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Barbara Bayer-Schur" reservationPassword="EC62"/>
  <workbookPr defaultThemeVersion="124226"/>
  <bookViews>
    <workbookView xWindow="0" yWindow="60" windowWidth="19200" windowHeight="6615" activeTab="26"/>
  </bookViews>
  <sheets>
    <sheet name="Gesamt ZF" sheetId="17" r:id="rId1"/>
    <sheet name="Gesamt" sheetId="1" state="hidden" r:id="rId2"/>
    <sheet name="Agrar ZF" sheetId="18" r:id="rId3"/>
    <sheet name="Agrar" sheetId="3" state="hidden" r:id="rId4"/>
    <sheet name="Bio_Psych ZF" sheetId="19" r:id="rId5"/>
    <sheet name="Bio_Psych" sheetId="4" state="hidden" r:id="rId6"/>
    <sheet name="Chemie ZF" sheetId="20" r:id="rId7"/>
    <sheet name="Chemie" sheetId="5" state="hidden" r:id="rId8"/>
    <sheet name="Forst_Wald ZF" sheetId="21" r:id="rId9"/>
    <sheet name="Forst_Wald" sheetId="6" state="hidden" r:id="rId10"/>
    <sheet name="Geo ZF" sheetId="22" r:id="rId11"/>
    <sheet name="Geo" sheetId="7" state="hidden" r:id="rId12"/>
    <sheet name="Mathe_Info ZF" sheetId="23" r:id="rId13"/>
    <sheet name="Mathe_Info" sheetId="8" state="hidden" r:id="rId14"/>
    <sheet name="Physik ZF" sheetId="24" r:id="rId15"/>
    <sheet name="Physik" sheetId="9" state="hidden" r:id="rId16"/>
    <sheet name="Jur ZF" sheetId="25" r:id="rId17"/>
    <sheet name="Jur" sheetId="10" state="hidden" r:id="rId18"/>
    <sheet name="Phil ZF" sheetId="26" r:id="rId19"/>
    <sheet name="Phil" sheetId="11" state="hidden" r:id="rId20"/>
    <sheet name="Sozi ZF" sheetId="27" r:id="rId21"/>
    <sheet name="Sozi" sheetId="12" state="hidden" r:id="rId22"/>
    <sheet name="Theo ZF" sheetId="28" r:id="rId23"/>
    <sheet name="Theo" sheetId="13" state="hidden" r:id="rId24"/>
    <sheet name="Med ZF" sheetId="29" r:id="rId25"/>
    <sheet name="Med" sheetId="14" state="hidden" r:id="rId26"/>
    <sheet name="Wiwi ZF" sheetId="30" r:id="rId27"/>
    <sheet name="Wiwi" sheetId="15" state="hidden" r:id="rId28"/>
  </sheets>
  <definedNames>
    <definedName name="_Toc408234892" localSheetId="3">Agrar!$C$281</definedName>
    <definedName name="_Toc408234892" localSheetId="2">'Agrar ZF'!$C$281</definedName>
    <definedName name="_Toc408234892" localSheetId="5">Bio_Psych!$C$281</definedName>
    <definedName name="_Toc408234892" localSheetId="4">'Bio_Psych ZF'!$C$281</definedName>
    <definedName name="_Toc408234892" localSheetId="7">Chemie!$C$281</definedName>
    <definedName name="_Toc408234892" localSheetId="6">'Chemie ZF'!$C$281</definedName>
    <definedName name="_Toc408234892" localSheetId="9">Forst_Wald!$C$281</definedName>
    <definedName name="_Toc408234892" localSheetId="8">'Forst_Wald ZF'!$C$281</definedName>
    <definedName name="_Toc408234892" localSheetId="11">Geo!$C$281</definedName>
    <definedName name="_Toc408234892" localSheetId="10">'Geo ZF'!$C$281</definedName>
    <definedName name="_Toc408234892" localSheetId="1">Gesamt!$C$281</definedName>
    <definedName name="_Toc408234892" localSheetId="0">'Gesamt ZF'!$C$281</definedName>
    <definedName name="_Toc408234892" localSheetId="17">Jur!$C$281</definedName>
    <definedName name="_Toc408234892" localSheetId="16">'Jur ZF'!$C$281</definedName>
    <definedName name="_Toc408234892" localSheetId="13">Mathe_Info!$C$281</definedName>
    <definedName name="_Toc408234892" localSheetId="12">'Mathe_Info ZF'!$C$281</definedName>
    <definedName name="_Toc408234892" localSheetId="25">Med!$C$281</definedName>
    <definedName name="_Toc408234892" localSheetId="24">'Med ZF'!$C$281</definedName>
    <definedName name="_Toc408234892" localSheetId="19">Phil!$C$281</definedName>
    <definedName name="_Toc408234892" localSheetId="18">'Phil ZF'!$C$281</definedName>
    <definedName name="_Toc408234892" localSheetId="15">Physik!$C$281</definedName>
    <definedName name="_Toc408234892" localSheetId="14">'Physik ZF'!$C$281</definedName>
    <definedName name="_Toc408234892" localSheetId="20">'Sozi ZF'!$C$281</definedName>
    <definedName name="_Toc408234892" localSheetId="23">Theo!$C$281</definedName>
    <definedName name="_Toc408234892" localSheetId="22">'Theo ZF'!$C$281</definedName>
    <definedName name="_Toc408234892" localSheetId="26">'Wiwi ZF'!$C$281</definedName>
    <definedName name="_Toc408234893" localSheetId="3">Agrar!$C$396</definedName>
    <definedName name="_Toc408234893" localSheetId="2">'Agrar ZF'!$C$396</definedName>
    <definedName name="_Toc408234893" localSheetId="5">Bio_Psych!$C$396</definedName>
    <definedName name="_Toc408234893" localSheetId="4">'Bio_Psych ZF'!$C$396</definedName>
    <definedName name="_Toc408234893" localSheetId="7">Chemie!$C$396</definedName>
    <definedName name="_Toc408234893" localSheetId="6">'Chemie ZF'!$C$396</definedName>
    <definedName name="_Toc408234893" localSheetId="9">Forst_Wald!$C$396</definedName>
    <definedName name="_Toc408234893" localSheetId="8">'Forst_Wald ZF'!$C$396</definedName>
    <definedName name="_Toc408234893" localSheetId="11">Geo!$C$396</definedName>
    <definedName name="_Toc408234893" localSheetId="10">'Geo ZF'!$C$396</definedName>
    <definedName name="_Toc408234893" localSheetId="1">Gesamt!$C$396</definedName>
    <definedName name="_Toc408234893" localSheetId="0">'Gesamt ZF'!$C$396</definedName>
    <definedName name="_Toc408234893" localSheetId="17">Jur!$C$396</definedName>
    <definedName name="_Toc408234893" localSheetId="16">'Jur ZF'!$C$396</definedName>
    <definedName name="_Toc408234893" localSheetId="13">Mathe_Info!$C$396</definedName>
    <definedName name="_Toc408234893" localSheetId="12">'Mathe_Info ZF'!$C$396</definedName>
    <definedName name="_Toc408234893" localSheetId="25">Med!$C$396</definedName>
    <definedName name="_Toc408234893" localSheetId="24">'Med ZF'!$C$396</definedName>
    <definedName name="_Toc408234893" localSheetId="19">Phil!$C$396</definedName>
    <definedName name="_Toc408234893" localSheetId="18">'Phil ZF'!$C$396</definedName>
    <definedName name="_Toc408234893" localSheetId="15">Physik!$C$396</definedName>
    <definedName name="_Toc408234893" localSheetId="14">'Physik ZF'!$C$396</definedName>
    <definedName name="_Toc408234893" localSheetId="20">'Sozi ZF'!$C$396</definedName>
    <definedName name="_Toc408234893" localSheetId="23">Theo!$C$396</definedName>
    <definedName name="_Toc408234893" localSheetId="22">'Theo ZF'!$C$396</definedName>
    <definedName name="_Toc408234893" localSheetId="26">'Wiwi ZF'!$C$396</definedName>
    <definedName name="_Toc408234894" localSheetId="3">Agrar!$C$450</definedName>
    <definedName name="_Toc408234894" localSheetId="2">'Agrar ZF'!$C$450</definedName>
    <definedName name="_Toc408234894" localSheetId="5">Bio_Psych!$C$450</definedName>
    <definedName name="_Toc408234894" localSheetId="4">'Bio_Psych ZF'!$C$450</definedName>
    <definedName name="_Toc408234894" localSheetId="7">Chemie!$C$450</definedName>
    <definedName name="_Toc408234894" localSheetId="6">'Chemie ZF'!$C$450</definedName>
    <definedName name="_Toc408234894" localSheetId="9">Forst_Wald!$C$450</definedName>
    <definedName name="_Toc408234894" localSheetId="8">'Forst_Wald ZF'!$C$450</definedName>
    <definedName name="_Toc408234894" localSheetId="11">Geo!$C$450</definedName>
    <definedName name="_Toc408234894" localSheetId="10">'Geo ZF'!$C$450</definedName>
    <definedName name="_Toc408234894" localSheetId="1">Gesamt!$C$450</definedName>
    <definedName name="_Toc408234894" localSheetId="0">'Gesamt ZF'!$C$450</definedName>
    <definedName name="_Toc408234894" localSheetId="17">Jur!$C$450</definedName>
    <definedName name="_Toc408234894" localSheetId="16">'Jur ZF'!$C$450</definedName>
    <definedName name="_Toc408234894" localSheetId="13">Mathe_Info!$C$450</definedName>
    <definedName name="_Toc408234894" localSheetId="12">'Mathe_Info ZF'!$C$450</definedName>
    <definedName name="_Toc408234894" localSheetId="25">Med!$C$450</definedName>
    <definedName name="_Toc408234894" localSheetId="24">'Med ZF'!$C$450</definedName>
    <definedName name="_Toc408234894" localSheetId="19">Phil!$C$450</definedName>
    <definedName name="_Toc408234894" localSheetId="18">'Phil ZF'!$C$450</definedName>
    <definedName name="_Toc408234894" localSheetId="15">Physik!$C$450</definedName>
    <definedName name="_Toc408234894" localSheetId="14">'Physik ZF'!$C$450</definedName>
    <definedName name="_Toc408234894" localSheetId="20">'Sozi ZF'!$C$450</definedName>
    <definedName name="_Toc408234894" localSheetId="23">Theo!$C$450</definedName>
    <definedName name="_Toc408234894" localSheetId="22">'Theo ZF'!$C$450</definedName>
    <definedName name="_Toc408234894" localSheetId="26">'Wiwi ZF'!$C$450</definedName>
    <definedName name="_xlnm.Print_Area" localSheetId="2">'Agrar ZF'!$A$1:$P$20</definedName>
    <definedName name="_xlnm.Print_Area" localSheetId="4">'Bio_Psych ZF'!$A$1:$P$20</definedName>
    <definedName name="_xlnm.Print_Area" localSheetId="6">'Chemie ZF'!$A$1:$P$20</definedName>
    <definedName name="_xlnm.Print_Area" localSheetId="8">'Forst_Wald ZF'!$A$1:$P$20</definedName>
    <definedName name="_xlnm.Print_Area" localSheetId="11">Geo!$B$254:$O$264</definedName>
    <definedName name="_xlnm.Print_Area" localSheetId="10">'Geo ZF'!$A$1:$P$20</definedName>
    <definedName name="_xlnm.Print_Area" localSheetId="1">Gesamt!$A$1:$P$20</definedName>
    <definedName name="_xlnm.Print_Area" localSheetId="0">'Gesamt ZF'!$Q$1:$X$578</definedName>
    <definedName name="_xlnm.Print_Area" localSheetId="16">'Jur ZF'!$A$1:$P$20</definedName>
    <definedName name="_xlnm.Print_Area" localSheetId="12">'Mathe_Info ZF'!$A$1:$P$20</definedName>
    <definedName name="_xlnm.Print_Area" localSheetId="24">'Med ZF'!$A$1:$P$20</definedName>
    <definedName name="_xlnm.Print_Area" localSheetId="18">'Phil ZF'!$A$1:$P$20</definedName>
    <definedName name="_xlnm.Print_Area" localSheetId="14">'Physik ZF'!$A$1:$P$20</definedName>
    <definedName name="_xlnm.Print_Area" localSheetId="20">'Sozi ZF'!$A$1:$P$20</definedName>
    <definedName name="_xlnm.Print_Area" localSheetId="22">'Theo ZF'!$A$1:$P$20</definedName>
    <definedName name="_xlnm.Print_Area" localSheetId="27">Wiwi!$B$6:$O$20</definedName>
    <definedName name="_xlnm.Print_Area" localSheetId="26">'Wiwi ZF'!$A$1:$P$20</definedName>
  </definedNames>
  <calcPr calcId="145621"/>
</workbook>
</file>

<file path=xl/calcChain.xml><?xml version="1.0" encoding="utf-8"?>
<calcChain xmlns="http://schemas.openxmlformats.org/spreadsheetml/2006/main">
  <c r="J578" i="30" l="1"/>
  <c r="G578" i="30"/>
  <c r="E578" i="30"/>
  <c r="C578" i="30"/>
  <c r="J577" i="30"/>
  <c r="G577" i="30"/>
  <c r="E577" i="30"/>
  <c r="C577" i="30"/>
  <c r="J576" i="30"/>
  <c r="G576" i="30"/>
  <c r="E576" i="30"/>
  <c r="C576" i="30"/>
  <c r="J575" i="30"/>
  <c r="G575" i="30"/>
  <c r="E575" i="30"/>
  <c r="C575" i="30"/>
  <c r="J574" i="30"/>
  <c r="G574" i="30"/>
  <c r="E574" i="30"/>
  <c r="C574" i="30"/>
  <c r="J573" i="30"/>
  <c r="G573" i="30"/>
  <c r="E573" i="30"/>
  <c r="C573" i="30"/>
  <c r="J565" i="30"/>
  <c r="G565" i="30"/>
  <c r="E565" i="30"/>
  <c r="C565" i="30"/>
  <c r="J564" i="30"/>
  <c r="G564" i="30"/>
  <c r="E564" i="30"/>
  <c r="C564" i="30"/>
  <c r="J563" i="30"/>
  <c r="G563" i="30"/>
  <c r="E563" i="30"/>
  <c r="C563" i="30"/>
  <c r="J562" i="30"/>
  <c r="G562" i="30"/>
  <c r="E562" i="30"/>
  <c r="C562" i="30"/>
  <c r="J554" i="30"/>
  <c r="G554" i="30"/>
  <c r="E554" i="30"/>
  <c r="C554" i="30"/>
  <c r="J553" i="30"/>
  <c r="G553" i="30"/>
  <c r="E553" i="30"/>
  <c r="C553" i="30"/>
  <c r="J552" i="30"/>
  <c r="G552" i="30"/>
  <c r="E552" i="30"/>
  <c r="C552" i="30"/>
  <c r="J551" i="30"/>
  <c r="G551" i="30"/>
  <c r="E551" i="30"/>
  <c r="C551" i="30"/>
  <c r="J550" i="30"/>
  <c r="G550" i="30"/>
  <c r="E550" i="30"/>
  <c r="C550" i="30"/>
  <c r="J549" i="30"/>
  <c r="G549" i="30"/>
  <c r="E549" i="30"/>
  <c r="C549" i="30"/>
  <c r="J539" i="30"/>
  <c r="I539" i="30"/>
  <c r="D539" i="30" s="1"/>
  <c r="G539" i="30"/>
  <c r="E539" i="30"/>
  <c r="F539" i="30" s="1"/>
  <c r="C539" i="30"/>
  <c r="J538" i="30"/>
  <c r="I538" i="30"/>
  <c r="G538" i="30"/>
  <c r="E538" i="30"/>
  <c r="C538" i="30"/>
  <c r="J537" i="30"/>
  <c r="I537" i="30"/>
  <c r="G537" i="30"/>
  <c r="E537" i="30"/>
  <c r="C537" i="30"/>
  <c r="J536" i="30"/>
  <c r="I536" i="30"/>
  <c r="G536" i="30"/>
  <c r="E536" i="30"/>
  <c r="F536" i="30" s="1"/>
  <c r="C536" i="30"/>
  <c r="J535" i="30"/>
  <c r="I535" i="30"/>
  <c r="G535" i="30"/>
  <c r="E535" i="30"/>
  <c r="F535" i="30" s="1"/>
  <c r="C535" i="30"/>
  <c r="J534" i="30"/>
  <c r="I534" i="30"/>
  <c r="G534" i="30"/>
  <c r="E534" i="30"/>
  <c r="C534" i="30"/>
  <c r="J533" i="30"/>
  <c r="I533" i="30"/>
  <c r="G533" i="30"/>
  <c r="E533" i="30"/>
  <c r="C533" i="30"/>
  <c r="J532" i="30"/>
  <c r="I532" i="30"/>
  <c r="G532" i="30"/>
  <c r="E532" i="30"/>
  <c r="F532" i="30" s="1"/>
  <c r="C532" i="30"/>
  <c r="J531" i="30"/>
  <c r="I531" i="30"/>
  <c r="K531" i="30" s="1"/>
  <c r="G531" i="30"/>
  <c r="E531" i="30"/>
  <c r="C531" i="30"/>
  <c r="J530" i="30"/>
  <c r="I530" i="30"/>
  <c r="G530" i="30"/>
  <c r="E530" i="30"/>
  <c r="C530" i="30"/>
  <c r="J529" i="30"/>
  <c r="I529" i="30"/>
  <c r="G529" i="30"/>
  <c r="E529" i="30"/>
  <c r="C529" i="30"/>
  <c r="J528" i="30"/>
  <c r="I528" i="30"/>
  <c r="G528" i="30"/>
  <c r="H528" i="30" s="1"/>
  <c r="E528" i="30"/>
  <c r="C528" i="30"/>
  <c r="J527" i="30"/>
  <c r="I527" i="30"/>
  <c r="D527" i="30" s="1"/>
  <c r="G527" i="30"/>
  <c r="E527" i="30"/>
  <c r="F527" i="30" s="1"/>
  <c r="C527" i="30"/>
  <c r="J519" i="30"/>
  <c r="I519" i="30"/>
  <c r="G519" i="30"/>
  <c r="E519" i="30"/>
  <c r="C519" i="30"/>
  <c r="J518" i="30"/>
  <c r="G518" i="30"/>
  <c r="E518" i="30"/>
  <c r="C518" i="30"/>
  <c r="J517" i="30"/>
  <c r="I517" i="30"/>
  <c r="H517" i="30" s="1"/>
  <c r="G517" i="30"/>
  <c r="E517" i="30"/>
  <c r="F517" i="30" s="1"/>
  <c r="C517" i="30"/>
  <c r="J516" i="30"/>
  <c r="I516" i="30"/>
  <c r="G516" i="30"/>
  <c r="E516" i="30"/>
  <c r="F516" i="30" s="1"/>
  <c r="C516" i="30"/>
  <c r="D516" i="30" s="1"/>
  <c r="J515" i="30"/>
  <c r="I515" i="30"/>
  <c r="G515" i="30"/>
  <c r="E515" i="30"/>
  <c r="C515" i="30"/>
  <c r="J514" i="30"/>
  <c r="I514" i="30"/>
  <c r="G514" i="30"/>
  <c r="E514" i="30"/>
  <c r="C514" i="30"/>
  <c r="J513" i="30"/>
  <c r="I513" i="30"/>
  <c r="H513" i="30" s="1"/>
  <c r="G513" i="30"/>
  <c r="E513" i="30"/>
  <c r="F513" i="30" s="1"/>
  <c r="C513" i="30"/>
  <c r="J512" i="30"/>
  <c r="K512" i="30" s="1"/>
  <c r="I512" i="30"/>
  <c r="G512" i="30"/>
  <c r="H512" i="30" s="1"/>
  <c r="E512" i="30"/>
  <c r="F512" i="30" s="1"/>
  <c r="C512" i="30"/>
  <c r="J511" i="30"/>
  <c r="I511" i="30"/>
  <c r="G511" i="30"/>
  <c r="E511" i="30"/>
  <c r="C511" i="30"/>
  <c r="J510" i="30"/>
  <c r="I510" i="30"/>
  <c r="G510" i="30"/>
  <c r="E510" i="30"/>
  <c r="C510" i="30"/>
  <c r="J509" i="30"/>
  <c r="I509" i="30"/>
  <c r="H509" i="30" s="1"/>
  <c r="G509" i="30"/>
  <c r="E509" i="30"/>
  <c r="F509" i="30" s="1"/>
  <c r="C509" i="30"/>
  <c r="J508" i="30"/>
  <c r="K508" i="30" s="1"/>
  <c r="I508" i="30"/>
  <c r="G508" i="30"/>
  <c r="H508" i="30" s="1"/>
  <c r="E508" i="30"/>
  <c r="C508" i="30"/>
  <c r="D508" i="30" s="1"/>
  <c r="J507" i="30"/>
  <c r="I507" i="30"/>
  <c r="G507" i="30"/>
  <c r="E507" i="30"/>
  <c r="C507" i="30"/>
  <c r="J506" i="30"/>
  <c r="I506" i="30"/>
  <c r="G506" i="30"/>
  <c r="E506" i="30"/>
  <c r="C506" i="30"/>
  <c r="J496" i="30"/>
  <c r="I496" i="30"/>
  <c r="G496" i="30"/>
  <c r="E496" i="30"/>
  <c r="C496" i="30"/>
  <c r="J495" i="30"/>
  <c r="I495" i="30"/>
  <c r="G495" i="30"/>
  <c r="E495" i="30"/>
  <c r="C495" i="30"/>
  <c r="J494" i="30"/>
  <c r="I494" i="30"/>
  <c r="G494" i="30"/>
  <c r="E494" i="30"/>
  <c r="C494" i="30"/>
  <c r="J493" i="30"/>
  <c r="I493" i="30"/>
  <c r="G493" i="30"/>
  <c r="E493" i="30"/>
  <c r="C493" i="30"/>
  <c r="J492" i="30"/>
  <c r="I492" i="30"/>
  <c r="H492" i="30" s="1"/>
  <c r="G492" i="30"/>
  <c r="E492" i="30"/>
  <c r="F492" i="30" s="1"/>
  <c r="C492" i="30"/>
  <c r="J491" i="30"/>
  <c r="K491" i="30" s="1"/>
  <c r="I491" i="30"/>
  <c r="G491" i="30"/>
  <c r="E491" i="30"/>
  <c r="F491" i="30" s="1"/>
  <c r="C491" i="30"/>
  <c r="D491" i="30" s="1"/>
  <c r="J490" i="30"/>
  <c r="I490" i="30"/>
  <c r="G490" i="30"/>
  <c r="E490" i="30"/>
  <c r="C490" i="30"/>
  <c r="J489" i="30"/>
  <c r="I489" i="30"/>
  <c r="G489" i="30"/>
  <c r="E489" i="30"/>
  <c r="C489" i="30"/>
  <c r="J481" i="30"/>
  <c r="I481" i="30"/>
  <c r="H481" i="30" s="1"/>
  <c r="G481" i="30"/>
  <c r="E481" i="30"/>
  <c r="F481" i="30" s="1"/>
  <c r="C481" i="30"/>
  <c r="J480" i="30"/>
  <c r="K480" i="30" s="1"/>
  <c r="I480" i="30"/>
  <c r="G480" i="30"/>
  <c r="H480" i="30" s="1"/>
  <c r="E480" i="30"/>
  <c r="F480" i="30" s="1"/>
  <c r="C480" i="30"/>
  <c r="J479" i="30"/>
  <c r="I479" i="30"/>
  <c r="G479" i="30"/>
  <c r="E479" i="30"/>
  <c r="C479" i="30"/>
  <c r="J478" i="30"/>
  <c r="I478" i="30"/>
  <c r="G478" i="30"/>
  <c r="H478" i="30" s="1"/>
  <c r="E478" i="30"/>
  <c r="C478" i="30"/>
  <c r="J477" i="30"/>
  <c r="I477" i="30"/>
  <c r="H477" i="30" s="1"/>
  <c r="G477" i="30"/>
  <c r="E477" i="30"/>
  <c r="F477" i="30" s="1"/>
  <c r="C477" i="30"/>
  <c r="J476" i="30"/>
  <c r="K476" i="30" s="1"/>
  <c r="I476" i="30"/>
  <c r="G476" i="30"/>
  <c r="H476" i="30" s="1"/>
  <c r="E476" i="30"/>
  <c r="C476" i="30"/>
  <c r="D476" i="30" s="1"/>
  <c r="J468" i="30"/>
  <c r="I468" i="30"/>
  <c r="G468" i="30"/>
  <c r="E468" i="30"/>
  <c r="C468" i="30"/>
  <c r="J467" i="30"/>
  <c r="I467" i="30"/>
  <c r="G467" i="30"/>
  <c r="E467" i="30"/>
  <c r="C467" i="30"/>
  <c r="J466" i="30"/>
  <c r="I466" i="30"/>
  <c r="H466" i="30" s="1"/>
  <c r="G466" i="30"/>
  <c r="E466" i="30"/>
  <c r="F466" i="30" s="1"/>
  <c r="C466" i="30"/>
  <c r="J465" i="30"/>
  <c r="I465" i="30"/>
  <c r="G465" i="30"/>
  <c r="E465" i="30"/>
  <c r="C465" i="30"/>
  <c r="J464" i="30"/>
  <c r="I464" i="30"/>
  <c r="G464" i="30"/>
  <c r="E464" i="30"/>
  <c r="C464" i="30"/>
  <c r="E456" i="30"/>
  <c r="C456" i="30"/>
  <c r="L447" i="30"/>
  <c r="I447" i="30"/>
  <c r="G447" i="30"/>
  <c r="E447" i="30"/>
  <c r="C447" i="30"/>
  <c r="L446" i="30"/>
  <c r="I446" i="30"/>
  <c r="G446" i="30"/>
  <c r="E446" i="30"/>
  <c r="C446" i="30"/>
  <c r="L445" i="30"/>
  <c r="I445" i="30"/>
  <c r="G445" i="30"/>
  <c r="E445" i="30"/>
  <c r="C445" i="30"/>
  <c r="N437" i="30"/>
  <c r="K437" i="30"/>
  <c r="I437" i="30"/>
  <c r="G437" i="30"/>
  <c r="E437" i="30"/>
  <c r="C437" i="30"/>
  <c r="N436" i="30"/>
  <c r="K436" i="30"/>
  <c r="I436" i="30"/>
  <c r="G436" i="30"/>
  <c r="E436" i="30"/>
  <c r="C436" i="30"/>
  <c r="N435" i="30"/>
  <c r="K435" i="30"/>
  <c r="I435" i="30"/>
  <c r="G435" i="30"/>
  <c r="E435" i="30"/>
  <c r="C435" i="30"/>
  <c r="N434" i="30"/>
  <c r="K434" i="30"/>
  <c r="I434" i="30"/>
  <c r="G434" i="30"/>
  <c r="E434" i="30"/>
  <c r="C434" i="30"/>
  <c r="N433" i="30"/>
  <c r="K433" i="30"/>
  <c r="I433" i="30"/>
  <c r="G433" i="30"/>
  <c r="E433" i="30"/>
  <c r="C433" i="30"/>
  <c r="N432" i="30"/>
  <c r="K432" i="30"/>
  <c r="I432" i="30"/>
  <c r="G432" i="30"/>
  <c r="E432" i="30"/>
  <c r="C432" i="30"/>
  <c r="N431" i="30"/>
  <c r="K431" i="30"/>
  <c r="I431" i="30"/>
  <c r="G431" i="30"/>
  <c r="E431" i="30"/>
  <c r="C431" i="30"/>
  <c r="N430" i="30"/>
  <c r="K430" i="30"/>
  <c r="I430" i="30"/>
  <c r="G430" i="30"/>
  <c r="E430" i="30"/>
  <c r="C430" i="30"/>
  <c r="N429" i="30"/>
  <c r="K429" i="30"/>
  <c r="I429" i="30"/>
  <c r="G429" i="30"/>
  <c r="E429" i="30"/>
  <c r="C429" i="30"/>
  <c r="N428" i="30"/>
  <c r="K428" i="30"/>
  <c r="I428" i="30"/>
  <c r="G428" i="30"/>
  <c r="E428" i="30"/>
  <c r="C428" i="30"/>
  <c r="N427" i="30"/>
  <c r="K427" i="30"/>
  <c r="I427" i="30"/>
  <c r="G427" i="30"/>
  <c r="E427" i="30"/>
  <c r="C427" i="30"/>
  <c r="K419" i="30"/>
  <c r="J419" i="30"/>
  <c r="I419" i="30"/>
  <c r="G419" i="30"/>
  <c r="E419" i="30"/>
  <c r="C419" i="30"/>
  <c r="K418" i="30"/>
  <c r="J418" i="30"/>
  <c r="I418" i="30"/>
  <c r="G418" i="30"/>
  <c r="E418" i="30"/>
  <c r="F418" i="30" s="1"/>
  <c r="C418" i="30"/>
  <c r="K417" i="30"/>
  <c r="J417" i="30"/>
  <c r="I417" i="30"/>
  <c r="G417" i="30"/>
  <c r="H417" i="30" s="1"/>
  <c r="E417" i="30"/>
  <c r="C417" i="30"/>
  <c r="K416" i="30"/>
  <c r="J416" i="30"/>
  <c r="I416" i="30"/>
  <c r="G416" i="30"/>
  <c r="H416" i="30" s="1"/>
  <c r="E416" i="30"/>
  <c r="F416" i="30" s="1"/>
  <c r="C416" i="30"/>
  <c r="K415" i="30"/>
  <c r="J415" i="30"/>
  <c r="I415" i="30"/>
  <c r="G415" i="30"/>
  <c r="E415" i="30"/>
  <c r="C415" i="30"/>
  <c r="K414" i="30"/>
  <c r="J414" i="30"/>
  <c r="I414" i="30"/>
  <c r="G414" i="30"/>
  <c r="E414" i="30"/>
  <c r="C414" i="30"/>
  <c r="K413" i="30"/>
  <c r="J413" i="30"/>
  <c r="I413" i="30"/>
  <c r="G413" i="30"/>
  <c r="E413" i="30"/>
  <c r="C413" i="30"/>
  <c r="K412" i="30"/>
  <c r="J412" i="30"/>
  <c r="I412" i="30"/>
  <c r="G412" i="30"/>
  <c r="H412" i="30" s="1"/>
  <c r="E412" i="30"/>
  <c r="F412" i="30" s="1"/>
  <c r="C412" i="30"/>
  <c r="D412" i="30" s="1"/>
  <c r="K411" i="30"/>
  <c r="J411" i="30"/>
  <c r="I411" i="30"/>
  <c r="G411" i="30"/>
  <c r="E411" i="30"/>
  <c r="C411" i="30"/>
  <c r="K410" i="30"/>
  <c r="J410" i="30"/>
  <c r="I410" i="30"/>
  <c r="G410" i="30"/>
  <c r="E410" i="30"/>
  <c r="C410" i="30"/>
  <c r="K409" i="30"/>
  <c r="J409" i="30"/>
  <c r="I409" i="30"/>
  <c r="G409" i="30"/>
  <c r="E409" i="30"/>
  <c r="C409" i="30"/>
  <c r="E401" i="30"/>
  <c r="C401" i="30"/>
  <c r="K391" i="30"/>
  <c r="J391" i="30"/>
  <c r="I391" i="30"/>
  <c r="G391" i="30"/>
  <c r="E391" i="30"/>
  <c r="C391" i="30"/>
  <c r="K389" i="30"/>
  <c r="J389" i="30"/>
  <c r="I389" i="30"/>
  <c r="G389" i="30"/>
  <c r="E389" i="30"/>
  <c r="F389" i="30" s="1"/>
  <c r="C389" i="30"/>
  <c r="K387" i="30"/>
  <c r="J387" i="30"/>
  <c r="I387" i="30"/>
  <c r="G387" i="30"/>
  <c r="E387" i="30"/>
  <c r="C387" i="30"/>
  <c r="K385" i="30"/>
  <c r="J385" i="30"/>
  <c r="I385" i="30"/>
  <c r="G385" i="30"/>
  <c r="H385" i="30" s="1"/>
  <c r="E385" i="30"/>
  <c r="F385" i="30" s="1"/>
  <c r="C385" i="30"/>
  <c r="D385" i="30" s="1"/>
  <c r="H376" i="30"/>
  <c r="E376" i="30"/>
  <c r="C376" i="30"/>
  <c r="M369" i="30"/>
  <c r="L369" i="30"/>
  <c r="K369" i="30"/>
  <c r="F369" i="30" s="1"/>
  <c r="I369" i="30"/>
  <c r="G369" i="30"/>
  <c r="E369" i="30"/>
  <c r="C369" i="30"/>
  <c r="D369" i="30" s="1"/>
  <c r="M367" i="30"/>
  <c r="L367" i="30"/>
  <c r="K367" i="30"/>
  <c r="I367" i="30"/>
  <c r="J367" i="30" s="1"/>
  <c r="G367" i="30"/>
  <c r="H367" i="30" s="1"/>
  <c r="E367" i="30"/>
  <c r="F367" i="30" s="1"/>
  <c r="C367" i="30"/>
  <c r="M365" i="30"/>
  <c r="L365" i="30"/>
  <c r="K365" i="30"/>
  <c r="I365" i="30"/>
  <c r="G365" i="30"/>
  <c r="H365" i="30" s="1"/>
  <c r="E365" i="30"/>
  <c r="C365" i="30"/>
  <c r="D365" i="30" s="1"/>
  <c r="M363" i="30"/>
  <c r="L363" i="30"/>
  <c r="K363" i="30"/>
  <c r="I363" i="30"/>
  <c r="G363" i="30"/>
  <c r="E363" i="30"/>
  <c r="C363" i="30"/>
  <c r="D363" i="30" s="1"/>
  <c r="K356" i="30"/>
  <c r="J356" i="30"/>
  <c r="I356" i="30"/>
  <c r="G356" i="30"/>
  <c r="E356" i="30"/>
  <c r="C356" i="30"/>
  <c r="K355" i="30"/>
  <c r="J355" i="30"/>
  <c r="I355" i="30"/>
  <c r="G355" i="30"/>
  <c r="E355" i="30"/>
  <c r="C355" i="30"/>
  <c r="K354" i="30"/>
  <c r="J354" i="30"/>
  <c r="I354" i="30"/>
  <c r="G354" i="30"/>
  <c r="E354" i="30"/>
  <c r="C354" i="30"/>
  <c r="K353" i="30"/>
  <c r="J353" i="30"/>
  <c r="I353" i="30"/>
  <c r="H353" i="30" s="1"/>
  <c r="G353" i="30"/>
  <c r="E353" i="30"/>
  <c r="F353" i="30" s="1"/>
  <c r="C353" i="30"/>
  <c r="K345" i="30"/>
  <c r="J345" i="30"/>
  <c r="I345" i="30"/>
  <c r="D345" i="30" s="1"/>
  <c r="G345" i="30"/>
  <c r="E345" i="30"/>
  <c r="F345" i="30" s="1"/>
  <c r="C345" i="30"/>
  <c r="K344" i="30"/>
  <c r="J344" i="30"/>
  <c r="I344" i="30"/>
  <c r="H344" i="30" s="1"/>
  <c r="G344" i="30"/>
  <c r="E344" i="30"/>
  <c r="C344" i="30"/>
  <c r="K343" i="30"/>
  <c r="J343" i="30"/>
  <c r="I343" i="30"/>
  <c r="G343" i="30"/>
  <c r="E343" i="30"/>
  <c r="C343" i="30"/>
  <c r="K342" i="30"/>
  <c r="J342" i="30"/>
  <c r="I342" i="30"/>
  <c r="H342" i="30" s="1"/>
  <c r="G342" i="30"/>
  <c r="E342" i="30"/>
  <c r="F342" i="30" s="1"/>
  <c r="C342" i="30"/>
  <c r="K341" i="30"/>
  <c r="J341" i="30"/>
  <c r="I341" i="30"/>
  <c r="D341" i="30" s="1"/>
  <c r="G341" i="30"/>
  <c r="E341" i="30"/>
  <c r="C341" i="30"/>
  <c r="I333" i="30"/>
  <c r="H333" i="30"/>
  <c r="G333" i="30"/>
  <c r="F333" i="30" s="1"/>
  <c r="E333" i="30"/>
  <c r="C333" i="30"/>
  <c r="D333" i="30" s="1"/>
  <c r="I332" i="30"/>
  <c r="H332" i="30"/>
  <c r="G332" i="30"/>
  <c r="E332" i="30"/>
  <c r="F332" i="30" s="1"/>
  <c r="C332" i="30"/>
  <c r="D332" i="30" s="1"/>
  <c r="I331" i="30"/>
  <c r="H331" i="30"/>
  <c r="G331" i="30"/>
  <c r="E331" i="30"/>
  <c r="C331" i="30"/>
  <c r="I330" i="30"/>
  <c r="H330" i="30"/>
  <c r="G330" i="30"/>
  <c r="E330" i="30"/>
  <c r="C330" i="30"/>
  <c r="I329" i="30"/>
  <c r="H329" i="30"/>
  <c r="G329" i="30"/>
  <c r="E329" i="30"/>
  <c r="C329" i="30"/>
  <c r="D329" i="30" s="1"/>
  <c r="I328" i="30"/>
  <c r="H328" i="30"/>
  <c r="G328" i="30"/>
  <c r="E328" i="30"/>
  <c r="F328" i="30" s="1"/>
  <c r="C328" i="30"/>
  <c r="D328" i="30" s="1"/>
  <c r="I327" i="30"/>
  <c r="H327" i="30"/>
  <c r="G327" i="30"/>
  <c r="E327" i="30"/>
  <c r="C327" i="30"/>
  <c r="I319" i="30"/>
  <c r="H319" i="30"/>
  <c r="G319" i="30"/>
  <c r="E319" i="30"/>
  <c r="C319" i="30"/>
  <c r="I318" i="30"/>
  <c r="H318" i="30"/>
  <c r="G318" i="30"/>
  <c r="F318" i="30" s="1"/>
  <c r="E318" i="30"/>
  <c r="C318" i="30"/>
  <c r="D318" i="30" s="1"/>
  <c r="I317" i="30"/>
  <c r="H317" i="30"/>
  <c r="G317" i="30"/>
  <c r="E317" i="30"/>
  <c r="F317" i="30" s="1"/>
  <c r="C317" i="30"/>
  <c r="D317" i="30" s="1"/>
  <c r="I316" i="30"/>
  <c r="H316" i="30"/>
  <c r="G316" i="30"/>
  <c r="E316" i="30"/>
  <c r="C316" i="30"/>
  <c r="D316" i="30" s="1"/>
  <c r="I315" i="30"/>
  <c r="H315" i="30"/>
  <c r="G315" i="30"/>
  <c r="E315" i="30"/>
  <c r="C315" i="30"/>
  <c r="I314" i="30"/>
  <c r="H314" i="30"/>
  <c r="G314" i="30"/>
  <c r="E314" i="30"/>
  <c r="C314" i="30"/>
  <c r="D314" i="30" s="1"/>
  <c r="I313" i="30"/>
  <c r="H313" i="30"/>
  <c r="G313" i="30"/>
  <c r="E313" i="30"/>
  <c r="F313" i="30" s="1"/>
  <c r="C313" i="30"/>
  <c r="D313" i="30" s="1"/>
  <c r="K305" i="30"/>
  <c r="J305" i="30"/>
  <c r="I305" i="30"/>
  <c r="D305" i="30" s="1"/>
  <c r="G305" i="30"/>
  <c r="E305" i="30"/>
  <c r="F305" i="30" s="1"/>
  <c r="C305" i="30"/>
  <c r="K304" i="30"/>
  <c r="J304" i="30"/>
  <c r="I304" i="30"/>
  <c r="H304" i="30" s="1"/>
  <c r="G304" i="30"/>
  <c r="E304" i="30"/>
  <c r="F304" i="30" s="1"/>
  <c r="C304" i="30"/>
  <c r="K303" i="30"/>
  <c r="J303" i="30"/>
  <c r="I303" i="30"/>
  <c r="G303" i="30"/>
  <c r="E303" i="30"/>
  <c r="C303" i="30"/>
  <c r="K302" i="30"/>
  <c r="J302" i="30"/>
  <c r="I302" i="30"/>
  <c r="G302" i="30"/>
  <c r="E302" i="30"/>
  <c r="C302" i="30"/>
  <c r="K301" i="30"/>
  <c r="J301" i="30"/>
  <c r="I301" i="30"/>
  <c r="G301" i="30"/>
  <c r="E301" i="30"/>
  <c r="C301" i="30"/>
  <c r="K300" i="30"/>
  <c r="J300" i="30"/>
  <c r="I300" i="30"/>
  <c r="G300" i="30"/>
  <c r="E300" i="30"/>
  <c r="F300" i="30" s="1"/>
  <c r="C300" i="30"/>
  <c r="K299" i="30"/>
  <c r="J299" i="30"/>
  <c r="I299" i="30"/>
  <c r="D299" i="30" s="1"/>
  <c r="G299" i="30"/>
  <c r="E299" i="30"/>
  <c r="C299" i="30"/>
  <c r="K291" i="30"/>
  <c r="J291" i="30"/>
  <c r="I291" i="30"/>
  <c r="G291" i="30"/>
  <c r="E291" i="30"/>
  <c r="F291" i="30" s="1"/>
  <c r="C291" i="30"/>
  <c r="K290" i="30"/>
  <c r="J290" i="30"/>
  <c r="I290" i="30"/>
  <c r="G290" i="30"/>
  <c r="E290" i="30"/>
  <c r="C290" i="30"/>
  <c r="K289" i="30"/>
  <c r="J289" i="30"/>
  <c r="I289" i="30"/>
  <c r="H289" i="30" s="1"/>
  <c r="G289" i="30"/>
  <c r="E289" i="30"/>
  <c r="F289" i="30" s="1"/>
  <c r="C289" i="30"/>
  <c r="K288" i="30"/>
  <c r="J288" i="30"/>
  <c r="I288" i="30"/>
  <c r="G288" i="30"/>
  <c r="E288" i="30"/>
  <c r="C288" i="30"/>
  <c r="K278" i="30"/>
  <c r="J278" i="30"/>
  <c r="I278" i="30"/>
  <c r="G278" i="30"/>
  <c r="E278" i="30"/>
  <c r="F278" i="30" s="1"/>
  <c r="C278" i="30"/>
  <c r="K277" i="30"/>
  <c r="J277" i="30"/>
  <c r="I277" i="30"/>
  <c r="G277" i="30"/>
  <c r="E277" i="30"/>
  <c r="C277" i="30"/>
  <c r="K276" i="30"/>
  <c r="J276" i="30"/>
  <c r="I276" i="30"/>
  <c r="H276" i="30" s="1"/>
  <c r="G276" i="30"/>
  <c r="E276" i="30"/>
  <c r="F276" i="30" s="1"/>
  <c r="C276" i="30"/>
  <c r="K275" i="30"/>
  <c r="J275" i="30"/>
  <c r="I275" i="30"/>
  <c r="D275" i="30" s="1"/>
  <c r="G275" i="30"/>
  <c r="E275" i="30"/>
  <c r="C275" i="30"/>
  <c r="K274" i="30"/>
  <c r="J274" i="30"/>
  <c r="I274" i="30"/>
  <c r="G274" i="30"/>
  <c r="E274" i="30"/>
  <c r="C274" i="30"/>
  <c r="K273" i="30"/>
  <c r="J273" i="30"/>
  <c r="G273" i="30"/>
  <c r="E273" i="30"/>
  <c r="C273" i="30"/>
  <c r="K272" i="30"/>
  <c r="J272" i="30"/>
  <c r="I272" i="30"/>
  <c r="G272" i="30"/>
  <c r="E272" i="30"/>
  <c r="F272" i="30" s="1"/>
  <c r="C272" i="30"/>
  <c r="K264" i="30"/>
  <c r="J264" i="30"/>
  <c r="I264" i="30"/>
  <c r="G264" i="30"/>
  <c r="E264" i="30"/>
  <c r="C264" i="30"/>
  <c r="K263" i="30"/>
  <c r="J263" i="30"/>
  <c r="I263" i="30"/>
  <c r="G263" i="30"/>
  <c r="E263" i="30"/>
  <c r="C263" i="30"/>
  <c r="K262" i="30"/>
  <c r="J262" i="30"/>
  <c r="I262" i="30"/>
  <c r="G262" i="30"/>
  <c r="E262" i="30"/>
  <c r="C262" i="30"/>
  <c r="K261" i="30"/>
  <c r="J261" i="30"/>
  <c r="I261" i="30"/>
  <c r="G261" i="30"/>
  <c r="H261" i="30" s="1"/>
  <c r="E261" i="30"/>
  <c r="F261" i="30" s="1"/>
  <c r="C261" i="30"/>
  <c r="K260" i="30"/>
  <c r="J260" i="30"/>
  <c r="I260" i="30"/>
  <c r="G260" i="30"/>
  <c r="E260" i="30"/>
  <c r="C260" i="30"/>
  <c r="D260" i="30" s="1"/>
  <c r="K259" i="30"/>
  <c r="J259" i="30"/>
  <c r="I259" i="30"/>
  <c r="G259" i="30"/>
  <c r="E259" i="30"/>
  <c r="F259" i="30" s="1"/>
  <c r="C259" i="30"/>
  <c r="K251" i="30"/>
  <c r="J251" i="30"/>
  <c r="I251" i="30"/>
  <c r="G251" i="30"/>
  <c r="E251" i="30"/>
  <c r="C251" i="30"/>
  <c r="K250" i="30"/>
  <c r="J250" i="30"/>
  <c r="I250" i="30"/>
  <c r="G250" i="30"/>
  <c r="H250" i="30" s="1"/>
  <c r="E250" i="30"/>
  <c r="F250" i="30" s="1"/>
  <c r="C250" i="30"/>
  <c r="K249" i="30"/>
  <c r="J249" i="30"/>
  <c r="I249" i="30"/>
  <c r="G249" i="30"/>
  <c r="E249" i="30"/>
  <c r="C249" i="30"/>
  <c r="K248" i="30"/>
  <c r="J248" i="30"/>
  <c r="I248" i="30"/>
  <c r="G248" i="30"/>
  <c r="E248" i="30"/>
  <c r="F248" i="30" s="1"/>
  <c r="C248" i="30"/>
  <c r="K247" i="30"/>
  <c r="J247" i="30"/>
  <c r="I247" i="30"/>
  <c r="G247" i="30"/>
  <c r="E247" i="30"/>
  <c r="C247" i="30"/>
  <c r="K246" i="30"/>
  <c r="J246" i="30"/>
  <c r="I246" i="30"/>
  <c r="G246" i="30"/>
  <c r="H246" i="30" s="1"/>
  <c r="E246" i="30"/>
  <c r="C246" i="30"/>
  <c r="K238" i="30"/>
  <c r="J238" i="30"/>
  <c r="I238" i="30"/>
  <c r="G238" i="30"/>
  <c r="E238" i="30"/>
  <c r="C238" i="30"/>
  <c r="K237" i="30"/>
  <c r="J237" i="30"/>
  <c r="I237" i="30"/>
  <c r="G237" i="30"/>
  <c r="E237" i="30"/>
  <c r="F237" i="30" s="1"/>
  <c r="C237" i="30"/>
  <c r="K236" i="30"/>
  <c r="J236" i="30"/>
  <c r="I236" i="30"/>
  <c r="G236" i="30"/>
  <c r="E236" i="30"/>
  <c r="C236" i="30"/>
  <c r="D236" i="30" s="1"/>
  <c r="O228" i="30"/>
  <c r="N228" i="30"/>
  <c r="M228" i="30"/>
  <c r="K228" i="30"/>
  <c r="L228" i="30" s="1"/>
  <c r="I228" i="30"/>
  <c r="J228" i="30" s="1"/>
  <c r="G228" i="30"/>
  <c r="E228" i="30"/>
  <c r="C228" i="30"/>
  <c r="D228" i="30" s="1"/>
  <c r="O227" i="30"/>
  <c r="N227" i="30"/>
  <c r="M227" i="30"/>
  <c r="K227" i="30"/>
  <c r="I227" i="30"/>
  <c r="G227" i="30"/>
  <c r="E227" i="30"/>
  <c r="C227" i="30"/>
  <c r="D227" i="30" s="1"/>
  <c r="O226" i="30"/>
  <c r="N226" i="30"/>
  <c r="M226" i="30"/>
  <c r="K226" i="30"/>
  <c r="I226" i="30"/>
  <c r="J226" i="30" s="1"/>
  <c r="G226" i="30"/>
  <c r="E226" i="30"/>
  <c r="C226" i="30"/>
  <c r="O225" i="30"/>
  <c r="N225" i="30"/>
  <c r="M225" i="30"/>
  <c r="K225" i="30"/>
  <c r="I225" i="30"/>
  <c r="J225" i="30" s="1"/>
  <c r="G225" i="30"/>
  <c r="E225" i="30"/>
  <c r="C225" i="30"/>
  <c r="O224" i="30"/>
  <c r="N224" i="30"/>
  <c r="M224" i="30"/>
  <c r="K224" i="30"/>
  <c r="L224" i="30" s="1"/>
  <c r="I224" i="30"/>
  <c r="J224" i="30" s="1"/>
  <c r="G224" i="30"/>
  <c r="E224" i="30"/>
  <c r="C224" i="30"/>
  <c r="D224" i="30" s="1"/>
  <c r="O216" i="30"/>
  <c r="N216" i="30"/>
  <c r="M216" i="30"/>
  <c r="K216" i="30"/>
  <c r="I216" i="30"/>
  <c r="G216" i="30"/>
  <c r="E216" i="30"/>
  <c r="C216" i="30"/>
  <c r="O215" i="30"/>
  <c r="N215" i="30"/>
  <c r="M215" i="30"/>
  <c r="K215" i="30"/>
  <c r="L215" i="30" s="1"/>
  <c r="I215" i="30"/>
  <c r="J215" i="30" s="1"/>
  <c r="G215" i="30"/>
  <c r="E215" i="30"/>
  <c r="C215" i="30"/>
  <c r="D215" i="30" s="1"/>
  <c r="O214" i="30"/>
  <c r="N214" i="30"/>
  <c r="M214" i="30"/>
  <c r="K214" i="30"/>
  <c r="I214" i="30"/>
  <c r="G214" i="30"/>
  <c r="E214" i="30"/>
  <c r="C214" i="30"/>
  <c r="D214" i="30" s="1"/>
  <c r="O213" i="30"/>
  <c r="N213" i="30"/>
  <c r="M213" i="30"/>
  <c r="K213" i="30"/>
  <c r="L213" i="30" s="1"/>
  <c r="I213" i="30"/>
  <c r="G213" i="30"/>
  <c r="E213" i="30"/>
  <c r="C213" i="30"/>
  <c r="D213" i="30" s="1"/>
  <c r="O212" i="30"/>
  <c r="N212" i="30"/>
  <c r="M212" i="30"/>
  <c r="K212" i="30"/>
  <c r="I212" i="30"/>
  <c r="G212" i="30"/>
  <c r="E212" i="30"/>
  <c r="C212" i="30"/>
  <c r="O204" i="30"/>
  <c r="N204" i="30"/>
  <c r="M204" i="30"/>
  <c r="K204" i="30"/>
  <c r="I204" i="30"/>
  <c r="J204" i="30" s="1"/>
  <c r="G204" i="30"/>
  <c r="E204" i="30"/>
  <c r="C204" i="30"/>
  <c r="O203" i="30"/>
  <c r="N203" i="30"/>
  <c r="M203" i="30"/>
  <c r="K203" i="30"/>
  <c r="L203" i="30" s="1"/>
  <c r="I203" i="30"/>
  <c r="G203" i="30"/>
  <c r="E203" i="30"/>
  <c r="C203" i="30"/>
  <c r="D203" i="30" s="1"/>
  <c r="O202" i="30"/>
  <c r="N202" i="30"/>
  <c r="M202" i="30"/>
  <c r="K202" i="30"/>
  <c r="I202" i="30"/>
  <c r="G202" i="30"/>
  <c r="E202" i="30"/>
  <c r="C202" i="30"/>
  <c r="D202" i="30" s="1"/>
  <c r="O201" i="30"/>
  <c r="N201" i="30"/>
  <c r="M201" i="30"/>
  <c r="K201" i="30"/>
  <c r="I201" i="30"/>
  <c r="G201" i="30"/>
  <c r="E201" i="30"/>
  <c r="C201" i="30"/>
  <c r="O200" i="30"/>
  <c r="N200" i="30"/>
  <c r="M200" i="30"/>
  <c r="K200" i="30"/>
  <c r="L200" i="30" s="1"/>
  <c r="I200" i="30"/>
  <c r="J200" i="30" s="1"/>
  <c r="G200" i="30"/>
  <c r="E200" i="30"/>
  <c r="C200" i="30"/>
  <c r="D200" i="30" s="1"/>
  <c r="O192" i="30"/>
  <c r="N192" i="30"/>
  <c r="M192" i="30"/>
  <c r="K192" i="30"/>
  <c r="I192" i="30"/>
  <c r="G192" i="30"/>
  <c r="E192" i="30"/>
  <c r="C192" i="30"/>
  <c r="D192" i="30" s="1"/>
  <c r="O191" i="30"/>
  <c r="N191" i="30"/>
  <c r="M191" i="30"/>
  <c r="K191" i="30"/>
  <c r="L191" i="30" s="1"/>
  <c r="I191" i="30"/>
  <c r="G191" i="30"/>
  <c r="E191" i="30"/>
  <c r="C191" i="30"/>
  <c r="D191" i="30" s="1"/>
  <c r="O190" i="30"/>
  <c r="N190" i="30"/>
  <c r="M190" i="30"/>
  <c r="K190" i="30"/>
  <c r="I190" i="30"/>
  <c r="J190" i="30" s="1"/>
  <c r="G190" i="30"/>
  <c r="E190" i="30"/>
  <c r="C190" i="30"/>
  <c r="O189" i="30"/>
  <c r="N189" i="30"/>
  <c r="M189" i="30"/>
  <c r="K189" i="30"/>
  <c r="L189" i="30" s="1"/>
  <c r="I189" i="30"/>
  <c r="J189" i="30" s="1"/>
  <c r="G189" i="30"/>
  <c r="E189" i="30"/>
  <c r="C189" i="30"/>
  <c r="D189" i="30" s="1"/>
  <c r="O188" i="30"/>
  <c r="N188" i="30"/>
  <c r="M188" i="30"/>
  <c r="K188" i="30"/>
  <c r="I188" i="30"/>
  <c r="J188" i="30" s="1"/>
  <c r="G188" i="30"/>
  <c r="E188" i="30"/>
  <c r="C188" i="30"/>
  <c r="O187" i="30"/>
  <c r="N187" i="30"/>
  <c r="M187" i="30"/>
  <c r="K187" i="30"/>
  <c r="L187" i="30" s="1"/>
  <c r="I187" i="30"/>
  <c r="G187" i="30"/>
  <c r="E187" i="30"/>
  <c r="C187" i="30"/>
  <c r="O186" i="30"/>
  <c r="N186" i="30"/>
  <c r="M186" i="30"/>
  <c r="K186" i="30"/>
  <c r="I186" i="30"/>
  <c r="J186" i="30" s="1"/>
  <c r="G186" i="30"/>
  <c r="E186" i="30"/>
  <c r="C186" i="30"/>
  <c r="O178" i="30"/>
  <c r="N178" i="30"/>
  <c r="M178" i="30"/>
  <c r="K178" i="30"/>
  <c r="L178" i="30" s="1"/>
  <c r="I178" i="30"/>
  <c r="J178" i="30" s="1"/>
  <c r="G178" i="30"/>
  <c r="E178" i="30"/>
  <c r="C178" i="30"/>
  <c r="D178" i="30" s="1"/>
  <c r="O177" i="30"/>
  <c r="N177" i="30"/>
  <c r="M177" i="30"/>
  <c r="K177" i="30"/>
  <c r="L177" i="30" s="1"/>
  <c r="I177" i="30"/>
  <c r="J177" i="30" s="1"/>
  <c r="G177" i="30"/>
  <c r="E177" i="30"/>
  <c r="C177" i="30"/>
  <c r="D177" i="30" s="1"/>
  <c r="O176" i="30"/>
  <c r="N176" i="30"/>
  <c r="M176" i="30"/>
  <c r="K176" i="30"/>
  <c r="I176" i="30"/>
  <c r="G176" i="30"/>
  <c r="E176" i="30"/>
  <c r="C176" i="30"/>
  <c r="D176" i="30" s="1"/>
  <c r="O175" i="30"/>
  <c r="N175" i="30"/>
  <c r="M175" i="30"/>
  <c r="K175" i="30"/>
  <c r="I175" i="30"/>
  <c r="J175" i="30" s="1"/>
  <c r="G175" i="30"/>
  <c r="E175" i="30"/>
  <c r="C175" i="30"/>
  <c r="O174" i="30"/>
  <c r="N174" i="30"/>
  <c r="M174" i="30"/>
  <c r="K174" i="30"/>
  <c r="I174" i="30"/>
  <c r="J174" i="30" s="1"/>
  <c r="G174" i="30"/>
  <c r="E174" i="30"/>
  <c r="C174" i="30"/>
  <c r="O173" i="30"/>
  <c r="N173" i="30"/>
  <c r="M173" i="30"/>
  <c r="K173" i="30"/>
  <c r="L173" i="30" s="1"/>
  <c r="I173" i="30"/>
  <c r="J173" i="30" s="1"/>
  <c r="G173" i="30"/>
  <c r="E173" i="30"/>
  <c r="C173" i="30"/>
  <c r="D173" i="30" s="1"/>
  <c r="O172" i="30"/>
  <c r="N172" i="30"/>
  <c r="M172" i="30"/>
  <c r="K172" i="30"/>
  <c r="L172" i="30" s="1"/>
  <c r="I172" i="30"/>
  <c r="G172" i="30"/>
  <c r="E172" i="30"/>
  <c r="C172" i="30"/>
  <c r="O164" i="30"/>
  <c r="N164" i="30"/>
  <c r="M164" i="30"/>
  <c r="K164" i="30"/>
  <c r="I164" i="30"/>
  <c r="J164" i="30" s="1"/>
  <c r="G164" i="30"/>
  <c r="E164" i="30"/>
  <c r="C164" i="30"/>
  <c r="O163" i="30"/>
  <c r="N163" i="30"/>
  <c r="M163" i="30"/>
  <c r="K163" i="30"/>
  <c r="L163" i="30" s="1"/>
  <c r="I163" i="30"/>
  <c r="G163" i="30"/>
  <c r="E163" i="30"/>
  <c r="C163" i="30"/>
  <c r="O162" i="30"/>
  <c r="N162" i="30"/>
  <c r="M162" i="30"/>
  <c r="K162" i="30"/>
  <c r="L162" i="30" s="1"/>
  <c r="I162" i="30"/>
  <c r="J162" i="30" s="1"/>
  <c r="G162" i="30"/>
  <c r="E162" i="30"/>
  <c r="C162" i="30"/>
  <c r="D162" i="30" s="1"/>
  <c r="O161" i="30"/>
  <c r="N161" i="30"/>
  <c r="M161" i="30"/>
  <c r="K161" i="30"/>
  <c r="I161" i="30"/>
  <c r="G161" i="30"/>
  <c r="E161" i="30"/>
  <c r="C161" i="30"/>
  <c r="O160" i="30"/>
  <c r="N160" i="30"/>
  <c r="M160" i="30"/>
  <c r="K160" i="30"/>
  <c r="I160" i="30"/>
  <c r="J160" i="30" s="1"/>
  <c r="G160" i="30"/>
  <c r="E160" i="30"/>
  <c r="C160" i="30"/>
  <c r="O159" i="30"/>
  <c r="N159" i="30"/>
  <c r="M159" i="30"/>
  <c r="K159" i="30"/>
  <c r="I159" i="30"/>
  <c r="J159" i="30" s="1"/>
  <c r="G159" i="30"/>
  <c r="E159" i="30"/>
  <c r="C159" i="30"/>
  <c r="O158" i="30"/>
  <c r="N158" i="30"/>
  <c r="M158" i="30"/>
  <c r="K158" i="30"/>
  <c r="L158" i="30" s="1"/>
  <c r="I158" i="30"/>
  <c r="J158" i="30" s="1"/>
  <c r="G158" i="30"/>
  <c r="E158" i="30"/>
  <c r="C158" i="30"/>
  <c r="D158" i="30" s="1"/>
  <c r="K148" i="30"/>
  <c r="J148" i="30"/>
  <c r="I148" i="30"/>
  <c r="G148" i="30"/>
  <c r="E148" i="30"/>
  <c r="C148" i="30"/>
  <c r="K147" i="30"/>
  <c r="J147" i="30"/>
  <c r="I147" i="30"/>
  <c r="G147" i="30"/>
  <c r="E147" i="30"/>
  <c r="C147" i="30"/>
  <c r="K146" i="30"/>
  <c r="J146" i="30"/>
  <c r="I146" i="30"/>
  <c r="G146" i="30"/>
  <c r="H146" i="30" s="1"/>
  <c r="E146" i="30"/>
  <c r="F146" i="30" s="1"/>
  <c r="C146" i="30"/>
  <c r="K138" i="30"/>
  <c r="J138" i="30"/>
  <c r="I138" i="30"/>
  <c r="G138" i="30"/>
  <c r="E138" i="30"/>
  <c r="C138" i="30"/>
  <c r="K137" i="30"/>
  <c r="J137" i="30"/>
  <c r="I137" i="30"/>
  <c r="G137" i="30"/>
  <c r="H137" i="30" s="1"/>
  <c r="E137" i="30"/>
  <c r="C137" i="30"/>
  <c r="D137" i="30" s="1"/>
  <c r="K136" i="30"/>
  <c r="J136" i="30"/>
  <c r="I136" i="30"/>
  <c r="G136" i="30"/>
  <c r="E136" i="30"/>
  <c r="C136" i="30"/>
  <c r="K135" i="30"/>
  <c r="J135" i="30"/>
  <c r="I135" i="30"/>
  <c r="G135" i="30"/>
  <c r="H135" i="30" s="1"/>
  <c r="E135" i="30"/>
  <c r="C135" i="30"/>
  <c r="K134" i="30"/>
  <c r="J134" i="30"/>
  <c r="I134" i="30"/>
  <c r="G134" i="30"/>
  <c r="E134" i="30"/>
  <c r="C134" i="30"/>
  <c r="D134" i="30" s="1"/>
  <c r="K133" i="30"/>
  <c r="J133" i="30"/>
  <c r="I133" i="30"/>
  <c r="G133" i="30"/>
  <c r="H133" i="30" s="1"/>
  <c r="E133" i="30"/>
  <c r="F133" i="30" s="1"/>
  <c r="C133" i="30"/>
  <c r="K132" i="30"/>
  <c r="J132" i="30"/>
  <c r="I132" i="30"/>
  <c r="G132" i="30"/>
  <c r="E132" i="30"/>
  <c r="C132" i="30"/>
  <c r="K124" i="30"/>
  <c r="J124" i="30"/>
  <c r="I124" i="30"/>
  <c r="G124" i="30"/>
  <c r="H124" i="30" s="1"/>
  <c r="E124" i="30"/>
  <c r="F124" i="30" s="1"/>
  <c r="C124" i="30"/>
  <c r="K123" i="30"/>
  <c r="J123" i="30"/>
  <c r="I123" i="30"/>
  <c r="G123" i="30"/>
  <c r="E123" i="30"/>
  <c r="C123" i="30"/>
  <c r="K122" i="30"/>
  <c r="J122" i="30"/>
  <c r="I122" i="30"/>
  <c r="G122" i="30"/>
  <c r="H122" i="30" s="1"/>
  <c r="E122" i="30"/>
  <c r="C122" i="30"/>
  <c r="K121" i="30"/>
  <c r="J121" i="30"/>
  <c r="I121" i="30"/>
  <c r="G121" i="30"/>
  <c r="E121" i="30"/>
  <c r="C121" i="30"/>
  <c r="K120" i="30"/>
  <c r="J120" i="30"/>
  <c r="I120" i="30"/>
  <c r="G120" i="30"/>
  <c r="H120" i="30" s="1"/>
  <c r="E120" i="30"/>
  <c r="F120" i="30" s="1"/>
  <c r="C120" i="30"/>
  <c r="K119" i="30"/>
  <c r="J119" i="30"/>
  <c r="I119" i="30"/>
  <c r="G119" i="30"/>
  <c r="H119" i="30" s="1"/>
  <c r="E119" i="30"/>
  <c r="C119" i="30"/>
  <c r="K118" i="30"/>
  <c r="J118" i="30"/>
  <c r="I118" i="30"/>
  <c r="G118" i="30"/>
  <c r="E118" i="30"/>
  <c r="C118" i="30"/>
  <c r="K110" i="30"/>
  <c r="J110" i="30"/>
  <c r="I110" i="30"/>
  <c r="G110" i="30"/>
  <c r="E110" i="30"/>
  <c r="C110" i="30"/>
  <c r="K109" i="30"/>
  <c r="J109" i="30"/>
  <c r="I109" i="30"/>
  <c r="G109" i="30"/>
  <c r="H109" i="30" s="1"/>
  <c r="E109" i="30"/>
  <c r="F109" i="30" s="1"/>
  <c r="C109" i="30"/>
  <c r="K108" i="30"/>
  <c r="J108" i="30"/>
  <c r="I108" i="30"/>
  <c r="G108" i="30"/>
  <c r="E108" i="30"/>
  <c r="C108" i="30"/>
  <c r="K107" i="30"/>
  <c r="J107" i="30"/>
  <c r="I107" i="30"/>
  <c r="G107" i="30"/>
  <c r="H107" i="30" s="1"/>
  <c r="E107" i="30"/>
  <c r="C107" i="30"/>
  <c r="K106" i="30"/>
  <c r="J106" i="30"/>
  <c r="I106" i="30"/>
  <c r="G106" i="30"/>
  <c r="E106" i="30"/>
  <c r="C106" i="30"/>
  <c r="K105" i="30"/>
  <c r="J105" i="30"/>
  <c r="I105" i="30"/>
  <c r="G105" i="30"/>
  <c r="H105" i="30" s="1"/>
  <c r="E105" i="30"/>
  <c r="C105" i="30"/>
  <c r="K104" i="30"/>
  <c r="J104" i="30"/>
  <c r="I104" i="30"/>
  <c r="G104" i="30"/>
  <c r="E104" i="30"/>
  <c r="C104" i="30"/>
  <c r="D104" i="30" s="1"/>
  <c r="K96" i="30"/>
  <c r="J96" i="30"/>
  <c r="I96" i="30"/>
  <c r="G96" i="30"/>
  <c r="E96" i="30"/>
  <c r="F96" i="30" s="1"/>
  <c r="C96" i="30"/>
  <c r="K95" i="30"/>
  <c r="J95" i="30"/>
  <c r="I95" i="30"/>
  <c r="G95" i="30"/>
  <c r="E95" i="30"/>
  <c r="C95" i="30"/>
  <c r="K94" i="30"/>
  <c r="J94" i="30"/>
  <c r="I94" i="30"/>
  <c r="G94" i="30"/>
  <c r="E94" i="30"/>
  <c r="F94" i="30" s="1"/>
  <c r="C94" i="30"/>
  <c r="J85" i="30"/>
  <c r="I85" i="30"/>
  <c r="K85" i="30" s="1"/>
  <c r="G85" i="30"/>
  <c r="E85" i="30"/>
  <c r="F85" i="30" s="1"/>
  <c r="C85" i="30"/>
  <c r="J84" i="30"/>
  <c r="K84" i="30" s="1"/>
  <c r="I84" i="30"/>
  <c r="G84" i="30"/>
  <c r="E84" i="30"/>
  <c r="C84" i="30"/>
  <c r="J83" i="30"/>
  <c r="I83" i="30"/>
  <c r="G83" i="30"/>
  <c r="E83" i="30"/>
  <c r="C83" i="30"/>
  <c r="J74" i="30"/>
  <c r="I74" i="30"/>
  <c r="G74" i="30"/>
  <c r="E74" i="30"/>
  <c r="F74" i="30" s="1"/>
  <c r="C74" i="30"/>
  <c r="J73" i="30"/>
  <c r="I73" i="30"/>
  <c r="G73" i="30"/>
  <c r="E73" i="30"/>
  <c r="F73" i="30" s="1"/>
  <c r="C73" i="30"/>
  <c r="J72" i="30"/>
  <c r="G72" i="30"/>
  <c r="E72" i="30"/>
  <c r="C72" i="30"/>
  <c r="J63" i="30"/>
  <c r="I63" i="30"/>
  <c r="G63" i="30"/>
  <c r="E63" i="30"/>
  <c r="C63" i="30"/>
  <c r="J62" i="30"/>
  <c r="I62" i="30"/>
  <c r="G62" i="30"/>
  <c r="E62" i="30"/>
  <c r="F62" i="30" s="1"/>
  <c r="C62" i="30"/>
  <c r="J61" i="30"/>
  <c r="K61" i="30" s="1"/>
  <c r="I61" i="30"/>
  <c r="G61" i="30"/>
  <c r="H61" i="30" s="1"/>
  <c r="E61" i="30"/>
  <c r="F61" i="30" s="1"/>
  <c r="C61" i="30"/>
  <c r="D61" i="30" s="1"/>
  <c r="J54" i="30"/>
  <c r="I54" i="30"/>
  <c r="K54" i="30" s="1"/>
  <c r="G54" i="30"/>
  <c r="E54" i="30"/>
  <c r="C54" i="30"/>
  <c r="J53" i="30"/>
  <c r="I53" i="30"/>
  <c r="G53" i="30"/>
  <c r="E53" i="30"/>
  <c r="C53" i="30"/>
  <c r="J52" i="30"/>
  <c r="I52" i="30"/>
  <c r="G52" i="30"/>
  <c r="E52" i="30"/>
  <c r="F52" i="30" s="1"/>
  <c r="C52" i="30"/>
  <c r="J51" i="30"/>
  <c r="K51" i="30" s="1"/>
  <c r="I51" i="30"/>
  <c r="G51" i="30"/>
  <c r="H51" i="30" s="1"/>
  <c r="E51" i="30"/>
  <c r="F51" i="30" s="1"/>
  <c r="C51" i="30"/>
  <c r="D51" i="30" s="1"/>
  <c r="J50" i="30"/>
  <c r="I50" i="30"/>
  <c r="K50" i="30" s="1"/>
  <c r="G50" i="30"/>
  <c r="E50" i="30"/>
  <c r="C50" i="30"/>
  <c r="J49" i="30"/>
  <c r="I49" i="30"/>
  <c r="G49" i="30"/>
  <c r="E49" i="30"/>
  <c r="C49" i="30"/>
  <c r="J48" i="30"/>
  <c r="I48" i="30"/>
  <c r="G48" i="30"/>
  <c r="E48" i="30"/>
  <c r="F48" i="30" s="1"/>
  <c r="C48" i="30"/>
  <c r="J47" i="30"/>
  <c r="K47" i="30" s="1"/>
  <c r="I47" i="30"/>
  <c r="G47" i="30"/>
  <c r="H47" i="30" s="1"/>
  <c r="E47" i="30"/>
  <c r="F47" i="30" s="1"/>
  <c r="C47" i="30"/>
  <c r="D47" i="30" s="1"/>
  <c r="J46" i="30"/>
  <c r="I46" i="30"/>
  <c r="K46" i="30" s="1"/>
  <c r="G46" i="30"/>
  <c r="E46" i="30"/>
  <c r="C46" i="30"/>
  <c r="J37" i="30"/>
  <c r="G37" i="30"/>
  <c r="E37" i="30"/>
  <c r="C37" i="30"/>
  <c r="J36" i="30"/>
  <c r="G36" i="30"/>
  <c r="E36" i="30"/>
  <c r="C36" i="30"/>
  <c r="J35" i="30"/>
  <c r="G35" i="30"/>
  <c r="E35" i="30"/>
  <c r="C35" i="30"/>
  <c r="J34" i="30"/>
  <c r="G34" i="30"/>
  <c r="E34" i="30"/>
  <c r="C34" i="30"/>
  <c r="J33" i="30"/>
  <c r="G33" i="30"/>
  <c r="E33" i="30"/>
  <c r="C33" i="30"/>
  <c r="J32" i="30"/>
  <c r="G32" i="30"/>
  <c r="E32" i="30"/>
  <c r="C32" i="30"/>
  <c r="J31" i="30"/>
  <c r="G31" i="30"/>
  <c r="E31" i="30"/>
  <c r="C31" i="30"/>
  <c r="J30" i="30"/>
  <c r="G30" i="30"/>
  <c r="E30" i="30"/>
  <c r="C30" i="30"/>
  <c r="J29" i="30"/>
  <c r="G29" i="30"/>
  <c r="E29" i="30"/>
  <c r="C29" i="30"/>
  <c r="K20" i="30"/>
  <c r="J20" i="30"/>
  <c r="I20" i="30"/>
  <c r="D20" i="30" s="1"/>
  <c r="G20" i="30"/>
  <c r="E20" i="30"/>
  <c r="F20" i="30" s="1"/>
  <c r="C20" i="30"/>
  <c r="K19" i="30"/>
  <c r="J19" i="30"/>
  <c r="I19" i="30"/>
  <c r="G19" i="30"/>
  <c r="E19" i="30"/>
  <c r="C19" i="30"/>
  <c r="J18" i="30"/>
  <c r="G18" i="30"/>
  <c r="E18" i="30"/>
  <c r="C18" i="30"/>
  <c r="K17" i="30"/>
  <c r="J17" i="30"/>
  <c r="I17" i="30"/>
  <c r="G17" i="30"/>
  <c r="E17" i="30"/>
  <c r="C17" i="30"/>
  <c r="K16" i="30"/>
  <c r="J16" i="30"/>
  <c r="I16" i="30"/>
  <c r="G16" i="30"/>
  <c r="E16" i="30"/>
  <c r="F16" i="30" s="1"/>
  <c r="C16" i="30"/>
  <c r="K15" i="30"/>
  <c r="J15" i="30"/>
  <c r="I15" i="30"/>
  <c r="G15" i="30"/>
  <c r="E15" i="30"/>
  <c r="C15" i="30"/>
  <c r="K14" i="30"/>
  <c r="J14" i="30"/>
  <c r="I14" i="30"/>
  <c r="H14" i="30" s="1"/>
  <c r="G14" i="30"/>
  <c r="E14" i="30"/>
  <c r="F14" i="30" s="1"/>
  <c r="C14" i="30"/>
  <c r="K13" i="30"/>
  <c r="J13" i="30"/>
  <c r="I13" i="30"/>
  <c r="G13" i="30"/>
  <c r="E13" i="30"/>
  <c r="C13" i="30"/>
  <c r="K12" i="30"/>
  <c r="J12" i="30"/>
  <c r="I12" i="30"/>
  <c r="H12" i="30" s="1"/>
  <c r="G12" i="30"/>
  <c r="E12" i="30"/>
  <c r="F12" i="30" s="1"/>
  <c r="C12" i="30"/>
  <c r="K539" i="30"/>
  <c r="H536" i="30"/>
  <c r="H535" i="30"/>
  <c r="H532" i="30"/>
  <c r="D531" i="30"/>
  <c r="F528" i="30"/>
  <c r="K516" i="30"/>
  <c r="D512" i="30"/>
  <c r="D495" i="30"/>
  <c r="D480" i="30"/>
  <c r="D416" i="30"/>
  <c r="F409" i="30"/>
  <c r="H369" i="30"/>
  <c r="D367" i="30"/>
  <c r="H355" i="30"/>
  <c r="F329" i="30"/>
  <c r="F314" i="30"/>
  <c r="H300" i="30"/>
  <c r="H272" i="30"/>
  <c r="F263" i="30"/>
  <c r="D262" i="30"/>
  <c r="F251" i="30"/>
  <c r="F246" i="30"/>
  <c r="F228" i="30"/>
  <c r="L227" i="30"/>
  <c r="F226" i="30"/>
  <c r="D226" i="30"/>
  <c r="F225" i="30"/>
  <c r="D225" i="30"/>
  <c r="F224" i="30"/>
  <c r="F216" i="30"/>
  <c r="F215" i="30"/>
  <c r="L214" i="30"/>
  <c r="J214" i="30"/>
  <c r="F214" i="30"/>
  <c r="J213" i="30"/>
  <c r="F213" i="30"/>
  <c r="J212" i="30"/>
  <c r="F212" i="30"/>
  <c r="L204" i="30"/>
  <c r="F204" i="30"/>
  <c r="D204" i="30"/>
  <c r="J203" i="30"/>
  <c r="F203" i="30"/>
  <c r="L202" i="30"/>
  <c r="J201" i="30"/>
  <c r="F201" i="30"/>
  <c r="F200" i="30"/>
  <c r="L192" i="30"/>
  <c r="J192" i="30"/>
  <c r="F192" i="30"/>
  <c r="F190" i="30"/>
  <c r="F189" i="30"/>
  <c r="L188" i="30"/>
  <c r="F188" i="30"/>
  <c r="D188" i="30"/>
  <c r="F186" i="30"/>
  <c r="F178" i="30"/>
  <c r="F177" i="30"/>
  <c r="L176" i="30"/>
  <c r="F175" i="30"/>
  <c r="L174" i="30"/>
  <c r="F174" i="30"/>
  <c r="D174" i="30"/>
  <c r="F173" i="30"/>
  <c r="D172" i="30"/>
  <c r="F164" i="30"/>
  <c r="J163" i="30"/>
  <c r="F163" i="30"/>
  <c r="D163" i="30"/>
  <c r="F162" i="30"/>
  <c r="L161" i="30"/>
  <c r="F160" i="30"/>
  <c r="L159" i="30"/>
  <c r="F159" i="30"/>
  <c r="D159" i="30"/>
  <c r="F158" i="30"/>
  <c r="H148" i="30"/>
  <c r="F137" i="30"/>
  <c r="F135" i="30"/>
  <c r="F132" i="30"/>
  <c r="F123" i="30"/>
  <c r="F121" i="30"/>
  <c r="H118" i="30"/>
  <c r="F107" i="30"/>
  <c r="F105" i="30"/>
  <c r="F104" i="30"/>
  <c r="H96" i="30"/>
  <c r="F95" i="30"/>
  <c r="H94" i="30"/>
  <c r="H74" i="30"/>
  <c r="H62" i="30"/>
  <c r="H52" i="30"/>
  <c r="D50" i="30"/>
  <c r="F49" i="30"/>
  <c r="H48" i="30"/>
  <c r="D46" i="30"/>
  <c r="J578" i="29"/>
  <c r="G578" i="29"/>
  <c r="E578" i="29"/>
  <c r="C578" i="29"/>
  <c r="J577" i="29"/>
  <c r="G577" i="29"/>
  <c r="E577" i="29"/>
  <c r="C577" i="29"/>
  <c r="J576" i="29"/>
  <c r="G576" i="29"/>
  <c r="E576" i="29"/>
  <c r="C576" i="29"/>
  <c r="J575" i="29"/>
  <c r="G575" i="29"/>
  <c r="E575" i="29"/>
  <c r="C575" i="29"/>
  <c r="J574" i="29"/>
  <c r="G574" i="29"/>
  <c r="E574" i="29"/>
  <c r="C574" i="29"/>
  <c r="J573" i="29"/>
  <c r="G573" i="29"/>
  <c r="E573" i="29"/>
  <c r="C573" i="29"/>
  <c r="J565" i="29"/>
  <c r="G565" i="29"/>
  <c r="E565" i="29"/>
  <c r="C565" i="29"/>
  <c r="J564" i="29"/>
  <c r="G564" i="29"/>
  <c r="E564" i="29"/>
  <c r="C564" i="29"/>
  <c r="J563" i="29"/>
  <c r="G563" i="29"/>
  <c r="E563" i="29"/>
  <c r="C563" i="29"/>
  <c r="J562" i="29"/>
  <c r="G562" i="29"/>
  <c r="E562" i="29"/>
  <c r="C562" i="29"/>
  <c r="J554" i="29"/>
  <c r="G554" i="29"/>
  <c r="E554" i="29"/>
  <c r="C554" i="29"/>
  <c r="J553" i="29"/>
  <c r="G553" i="29"/>
  <c r="E553" i="29"/>
  <c r="C553" i="29"/>
  <c r="J552" i="29"/>
  <c r="G552" i="29"/>
  <c r="E552" i="29"/>
  <c r="C552" i="29"/>
  <c r="J551" i="29"/>
  <c r="G551" i="29"/>
  <c r="E551" i="29"/>
  <c r="C551" i="29"/>
  <c r="J550" i="29"/>
  <c r="G550" i="29"/>
  <c r="E550" i="29"/>
  <c r="C550" i="29"/>
  <c r="J549" i="29"/>
  <c r="G549" i="29"/>
  <c r="E549" i="29"/>
  <c r="C549" i="29"/>
  <c r="J539" i="29"/>
  <c r="K539" i="29" s="1"/>
  <c r="I539" i="29"/>
  <c r="G539" i="29"/>
  <c r="H539" i="29" s="1"/>
  <c r="E539" i="29"/>
  <c r="F539" i="29" s="1"/>
  <c r="C539" i="29"/>
  <c r="J538" i="29"/>
  <c r="I538" i="29"/>
  <c r="G538" i="29"/>
  <c r="E538" i="29"/>
  <c r="C538" i="29"/>
  <c r="J537" i="29"/>
  <c r="I537" i="29"/>
  <c r="G537" i="29"/>
  <c r="E537" i="29"/>
  <c r="C537" i="29"/>
  <c r="J536" i="29"/>
  <c r="I536" i="29"/>
  <c r="H536" i="29" s="1"/>
  <c r="G536" i="29"/>
  <c r="E536" i="29"/>
  <c r="F536" i="29" s="1"/>
  <c r="C536" i="29"/>
  <c r="J535" i="29"/>
  <c r="I535" i="29"/>
  <c r="G535" i="29"/>
  <c r="H535" i="29" s="1"/>
  <c r="E535" i="29"/>
  <c r="C535" i="29"/>
  <c r="J534" i="29"/>
  <c r="I534" i="29"/>
  <c r="G534" i="29"/>
  <c r="E534" i="29"/>
  <c r="C534" i="29"/>
  <c r="J533" i="29"/>
  <c r="I533" i="29"/>
  <c r="G533" i="29"/>
  <c r="E533" i="29"/>
  <c r="C533" i="29"/>
  <c r="J532" i="29"/>
  <c r="I532" i="29"/>
  <c r="H532" i="29" s="1"/>
  <c r="G532" i="29"/>
  <c r="E532" i="29"/>
  <c r="F532" i="29" s="1"/>
  <c r="C532" i="29"/>
  <c r="J531" i="29"/>
  <c r="I531" i="29"/>
  <c r="G531" i="29"/>
  <c r="E531" i="29"/>
  <c r="C531" i="29"/>
  <c r="J530" i="29"/>
  <c r="I530" i="29"/>
  <c r="G530" i="29"/>
  <c r="E530" i="29"/>
  <c r="C530" i="29"/>
  <c r="J529" i="29"/>
  <c r="I529" i="29"/>
  <c r="G529" i="29"/>
  <c r="E529" i="29"/>
  <c r="C529" i="29"/>
  <c r="J528" i="29"/>
  <c r="I528" i="29"/>
  <c r="G528" i="29"/>
  <c r="E528" i="29"/>
  <c r="F528" i="29" s="1"/>
  <c r="C528" i="29"/>
  <c r="J527" i="29"/>
  <c r="K527" i="29" s="1"/>
  <c r="I527" i="29"/>
  <c r="G527" i="29"/>
  <c r="E527" i="29"/>
  <c r="F527" i="29" s="1"/>
  <c r="C527" i="29"/>
  <c r="J519" i="29"/>
  <c r="I519" i="29"/>
  <c r="G519" i="29"/>
  <c r="E519" i="29"/>
  <c r="C519" i="29"/>
  <c r="J518" i="29"/>
  <c r="I518" i="29"/>
  <c r="G518" i="29"/>
  <c r="E518" i="29"/>
  <c r="C518" i="29"/>
  <c r="J517" i="29"/>
  <c r="I517" i="29"/>
  <c r="H517" i="29" s="1"/>
  <c r="G517" i="29"/>
  <c r="E517" i="29"/>
  <c r="C517" i="29"/>
  <c r="J516" i="29"/>
  <c r="K516" i="29" s="1"/>
  <c r="I516" i="29"/>
  <c r="G516" i="29"/>
  <c r="H516" i="29" s="1"/>
  <c r="E516" i="29"/>
  <c r="F516" i="29" s="1"/>
  <c r="C516" i="29"/>
  <c r="J515" i="29"/>
  <c r="I515" i="29"/>
  <c r="G515" i="29"/>
  <c r="E515" i="29"/>
  <c r="C515" i="29"/>
  <c r="J514" i="29"/>
  <c r="I514" i="29"/>
  <c r="G514" i="29"/>
  <c r="E514" i="29"/>
  <c r="C514" i="29"/>
  <c r="J513" i="29"/>
  <c r="I513" i="29"/>
  <c r="H513" i="29" s="1"/>
  <c r="G513" i="29"/>
  <c r="E513" i="29"/>
  <c r="F513" i="29" s="1"/>
  <c r="C513" i="29"/>
  <c r="J512" i="29"/>
  <c r="I512" i="29"/>
  <c r="G512" i="29"/>
  <c r="H512" i="29" s="1"/>
  <c r="E512" i="29"/>
  <c r="C512" i="29"/>
  <c r="D512" i="29" s="1"/>
  <c r="J511" i="29"/>
  <c r="I511" i="29"/>
  <c r="G511" i="29"/>
  <c r="E511" i="29"/>
  <c r="C511" i="29"/>
  <c r="J510" i="29"/>
  <c r="I510" i="29"/>
  <c r="G510" i="29"/>
  <c r="E510" i="29"/>
  <c r="C510" i="29"/>
  <c r="J509" i="29"/>
  <c r="I509" i="29"/>
  <c r="G509" i="29"/>
  <c r="E509" i="29"/>
  <c r="F509" i="29" s="1"/>
  <c r="C509" i="29"/>
  <c r="J508" i="29"/>
  <c r="I508" i="29"/>
  <c r="G508" i="29"/>
  <c r="E508" i="29"/>
  <c r="C508" i="29"/>
  <c r="J507" i="29"/>
  <c r="I507" i="29"/>
  <c r="G507" i="29"/>
  <c r="E507" i="29"/>
  <c r="C507" i="29"/>
  <c r="J506" i="29"/>
  <c r="I506" i="29"/>
  <c r="G506" i="29"/>
  <c r="E506" i="29"/>
  <c r="C506" i="29"/>
  <c r="J496" i="29"/>
  <c r="I496" i="29"/>
  <c r="H496" i="29" s="1"/>
  <c r="G496" i="29"/>
  <c r="E496" i="29"/>
  <c r="F496" i="29" s="1"/>
  <c r="C496" i="29"/>
  <c r="J495" i="29"/>
  <c r="I495" i="29"/>
  <c r="G495" i="29"/>
  <c r="E495" i="29"/>
  <c r="F495" i="29" s="1"/>
  <c r="C495" i="29"/>
  <c r="D495" i="29" s="1"/>
  <c r="J494" i="29"/>
  <c r="I494" i="29"/>
  <c r="G494" i="29"/>
  <c r="E494" i="29"/>
  <c r="C494" i="29"/>
  <c r="J493" i="29"/>
  <c r="I493" i="29"/>
  <c r="G493" i="29"/>
  <c r="E493" i="29"/>
  <c r="C493" i="29"/>
  <c r="J492" i="29"/>
  <c r="I492" i="29"/>
  <c r="H492" i="29" s="1"/>
  <c r="G492" i="29"/>
  <c r="E492" i="29"/>
  <c r="F492" i="29" s="1"/>
  <c r="C492" i="29"/>
  <c r="J491" i="29"/>
  <c r="K491" i="29" s="1"/>
  <c r="I491" i="29"/>
  <c r="G491" i="29"/>
  <c r="E491" i="29"/>
  <c r="F491" i="29" s="1"/>
  <c r="C491" i="29"/>
  <c r="D491" i="29" s="1"/>
  <c r="J490" i="29"/>
  <c r="I490" i="29"/>
  <c r="G490" i="29"/>
  <c r="E490" i="29"/>
  <c r="C490" i="29"/>
  <c r="J489" i="29"/>
  <c r="I489" i="29"/>
  <c r="G489" i="29"/>
  <c r="H489" i="29" s="1"/>
  <c r="E489" i="29"/>
  <c r="C489" i="29"/>
  <c r="J481" i="29"/>
  <c r="I481" i="29"/>
  <c r="H481" i="29" s="1"/>
  <c r="G481" i="29"/>
  <c r="E481" i="29"/>
  <c r="F481" i="29" s="1"/>
  <c r="C481" i="29"/>
  <c r="J480" i="29"/>
  <c r="I480" i="29"/>
  <c r="G480" i="29"/>
  <c r="E480" i="29"/>
  <c r="C480" i="29"/>
  <c r="J479" i="29"/>
  <c r="I479" i="29"/>
  <c r="G479" i="29"/>
  <c r="E479" i="29"/>
  <c r="C479" i="29"/>
  <c r="J478" i="29"/>
  <c r="I478" i="29"/>
  <c r="G478" i="29"/>
  <c r="E478" i="29"/>
  <c r="C478" i="29"/>
  <c r="J477" i="29"/>
  <c r="I477" i="29"/>
  <c r="H477" i="29" s="1"/>
  <c r="G477" i="29"/>
  <c r="E477" i="29"/>
  <c r="F477" i="29" s="1"/>
  <c r="C477" i="29"/>
  <c r="J476" i="29"/>
  <c r="I476" i="29"/>
  <c r="G476" i="29"/>
  <c r="E476" i="29"/>
  <c r="F476" i="29" s="1"/>
  <c r="C476" i="29"/>
  <c r="D476" i="29" s="1"/>
  <c r="J468" i="29"/>
  <c r="I468" i="29"/>
  <c r="G468" i="29"/>
  <c r="E468" i="29"/>
  <c r="C468" i="29"/>
  <c r="J467" i="29"/>
  <c r="I467" i="29"/>
  <c r="G467" i="29"/>
  <c r="E467" i="29"/>
  <c r="C467" i="29"/>
  <c r="J466" i="29"/>
  <c r="I466" i="29"/>
  <c r="H466" i="29" s="1"/>
  <c r="G466" i="29"/>
  <c r="E466" i="29"/>
  <c r="F466" i="29" s="1"/>
  <c r="C466" i="29"/>
  <c r="J465" i="29"/>
  <c r="I465" i="29"/>
  <c r="G465" i="29"/>
  <c r="E465" i="29"/>
  <c r="F465" i="29" s="1"/>
  <c r="C465" i="29"/>
  <c r="D465" i="29" s="1"/>
  <c r="J464" i="29"/>
  <c r="I464" i="29"/>
  <c r="G464" i="29"/>
  <c r="E464" i="29"/>
  <c r="C464" i="29"/>
  <c r="E456" i="29"/>
  <c r="C456" i="29"/>
  <c r="L447" i="29"/>
  <c r="I447" i="29"/>
  <c r="G447" i="29"/>
  <c r="E447" i="29"/>
  <c r="C447" i="29"/>
  <c r="L446" i="29"/>
  <c r="I446" i="29"/>
  <c r="G446" i="29"/>
  <c r="E446" i="29"/>
  <c r="C446" i="29"/>
  <c r="L445" i="29"/>
  <c r="I445" i="29"/>
  <c r="G445" i="29"/>
  <c r="E445" i="29"/>
  <c r="C445" i="29"/>
  <c r="N437" i="29"/>
  <c r="K437" i="29"/>
  <c r="I437" i="29"/>
  <c r="G437" i="29"/>
  <c r="E437" i="29"/>
  <c r="C437" i="29"/>
  <c r="N436" i="29"/>
  <c r="K436" i="29"/>
  <c r="I436" i="29"/>
  <c r="G436" i="29"/>
  <c r="E436" i="29"/>
  <c r="C436" i="29"/>
  <c r="N435" i="29"/>
  <c r="K435" i="29"/>
  <c r="I435" i="29"/>
  <c r="G435" i="29"/>
  <c r="E435" i="29"/>
  <c r="C435" i="29"/>
  <c r="N434" i="29"/>
  <c r="K434" i="29"/>
  <c r="I434" i="29"/>
  <c r="G434" i="29"/>
  <c r="E434" i="29"/>
  <c r="C434" i="29"/>
  <c r="N433" i="29"/>
  <c r="K433" i="29"/>
  <c r="I433" i="29"/>
  <c r="G433" i="29"/>
  <c r="E433" i="29"/>
  <c r="C433" i="29"/>
  <c r="N432" i="29"/>
  <c r="K432" i="29"/>
  <c r="I432" i="29"/>
  <c r="G432" i="29"/>
  <c r="E432" i="29"/>
  <c r="C432" i="29"/>
  <c r="N431" i="29"/>
  <c r="K431" i="29"/>
  <c r="I431" i="29"/>
  <c r="G431" i="29"/>
  <c r="E431" i="29"/>
  <c r="C431" i="29"/>
  <c r="N430" i="29"/>
  <c r="K430" i="29"/>
  <c r="I430" i="29"/>
  <c r="G430" i="29"/>
  <c r="E430" i="29"/>
  <c r="C430" i="29"/>
  <c r="N429" i="29"/>
  <c r="K429" i="29"/>
  <c r="I429" i="29"/>
  <c r="G429" i="29"/>
  <c r="E429" i="29"/>
  <c r="C429" i="29"/>
  <c r="N428" i="29"/>
  <c r="K428" i="29"/>
  <c r="I428" i="29"/>
  <c r="G428" i="29"/>
  <c r="E428" i="29"/>
  <c r="C428" i="29"/>
  <c r="N427" i="29"/>
  <c r="K427" i="29"/>
  <c r="I427" i="29"/>
  <c r="G427" i="29"/>
  <c r="E427" i="29"/>
  <c r="C427" i="29"/>
  <c r="K419" i="29"/>
  <c r="J419" i="29"/>
  <c r="I419" i="29"/>
  <c r="G419" i="29"/>
  <c r="E419" i="29"/>
  <c r="C419" i="29"/>
  <c r="K418" i="29"/>
  <c r="J418" i="29"/>
  <c r="I418" i="29"/>
  <c r="G418" i="29"/>
  <c r="H418" i="29" s="1"/>
  <c r="E418" i="29"/>
  <c r="F418" i="29" s="1"/>
  <c r="C418" i="29"/>
  <c r="D418" i="29" s="1"/>
  <c r="K417" i="29"/>
  <c r="J417" i="29"/>
  <c r="I417" i="29"/>
  <c r="G417" i="29"/>
  <c r="E417" i="29"/>
  <c r="C417" i="29"/>
  <c r="K416" i="29"/>
  <c r="J416" i="29"/>
  <c r="I416" i="29"/>
  <c r="G416" i="29"/>
  <c r="H416" i="29" s="1"/>
  <c r="E416" i="29"/>
  <c r="F416" i="29" s="1"/>
  <c r="C416" i="29"/>
  <c r="K415" i="29"/>
  <c r="J415" i="29"/>
  <c r="I415" i="29"/>
  <c r="G415" i="29"/>
  <c r="E415" i="29"/>
  <c r="C415" i="29"/>
  <c r="K414" i="29"/>
  <c r="J414" i="29"/>
  <c r="I414" i="29"/>
  <c r="G414" i="29"/>
  <c r="H414" i="29" s="1"/>
  <c r="E414" i="29"/>
  <c r="F414" i="29" s="1"/>
  <c r="C414" i="29"/>
  <c r="D414" i="29" s="1"/>
  <c r="K413" i="29"/>
  <c r="J413" i="29"/>
  <c r="I413" i="29"/>
  <c r="G413" i="29"/>
  <c r="E413" i="29"/>
  <c r="C413" i="29"/>
  <c r="K412" i="29"/>
  <c r="J412" i="29"/>
  <c r="I412" i="29"/>
  <c r="G412" i="29"/>
  <c r="H412" i="29" s="1"/>
  <c r="E412" i="29"/>
  <c r="F412" i="29" s="1"/>
  <c r="C412" i="29"/>
  <c r="D412" i="29" s="1"/>
  <c r="K411" i="29"/>
  <c r="J411" i="29"/>
  <c r="I411" i="29"/>
  <c r="G411" i="29"/>
  <c r="E411" i="29"/>
  <c r="C411" i="29"/>
  <c r="K410" i="29"/>
  <c r="J410" i="29"/>
  <c r="I410" i="29"/>
  <c r="G410" i="29"/>
  <c r="H410" i="29" s="1"/>
  <c r="E410" i="29"/>
  <c r="F410" i="29" s="1"/>
  <c r="C410" i="29"/>
  <c r="K409" i="29"/>
  <c r="J409" i="29"/>
  <c r="I409" i="29"/>
  <c r="G409" i="29"/>
  <c r="E409" i="29"/>
  <c r="C409" i="29"/>
  <c r="E401" i="29"/>
  <c r="C401" i="29"/>
  <c r="K391" i="29"/>
  <c r="J391" i="29"/>
  <c r="I391" i="29"/>
  <c r="G391" i="29"/>
  <c r="E391" i="29"/>
  <c r="C391" i="29"/>
  <c r="K389" i="29"/>
  <c r="J389" i="29"/>
  <c r="I389" i="29"/>
  <c r="G389" i="29"/>
  <c r="H389" i="29" s="1"/>
  <c r="E389" i="29"/>
  <c r="F389" i="29" s="1"/>
  <c r="C389" i="29"/>
  <c r="D389" i="29" s="1"/>
  <c r="K387" i="29"/>
  <c r="J387" i="29"/>
  <c r="I387" i="29"/>
  <c r="G387" i="29"/>
  <c r="E387" i="29"/>
  <c r="C387" i="29"/>
  <c r="K385" i="29"/>
  <c r="J385" i="29"/>
  <c r="I385" i="29"/>
  <c r="G385" i="29"/>
  <c r="H385" i="29" s="1"/>
  <c r="E385" i="29"/>
  <c r="F385" i="29" s="1"/>
  <c r="C385" i="29"/>
  <c r="D385" i="29" s="1"/>
  <c r="H376" i="29"/>
  <c r="E376" i="29"/>
  <c r="C376" i="29"/>
  <c r="M369" i="29"/>
  <c r="L369" i="29"/>
  <c r="K369" i="29"/>
  <c r="I369" i="29"/>
  <c r="G369" i="29"/>
  <c r="E369" i="29"/>
  <c r="C369" i="29"/>
  <c r="M367" i="29"/>
  <c r="L367" i="29"/>
  <c r="K367" i="29"/>
  <c r="I367" i="29"/>
  <c r="J367" i="29" s="1"/>
  <c r="G367" i="29"/>
  <c r="H367" i="29" s="1"/>
  <c r="E367" i="29"/>
  <c r="F367" i="29" s="1"/>
  <c r="C367" i="29"/>
  <c r="M365" i="29"/>
  <c r="L365" i="29"/>
  <c r="K365" i="29"/>
  <c r="J365" i="29" s="1"/>
  <c r="I365" i="29"/>
  <c r="G365" i="29"/>
  <c r="H365" i="29" s="1"/>
  <c r="E365" i="29"/>
  <c r="C365" i="29"/>
  <c r="M363" i="29"/>
  <c r="L363" i="29"/>
  <c r="K363" i="29"/>
  <c r="I363" i="29"/>
  <c r="G363" i="29"/>
  <c r="E363" i="29"/>
  <c r="C363" i="29"/>
  <c r="K356" i="29"/>
  <c r="J356" i="29"/>
  <c r="I356" i="29"/>
  <c r="G356" i="29"/>
  <c r="E356" i="29"/>
  <c r="C356" i="29"/>
  <c r="K355" i="29"/>
  <c r="J355" i="29"/>
  <c r="I355" i="29"/>
  <c r="G355" i="29"/>
  <c r="E355" i="29"/>
  <c r="F355" i="29" s="1"/>
  <c r="C355" i="29"/>
  <c r="K354" i="29"/>
  <c r="J354" i="29"/>
  <c r="I354" i="29"/>
  <c r="D354" i="29" s="1"/>
  <c r="G354" i="29"/>
  <c r="E354" i="29"/>
  <c r="F354" i="29" s="1"/>
  <c r="C354" i="29"/>
  <c r="K353" i="29"/>
  <c r="J353" i="29"/>
  <c r="I353" i="29"/>
  <c r="H353" i="29" s="1"/>
  <c r="G353" i="29"/>
  <c r="E353" i="29"/>
  <c r="F353" i="29" s="1"/>
  <c r="C353" i="29"/>
  <c r="K345" i="29"/>
  <c r="J345" i="29"/>
  <c r="I345" i="29"/>
  <c r="G345" i="29"/>
  <c r="E345" i="29"/>
  <c r="C345" i="29"/>
  <c r="K344" i="29"/>
  <c r="J344" i="29"/>
  <c r="I344" i="29"/>
  <c r="G344" i="29"/>
  <c r="E344" i="29"/>
  <c r="F344" i="29" s="1"/>
  <c r="C344" i="29"/>
  <c r="K343" i="29"/>
  <c r="J343" i="29"/>
  <c r="I343" i="29"/>
  <c r="D343" i="29" s="1"/>
  <c r="G343" i="29"/>
  <c r="E343" i="29"/>
  <c r="C343" i="29"/>
  <c r="K342" i="29"/>
  <c r="J342" i="29"/>
  <c r="I342" i="29"/>
  <c r="H342" i="29" s="1"/>
  <c r="G342" i="29"/>
  <c r="E342" i="29"/>
  <c r="F342" i="29" s="1"/>
  <c r="C342" i="29"/>
  <c r="K341" i="29"/>
  <c r="J341" i="29"/>
  <c r="I341" i="29"/>
  <c r="D341" i="29" s="1"/>
  <c r="G341" i="29"/>
  <c r="E341" i="29"/>
  <c r="C341" i="29"/>
  <c r="I333" i="29"/>
  <c r="H333" i="29"/>
  <c r="G333" i="29"/>
  <c r="F333" i="29" s="1"/>
  <c r="E333" i="29"/>
  <c r="C333" i="29"/>
  <c r="I332" i="29"/>
  <c r="H332" i="29"/>
  <c r="G332" i="29"/>
  <c r="E332" i="29"/>
  <c r="F332" i="29" s="1"/>
  <c r="C332" i="29"/>
  <c r="D332" i="29" s="1"/>
  <c r="I331" i="29"/>
  <c r="H331" i="29"/>
  <c r="G331" i="29"/>
  <c r="E331" i="29"/>
  <c r="C331" i="29"/>
  <c r="I330" i="29"/>
  <c r="H330" i="29"/>
  <c r="G330" i="29"/>
  <c r="E330" i="29"/>
  <c r="C330" i="29"/>
  <c r="I329" i="29"/>
  <c r="H329" i="29"/>
  <c r="G329" i="29"/>
  <c r="E329" i="29"/>
  <c r="C329" i="29"/>
  <c r="I328" i="29"/>
  <c r="H328" i="29"/>
  <c r="G328" i="29"/>
  <c r="E328" i="29"/>
  <c r="F328" i="29" s="1"/>
  <c r="C328" i="29"/>
  <c r="D328" i="29" s="1"/>
  <c r="I327" i="29"/>
  <c r="H327" i="29"/>
  <c r="G327" i="29"/>
  <c r="F327" i="29" s="1"/>
  <c r="E327" i="29"/>
  <c r="C327" i="29"/>
  <c r="I319" i="29"/>
  <c r="H319" i="29"/>
  <c r="G319" i="29"/>
  <c r="E319" i="29"/>
  <c r="C319" i="29"/>
  <c r="I318" i="29"/>
  <c r="H318" i="29"/>
  <c r="G318" i="29"/>
  <c r="F318" i="29" s="1"/>
  <c r="E318" i="29"/>
  <c r="C318" i="29"/>
  <c r="D318" i="29" s="1"/>
  <c r="I317" i="29"/>
  <c r="H317" i="29"/>
  <c r="G317" i="29"/>
  <c r="E317" i="29"/>
  <c r="F317" i="29" s="1"/>
  <c r="C317" i="29"/>
  <c r="I316" i="29"/>
  <c r="H316" i="29"/>
  <c r="G316" i="29"/>
  <c r="E316" i="29"/>
  <c r="C316" i="29"/>
  <c r="D316" i="29" s="1"/>
  <c r="I315" i="29"/>
  <c r="H315" i="29"/>
  <c r="G315" i="29"/>
  <c r="E315" i="29"/>
  <c r="C315" i="29"/>
  <c r="I314" i="29"/>
  <c r="H314" i="29"/>
  <c r="G314" i="29"/>
  <c r="E314" i="29"/>
  <c r="C314" i="29"/>
  <c r="D314" i="29" s="1"/>
  <c r="I313" i="29"/>
  <c r="H313" i="29"/>
  <c r="G313" i="29"/>
  <c r="E313" i="29"/>
  <c r="F313" i="29" s="1"/>
  <c r="C313" i="29"/>
  <c r="K305" i="29"/>
  <c r="J305" i="29"/>
  <c r="I305" i="29"/>
  <c r="D305" i="29" s="1"/>
  <c r="G305" i="29"/>
  <c r="E305" i="29"/>
  <c r="F305" i="29" s="1"/>
  <c r="C305" i="29"/>
  <c r="K304" i="29"/>
  <c r="J304" i="29"/>
  <c r="I304" i="29"/>
  <c r="H304" i="29" s="1"/>
  <c r="G304" i="29"/>
  <c r="E304" i="29"/>
  <c r="C304" i="29"/>
  <c r="K303" i="29"/>
  <c r="J303" i="29"/>
  <c r="I303" i="29"/>
  <c r="G303" i="29"/>
  <c r="E303" i="29"/>
  <c r="C303" i="29"/>
  <c r="K302" i="29"/>
  <c r="J302" i="29"/>
  <c r="I302" i="29"/>
  <c r="G302" i="29"/>
  <c r="E302" i="29"/>
  <c r="F302" i="29" s="1"/>
  <c r="C302" i="29"/>
  <c r="K301" i="29"/>
  <c r="J301" i="29"/>
  <c r="I301" i="29"/>
  <c r="D301" i="29" s="1"/>
  <c r="G301" i="29"/>
  <c r="E301" i="29"/>
  <c r="F301" i="29" s="1"/>
  <c r="C301" i="29"/>
  <c r="K300" i="29"/>
  <c r="J300" i="29"/>
  <c r="I300" i="29"/>
  <c r="H300" i="29" s="1"/>
  <c r="G300" i="29"/>
  <c r="E300" i="29"/>
  <c r="F300" i="29" s="1"/>
  <c r="C300" i="29"/>
  <c r="K299" i="29"/>
  <c r="J299" i="29"/>
  <c r="I299" i="29"/>
  <c r="G299" i="29"/>
  <c r="E299" i="29"/>
  <c r="C299" i="29"/>
  <c r="K291" i="29"/>
  <c r="J291" i="29"/>
  <c r="I291" i="29"/>
  <c r="H291" i="29" s="1"/>
  <c r="G291" i="29"/>
  <c r="E291" i="29"/>
  <c r="F291" i="29" s="1"/>
  <c r="C291" i="29"/>
  <c r="K290" i="29"/>
  <c r="J290" i="29"/>
  <c r="I290" i="29"/>
  <c r="G290" i="29"/>
  <c r="E290" i="29"/>
  <c r="C290" i="29"/>
  <c r="K289" i="29"/>
  <c r="J289" i="29"/>
  <c r="I289" i="29"/>
  <c r="H289" i="29" s="1"/>
  <c r="G289" i="29"/>
  <c r="E289" i="29"/>
  <c r="F289" i="29" s="1"/>
  <c r="C289" i="29"/>
  <c r="K288" i="29"/>
  <c r="J288" i="29"/>
  <c r="I288" i="29"/>
  <c r="G288" i="29"/>
  <c r="E288" i="29"/>
  <c r="C288" i="29"/>
  <c r="K278" i="29"/>
  <c r="J278" i="29"/>
  <c r="I278" i="29"/>
  <c r="H278" i="29" s="1"/>
  <c r="G278" i="29"/>
  <c r="E278" i="29"/>
  <c r="C278" i="29"/>
  <c r="K277" i="29"/>
  <c r="J277" i="29"/>
  <c r="I277" i="29"/>
  <c r="D277" i="29" s="1"/>
  <c r="G277" i="29"/>
  <c r="E277" i="29"/>
  <c r="F277" i="29" s="1"/>
  <c r="C277" i="29"/>
  <c r="K276" i="29"/>
  <c r="J276" i="29"/>
  <c r="I276" i="29"/>
  <c r="H276" i="29" s="1"/>
  <c r="G276" i="29"/>
  <c r="E276" i="29"/>
  <c r="C276" i="29"/>
  <c r="K275" i="29"/>
  <c r="J275" i="29"/>
  <c r="I275" i="29"/>
  <c r="G275" i="29"/>
  <c r="E275" i="29"/>
  <c r="C275" i="29"/>
  <c r="K274" i="29"/>
  <c r="J274" i="29"/>
  <c r="I274" i="29"/>
  <c r="H274" i="29" s="1"/>
  <c r="G274" i="29"/>
  <c r="E274" i="29"/>
  <c r="C274" i="29"/>
  <c r="K273" i="29"/>
  <c r="J273" i="29"/>
  <c r="G273" i="29"/>
  <c r="E273" i="29"/>
  <c r="C273" i="29"/>
  <c r="K272" i="29"/>
  <c r="J272" i="29"/>
  <c r="I272" i="29"/>
  <c r="G272" i="29"/>
  <c r="H272" i="29" s="1"/>
  <c r="E272" i="29"/>
  <c r="C272" i="29"/>
  <c r="K264" i="29"/>
  <c r="J264" i="29"/>
  <c r="I264" i="29"/>
  <c r="G264" i="29"/>
  <c r="E264" i="29"/>
  <c r="C264" i="29"/>
  <c r="K263" i="29"/>
  <c r="J263" i="29"/>
  <c r="I263" i="29"/>
  <c r="G263" i="29"/>
  <c r="H263" i="29" s="1"/>
  <c r="E263" i="29"/>
  <c r="F263" i="29" s="1"/>
  <c r="C263" i="29"/>
  <c r="K262" i="29"/>
  <c r="J262" i="29"/>
  <c r="I262" i="29"/>
  <c r="G262" i="29"/>
  <c r="E262" i="29"/>
  <c r="C262" i="29"/>
  <c r="D262" i="29" s="1"/>
  <c r="K261" i="29"/>
  <c r="J261" i="29"/>
  <c r="I261" i="29"/>
  <c r="G261" i="29"/>
  <c r="E261" i="29"/>
  <c r="F261" i="29" s="1"/>
  <c r="C261" i="29"/>
  <c r="K260" i="29"/>
  <c r="J260" i="29"/>
  <c r="I260" i="29"/>
  <c r="G260" i="29"/>
  <c r="E260" i="29"/>
  <c r="C260" i="29"/>
  <c r="K259" i="29"/>
  <c r="J259" i="29"/>
  <c r="I259" i="29"/>
  <c r="G259" i="29"/>
  <c r="H259" i="29" s="1"/>
  <c r="E259" i="29"/>
  <c r="F259" i="29" s="1"/>
  <c r="C259" i="29"/>
  <c r="K251" i="29"/>
  <c r="J251" i="29"/>
  <c r="I251" i="29"/>
  <c r="G251" i="29"/>
  <c r="E251" i="29"/>
  <c r="C251" i="29"/>
  <c r="K250" i="29"/>
  <c r="J250" i="29"/>
  <c r="I250" i="29"/>
  <c r="G250" i="29"/>
  <c r="H250" i="29" s="1"/>
  <c r="E250" i="29"/>
  <c r="C250" i="29"/>
  <c r="K249" i="29"/>
  <c r="J249" i="29"/>
  <c r="I249" i="29"/>
  <c r="G249" i="29"/>
  <c r="E249" i="29"/>
  <c r="C249" i="29"/>
  <c r="K248" i="29"/>
  <c r="J248" i="29"/>
  <c r="I248" i="29"/>
  <c r="G248" i="29"/>
  <c r="H248" i="29" s="1"/>
  <c r="E248" i="29"/>
  <c r="F248" i="29" s="1"/>
  <c r="C248" i="29"/>
  <c r="K247" i="29"/>
  <c r="J247" i="29"/>
  <c r="I247" i="29"/>
  <c r="G247" i="29"/>
  <c r="E247" i="29"/>
  <c r="C247" i="29"/>
  <c r="D247" i="29" s="1"/>
  <c r="K246" i="29"/>
  <c r="J246" i="29"/>
  <c r="I246" i="29"/>
  <c r="G246" i="29"/>
  <c r="E246" i="29"/>
  <c r="F246" i="29" s="1"/>
  <c r="C246" i="29"/>
  <c r="K238" i="29"/>
  <c r="J238" i="29"/>
  <c r="I238" i="29"/>
  <c r="G238" i="29"/>
  <c r="E238" i="29"/>
  <c r="C238" i="29"/>
  <c r="K237" i="29"/>
  <c r="J237" i="29"/>
  <c r="I237" i="29"/>
  <c r="G237" i="29"/>
  <c r="H237" i="29" s="1"/>
  <c r="E237" i="29"/>
  <c r="F237" i="29" s="1"/>
  <c r="C237" i="29"/>
  <c r="K236" i="29"/>
  <c r="J236" i="29"/>
  <c r="I236" i="29"/>
  <c r="G236" i="29"/>
  <c r="E236" i="29"/>
  <c r="C236" i="29"/>
  <c r="O228" i="29"/>
  <c r="N228" i="29"/>
  <c r="M228" i="29"/>
  <c r="K228" i="29"/>
  <c r="I228" i="29"/>
  <c r="G228" i="29"/>
  <c r="E228" i="29"/>
  <c r="C228" i="29"/>
  <c r="D228" i="29" s="1"/>
  <c r="O227" i="29"/>
  <c r="N227" i="29"/>
  <c r="M227" i="29"/>
  <c r="K227" i="29"/>
  <c r="I227" i="29"/>
  <c r="J227" i="29" s="1"/>
  <c r="G227" i="29"/>
  <c r="E227" i="29"/>
  <c r="C227" i="29"/>
  <c r="O226" i="29"/>
  <c r="N226" i="29"/>
  <c r="M226" i="29"/>
  <c r="K226" i="29"/>
  <c r="I226" i="29"/>
  <c r="J226" i="29" s="1"/>
  <c r="G226" i="29"/>
  <c r="E226" i="29"/>
  <c r="C226" i="29"/>
  <c r="O225" i="29"/>
  <c r="N225" i="29"/>
  <c r="M225" i="29"/>
  <c r="K225" i="29"/>
  <c r="L225" i="29" s="1"/>
  <c r="I225" i="29"/>
  <c r="J225" i="29" s="1"/>
  <c r="G225" i="29"/>
  <c r="E225" i="29"/>
  <c r="C225" i="29"/>
  <c r="D225" i="29" s="1"/>
  <c r="O224" i="29"/>
  <c r="N224" i="29"/>
  <c r="M224" i="29"/>
  <c r="K224" i="29"/>
  <c r="L224" i="29" s="1"/>
  <c r="I224" i="29"/>
  <c r="G224" i="29"/>
  <c r="E224" i="29"/>
  <c r="C224" i="29"/>
  <c r="O216" i="29"/>
  <c r="N216" i="29"/>
  <c r="M216" i="29"/>
  <c r="K216" i="29"/>
  <c r="I216" i="29"/>
  <c r="G216" i="29"/>
  <c r="E216" i="29"/>
  <c r="C216" i="29"/>
  <c r="O215" i="29"/>
  <c r="N215" i="29"/>
  <c r="M215" i="29"/>
  <c r="K215" i="29"/>
  <c r="L215" i="29" s="1"/>
  <c r="I215" i="29"/>
  <c r="J215" i="29" s="1"/>
  <c r="G215" i="29"/>
  <c r="E215" i="29"/>
  <c r="C215" i="29"/>
  <c r="D215" i="29" s="1"/>
  <c r="O214" i="29"/>
  <c r="N214" i="29"/>
  <c r="M214" i="29"/>
  <c r="K214" i="29"/>
  <c r="L214" i="29" s="1"/>
  <c r="I214" i="29"/>
  <c r="G214" i="29"/>
  <c r="E214" i="29"/>
  <c r="C214" i="29"/>
  <c r="O213" i="29"/>
  <c r="N213" i="29"/>
  <c r="M213" i="29"/>
  <c r="K213" i="29"/>
  <c r="L213" i="29" s="1"/>
  <c r="I213" i="29"/>
  <c r="G213" i="29"/>
  <c r="E213" i="29"/>
  <c r="C213" i="29"/>
  <c r="D213" i="29" s="1"/>
  <c r="O212" i="29"/>
  <c r="N212" i="29"/>
  <c r="M212" i="29"/>
  <c r="K212" i="29"/>
  <c r="I212" i="29"/>
  <c r="G212" i="29"/>
  <c r="E212" i="29"/>
  <c r="C212" i="29"/>
  <c r="O204" i="29"/>
  <c r="N204" i="29"/>
  <c r="M204" i="29"/>
  <c r="K204" i="29"/>
  <c r="L204" i="29" s="1"/>
  <c r="I204" i="29"/>
  <c r="J204" i="29" s="1"/>
  <c r="G204" i="29"/>
  <c r="E204" i="29"/>
  <c r="C204" i="29"/>
  <c r="D204" i="29" s="1"/>
  <c r="O203" i="29"/>
  <c r="N203" i="29"/>
  <c r="M203" i="29"/>
  <c r="K203" i="29"/>
  <c r="L203" i="29" s="1"/>
  <c r="I203" i="29"/>
  <c r="G203" i="29"/>
  <c r="E203" i="29"/>
  <c r="C203" i="29"/>
  <c r="D203" i="29" s="1"/>
  <c r="O202" i="29"/>
  <c r="N202" i="29"/>
  <c r="M202" i="29"/>
  <c r="K202" i="29"/>
  <c r="I202" i="29"/>
  <c r="G202" i="29"/>
  <c r="E202" i="29"/>
  <c r="C202" i="29"/>
  <c r="O201" i="29"/>
  <c r="N201" i="29"/>
  <c r="M201" i="29"/>
  <c r="K201" i="29"/>
  <c r="L201" i="29" s="1"/>
  <c r="I201" i="29"/>
  <c r="J201" i="29" s="1"/>
  <c r="G201" i="29"/>
  <c r="E201" i="29"/>
  <c r="C201" i="29"/>
  <c r="D201" i="29" s="1"/>
  <c r="O200" i="29"/>
  <c r="N200" i="29"/>
  <c r="M200" i="29"/>
  <c r="K200" i="29"/>
  <c r="I200" i="29"/>
  <c r="J200" i="29" s="1"/>
  <c r="G200" i="29"/>
  <c r="E200" i="29"/>
  <c r="C200" i="29"/>
  <c r="O192" i="29"/>
  <c r="N192" i="29"/>
  <c r="M192" i="29"/>
  <c r="K192" i="29"/>
  <c r="L192" i="29" s="1"/>
  <c r="I192" i="29"/>
  <c r="G192" i="29"/>
  <c r="E192" i="29"/>
  <c r="C192" i="29"/>
  <c r="D192" i="29" s="1"/>
  <c r="O191" i="29"/>
  <c r="N191" i="29"/>
  <c r="M191" i="29"/>
  <c r="K191" i="29"/>
  <c r="L191" i="29" s="1"/>
  <c r="I191" i="29"/>
  <c r="J191" i="29" s="1"/>
  <c r="G191" i="29"/>
  <c r="E191" i="29"/>
  <c r="C191" i="29"/>
  <c r="D191" i="29" s="1"/>
  <c r="O190" i="29"/>
  <c r="N190" i="29"/>
  <c r="M190" i="29"/>
  <c r="K190" i="29"/>
  <c r="L190" i="29" s="1"/>
  <c r="I190" i="29"/>
  <c r="J190" i="29" s="1"/>
  <c r="G190" i="29"/>
  <c r="E190" i="29"/>
  <c r="C190" i="29"/>
  <c r="D190" i="29" s="1"/>
  <c r="O189" i="29"/>
  <c r="N189" i="29"/>
  <c r="M189" i="29"/>
  <c r="K189" i="29"/>
  <c r="L189" i="29" s="1"/>
  <c r="I189" i="29"/>
  <c r="J189" i="29" s="1"/>
  <c r="G189" i="29"/>
  <c r="E189" i="29"/>
  <c r="C189" i="29"/>
  <c r="D189" i="29" s="1"/>
  <c r="O188" i="29"/>
  <c r="N188" i="29"/>
  <c r="M188" i="29"/>
  <c r="K188" i="29"/>
  <c r="L188" i="29" s="1"/>
  <c r="I188" i="29"/>
  <c r="G188" i="29"/>
  <c r="E188" i="29"/>
  <c r="C188" i="29"/>
  <c r="D188" i="29" s="1"/>
  <c r="O187" i="29"/>
  <c r="N187" i="29"/>
  <c r="M187" i="29"/>
  <c r="K187" i="29"/>
  <c r="I187" i="29"/>
  <c r="J187" i="29" s="1"/>
  <c r="G187" i="29"/>
  <c r="E187" i="29"/>
  <c r="C187" i="29"/>
  <c r="O186" i="29"/>
  <c r="N186" i="29"/>
  <c r="M186" i="29"/>
  <c r="K186" i="29"/>
  <c r="L186" i="29" s="1"/>
  <c r="I186" i="29"/>
  <c r="J186" i="29" s="1"/>
  <c r="G186" i="29"/>
  <c r="E186" i="29"/>
  <c r="C186" i="29"/>
  <c r="D186" i="29" s="1"/>
  <c r="O178" i="29"/>
  <c r="N178" i="29"/>
  <c r="M178" i="29"/>
  <c r="K178" i="29"/>
  <c r="I178" i="29"/>
  <c r="J178" i="29" s="1"/>
  <c r="G178" i="29"/>
  <c r="E178" i="29"/>
  <c r="C178" i="29"/>
  <c r="O177" i="29"/>
  <c r="N177" i="29"/>
  <c r="M177" i="29"/>
  <c r="K177" i="29"/>
  <c r="L177" i="29" s="1"/>
  <c r="I177" i="29"/>
  <c r="G177" i="29"/>
  <c r="E177" i="29"/>
  <c r="C177" i="29"/>
  <c r="D177" i="29" s="1"/>
  <c r="O176" i="29"/>
  <c r="N176" i="29"/>
  <c r="M176" i="29"/>
  <c r="K176" i="29"/>
  <c r="I176" i="29"/>
  <c r="J176" i="29" s="1"/>
  <c r="G176" i="29"/>
  <c r="E176" i="29"/>
  <c r="C176" i="29"/>
  <c r="O175" i="29"/>
  <c r="N175" i="29"/>
  <c r="M175" i="29"/>
  <c r="K175" i="29"/>
  <c r="L175" i="29" s="1"/>
  <c r="I175" i="29"/>
  <c r="J175" i="29" s="1"/>
  <c r="G175" i="29"/>
  <c r="E175" i="29"/>
  <c r="C175" i="29"/>
  <c r="D175" i="29" s="1"/>
  <c r="O174" i="29"/>
  <c r="N174" i="29"/>
  <c r="M174" i="29"/>
  <c r="K174" i="29"/>
  <c r="L174" i="29" s="1"/>
  <c r="I174" i="29"/>
  <c r="J174" i="29" s="1"/>
  <c r="G174" i="29"/>
  <c r="E174" i="29"/>
  <c r="C174" i="29"/>
  <c r="D174" i="29" s="1"/>
  <c r="O173" i="29"/>
  <c r="N173" i="29"/>
  <c r="M173" i="29"/>
  <c r="K173" i="29"/>
  <c r="L173" i="29" s="1"/>
  <c r="I173" i="29"/>
  <c r="G173" i="29"/>
  <c r="E173" i="29"/>
  <c r="C173" i="29"/>
  <c r="D173" i="29" s="1"/>
  <c r="O172" i="29"/>
  <c r="N172" i="29"/>
  <c r="M172" i="29"/>
  <c r="K172" i="29"/>
  <c r="I172" i="29"/>
  <c r="J172" i="29" s="1"/>
  <c r="G172" i="29"/>
  <c r="E172" i="29"/>
  <c r="C172" i="29"/>
  <c r="O164" i="29"/>
  <c r="N164" i="29"/>
  <c r="M164" i="29"/>
  <c r="K164" i="29"/>
  <c r="L164" i="29" s="1"/>
  <c r="I164" i="29"/>
  <c r="J164" i="29" s="1"/>
  <c r="G164" i="29"/>
  <c r="E164" i="29"/>
  <c r="C164" i="29"/>
  <c r="D164" i="29" s="1"/>
  <c r="O163" i="29"/>
  <c r="N163" i="29"/>
  <c r="M163" i="29"/>
  <c r="K163" i="29"/>
  <c r="I163" i="29"/>
  <c r="J163" i="29" s="1"/>
  <c r="G163" i="29"/>
  <c r="E163" i="29"/>
  <c r="C163" i="29"/>
  <c r="O162" i="29"/>
  <c r="N162" i="29"/>
  <c r="M162" i="29"/>
  <c r="K162" i="29"/>
  <c r="L162" i="29" s="1"/>
  <c r="I162" i="29"/>
  <c r="G162" i="29"/>
  <c r="E162" i="29"/>
  <c r="C162" i="29"/>
  <c r="D162" i="29" s="1"/>
  <c r="O161" i="29"/>
  <c r="N161" i="29"/>
  <c r="M161" i="29"/>
  <c r="K161" i="29"/>
  <c r="I161" i="29"/>
  <c r="G161" i="29"/>
  <c r="E161" i="29"/>
  <c r="C161" i="29"/>
  <c r="O160" i="29"/>
  <c r="N160" i="29"/>
  <c r="M160" i="29"/>
  <c r="K160" i="29"/>
  <c r="L160" i="29" s="1"/>
  <c r="I160" i="29"/>
  <c r="J160" i="29" s="1"/>
  <c r="G160" i="29"/>
  <c r="E160" i="29"/>
  <c r="C160" i="29"/>
  <c r="D160" i="29" s="1"/>
  <c r="O159" i="29"/>
  <c r="N159" i="29"/>
  <c r="M159" i="29"/>
  <c r="K159" i="29"/>
  <c r="L159" i="29" s="1"/>
  <c r="I159" i="29"/>
  <c r="J159" i="29" s="1"/>
  <c r="G159" i="29"/>
  <c r="E159" i="29"/>
  <c r="C159" i="29"/>
  <c r="D159" i="29" s="1"/>
  <c r="O158" i="29"/>
  <c r="N158" i="29"/>
  <c r="M158" i="29"/>
  <c r="K158" i="29"/>
  <c r="I158" i="29"/>
  <c r="G158" i="29"/>
  <c r="E158" i="29"/>
  <c r="C158" i="29"/>
  <c r="D158" i="29" s="1"/>
  <c r="K148" i="29"/>
  <c r="J148" i="29"/>
  <c r="I148" i="29"/>
  <c r="G148" i="29"/>
  <c r="E148" i="29"/>
  <c r="F148" i="29" s="1"/>
  <c r="C148" i="29"/>
  <c r="K147" i="29"/>
  <c r="J147" i="29"/>
  <c r="I147" i="29"/>
  <c r="G147" i="29"/>
  <c r="E147" i="29"/>
  <c r="C147" i="29"/>
  <c r="K146" i="29"/>
  <c r="J146" i="29"/>
  <c r="I146" i="29"/>
  <c r="G146" i="29"/>
  <c r="H146" i="29" s="1"/>
  <c r="E146" i="29"/>
  <c r="C146" i="29"/>
  <c r="D146" i="29" s="1"/>
  <c r="K138" i="29"/>
  <c r="J138" i="29"/>
  <c r="I138" i="29"/>
  <c r="G138" i="29"/>
  <c r="E138" i="29"/>
  <c r="C138" i="29"/>
  <c r="K137" i="29"/>
  <c r="J137" i="29"/>
  <c r="I137" i="29"/>
  <c r="G137" i="29"/>
  <c r="E137" i="29"/>
  <c r="C137" i="29"/>
  <c r="K136" i="29"/>
  <c r="J136" i="29"/>
  <c r="I136" i="29"/>
  <c r="G136" i="29"/>
  <c r="E136" i="29"/>
  <c r="C136" i="29"/>
  <c r="K135" i="29"/>
  <c r="J135" i="29"/>
  <c r="I135" i="29"/>
  <c r="G135" i="29"/>
  <c r="H135" i="29" s="1"/>
  <c r="E135" i="29"/>
  <c r="F135" i="29" s="1"/>
  <c r="C135" i="29"/>
  <c r="K134" i="29"/>
  <c r="J134" i="29"/>
  <c r="I134" i="29"/>
  <c r="G134" i="29"/>
  <c r="E134" i="29"/>
  <c r="C134" i="29"/>
  <c r="D134" i="29" s="1"/>
  <c r="K133" i="29"/>
  <c r="J133" i="29"/>
  <c r="I133" i="29"/>
  <c r="G133" i="29"/>
  <c r="E133" i="29"/>
  <c r="F133" i="29" s="1"/>
  <c r="C133" i="29"/>
  <c r="K132" i="29"/>
  <c r="J132" i="29"/>
  <c r="I132" i="29"/>
  <c r="G132" i="29"/>
  <c r="E132" i="29"/>
  <c r="C132" i="29"/>
  <c r="D132" i="29" s="1"/>
  <c r="K124" i="29"/>
  <c r="J124" i="29"/>
  <c r="I124" i="29"/>
  <c r="G124" i="29"/>
  <c r="H124" i="29" s="1"/>
  <c r="E124" i="29"/>
  <c r="F124" i="29" s="1"/>
  <c r="C124" i="29"/>
  <c r="K123" i="29"/>
  <c r="J123" i="29"/>
  <c r="I123" i="29"/>
  <c r="G123" i="29"/>
  <c r="E123" i="29"/>
  <c r="C123" i="29"/>
  <c r="K122" i="29"/>
  <c r="J122" i="29"/>
  <c r="I122" i="29"/>
  <c r="G122" i="29"/>
  <c r="E122" i="29"/>
  <c r="F122" i="29" s="1"/>
  <c r="C122" i="29"/>
  <c r="K121" i="29"/>
  <c r="J121" i="29"/>
  <c r="I121" i="29"/>
  <c r="G121" i="29"/>
  <c r="E121" i="29"/>
  <c r="C121" i="29"/>
  <c r="K120" i="29"/>
  <c r="J120" i="29"/>
  <c r="I120" i="29"/>
  <c r="G120" i="29"/>
  <c r="H120" i="29" s="1"/>
  <c r="E120" i="29"/>
  <c r="C120" i="29"/>
  <c r="K119" i="29"/>
  <c r="J119" i="29"/>
  <c r="I119" i="29"/>
  <c r="G119" i="29"/>
  <c r="E119" i="29"/>
  <c r="C119" i="29"/>
  <c r="K118" i="29"/>
  <c r="J118" i="29"/>
  <c r="I118" i="29"/>
  <c r="G118" i="29"/>
  <c r="E118" i="29"/>
  <c r="C118" i="29"/>
  <c r="K110" i="29"/>
  <c r="J110" i="29"/>
  <c r="I110" i="29"/>
  <c r="G110" i="29"/>
  <c r="E110" i="29"/>
  <c r="C110" i="29"/>
  <c r="K109" i="29"/>
  <c r="J109" i="29"/>
  <c r="I109" i="29"/>
  <c r="G109" i="29"/>
  <c r="H109" i="29" s="1"/>
  <c r="E109" i="29"/>
  <c r="C109" i="29"/>
  <c r="K108" i="29"/>
  <c r="J108" i="29"/>
  <c r="I108" i="29"/>
  <c r="G108" i="29"/>
  <c r="E108" i="29"/>
  <c r="C108" i="29"/>
  <c r="D108" i="29" s="1"/>
  <c r="K107" i="29"/>
  <c r="J107" i="29"/>
  <c r="I107" i="29"/>
  <c r="G107" i="29"/>
  <c r="E107" i="29"/>
  <c r="F107" i="29" s="1"/>
  <c r="C107" i="29"/>
  <c r="K106" i="29"/>
  <c r="J106" i="29"/>
  <c r="I106" i="29"/>
  <c r="G106" i="29"/>
  <c r="E106" i="29"/>
  <c r="C106" i="29"/>
  <c r="D106" i="29" s="1"/>
  <c r="K105" i="29"/>
  <c r="J105" i="29"/>
  <c r="I105" i="29"/>
  <c r="G105" i="29"/>
  <c r="H105" i="29" s="1"/>
  <c r="E105" i="29"/>
  <c r="F105" i="29" s="1"/>
  <c r="C105" i="29"/>
  <c r="K104" i="29"/>
  <c r="J104" i="29"/>
  <c r="I104" i="29"/>
  <c r="G104" i="29"/>
  <c r="E104" i="29"/>
  <c r="C104" i="29"/>
  <c r="K96" i="29"/>
  <c r="J96" i="29"/>
  <c r="I96" i="29"/>
  <c r="G96" i="29"/>
  <c r="E96" i="29"/>
  <c r="F96" i="29" s="1"/>
  <c r="C96" i="29"/>
  <c r="K95" i="29"/>
  <c r="J95" i="29"/>
  <c r="I95" i="29"/>
  <c r="G95" i="29"/>
  <c r="E95" i="29"/>
  <c r="F95" i="29" s="1"/>
  <c r="C95" i="29"/>
  <c r="K94" i="29"/>
  <c r="J94" i="29"/>
  <c r="I94" i="29"/>
  <c r="G94" i="29"/>
  <c r="H94" i="29" s="1"/>
  <c r="E94" i="29"/>
  <c r="F94" i="29" s="1"/>
  <c r="C94" i="29"/>
  <c r="J85" i="29"/>
  <c r="I85" i="29"/>
  <c r="G85" i="29"/>
  <c r="E85" i="29"/>
  <c r="C85" i="29"/>
  <c r="J84" i="29"/>
  <c r="I84" i="29"/>
  <c r="G84" i="29"/>
  <c r="E84" i="29"/>
  <c r="C84" i="29"/>
  <c r="J83" i="29"/>
  <c r="I83" i="29"/>
  <c r="G83" i="29"/>
  <c r="E83" i="29"/>
  <c r="C83" i="29"/>
  <c r="J74" i="29"/>
  <c r="I74" i="29"/>
  <c r="G74" i="29"/>
  <c r="E74" i="29"/>
  <c r="C74" i="29"/>
  <c r="J73" i="29"/>
  <c r="I73" i="29"/>
  <c r="D73" i="29" s="1"/>
  <c r="G73" i="29"/>
  <c r="E73" i="29"/>
  <c r="C73" i="29"/>
  <c r="J72" i="29"/>
  <c r="G72" i="29"/>
  <c r="E72" i="29"/>
  <c r="C72" i="29"/>
  <c r="J63" i="29"/>
  <c r="I63" i="29"/>
  <c r="G63" i="29"/>
  <c r="E63" i="29"/>
  <c r="C63" i="29"/>
  <c r="J62" i="29"/>
  <c r="I62" i="29"/>
  <c r="H62" i="29" s="1"/>
  <c r="G62" i="29"/>
  <c r="E62" i="29"/>
  <c r="F62" i="29" s="1"/>
  <c r="C62" i="29"/>
  <c r="J61" i="29"/>
  <c r="K61" i="29" s="1"/>
  <c r="I61" i="29"/>
  <c r="G61" i="29"/>
  <c r="E61" i="29"/>
  <c r="C61" i="29"/>
  <c r="D61" i="29" s="1"/>
  <c r="J54" i="29"/>
  <c r="I54" i="29"/>
  <c r="G54" i="29"/>
  <c r="E54" i="29"/>
  <c r="C54" i="29"/>
  <c r="J53" i="29"/>
  <c r="I53" i="29"/>
  <c r="G53" i="29"/>
  <c r="E53" i="29"/>
  <c r="C53" i="29"/>
  <c r="J52" i="29"/>
  <c r="I52" i="29"/>
  <c r="H52" i="29" s="1"/>
  <c r="G52" i="29"/>
  <c r="E52" i="29"/>
  <c r="F52" i="29" s="1"/>
  <c r="C52" i="29"/>
  <c r="J51" i="29"/>
  <c r="K51" i="29" s="1"/>
  <c r="I51" i="29"/>
  <c r="G51" i="29"/>
  <c r="H51" i="29" s="1"/>
  <c r="E51" i="29"/>
  <c r="F51" i="29" s="1"/>
  <c r="C51" i="29"/>
  <c r="D51" i="29" s="1"/>
  <c r="J50" i="29"/>
  <c r="I50" i="29"/>
  <c r="G50" i="29"/>
  <c r="E50" i="29"/>
  <c r="F50" i="29" s="1"/>
  <c r="C50" i="29"/>
  <c r="J49" i="29"/>
  <c r="I49" i="29"/>
  <c r="G49" i="29"/>
  <c r="E49" i="29"/>
  <c r="C49" i="29"/>
  <c r="J48" i="29"/>
  <c r="I48" i="29"/>
  <c r="H48" i="29" s="1"/>
  <c r="G48" i="29"/>
  <c r="E48" i="29"/>
  <c r="F48" i="29" s="1"/>
  <c r="C48" i="29"/>
  <c r="J47" i="29"/>
  <c r="K47" i="29" s="1"/>
  <c r="I47" i="29"/>
  <c r="G47" i="29"/>
  <c r="H47" i="29" s="1"/>
  <c r="E47" i="29"/>
  <c r="C47" i="29"/>
  <c r="J46" i="29"/>
  <c r="I46" i="29"/>
  <c r="G46" i="29"/>
  <c r="E46" i="29"/>
  <c r="F46" i="29" s="1"/>
  <c r="C46" i="29"/>
  <c r="J37" i="29"/>
  <c r="I37" i="29"/>
  <c r="G37" i="29"/>
  <c r="E37" i="29"/>
  <c r="C37" i="29"/>
  <c r="J36" i="29"/>
  <c r="I36" i="29"/>
  <c r="H36" i="29" s="1"/>
  <c r="G36" i="29"/>
  <c r="E36" i="29"/>
  <c r="F36" i="29" s="1"/>
  <c r="C36" i="29"/>
  <c r="J35" i="29"/>
  <c r="K35" i="29" s="1"/>
  <c r="I35" i="29"/>
  <c r="G35" i="29"/>
  <c r="H35" i="29" s="1"/>
  <c r="E35" i="29"/>
  <c r="C35" i="29"/>
  <c r="D35" i="29" s="1"/>
  <c r="J34" i="29"/>
  <c r="I34" i="29"/>
  <c r="G34" i="29"/>
  <c r="E34" i="29"/>
  <c r="F34" i="29" s="1"/>
  <c r="C34" i="29"/>
  <c r="J33" i="29"/>
  <c r="I33" i="29"/>
  <c r="G33" i="29"/>
  <c r="E33" i="29"/>
  <c r="C33" i="29"/>
  <c r="J32" i="29"/>
  <c r="I32" i="29"/>
  <c r="H32" i="29" s="1"/>
  <c r="G32" i="29"/>
  <c r="E32" i="29"/>
  <c r="C32" i="29"/>
  <c r="J31" i="29"/>
  <c r="K31" i="29" s="1"/>
  <c r="I31" i="29"/>
  <c r="G31" i="29"/>
  <c r="E31" i="29"/>
  <c r="C31" i="29"/>
  <c r="D31" i="29" s="1"/>
  <c r="J30" i="29"/>
  <c r="I30" i="29"/>
  <c r="G30" i="29"/>
  <c r="E30" i="29"/>
  <c r="F30" i="29" s="1"/>
  <c r="C30" i="29"/>
  <c r="J29" i="29"/>
  <c r="I29" i="29"/>
  <c r="G29" i="29"/>
  <c r="E29" i="29"/>
  <c r="C29" i="29"/>
  <c r="K20" i="29"/>
  <c r="J20" i="29"/>
  <c r="I20" i="29"/>
  <c r="G20" i="29"/>
  <c r="H20" i="29" s="1"/>
  <c r="E20" i="29"/>
  <c r="F20" i="29" s="1"/>
  <c r="C20" i="29"/>
  <c r="D20" i="29" s="1"/>
  <c r="K19" i="29"/>
  <c r="J19" i="29"/>
  <c r="I19" i="29"/>
  <c r="G19" i="29"/>
  <c r="E19" i="29"/>
  <c r="C19" i="29"/>
  <c r="K18" i="29"/>
  <c r="J18" i="29"/>
  <c r="I18" i="29"/>
  <c r="G18" i="29"/>
  <c r="E18" i="29"/>
  <c r="F18" i="29" s="1"/>
  <c r="C18" i="29"/>
  <c r="K17" i="29"/>
  <c r="J17" i="29"/>
  <c r="I17" i="29"/>
  <c r="G17" i="29"/>
  <c r="E17" i="29"/>
  <c r="C17" i="29"/>
  <c r="D17" i="29" s="1"/>
  <c r="K16" i="29"/>
  <c r="J16" i="29"/>
  <c r="I16" i="29"/>
  <c r="G16" i="29"/>
  <c r="H16" i="29" s="1"/>
  <c r="E16" i="29"/>
  <c r="F16" i="29" s="1"/>
  <c r="C16" i="29"/>
  <c r="D16" i="29" s="1"/>
  <c r="K15" i="29"/>
  <c r="J15" i="29"/>
  <c r="I15" i="29"/>
  <c r="G15" i="29"/>
  <c r="E15" i="29"/>
  <c r="C15" i="29"/>
  <c r="K14" i="29"/>
  <c r="J14" i="29"/>
  <c r="I14" i="29"/>
  <c r="G14" i="29"/>
  <c r="E14" i="29"/>
  <c r="F14" i="29" s="1"/>
  <c r="C14" i="29"/>
  <c r="K13" i="29"/>
  <c r="J13" i="29"/>
  <c r="I13" i="29"/>
  <c r="G13" i="29"/>
  <c r="E13" i="29"/>
  <c r="C13" i="29"/>
  <c r="K12" i="29"/>
  <c r="J12" i="29"/>
  <c r="I12" i="29"/>
  <c r="G12" i="29"/>
  <c r="H12" i="29" s="1"/>
  <c r="E12" i="29"/>
  <c r="F12" i="29" s="1"/>
  <c r="C12" i="29"/>
  <c r="D12" i="29" s="1"/>
  <c r="D539" i="29"/>
  <c r="K535" i="29"/>
  <c r="D535" i="29"/>
  <c r="H528" i="29"/>
  <c r="D527" i="29"/>
  <c r="F517" i="29"/>
  <c r="D516" i="29"/>
  <c r="K512" i="29"/>
  <c r="H509" i="29"/>
  <c r="K495" i="29"/>
  <c r="H491" i="29"/>
  <c r="F479" i="29"/>
  <c r="K465" i="29"/>
  <c r="D416" i="29"/>
  <c r="D410" i="29"/>
  <c r="F369" i="29"/>
  <c r="D367" i="29"/>
  <c r="D365" i="29"/>
  <c r="F343" i="29"/>
  <c r="F329" i="29"/>
  <c r="F314" i="29"/>
  <c r="H302" i="29"/>
  <c r="F299" i="29"/>
  <c r="F278" i="29"/>
  <c r="F274" i="29"/>
  <c r="H261" i="29"/>
  <c r="F250" i="29"/>
  <c r="H246" i="29"/>
  <c r="F236" i="29"/>
  <c r="L228" i="29"/>
  <c r="F227" i="29"/>
  <c r="L226" i="29"/>
  <c r="F226" i="29"/>
  <c r="D226" i="29"/>
  <c r="F225" i="29"/>
  <c r="D224" i="29"/>
  <c r="J216" i="29"/>
  <c r="F216" i="29"/>
  <c r="F215" i="29"/>
  <c r="J214" i="29"/>
  <c r="F214" i="29"/>
  <c r="D214" i="29"/>
  <c r="J212" i="29"/>
  <c r="F212" i="29"/>
  <c r="F204" i="29"/>
  <c r="J203" i="29"/>
  <c r="F203" i="29"/>
  <c r="D202" i="29"/>
  <c r="F201" i="29"/>
  <c r="L200" i="29"/>
  <c r="F200" i="29"/>
  <c r="D200" i="29"/>
  <c r="J192" i="29"/>
  <c r="F192" i="29"/>
  <c r="F191" i="29"/>
  <c r="F190" i="29"/>
  <c r="F189" i="29"/>
  <c r="F187" i="29"/>
  <c r="F186" i="29"/>
  <c r="L178" i="29"/>
  <c r="F178" i="29"/>
  <c r="D178" i="29"/>
  <c r="F176" i="29"/>
  <c r="F175" i="29"/>
  <c r="F174" i="29"/>
  <c r="F172" i="29"/>
  <c r="F164" i="29"/>
  <c r="L163" i="29"/>
  <c r="F163" i="29"/>
  <c r="D163" i="29"/>
  <c r="J161" i="29"/>
  <c r="F161" i="29"/>
  <c r="F160" i="29"/>
  <c r="F159" i="29"/>
  <c r="L158" i="29"/>
  <c r="F146" i="29"/>
  <c r="D138" i="29"/>
  <c r="F137" i="29"/>
  <c r="D136" i="29"/>
  <c r="F132" i="29"/>
  <c r="F121" i="29"/>
  <c r="F120" i="29"/>
  <c r="F118" i="29"/>
  <c r="F109" i="29"/>
  <c r="F108" i="29"/>
  <c r="F106" i="29"/>
  <c r="K85" i="29"/>
  <c r="F84" i="29"/>
  <c r="F74" i="29"/>
  <c r="F54" i="29"/>
  <c r="D47" i="29"/>
  <c r="F32" i="29"/>
  <c r="H13" i="29"/>
  <c r="J578" i="28"/>
  <c r="G578" i="28"/>
  <c r="E578" i="28"/>
  <c r="C578" i="28"/>
  <c r="J577" i="28"/>
  <c r="G577" i="28"/>
  <c r="E577" i="28"/>
  <c r="C577" i="28"/>
  <c r="J576" i="28"/>
  <c r="G576" i="28"/>
  <c r="E576" i="28"/>
  <c r="C576" i="28"/>
  <c r="J575" i="28"/>
  <c r="G575" i="28"/>
  <c r="E575" i="28"/>
  <c r="C575" i="28"/>
  <c r="J574" i="28"/>
  <c r="G574" i="28"/>
  <c r="E574" i="28"/>
  <c r="C574" i="28"/>
  <c r="J573" i="28"/>
  <c r="G573" i="28"/>
  <c r="E573" i="28"/>
  <c r="C573" i="28"/>
  <c r="J565" i="28"/>
  <c r="G565" i="28"/>
  <c r="E565" i="28"/>
  <c r="C565" i="28"/>
  <c r="J564" i="28"/>
  <c r="G564" i="28"/>
  <c r="E564" i="28"/>
  <c r="C564" i="28"/>
  <c r="J563" i="28"/>
  <c r="G563" i="28"/>
  <c r="E563" i="28"/>
  <c r="C563" i="28"/>
  <c r="J562" i="28"/>
  <c r="G562" i="28"/>
  <c r="E562" i="28"/>
  <c r="C562" i="28"/>
  <c r="J554" i="28"/>
  <c r="G554" i="28"/>
  <c r="E554" i="28"/>
  <c r="C554" i="28"/>
  <c r="J553" i="28"/>
  <c r="G553" i="28"/>
  <c r="E553" i="28"/>
  <c r="C553" i="28"/>
  <c r="J552" i="28"/>
  <c r="G552" i="28"/>
  <c r="E552" i="28"/>
  <c r="C552" i="28"/>
  <c r="J551" i="28"/>
  <c r="G551" i="28"/>
  <c r="E551" i="28"/>
  <c r="C551" i="28"/>
  <c r="J550" i="28"/>
  <c r="G550" i="28"/>
  <c r="E550" i="28"/>
  <c r="C550" i="28"/>
  <c r="J549" i="28"/>
  <c r="G549" i="28"/>
  <c r="E549" i="28"/>
  <c r="C549" i="28"/>
  <c r="J539" i="28"/>
  <c r="I539" i="28"/>
  <c r="G539" i="28"/>
  <c r="E539" i="28"/>
  <c r="F539" i="28" s="1"/>
  <c r="C539" i="28"/>
  <c r="J538" i="28"/>
  <c r="I538" i="28"/>
  <c r="G538" i="28"/>
  <c r="E538" i="28"/>
  <c r="C538" i="28"/>
  <c r="J537" i="28"/>
  <c r="I537" i="28"/>
  <c r="G537" i="28"/>
  <c r="E537" i="28"/>
  <c r="C537" i="28"/>
  <c r="J536" i="28"/>
  <c r="I536" i="28"/>
  <c r="G536" i="28"/>
  <c r="E536" i="28"/>
  <c r="F536" i="28" s="1"/>
  <c r="C536" i="28"/>
  <c r="J535" i="28"/>
  <c r="I535" i="28"/>
  <c r="G535" i="28"/>
  <c r="E535" i="28"/>
  <c r="C535" i="28"/>
  <c r="J534" i="28"/>
  <c r="I534" i="28"/>
  <c r="G534" i="28"/>
  <c r="E534" i="28"/>
  <c r="C534" i="28"/>
  <c r="J533" i="28"/>
  <c r="I533" i="28"/>
  <c r="G533" i="28"/>
  <c r="E533" i="28"/>
  <c r="C533" i="28"/>
  <c r="J532" i="28"/>
  <c r="I532" i="28"/>
  <c r="G532" i="28"/>
  <c r="E532" i="28"/>
  <c r="F532" i="28" s="1"/>
  <c r="C532" i="28"/>
  <c r="J531" i="28"/>
  <c r="I531" i="28"/>
  <c r="G531" i="28"/>
  <c r="E531" i="28"/>
  <c r="F531" i="28" s="1"/>
  <c r="C531" i="28"/>
  <c r="J530" i="28"/>
  <c r="I530" i="28"/>
  <c r="G530" i="28"/>
  <c r="E530" i="28"/>
  <c r="C530" i="28"/>
  <c r="J529" i="28"/>
  <c r="I529" i="28"/>
  <c r="G529" i="28"/>
  <c r="E529" i="28"/>
  <c r="C529" i="28"/>
  <c r="J528" i="28"/>
  <c r="I528" i="28"/>
  <c r="G528" i="28"/>
  <c r="E528" i="28"/>
  <c r="F528" i="28" s="1"/>
  <c r="C528" i="28"/>
  <c r="J527" i="28"/>
  <c r="I527" i="28"/>
  <c r="G527" i="28"/>
  <c r="E527" i="28"/>
  <c r="C527" i="28"/>
  <c r="J519" i="28"/>
  <c r="I519" i="28"/>
  <c r="G519" i="28"/>
  <c r="E519" i="28"/>
  <c r="C519" i="28"/>
  <c r="J518" i="28"/>
  <c r="I518" i="28"/>
  <c r="G518" i="28"/>
  <c r="E518" i="28"/>
  <c r="C518" i="28"/>
  <c r="J517" i="28"/>
  <c r="I517" i="28"/>
  <c r="G517" i="28"/>
  <c r="E517" i="28"/>
  <c r="F517" i="28" s="1"/>
  <c r="C517" i="28"/>
  <c r="J516" i="28"/>
  <c r="I516" i="28"/>
  <c r="G516" i="28"/>
  <c r="E516" i="28"/>
  <c r="F516" i="28" s="1"/>
  <c r="C516" i="28"/>
  <c r="J515" i="28"/>
  <c r="I515" i="28"/>
  <c r="G515" i="28"/>
  <c r="E515" i="28"/>
  <c r="C515" i="28"/>
  <c r="J514" i="28"/>
  <c r="I514" i="28"/>
  <c r="G514" i="28"/>
  <c r="E514" i="28"/>
  <c r="C514" i="28"/>
  <c r="J513" i="28"/>
  <c r="I513" i="28"/>
  <c r="G513" i="28"/>
  <c r="E513" i="28"/>
  <c r="F513" i="28" s="1"/>
  <c r="C513" i="28"/>
  <c r="J512" i="28"/>
  <c r="I512" i="28"/>
  <c r="G512" i="28"/>
  <c r="E512" i="28"/>
  <c r="C512" i="28"/>
  <c r="J511" i="28"/>
  <c r="I511" i="28"/>
  <c r="G511" i="28"/>
  <c r="E511" i="28"/>
  <c r="C511" i="28"/>
  <c r="J510" i="28"/>
  <c r="I510" i="28"/>
  <c r="G510" i="28"/>
  <c r="E510" i="28"/>
  <c r="C510" i="28"/>
  <c r="J509" i="28"/>
  <c r="G509" i="28"/>
  <c r="E509" i="28"/>
  <c r="C509" i="28"/>
  <c r="J508" i="28"/>
  <c r="I508" i="28"/>
  <c r="G508" i="28"/>
  <c r="E508" i="28"/>
  <c r="C508" i="28"/>
  <c r="J507" i="28"/>
  <c r="I507" i="28"/>
  <c r="G507" i="28"/>
  <c r="E507" i="28"/>
  <c r="C507" i="28"/>
  <c r="J506" i="28"/>
  <c r="I506" i="28"/>
  <c r="G506" i="28"/>
  <c r="E506" i="28"/>
  <c r="C506" i="28"/>
  <c r="J496" i="28"/>
  <c r="K496" i="28" s="1"/>
  <c r="I496" i="28"/>
  <c r="G496" i="28"/>
  <c r="E496" i="28"/>
  <c r="C496" i="28"/>
  <c r="J495" i="28"/>
  <c r="I495" i="28"/>
  <c r="G495" i="28"/>
  <c r="E495" i="28"/>
  <c r="F495" i="28" s="1"/>
  <c r="C495" i="28"/>
  <c r="J494" i="28"/>
  <c r="I494" i="28"/>
  <c r="G494" i="28"/>
  <c r="E494" i="28"/>
  <c r="C494" i="28"/>
  <c r="J493" i="28"/>
  <c r="I493" i="28"/>
  <c r="G493" i="28"/>
  <c r="E493" i="28"/>
  <c r="C493" i="28"/>
  <c r="J492" i="28"/>
  <c r="K492" i="28" s="1"/>
  <c r="I492" i="28"/>
  <c r="G492" i="28"/>
  <c r="E492" i="28"/>
  <c r="C492" i="28"/>
  <c r="D492" i="28" s="1"/>
  <c r="J491" i="28"/>
  <c r="I491" i="28"/>
  <c r="G491" i="28"/>
  <c r="E491" i="28"/>
  <c r="F491" i="28" s="1"/>
  <c r="C491" i="28"/>
  <c r="J490" i="28"/>
  <c r="I490" i="28"/>
  <c r="G490" i="28"/>
  <c r="E490" i="28"/>
  <c r="C490" i="28"/>
  <c r="J489" i="28"/>
  <c r="I489" i="28"/>
  <c r="G489" i="28"/>
  <c r="E489" i="28"/>
  <c r="C489" i="28"/>
  <c r="J481" i="28"/>
  <c r="K481" i="28" s="1"/>
  <c r="I481" i="28"/>
  <c r="G481" i="28"/>
  <c r="E481" i="28"/>
  <c r="C481" i="28"/>
  <c r="J480" i="28"/>
  <c r="I480" i="28"/>
  <c r="G480" i="28"/>
  <c r="E480" i="28"/>
  <c r="C480" i="28"/>
  <c r="J479" i="28"/>
  <c r="I479" i="28"/>
  <c r="G479" i="28"/>
  <c r="E479" i="28"/>
  <c r="C479" i="28"/>
  <c r="J478" i="28"/>
  <c r="I478" i="28"/>
  <c r="G478" i="28"/>
  <c r="E478" i="28"/>
  <c r="C478" i="28"/>
  <c r="J477" i="28"/>
  <c r="K477" i="28" s="1"/>
  <c r="I477" i="28"/>
  <c r="G477" i="28"/>
  <c r="E477" i="28"/>
  <c r="F477" i="28" s="1"/>
  <c r="C477" i="28"/>
  <c r="D477" i="28" s="1"/>
  <c r="J476" i="28"/>
  <c r="I476" i="28"/>
  <c r="G476" i="28"/>
  <c r="E476" i="28"/>
  <c r="F476" i="28" s="1"/>
  <c r="C476" i="28"/>
  <c r="J468" i="28"/>
  <c r="I468" i="28"/>
  <c r="G468" i="28"/>
  <c r="E468" i="28"/>
  <c r="C468" i="28"/>
  <c r="J467" i="28"/>
  <c r="I467" i="28"/>
  <c r="G467" i="28"/>
  <c r="E467" i="28"/>
  <c r="C467" i="28"/>
  <c r="J466" i="28"/>
  <c r="K466" i="28" s="1"/>
  <c r="I466" i="28"/>
  <c r="G466" i="28"/>
  <c r="E466" i="28"/>
  <c r="F466" i="28" s="1"/>
  <c r="C466" i="28"/>
  <c r="D466" i="28" s="1"/>
  <c r="J465" i="28"/>
  <c r="I465" i="28"/>
  <c r="G465" i="28"/>
  <c r="E465" i="28"/>
  <c r="F465" i="28" s="1"/>
  <c r="C465" i="28"/>
  <c r="J464" i="28"/>
  <c r="I464" i="28"/>
  <c r="G464" i="28"/>
  <c r="E464" i="28"/>
  <c r="C464" i="28"/>
  <c r="E456" i="28"/>
  <c r="C456" i="28"/>
  <c r="L447" i="28"/>
  <c r="I447" i="28"/>
  <c r="G447" i="28"/>
  <c r="E447" i="28"/>
  <c r="K447" i="28" s="1"/>
  <c r="C447" i="28"/>
  <c r="L446" i="28"/>
  <c r="I446" i="28"/>
  <c r="G446" i="28"/>
  <c r="E446" i="28"/>
  <c r="C446" i="28"/>
  <c r="L445" i="28"/>
  <c r="I445" i="28"/>
  <c r="G445" i="28"/>
  <c r="E445" i="28"/>
  <c r="C445" i="28"/>
  <c r="N437" i="28"/>
  <c r="K437" i="28"/>
  <c r="I437" i="28"/>
  <c r="G437" i="28"/>
  <c r="E437" i="28"/>
  <c r="C437" i="28"/>
  <c r="N436" i="28"/>
  <c r="K436" i="28"/>
  <c r="I436" i="28"/>
  <c r="G436" i="28"/>
  <c r="E436" i="28"/>
  <c r="C436" i="28"/>
  <c r="N435" i="28"/>
  <c r="K435" i="28"/>
  <c r="I435" i="28"/>
  <c r="G435" i="28"/>
  <c r="E435" i="28"/>
  <c r="C435" i="28"/>
  <c r="N434" i="28"/>
  <c r="K434" i="28"/>
  <c r="I434" i="28"/>
  <c r="G434" i="28"/>
  <c r="E434" i="28"/>
  <c r="C434" i="28"/>
  <c r="N433" i="28"/>
  <c r="K433" i="28"/>
  <c r="I433" i="28"/>
  <c r="G433" i="28"/>
  <c r="E433" i="28"/>
  <c r="C433" i="28"/>
  <c r="N432" i="28"/>
  <c r="K432" i="28"/>
  <c r="I432" i="28"/>
  <c r="G432" i="28"/>
  <c r="E432" i="28"/>
  <c r="C432" i="28"/>
  <c r="N431" i="28"/>
  <c r="K431" i="28"/>
  <c r="I431" i="28"/>
  <c r="G431" i="28"/>
  <c r="E431" i="28"/>
  <c r="C431" i="28"/>
  <c r="N430" i="28"/>
  <c r="K430" i="28"/>
  <c r="I430" i="28"/>
  <c r="G430" i="28"/>
  <c r="E430" i="28"/>
  <c r="C430" i="28"/>
  <c r="N429" i="28"/>
  <c r="K429" i="28"/>
  <c r="I429" i="28"/>
  <c r="G429" i="28"/>
  <c r="E429" i="28"/>
  <c r="C429" i="28"/>
  <c r="N428" i="28"/>
  <c r="K428" i="28"/>
  <c r="I428" i="28"/>
  <c r="G428" i="28"/>
  <c r="E428" i="28"/>
  <c r="C428" i="28"/>
  <c r="N427" i="28"/>
  <c r="K427" i="28"/>
  <c r="I427" i="28"/>
  <c r="G427" i="28"/>
  <c r="E427" i="28"/>
  <c r="C427" i="28"/>
  <c r="K419" i="28"/>
  <c r="J419" i="28"/>
  <c r="I419" i="28"/>
  <c r="G419" i="28"/>
  <c r="E419" i="28"/>
  <c r="C419" i="28"/>
  <c r="K418" i="28"/>
  <c r="J418" i="28"/>
  <c r="I418" i="28"/>
  <c r="G418" i="28"/>
  <c r="E418" i="28"/>
  <c r="F418" i="28" s="1"/>
  <c r="C418" i="28"/>
  <c r="K417" i="28"/>
  <c r="J417" i="28"/>
  <c r="I417" i="28"/>
  <c r="G417" i="28"/>
  <c r="E417" i="28"/>
  <c r="C417" i="28"/>
  <c r="K416" i="28"/>
  <c r="J416" i="28"/>
  <c r="I416" i="28"/>
  <c r="G416" i="28"/>
  <c r="E416" i="28"/>
  <c r="F416" i="28" s="1"/>
  <c r="C416" i="28"/>
  <c r="K415" i="28"/>
  <c r="J415" i="28"/>
  <c r="I415" i="28"/>
  <c r="H415" i="28" s="1"/>
  <c r="G415" i="28"/>
  <c r="E415" i="28"/>
  <c r="C415" i="28"/>
  <c r="K414" i="28"/>
  <c r="J414" i="28"/>
  <c r="I414" i="28"/>
  <c r="G414" i="28"/>
  <c r="E414" i="28"/>
  <c r="C414" i="28"/>
  <c r="K413" i="28"/>
  <c r="J413" i="28"/>
  <c r="I413" i="28"/>
  <c r="G413" i="28"/>
  <c r="E413" i="28"/>
  <c r="C413" i="28"/>
  <c r="K412" i="28"/>
  <c r="J412" i="28"/>
  <c r="I412" i="28"/>
  <c r="G412" i="28"/>
  <c r="E412" i="28"/>
  <c r="F412" i="28" s="1"/>
  <c r="C412" i="28"/>
  <c r="K411" i="28"/>
  <c r="J411" i="28"/>
  <c r="I411" i="28"/>
  <c r="H411" i="28" s="1"/>
  <c r="G411" i="28"/>
  <c r="E411" i="28"/>
  <c r="C411" i="28"/>
  <c r="K410" i="28"/>
  <c r="J410" i="28"/>
  <c r="I410" i="28"/>
  <c r="G410" i="28"/>
  <c r="E410" i="28"/>
  <c r="F410" i="28" s="1"/>
  <c r="C410" i="28"/>
  <c r="K409" i="28"/>
  <c r="J409" i="28"/>
  <c r="I409" i="28"/>
  <c r="G409" i="28"/>
  <c r="E409" i="28"/>
  <c r="C409" i="28"/>
  <c r="E401" i="28"/>
  <c r="C401" i="28"/>
  <c r="K391" i="28"/>
  <c r="J391" i="28"/>
  <c r="I391" i="28"/>
  <c r="H391" i="28" s="1"/>
  <c r="G391" i="28"/>
  <c r="E391" i="28"/>
  <c r="C391" i="28"/>
  <c r="K389" i="28"/>
  <c r="J389" i="28"/>
  <c r="I389" i="28"/>
  <c r="G389" i="28"/>
  <c r="E389" i="28"/>
  <c r="F389" i="28" s="1"/>
  <c r="C389" i="28"/>
  <c r="K387" i="28"/>
  <c r="J387" i="28"/>
  <c r="I387" i="28"/>
  <c r="G387" i="28"/>
  <c r="E387" i="28"/>
  <c r="C387" i="28"/>
  <c r="K385" i="28"/>
  <c r="J385" i="28"/>
  <c r="I385" i="28"/>
  <c r="G385" i="28"/>
  <c r="E385" i="28"/>
  <c r="F385" i="28" s="1"/>
  <c r="C385" i="28"/>
  <c r="H376" i="28"/>
  <c r="E376" i="28"/>
  <c r="C376" i="28"/>
  <c r="M369" i="28"/>
  <c r="L369" i="28"/>
  <c r="K369" i="28"/>
  <c r="I369" i="28"/>
  <c r="G369" i="28"/>
  <c r="E369" i="28"/>
  <c r="C369" i="28"/>
  <c r="D369" i="28" s="1"/>
  <c r="M367" i="28"/>
  <c r="L367" i="28"/>
  <c r="K367" i="28"/>
  <c r="I367" i="28"/>
  <c r="G367" i="28"/>
  <c r="H367" i="28" s="1"/>
  <c r="E367" i="28"/>
  <c r="C367" i="28"/>
  <c r="M365" i="28"/>
  <c r="L365" i="28"/>
  <c r="K365" i="28"/>
  <c r="I365" i="28"/>
  <c r="G365" i="28"/>
  <c r="H365" i="28" s="1"/>
  <c r="E365" i="28"/>
  <c r="C365" i="28"/>
  <c r="M363" i="28"/>
  <c r="L363" i="28"/>
  <c r="K363" i="28"/>
  <c r="J363" i="28" s="1"/>
  <c r="I363" i="28"/>
  <c r="G363" i="28"/>
  <c r="E363" i="28"/>
  <c r="C363" i="28"/>
  <c r="K356" i="28"/>
  <c r="J356" i="28"/>
  <c r="I356" i="28"/>
  <c r="G356" i="28"/>
  <c r="E356" i="28"/>
  <c r="C356" i="28"/>
  <c r="K355" i="28"/>
  <c r="J355" i="28"/>
  <c r="I355" i="28"/>
  <c r="G355" i="28"/>
  <c r="E355" i="28"/>
  <c r="C355" i="28"/>
  <c r="D355" i="28" s="1"/>
  <c r="K354" i="28"/>
  <c r="J354" i="28"/>
  <c r="I354" i="28"/>
  <c r="G354" i="28"/>
  <c r="E354" i="28"/>
  <c r="C354" i="28"/>
  <c r="K353" i="28"/>
  <c r="J353" i="28"/>
  <c r="I353" i="28"/>
  <c r="G353" i="28"/>
  <c r="E353" i="28"/>
  <c r="F353" i="28" s="1"/>
  <c r="C353" i="28"/>
  <c r="D353" i="28" s="1"/>
  <c r="K345" i="28"/>
  <c r="J345" i="28"/>
  <c r="I345" i="28"/>
  <c r="G345" i="28"/>
  <c r="E345" i="28"/>
  <c r="C345" i="28"/>
  <c r="K344" i="28"/>
  <c r="J344" i="28"/>
  <c r="I344" i="28"/>
  <c r="G344" i="28"/>
  <c r="E344" i="28"/>
  <c r="F344" i="28" s="1"/>
  <c r="C344" i="28"/>
  <c r="D344" i="28" s="1"/>
  <c r="K343" i="28"/>
  <c r="J343" i="28"/>
  <c r="I343" i="28"/>
  <c r="G343" i="28"/>
  <c r="E343" i="28"/>
  <c r="C343" i="28"/>
  <c r="K342" i="28"/>
  <c r="J342" i="28"/>
  <c r="I342" i="28"/>
  <c r="G342" i="28"/>
  <c r="E342" i="28"/>
  <c r="F342" i="28" s="1"/>
  <c r="C342" i="28"/>
  <c r="D342" i="28" s="1"/>
  <c r="K341" i="28"/>
  <c r="J341" i="28"/>
  <c r="I341" i="28"/>
  <c r="G341" i="28"/>
  <c r="H341" i="28" s="1"/>
  <c r="E341" i="28"/>
  <c r="C341" i="28"/>
  <c r="I333" i="28"/>
  <c r="H333" i="28"/>
  <c r="G333" i="28"/>
  <c r="E333" i="28"/>
  <c r="C333" i="28"/>
  <c r="I332" i="28"/>
  <c r="H332" i="28"/>
  <c r="G332" i="28"/>
  <c r="E332" i="28"/>
  <c r="C332" i="28"/>
  <c r="D332" i="28" s="1"/>
  <c r="I331" i="28"/>
  <c r="H331" i="28"/>
  <c r="G331" i="28"/>
  <c r="E331" i="28"/>
  <c r="F331" i="28" s="1"/>
  <c r="C331" i="28"/>
  <c r="I330" i="28"/>
  <c r="H330" i="28"/>
  <c r="G330" i="28"/>
  <c r="E330" i="28"/>
  <c r="C330" i="28"/>
  <c r="I329" i="28"/>
  <c r="H329" i="28"/>
  <c r="G329" i="28"/>
  <c r="E329" i="28"/>
  <c r="C329" i="28"/>
  <c r="D329" i="28" s="1"/>
  <c r="I328" i="28"/>
  <c r="H328" i="28"/>
  <c r="G328" i="28"/>
  <c r="E328" i="28"/>
  <c r="C328" i="28"/>
  <c r="D328" i="28" s="1"/>
  <c r="I327" i="28"/>
  <c r="H327" i="28"/>
  <c r="G327" i="28"/>
  <c r="E327" i="28"/>
  <c r="F327" i="28" s="1"/>
  <c r="C327" i="28"/>
  <c r="I319" i="28"/>
  <c r="H319" i="28"/>
  <c r="G319" i="28"/>
  <c r="E319" i="28"/>
  <c r="C319" i="28"/>
  <c r="I318" i="28"/>
  <c r="H318" i="28"/>
  <c r="G318" i="28"/>
  <c r="E318" i="28"/>
  <c r="C318" i="28"/>
  <c r="I317" i="28"/>
  <c r="H317" i="28"/>
  <c r="G317" i="28"/>
  <c r="E317" i="28"/>
  <c r="C317" i="28"/>
  <c r="I316" i="28"/>
  <c r="H316" i="28"/>
  <c r="G316" i="28"/>
  <c r="E316" i="28"/>
  <c r="F316" i="28" s="1"/>
  <c r="C316" i="28"/>
  <c r="I315" i="28"/>
  <c r="H315" i="28"/>
  <c r="G315" i="28"/>
  <c r="E315" i="28"/>
  <c r="C315" i="28"/>
  <c r="I314" i="28"/>
  <c r="H314" i="28"/>
  <c r="G314" i="28"/>
  <c r="E314" i="28"/>
  <c r="C314" i="28"/>
  <c r="D314" i="28" s="1"/>
  <c r="I313" i="28"/>
  <c r="H313" i="28"/>
  <c r="G313" i="28"/>
  <c r="E313" i="28"/>
  <c r="C313" i="28"/>
  <c r="D313" i="28" s="1"/>
  <c r="K305" i="28"/>
  <c r="J305" i="28"/>
  <c r="I305" i="28"/>
  <c r="G305" i="28"/>
  <c r="H305" i="28" s="1"/>
  <c r="E305" i="28"/>
  <c r="C305" i="28"/>
  <c r="K304" i="28"/>
  <c r="J304" i="28"/>
  <c r="I304" i="28"/>
  <c r="G304" i="28"/>
  <c r="E304" i="28"/>
  <c r="F304" i="28" s="1"/>
  <c r="C304" i="28"/>
  <c r="D304" i="28" s="1"/>
  <c r="K303" i="28"/>
  <c r="J303" i="28"/>
  <c r="I303" i="28"/>
  <c r="G303" i="28"/>
  <c r="H303" i="28" s="1"/>
  <c r="E303" i="28"/>
  <c r="C303" i="28"/>
  <c r="K302" i="28"/>
  <c r="J302" i="28"/>
  <c r="I302" i="28"/>
  <c r="G302" i="28"/>
  <c r="E302" i="28"/>
  <c r="C302" i="28"/>
  <c r="K301" i="28"/>
  <c r="J301" i="28"/>
  <c r="I301" i="28"/>
  <c r="G301" i="28"/>
  <c r="H301" i="28" s="1"/>
  <c r="E301" i="28"/>
  <c r="C301" i="28"/>
  <c r="K300" i="28"/>
  <c r="J300" i="28"/>
  <c r="I300" i="28"/>
  <c r="G300" i="28"/>
  <c r="E300" i="28"/>
  <c r="F300" i="28" s="1"/>
  <c r="C300" i="28"/>
  <c r="D300" i="28" s="1"/>
  <c r="K299" i="28"/>
  <c r="J299" i="28"/>
  <c r="I299" i="28"/>
  <c r="G299" i="28"/>
  <c r="H299" i="28" s="1"/>
  <c r="E299" i="28"/>
  <c r="C299" i="28"/>
  <c r="K291" i="28"/>
  <c r="J291" i="28"/>
  <c r="I291" i="28"/>
  <c r="G291" i="28"/>
  <c r="E291" i="28"/>
  <c r="F291" i="28" s="1"/>
  <c r="C291" i="28"/>
  <c r="K290" i="28"/>
  <c r="J290" i="28"/>
  <c r="I290" i="28"/>
  <c r="G290" i="28"/>
  <c r="H290" i="28" s="1"/>
  <c r="E290" i="28"/>
  <c r="C290" i="28"/>
  <c r="K289" i="28"/>
  <c r="J289" i="28"/>
  <c r="I289" i="28"/>
  <c r="G289" i="28"/>
  <c r="E289" i="28"/>
  <c r="C289" i="28"/>
  <c r="D289" i="28" s="1"/>
  <c r="K288" i="28"/>
  <c r="J288" i="28"/>
  <c r="I288" i="28"/>
  <c r="G288" i="28"/>
  <c r="H288" i="28" s="1"/>
  <c r="E288" i="28"/>
  <c r="C288" i="28"/>
  <c r="K278" i="28"/>
  <c r="J278" i="28"/>
  <c r="I278" i="28"/>
  <c r="G278" i="28"/>
  <c r="E278" i="28"/>
  <c r="F278" i="28" s="1"/>
  <c r="C278" i="28"/>
  <c r="K277" i="28"/>
  <c r="J277" i="28"/>
  <c r="I277" i="28"/>
  <c r="G277" i="28"/>
  <c r="H277" i="28" s="1"/>
  <c r="E277" i="28"/>
  <c r="C277" i="28"/>
  <c r="K276" i="28"/>
  <c r="J276" i="28"/>
  <c r="I276" i="28"/>
  <c r="G276" i="28"/>
  <c r="E276" i="28"/>
  <c r="C276" i="28"/>
  <c r="D276" i="28" s="1"/>
  <c r="K275" i="28"/>
  <c r="J275" i="28"/>
  <c r="I275" i="28"/>
  <c r="G275" i="28"/>
  <c r="H275" i="28" s="1"/>
  <c r="E275" i="28"/>
  <c r="C275" i="28"/>
  <c r="K274" i="28"/>
  <c r="J274" i="28"/>
  <c r="I274" i="28"/>
  <c r="G274" i="28"/>
  <c r="E274" i="28"/>
  <c r="C274" i="28"/>
  <c r="K273" i="28"/>
  <c r="J273" i="28"/>
  <c r="G273" i="28"/>
  <c r="E273" i="28"/>
  <c r="C273" i="28"/>
  <c r="K272" i="28"/>
  <c r="J272" i="28"/>
  <c r="I272" i="28"/>
  <c r="G272" i="28"/>
  <c r="E272" i="28"/>
  <c r="F272" i="28" s="1"/>
  <c r="C272" i="28"/>
  <c r="K264" i="28"/>
  <c r="J264" i="28"/>
  <c r="I264" i="28"/>
  <c r="G264" i="28"/>
  <c r="E264" i="28"/>
  <c r="C264" i="28"/>
  <c r="K263" i="28"/>
  <c r="J263" i="28"/>
  <c r="I263" i="28"/>
  <c r="G263" i="28"/>
  <c r="E263" i="28"/>
  <c r="C263" i="28"/>
  <c r="K262" i="28"/>
  <c r="J262" i="28"/>
  <c r="I262" i="28"/>
  <c r="G262" i="28"/>
  <c r="E262" i="28"/>
  <c r="C262" i="28"/>
  <c r="K261" i="28"/>
  <c r="J261" i="28"/>
  <c r="I261" i="28"/>
  <c r="G261" i="28"/>
  <c r="E261" i="28"/>
  <c r="F261" i="28" s="1"/>
  <c r="C261" i="28"/>
  <c r="K260" i="28"/>
  <c r="J260" i="28"/>
  <c r="I260" i="28"/>
  <c r="G260" i="28"/>
  <c r="E260" i="28"/>
  <c r="C260" i="28"/>
  <c r="K259" i="28"/>
  <c r="J259" i="28"/>
  <c r="I259" i="28"/>
  <c r="G259" i="28"/>
  <c r="E259" i="28"/>
  <c r="F259" i="28" s="1"/>
  <c r="C259" i="28"/>
  <c r="K251" i="28"/>
  <c r="J251" i="28"/>
  <c r="I251" i="28"/>
  <c r="G251" i="28"/>
  <c r="E251" i="28"/>
  <c r="C251" i="28"/>
  <c r="K250" i="28"/>
  <c r="J250" i="28"/>
  <c r="I250" i="28"/>
  <c r="G250" i="28"/>
  <c r="E250" i="28"/>
  <c r="F250" i="28" s="1"/>
  <c r="C250" i="28"/>
  <c r="K249" i="28"/>
  <c r="J249" i="28"/>
  <c r="I249" i="28"/>
  <c r="G249" i="28"/>
  <c r="E249" i="28"/>
  <c r="C249" i="28"/>
  <c r="K248" i="28"/>
  <c r="J248" i="28"/>
  <c r="I248" i="28"/>
  <c r="G248" i="28"/>
  <c r="E248" i="28"/>
  <c r="F248" i="28" s="1"/>
  <c r="C248" i="28"/>
  <c r="K247" i="28"/>
  <c r="J247" i="28"/>
  <c r="I247" i="28"/>
  <c r="G247" i="28"/>
  <c r="E247" i="28"/>
  <c r="C247" i="28"/>
  <c r="K246" i="28"/>
  <c r="J246" i="28"/>
  <c r="I246" i="28"/>
  <c r="G246" i="28"/>
  <c r="E246" i="28"/>
  <c r="C246" i="28"/>
  <c r="K238" i="28"/>
  <c r="J238" i="28"/>
  <c r="I238" i="28"/>
  <c r="G238" i="28"/>
  <c r="E238" i="28"/>
  <c r="C238" i="28"/>
  <c r="K237" i="28"/>
  <c r="J237" i="28"/>
  <c r="I237" i="28"/>
  <c r="G237" i="28"/>
  <c r="E237" i="28"/>
  <c r="F237" i="28" s="1"/>
  <c r="C237" i="28"/>
  <c r="K236" i="28"/>
  <c r="J236" i="28"/>
  <c r="I236" i="28"/>
  <c r="G236" i="28"/>
  <c r="E236" i="28"/>
  <c r="C236" i="28"/>
  <c r="O228" i="28"/>
  <c r="N228" i="28"/>
  <c r="M228" i="28"/>
  <c r="K228" i="28"/>
  <c r="I228" i="28"/>
  <c r="J228" i="28" s="1"/>
  <c r="G228" i="28"/>
  <c r="E228" i="28"/>
  <c r="C228" i="28"/>
  <c r="O227" i="28"/>
  <c r="N227" i="28"/>
  <c r="M227" i="28"/>
  <c r="K227" i="28"/>
  <c r="I227" i="28"/>
  <c r="G227" i="28"/>
  <c r="E227" i="28"/>
  <c r="C227" i="28"/>
  <c r="O226" i="28"/>
  <c r="N226" i="28"/>
  <c r="M226" i="28"/>
  <c r="K226" i="28"/>
  <c r="I226" i="28"/>
  <c r="J226" i="28" s="1"/>
  <c r="G226" i="28"/>
  <c r="E226" i="28"/>
  <c r="C226" i="28"/>
  <c r="O225" i="28"/>
  <c r="N225" i="28"/>
  <c r="M225" i="28"/>
  <c r="K225" i="28"/>
  <c r="I225" i="28"/>
  <c r="J225" i="28" s="1"/>
  <c r="G225" i="28"/>
  <c r="E225" i="28"/>
  <c r="C225" i="28"/>
  <c r="O224" i="28"/>
  <c r="N224" i="28"/>
  <c r="M224" i="28"/>
  <c r="K224" i="28"/>
  <c r="I224" i="28"/>
  <c r="J224" i="28" s="1"/>
  <c r="G224" i="28"/>
  <c r="E224" i="28"/>
  <c r="C224" i="28"/>
  <c r="O216" i="28"/>
  <c r="N216" i="28"/>
  <c r="M216" i="28"/>
  <c r="K216" i="28"/>
  <c r="I216" i="28"/>
  <c r="G216" i="28"/>
  <c r="E216" i="28"/>
  <c r="C216" i="28"/>
  <c r="O215" i="28"/>
  <c r="N215" i="28"/>
  <c r="M215" i="28"/>
  <c r="K215" i="28"/>
  <c r="I215" i="28"/>
  <c r="J215" i="28" s="1"/>
  <c r="G215" i="28"/>
  <c r="E215" i="28"/>
  <c r="C215" i="28"/>
  <c r="O214" i="28"/>
  <c r="N214" i="28"/>
  <c r="M214" i="28"/>
  <c r="K214" i="28"/>
  <c r="I214" i="28"/>
  <c r="G214" i="28"/>
  <c r="E214" i="28"/>
  <c r="C214" i="28"/>
  <c r="O213" i="28"/>
  <c r="N213" i="28"/>
  <c r="M213" i="28"/>
  <c r="K213" i="28"/>
  <c r="I213" i="28"/>
  <c r="J213" i="28" s="1"/>
  <c r="G213" i="28"/>
  <c r="E213" i="28"/>
  <c r="C213" i="28"/>
  <c r="O212" i="28"/>
  <c r="N212" i="28"/>
  <c r="M212" i="28"/>
  <c r="K212" i="28"/>
  <c r="I212" i="28"/>
  <c r="G212" i="28"/>
  <c r="E212" i="28"/>
  <c r="C212" i="28"/>
  <c r="O204" i="28"/>
  <c r="N204" i="28"/>
  <c r="M204" i="28"/>
  <c r="K204" i="28"/>
  <c r="I204" i="28"/>
  <c r="J204" i="28" s="1"/>
  <c r="G204" i="28"/>
  <c r="E204" i="28"/>
  <c r="C204" i="28"/>
  <c r="O203" i="28"/>
  <c r="N203" i="28"/>
  <c r="M203" i="28"/>
  <c r="K203" i="28"/>
  <c r="I203" i="28"/>
  <c r="G203" i="28"/>
  <c r="E203" i="28"/>
  <c r="C203" i="28"/>
  <c r="O202" i="28"/>
  <c r="N202" i="28"/>
  <c r="M202" i="28"/>
  <c r="K202" i="28"/>
  <c r="I202" i="28"/>
  <c r="J202" i="28" s="1"/>
  <c r="G202" i="28"/>
  <c r="E202" i="28"/>
  <c r="C202" i="28"/>
  <c r="D202" i="28" s="1"/>
  <c r="O201" i="28"/>
  <c r="N201" i="28"/>
  <c r="M201" i="28"/>
  <c r="K201" i="28"/>
  <c r="I201" i="28"/>
  <c r="J201" i="28" s="1"/>
  <c r="G201" i="28"/>
  <c r="H201" i="28" s="1"/>
  <c r="E201" i="28"/>
  <c r="C201" i="28"/>
  <c r="O200" i="28"/>
  <c r="N200" i="28"/>
  <c r="M200" i="28"/>
  <c r="K200" i="28"/>
  <c r="L200" i="28" s="1"/>
  <c r="I200" i="28"/>
  <c r="J200" i="28" s="1"/>
  <c r="G200" i="28"/>
  <c r="H200" i="28" s="1"/>
  <c r="E200" i="28"/>
  <c r="C200" i="28"/>
  <c r="D200" i="28" s="1"/>
  <c r="O192" i="28"/>
  <c r="N192" i="28"/>
  <c r="M192" i="28"/>
  <c r="K192" i="28"/>
  <c r="I192" i="28"/>
  <c r="J192" i="28" s="1"/>
  <c r="G192" i="28"/>
  <c r="E192" i="28"/>
  <c r="C192" i="28"/>
  <c r="O191" i="28"/>
  <c r="N191" i="28"/>
  <c r="M191" i="28"/>
  <c r="K191" i="28"/>
  <c r="L191" i="28" s="1"/>
  <c r="I191" i="28"/>
  <c r="J191" i="28" s="1"/>
  <c r="G191" i="28"/>
  <c r="H191" i="28" s="1"/>
  <c r="E191" i="28"/>
  <c r="C191" i="28"/>
  <c r="D191" i="28" s="1"/>
  <c r="O190" i="28"/>
  <c r="N190" i="28"/>
  <c r="M190" i="28"/>
  <c r="K190" i="28"/>
  <c r="I190" i="28"/>
  <c r="G190" i="28"/>
  <c r="E190" i="28"/>
  <c r="C190" i="28"/>
  <c r="O189" i="28"/>
  <c r="N189" i="28"/>
  <c r="M189" i="28"/>
  <c r="K189" i="28"/>
  <c r="L189" i="28" s="1"/>
  <c r="I189" i="28"/>
  <c r="J189" i="28" s="1"/>
  <c r="G189" i="28"/>
  <c r="H189" i="28" s="1"/>
  <c r="E189" i="28"/>
  <c r="C189" i="28"/>
  <c r="D189" i="28" s="1"/>
  <c r="O188" i="28"/>
  <c r="N188" i="28"/>
  <c r="M188" i="28"/>
  <c r="K188" i="28"/>
  <c r="I188" i="28"/>
  <c r="G188" i="28"/>
  <c r="E188" i="28"/>
  <c r="C188" i="28"/>
  <c r="O187" i="28"/>
  <c r="N187" i="28"/>
  <c r="M187" i="28"/>
  <c r="K187" i="28"/>
  <c r="L187" i="28" s="1"/>
  <c r="I187" i="28"/>
  <c r="J187" i="28" s="1"/>
  <c r="G187" i="28"/>
  <c r="H187" i="28" s="1"/>
  <c r="E187" i="28"/>
  <c r="C187" i="28"/>
  <c r="D187" i="28" s="1"/>
  <c r="O186" i="28"/>
  <c r="N186" i="28"/>
  <c r="M186" i="28"/>
  <c r="K186" i="28"/>
  <c r="I186" i="28"/>
  <c r="J186" i="28" s="1"/>
  <c r="G186" i="28"/>
  <c r="H186" i="28" s="1"/>
  <c r="E186" i="28"/>
  <c r="C186" i="28"/>
  <c r="O178" i="28"/>
  <c r="N178" i="28"/>
  <c r="M178" i="28"/>
  <c r="K178" i="28"/>
  <c r="L178" i="28" s="1"/>
  <c r="I178" i="28"/>
  <c r="J178" i="28" s="1"/>
  <c r="G178" i="28"/>
  <c r="H178" i="28" s="1"/>
  <c r="E178" i="28"/>
  <c r="C178" i="28"/>
  <c r="D178" i="28" s="1"/>
  <c r="O177" i="28"/>
  <c r="N177" i="28"/>
  <c r="M177" i="28"/>
  <c r="K177" i="28"/>
  <c r="I177" i="28"/>
  <c r="J177" i="28" s="1"/>
  <c r="G177" i="28"/>
  <c r="E177" i="28"/>
  <c r="C177" i="28"/>
  <c r="O176" i="28"/>
  <c r="N176" i="28"/>
  <c r="M176" i="28"/>
  <c r="K176" i="28"/>
  <c r="L176" i="28" s="1"/>
  <c r="I176" i="28"/>
  <c r="J176" i="28" s="1"/>
  <c r="G176" i="28"/>
  <c r="H176" i="28" s="1"/>
  <c r="E176" i="28"/>
  <c r="C176" i="28"/>
  <c r="D176" i="28" s="1"/>
  <c r="O175" i="28"/>
  <c r="N175" i="28"/>
  <c r="M175" i="28"/>
  <c r="K175" i="28"/>
  <c r="I175" i="28"/>
  <c r="G175" i="28"/>
  <c r="E175" i="28"/>
  <c r="C175" i="28"/>
  <c r="O174" i="28"/>
  <c r="N174" i="28"/>
  <c r="M174" i="28"/>
  <c r="K174" i="28"/>
  <c r="L174" i="28" s="1"/>
  <c r="I174" i="28"/>
  <c r="J174" i="28" s="1"/>
  <c r="G174" i="28"/>
  <c r="H174" i="28" s="1"/>
  <c r="E174" i="28"/>
  <c r="C174" i="28"/>
  <c r="D174" i="28" s="1"/>
  <c r="O173" i="28"/>
  <c r="N173" i="28"/>
  <c r="M173" i="28"/>
  <c r="K173" i="28"/>
  <c r="I173" i="28"/>
  <c r="G173" i="28"/>
  <c r="E173" i="28"/>
  <c r="C173" i="28"/>
  <c r="O172" i="28"/>
  <c r="N172" i="28"/>
  <c r="M172" i="28"/>
  <c r="K172" i="28"/>
  <c r="L172" i="28" s="1"/>
  <c r="I172" i="28"/>
  <c r="J172" i="28" s="1"/>
  <c r="G172" i="28"/>
  <c r="H172" i="28" s="1"/>
  <c r="E172" i="28"/>
  <c r="C172" i="28"/>
  <c r="D172" i="28" s="1"/>
  <c r="O164" i="28"/>
  <c r="N164" i="28"/>
  <c r="M164" i="28"/>
  <c r="K164" i="28"/>
  <c r="I164" i="28"/>
  <c r="J164" i="28" s="1"/>
  <c r="G164" i="28"/>
  <c r="H164" i="28" s="1"/>
  <c r="E164" i="28"/>
  <c r="C164" i="28"/>
  <c r="O163" i="28"/>
  <c r="N163" i="28"/>
  <c r="M163" i="28"/>
  <c r="K163" i="28"/>
  <c r="L163" i="28" s="1"/>
  <c r="I163" i="28"/>
  <c r="J163" i="28" s="1"/>
  <c r="G163" i="28"/>
  <c r="H163" i="28" s="1"/>
  <c r="E163" i="28"/>
  <c r="C163" i="28"/>
  <c r="D163" i="28" s="1"/>
  <c r="O162" i="28"/>
  <c r="N162" i="28"/>
  <c r="M162" i="28"/>
  <c r="K162" i="28"/>
  <c r="L162" i="28" s="1"/>
  <c r="I162" i="28"/>
  <c r="G162" i="28"/>
  <c r="E162" i="28"/>
  <c r="C162" i="28"/>
  <c r="O161" i="28"/>
  <c r="N161" i="28"/>
  <c r="M161" i="28"/>
  <c r="K161" i="28"/>
  <c r="L161" i="28" s="1"/>
  <c r="I161" i="28"/>
  <c r="G161" i="28"/>
  <c r="H161" i="28" s="1"/>
  <c r="E161" i="28"/>
  <c r="C161" i="28"/>
  <c r="D161" i="28" s="1"/>
  <c r="O160" i="28"/>
  <c r="N160" i="28"/>
  <c r="M160" i="28"/>
  <c r="K160" i="28"/>
  <c r="L160" i="28" s="1"/>
  <c r="I160" i="28"/>
  <c r="G160" i="28"/>
  <c r="E160" i="28"/>
  <c r="C160" i="28"/>
  <c r="D160" i="28" s="1"/>
  <c r="O159" i="28"/>
  <c r="N159" i="28"/>
  <c r="M159" i="28"/>
  <c r="K159" i="28"/>
  <c r="L159" i="28" s="1"/>
  <c r="I159" i="28"/>
  <c r="G159" i="28"/>
  <c r="E159" i="28"/>
  <c r="C159" i="28"/>
  <c r="O158" i="28"/>
  <c r="N158" i="28"/>
  <c r="M158" i="28"/>
  <c r="K158" i="28"/>
  <c r="L158" i="28" s="1"/>
  <c r="I158" i="28"/>
  <c r="J158" i="28" s="1"/>
  <c r="G158" i="28"/>
  <c r="H158" i="28" s="1"/>
  <c r="E158" i="28"/>
  <c r="C158" i="28"/>
  <c r="D158" i="28" s="1"/>
  <c r="K148" i="28"/>
  <c r="J148" i="28"/>
  <c r="I148" i="28"/>
  <c r="G148" i="28"/>
  <c r="H148" i="28" s="1"/>
  <c r="E148" i="28"/>
  <c r="F148" i="28" s="1"/>
  <c r="C148" i="28"/>
  <c r="D148" i="28" s="1"/>
  <c r="K147" i="28"/>
  <c r="J147" i="28"/>
  <c r="I147" i="28"/>
  <c r="G147" i="28"/>
  <c r="H147" i="28" s="1"/>
  <c r="E147" i="28"/>
  <c r="C147" i="28"/>
  <c r="K146" i="28"/>
  <c r="J146" i="28"/>
  <c r="I146" i="28"/>
  <c r="G146" i="28"/>
  <c r="H146" i="28" s="1"/>
  <c r="E146" i="28"/>
  <c r="F146" i="28" s="1"/>
  <c r="C146" i="28"/>
  <c r="D146" i="28" s="1"/>
  <c r="K138" i="28"/>
  <c r="J138" i="28"/>
  <c r="I138" i="28"/>
  <c r="G138" i="28"/>
  <c r="H138" i="28" s="1"/>
  <c r="E138" i="28"/>
  <c r="C138" i="28"/>
  <c r="K137" i="28"/>
  <c r="J137" i="28"/>
  <c r="I137" i="28"/>
  <c r="G137" i="28"/>
  <c r="H137" i="28" s="1"/>
  <c r="E137" i="28"/>
  <c r="F137" i="28" s="1"/>
  <c r="C137" i="28"/>
  <c r="D137" i="28" s="1"/>
  <c r="K136" i="28"/>
  <c r="J136" i="28"/>
  <c r="I136" i="28"/>
  <c r="G136" i="28"/>
  <c r="H136" i="28" s="1"/>
  <c r="E136" i="28"/>
  <c r="C136" i="28"/>
  <c r="K135" i="28"/>
  <c r="J135" i="28"/>
  <c r="I135" i="28"/>
  <c r="G135" i="28"/>
  <c r="H135" i="28" s="1"/>
  <c r="E135" i="28"/>
  <c r="F135" i="28" s="1"/>
  <c r="C135" i="28"/>
  <c r="D135" i="28" s="1"/>
  <c r="K134" i="28"/>
  <c r="J134" i="28"/>
  <c r="I134" i="28"/>
  <c r="G134" i="28"/>
  <c r="H134" i="28" s="1"/>
  <c r="E134" i="28"/>
  <c r="C134" i="28"/>
  <c r="K133" i="28"/>
  <c r="J133" i="28"/>
  <c r="I133" i="28"/>
  <c r="G133" i="28"/>
  <c r="E133" i="28"/>
  <c r="F133" i="28" s="1"/>
  <c r="C133" i="28"/>
  <c r="D133" i="28" s="1"/>
  <c r="K132" i="28"/>
  <c r="J132" i="28"/>
  <c r="I132" i="28"/>
  <c r="G132" i="28"/>
  <c r="H132" i="28" s="1"/>
  <c r="E132" i="28"/>
  <c r="C132" i="28"/>
  <c r="K124" i="28"/>
  <c r="J124" i="28"/>
  <c r="I124" i="28"/>
  <c r="G124" i="28"/>
  <c r="H124" i="28" s="1"/>
  <c r="E124" i="28"/>
  <c r="F124" i="28" s="1"/>
  <c r="C124" i="28"/>
  <c r="D124" i="28" s="1"/>
  <c r="K123" i="28"/>
  <c r="J123" i="28"/>
  <c r="I123" i="28"/>
  <c r="G123" i="28"/>
  <c r="H123" i="28" s="1"/>
  <c r="E123" i="28"/>
  <c r="C123" i="28"/>
  <c r="K122" i="28"/>
  <c r="J122" i="28"/>
  <c r="I122" i="28"/>
  <c r="G122" i="28"/>
  <c r="H122" i="28" s="1"/>
  <c r="E122" i="28"/>
  <c r="F122" i="28" s="1"/>
  <c r="C122" i="28"/>
  <c r="D122" i="28" s="1"/>
  <c r="K121" i="28"/>
  <c r="J121" i="28"/>
  <c r="I121" i="28"/>
  <c r="G121" i="28"/>
  <c r="H121" i="28" s="1"/>
  <c r="E121" i="28"/>
  <c r="C121" i="28"/>
  <c r="D121" i="28" s="1"/>
  <c r="K120" i="28"/>
  <c r="J120" i="28"/>
  <c r="I120" i="28"/>
  <c r="G120" i="28"/>
  <c r="H120" i="28" s="1"/>
  <c r="E120" i="28"/>
  <c r="F120" i="28" s="1"/>
  <c r="C120" i="28"/>
  <c r="D120" i="28" s="1"/>
  <c r="K119" i="28"/>
  <c r="J119" i="28"/>
  <c r="I119" i="28"/>
  <c r="G119" i="28"/>
  <c r="H119" i="28" s="1"/>
  <c r="E119" i="28"/>
  <c r="C119" i="28"/>
  <c r="K118" i="28"/>
  <c r="J118" i="28"/>
  <c r="I118" i="28"/>
  <c r="G118" i="28"/>
  <c r="H118" i="28" s="1"/>
  <c r="E118" i="28"/>
  <c r="C118" i="28"/>
  <c r="D118" i="28" s="1"/>
  <c r="K110" i="28"/>
  <c r="J110" i="28"/>
  <c r="I110" i="28"/>
  <c r="G110" i="28"/>
  <c r="H110" i="28" s="1"/>
  <c r="E110" i="28"/>
  <c r="C110" i="28"/>
  <c r="K109" i="28"/>
  <c r="J109" i="28"/>
  <c r="I109" i="28"/>
  <c r="G109" i="28"/>
  <c r="H109" i="28" s="1"/>
  <c r="E109" i="28"/>
  <c r="F109" i="28" s="1"/>
  <c r="C109" i="28"/>
  <c r="D109" i="28" s="1"/>
  <c r="K108" i="28"/>
  <c r="J108" i="28"/>
  <c r="I108" i="28"/>
  <c r="G108" i="28"/>
  <c r="H108" i="28" s="1"/>
  <c r="E108" i="28"/>
  <c r="C108" i="28"/>
  <c r="K107" i="28"/>
  <c r="J107" i="28"/>
  <c r="I107" i="28"/>
  <c r="G107" i="28"/>
  <c r="H107" i="28" s="1"/>
  <c r="E107" i="28"/>
  <c r="C107" i="28"/>
  <c r="D107" i="28" s="1"/>
  <c r="K106" i="28"/>
  <c r="J106" i="28"/>
  <c r="I106" i="28"/>
  <c r="G106" i="28"/>
  <c r="H106" i="28" s="1"/>
  <c r="E106" i="28"/>
  <c r="C106" i="28"/>
  <c r="K105" i="28"/>
  <c r="J105" i="28"/>
  <c r="I105" i="28"/>
  <c r="G105" i="28"/>
  <c r="H105" i="28" s="1"/>
  <c r="E105" i="28"/>
  <c r="F105" i="28" s="1"/>
  <c r="C105" i="28"/>
  <c r="D105" i="28" s="1"/>
  <c r="K104" i="28"/>
  <c r="J104" i="28"/>
  <c r="I104" i="28"/>
  <c r="G104" i="28"/>
  <c r="H104" i="28" s="1"/>
  <c r="E104" i="28"/>
  <c r="C104" i="28"/>
  <c r="K96" i="28"/>
  <c r="J96" i="28"/>
  <c r="I96" i="28"/>
  <c r="G96" i="28"/>
  <c r="E96" i="28"/>
  <c r="F96" i="28" s="1"/>
  <c r="C96" i="28"/>
  <c r="D96" i="28" s="1"/>
  <c r="K95" i="28"/>
  <c r="J95" i="28"/>
  <c r="I95" i="28"/>
  <c r="G95" i="28"/>
  <c r="H95" i="28" s="1"/>
  <c r="E95" i="28"/>
  <c r="C95" i="28"/>
  <c r="K94" i="28"/>
  <c r="J94" i="28"/>
  <c r="I94" i="28"/>
  <c r="G94" i="28"/>
  <c r="H94" i="28" s="1"/>
  <c r="E94" i="28"/>
  <c r="F94" i="28" s="1"/>
  <c r="C94" i="28"/>
  <c r="D94" i="28" s="1"/>
  <c r="J85" i="28"/>
  <c r="I85" i="28"/>
  <c r="D85" i="28" s="1"/>
  <c r="G85" i="28"/>
  <c r="E85" i="28"/>
  <c r="F85" i="28" s="1"/>
  <c r="C85" i="28"/>
  <c r="J84" i="28"/>
  <c r="I84" i="28"/>
  <c r="G84" i="28"/>
  <c r="H84" i="28" s="1"/>
  <c r="E84" i="28"/>
  <c r="C84" i="28"/>
  <c r="J83" i="28"/>
  <c r="I83" i="28"/>
  <c r="D83" i="28" s="1"/>
  <c r="G83" i="28"/>
  <c r="E83" i="28"/>
  <c r="C83" i="28"/>
  <c r="J74" i="28"/>
  <c r="K74" i="28" s="1"/>
  <c r="I74" i="28"/>
  <c r="G74" i="28"/>
  <c r="H74" i="28" s="1"/>
  <c r="E74" i="28"/>
  <c r="F74" i="28" s="1"/>
  <c r="C74" i="28"/>
  <c r="D74" i="28" s="1"/>
  <c r="J73" i="28"/>
  <c r="I73" i="28"/>
  <c r="D73" i="28" s="1"/>
  <c r="G73" i="28"/>
  <c r="E73" i="28"/>
  <c r="F73" i="28" s="1"/>
  <c r="C73" i="28"/>
  <c r="J72" i="28"/>
  <c r="G72" i="28"/>
  <c r="E72" i="28"/>
  <c r="C72" i="28"/>
  <c r="J63" i="28"/>
  <c r="I63" i="28"/>
  <c r="G63" i="28"/>
  <c r="E63" i="28"/>
  <c r="C63" i="28"/>
  <c r="J62" i="28"/>
  <c r="I62" i="28"/>
  <c r="G62" i="28"/>
  <c r="E62" i="28"/>
  <c r="F62" i="28" s="1"/>
  <c r="C62" i="28"/>
  <c r="J61" i="28"/>
  <c r="K61" i="28" s="1"/>
  <c r="I61" i="28"/>
  <c r="G61" i="28"/>
  <c r="E61" i="28"/>
  <c r="F61" i="28" s="1"/>
  <c r="C61" i="28"/>
  <c r="J54" i="28"/>
  <c r="I54" i="28"/>
  <c r="G54" i="28"/>
  <c r="E54" i="28"/>
  <c r="C54" i="28"/>
  <c r="J53" i="28"/>
  <c r="I53" i="28"/>
  <c r="G53" i="28"/>
  <c r="E53" i="28"/>
  <c r="C53" i="28"/>
  <c r="J52" i="28"/>
  <c r="I52" i="28"/>
  <c r="H52" i="28" s="1"/>
  <c r="G52" i="28"/>
  <c r="E52" i="28"/>
  <c r="F52" i="28" s="1"/>
  <c r="C52" i="28"/>
  <c r="J51" i="28"/>
  <c r="I51" i="28"/>
  <c r="G51" i="28"/>
  <c r="E51" i="28"/>
  <c r="F51" i="28" s="1"/>
  <c r="C51" i="28"/>
  <c r="J50" i="28"/>
  <c r="I50" i="28"/>
  <c r="G50" i="28"/>
  <c r="E50" i="28"/>
  <c r="C50" i="28"/>
  <c r="J49" i="28"/>
  <c r="I49" i="28"/>
  <c r="G49" i="28"/>
  <c r="E49" i="28"/>
  <c r="C49" i="28"/>
  <c r="J48" i="28"/>
  <c r="I48" i="28"/>
  <c r="K48" i="28" s="1"/>
  <c r="G48" i="28"/>
  <c r="E48" i="28"/>
  <c r="F48" i="28" s="1"/>
  <c r="C48" i="28"/>
  <c r="J47" i="28"/>
  <c r="I47" i="28"/>
  <c r="G47" i="28"/>
  <c r="E47" i="28"/>
  <c r="F47" i="28" s="1"/>
  <c r="C47" i="28"/>
  <c r="J46" i="28"/>
  <c r="I46" i="28"/>
  <c r="G46" i="28"/>
  <c r="E46" i="28"/>
  <c r="C46" i="28"/>
  <c r="J37" i="28"/>
  <c r="G37" i="28"/>
  <c r="E37" i="28"/>
  <c r="C37" i="28"/>
  <c r="J36" i="28"/>
  <c r="K36" i="28" s="1"/>
  <c r="I36" i="28"/>
  <c r="G36" i="28"/>
  <c r="H36" i="28" s="1"/>
  <c r="E36" i="28"/>
  <c r="F36" i="28" s="1"/>
  <c r="C36" i="28"/>
  <c r="D36" i="28" s="1"/>
  <c r="J35" i="28"/>
  <c r="I35" i="28"/>
  <c r="D35" i="28" s="1"/>
  <c r="G35" i="28"/>
  <c r="E35" i="28"/>
  <c r="F35" i="28" s="1"/>
  <c r="C35" i="28"/>
  <c r="J34" i="28"/>
  <c r="I34" i="28"/>
  <c r="G34" i="28"/>
  <c r="H34" i="28" s="1"/>
  <c r="E34" i="28"/>
  <c r="C34" i="28"/>
  <c r="J33" i="28"/>
  <c r="I33" i="28"/>
  <c r="K33" i="28" s="1"/>
  <c r="G33" i="28"/>
  <c r="E33" i="28"/>
  <c r="C33" i="28"/>
  <c r="J32" i="28"/>
  <c r="K32" i="28" s="1"/>
  <c r="I32" i="28"/>
  <c r="G32" i="28"/>
  <c r="H32" i="28" s="1"/>
  <c r="E32" i="28"/>
  <c r="F32" i="28" s="1"/>
  <c r="C32" i="28"/>
  <c r="D32" i="28" s="1"/>
  <c r="J31" i="28"/>
  <c r="I31" i="28"/>
  <c r="D31" i="28" s="1"/>
  <c r="G31" i="28"/>
  <c r="E31" i="28"/>
  <c r="F31" i="28" s="1"/>
  <c r="C31" i="28"/>
  <c r="J30" i="28"/>
  <c r="K30" i="28" s="1"/>
  <c r="I30" i="28"/>
  <c r="G30" i="28"/>
  <c r="H30" i="28" s="1"/>
  <c r="E30" i="28"/>
  <c r="C30" i="28"/>
  <c r="D30" i="28" s="1"/>
  <c r="J29" i="28"/>
  <c r="I29" i="28"/>
  <c r="G29" i="28"/>
  <c r="E29" i="28"/>
  <c r="C29" i="28"/>
  <c r="K20" i="28"/>
  <c r="J20" i="28"/>
  <c r="I20" i="28"/>
  <c r="D20" i="28" s="1"/>
  <c r="G20" i="28"/>
  <c r="E20" i="28"/>
  <c r="F20" i="28" s="1"/>
  <c r="C20" i="28"/>
  <c r="K19" i="28"/>
  <c r="J19" i="28"/>
  <c r="I19" i="28"/>
  <c r="H19" i="28" s="1"/>
  <c r="G19" i="28"/>
  <c r="E19" i="28"/>
  <c r="C19" i="28"/>
  <c r="K18" i="28"/>
  <c r="J18" i="28"/>
  <c r="I18" i="28"/>
  <c r="D18" i="28" s="1"/>
  <c r="G18" i="28"/>
  <c r="E18" i="28"/>
  <c r="F18" i="28" s="1"/>
  <c r="C18" i="28"/>
  <c r="K17" i="28"/>
  <c r="J17" i="28"/>
  <c r="I17" i="28"/>
  <c r="G17" i="28"/>
  <c r="E17" i="28"/>
  <c r="C17" i="28"/>
  <c r="K16" i="28"/>
  <c r="J16" i="28"/>
  <c r="I16" i="28"/>
  <c r="D16" i="28" s="1"/>
  <c r="G16" i="28"/>
  <c r="E16" i="28"/>
  <c r="F16" i="28" s="1"/>
  <c r="C16" i="28"/>
  <c r="K15" i="28"/>
  <c r="J15" i="28"/>
  <c r="I15" i="28"/>
  <c r="G15" i="28"/>
  <c r="E15" i="28"/>
  <c r="C15" i="28"/>
  <c r="K14" i="28"/>
  <c r="J14" i="28"/>
  <c r="I14" i="28"/>
  <c r="D14" i="28" s="1"/>
  <c r="G14" i="28"/>
  <c r="E14" i="28"/>
  <c r="F14" i="28" s="1"/>
  <c r="C14" i="28"/>
  <c r="K13" i="28"/>
  <c r="J13" i="28"/>
  <c r="I13" i="28"/>
  <c r="D13" i="28" s="1"/>
  <c r="G13" i="28"/>
  <c r="E13" i="28"/>
  <c r="C13" i="28"/>
  <c r="K12" i="28"/>
  <c r="J12" i="28"/>
  <c r="I12" i="28"/>
  <c r="D12" i="28" s="1"/>
  <c r="G12" i="28"/>
  <c r="E12" i="28"/>
  <c r="F12" i="28" s="1"/>
  <c r="C12" i="28"/>
  <c r="K539" i="28"/>
  <c r="D539" i="28"/>
  <c r="H536" i="28"/>
  <c r="K535" i="28"/>
  <c r="D535" i="28"/>
  <c r="H532" i="28"/>
  <c r="H529" i="28"/>
  <c r="H528" i="28"/>
  <c r="K527" i="28"/>
  <c r="F527" i="28"/>
  <c r="D527" i="28"/>
  <c r="H517" i="28"/>
  <c r="K516" i="28"/>
  <c r="H516" i="28"/>
  <c r="D516" i="28"/>
  <c r="H514" i="28"/>
  <c r="H513" i="28"/>
  <c r="D512" i="28"/>
  <c r="F511" i="28"/>
  <c r="D508" i="28"/>
  <c r="K495" i="28"/>
  <c r="D495" i="28"/>
  <c r="H492" i="28"/>
  <c r="F492" i="28"/>
  <c r="K491" i="28"/>
  <c r="D491" i="28"/>
  <c r="K480" i="28"/>
  <c r="D480" i="28"/>
  <c r="H478" i="28"/>
  <c r="H477" i="28"/>
  <c r="H466" i="28"/>
  <c r="K465" i="28"/>
  <c r="D465" i="28"/>
  <c r="M432" i="28"/>
  <c r="F432" i="28" s="1"/>
  <c r="D416" i="28"/>
  <c r="F414" i="28"/>
  <c r="D412" i="28"/>
  <c r="F411" i="28"/>
  <c r="D385" i="28"/>
  <c r="J369" i="28"/>
  <c r="F367" i="28"/>
  <c r="D367" i="28"/>
  <c r="D365" i="28"/>
  <c r="H356" i="28"/>
  <c r="H355" i="28"/>
  <c r="H353" i="28"/>
  <c r="H345" i="28"/>
  <c r="H344" i="28"/>
  <c r="H342" i="28"/>
  <c r="F333" i="28"/>
  <c r="D331" i="28"/>
  <c r="F329" i="28"/>
  <c r="F315" i="28"/>
  <c r="F314" i="28"/>
  <c r="D305" i="28"/>
  <c r="H304" i="28"/>
  <c r="D301" i="28"/>
  <c r="H300" i="28"/>
  <c r="H289" i="28"/>
  <c r="F289" i="28"/>
  <c r="H276" i="28"/>
  <c r="F276" i="28"/>
  <c r="F274" i="28"/>
  <c r="H272" i="28"/>
  <c r="D264" i="28"/>
  <c r="D262" i="28"/>
  <c r="H261" i="28"/>
  <c r="H250" i="28"/>
  <c r="H246" i="28"/>
  <c r="F246" i="28"/>
  <c r="F228" i="28"/>
  <c r="F227" i="28"/>
  <c r="F226" i="28"/>
  <c r="L225" i="28"/>
  <c r="F225" i="28"/>
  <c r="D225" i="28"/>
  <c r="F224" i="28"/>
  <c r="F216" i="28"/>
  <c r="F215" i="28"/>
  <c r="L214" i="28"/>
  <c r="J214" i="28"/>
  <c r="F214" i="28"/>
  <c r="L213" i="28"/>
  <c r="F213" i="28"/>
  <c r="D213" i="28"/>
  <c r="F212" i="28"/>
  <c r="L204" i="28"/>
  <c r="F204" i="28"/>
  <c r="D204" i="28"/>
  <c r="F202" i="28"/>
  <c r="L201" i="28"/>
  <c r="F201" i="28"/>
  <c r="D201" i="28"/>
  <c r="F200" i="28"/>
  <c r="L192" i="28"/>
  <c r="F192" i="28"/>
  <c r="D192" i="28"/>
  <c r="F191" i="28"/>
  <c r="L190" i="28"/>
  <c r="F190" i="28"/>
  <c r="D190" i="28"/>
  <c r="F189" i="28"/>
  <c r="F188" i="28"/>
  <c r="F187" i="28"/>
  <c r="L186" i="28"/>
  <c r="F186" i="28"/>
  <c r="D186" i="28"/>
  <c r="F178" i="28"/>
  <c r="L177" i="28"/>
  <c r="F177" i="28"/>
  <c r="D177" i="28"/>
  <c r="F176" i="28"/>
  <c r="L175" i="28"/>
  <c r="F175" i="28"/>
  <c r="D175" i="28"/>
  <c r="F174" i="28"/>
  <c r="F173" i="28"/>
  <c r="F172" i="28"/>
  <c r="L164" i="28"/>
  <c r="F164" i="28"/>
  <c r="D164" i="28"/>
  <c r="F163" i="28"/>
  <c r="J162" i="28"/>
  <c r="F162" i="28"/>
  <c r="D162" i="28"/>
  <c r="J161" i="28"/>
  <c r="F161" i="28"/>
  <c r="F160" i="28"/>
  <c r="J159" i="28"/>
  <c r="F159" i="28"/>
  <c r="F158" i="28"/>
  <c r="H133" i="28"/>
  <c r="F132" i="28"/>
  <c r="D132" i="28"/>
  <c r="F118" i="28"/>
  <c r="F107" i="28"/>
  <c r="F106" i="28"/>
  <c r="H96" i="28"/>
  <c r="F95" i="28"/>
  <c r="D95" i="28"/>
  <c r="H62" i="28"/>
  <c r="K54" i="28"/>
  <c r="D51" i="28"/>
  <c r="K47" i="28"/>
  <c r="D34" i="28"/>
  <c r="K31" i="28"/>
  <c r="H20" i="28"/>
  <c r="H15" i="28"/>
  <c r="J578" i="27"/>
  <c r="G578" i="27"/>
  <c r="E578" i="27"/>
  <c r="C578" i="27"/>
  <c r="J577" i="27"/>
  <c r="G577" i="27"/>
  <c r="E577" i="27"/>
  <c r="C577" i="27"/>
  <c r="J576" i="27"/>
  <c r="G576" i="27"/>
  <c r="E576" i="27"/>
  <c r="C576" i="27"/>
  <c r="J575" i="27"/>
  <c r="G575" i="27"/>
  <c r="E575" i="27"/>
  <c r="C575" i="27"/>
  <c r="J574" i="27"/>
  <c r="G574" i="27"/>
  <c r="E574" i="27"/>
  <c r="C574" i="27"/>
  <c r="J573" i="27"/>
  <c r="G573" i="27"/>
  <c r="E573" i="27"/>
  <c r="C573" i="27"/>
  <c r="J565" i="27"/>
  <c r="G565" i="27"/>
  <c r="E565" i="27"/>
  <c r="C565" i="27"/>
  <c r="J564" i="27"/>
  <c r="G564" i="27"/>
  <c r="E564" i="27"/>
  <c r="C564" i="27"/>
  <c r="J563" i="27"/>
  <c r="G563" i="27"/>
  <c r="E563" i="27"/>
  <c r="C563" i="27"/>
  <c r="J562" i="27"/>
  <c r="G562" i="27"/>
  <c r="E562" i="27"/>
  <c r="C562" i="27"/>
  <c r="J554" i="27"/>
  <c r="G554" i="27"/>
  <c r="E554" i="27"/>
  <c r="C554" i="27"/>
  <c r="J553" i="27"/>
  <c r="G553" i="27"/>
  <c r="E553" i="27"/>
  <c r="C553" i="27"/>
  <c r="J552" i="27"/>
  <c r="G552" i="27"/>
  <c r="E552" i="27"/>
  <c r="C552" i="27"/>
  <c r="J551" i="27"/>
  <c r="G551" i="27"/>
  <c r="E551" i="27"/>
  <c r="C551" i="27"/>
  <c r="J550" i="27"/>
  <c r="G550" i="27"/>
  <c r="E550" i="27"/>
  <c r="C550" i="27"/>
  <c r="J549" i="27"/>
  <c r="G549" i="27"/>
  <c r="E549" i="27"/>
  <c r="C549" i="27"/>
  <c r="J539" i="27"/>
  <c r="G539" i="27"/>
  <c r="E539" i="27"/>
  <c r="C539" i="27"/>
  <c r="J538" i="27"/>
  <c r="I538" i="27"/>
  <c r="G538" i="27"/>
  <c r="E538" i="27"/>
  <c r="C538" i="27"/>
  <c r="J537" i="27"/>
  <c r="I537" i="27"/>
  <c r="G537" i="27"/>
  <c r="E537" i="27"/>
  <c r="C537" i="27"/>
  <c r="J536" i="27"/>
  <c r="I536" i="27"/>
  <c r="G536" i="27"/>
  <c r="E536" i="27"/>
  <c r="F536" i="27" s="1"/>
  <c r="C536" i="27"/>
  <c r="J535" i="27"/>
  <c r="I535" i="27"/>
  <c r="G535" i="27"/>
  <c r="E535" i="27"/>
  <c r="C535" i="27"/>
  <c r="J534" i="27"/>
  <c r="I534" i="27"/>
  <c r="G534" i="27"/>
  <c r="E534" i="27"/>
  <c r="C534" i="27"/>
  <c r="J533" i="27"/>
  <c r="I533" i="27"/>
  <c r="G533" i="27"/>
  <c r="E533" i="27"/>
  <c r="C533" i="27"/>
  <c r="J532" i="27"/>
  <c r="I532" i="27"/>
  <c r="G532" i="27"/>
  <c r="E532" i="27"/>
  <c r="F532" i="27" s="1"/>
  <c r="C532" i="27"/>
  <c r="D532" i="27" s="1"/>
  <c r="J531" i="27"/>
  <c r="I531" i="27"/>
  <c r="G531" i="27"/>
  <c r="E531" i="27"/>
  <c r="F531" i="27" s="1"/>
  <c r="C531" i="27"/>
  <c r="J530" i="27"/>
  <c r="I530" i="27"/>
  <c r="G530" i="27"/>
  <c r="E530" i="27"/>
  <c r="C530" i="27"/>
  <c r="J529" i="27"/>
  <c r="I529" i="27"/>
  <c r="K529" i="27" s="1"/>
  <c r="G529" i="27"/>
  <c r="E529" i="27"/>
  <c r="C529" i="27"/>
  <c r="J528" i="27"/>
  <c r="K528" i="27" s="1"/>
  <c r="I528" i="27"/>
  <c r="G528" i="27"/>
  <c r="E528" i="27"/>
  <c r="F528" i="27" s="1"/>
  <c r="C528" i="27"/>
  <c r="D528" i="27" s="1"/>
  <c r="J527" i="27"/>
  <c r="I527" i="27"/>
  <c r="G527" i="27"/>
  <c r="E527" i="27"/>
  <c r="F527" i="27" s="1"/>
  <c r="C527" i="27"/>
  <c r="J519" i="27"/>
  <c r="G519" i="27"/>
  <c r="E519" i="27"/>
  <c r="C519" i="27"/>
  <c r="J518" i="27"/>
  <c r="G518" i="27"/>
  <c r="E518" i="27"/>
  <c r="C518" i="27"/>
  <c r="J517" i="27"/>
  <c r="G517" i="27"/>
  <c r="E517" i="27"/>
  <c r="C517" i="27"/>
  <c r="J516" i="27"/>
  <c r="G516" i="27"/>
  <c r="E516" i="27"/>
  <c r="C516" i="27"/>
  <c r="J515" i="27"/>
  <c r="G515" i="27"/>
  <c r="E515" i="27"/>
  <c r="C515" i="27"/>
  <c r="J514" i="27"/>
  <c r="G514" i="27"/>
  <c r="E514" i="27"/>
  <c r="C514" i="27"/>
  <c r="J513" i="27"/>
  <c r="G513" i="27"/>
  <c r="E513" i="27"/>
  <c r="C513" i="27"/>
  <c r="J512" i="27"/>
  <c r="G512" i="27"/>
  <c r="E512" i="27"/>
  <c r="C512" i="27"/>
  <c r="J511" i="27"/>
  <c r="G511" i="27"/>
  <c r="E511" i="27"/>
  <c r="C511" i="27"/>
  <c r="J510" i="27"/>
  <c r="G510" i="27"/>
  <c r="E510" i="27"/>
  <c r="C510" i="27"/>
  <c r="J509" i="27"/>
  <c r="G509" i="27"/>
  <c r="E509" i="27"/>
  <c r="C509" i="27"/>
  <c r="J508" i="27"/>
  <c r="G508" i="27"/>
  <c r="E508" i="27"/>
  <c r="C508" i="27"/>
  <c r="J507" i="27"/>
  <c r="G507" i="27"/>
  <c r="E507" i="27"/>
  <c r="C507" i="27"/>
  <c r="J506" i="27"/>
  <c r="G506" i="27"/>
  <c r="E506" i="27"/>
  <c r="C506" i="27"/>
  <c r="J496" i="27"/>
  <c r="K496" i="27" s="1"/>
  <c r="I496" i="27"/>
  <c r="G496" i="27"/>
  <c r="E496" i="27"/>
  <c r="C496" i="27"/>
  <c r="J495" i="27"/>
  <c r="I495" i="27"/>
  <c r="G495" i="27"/>
  <c r="E495" i="27"/>
  <c r="F495" i="27" s="1"/>
  <c r="C495" i="27"/>
  <c r="J494" i="27"/>
  <c r="I494" i="27"/>
  <c r="G494" i="27"/>
  <c r="E494" i="27"/>
  <c r="C494" i="27"/>
  <c r="J493" i="27"/>
  <c r="I493" i="27"/>
  <c r="G493" i="27"/>
  <c r="E493" i="27"/>
  <c r="C493" i="27"/>
  <c r="J492" i="27"/>
  <c r="K492" i="27" s="1"/>
  <c r="I492" i="27"/>
  <c r="G492" i="27"/>
  <c r="E492" i="27"/>
  <c r="F492" i="27" s="1"/>
  <c r="C492" i="27"/>
  <c r="D492" i="27" s="1"/>
  <c r="J491" i="27"/>
  <c r="I491" i="27"/>
  <c r="G491" i="27"/>
  <c r="E491" i="27"/>
  <c r="F491" i="27" s="1"/>
  <c r="C491" i="27"/>
  <c r="J490" i="27"/>
  <c r="I490" i="27"/>
  <c r="G490" i="27"/>
  <c r="E490" i="27"/>
  <c r="C490" i="27"/>
  <c r="J489" i="27"/>
  <c r="I489" i="27"/>
  <c r="G489" i="27"/>
  <c r="E489" i="27"/>
  <c r="C489" i="27"/>
  <c r="J481" i="27"/>
  <c r="I481" i="27"/>
  <c r="G481" i="27"/>
  <c r="E481" i="27"/>
  <c r="F481" i="27" s="1"/>
  <c r="C481" i="27"/>
  <c r="D481" i="27" s="1"/>
  <c r="J480" i="27"/>
  <c r="I480" i="27"/>
  <c r="G480" i="27"/>
  <c r="E480" i="27"/>
  <c r="C480" i="27"/>
  <c r="J479" i="27"/>
  <c r="I479" i="27"/>
  <c r="G479" i="27"/>
  <c r="E479" i="27"/>
  <c r="C479" i="27"/>
  <c r="J478" i="27"/>
  <c r="I478" i="27"/>
  <c r="G478" i="27"/>
  <c r="E478" i="27"/>
  <c r="C478" i="27"/>
  <c r="J477" i="27"/>
  <c r="K477" i="27" s="1"/>
  <c r="I477" i="27"/>
  <c r="G477" i="27"/>
  <c r="E477" i="27"/>
  <c r="F477" i="27" s="1"/>
  <c r="C477" i="27"/>
  <c r="D477" i="27" s="1"/>
  <c r="J476" i="27"/>
  <c r="I476" i="27"/>
  <c r="G476" i="27"/>
  <c r="E476" i="27"/>
  <c r="C476" i="27"/>
  <c r="J468" i="27"/>
  <c r="I468" i="27"/>
  <c r="G468" i="27"/>
  <c r="E468" i="27"/>
  <c r="C468" i="27"/>
  <c r="J467" i="27"/>
  <c r="I467" i="27"/>
  <c r="G467" i="27"/>
  <c r="E467" i="27"/>
  <c r="C467" i="27"/>
  <c r="J466" i="27"/>
  <c r="K466" i="27" s="1"/>
  <c r="I466" i="27"/>
  <c r="G466" i="27"/>
  <c r="E466" i="27"/>
  <c r="F466" i="27" s="1"/>
  <c r="C466" i="27"/>
  <c r="D466" i="27" s="1"/>
  <c r="J465" i="27"/>
  <c r="I465" i="27"/>
  <c r="G465" i="27"/>
  <c r="E465" i="27"/>
  <c r="C465" i="27"/>
  <c r="J464" i="27"/>
  <c r="I464" i="27"/>
  <c r="G464" i="27"/>
  <c r="E464" i="27"/>
  <c r="C464" i="27"/>
  <c r="E456" i="27"/>
  <c r="C456" i="27"/>
  <c r="L447" i="27"/>
  <c r="I447" i="27"/>
  <c r="G447" i="27"/>
  <c r="E447" i="27"/>
  <c r="C447" i="27"/>
  <c r="L446" i="27"/>
  <c r="I446" i="27"/>
  <c r="G446" i="27"/>
  <c r="E446" i="27"/>
  <c r="C446" i="27"/>
  <c r="L445" i="27"/>
  <c r="I445" i="27"/>
  <c r="G445" i="27"/>
  <c r="E445" i="27"/>
  <c r="C445" i="27"/>
  <c r="N437" i="27"/>
  <c r="K437" i="27"/>
  <c r="I437" i="27"/>
  <c r="G437" i="27"/>
  <c r="E437" i="27"/>
  <c r="C437" i="27"/>
  <c r="N436" i="27"/>
  <c r="K436" i="27"/>
  <c r="I436" i="27"/>
  <c r="G436" i="27"/>
  <c r="E436" i="27"/>
  <c r="C436" i="27"/>
  <c r="N435" i="27"/>
  <c r="K435" i="27"/>
  <c r="I435" i="27"/>
  <c r="G435" i="27"/>
  <c r="E435" i="27"/>
  <c r="C435" i="27"/>
  <c r="N434" i="27"/>
  <c r="K434" i="27"/>
  <c r="I434" i="27"/>
  <c r="G434" i="27"/>
  <c r="E434" i="27"/>
  <c r="C434" i="27"/>
  <c r="N433" i="27"/>
  <c r="K433" i="27"/>
  <c r="I433" i="27"/>
  <c r="G433" i="27"/>
  <c r="E433" i="27"/>
  <c r="M433" i="27" s="1"/>
  <c r="L433" i="27" s="1"/>
  <c r="C433" i="27"/>
  <c r="N432" i="27"/>
  <c r="K432" i="27"/>
  <c r="I432" i="27"/>
  <c r="G432" i="27"/>
  <c r="E432" i="27"/>
  <c r="C432" i="27"/>
  <c r="N431" i="27"/>
  <c r="K431" i="27"/>
  <c r="I431" i="27"/>
  <c r="G431" i="27"/>
  <c r="E431" i="27"/>
  <c r="C431" i="27"/>
  <c r="N430" i="27"/>
  <c r="K430" i="27"/>
  <c r="I430" i="27"/>
  <c r="G430" i="27"/>
  <c r="E430" i="27"/>
  <c r="C430" i="27"/>
  <c r="N429" i="27"/>
  <c r="K429" i="27"/>
  <c r="I429" i="27"/>
  <c r="G429" i="27"/>
  <c r="E429" i="27"/>
  <c r="C429" i="27"/>
  <c r="N428" i="27"/>
  <c r="K428" i="27"/>
  <c r="I428" i="27"/>
  <c r="G428" i="27"/>
  <c r="E428" i="27"/>
  <c r="C428" i="27"/>
  <c r="N427" i="27"/>
  <c r="K427" i="27"/>
  <c r="I427" i="27"/>
  <c r="G427" i="27"/>
  <c r="E427" i="27"/>
  <c r="C427" i="27"/>
  <c r="K419" i="27"/>
  <c r="J419" i="27"/>
  <c r="I419" i="27"/>
  <c r="H419" i="27" s="1"/>
  <c r="G419" i="27"/>
  <c r="E419" i="27"/>
  <c r="C419" i="27"/>
  <c r="K418" i="27"/>
  <c r="J418" i="27"/>
  <c r="I418" i="27"/>
  <c r="G418" i="27"/>
  <c r="E418" i="27"/>
  <c r="F418" i="27" s="1"/>
  <c r="C418" i="27"/>
  <c r="K417" i="27"/>
  <c r="J417" i="27"/>
  <c r="I417" i="27"/>
  <c r="G417" i="27"/>
  <c r="E417" i="27"/>
  <c r="C417" i="27"/>
  <c r="K416" i="27"/>
  <c r="J416" i="27"/>
  <c r="I416" i="27"/>
  <c r="G416" i="27"/>
  <c r="E416" i="27"/>
  <c r="F416" i="27" s="1"/>
  <c r="C416" i="27"/>
  <c r="K415" i="27"/>
  <c r="J415" i="27"/>
  <c r="I415" i="27"/>
  <c r="H415" i="27" s="1"/>
  <c r="G415" i="27"/>
  <c r="E415" i="27"/>
  <c r="C415" i="27"/>
  <c r="K414" i="27"/>
  <c r="J414" i="27"/>
  <c r="I414" i="27"/>
  <c r="G414" i="27"/>
  <c r="E414" i="27"/>
  <c r="F414" i="27" s="1"/>
  <c r="C414" i="27"/>
  <c r="K413" i="27"/>
  <c r="J413" i="27"/>
  <c r="I413" i="27"/>
  <c r="G413" i="27"/>
  <c r="E413" i="27"/>
  <c r="C413" i="27"/>
  <c r="K412" i="27"/>
  <c r="J412" i="27"/>
  <c r="I412" i="27"/>
  <c r="G412" i="27"/>
  <c r="E412" i="27"/>
  <c r="F412" i="27" s="1"/>
  <c r="C412" i="27"/>
  <c r="K411" i="27"/>
  <c r="J411" i="27"/>
  <c r="I411" i="27"/>
  <c r="H411" i="27" s="1"/>
  <c r="G411" i="27"/>
  <c r="E411" i="27"/>
  <c r="C411" i="27"/>
  <c r="K410" i="27"/>
  <c r="J410" i="27"/>
  <c r="I410" i="27"/>
  <c r="G410" i="27"/>
  <c r="E410" i="27"/>
  <c r="F410" i="27" s="1"/>
  <c r="C410" i="27"/>
  <c r="K409" i="27"/>
  <c r="J409" i="27"/>
  <c r="I409" i="27"/>
  <c r="G409" i="27"/>
  <c r="E409" i="27"/>
  <c r="C409" i="27"/>
  <c r="E401" i="27"/>
  <c r="G401" i="27" s="1"/>
  <c r="C401" i="27"/>
  <c r="K391" i="27"/>
  <c r="J391" i="27"/>
  <c r="I391" i="27"/>
  <c r="H391" i="27" s="1"/>
  <c r="G391" i="27"/>
  <c r="E391" i="27"/>
  <c r="C391" i="27"/>
  <c r="K389" i="27"/>
  <c r="J389" i="27"/>
  <c r="I389" i="27"/>
  <c r="G389" i="27"/>
  <c r="E389" i="27"/>
  <c r="F389" i="27" s="1"/>
  <c r="C389" i="27"/>
  <c r="K387" i="27"/>
  <c r="J387" i="27"/>
  <c r="I387" i="27"/>
  <c r="G387" i="27"/>
  <c r="E387" i="27"/>
  <c r="C387" i="27"/>
  <c r="K385" i="27"/>
  <c r="J385" i="27"/>
  <c r="I385" i="27"/>
  <c r="G385" i="27"/>
  <c r="E385" i="27"/>
  <c r="F385" i="27" s="1"/>
  <c r="C385" i="27"/>
  <c r="H376" i="27"/>
  <c r="E376" i="27"/>
  <c r="C376" i="27"/>
  <c r="G376" i="27" s="1"/>
  <c r="M369" i="27"/>
  <c r="L369" i="27"/>
  <c r="K369" i="27"/>
  <c r="I369" i="27"/>
  <c r="J369" i="27" s="1"/>
  <c r="G369" i="27"/>
  <c r="E369" i="27"/>
  <c r="C369" i="27"/>
  <c r="M367" i="27"/>
  <c r="L367" i="27"/>
  <c r="K367" i="27"/>
  <c r="I367" i="27"/>
  <c r="G367" i="27"/>
  <c r="H367" i="27" s="1"/>
  <c r="E367" i="27"/>
  <c r="C367" i="27"/>
  <c r="M365" i="27"/>
  <c r="L365" i="27"/>
  <c r="K365" i="27"/>
  <c r="I365" i="27"/>
  <c r="G365" i="27"/>
  <c r="E365" i="27"/>
  <c r="C365" i="27"/>
  <c r="M363" i="27"/>
  <c r="L363" i="27"/>
  <c r="K363" i="27"/>
  <c r="I363" i="27"/>
  <c r="G363" i="27"/>
  <c r="E363" i="27"/>
  <c r="C363" i="27"/>
  <c r="D363" i="27" s="1"/>
  <c r="K356" i="27"/>
  <c r="J356" i="27"/>
  <c r="I356" i="27"/>
  <c r="G356" i="27"/>
  <c r="H356" i="27" s="1"/>
  <c r="E356" i="27"/>
  <c r="C356" i="27"/>
  <c r="K355" i="27"/>
  <c r="J355" i="27"/>
  <c r="I355" i="27"/>
  <c r="G355" i="27"/>
  <c r="E355" i="27"/>
  <c r="C355" i="27"/>
  <c r="D355" i="27" s="1"/>
  <c r="K354" i="27"/>
  <c r="J354" i="27"/>
  <c r="I354" i="27"/>
  <c r="G354" i="27"/>
  <c r="E354" i="27"/>
  <c r="C354" i="27"/>
  <c r="K353" i="27"/>
  <c r="J353" i="27"/>
  <c r="I353" i="27"/>
  <c r="G353" i="27"/>
  <c r="H353" i="27" s="1"/>
  <c r="E353" i="27"/>
  <c r="C353" i="27"/>
  <c r="D353" i="27" s="1"/>
  <c r="K345" i="27"/>
  <c r="J345" i="27"/>
  <c r="I345" i="27"/>
  <c r="G345" i="27"/>
  <c r="H345" i="27" s="1"/>
  <c r="E345" i="27"/>
  <c r="C345" i="27"/>
  <c r="K344" i="27"/>
  <c r="J344" i="27"/>
  <c r="I344" i="27"/>
  <c r="G344" i="27"/>
  <c r="E344" i="27"/>
  <c r="F344" i="27" s="1"/>
  <c r="C344" i="27"/>
  <c r="K343" i="27"/>
  <c r="J343" i="27"/>
  <c r="I343" i="27"/>
  <c r="G343" i="27"/>
  <c r="H343" i="27" s="1"/>
  <c r="E343" i="27"/>
  <c r="C343" i="27"/>
  <c r="K342" i="27"/>
  <c r="J342" i="27"/>
  <c r="I342" i="27"/>
  <c r="G342" i="27"/>
  <c r="E342" i="27"/>
  <c r="F342" i="27" s="1"/>
  <c r="C342" i="27"/>
  <c r="D342" i="27" s="1"/>
  <c r="K341" i="27"/>
  <c r="J341" i="27"/>
  <c r="I341" i="27"/>
  <c r="G341" i="27"/>
  <c r="H341" i="27" s="1"/>
  <c r="E341" i="27"/>
  <c r="C341" i="27"/>
  <c r="I333" i="27"/>
  <c r="H333" i="27"/>
  <c r="G333" i="27"/>
  <c r="E333" i="27"/>
  <c r="F333" i="27" s="1"/>
  <c r="C333" i="27"/>
  <c r="I332" i="27"/>
  <c r="H332" i="27"/>
  <c r="G332" i="27"/>
  <c r="E332" i="27"/>
  <c r="C332" i="27"/>
  <c r="I331" i="27"/>
  <c r="H331" i="27"/>
  <c r="G331" i="27"/>
  <c r="E331" i="27"/>
  <c r="F331" i="27" s="1"/>
  <c r="C331" i="27"/>
  <c r="I330" i="27"/>
  <c r="H330" i="27"/>
  <c r="G330" i="27"/>
  <c r="E330" i="27"/>
  <c r="C330" i="27"/>
  <c r="I329" i="27"/>
  <c r="H329" i="27"/>
  <c r="G329" i="27"/>
  <c r="E329" i="27"/>
  <c r="F329" i="27" s="1"/>
  <c r="C329" i="27"/>
  <c r="I328" i="27"/>
  <c r="H328" i="27"/>
  <c r="G328" i="27"/>
  <c r="E328" i="27"/>
  <c r="C328" i="27"/>
  <c r="I327" i="27"/>
  <c r="H327" i="27"/>
  <c r="G327" i="27"/>
  <c r="E327" i="27"/>
  <c r="F327" i="27" s="1"/>
  <c r="C327" i="27"/>
  <c r="I319" i="27"/>
  <c r="H319" i="27"/>
  <c r="G319" i="27"/>
  <c r="E319" i="27"/>
  <c r="C319" i="27"/>
  <c r="I318" i="27"/>
  <c r="H318" i="27"/>
  <c r="G318" i="27"/>
  <c r="E318" i="27"/>
  <c r="F318" i="27" s="1"/>
  <c r="C318" i="27"/>
  <c r="D318" i="27" s="1"/>
  <c r="I317" i="27"/>
  <c r="H317" i="27"/>
  <c r="G317" i="27"/>
  <c r="E317" i="27"/>
  <c r="C317" i="27"/>
  <c r="I316" i="27"/>
  <c r="H316" i="27"/>
  <c r="G316" i="27"/>
  <c r="E316" i="27"/>
  <c r="F316" i="27" s="1"/>
  <c r="C316" i="27"/>
  <c r="I315" i="27"/>
  <c r="H315" i="27"/>
  <c r="G315" i="27"/>
  <c r="E315" i="27"/>
  <c r="C315" i="27"/>
  <c r="I314" i="27"/>
  <c r="H314" i="27"/>
  <c r="G314" i="27"/>
  <c r="E314" i="27"/>
  <c r="C314" i="27"/>
  <c r="I313" i="27"/>
  <c r="H313" i="27"/>
  <c r="G313" i="27"/>
  <c r="E313" i="27"/>
  <c r="C313" i="27"/>
  <c r="K305" i="27"/>
  <c r="J305" i="27"/>
  <c r="I305" i="27"/>
  <c r="G305" i="27"/>
  <c r="H305" i="27" s="1"/>
  <c r="E305" i="27"/>
  <c r="C305" i="27"/>
  <c r="K304" i="27"/>
  <c r="J304" i="27"/>
  <c r="I304" i="27"/>
  <c r="G304" i="27"/>
  <c r="H304" i="27" s="1"/>
  <c r="E304" i="27"/>
  <c r="C304" i="27"/>
  <c r="D304" i="27" s="1"/>
  <c r="K303" i="27"/>
  <c r="J303" i="27"/>
  <c r="I303" i="27"/>
  <c r="G303" i="27"/>
  <c r="H303" i="27" s="1"/>
  <c r="E303" i="27"/>
  <c r="C303" i="27"/>
  <c r="K302" i="27"/>
  <c r="J302" i="27"/>
  <c r="I302" i="27"/>
  <c r="G302" i="27"/>
  <c r="H302" i="27" s="1"/>
  <c r="E302" i="27"/>
  <c r="F302" i="27" s="1"/>
  <c r="C302" i="27"/>
  <c r="D302" i="27" s="1"/>
  <c r="K301" i="27"/>
  <c r="J301" i="27"/>
  <c r="I301" i="27"/>
  <c r="G301" i="27"/>
  <c r="E301" i="27"/>
  <c r="C301" i="27"/>
  <c r="K300" i="27"/>
  <c r="J300" i="27"/>
  <c r="I300" i="27"/>
  <c r="G300" i="27"/>
  <c r="H300" i="27" s="1"/>
  <c r="E300" i="27"/>
  <c r="F300" i="27" s="1"/>
  <c r="C300" i="27"/>
  <c r="D300" i="27" s="1"/>
  <c r="K299" i="27"/>
  <c r="J299" i="27"/>
  <c r="I299" i="27"/>
  <c r="G299" i="27"/>
  <c r="H299" i="27" s="1"/>
  <c r="E299" i="27"/>
  <c r="C299" i="27"/>
  <c r="K291" i="27"/>
  <c r="J291" i="27"/>
  <c r="I291" i="27"/>
  <c r="G291" i="27"/>
  <c r="H291" i="27" s="1"/>
  <c r="E291" i="27"/>
  <c r="F291" i="27" s="1"/>
  <c r="C291" i="27"/>
  <c r="D291" i="27" s="1"/>
  <c r="K290" i="27"/>
  <c r="J290" i="27"/>
  <c r="I290" i="27"/>
  <c r="G290" i="27"/>
  <c r="H290" i="27" s="1"/>
  <c r="E290" i="27"/>
  <c r="C290" i="27"/>
  <c r="K289" i="27"/>
  <c r="J289" i="27"/>
  <c r="I289" i="27"/>
  <c r="G289" i="27"/>
  <c r="E289" i="27"/>
  <c r="F289" i="27" s="1"/>
  <c r="C289" i="27"/>
  <c r="D289" i="27" s="1"/>
  <c r="K288" i="27"/>
  <c r="J288" i="27"/>
  <c r="I288" i="27"/>
  <c r="G288" i="27"/>
  <c r="H288" i="27" s="1"/>
  <c r="E288" i="27"/>
  <c r="C288" i="27"/>
  <c r="K278" i="27"/>
  <c r="J278" i="27"/>
  <c r="I278" i="27"/>
  <c r="G278" i="27"/>
  <c r="E278" i="27"/>
  <c r="C278" i="27"/>
  <c r="D278" i="27" s="1"/>
  <c r="K277" i="27"/>
  <c r="J277" i="27"/>
  <c r="I277" i="27"/>
  <c r="G277" i="27"/>
  <c r="H277" i="27" s="1"/>
  <c r="E277" i="27"/>
  <c r="C277" i="27"/>
  <c r="K276" i="27"/>
  <c r="J276" i="27"/>
  <c r="I276" i="27"/>
  <c r="G276" i="27"/>
  <c r="E276" i="27"/>
  <c r="F276" i="27" s="1"/>
  <c r="C276" i="27"/>
  <c r="D276" i="27" s="1"/>
  <c r="K275" i="27"/>
  <c r="J275" i="27"/>
  <c r="I275" i="27"/>
  <c r="G275" i="27"/>
  <c r="H275" i="27" s="1"/>
  <c r="E275" i="27"/>
  <c r="C275" i="27"/>
  <c r="K274" i="27"/>
  <c r="J274" i="27"/>
  <c r="I274" i="27"/>
  <c r="G274" i="27"/>
  <c r="H274" i="27" s="1"/>
  <c r="E274" i="27"/>
  <c r="F274" i="27" s="1"/>
  <c r="C274" i="27"/>
  <c r="D274" i="27" s="1"/>
  <c r="K273" i="27"/>
  <c r="J273" i="27"/>
  <c r="G273" i="27"/>
  <c r="E273" i="27"/>
  <c r="C273" i="27"/>
  <c r="K272" i="27"/>
  <c r="J272" i="27"/>
  <c r="I272" i="27"/>
  <c r="G272" i="27"/>
  <c r="E272" i="27"/>
  <c r="F272" i="27" s="1"/>
  <c r="C272" i="27"/>
  <c r="K264" i="27"/>
  <c r="J264" i="27"/>
  <c r="I264" i="27"/>
  <c r="G264" i="27"/>
  <c r="E264" i="27"/>
  <c r="C264" i="27"/>
  <c r="K263" i="27"/>
  <c r="J263" i="27"/>
  <c r="I263" i="27"/>
  <c r="G263" i="27"/>
  <c r="E263" i="27"/>
  <c r="F263" i="27" s="1"/>
  <c r="C263" i="27"/>
  <c r="K262" i="27"/>
  <c r="J262" i="27"/>
  <c r="I262" i="27"/>
  <c r="G262" i="27"/>
  <c r="E262" i="27"/>
  <c r="C262" i="27"/>
  <c r="K261" i="27"/>
  <c r="J261" i="27"/>
  <c r="I261" i="27"/>
  <c r="G261" i="27"/>
  <c r="E261" i="27"/>
  <c r="F261" i="27" s="1"/>
  <c r="C261" i="27"/>
  <c r="K260" i="27"/>
  <c r="J260" i="27"/>
  <c r="I260" i="27"/>
  <c r="G260" i="27"/>
  <c r="E260" i="27"/>
  <c r="C260" i="27"/>
  <c r="K259" i="27"/>
  <c r="J259" i="27"/>
  <c r="I259" i="27"/>
  <c r="G259" i="27"/>
  <c r="E259" i="27"/>
  <c r="F259" i="27" s="1"/>
  <c r="C259" i="27"/>
  <c r="K251" i="27"/>
  <c r="J251" i="27"/>
  <c r="I251" i="27"/>
  <c r="G251" i="27"/>
  <c r="E251" i="27"/>
  <c r="C251" i="27"/>
  <c r="K250" i="27"/>
  <c r="J250" i="27"/>
  <c r="I250" i="27"/>
  <c r="G250" i="27"/>
  <c r="E250" i="27"/>
  <c r="F250" i="27" s="1"/>
  <c r="C250" i="27"/>
  <c r="K249" i="27"/>
  <c r="J249" i="27"/>
  <c r="I249" i="27"/>
  <c r="G249" i="27"/>
  <c r="E249" i="27"/>
  <c r="C249" i="27"/>
  <c r="K248" i="27"/>
  <c r="J248" i="27"/>
  <c r="I248" i="27"/>
  <c r="G248" i="27"/>
  <c r="E248" i="27"/>
  <c r="F248" i="27" s="1"/>
  <c r="C248" i="27"/>
  <c r="K247" i="27"/>
  <c r="J247" i="27"/>
  <c r="I247" i="27"/>
  <c r="G247" i="27"/>
  <c r="E247" i="27"/>
  <c r="C247" i="27"/>
  <c r="K246" i="27"/>
  <c r="J246" i="27"/>
  <c r="I246" i="27"/>
  <c r="G246" i="27"/>
  <c r="E246" i="27"/>
  <c r="F246" i="27" s="1"/>
  <c r="C246" i="27"/>
  <c r="K238" i="27"/>
  <c r="J238" i="27"/>
  <c r="I238" i="27"/>
  <c r="G238" i="27"/>
  <c r="E238" i="27"/>
  <c r="C238" i="27"/>
  <c r="K237" i="27"/>
  <c r="J237" i="27"/>
  <c r="I237" i="27"/>
  <c r="G237" i="27"/>
  <c r="E237" i="27"/>
  <c r="F237" i="27" s="1"/>
  <c r="C237" i="27"/>
  <c r="K236" i="27"/>
  <c r="J236" i="27"/>
  <c r="I236" i="27"/>
  <c r="G236" i="27"/>
  <c r="E236" i="27"/>
  <c r="C236" i="27"/>
  <c r="O228" i="27"/>
  <c r="N228" i="27"/>
  <c r="M228" i="27"/>
  <c r="K228" i="27"/>
  <c r="I228" i="27"/>
  <c r="J228" i="27" s="1"/>
  <c r="G228" i="27"/>
  <c r="E228" i="27"/>
  <c r="C228" i="27"/>
  <c r="O227" i="27"/>
  <c r="N227" i="27"/>
  <c r="M227" i="27"/>
  <c r="K227" i="27"/>
  <c r="I227" i="27"/>
  <c r="J227" i="27" s="1"/>
  <c r="G227" i="27"/>
  <c r="E227" i="27"/>
  <c r="C227" i="27"/>
  <c r="O226" i="27"/>
  <c r="N226" i="27"/>
  <c r="M226" i="27"/>
  <c r="K226" i="27"/>
  <c r="I226" i="27"/>
  <c r="J226" i="27" s="1"/>
  <c r="G226" i="27"/>
  <c r="E226" i="27"/>
  <c r="C226" i="27"/>
  <c r="O225" i="27"/>
  <c r="N225" i="27"/>
  <c r="M225" i="27"/>
  <c r="K225" i="27"/>
  <c r="I225" i="27"/>
  <c r="G225" i="27"/>
  <c r="E225" i="27"/>
  <c r="C225" i="27"/>
  <c r="O224" i="27"/>
  <c r="N224" i="27"/>
  <c r="M224" i="27"/>
  <c r="K224" i="27"/>
  <c r="I224" i="27"/>
  <c r="J224" i="27" s="1"/>
  <c r="G224" i="27"/>
  <c r="E224" i="27"/>
  <c r="C224" i="27"/>
  <c r="O216" i="27"/>
  <c r="N216" i="27"/>
  <c r="M216" i="27"/>
  <c r="K216" i="27"/>
  <c r="I216" i="27"/>
  <c r="J216" i="27" s="1"/>
  <c r="G216" i="27"/>
  <c r="E216" i="27"/>
  <c r="F216" i="27" s="1"/>
  <c r="C216" i="27"/>
  <c r="O215" i="27"/>
  <c r="N215" i="27"/>
  <c r="M215" i="27"/>
  <c r="K215" i="27"/>
  <c r="I215" i="27"/>
  <c r="J215" i="27" s="1"/>
  <c r="G215" i="27"/>
  <c r="E215" i="27"/>
  <c r="F215" i="27" s="1"/>
  <c r="C215" i="27"/>
  <c r="O214" i="27"/>
  <c r="N214" i="27"/>
  <c r="M214" i="27"/>
  <c r="K214" i="27"/>
  <c r="I214" i="27"/>
  <c r="J214" i="27" s="1"/>
  <c r="G214" i="27"/>
  <c r="E214" i="27"/>
  <c r="F214" i="27" s="1"/>
  <c r="C214" i="27"/>
  <c r="O213" i="27"/>
  <c r="N213" i="27"/>
  <c r="M213" i="27"/>
  <c r="K213" i="27"/>
  <c r="I213" i="27"/>
  <c r="J213" i="27" s="1"/>
  <c r="G213" i="27"/>
  <c r="E213" i="27"/>
  <c r="C213" i="27"/>
  <c r="O212" i="27"/>
  <c r="N212" i="27"/>
  <c r="M212" i="27"/>
  <c r="K212" i="27"/>
  <c r="I212" i="27"/>
  <c r="J212" i="27" s="1"/>
  <c r="G212" i="27"/>
  <c r="E212" i="27"/>
  <c r="F212" i="27" s="1"/>
  <c r="C212" i="27"/>
  <c r="O204" i="27"/>
  <c r="N204" i="27"/>
  <c r="M204" i="27"/>
  <c r="K204" i="27"/>
  <c r="I204" i="27"/>
  <c r="J204" i="27" s="1"/>
  <c r="G204" i="27"/>
  <c r="E204" i="27"/>
  <c r="F204" i="27" s="1"/>
  <c r="C204" i="27"/>
  <c r="O203" i="27"/>
  <c r="N203" i="27"/>
  <c r="M203" i="27"/>
  <c r="L203" i="27" s="1"/>
  <c r="K203" i="27"/>
  <c r="I203" i="27"/>
  <c r="G203" i="27"/>
  <c r="E203" i="27"/>
  <c r="C203" i="27"/>
  <c r="O202" i="27"/>
  <c r="N202" i="27"/>
  <c r="M202" i="27"/>
  <c r="K202" i="27"/>
  <c r="I202" i="27"/>
  <c r="J202" i="27" s="1"/>
  <c r="G202" i="27"/>
  <c r="E202" i="27"/>
  <c r="C202" i="27"/>
  <c r="O201" i="27"/>
  <c r="N201" i="27"/>
  <c r="M201" i="27"/>
  <c r="D201" i="27" s="1"/>
  <c r="K201" i="27"/>
  <c r="I201" i="27"/>
  <c r="J201" i="27" s="1"/>
  <c r="G201" i="27"/>
  <c r="E201" i="27"/>
  <c r="C201" i="27"/>
  <c r="O200" i="27"/>
  <c r="N200" i="27"/>
  <c r="M200" i="27"/>
  <c r="K200" i="27"/>
  <c r="I200" i="27"/>
  <c r="J200" i="27" s="1"/>
  <c r="G200" i="27"/>
  <c r="E200" i="27"/>
  <c r="C200" i="27"/>
  <c r="O192" i="27"/>
  <c r="N192" i="27"/>
  <c r="M192" i="27"/>
  <c r="L192" i="27" s="1"/>
  <c r="K192" i="27"/>
  <c r="I192" i="27"/>
  <c r="J192" i="27" s="1"/>
  <c r="G192" i="27"/>
  <c r="E192" i="27"/>
  <c r="C192" i="27"/>
  <c r="O191" i="27"/>
  <c r="N191" i="27"/>
  <c r="M191" i="27"/>
  <c r="K191" i="27"/>
  <c r="I191" i="27"/>
  <c r="J191" i="27" s="1"/>
  <c r="G191" i="27"/>
  <c r="E191" i="27"/>
  <c r="C191" i="27"/>
  <c r="O190" i="27"/>
  <c r="N190" i="27"/>
  <c r="M190" i="27"/>
  <c r="L190" i="27" s="1"/>
  <c r="K190" i="27"/>
  <c r="I190" i="27"/>
  <c r="J190" i="27" s="1"/>
  <c r="G190" i="27"/>
  <c r="E190" i="27"/>
  <c r="C190" i="27"/>
  <c r="O189" i="27"/>
  <c r="N189" i="27"/>
  <c r="M189" i="27"/>
  <c r="K189" i="27"/>
  <c r="I189" i="27"/>
  <c r="J189" i="27" s="1"/>
  <c r="G189" i="27"/>
  <c r="E189" i="27"/>
  <c r="C189" i="27"/>
  <c r="O188" i="27"/>
  <c r="N188" i="27"/>
  <c r="M188" i="27"/>
  <c r="D188" i="27" s="1"/>
  <c r="K188" i="27"/>
  <c r="I188" i="27"/>
  <c r="G188" i="27"/>
  <c r="E188" i="27"/>
  <c r="C188" i="27"/>
  <c r="O187" i="27"/>
  <c r="N187" i="27"/>
  <c r="M187" i="27"/>
  <c r="K187" i="27"/>
  <c r="I187" i="27"/>
  <c r="J187" i="27" s="1"/>
  <c r="G187" i="27"/>
  <c r="E187" i="27"/>
  <c r="F187" i="27" s="1"/>
  <c r="C187" i="27"/>
  <c r="O186" i="27"/>
  <c r="N186" i="27"/>
  <c r="M186" i="27"/>
  <c r="K186" i="27"/>
  <c r="I186" i="27"/>
  <c r="J186" i="27" s="1"/>
  <c r="G186" i="27"/>
  <c r="E186" i="27"/>
  <c r="F186" i="27" s="1"/>
  <c r="C186" i="27"/>
  <c r="O178" i="27"/>
  <c r="N178" i="27"/>
  <c r="M178" i="27"/>
  <c r="K178" i="27"/>
  <c r="I178" i="27"/>
  <c r="J178" i="27" s="1"/>
  <c r="G178" i="27"/>
  <c r="E178" i="27"/>
  <c r="F178" i="27" s="1"/>
  <c r="C178" i="27"/>
  <c r="O177" i="27"/>
  <c r="N177" i="27"/>
  <c r="M177" i="27"/>
  <c r="K177" i="27"/>
  <c r="I177" i="27"/>
  <c r="J177" i="27" s="1"/>
  <c r="G177" i="27"/>
  <c r="E177" i="27"/>
  <c r="F177" i="27" s="1"/>
  <c r="C177" i="27"/>
  <c r="O176" i="27"/>
  <c r="N176" i="27"/>
  <c r="M176" i="27"/>
  <c r="K176" i="27"/>
  <c r="I176" i="27"/>
  <c r="J176" i="27" s="1"/>
  <c r="G176" i="27"/>
  <c r="E176" i="27"/>
  <c r="C176" i="27"/>
  <c r="O175" i="27"/>
  <c r="N175" i="27"/>
  <c r="M175" i="27"/>
  <c r="D175" i="27" s="1"/>
  <c r="K175" i="27"/>
  <c r="I175" i="27"/>
  <c r="J175" i="27" s="1"/>
  <c r="G175" i="27"/>
  <c r="E175" i="27"/>
  <c r="C175" i="27"/>
  <c r="O174" i="27"/>
  <c r="N174" i="27"/>
  <c r="M174" i="27"/>
  <c r="K174" i="27"/>
  <c r="I174" i="27"/>
  <c r="J174" i="27" s="1"/>
  <c r="G174" i="27"/>
  <c r="E174" i="27"/>
  <c r="C174" i="27"/>
  <c r="O173" i="27"/>
  <c r="N173" i="27"/>
  <c r="M173" i="27"/>
  <c r="L173" i="27" s="1"/>
  <c r="K173" i="27"/>
  <c r="I173" i="27"/>
  <c r="G173" i="27"/>
  <c r="E173" i="27"/>
  <c r="C173" i="27"/>
  <c r="O172" i="27"/>
  <c r="N172" i="27"/>
  <c r="M172" i="27"/>
  <c r="K172" i="27"/>
  <c r="I172" i="27"/>
  <c r="G172" i="27"/>
  <c r="E172" i="27"/>
  <c r="F172" i="27" s="1"/>
  <c r="C172" i="27"/>
  <c r="O164" i="27"/>
  <c r="N164" i="27"/>
  <c r="M164" i="27"/>
  <c r="K164" i="27"/>
  <c r="I164" i="27"/>
  <c r="J164" i="27" s="1"/>
  <c r="G164" i="27"/>
  <c r="E164" i="27"/>
  <c r="F164" i="27" s="1"/>
  <c r="C164" i="27"/>
  <c r="O163" i="27"/>
  <c r="N163" i="27"/>
  <c r="M163" i="27"/>
  <c r="K163" i="27"/>
  <c r="I163" i="27"/>
  <c r="J163" i="27" s="1"/>
  <c r="G163" i="27"/>
  <c r="E163" i="27"/>
  <c r="F163" i="27" s="1"/>
  <c r="C163" i="27"/>
  <c r="O162" i="27"/>
  <c r="N162" i="27"/>
  <c r="M162" i="27"/>
  <c r="K162" i="27"/>
  <c r="I162" i="27"/>
  <c r="J162" i="27" s="1"/>
  <c r="G162" i="27"/>
  <c r="E162" i="27"/>
  <c r="F162" i="27" s="1"/>
  <c r="C162" i="27"/>
  <c r="N161" i="27"/>
  <c r="K161" i="27"/>
  <c r="I161" i="27"/>
  <c r="G161" i="27"/>
  <c r="E161" i="27"/>
  <c r="C161" i="27"/>
  <c r="O160" i="27"/>
  <c r="N160" i="27"/>
  <c r="M160" i="27"/>
  <c r="L160" i="27" s="1"/>
  <c r="K160" i="27"/>
  <c r="I160" i="27"/>
  <c r="J160" i="27" s="1"/>
  <c r="G160" i="27"/>
  <c r="E160" i="27"/>
  <c r="C160" i="27"/>
  <c r="O159" i="27"/>
  <c r="N159" i="27"/>
  <c r="M159" i="27"/>
  <c r="K159" i="27"/>
  <c r="I159" i="27"/>
  <c r="J159" i="27" s="1"/>
  <c r="G159" i="27"/>
  <c r="E159" i="27"/>
  <c r="C159" i="27"/>
  <c r="O158" i="27"/>
  <c r="N158" i="27"/>
  <c r="M158" i="27"/>
  <c r="D158" i="27" s="1"/>
  <c r="K158" i="27"/>
  <c r="I158" i="27"/>
  <c r="G158" i="27"/>
  <c r="E158" i="27"/>
  <c r="C158" i="27"/>
  <c r="K148" i="27"/>
  <c r="J148" i="27"/>
  <c r="I148" i="27"/>
  <c r="G148" i="27"/>
  <c r="E148" i="27"/>
  <c r="F148" i="27" s="1"/>
  <c r="C148" i="27"/>
  <c r="K147" i="27"/>
  <c r="J147" i="27"/>
  <c r="I147" i="27"/>
  <c r="G147" i="27"/>
  <c r="E147" i="27"/>
  <c r="C147" i="27"/>
  <c r="K146" i="27"/>
  <c r="J146" i="27"/>
  <c r="I146" i="27"/>
  <c r="H146" i="27" s="1"/>
  <c r="G146" i="27"/>
  <c r="E146" i="27"/>
  <c r="F146" i="27" s="1"/>
  <c r="C146" i="27"/>
  <c r="K138" i="27"/>
  <c r="J138" i="27"/>
  <c r="I138" i="27"/>
  <c r="G138" i="27"/>
  <c r="E138" i="27"/>
  <c r="C138" i="27"/>
  <c r="K137" i="27"/>
  <c r="J137" i="27"/>
  <c r="I137" i="27"/>
  <c r="G137" i="27"/>
  <c r="E137" i="27"/>
  <c r="C137" i="27"/>
  <c r="K136" i="27"/>
  <c r="J136" i="27"/>
  <c r="I136" i="27"/>
  <c r="G136" i="27"/>
  <c r="E136" i="27"/>
  <c r="F136" i="27" s="1"/>
  <c r="C136" i="27"/>
  <c r="K135" i="27"/>
  <c r="J135" i="27"/>
  <c r="I135" i="27"/>
  <c r="G135" i="27"/>
  <c r="E135" i="27"/>
  <c r="F135" i="27" s="1"/>
  <c r="C135" i="27"/>
  <c r="K134" i="27"/>
  <c r="J134" i="27"/>
  <c r="I134" i="27"/>
  <c r="G134" i="27"/>
  <c r="E134" i="27"/>
  <c r="C134" i="27"/>
  <c r="K133" i="27"/>
  <c r="J133" i="27"/>
  <c r="I133" i="27"/>
  <c r="G133" i="27"/>
  <c r="E133" i="27"/>
  <c r="F133" i="27" s="1"/>
  <c r="C133" i="27"/>
  <c r="K132" i="27"/>
  <c r="J132" i="27"/>
  <c r="I132" i="27"/>
  <c r="D132" i="27" s="1"/>
  <c r="G132" i="27"/>
  <c r="E132" i="27"/>
  <c r="C132" i="27"/>
  <c r="K124" i="27"/>
  <c r="J124" i="27"/>
  <c r="I124" i="27"/>
  <c r="G124" i="27"/>
  <c r="E124" i="27"/>
  <c r="F124" i="27" s="1"/>
  <c r="C124" i="27"/>
  <c r="K123" i="27"/>
  <c r="J123" i="27"/>
  <c r="I123" i="27"/>
  <c r="G123" i="27"/>
  <c r="E123" i="27"/>
  <c r="C123" i="27"/>
  <c r="K122" i="27"/>
  <c r="J122" i="27"/>
  <c r="I122" i="27"/>
  <c r="G122" i="27"/>
  <c r="E122" i="27"/>
  <c r="F122" i="27" s="1"/>
  <c r="C122" i="27"/>
  <c r="K121" i="27"/>
  <c r="J121" i="27"/>
  <c r="I121" i="27"/>
  <c r="G121" i="27"/>
  <c r="E121" i="27"/>
  <c r="C121" i="27"/>
  <c r="K120" i="27"/>
  <c r="J120" i="27"/>
  <c r="I120" i="27"/>
  <c r="H120" i="27" s="1"/>
  <c r="G120" i="27"/>
  <c r="E120" i="27"/>
  <c r="C120" i="27"/>
  <c r="K119" i="27"/>
  <c r="J119" i="27"/>
  <c r="I119" i="27"/>
  <c r="G119" i="27"/>
  <c r="E119" i="27"/>
  <c r="C119" i="27"/>
  <c r="K118" i="27"/>
  <c r="J118" i="27"/>
  <c r="I118" i="27"/>
  <c r="G118" i="27"/>
  <c r="E118" i="27"/>
  <c r="F118" i="27" s="1"/>
  <c r="C118" i="27"/>
  <c r="K110" i="27"/>
  <c r="J110" i="27"/>
  <c r="I110" i="27"/>
  <c r="G110" i="27"/>
  <c r="E110" i="27"/>
  <c r="C110" i="27"/>
  <c r="K109" i="27"/>
  <c r="J109" i="27"/>
  <c r="I109" i="27"/>
  <c r="H109" i="27" s="1"/>
  <c r="G109" i="27"/>
  <c r="E109" i="27"/>
  <c r="F109" i="27" s="1"/>
  <c r="C109" i="27"/>
  <c r="K108" i="27"/>
  <c r="J108" i="27"/>
  <c r="I108" i="27"/>
  <c r="G108" i="27"/>
  <c r="E108" i="27"/>
  <c r="C108" i="27"/>
  <c r="K107" i="27"/>
  <c r="J107" i="27"/>
  <c r="I107" i="27"/>
  <c r="G107" i="27"/>
  <c r="E107" i="27"/>
  <c r="F107" i="27" s="1"/>
  <c r="C107" i="27"/>
  <c r="K106" i="27"/>
  <c r="J106" i="27"/>
  <c r="I106" i="27"/>
  <c r="G106" i="27"/>
  <c r="E106" i="27"/>
  <c r="C106" i="27"/>
  <c r="K105" i="27"/>
  <c r="J105" i="27"/>
  <c r="I105" i="27"/>
  <c r="G105" i="27"/>
  <c r="E105" i="27"/>
  <c r="F105" i="27" s="1"/>
  <c r="C105" i="27"/>
  <c r="K104" i="27"/>
  <c r="J104" i="27"/>
  <c r="I104" i="27"/>
  <c r="G104" i="27"/>
  <c r="E104" i="27"/>
  <c r="C104" i="27"/>
  <c r="K96" i="27"/>
  <c r="J96" i="27"/>
  <c r="I96" i="27"/>
  <c r="G96" i="27"/>
  <c r="E96" i="27"/>
  <c r="F96" i="27" s="1"/>
  <c r="C96" i="27"/>
  <c r="K95" i="27"/>
  <c r="J95" i="27"/>
  <c r="I95" i="27"/>
  <c r="G95" i="27"/>
  <c r="E95" i="27"/>
  <c r="F95" i="27" s="1"/>
  <c r="C95" i="27"/>
  <c r="J94" i="27"/>
  <c r="G94" i="27"/>
  <c r="E94" i="27"/>
  <c r="C94" i="27"/>
  <c r="J85" i="27"/>
  <c r="I85" i="27"/>
  <c r="G85" i="27"/>
  <c r="E85" i="27"/>
  <c r="C85" i="27"/>
  <c r="J84" i="27"/>
  <c r="I84" i="27"/>
  <c r="G84" i="27"/>
  <c r="E84" i="27"/>
  <c r="C84" i="27"/>
  <c r="J83" i="27"/>
  <c r="I83" i="27"/>
  <c r="G83" i="27"/>
  <c r="E83" i="27"/>
  <c r="C83" i="27"/>
  <c r="J74" i="27"/>
  <c r="I74" i="27"/>
  <c r="H74" i="27" s="1"/>
  <c r="G74" i="27"/>
  <c r="E74" i="27"/>
  <c r="F74" i="27" s="1"/>
  <c r="C74" i="27"/>
  <c r="J73" i="27"/>
  <c r="I73" i="27"/>
  <c r="G73" i="27"/>
  <c r="E73" i="27"/>
  <c r="C73" i="27"/>
  <c r="J72" i="27"/>
  <c r="G72" i="27"/>
  <c r="E72" i="27"/>
  <c r="C72" i="27"/>
  <c r="J63" i="27"/>
  <c r="I63" i="27"/>
  <c r="K63" i="27" s="1"/>
  <c r="G63" i="27"/>
  <c r="E63" i="27"/>
  <c r="C63" i="27"/>
  <c r="J62" i="27"/>
  <c r="K62" i="27" s="1"/>
  <c r="I62" i="27"/>
  <c r="G62" i="27"/>
  <c r="H62" i="27" s="1"/>
  <c r="E62" i="27"/>
  <c r="C62" i="27"/>
  <c r="D62" i="27" s="1"/>
  <c r="J61" i="27"/>
  <c r="I61" i="27"/>
  <c r="K61" i="27" s="1"/>
  <c r="G61" i="27"/>
  <c r="E61" i="27"/>
  <c r="F61" i="27" s="1"/>
  <c r="C61" i="27"/>
  <c r="J54" i="27"/>
  <c r="I54" i="27"/>
  <c r="G54" i="27"/>
  <c r="E54" i="27"/>
  <c r="C54" i="27"/>
  <c r="J53" i="27"/>
  <c r="I53" i="27"/>
  <c r="G53" i="27"/>
  <c r="E53" i="27"/>
  <c r="C53" i="27"/>
  <c r="J52" i="27"/>
  <c r="K52" i="27" s="1"/>
  <c r="I52" i="27"/>
  <c r="G52" i="27"/>
  <c r="H52" i="27" s="1"/>
  <c r="E52" i="27"/>
  <c r="F52" i="27" s="1"/>
  <c r="C52" i="27"/>
  <c r="D52" i="27" s="1"/>
  <c r="J51" i="27"/>
  <c r="I51" i="27"/>
  <c r="D51" i="27" s="1"/>
  <c r="G51" i="27"/>
  <c r="E51" i="27"/>
  <c r="C51" i="27"/>
  <c r="J50" i="27"/>
  <c r="I50" i="27"/>
  <c r="G50" i="27"/>
  <c r="E50" i="27"/>
  <c r="C50" i="27"/>
  <c r="J49" i="27"/>
  <c r="I49" i="27"/>
  <c r="G49" i="27"/>
  <c r="E49" i="27"/>
  <c r="C49" i="27"/>
  <c r="J48" i="27"/>
  <c r="G48" i="27"/>
  <c r="E48" i="27"/>
  <c r="C48" i="27"/>
  <c r="J47" i="27"/>
  <c r="K47" i="27" s="1"/>
  <c r="I47" i="27"/>
  <c r="G47" i="27"/>
  <c r="E47" i="27"/>
  <c r="C47" i="27"/>
  <c r="J46" i="27"/>
  <c r="I46" i="27"/>
  <c r="G46" i="27"/>
  <c r="E46" i="27"/>
  <c r="C46" i="27"/>
  <c r="J37" i="27"/>
  <c r="I37" i="27"/>
  <c r="G37" i="27"/>
  <c r="E37" i="27"/>
  <c r="C37" i="27"/>
  <c r="J36" i="27"/>
  <c r="I36" i="27"/>
  <c r="G36" i="27"/>
  <c r="E36" i="27"/>
  <c r="F36" i="27" s="1"/>
  <c r="C36" i="27"/>
  <c r="J35" i="27"/>
  <c r="K35" i="27" s="1"/>
  <c r="I35" i="27"/>
  <c r="G35" i="27"/>
  <c r="E35" i="27"/>
  <c r="C35" i="27"/>
  <c r="J34" i="27"/>
  <c r="I34" i="27"/>
  <c r="G34" i="27"/>
  <c r="E34" i="27"/>
  <c r="C34" i="27"/>
  <c r="J33" i="27"/>
  <c r="I33" i="27"/>
  <c r="G33" i="27"/>
  <c r="E33" i="27"/>
  <c r="C33" i="27"/>
  <c r="J32" i="27"/>
  <c r="I32" i="27"/>
  <c r="H32" i="27" s="1"/>
  <c r="G32" i="27"/>
  <c r="E32" i="27"/>
  <c r="C32" i="27"/>
  <c r="J31" i="27"/>
  <c r="K31" i="27" s="1"/>
  <c r="I31" i="27"/>
  <c r="G31" i="27"/>
  <c r="E31" i="27"/>
  <c r="F31" i="27" s="1"/>
  <c r="C31" i="27"/>
  <c r="J30" i="27"/>
  <c r="I30" i="27"/>
  <c r="G30" i="27"/>
  <c r="E30" i="27"/>
  <c r="C30" i="27"/>
  <c r="J29" i="27"/>
  <c r="I29" i="27"/>
  <c r="G29" i="27"/>
  <c r="E29" i="27"/>
  <c r="C29" i="27"/>
  <c r="K20" i="27"/>
  <c r="J20" i="27"/>
  <c r="I20" i="27"/>
  <c r="G20" i="27"/>
  <c r="E20" i="27"/>
  <c r="F20" i="27" s="1"/>
  <c r="C20" i="27"/>
  <c r="K19" i="27"/>
  <c r="J19" i="27"/>
  <c r="I19" i="27"/>
  <c r="G19" i="27"/>
  <c r="E19" i="27"/>
  <c r="C19" i="27"/>
  <c r="K18" i="27"/>
  <c r="J18" i="27"/>
  <c r="I18" i="27"/>
  <c r="G18" i="27"/>
  <c r="E18" i="27"/>
  <c r="F18" i="27" s="1"/>
  <c r="C18" i="27"/>
  <c r="K17" i="27"/>
  <c r="J17" i="27"/>
  <c r="I17" i="27"/>
  <c r="G17" i="27"/>
  <c r="E17" i="27"/>
  <c r="C17" i="27"/>
  <c r="J16" i="27"/>
  <c r="G16" i="27"/>
  <c r="E16" i="27"/>
  <c r="C16" i="27"/>
  <c r="K15" i="27"/>
  <c r="J15" i="27"/>
  <c r="I15" i="27"/>
  <c r="G15" i="27"/>
  <c r="E15" i="27"/>
  <c r="C15" i="27"/>
  <c r="K14" i="27"/>
  <c r="J14" i="27"/>
  <c r="I14" i="27"/>
  <c r="G14" i="27"/>
  <c r="E14" i="27"/>
  <c r="F14" i="27" s="1"/>
  <c r="C14" i="27"/>
  <c r="K13" i="27"/>
  <c r="J13" i="27"/>
  <c r="I13" i="27"/>
  <c r="G13" i="27"/>
  <c r="E13" i="27"/>
  <c r="C13" i="27"/>
  <c r="D13" i="27" s="1"/>
  <c r="K12" i="27"/>
  <c r="J12" i="27"/>
  <c r="I12" i="27"/>
  <c r="G12" i="27"/>
  <c r="E12" i="27"/>
  <c r="F12" i="27" s="1"/>
  <c r="C12" i="27"/>
  <c r="I562" i="27"/>
  <c r="F538" i="27"/>
  <c r="H536" i="27"/>
  <c r="K535" i="27"/>
  <c r="D535" i="27"/>
  <c r="F534" i="27"/>
  <c r="H532" i="27"/>
  <c r="D531" i="27"/>
  <c r="F529" i="27"/>
  <c r="H528" i="27"/>
  <c r="K527" i="27"/>
  <c r="H527" i="27"/>
  <c r="D527" i="27"/>
  <c r="D495" i="27"/>
  <c r="H492" i="27"/>
  <c r="K491" i="27"/>
  <c r="H491" i="27"/>
  <c r="D491" i="27"/>
  <c r="K481" i="27"/>
  <c r="H481" i="27"/>
  <c r="K480" i="27"/>
  <c r="H480" i="27"/>
  <c r="D480" i="27"/>
  <c r="H477" i="27"/>
  <c r="K476" i="27"/>
  <c r="D476" i="27"/>
  <c r="H466" i="27"/>
  <c r="D465" i="27"/>
  <c r="M436" i="27"/>
  <c r="D418" i="27"/>
  <c r="D416" i="27"/>
  <c r="D414" i="27"/>
  <c r="H413" i="27"/>
  <c r="D412" i="27"/>
  <c r="D410" i="27"/>
  <c r="H409" i="27"/>
  <c r="D389" i="27"/>
  <c r="D385" i="27"/>
  <c r="F367" i="27"/>
  <c r="D367" i="27"/>
  <c r="J365" i="27"/>
  <c r="D365" i="27"/>
  <c r="D356" i="27"/>
  <c r="H355" i="27"/>
  <c r="F353" i="27"/>
  <c r="H342" i="27"/>
  <c r="D333" i="27"/>
  <c r="D327" i="27"/>
  <c r="F314" i="27"/>
  <c r="F304" i="27"/>
  <c r="H301" i="27"/>
  <c r="D299" i="27"/>
  <c r="H278" i="27"/>
  <c r="F278" i="27"/>
  <c r="H276" i="27"/>
  <c r="F275" i="27"/>
  <c r="D275" i="27"/>
  <c r="H263" i="27"/>
  <c r="F260" i="27"/>
  <c r="H248" i="27"/>
  <c r="H238" i="27"/>
  <c r="F228" i="27"/>
  <c r="F227" i="27"/>
  <c r="L226" i="27"/>
  <c r="F226" i="27"/>
  <c r="D226" i="27"/>
  <c r="L225" i="27"/>
  <c r="F224" i="27"/>
  <c r="L215" i="27"/>
  <c r="D215" i="27"/>
  <c r="F213" i="27"/>
  <c r="L204" i="27"/>
  <c r="D204" i="27"/>
  <c r="F202" i="27"/>
  <c r="F201" i="27"/>
  <c r="F200" i="27"/>
  <c r="F192" i="27"/>
  <c r="F191" i="27"/>
  <c r="F190" i="27"/>
  <c r="F189" i="27"/>
  <c r="L187" i="27"/>
  <c r="L186" i="27"/>
  <c r="D186" i="27"/>
  <c r="L177" i="27"/>
  <c r="D177" i="27"/>
  <c r="F176" i="27"/>
  <c r="F175" i="27"/>
  <c r="F174" i="27"/>
  <c r="J172" i="27"/>
  <c r="L164" i="27"/>
  <c r="D164" i="27"/>
  <c r="L162" i="27"/>
  <c r="D162" i="27"/>
  <c r="F160" i="27"/>
  <c r="F159" i="27"/>
  <c r="H158" i="27"/>
  <c r="F137" i="27"/>
  <c r="H134" i="27"/>
  <c r="D123" i="27"/>
  <c r="F120" i="27"/>
  <c r="F110" i="27"/>
  <c r="H105" i="27"/>
  <c r="D105" i="27"/>
  <c r="D85" i="27"/>
  <c r="D73" i="27"/>
  <c r="F62" i="27"/>
  <c r="D61" i="27"/>
  <c r="K49" i="27"/>
  <c r="H37" i="27"/>
  <c r="F34" i="27"/>
  <c r="F32" i="27"/>
  <c r="D20" i="27"/>
  <c r="J578" i="26"/>
  <c r="G578" i="26"/>
  <c r="E578" i="26"/>
  <c r="C578" i="26"/>
  <c r="J577" i="26"/>
  <c r="G577" i="26"/>
  <c r="E577" i="26"/>
  <c r="C577" i="26"/>
  <c r="J576" i="26"/>
  <c r="G576" i="26"/>
  <c r="E576" i="26"/>
  <c r="C576" i="26"/>
  <c r="J575" i="26"/>
  <c r="G575" i="26"/>
  <c r="E575" i="26"/>
  <c r="C575" i="26"/>
  <c r="J574" i="26"/>
  <c r="G574" i="26"/>
  <c r="E574" i="26"/>
  <c r="C574" i="26"/>
  <c r="J573" i="26"/>
  <c r="G573" i="26"/>
  <c r="E573" i="26"/>
  <c r="C573" i="26"/>
  <c r="J565" i="26"/>
  <c r="G565" i="26"/>
  <c r="E565" i="26"/>
  <c r="C565" i="26"/>
  <c r="J564" i="26"/>
  <c r="G564" i="26"/>
  <c r="E564" i="26"/>
  <c r="C564" i="26"/>
  <c r="J563" i="26"/>
  <c r="G563" i="26"/>
  <c r="E563" i="26"/>
  <c r="C563" i="26"/>
  <c r="J562" i="26"/>
  <c r="G562" i="26"/>
  <c r="E562" i="26"/>
  <c r="C562" i="26"/>
  <c r="J554" i="26"/>
  <c r="G554" i="26"/>
  <c r="E554" i="26"/>
  <c r="C554" i="26"/>
  <c r="J553" i="26"/>
  <c r="G553" i="26"/>
  <c r="E553" i="26"/>
  <c r="C553" i="26"/>
  <c r="J552" i="26"/>
  <c r="G552" i="26"/>
  <c r="E552" i="26"/>
  <c r="C552" i="26"/>
  <c r="J551" i="26"/>
  <c r="G551" i="26"/>
  <c r="E551" i="26"/>
  <c r="C551" i="26"/>
  <c r="J550" i="26"/>
  <c r="G550" i="26"/>
  <c r="E550" i="26"/>
  <c r="C550" i="26"/>
  <c r="J549" i="26"/>
  <c r="G549" i="26"/>
  <c r="E549" i="26"/>
  <c r="C549" i="26"/>
  <c r="J539" i="26"/>
  <c r="I539" i="26"/>
  <c r="G539" i="26"/>
  <c r="E539" i="26"/>
  <c r="F539" i="26" s="1"/>
  <c r="C539" i="26"/>
  <c r="J538" i="26"/>
  <c r="I538" i="26"/>
  <c r="G538" i="26"/>
  <c r="E538" i="26"/>
  <c r="C538" i="26"/>
  <c r="J537" i="26"/>
  <c r="I537" i="26"/>
  <c r="G537" i="26"/>
  <c r="E537" i="26"/>
  <c r="C537" i="26"/>
  <c r="J536" i="26"/>
  <c r="I536" i="26"/>
  <c r="G536" i="26"/>
  <c r="E536" i="26"/>
  <c r="F536" i="26" s="1"/>
  <c r="C536" i="26"/>
  <c r="J535" i="26"/>
  <c r="I535" i="26"/>
  <c r="G535" i="26"/>
  <c r="H535" i="26" s="1"/>
  <c r="E535" i="26"/>
  <c r="F535" i="26" s="1"/>
  <c r="C535" i="26"/>
  <c r="J534" i="26"/>
  <c r="I534" i="26"/>
  <c r="D534" i="26" s="1"/>
  <c r="G534" i="26"/>
  <c r="E534" i="26"/>
  <c r="C534" i="26"/>
  <c r="J533" i="26"/>
  <c r="I533" i="26"/>
  <c r="G533" i="26"/>
  <c r="E533" i="26"/>
  <c r="C533" i="26"/>
  <c r="J532" i="26"/>
  <c r="I532" i="26"/>
  <c r="G532" i="26"/>
  <c r="E532" i="26"/>
  <c r="F532" i="26" s="1"/>
  <c r="C532" i="26"/>
  <c r="J531" i="26"/>
  <c r="I531" i="26"/>
  <c r="G531" i="26"/>
  <c r="H531" i="26" s="1"/>
  <c r="E531" i="26"/>
  <c r="F531" i="26" s="1"/>
  <c r="C531" i="26"/>
  <c r="J530" i="26"/>
  <c r="I530" i="26"/>
  <c r="K530" i="26" s="1"/>
  <c r="G530" i="26"/>
  <c r="E530" i="26"/>
  <c r="C530" i="26"/>
  <c r="J529" i="26"/>
  <c r="I529" i="26"/>
  <c r="G529" i="26"/>
  <c r="E529" i="26"/>
  <c r="C529" i="26"/>
  <c r="J528" i="26"/>
  <c r="I528" i="26"/>
  <c r="G528" i="26"/>
  <c r="E528" i="26"/>
  <c r="F528" i="26" s="1"/>
  <c r="C528" i="26"/>
  <c r="J527" i="26"/>
  <c r="I527" i="26"/>
  <c r="G527" i="26"/>
  <c r="H527" i="26" s="1"/>
  <c r="E527" i="26"/>
  <c r="F527" i="26" s="1"/>
  <c r="C527" i="26"/>
  <c r="J519" i="26"/>
  <c r="I519" i="26"/>
  <c r="G519" i="26"/>
  <c r="E519" i="26"/>
  <c r="C519" i="26"/>
  <c r="J518" i="26"/>
  <c r="I518" i="26"/>
  <c r="G518" i="26"/>
  <c r="E518" i="26"/>
  <c r="C518" i="26"/>
  <c r="J517" i="26"/>
  <c r="I517" i="26"/>
  <c r="G517" i="26"/>
  <c r="E517" i="26"/>
  <c r="F517" i="26" s="1"/>
  <c r="C517" i="26"/>
  <c r="J516" i="26"/>
  <c r="I516" i="26"/>
  <c r="G516" i="26"/>
  <c r="H516" i="26" s="1"/>
  <c r="E516" i="26"/>
  <c r="F516" i="26" s="1"/>
  <c r="C516" i="26"/>
  <c r="J515" i="26"/>
  <c r="I515" i="26"/>
  <c r="G515" i="26"/>
  <c r="E515" i="26"/>
  <c r="C515" i="26"/>
  <c r="J514" i="26"/>
  <c r="I514" i="26"/>
  <c r="G514" i="26"/>
  <c r="E514" i="26"/>
  <c r="C514" i="26"/>
  <c r="D514" i="26" s="1"/>
  <c r="J513" i="26"/>
  <c r="I513" i="26"/>
  <c r="G513" i="26"/>
  <c r="E513" i="26"/>
  <c r="F513" i="26" s="1"/>
  <c r="C513" i="26"/>
  <c r="J512" i="26"/>
  <c r="I512" i="26"/>
  <c r="G512" i="26"/>
  <c r="H512" i="26" s="1"/>
  <c r="E512" i="26"/>
  <c r="F512" i="26" s="1"/>
  <c r="C512" i="26"/>
  <c r="J511" i="26"/>
  <c r="I511" i="26"/>
  <c r="G511" i="26"/>
  <c r="E511" i="26"/>
  <c r="C511" i="26"/>
  <c r="J510" i="26"/>
  <c r="I510" i="26"/>
  <c r="G510" i="26"/>
  <c r="E510" i="26"/>
  <c r="C510" i="26"/>
  <c r="J509" i="26"/>
  <c r="I509" i="26"/>
  <c r="G509" i="26"/>
  <c r="E509" i="26"/>
  <c r="F509" i="26" s="1"/>
  <c r="C509" i="26"/>
  <c r="J508" i="26"/>
  <c r="I508" i="26"/>
  <c r="G508" i="26"/>
  <c r="H508" i="26" s="1"/>
  <c r="E508" i="26"/>
  <c r="F508" i="26" s="1"/>
  <c r="C508" i="26"/>
  <c r="J507" i="26"/>
  <c r="I507" i="26"/>
  <c r="K507" i="26" s="1"/>
  <c r="G507" i="26"/>
  <c r="E507" i="26"/>
  <c r="C507" i="26"/>
  <c r="J506" i="26"/>
  <c r="I506" i="26"/>
  <c r="G506" i="26"/>
  <c r="E506" i="26"/>
  <c r="C506" i="26"/>
  <c r="J496" i="26"/>
  <c r="I496" i="26"/>
  <c r="G496" i="26"/>
  <c r="E496" i="26"/>
  <c r="F496" i="26" s="1"/>
  <c r="C496" i="26"/>
  <c r="J495" i="26"/>
  <c r="I495" i="26"/>
  <c r="G495" i="26"/>
  <c r="H495" i="26" s="1"/>
  <c r="E495" i="26"/>
  <c r="F495" i="26" s="1"/>
  <c r="C495" i="26"/>
  <c r="J494" i="26"/>
  <c r="I494" i="26"/>
  <c r="G494" i="26"/>
  <c r="E494" i="26"/>
  <c r="C494" i="26"/>
  <c r="J493" i="26"/>
  <c r="I493" i="26"/>
  <c r="G493" i="26"/>
  <c r="E493" i="26"/>
  <c r="C493" i="26"/>
  <c r="J492" i="26"/>
  <c r="I492" i="26"/>
  <c r="G492" i="26"/>
  <c r="E492" i="26"/>
  <c r="F492" i="26" s="1"/>
  <c r="C492" i="26"/>
  <c r="J491" i="26"/>
  <c r="I491" i="26"/>
  <c r="G491" i="26"/>
  <c r="E491" i="26"/>
  <c r="F491" i="26" s="1"/>
  <c r="C491" i="26"/>
  <c r="J490" i="26"/>
  <c r="I490" i="26"/>
  <c r="G490" i="26"/>
  <c r="E490" i="26"/>
  <c r="C490" i="26"/>
  <c r="J489" i="26"/>
  <c r="I489" i="26"/>
  <c r="G489" i="26"/>
  <c r="E489" i="26"/>
  <c r="C489" i="26"/>
  <c r="J481" i="26"/>
  <c r="I481" i="26"/>
  <c r="G481" i="26"/>
  <c r="E481" i="26"/>
  <c r="C481" i="26"/>
  <c r="J480" i="26"/>
  <c r="I480" i="26"/>
  <c r="G480" i="26"/>
  <c r="H480" i="26" s="1"/>
  <c r="E480" i="26"/>
  <c r="F480" i="26" s="1"/>
  <c r="C480" i="26"/>
  <c r="J479" i="26"/>
  <c r="I479" i="26"/>
  <c r="G479" i="26"/>
  <c r="E479" i="26"/>
  <c r="C479" i="26"/>
  <c r="J478" i="26"/>
  <c r="I478" i="26"/>
  <c r="G478" i="26"/>
  <c r="E478" i="26"/>
  <c r="C478" i="26"/>
  <c r="J477" i="26"/>
  <c r="I477" i="26"/>
  <c r="G477" i="26"/>
  <c r="E477" i="26"/>
  <c r="F477" i="26" s="1"/>
  <c r="C477" i="26"/>
  <c r="J476" i="26"/>
  <c r="I476" i="26"/>
  <c r="G476" i="26"/>
  <c r="H476" i="26" s="1"/>
  <c r="E476" i="26"/>
  <c r="F476" i="26" s="1"/>
  <c r="C476" i="26"/>
  <c r="J468" i="26"/>
  <c r="I468" i="26"/>
  <c r="K468" i="26" s="1"/>
  <c r="G468" i="26"/>
  <c r="E468" i="26"/>
  <c r="C468" i="26"/>
  <c r="J467" i="26"/>
  <c r="I467" i="26"/>
  <c r="G467" i="26"/>
  <c r="E467" i="26"/>
  <c r="C467" i="26"/>
  <c r="D467" i="26" s="1"/>
  <c r="J466" i="26"/>
  <c r="I466" i="26"/>
  <c r="G466" i="26"/>
  <c r="E466" i="26"/>
  <c r="F466" i="26" s="1"/>
  <c r="C466" i="26"/>
  <c r="J465" i="26"/>
  <c r="I465" i="26"/>
  <c r="G465" i="26"/>
  <c r="H465" i="26" s="1"/>
  <c r="E465" i="26"/>
  <c r="C465" i="26"/>
  <c r="J464" i="26"/>
  <c r="I464" i="26"/>
  <c r="G464" i="26"/>
  <c r="E464" i="26"/>
  <c r="C464" i="26"/>
  <c r="E456" i="26"/>
  <c r="C456" i="26"/>
  <c r="L447" i="26"/>
  <c r="I447" i="26"/>
  <c r="G447" i="26"/>
  <c r="E447" i="26"/>
  <c r="C447" i="26"/>
  <c r="L446" i="26"/>
  <c r="I446" i="26"/>
  <c r="G446" i="26"/>
  <c r="E446" i="26"/>
  <c r="C446" i="26"/>
  <c r="L445" i="26"/>
  <c r="I445" i="26"/>
  <c r="G445" i="26"/>
  <c r="E445" i="26"/>
  <c r="C445" i="26"/>
  <c r="N437" i="26"/>
  <c r="K437" i="26"/>
  <c r="I437" i="26"/>
  <c r="G437" i="26"/>
  <c r="E437" i="26"/>
  <c r="C437" i="26"/>
  <c r="N436" i="26"/>
  <c r="K436" i="26"/>
  <c r="I436" i="26"/>
  <c r="G436" i="26"/>
  <c r="E436" i="26"/>
  <c r="C436" i="26"/>
  <c r="N435" i="26"/>
  <c r="K435" i="26"/>
  <c r="I435" i="26"/>
  <c r="G435" i="26"/>
  <c r="E435" i="26"/>
  <c r="C435" i="26"/>
  <c r="N434" i="26"/>
  <c r="K434" i="26"/>
  <c r="I434" i="26"/>
  <c r="G434" i="26"/>
  <c r="E434" i="26"/>
  <c r="C434" i="26"/>
  <c r="N433" i="26"/>
  <c r="K433" i="26"/>
  <c r="I433" i="26"/>
  <c r="G433" i="26"/>
  <c r="E433" i="26"/>
  <c r="C433" i="26"/>
  <c r="N432" i="26"/>
  <c r="K432" i="26"/>
  <c r="I432" i="26"/>
  <c r="G432" i="26"/>
  <c r="E432" i="26"/>
  <c r="C432" i="26"/>
  <c r="N431" i="26"/>
  <c r="K431" i="26"/>
  <c r="I431" i="26"/>
  <c r="G431" i="26"/>
  <c r="E431" i="26"/>
  <c r="C431" i="26"/>
  <c r="N430" i="26"/>
  <c r="K430" i="26"/>
  <c r="I430" i="26"/>
  <c r="G430" i="26"/>
  <c r="E430" i="26"/>
  <c r="C430" i="26"/>
  <c r="N429" i="26"/>
  <c r="K429" i="26"/>
  <c r="I429" i="26"/>
  <c r="G429" i="26"/>
  <c r="E429" i="26"/>
  <c r="C429" i="26"/>
  <c r="N428" i="26"/>
  <c r="K428" i="26"/>
  <c r="I428" i="26"/>
  <c r="G428" i="26"/>
  <c r="E428" i="26"/>
  <c r="C428" i="26"/>
  <c r="N427" i="26"/>
  <c r="K427" i="26"/>
  <c r="I427" i="26"/>
  <c r="G427" i="26"/>
  <c r="E427" i="26"/>
  <c r="C427" i="26"/>
  <c r="K419" i="26"/>
  <c r="J419" i="26"/>
  <c r="I419" i="26"/>
  <c r="G419" i="26"/>
  <c r="E419" i="26"/>
  <c r="C419" i="26"/>
  <c r="K418" i="26"/>
  <c r="J418" i="26"/>
  <c r="I418" i="26"/>
  <c r="G418" i="26"/>
  <c r="H418" i="26" s="1"/>
  <c r="E418" i="26"/>
  <c r="C418" i="26"/>
  <c r="K417" i="26"/>
  <c r="J417" i="26"/>
  <c r="I417" i="26"/>
  <c r="G417" i="26"/>
  <c r="E417" i="26"/>
  <c r="C417" i="26"/>
  <c r="K416" i="26"/>
  <c r="J416" i="26"/>
  <c r="I416" i="26"/>
  <c r="G416" i="26"/>
  <c r="H416" i="26" s="1"/>
  <c r="E416" i="26"/>
  <c r="F416" i="26" s="1"/>
  <c r="C416" i="26"/>
  <c r="K415" i="26"/>
  <c r="J415" i="26"/>
  <c r="I415" i="26"/>
  <c r="G415" i="26"/>
  <c r="E415" i="26"/>
  <c r="C415" i="26"/>
  <c r="K414" i="26"/>
  <c r="J414" i="26"/>
  <c r="I414" i="26"/>
  <c r="G414" i="26"/>
  <c r="H414" i="26" s="1"/>
  <c r="E414" i="26"/>
  <c r="F414" i="26" s="1"/>
  <c r="C414" i="26"/>
  <c r="K413" i="26"/>
  <c r="J413" i="26"/>
  <c r="I413" i="26"/>
  <c r="G413" i="26"/>
  <c r="E413" i="26"/>
  <c r="C413" i="26"/>
  <c r="K412" i="26"/>
  <c r="J412" i="26"/>
  <c r="I412" i="26"/>
  <c r="G412" i="26"/>
  <c r="H412" i="26" s="1"/>
  <c r="E412" i="26"/>
  <c r="F412" i="26" s="1"/>
  <c r="C412" i="26"/>
  <c r="K411" i="26"/>
  <c r="J411" i="26"/>
  <c r="I411" i="26"/>
  <c r="G411" i="26"/>
  <c r="E411" i="26"/>
  <c r="C411" i="26"/>
  <c r="K410" i="26"/>
  <c r="J410" i="26"/>
  <c r="I410" i="26"/>
  <c r="G410" i="26"/>
  <c r="H410" i="26" s="1"/>
  <c r="E410" i="26"/>
  <c r="F410" i="26" s="1"/>
  <c r="C410" i="26"/>
  <c r="K409" i="26"/>
  <c r="J409" i="26"/>
  <c r="I409" i="26"/>
  <c r="G409" i="26"/>
  <c r="E409" i="26"/>
  <c r="C409" i="26"/>
  <c r="E401" i="26"/>
  <c r="C401" i="26"/>
  <c r="G401" i="26" s="1"/>
  <c r="D401" i="26" s="1"/>
  <c r="K391" i="26"/>
  <c r="J391" i="26"/>
  <c r="I391" i="26"/>
  <c r="G391" i="26"/>
  <c r="E391" i="26"/>
  <c r="C391" i="26"/>
  <c r="K389" i="26"/>
  <c r="J389" i="26"/>
  <c r="I389" i="26"/>
  <c r="G389" i="26"/>
  <c r="H389" i="26" s="1"/>
  <c r="E389" i="26"/>
  <c r="F389" i="26" s="1"/>
  <c r="C389" i="26"/>
  <c r="K387" i="26"/>
  <c r="J387" i="26"/>
  <c r="I387" i="26"/>
  <c r="G387" i="26"/>
  <c r="E387" i="26"/>
  <c r="C387" i="26"/>
  <c r="K385" i="26"/>
  <c r="J385" i="26"/>
  <c r="I385" i="26"/>
  <c r="G385" i="26"/>
  <c r="H385" i="26" s="1"/>
  <c r="E385" i="26"/>
  <c r="F385" i="26" s="1"/>
  <c r="C385" i="26"/>
  <c r="H376" i="26"/>
  <c r="E376" i="26"/>
  <c r="C376" i="26"/>
  <c r="M369" i="26"/>
  <c r="L369" i="26"/>
  <c r="K369" i="26"/>
  <c r="I369" i="26"/>
  <c r="G369" i="26"/>
  <c r="E369" i="26"/>
  <c r="C369" i="26"/>
  <c r="D369" i="26" s="1"/>
  <c r="M367" i="26"/>
  <c r="L367" i="26"/>
  <c r="K367" i="26"/>
  <c r="I367" i="26"/>
  <c r="G367" i="26"/>
  <c r="E367" i="26"/>
  <c r="C367" i="26"/>
  <c r="M365" i="26"/>
  <c r="L365" i="26"/>
  <c r="K365" i="26"/>
  <c r="J365" i="26" s="1"/>
  <c r="I365" i="26"/>
  <c r="G365" i="26"/>
  <c r="H365" i="26" s="1"/>
  <c r="E365" i="26"/>
  <c r="C365" i="26"/>
  <c r="D365" i="26" s="1"/>
  <c r="M363" i="26"/>
  <c r="L363" i="26"/>
  <c r="K363" i="26"/>
  <c r="I363" i="26"/>
  <c r="G363" i="26"/>
  <c r="E363" i="26"/>
  <c r="C363" i="26"/>
  <c r="D363" i="26" s="1"/>
  <c r="K356" i="26"/>
  <c r="J356" i="26"/>
  <c r="I356" i="26"/>
  <c r="G356" i="26"/>
  <c r="E356" i="26"/>
  <c r="C356" i="26"/>
  <c r="K355" i="26"/>
  <c r="J355" i="26"/>
  <c r="I355" i="26"/>
  <c r="G355" i="26"/>
  <c r="E355" i="26"/>
  <c r="F355" i="26" s="1"/>
  <c r="C355" i="26"/>
  <c r="K354" i="26"/>
  <c r="J354" i="26"/>
  <c r="I354" i="26"/>
  <c r="G354" i="26"/>
  <c r="E354" i="26"/>
  <c r="C354" i="26"/>
  <c r="K353" i="26"/>
  <c r="J353" i="26"/>
  <c r="I353" i="26"/>
  <c r="G353" i="26"/>
  <c r="E353" i="26"/>
  <c r="F353" i="26" s="1"/>
  <c r="C353" i="26"/>
  <c r="K345" i="26"/>
  <c r="J345" i="26"/>
  <c r="I345" i="26"/>
  <c r="G345" i="26"/>
  <c r="E345" i="26"/>
  <c r="F345" i="26" s="1"/>
  <c r="C345" i="26"/>
  <c r="K344" i="26"/>
  <c r="J344" i="26"/>
  <c r="I344" i="26"/>
  <c r="H344" i="26" s="1"/>
  <c r="G344" i="26"/>
  <c r="E344" i="26"/>
  <c r="F344" i="26" s="1"/>
  <c r="C344" i="26"/>
  <c r="K343" i="26"/>
  <c r="J343" i="26"/>
  <c r="I343" i="26"/>
  <c r="G343" i="26"/>
  <c r="E343" i="26"/>
  <c r="C343" i="26"/>
  <c r="K342" i="26"/>
  <c r="J342" i="26"/>
  <c r="I342" i="26"/>
  <c r="G342" i="26"/>
  <c r="E342" i="26"/>
  <c r="C342" i="26"/>
  <c r="K341" i="26"/>
  <c r="J341" i="26"/>
  <c r="I341" i="26"/>
  <c r="G341" i="26"/>
  <c r="E341" i="26"/>
  <c r="C341" i="26"/>
  <c r="I333" i="26"/>
  <c r="H333" i="26"/>
  <c r="G333" i="26"/>
  <c r="F333" i="26" s="1"/>
  <c r="E333" i="26"/>
  <c r="C333" i="26"/>
  <c r="D333" i="26" s="1"/>
  <c r="I332" i="26"/>
  <c r="H332" i="26"/>
  <c r="G332" i="26"/>
  <c r="E332" i="26"/>
  <c r="F332" i="26" s="1"/>
  <c r="C332" i="26"/>
  <c r="D332" i="26" s="1"/>
  <c r="I331" i="26"/>
  <c r="H331" i="26"/>
  <c r="G331" i="26"/>
  <c r="E331" i="26"/>
  <c r="C331" i="26"/>
  <c r="I330" i="26"/>
  <c r="H330" i="26"/>
  <c r="G330" i="26"/>
  <c r="E330" i="26"/>
  <c r="C330" i="26"/>
  <c r="I329" i="26"/>
  <c r="H329" i="26"/>
  <c r="G329" i="26"/>
  <c r="E329" i="26"/>
  <c r="C329" i="26"/>
  <c r="D329" i="26" s="1"/>
  <c r="I328" i="26"/>
  <c r="H328" i="26"/>
  <c r="G328" i="26"/>
  <c r="E328" i="26"/>
  <c r="F328" i="26" s="1"/>
  <c r="C328" i="26"/>
  <c r="I327" i="26"/>
  <c r="H327" i="26"/>
  <c r="G327" i="26"/>
  <c r="E327" i="26"/>
  <c r="C327" i="26"/>
  <c r="I319" i="26"/>
  <c r="H319" i="26"/>
  <c r="G319" i="26"/>
  <c r="E319" i="26"/>
  <c r="C319" i="26"/>
  <c r="I318" i="26"/>
  <c r="H318" i="26"/>
  <c r="G318" i="26"/>
  <c r="E318" i="26"/>
  <c r="C318" i="26"/>
  <c r="D318" i="26" s="1"/>
  <c r="I317" i="26"/>
  <c r="H317" i="26"/>
  <c r="G317" i="26"/>
  <c r="E317" i="26"/>
  <c r="F317" i="26" s="1"/>
  <c r="C317" i="26"/>
  <c r="D317" i="26" s="1"/>
  <c r="I316" i="26"/>
  <c r="H316" i="26"/>
  <c r="G316" i="26"/>
  <c r="E316" i="26"/>
  <c r="C316" i="26"/>
  <c r="I315" i="26"/>
  <c r="H315" i="26"/>
  <c r="G315" i="26"/>
  <c r="E315" i="26"/>
  <c r="C315" i="26"/>
  <c r="I314" i="26"/>
  <c r="H314" i="26"/>
  <c r="G314" i="26"/>
  <c r="F314" i="26" s="1"/>
  <c r="E314" i="26"/>
  <c r="C314" i="26"/>
  <c r="D314" i="26" s="1"/>
  <c r="I313" i="26"/>
  <c r="H313" i="26"/>
  <c r="G313" i="26"/>
  <c r="E313" i="26"/>
  <c r="F313" i="26" s="1"/>
  <c r="C313" i="26"/>
  <c r="D313" i="26" s="1"/>
  <c r="K305" i="26"/>
  <c r="J305" i="26"/>
  <c r="I305" i="26"/>
  <c r="G305" i="26"/>
  <c r="E305" i="26"/>
  <c r="C305" i="26"/>
  <c r="K304" i="26"/>
  <c r="J304" i="26"/>
  <c r="I304" i="26"/>
  <c r="G304" i="26"/>
  <c r="E304" i="26"/>
  <c r="F304" i="26" s="1"/>
  <c r="C304" i="26"/>
  <c r="K303" i="26"/>
  <c r="J303" i="26"/>
  <c r="I303" i="26"/>
  <c r="G303" i="26"/>
  <c r="E303" i="26"/>
  <c r="C303" i="26"/>
  <c r="K302" i="26"/>
  <c r="J302" i="26"/>
  <c r="I302" i="26"/>
  <c r="H302" i="26" s="1"/>
  <c r="G302" i="26"/>
  <c r="E302" i="26"/>
  <c r="F302" i="26" s="1"/>
  <c r="C302" i="26"/>
  <c r="K301" i="26"/>
  <c r="J301" i="26"/>
  <c r="I301" i="26"/>
  <c r="G301" i="26"/>
  <c r="E301" i="26"/>
  <c r="C301" i="26"/>
  <c r="K300" i="26"/>
  <c r="J300" i="26"/>
  <c r="I300" i="26"/>
  <c r="D300" i="26" s="1"/>
  <c r="G300" i="26"/>
  <c r="E300" i="26"/>
  <c r="F300" i="26" s="1"/>
  <c r="C300" i="26"/>
  <c r="K299" i="26"/>
  <c r="J299" i="26"/>
  <c r="I299" i="26"/>
  <c r="G299" i="26"/>
  <c r="E299" i="26"/>
  <c r="C299" i="26"/>
  <c r="K291" i="26"/>
  <c r="J291" i="26"/>
  <c r="I291" i="26"/>
  <c r="H291" i="26" s="1"/>
  <c r="G291" i="26"/>
  <c r="E291" i="26"/>
  <c r="F291" i="26" s="1"/>
  <c r="C291" i="26"/>
  <c r="K290" i="26"/>
  <c r="J290" i="26"/>
  <c r="I290" i="26"/>
  <c r="G290" i="26"/>
  <c r="E290" i="26"/>
  <c r="C290" i="26"/>
  <c r="K289" i="26"/>
  <c r="J289" i="26"/>
  <c r="I289" i="26"/>
  <c r="H289" i="26" s="1"/>
  <c r="G289" i="26"/>
  <c r="E289" i="26"/>
  <c r="F289" i="26" s="1"/>
  <c r="C289" i="26"/>
  <c r="K288" i="26"/>
  <c r="J288" i="26"/>
  <c r="I288" i="26"/>
  <c r="D288" i="26" s="1"/>
  <c r="G288" i="26"/>
  <c r="E288" i="26"/>
  <c r="C288" i="26"/>
  <c r="K278" i="26"/>
  <c r="J278" i="26"/>
  <c r="I278" i="26"/>
  <c r="H278" i="26" s="1"/>
  <c r="G278" i="26"/>
  <c r="E278" i="26"/>
  <c r="F278" i="26" s="1"/>
  <c r="C278" i="26"/>
  <c r="K277" i="26"/>
  <c r="J277" i="26"/>
  <c r="I277" i="26"/>
  <c r="G277" i="26"/>
  <c r="E277" i="26"/>
  <c r="C277" i="26"/>
  <c r="K276" i="26"/>
  <c r="J276" i="26"/>
  <c r="I276" i="26"/>
  <c r="H276" i="26" s="1"/>
  <c r="G276" i="26"/>
  <c r="E276" i="26"/>
  <c r="F276" i="26" s="1"/>
  <c r="C276" i="26"/>
  <c r="K275" i="26"/>
  <c r="J275" i="26"/>
  <c r="I275" i="26"/>
  <c r="G275" i="26"/>
  <c r="E275" i="26"/>
  <c r="C275" i="26"/>
  <c r="K274" i="26"/>
  <c r="J274" i="26"/>
  <c r="I274" i="26"/>
  <c r="H274" i="26" s="1"/>
  <c r="G274" i="26"/>
  <c r="E274" i="26"/>
  <c r="F274" i="26" s="1"/>
  <c r="C274" i="26"/>
  <c r="J273" i="26"/>
  <c r="G273" i="26"/>
  <c r="E273" i="26"/>
  <c r="C273" i="26"/>
  <c r="K272" i="26"/>
  <c r="J272" i="26"/>
  <c r="I272" i="26"/>
  <c r="H272" i="26" s="1"/>
  <c r="G272" i="26"/>
  <c r="E272" i="26"/>
  <c r="F272" i="26" s="1"/>
  <c r="C272" i="26"/>
  <c r="K264" i="26"/>
  <c r="J264" i="26"/>
  <c r="I264" i="26"/>
  <c r="G264" i="26"/>
  <c r="E264" i="26"/>
  <c r="C264" i="26"/>
  <c r="K263" i="26"/>
  <c r="J263" i="26"/>
  <c r="I263" i="26"/>
  <c r="H263" i="26" s="1"/>
  <c r="G263" i="26"/>
  <c r="E263" i="26"/>
  <c r="F263" i="26" s="1"/>
  <c r="C263" i="26"/>
  <c r="K262" i="26"/>
  <c r="J262" i="26"/>
  <c r="I262" i="26"/>
  <c r="G262" i="26"/>
  <c r="E262" i="26"/>
  <c r="F262" i="26" s="1"/>
  <c r="C262" i="26"/>
  <c r="K261" i="26"/>
  <c r="J261" i="26"/>
  <c r="I261" i="26"/>
  <c r="H261" i="26" s="1"/>
  <c r="G261" i="26"/>
  <c r="E261" i="26"/>
  <c r="F261" i="26" s="1"/>
  <c r="C261" i="26"/>
  <c r="K260" i="26"/>
  <c r="J260" i="26"/>
  <c r="I260" i="26"/>
  <c r="G260" i="26"/>
  <c r="E260" i="26"/>
  <c r="C260" i="26"/>
  <c r="K259" i="26"/>
  <c r="J259" i="26"/>
  <c r="I259" i="26"/>
  <c r="H259" i="26" s="1"/>
  <c r="G259" i="26"/>
  <c r="E259" i="26"/>
  <c r="C259" i="26"/>
  <c r="K251" i="26"/>
  <c r="J251" i="26"/>
  <c r="I251" i="26"/>
  <c r="G251" i="26"/>
  <c r="E251" i="26"/>
  <c r="C251" i="26"/>
  <c r="K250" i="26"/>
  <c r="J250" i="26"/>
  <c r="I250" i="26"/>
  <c r="H250" i="26" s="1"/>
  <c r="G250" i="26"/>
  <c r="E250" i="26"/>
  <c r="F250" i="26" s="1"/>
  <c r="C250" i="26"/>
  <c r="K249" i="26"/>
  <c r="J249" i="26"/>
  <c r="I249" i="26"/>
  <c r="D249" i="26" s="1"/>
  <c r="G249" i="26"/>
  <c r="E249" i="26"/>
  <c r="C249" i="26"/>
  <c r="K248" i="26"/>
  <c r="J248" i="26"/>
  <c r="I248" i="26"/>
  <c r="D248" i="26" s="1"/>
  <c r="G248" i="26"/>
  <c r="E248" i="26"/>
  <c r="F248" i="26" s="1"/>
  <c r="C248" i="26"/>
  <c r="K247" i="26"/>
  <c r="J247" i="26"/>
  <c r="I247" i="26"/>
  <c r="G247" i="26"/>
  <c r="E247" i="26"/>
  <c r="C247" i="26"/>
  <c r="K246" i="26"/>
  <c r="J246" i="26"/>
  <c r="I246" i="26"/>
  <c r="H246" i="26" s="1"/>
  <c r="G246" i="26"/>
  <c r="E246" i="26"/>
  <c r="F246" i="26" s="1"/>
  <c r="C246" i="26"/>
  <c r="K238" i="26"/>
  <c r="J238" i="26"/>
  <c r="I238" i="26"/>
  <c r="G238" i="26"/>
  <c r="E238" i="26"/>
  <c r="C238" i="26"/>
  <c r="K237" i="26"/>
  <c r="J237" i="26"/>
  <c r="I237" i="26"/>
  <c r="H237" i="26" s="1"/>
  <c r="G237" i="26"/>
  <c r="E237" i="26"/>
  <c r="F237" i="26" s="1"/>
  <c r="C237" i="26"/>
  <c r="K236" i="26"/>
  <c r="J236" i="26"/>
  <c r="I236" i="26"/>
  <c r="D236" i="26" s="1"/>
  <c r="G236" i="26"/>
  <c r="E236" i="26"/>
  <c r="C236" i="26"/>
  <c r="O228" i="26"/>
  <c r="N228" i="26"/>
  <c r="M228" i="26"/>
  <c r="L228" i="26" s="1"/>
  <c r="K228" i="26"/>
  <c r="I228" i="26"/>
  <c r="J228" i="26" s="1"/>
  <c r="G228" i="26"/>
  <c r="E228" i="26"/>
  <c r="F228" i="26" s="1"/>
  <c r="C228" i="26"/>
  <c r="O227" i="26"/>
  <c r="N227" i="26"/>
  <c r="M227" i="26"/>
  <c r="K227" i="26"/>
  <c r="I227" i="26"/>
  <c r="J227" i="26" s="1"/>
  <c r="G227" i="26"/>
  <c r="E227" i="26"/>
  <c r="F227" i="26" s="1"/>
  <c r="C227" i="26"/>
  <c r="O226" i="26"/>
  <c r="N226" i="26"/>
  <c r="M226" i="26"/>
  <c r="D226" i="26" s="1"/>
  <c r="K226" i="26"/>
  <c r="I226" i="26"/>
  <c r="J226" i="26" s="1"/>
  <c r="G226" i="26"/>
  <c r="E226" i="26"/>
  <c r="F226" i="26" s="1"/>
  <c r="C226" i="26"/>
  <c r="O225" i="26"/>
  <c r="N225" i="26"/>
  <c r="M225" i="26"/>
  <c r="K225" i="26"/>
  <c r="I225" i="26"/>
  <c r="G225" i="26"/>
  <c r="E225" i="26"/>
  <c r="F225" i="26" s="1"/>
  <c r="C225" i="26"/>
  <c r="O224" i="26"/>
  <c r="N224" i="26"/>
  <c r="M224" i="26"/>
  <c r="D224" i="26" s="1"/>
  <c r="K224" i="26"/>
  <c r="I224" i="26"/>
  <c r="J224" i="26" s="1"/>
  <c r="G224" i="26"/>
  <c r="E224" i="26"/>
  <c r="F224" i="26" s="1"/>
  <c r="C224" i="26"/>
  <c r="O216" i="26"/>
  <c r="N216" i="26"/>
  <c r="M216" i="26"/>
  <c r="L216" i="26" s="1"/>
  <c r="K216" i="26"/>
  <c r="I216" i="26"/>
  <c r="J216" i="26" s="1"/>
  <c r="G216" i="26"/>
  <c r="E216" i="26"/>
  <c r="F216" i="26" s="1"/>
  <c r="C216" i="26"/>
  <c r="O215" i="26"/>
  <c r="N215" i="26"/>
  <c r="M215" i="26"/>
  <c r="K215" i="26"/>
  <c r="I215" i="26"/>
  <c r="J215" i="26" s="1"/>
  <c r="G215" i="26"/>
  <c r="E215" i="26"/>
  <c r="C215" i="26"/>
  <c r="O214" i="26"/>
  <c r="N214" i="26"/>
  <c r="M214" i="26"/>
  <c r="L214" i="26" s="1"/>
  <c r="K214" i="26"/>
  <c r="I214" i="26"/>
  <c r="J214" i="26" s="1"/>
  <c r="G214" i="26"/>
  <c r="E214" i="26"/>
  <c r="F214" i="26" s="1"/>
  <c r="C214" i="26"/>
  <c r="O213" i="26"/>
  <c r="N213" i="26"/>
  <c r="M213" i="26"/>
  <c r="K213" i="26"/>
  <c r="I213" i="26"/>
  <c r="J213" i="26" s="1"/>
  <c r="G213" i="26"/>
  <c r="E213" i="26"/>
  <c r="F213" i="26" s="1"/>
  <c r="C213" i="26"/>
  <c r="O212" i="26"/>
  <c r="N212" i="26"/>
  <c r="M212" i="26"/>
  <c r="K212" i="26"/>
  <c r="I212" i="26"/>
  <c r="J212" i="26" s="1"/>
  <c r="G212" i="26"/>
  <c r="E212" i="26"/>
  <c r="F212" i="26" s="1"/>
  <c r="C212" i="26"/>
  <c r="O204" i="26"/>
  <c r="N204" i="26"/>
  <c r="M204" i="26"/>
  <c r="D204" i="26" s="1"/>
  <c r="K204" i="26"/>
  <c r="I204" i="26"/>
  <c r="J204" i="26" s="1"/>
  <c r="G204" i="26"/>
  <c r="E204" i="26"/>
  <c r="F204" i="26" s="1"/>
  <c r="C204" i="26"/>
  <c r="O203" i="26"/>
  <c r="N203" i="26"/>
  <c r="M203" i="26"/>
  <c r="K203" i="26"/>
  <c r="I203" i="26"/>
  <c r="G203" i="26"/>
  <c r="E203" i="26"/>
  <c r="C203" i="26"/>
  <c r="O202" i="26"/>
  <c r="N202" i="26"/>
  <c r="M202" i="26"/>
  <c r="K202" i="26"/>
  <c r="I202" i="26"/>
  <c r="J202" i="26" s="1"/>
  <c r="G202" i="26"/>
  <c r="E202" i="26"/>
  <c r="F202" i="26" s="1"/>
  <c r="C202" i="26"/>
  <c r="O201" i="26"/>
  <c r="N201" i="26"/>
  <c r="M201" i="26"/>
  <c r="D201" i="26" s="1"/>
  <c r="K201" i="26"/>
  <c r="I201" i="26"/>
  <c r="J201" i="26" s="1"/>
  <c r="G201" i="26"/>
  <c r="E201" i="26"/>
  <c r="F201" i="26" s="1"/>
  <c r="C201" i="26"/>
  <c r="O200" i="26"/>
  <c r="N200" i="26"/>
  <c r="M200" i="26"/>
  <c r="K200" i="26"/>
  <c r="I200" i="26"/>
  <c r="J200" i="26" s="1"/>
  <c r="G200" i="26"/>
  <c r="E200" i="26"/>
  <c r="C200" i="26"/>
  <c r="O192" i="26"/>
  <c r="N192" i="26"/>
  <c r="M192" i="26"/>
  <c r="L192" i="26" s="1"/>
  <c r="K192" i="26"/>
  <c r="I192" i="26"/>
  <c r="J192" i="26" s="1"/>
  <c r="G192" i="26"/>
  <c r="E192" i="26"/>
  <c r="F192" i="26" s="1"/>
  <c r="C192" i="26"/>
  <c r="O191" i="26"/>
  <c r="N191" i="26"/>
  <c r="M191" i="26"/>
  <c r="L191" i="26" s="1"/>
  <c r="K191" i="26"/>
  <c r="I191" i="26"/>
  <c r="J191" i="26" s="1"/>
  <c r="G191" i="26"/>
  <c r="E191" i="26"/>
  <c r="C191" i="26"/>
  <c r="O190" i="26"/>
  <c r="N190" i="26"/>
  <c r="M190" i="26"/>
  <c r="K190" i="26"/>
  <c r="I190" i="26"/>
  <c r="G190" i="26"/>
  <c r="E190" i="26"/>
  <c r="F190" i="26" s="1"/>
  <c r="C190" i="26"/>
  <c r="O189" i="26"/>
  <c r="N189" i="26"/>
  <c r="M189" i="26"/>
  <c r="L189" i="26" s="1"/>
  <c r="K189" i="26"/>
  <c r="I189" i="26"/>
  <c r="J189" i="26" s="1"/>
  <c r="G189" i="26"/>
  <c r="E189" i="26"/>
  <c r="C189" i="26"/>
  <c r="O188" i="26"/>
  <c r="N188" i="26"/>
  <c r="M188" i="26"/>
  <c r="H188" i="26" s="1"/>
  <c r="K188" i="26"/>
  <c r="I188" i="26"/>
  <c r="G188" i="26"/>
  <c r="E188" i="26"/>
  <c r="F188" i="26" s="1"/>
  <c r="C188" i="26"/>
  <c r="O187" i="26"/>
  <c r="N187" i="26"/>
  <c r="M187" i="26"/>
  <c r="H187" i="26" s="1"/>
  <c r="K187" i="26"/>
  <c r="I187" i="26"/>
  <c r="J187" i="26" s="1"/>
  <c r="G187" i="26"/>
  <c r="E187" i="26"/>
  <c r="F187" i="26" s="1"/>
  <c r="C187" i="26"/>
  <c r="O186" i="26"/>
  <c r="N186" i="26"/>
  <c r="M186" i="26"/>
  <c r="L186" i="26" s="1"/>
  <c r="K186" i="26"/>
  <c r="I186" i="26"/>
  <c r="J186" i="26" s="1"/>
  <c r="G186" i="26"/>
  <c r="E186" i="26"/>
  <c r="F186" i="26" s="1"/>
  <c r="C186" i="26"/>
  <c r="O178" i="26"/>
  <c r="N178" i="26"/>
  <c r="M178" i="26"/>
  <c r="L178" i="26" s="1"/>
  <c r="K178" i="26"/>
  <c r="I178" i="26"/>
  <c r="J178" i="26" s="1"/>
  <c r="G178" i="26"/>
  <c r="E178" i="26"/>
  <c r="F178" i="26" s="1"/>
  <c r="C178" i="26"/>
  <c r="O177" i="26"/>
  <c r="N177" i="26"/>
  <c r="M177" i="26"/>
  <c r="D177" i="26" s="1"/>
  <c r="K177" i="26"/>
  <c r="I177" i="26"/>
  <c r="J177" i="26" s="1"/>
  <c r="G177" i="26"/>
  <c r="E177" i="26"/>
  <c r="F177" i="26" s="1"/>
  <c r="C177" i="26"/>
  <c r="O176" i="26"/>
  <c r="N176" i="26"/>
  <c r="M176" i="26"/>
  <c r="H176" i="26" s="1"/>
  <c r="K176" i="26"/>
  <c r="I176" i="26"/>
  <c r="J176" i="26" s="1"/>
  <c r="G176" i="26"/>
  <c r="E176" i="26"/>
  <c r="F176" i="26" s="1"/>
  <c r="C176" i="26"/>
  <c r="O175" i="26"/>
  <c r="N175" i="26"/>
  <c r="M175" i="26"/>
  <c r="K175" i="26"/>
  <c r="I175" i="26"/>
  <c r="G175" i="26"/>
  <c r="E175" i="26"/>
  <c r="F175" i="26" s="1"/>
  <c r="C175" i="26"/>
  <c r="O174" i="26"/>
  <c r="N174" i="26"/>
  <c r="M174" i="26"/>
  <c r="L174" i="26" s="1"/>
  <c r="K174" i="26"/>
  <c r="I174" i="26"/>
  <c r="J174" i="26" s="1"/>
  <c r="G174" i="26"/>
  <c r="E174" i="26"/>
  <c r="F174" i="26" s="1"/>
  <c r="C174" i="26"/>
  <c r="O173" i="26"/>
  <c r="N173" i="26"/>
  <c r="M173" i="26"/>
  <c r="K173" i="26"/>
  <c r="I173" i="26"/>
  <c r="G173" i="26"/>
  <c r="E173" i="26"/>
  <c r="F173" i="26" s="1"/>
  <c r="C173" i="26"/>
  <c r="O172" i="26"/>
  <c r="N172" i="26"/>
  <c r="M172" i="26"/>
  <c r="L172" i="26" s="1"/>
  <c r="K172" i="26"/>
  <c r="I172" i="26"/>
  <c r="J172" i="26" s="1"/>
  <c r="G172" i="26"/>
  <c r="E172" i="26"/>
  <c r="F172" i="26" s="1"/>
  <c r="C172" i="26"/>
  <c r="O164" i="26"/>
  <c r="N164" i="26"/>
  <c r="M164" i="26"/>
  <c r="L164" i="26" s="1"/>
  <c r="K164" i="26"/>
  <c r="I164" i="26"/>
  <c r="J164" i="26" s="1"/>
  <c r="G164" i="26"/>
  <c r="E164" i="26"/>
  <c r="F164" i="26" s="1"/>
  <c r="C164" i="26"/>
  <c r="O163" i="26"/>
  <c r="N163" i="26"/>
  <c r="M163" i="26"/>
  <c r="H163" i="26" s="1"/>
  <c r="K163" i="26"/>
  <c r="I163" i="26"/>
  <c r="J163" i="26" s="1"/>
  <c r="G163" i="26"/>
  <c r="E163" i="26"/>
  <c r="F163" i="26" s="1"/>
  <c r="C163" i="26"/>
  <c r="O162" i="26"/>
  <c r="N162" i="26"/>
  <c r="M162" i="26"/>
  <c r="K162" i="26"/>
  <c r="I162" i="26"/>
  <c r="J162" i="26" s="1"/>
  <c r="G162" i="26"/>
  <c r="E162" i="26"/>
  <c r="F162" i="26" s="1"/>
  <c r="C162" i="26"/>
  <c r="O161" i="26"/>
  <c r="N161" i="26"/>
  <c r="M161" i="26"/>
  <c r="L161" i="26" s="1"/>
  <c r="K161" i="26"/>
  <c r="I161" i="26"/>
  <c r="G161" i="26"/>
  <c r="E161" i="26"/>
  <c r="F161" i="26" s="1"/>
  <c r="C161" i="26"/>
  <c r="O160" i="26"/>
  <c r="N160" i="26"/>
  <c r="M160" i="26"/>
  <c r="L160" i="26" s="1"/>
  <c r="K160" i="26"/>
  <c r="I160" i="26"/>
  <c r="J160" i="26" s="1"/>
  <c r="G160" i="26"/>
  <c r="E160" i="26"/>
  <c r="C160" i="26"/>
  <c r="O159" i="26"/>
  <c r="N159" i="26"/>
  <c r="M159" i="26"/>
  <c r="L159" i="26" s="1"/>
  <c r="K159" i="26"/>
  <c r="I159" i="26"/>
  <c r="J159" i="26" s="1"/>
  <c r="G159" i="26"/>
  <c r="E159" i="26"/>
  <c r="F159" i="26" s="1"/>
  <c r="C159" i="26"/>
  <c r="O158" i="26"/>
  <c r="N158" i="26"/>
  <c r="M158" i="26"/>
  <c r="D158" i="26" s="1"/>
  <c r="K158" i="26"/>
  <c r="I158" i="26"/>
  <c r="J158" i="26" s="1"/>
  <c r="G158" i="26"/>
  <c r="E158" i="26"/>
  <c r="C158" i="26"/>
  <c r="K148" i="26"/>
  <c r="J148" i="26"/>
  <c r="I148" i="26"/>
  <c r="H148" i="26" s="1"/>
  <c r="G148" i="26"/>
  <c r="E148" i="26"/>
  <c r="F148" i="26" s="1"/>
  <c r="C148" i="26"/>
  <c r="K147" i="26"/>
  <c r="J147" i="26"/>
  <c r="I147" i="26"/>
  <c r="D147" i="26" s="1"/>
  <c r="G147" i="26"/>
  <c r="E147" i="26"/>
  <c r="C147" i="26"/>
  <c r="K146" i="26"/>
  <c r="J146" i="26"/>
  <c r="I146" i="26"/>
  <c r="H146" i="26" s="1"/>
  <c r="G146" i="26"/>
  <c r="E146" i="26"/>
  <c r="F146" i="26" s="1"/>
  <c r="C146" i="26"/>
  <c r="K138" i="26"/>
  <c r="J138" i="26"/>
  <c r="I138" i="26"/>
  <c r="D138" i="26" s="1"/>
  <c r="G138" i="26"/>
  <c r="E138" i="26"/>
  <c r="F138" i="26" s="1"/>
  <c r="C138" i="26"/>
  <c r="K137" i="26"/>
  <c r="J137" i="26"/>
  <c r="I137" i="26"/>
  <c r="G137" i="26"/>
  <c r="E137" i="26"/>
  <c r="F137" i="26" s="1"/>
  <c r="C137" i="26"/>
  <c r="K136" i="26"/>
  <c r="J136" i="26"/>
  <c r="I136" i="26"/>
  <c r="G136" i="26"/>
  <c r="E136" i="26"/>
  <c r="C136" i="26"/>
  <c r="K135" i="26"/>
  <c r="J135" i="26"/>
  <c r="I135" i="26"/>
  <c r="H135" i="26" s="1"/>
  <c r="G135" i="26"/>
  <c r="E135" i="26"/>
  <c r="F135" i="26" s="1"/>
  <c r="C135" i="26"/>
  <c r="K134" i="26"/>
  <c r="J134" i="26"/>
  <c r="I134" i="26"/>
  <c r="G134" i="26"/>
  <c r="E134" i="26"/>
  <c r="C134" i="26"/>
  <c r="K133" i="26"/>
  <c r="J133" i="26"/>
  <c r="I133" i="26"/>
  <c r="H133" i="26" s="1"/>
  <c r="G133" i="26"/>
  <c r="E133" i="26"/>
  <c r="F133" i="26" s="1"/>
  <c r="C133" i="26"/>
  <c r="K132" i="26"/>
  <c r="J132" i="26"/>
  <c r="I132" i="26"/>
  <c r="D132" i="26" s="1"/>
  <c r="G132" i="26"/>
  <c r="E132" i="26"/>
  <c r="C132" i="26"/>
  <c r="K124" i="26"/>
  <c r="J124" i="26"/>
  <c r="I124" i="26"/>
  <c r="D124" i="26" s="1"/>
  <c r="G124" i="26"/>
  <c r="E124" i="26"/>
  <c r="F124" i="26" s="1"/>
  <c r="C124" i="26"/>
  <c r="K123" i="26"/>
  <c r="J123" i="26"/>
  <c r="I123" i="26"/>
  <c r="G123" i="26"/>
  <c r="E123" i="26"/>
  <c r="C123" i="26"/>
  <c r="K122" i="26"/>
  <c r="J122" i="26"/>
  <c r="I122" i="26"/>
  <c r="H122" i="26" s="1"/>
  <c r="G122" i="26"/>
  <c r="E122" i="26"/>
  <c r="F122" i="26" s="1"/>
  <c r="C122" i="26"/>
  <c r="K121" i="26"/>
  <c r="J121" i="26"/>
  <c r="I121" i="26"/>
  <c r="G121" i="26"/>
  <c r="E121" i="26"/>
  <c r="C121" i="26"/>
  <c r="K120" i="26"/>
  <c r="J120" i="26"/>
  <c r="I120" i="26"/>
  <c r="G120" i="26"/>
  <c r="E120" i="26"/>
  <c r="F120" i="26" s="1"/>
  <c r="C120" i="26"/>
  <c r="K119" i="26"/>
  <c r="J119" i="26"/>
  <c r="I119" i="26"/>
  <c r="G119" i="26"/>
  <c r="E119" i="26"/>
  <c r="C119" i="26"/>
  <c r="K118" i="26"/>
  <c r="J118" i="26"/>
  <c r="I118" i="26"/>
  <c r="H118" i="26" s="1"/>
  <c r="G118" i="26"/>
  <c r="E118" i="26"/>
  <c r="F118" i="26" s="1"/>
  <c r="C118" i="26"/>
  <c r="K110" i="26"/>
  <c r="J110" i="26"/>
  <c r="I110" i="26"/>
  <c r="G110" i="26"/>
  <c r="E110" i="26"/>
  <c r="F110" i="26" s="1"/>
  <c r="C110" i="26"/>
  <c r="K109" i="26"/>
  <c r="J109" i="26"/>
  <c r="I109" i="26"/>
  <c r="H109" i="26" s="1"/>
  <c r="G109" i="26"/>
  <c r="E109" i="26"/>
  <c r="F109" i="26" s="1"/>
  <c r="C109" i="26"/>
  <c r="K108" i="26"/>
  <c r="J108" i="26"/>
  <c r="I108" i="26"/>
  <c r="D108" i="26" s="1"/>
  <c r="G108" i="26"/>
  <c r="E108" i="26"/>
  <c r="C108" i="26"/>
  <c r="K107" i="26"/>
  <c r="J107" i="26"/>
  <c r="I107" i="26"/>
  <c r="H107" i="26" s="1"/>
  <c r="G107" i="26"/>
  <c r="E107" i="26"/>
  <c r="F107" i="26" s="1"/>
  <c r="C107" i="26"/>
  <c r="K106" i="26"/>
  <c r="J106" i="26"/>
  <c r="I106" i="26"/>
  <c r="G106" i="26"/>
  <c r="E106" i="26"/>
  <c r="C106" i="26"/>
  <c r="K105" i="26"/>
  <c r="J105" i="26"/>
  <c r="I105" i="26"/>
  <c r="G105" i="26"/>
  <c r="E105" i="26"/>
  <c r="F105" i="26" s="1"/>
  <c r="C105" i="26"/>
  <c r="K104" i="26"/>
  <c r="J104" i="26"/>
  <c r="I104" i="26"/>
  <c r="G104" i="26"/>
  <c r="E104" i="26"/>
  <c r="C104" i="26"/>
  <c r="K96" i="26"/>
  <c r="J96" i="26"/>
  <c r="I96" i="26"/>
  <c r="H96" i="26" s="1"/>
  <c r="G96" i="26"/>
  <c r="E96" i="26"/>
  <c r="F96" i="26" s="1"/>
  <c r="C96" i="26"/>
  <c r="K95" i="26"/>
  <c r="J95" i="26"/>
  <c r="I95" i="26"/>
  <c r="D95" i="26" s="1"/>
  <c r="G95" i="26"/>
  <c r="E95" i="26"/>
  <c r="F95" i="26" s="1"/>
  <c r="C95" i="26"/>
  <c r="K94" i="26"/>
  <c r="J94" i="26"/>
  <c r="I94" i="26"/>
  <c r="G94" i="26"/>
  <c r="E94" i="26"/>
  <c r="F94" i="26" s="1"/>
  <c r="C94" i="26"/>
  <c r="J85" i="26"/>
  <c r="I85" i="26"/>
  <c r="G85" i="26"/>
  <c r="H85" i="26" s="1"/>
  <c r="E85" i="26"/>
  <c r="F85" i="26" s="1"/>
  <c r="C85" i="26"/>
  <c r="J84" i="26"/>
  <c r="I84" i="26"/>
  <c r="H84" i="26" s="1"/>
  <c r="G84" i="26"/>
  <c r="E84" i="26"/>
  <c r="C84" i="26"/>
  <c r="J83" i="26"/>
  <c r="I83" i="26"/>
  <c r="G83" i="26"/>
  <c r="E83" i="26"/>
  <c r="C83" i="26"/>
  <c r="J74" i="26"/>
  <c r="I74" i="26"/>
  <c r="H74" i="26" s="1"/>
  <c r="G74" i="26"/>
  <c r="E74" i="26"/>
  <c r="F74" i="26" s="1"/>
  <c r="C74" i="26"/>
  <c r="J73" i="26"/>
  <c r="I73" i="26"/>
  <c r="G73" i="26"/>
  <c r="H73" i="26" s="1"/>
  <c r="E73" i="26"/>
  <c r="F73" i="26" s="1"/>
  <c r="C73" i="26"/>
  <c r="G72" i="26"/>
  <c r="E72" i="26"/>
  <c r="C72" i="26"/>
  <c r="J63" i="26"/>
  <c r="I63" i="26"/>
  <c r="G63" i="26"/>
  <c r="E63" i="26"/>
  <c r="C63" i="26"/>
  <c r="J62" i="26"/>
  <c r="I62" i="26"/>
  <c r="G62" i="26"/>
  <c r="E62" i="26"/>
  <c r="F62" i="26" s="1"/>
  <c r="C62" i="26"/>
  <c r="J61" i="26"/>
  <c r="I61" i="26"/>
  <c r="G61" i="26"/>
  <c r="H61" i="26" s="1"/>
  <c r="E61" i="26"/>
  <c r="F61" i="26" s="1"/>
  <c r="C61" i="26"/>
  <c r="J54" i="26"/>
  <c r="I54" i="26"/>
  <c r="G54" i="26"/>
  <c r="E54" i="26"/>
  <c r="C54" i="26"/>
  <c r="J53" i="26"/>
  <c r="I53" i="26"/>
  <c r="G53" i="26"/>
  <c r="H53" i="26" s="1"/>
  <c r="E53" i="26"/>
  <c r="C53" i="26"/>
  <c r="J52" i="26"/>
  <c r="I52" i="26"/>
  <c r="G52" i="26"/>
  <c r="E52" i="26"/>
  <c r="F52" i="26" s="1"/>
  <c r="C52" i="26"/>
  <c r="J51" i="26"/>
  <c r="I51" i="26"/>
  <c r="G51" i="26"/>
  <c r="E51" i="26"/>
  <c r="F51" i="26" s="1"/>
  <c r="C51" i="26"/>
  <c r="J50" i="26"/>
  <c r="I50" i="26"/>
  <c r="G50" i="26"/>
  <c r="E50" i="26"/>
  <c r="C50" i="26"/>
  <c r="J49" i="26"/>
  <c r="I49" i="26"/>
  <c r="G49" i="26"/>
  <c r="E49" i="26"/>
  <c r="C49" i="26"/>
  <c r="J48" i="26"/>
  <c r="I48" i="26"/>
  <c r="G48" i="26"/>
  <c r="E48" i="26"/>
  <c r="F48" i="26" s="1"/>
  <c r="C48" i="26"/>
  <c r="J47" i="26"/>
  <c r="I47" i="26"/>
  <c r="G47" i="26"/>
  <c r="H47" i="26" s="1"/>
  <c r="E47" i="26"/>
  <c r="F47" i="26" s="1"/>
  <c r="C47" i="26"/>
  <c r="J46" i="26"/>
  <c r="I46" i="26"/>
  <c r="G46" i="26"/>
  <c r="E46" i="26"/>
  <c r="C46" i="26"/>
  <c r="J37" i="26"/>
  <c r="I37" i="26"/>
  <c r="G37" i="26"/>
  <c r="E37" i="26"/>
  <c r="C37" i="26"/>
  <c r="J36" i="26"/>
  <c r="I36" i="26"/>
  <c r="H36" i="26" s="1"/>
  <c r="G36" i="26"/>
  <c r="E36" i="26"/>
  <c r="F36" i="26" s="1"/>
  <c r="C36" i="26"/>
  <c r="J35" i="26"/>
  <c r="I35" i="26"/>
  <c r="G35" i="26"/>
  <c r="H35" i="26" s="1"/>
  <c r="E35" i="26"/>
  <c r="F35" i="26" s="1"/>
  <c r="C35" i="26"/>
  <c r="J34" i="26"/>
  <c r="I34" i="26"/>
  <c r="G34" i="26"/>
  <c r="E34" i="26"/>
  <c r="C34" i="26"/>
  <c r="J33" i="26"/>
  <c r="I33" i="26"/>
  <c r="G33" i="26"/>
  <c r="E33" i="26"/>
  <c r="C33" i="26"/>
  <c r="J32" i="26"/>
  <c r="I32" i="26"/>
  <c r="H32" i="26" s="1"/>
  <c r="G32" i="26"/>
  <c r="E32" i="26"/>
  <c r="C32" i="26"/>
  <c r="J31" i="26"/>
  <c r="I31" i="26"/>
  <c r="G31" i="26"/>
  <c r="H31" i="26" s="1"/>
  <c r="E31" i="26"/>
  <c r="F31" i="26" s="1"/>
  <c r="C31" i="26"/>
  <c r="J30" i="26"/>
  <c r="I30" i="26"/>
  <c r="G30" i="26"/>
  <c r="E30" i="26"/>
  <c r="F30" i="26" s="1"/>
  <c r="C30" i="26"/>
  <c r="J29" i="26"/>
  <c r="I29" i="26"/>
  <c r="G29" i="26"/>
  <c r="E29" i="26"/>
  <c r="C29" i="26"/>
  <c r="K20" i="26"/>
  <c r="J20" i="26"/>
  <c r="I20" i="26"/>
  <c r="G20" i="26"/>
  <c r="H20" i="26" s="1"/>
  <c r="E20" i="26"/>
  <c r="F20" i="26" s="1"/>
  <c r="C20" i="26"/>
  <c r="K19" i="26"/>
  <c r="J19" i="26"/>
  <c r="I19" i="26"/>
  <c r="G19" i="26"/>
  <c r="E19" i="26"/>
  <c r="C19" i="26"/>
  <c r="K18" i="26"/>
  <c r="J18" i="26"/>
  <c r="I18" i="26"/>
  <c r="G18" i="26"/>
  <c r="H18" i="26" s="1"/>
  <c r="E18" i="26"/>
  <c r="C18" i="26"/>
  <c r="K17" i="26"/>
  <c r="J17" i="26"/>
  <c r="I17" i="26"/>
  <c r="G17" i="26"/>
  <c r="E17" i="26"/>
  <c r="C17" i="26"/>
  <c r="D17" i="26" s="1"/>
  <c r="K16" i="26"/>
  <c r="J16" i="26"/>
  <c r="I16" i="26"/>
  <c r="G16" i="26"/>
  <c r="H16" i="26" s="1"/>
  <c r="E16" i="26"/>
  <c r="F16" i="26" s="1"/>
  <c r="C16" i="26"/>
  <c r="K15" i="26"/>
  <c r="J15" i="26"/>
  <c r="I15" i="26"/>
  <c r="G15" i="26"/>
  <c r="E15" i="26"/>
  <c r="C15" i="26"/>
  <c r="K14" i="26"/>
  <c r="J14" i="26"/>
  <c r="I14" i="26"/>
  <c r="G14" i="26"/>
  <c r="H14" i="26" s="1"/>
  <c r="E14" i="26"/>
  <c r="F14" i="26" s="1"/>
  <c r="C14" i="26"/>
  <c r="D14" i="26" s="1"/>
  <c r="K13" i="26"/>
  <c r="J13" i="26"/>
  <c r="I13" i="26"/>
  <c r="G13" i="26"/>
  <c r="E13" i="26"/>
  <c r="C13" i="26"/>
  <c r="K12" i="26"/>
  <c r="J12" i="26"/>
  <c r="I12" i="26"/>
  <c r="G12" i="26"/>
  <c r="H12" i="26" s="1"/>
  <c r="E12" i="26"/>
  <c r="F12" i="26" s="1"/>
  <c r="C12" i="26"/>
  <c r="K539" i="26"/>
  <c r="H539" i="26"/>
  <c r="D539" i="26"/>
  <c r="H536" i="26"/>
  <c r="K535" i="26"/>
  <c r="D535" i="26"/>
  <c r="H532" i="26"/>
  <c r="K531" i="26"/>
  <c r="D531" i="26"/>
  <c r="H528" i="26"/>
  <c r="D528" i="26"/>
  <c r="K527" i="26"/>
  <c r="D527" i="26"/>
  <c r="K519" i="26"/>
  <c r="D519" i="26"/>
  <c r="H517" i="26"/>
  <c r="K516" i="26"/>
  <c r="D516" i="26"/>
  <c r="H513" i="26"/>
  <c r="K512" i="26"/>
  <c r="D512" i="26"/>
  <c r="H509" i="26"/>
  <c r="K508" i="26"/>
  <c r="D508" i="26"/>
  <c r="H496" i="26"/>
  <c r="K495" i="26"/>
  <c r="D495" i="26"/>
  <c r="F493" i="26"/>
  <c r="H492" i="26"/>
  <c r="K491" i="26"/>
  <c r="H491" i="26"/>
  <c r="D491" i="26"/>
  <c r="K480" i="26"/>
  <c r="D480" i="26"/>
  <c r="D478" i="26"/>
  <c r="H477" i="26"/>
  <c r="K476" i="26"/>
  <c r="D476" i="26"/>
  <c r="H466" i="26"/>
  <c r="K465" i="26"/>
  <c r="F465" i="26"/>
  <c r="D465" i="26"/>
  <c r="F418" i="26"/>
  <c r="D418" i="26"/>
  <c r="D414" i="26"/>
  <c r="D410" i="26"/>
  <c r="D389" i="26"/>
  <c r="D367" i="26"/>
  <c r="H355" i="26"/>
  <c r="F329" i="26"/>
  <c r="D328" i="26"/>
  <c r="F318" i="26"/>
  <c r="D315" i="26"/>
  <c r="H304" i="26"/>
  <c r="F277" i="26"/>
  <c r="F259" i="26"/>
  <c r="D228" i="26"/>
  <c r="L224" i="26"/>
  <c r="F215" i="26"/>
  <c r="L212" i="26"/>
  <c r="F203" i="26"/>
  <c r="F200" i="26"/>
  <c r="F191" i="26"/>
  <c r="F189" i="26"/>
  <c r="L187" i="26"/>
  <c r="D187" i="26"/>
  <c r="D186" i="26"/>
  <c r="L177" i="26"/>
  <c r="L176" i="26"/>
  <c r="D176" i="26"/>
  <c r="D174" i="26"/>
  <c r="D172" i="26"/>
  <c r="L163" i="26"/>
  <c r="L162" i="26"/>
  <c r="J161" i="26"/>
  <c r="F160" i="26"/>
  <c r="F158" i="26"/>
  <c r="F147" i="26"/>
  <c r="H137" i="26"/>
  <c r="H124" i="26"/>
  <c r="H120" i="26"/>
  <c r="D110" i="26"/>
  <c r="H105" i="26"/>
  <c r="H94" i="26"/>
  <c r="H62" i="26"/>
  <c r="F54" i="26"/>
  <c r="H52" i="26"/>
  <c r="H51" i="26"/>
  <c r="F49" i="26"/>
  <c r="H48" i="26"/>
  <c r="H46" i="26"/>
  <c r="F34" i="26"/>
  <c r="F32" i="26"/>
  <c r="H29" i="26"/>
  <c r="F18" i="26"/>
  <c r="D18" i="26"/>
  <c r="F15" i="26"/>
  <c r="F13" i="26"/>
  <c r="J578" i="25"/>
  <c r="G578" i="25"/>
  <c r="E578" i="25"/>
  <c r="C578" i="25"/>
  <c r="J577" i="25"/>
  <c r="G577" i="25"/>
  <c r="E577" i="25"/>
  <c r="C577" i="25"/>
  <c r="J576" i="25"/>
  <c r="G576" i="25"/>
  <c r="E576" i="25"/>
  <c r="C576" i="25"/>
  <c r="J575" i="25"/>
  <c r="G575" i="25"/>
  <c r="E575" i="25"/>
  <c r="C575" i="25"/>
  <c r="J574" i="25"/>
  <c r="G574" i="25"/>
  <c r="E574" i="25"/>
  <c r="C574" i="25"/>
  <c r="J573" i="25"/>
  <c r="G573" i="25"/>
  <c r="E573" i="25"/>
  <c r="C573" i="25"/>
  <c r="J565" i="25"/>
  <c r="G565" i="25"/>
  <c r="E565" i="25"/>
  <c r="C565" i="25"/>
  <c r="J564" i="25"/>
  <c r="G564" i="25"/>
  <c r="E564" i="25"/>
  <c r="C564" i="25"/>
  <c r="J563" i="25"/>
  <c r="G563" i="25"/>
  <c r="E563" i="25"/>
  <c r="C563" i="25"/>
  <c r="J562" i="25"/>
  <c r="G562" i="25"/>
  <c r="E562" i="25"/>
  <c r="C562" i="25"/>
  <c r="J554" i="25"/>
  <c r="G554" i="25"/>
  <c r="E554" i="25"/>
  <c r="C554" i="25"/>
  <c r="J553" i="25"/>
  <c r="G553" i="25"/>
  <c r="E553" i="25"/>
  <c r="C553" i="25"/>
  <c r="J552" i="25"/>
  <c r="G552" i="25"/>
  <c r="E552" i="25"/>
  <c r="C552" i="25"/>
  <c r="J551" i="25"/>
  <c r="G551" i="25"/>
  <c r="E551" i="25"/>
  <c r="C551" i="25"/>
  <c r="J550" i="25"/>
  <c r="G550" i="25"/>
  <c r="E550" i="25"/>
  <c r="C550" i="25"/>
  <c r="J549" i="25"/>
  <c r="G549" i="25"/>
  <c r="E549" i="25"/>
  <c r="C549" i="25"/>
  <c r="J539" i="25"/>
  <c r="I539" i="25"/>
  <c r="G539" i="25"/>
  <c r="E539" i="25"/>
  <c r="C539" i="25"/>
  <c r="J538" i="25"/>
  <c r="I538" i="25"/>
  <c r="G538" i="25"/>
  <c r="E538" i="25"/>
  <c r="F538" i="25" s="1"/>
  <c r="C538" i="25"/>
  <c r="J537" i="25"/>
  <c r="I537" i="25"/>
  <c r="G537" i="25"/>
  <c r="E537" i="25"/>
  <c r="C537" i="25"/>
  <c r="J536" i="25"/>
  <c r="I536" i="25"/>
  <c r="G536" i="25"/>
  <c r="E536" i="25"/>
  <c r="F536" i="25" s="1"/>
  <c r="C536" i="25"/>
  <c r="J535" i="25"/>
  <c r="I535" i="25"/>
  <c r="G535" i="25"/>
  <c r="E535" i="25"/>
  <c r="C535" i="25"/>
  <c r="J534" i="25"/>
  <c r="I534" i="25"/>
  <c r="G534" i="25"/>
  <c r="E534" i="25"/>
  <c r="C534" i="25"/>
  <c r="J533" i="25"/>
  <c r="I533" i="25"/>
  <c r="G533" i="25"/>
  <c r="E533" i="25"/>
  <c r="C533" i="25"/>
  <c r="J532" i="25"/>
  <c r="I532" i="25"/>
  <c r="G532" i="25"/>
  <c r="E532" i="25"/>
  <c r="F532" i="25" s="1"/>
  <c r="C532" i="25"/>
  <c r="J531" i="25"/>
  <c r="I531" i="25"/>
  <c r="G531" i="25"/>
  <c r="E531" i="25"/>
  <c r="C531" i="25"/>
  <c r="J530" i="25"/>
  <c r="I530" i="25"/>
  <c r="G530" i="25"/>
  <c r="E530" i="25"/>
  <c r="C530" i="25"/>
  <c r="J529" i="25"/>
  <c r="I529" i="25"/>
  <c r="G529" i="25"/>
  <c r="E529" i="25"/>
  <c r="C529" i="25"/>
  <c r="J528" i="25"/>
  <c r="I528" i="25"/>
  <c r="G528" i="25"/>
  <c r="E528" i="25"/>
  <c r="F528" i="25" s="1"/>
  <c r="C528" i="25"/>
  <c r="J527" i="25"/>
  <c r="I527" i="25"/>
  <c r="G527" i="25"/>
  <c r="E527" i="25"/>
  <c r="F527" i="25" s="1"/>
  <c r="C527" i="25"/>
  <c r="J519" i="25"/>
  <c r="I519" i="25"/>
  <c r="G519" i="25"/>
  <c r="E519" i="25"/>
  <c r="C519" i="25"/>
  <c r="J518" i="25"/>
  <c r="I518" i="25"/>
  <c r="G518" i="25"/>
  <c r="E518" i="25"/>
  <c r="C518" i="25"/>
  <c r="J517" i="25"/>
  <c r="I517" i="25"/>
  <c r="G517" i="25"/>
  <c r="E517" i="25"/>
  <c r="F517" i="25" s="1"/>
  <c r="C517" i="25"/>
  <c r="J516" i="25"/>
  <c r="I516" i="25"/>
  <c r="G516" i="25"/>
  <c r="E516" i="25"/>
  <c r="C516" i="25"/>
  <c r="J515" i="25"/>
  <c r="I515" i="25"/>
  <c r="G515" i="25"/>
  <c r="E515" i="25"/>
  <c r="C515" i="25"/>
  <c r="J514" i="25"/>
  <c r="I514" i="25"/>
  <c r="G514" i="25"/>
  <c r="E514" i="25"/>
  <c r="C514" i="25"/>
  <c r="J513" i="25"/>
  <c r="I513" i="25"/>
  <c r="G513" i="25"/>
  <c r="E513" i="25"/>
  <c r="F513" i="25" s="1"/>
  <c r="C513" i="25"/>
  <c r="J512" i="25"/>
  <c r="I512" i="25"/>
  <c r="G512" i="25"/>
  <c r="E512" i="25"/>
  <c r="C512" i="25"/>
  <c r="J511" i="25"/>
  <c r="I511" i="25"/>
  <c r="G511" i="25"/>
  <c r="E511" i="25"/>
  <c r="C511" i="25"/>
  <c r="J510" i="25"/>
  <c r="I510" i="25"/>
  <c r="G510" i="25"/>
  <c r="E510" i="25"/>
  <c r="C510" i="25"/>
  <c r="J509" i="25"/>
  <c r="I509" i="25"/>
  <c r="G509" i="25"/>
  <c r="E509" i="25"/>
  <c r="F509" i="25" s="1"/>
  <c r="C509" i="25"/>
  <c r="J508" i="25"/>
  <c r="I508" i="25"/>
  <c r="G508" i="25"/>
  <c r="E508" i="25"/>
  <c r="F508" i="25" s="1"/>
  <c r="C508" i="25"/>
  <c r="J507" i="25"/>
  <c r="I507" i="25"/>
  <c r="G507" i="25"/>
  <c r="E507" i="25"/>
  <c r="C507" i="25"/>
  <c r="J506" i="25"/>
  <c r="I506" i="25"/>
  <c r="G506" i="25"/>
  <c r="E506" i="25"/>
  <c r="C506" i="25"/>
  <c r="J496" i="25"/>
  <c r="I496" i="25"/>
  <c r="G496" i="25"/>
  <c r="E496" i="25"/>
  <c r="C496" i="25"/>
  <c r="J495" i="25"/>
  <c r="I495" i="25"/>
  <c r="G495" i="25"/>
  <c r="E495" i="25"/>
  <c r="F495" i="25" s="1"/>
  <c r="C495" i="25"/>
  <c r="J494" i="25"/>
  <c r="I494" i="25"/>
  <c r="G494" i="25"/>
  <c r="E494" i="25"/>
  <c r="C494" i="25"/>
  <c r="J493" i="25"/>
  <c r="I493" i="25"/>
  <c r="G493" i="25"/>
  <c r="E493" i="25"/>
  <c r="C493" i="25"/>
  <c r="J492" i="25"/>
  <c r="I492" i="25"/>
  <c r="G492" i="25"/>
  <c r="E492" i="25"/>
  <c r="F492" i="25" s="1"/>
  <c r="C492" i="25"/>
  <c r="J491" i="25"/>
  <c r="I491" i="25"/>
  <c r="G491" i="25"/>
  <c r="E491" i="25"/>
  <c r="C491" i="25"/>
  <c r="J490" i="25"/>
  <c r="I490" i="25"/>
  <c r="G490" i="25"/>
  <c r="E490" i="25"/>
  <c r="C490" i="25"/>
  <c r="J489" i="25"/>
  <c r="I489" i="25"/>
  <c r="G489" i="25"/>
  <c r="E489" i="25"/>
  <c r="C489" i="25"/>
  <c r="J481" i="25"/>
  <c r="I481" i="25"/>
  <c r="G481" i="25"/>
  <c r="E481" i="25"/>
  <c r="C481" i="25"/>
  <c r="J480" i="25"/>
  <c r="I480" i="25"/>
  <c r="G480" i="25"/>
  <c r="E480" i="25"/>
  <c r="C480" i="25"/>
  <c r="J479" i="25"/>
  <c r="I479" i="25"/>
  <c r="G479" i="25"/>
  <c r="E479" i="25"/>
  <c r="C479" i="25"/>
  <c r="J478" i="25"/>
  <c r="I478" i="25"/>
  <c r="G478" i="25"/>
  <c r="E478" i="25"/>
  <c r="C478" i="25"/>
  <c r="J477" i="25"/>
  <c r="I477" i="25"/>
  <c r="G477" i="25"/>
  <c r="E477" i="25"/>
  <c r="F477" i="25" s="1"/>
  <c r="C477" i="25"/>
  <c r="J476" i="25"/>
  <c r="I476" i="25"/>
  <c r="G476" i="25"/>
  <c r="E476" i="25"/>
  <c r="F476" i="25" s="1"/>
  <c r="C476" i="25"/>
  <c r="J468" i="25"/>
  <c r="I468" i="25"/>
  <c r="G468" i="25"/>
  <c r="E468" i="25"/>
  <c r="C468" i="25"/>
  <c r="J467" i="25"/>
  <c r="I467" i="25"/>
  <c r="G467" i="25"/>
  <c r="E467" i="25"/>
  <c r="C467" i="25"/>
  <c r="J466" i="25"/>
  <c r="I466" i="25"/>
  <c r="G466" i="25"/>
  <c r="E466" i="25"/>
  <c r="F466" i="25" s="1"/>
  <c r="C466" i="25"/>
  <c r="J465" i="25"/>
  <c r="I465" i="25"/>
  <c r="G465" i="25"/>
  <c r="E465" i="25"/>
  <c r="F465" i="25" s="1"/>
  <c r="C465" i="25"/>
  <c r="J464" i="25"/>
  <c r="I464" i="25"/>
  <c r="G464" i="25"/>
  <c r="E464" i="25"/>
  <c r="C464" i="25"/>
  <c r="E456" i="25"/>
  <c r="C456" i="25"/>
  <c r="L447" i="25"/>
  <c r="I447" i="25"/>
  <c r="G447" i="25"/>
  <c r="E447" i="25"/>
  <c r="C447" i="25"/>
  <c r="L446" i="25"/>
  <c r="I446" i="25"/>
  <c r="G446" i="25"/>
  <c r="E446" i="25"/>
  <c r="C446" i="25"/>
  <c r="L445" i="25"/>
  <c r="I445" i="25"/>
  <c r="G445" i="25"/>
  <c r="E445" i="25"/>
  <c r="C445" i="25"/>
  <c r="N437" i="25"/>
  <c r="K437" i="25"/>
  <c r="I437" i="25"/>
  <c r="G437" i="25"/>
  <c r="E437" i="25"/>
  <c r="C437" i="25"/>
  <c r="N436" i="25"/>
  <c r="K436" i="25"/>
  <c r="I436" i="25"/>
  <c r="G436" i="25"/>
  <c r="E436" i="25"/>
  <c r="C436" i="25"/>
  <c r="N435" i="25"/>
  <c r="K435" i="25"/>
  <c r="I435" i="25"/>
  <c r="G435" i="25"/>
  <c r="E435" i="25"/>
  <c r="C435" i="25"/>
  <c r="N434" i="25"/>
  <c r="K434" i="25"/>
  <c r="I434" i="25"/>
  <c r="G434" i="25"/>
  <c r="E434" i="25"/>
  <c r="C434" i="25"/>
  <c r="N433" i="25"/>
  <c r="K433" i="25"/>
  <c r="I433" i="25"/>
  <c r="G433" i="25"/>
  <c r="E433" i="25"/>
  <c r="C433" i="25"/>
  <c r="N432" i="25"/>
  <c r="K432" i="25"/>
  <c r="I432" i="25"/>
  <c r="G432" i="25"/>
  <c r="E432" i="25"/>
  <c r="C432" i="25"/>
  <c r="N431" i="25"/>
  <c r="K431" i="25"/>
  <c r="I431" i="25"/>
  <c r="G431" i="25"/>
  <c r="E431" i="25"/>
  <c r="C431" i="25"/>
  <c r="N430" i="25"/>
  <c r="K430" i="25"/>
  <c r="I430" i="25"/>
  <c r="G430" i="25"/>
  <c r="E430" i="25"/>
  <c r="C430" i="25"/>
  <c r="N429" i="25"/>
  <c r="K429" i="25"/>
  <c r="I429" i="25"/>
  <c r="G429" i="25"/>
  <c r="E429" i="25"/>
  <c r="C429" i="25"/>
  <c r="N428" i="25"/>
  <c r="K428" i="25"/>
  <c r="I428" i="25"/>
  <c r="G428" i="25"/>
  <c r="E428" i="25"/>
  <c r="C428" i="25"/>
  <c r="N427" i="25"/>
  <c r="K427" i="25"/>
  <c r="I427" i="25"/>
  <c r="G427" i="25"/>
  <c r="E427" i="25"/>
  <c r="C427" i="25"/>
  <c r="K419" i="25"/>
  <c r="J419" i="25"/>
  <c r="I419" i="25"/>
  <c r="G419" i="25"/>
  <c r="E419" i="25"/>
  <c r="C419" i="25"/>
  <c r="K418" i="25"/>
  <c r="J418" i="25"/>
  <c r="I418" i="25"/>
  <c r="G418" i="25"/>
  <c r="E418" i="25"/>
  <c r="F418" i="25" s="1"/>
  <c r="C418" i="25"/>
  <c r="K417" i="25"/>
  <c r="J417" i="25"/>
  <c r="I417" i="25"/>
  <c r="G417" i="25"/>
  <c r="E417" i="25"/>
  <c r="C417" i="25"/>
  <c r="K416" i="25"/>
  <c r="J416" i="25"/>
  <c r="I416" i="25"/>
  <c r="H416" i="25" s="1"/>
  <c r="G416" i="25"/>
  <c r="E416" i="25"/>
  <c r="F416" i="25" s="1"/>
  <c r="C416" i="25"/>
  <c r="K415" i="25"/>
  <c r="J415" i="25"/>
  <c r="I415" i="25"/>
  <c r="G415" i="25"/>
  <c r="E415" i="25"/>
  <c r="C415" i="25"/>
  <c r="K414" i="25"/>
  <c r="J414" i="25"/>
  <c r="I414" i="25"/>
  <c r="G414" i="25"/>
  <c r="E414" i="25"/>
  <c r="F414" i="25" s="1"/>
  <c r="C414" i="25"/>
  <c r="K413" i="25"/>
  <c r="J413" i="25"/>
  <c r="I413" i="25"/>
  <c r="G413" i="25"/>
  <c r="E413" i="25"/>
  <c r="C413" i="25"/>
  <c r="K412" i="25"/>
  <c r="J412" i="25"/>
  <c r="I412" i="25"/>
  <c r="G412" i="25"/>
  <c r="E412" i="25"/>
  <c r="C412" i="25"/>
  <c r="K411" i="25"/>
  <c r="J411" i="25"/>
  <c r="I411" i="25"/>
  <c r="G411" i="25"/>
  <c r="E411" i="25"/>
  <c r="C411" i="25"/>
  <c r="K410" i="25"/>
  <c r="J410" i="25"/>
  <c r="I410" i="25"/>
  <c r="G410" i="25"/>
  <c r="E410" i="25"/>
  <c r="F410" i="25" s="1"/>
  <c r="C410" i="25"/>
  <c r="K409" i="25"/>
  <c r="J409" i="25"/>
  <c r="I409" i="25"/>
  <c r="H409" i="25" s="1"/>
  <c r="G409" i="25"/>
  <c r="E409" i="25"/>
  <c r="C409" i="25"/>
  <c r="E401" i="25"/>
  <c r="C401" i="25"/>
  <c r="K391" i="25"/>
  <c r="J391" i="25"/>
  <c r="I391" i="25"/>
  <c r="G391" i="25"/>
  <c r="E391" i="25"/>
  <c r="C391" i="25"/>
  <c r="K389" i="25"/>
  <c r="J389" i="25"/>
  <c r="I389" i="25"/>
  <c r="G389" i="25"/>
  <c r="E389" i="25"/>
  <c r="F389" i="25" s="1"/>
  <c r="C389" i="25"/>
  <c r="K387" i="25"/>
  <c r="J387" i="25"/>
  <c r="I387" i="25"/>
  <c r="G387" i="25"/>
  <c r="E387" i="25"/>
  <c r="C387" i="25"/>
  <c r="K385" i="25"/>
  <c r="J385" i="25"/>
  <c r="I385" i="25"/>
  <c r="G385" i="25"/>
  <c r="E385" i="25"/>
  <c r="C385" i="25"/>
  <c r="H376" i="25"/>
  <c r="E376" i="25"/>
  <c r="C376" i="25"/>
  <c r="M369" i="25"/>
  <c r="L369" i="25"/>
  <c r="K369" i="25"/>
  <c r="I369" i="25"/>
  <c r="G369" i="25"/>
  <c r="E369" i="25"/>
  <c r="C369" i="25"/>
  <c r="M367" i="25"/>
  <c r="L367" i="25"/>
  <c r="K367" i="25"/>
  <c r="F367" i="25" s="1"/>
  <c r="I367" i="25"/>
  <c r="G367" i="25"/>
  <c r="H367" i="25" s="1"/>
  <c r="E367" i="25"/>
  <c r="C367" i="25"/>
  <c r="M365" i="25"/>
  <c r="L365" i="25"/>
  <c r="K365" i="25"/>
  <c r="I365" i="25"/>
  <c r="J365" i="25" s="1"/>
  <c r="G365" i="25"/>
  <c r="H365" i="25" s="1"/>
  <c r="E365" i="25"/>
  <c r="C365" i="25"/>
  <c r="M363" i="25"/>
  <c r="L363" i="25"/>
  <c r="K363" i="25"/>
  <c r="I363" i="25"/>
  <c r="G363" i="25"/>
  <c r="E363" i="25"/>
  <c r="C363" i="25"/>
  <c r="D363" i="25" s="1"/>
  <c r="K356" i="25"/>
  <c r="J356" i="25"/>
  <c r="I356" i="25"/>
  <c r="G356" i="25"/>
  <c r="E356" i="25"/>
  <c r="C356" i="25"/>
  <c r="K355" i="25"/>
  <c r="J355" i="25"/>
  <c r="I355" i="25"/>
  <c r="G355" i="25"/>
  <c r="E355" i="25"/>
  <c r="C355" i="25"/>
  <c r="K354" i="25"/>
  <c r="J354" i="25"/>
  <c r="I354" i="25"/>
  <c r="G354" i="25"/>
  <c r="E354" i="25"/>
  <c r="F354" i="25" s="1"/>
  <c r="C354" i="25"/>
  <c r="K353" i="25"/>
  <c r="J353" i="25"/>
  <c r="I353" i="25"/>
  <c r="G353" i="25"/>
  <c r="H353" i="25" s="1"/>
  <c r="E353" i="25"/>
  <c r="F353" i="25" s="1"/>
  <c r="C353" i="25"/>
  <c r="K345" i="25"/>
  <c r="J345" i="25"/>
  <c r="I345" i="25"/>
  <c r="G345" i="25"/>
  <c r="E345" i="25"/>
  <c r="C345" i="25"/>
  <c r="K344" i="25"/>
  <c r="J344" i="25"/>
  <c r="I344" i="25"/>
  <c r="G344" i="25"/>
  <c r="E344" i="25"/>
  <c r="F344" i="25" s="1"/>
  <c r="C344" i="25"/>
  <c r="K343" i="25"/>
  <c r="J343" i="25"/>
  <c r="I343" i="25"/>
  <c r="G343" i="25"/>
  <c r="E343" i="25"/>
  <c r="C343" i="25"/>
  <c r="K342" i="25"/>
  <c r="J342" i="25"/>
  <c r="I342" i="25"/>
  <c r="G342" i="25"/>
  <c r="H342" i="25" s="1"/>
  <c r="E342" i="25"/>
  <c r="F342" i="25" s="1"/>
  <c r="C342" i="25"/>
  <c r="K341" i="25"/>
  <c r="J341" i="25"/>
  <c r="I341" i="25"/>
  <c r="G341" i="25"/>
  <c r="E341" i="25"/>
  <c r="C341" i="25"/>
  <c r="I333" i="25"/>
  <c r="H333" i="25"/>
  <c r="G333" i="25"/>
  <c r="E333" i="25"/>
  <c r="C333" i="25"/>
  <c r="I332" i="25"/>
  <c r="H332" i="25"/>
  <c r="G332" i="25"/>
  <c r="E332" i="25"/>
  <c r="C332" i="25"/>
  <c r="D332" i="25" s="1"/>
  <c r="I331" i="25"/>
  <c r="H331" i="25"/>
  <c r="G331" i="25"/>
  <c r="E331" i="25"/>
  <c r="C331" i="25"/>
  <c r="I330" i="25"/>
  <c r="H330" i="25"/>
  <c r="G330" i="25"/>
  <c r="E330" i="25"/>
  <c r="C330" i="25"/>
  <c r="I329" i="25"/>
  <c r="H329" i="25"/>
  <c r="G329" i="25"/>
  <c r="E329" i="25"/>
  <c r="C329" i="25"/>
  <c r="I328" i="25"/>
  <c r="H328" i="25"/>
  <c r="G328" i="25"/>
  <c r="E328" i="25"/>
  <c r="C328" i="25"/>
  <c r="D328" i="25" s="1"/>
  <c r="I327" i="25"/>
  <c r="H327" i="25"/>
  <c r="G327" i="25"/>
  <c r="E327" i="25"/>
  <c r="C327" i="25"/>
  <c r="I319" i="25"/>
  <c r="H319" i="25"/>
  <c r="G319" i="25"/>
  <c r="E319" i="25"/>
  <c r="C319" i="25"/>
  <c r="I318" i="25"/>
  <c r="H318" i="25"/>
  <c r="G318" i="25"/>
  <c r="E318" i="25"/>
  <c r="C318" i="25"/>
  <c r="D318" i="25" s="1"/>
  <c r="I317" i="25"/>
  <c r="H317" i="25"/>
  <c r="G317" i="25"/>
  <c r="E317" i="25"/>
  <c r="C317" i="25"/>
  <c r="D317" i="25" s="1"/>
  <c r="I316" i="25"/>
  <c r="H316" i="25"/>
  <c r="G316" i="25"/>
  <c r="E316" i="25"/>
  <c r="C316" i="25"/>
  <c r="D316" i="25" s="1"/>
  <c r="I315" i="25"/>
  <c r="H315" i="25"/>
  <c r="G315" i="25"/>
  <c r="E315" i="25"/>
  <c r="C315" i="25"/>
  <c r="I314" i="25"/>
  <c r="H314" i="25"/>
  <c r="G314" i="25"/>
  <c r="E314" i="25"/>
  <c r="C314" i="25"/>
  <c r="D314" i="25" s="1"/>
  <c r="I313" i="25"/>
  <c r="H313" i="25"/>
  <c r="G313" i="25"/>
  <c r="E313" i="25"/>
  <c r="C313" i="25"/>
  <c r="D313" i="25" s="1"/>
  <c r="K305" i="25"/>
  <c r="J305" i="25"/>
  <c r="I305" i="25"/>
  <c r="G305" i="25"/>
  <c r="E305" i="25"/>
  <c r="C305" i="25"/>
  <c r="D305" i="25" s="1"/>
  <c r="K304" i="25"/>
  <c r="J304" i="25"/>
  <c r="I304" i="25"/>
  <c r="G304" i="25"/>
  <c r="E304" i="25"/>
  <c r="C304" i="25"/>
  <c r="K303" i="25"/>
  <c r="J303" i="25"/>
  <c r="I303" i="25"/>
  <c r="G303" i="25"/>
  <c r="E303" i="25"/>
  <c r="C303" i="25"/>
  <c r="K302" i="25"/>
  <c r="J302" i="25"/>
  <c r="I302" i="25"/>
  <c r="G302" i="25"/>
  <c r="E302" i="25"/>
  <c r="F302" i="25" s="1"/>
  <c r="C302" i="25"/>
  <c r="K301" i="25"/>
  <c r="J301" i="25"/>
  <c r="I301" i="25"/>
  <c r="G301" i="25"/>
  <c r="E301" i="25"/>
  <c r="C301" i="25"/>
  <c r="K300" i="25"/>
  <c r="J300" i="25"/>
  <c r="I300" i="25"/>
  <c r="G300" i="25"/>
  <c r="E300" i="25"/>
  <c r="F300" i="25" s="1"/>
  <c r="C300" i="25"/>
  <c r="K299" i="25"/>
  <c r="J299" i="25"/>
  <c r="I299" i="25"/>
  <c r="G299" i="25"/>
  <c r="E299" i="25"/>
  <c r="C299" i="25"/>
  <c r="K291" i="25"/>
  <c r="J291" i="25"/>
  <c r="I291" i="25"/>
  <c r="G291" i="25"/>
  <c r="E291" i="25"/>
  <c r="F291" i="25" s="1"/>
  <c r="C291" i="25"/>
  <c r="K290" i="25"/>
  <c r="J290" i="25"/>
  <c r="I290" i="25"/>
  <c r="G290" i="25"/>
  <c r="E290" i="25"/>
  <c r="C290" i="25"/>
  <c r="K289" i="25"/>
  <c r="J289" i="25"/>
  <c r="I289" i="25"/>
  <c r="G289" i="25"/>
  <c r="E289" i="25"/>
  <c r="C289" i="25"/>
  <c r="K288" i="25"/>
  <c r="J288" i="25"/>
  <c r="I288" i="25"/>
  <c r="G288" i="25"/>
  <c r="E288" i="25"/>
  <c r="F288" i="25" s="1"/>
  <c r="C288" i="25"/>
  <c r="K278" i="25"/>
  <c r="J278" i="25"/>
  <c r="I278" i="25"/>
  <c r="G278" i="25"/>
  <c r="H278" i="25" s="1"/>
  <c r="E278" i="25"/>
  <c r="F278" i="25" s="1"/>
  <c r="C278" i="25"/>
  <c r="K277" i="25"/>
  <c r="J277" i="25"/>
  <c r="I277" i="25"/>
  <c r="G277" i="25"/>
  <c r="E277" i="25"/>
  <c r="C277" i="25"/>
  <c r="K276" i="25"/>
  <c r="J276" i="25"/>
  <c r="I276" i="25"/>
  <c r="G276" i="25"/>
  <c r="E276" i="25"/>
  <c r="F276" i="25" s="1"/>
  <c r="C276" i="25"/>
  <c r="K275" i="25"/>
  <c r="J275" i="25"/>
  <c r="I275" i="25"/>
  <c r="G275" i="25"/>
  <c r="E275" i="25"/>
  <c r="C275" i="25"/>
  <c r="K274" i="25"/>
  <c r="J274" i="25"/>
  <c r="I274" i="25"/>
  <c r="G274" i="25"/>
  <c r="E274" i="25"/>
  <c r="F274" i="25" s="1"/>
  <c r="C274" i="25"/>
  <c r="J273" i="25"/>
  <c r="G273" i="25"/>
  <c r="E273" i="25"/>
  <c r="C273" i="25"/>
  <c r="K272" i="25"/>
  <c r="J272" i="25"/>
  <c r="I272" i="25"/>
  <c r="G272" i="25"/>
  <c r="E272" i="25"/>
  <c r="F272" i="25" s="1"/>
  <c r="C272" i="25"/>
  <c r="K264" i="25"/>
  <c r="J264" i="25"/>
  <c r="I264" i="25"/>
  <c r="G264" i="25"/>
  <c r="E264" i="25"/>
  <c r="C264" i="25"/>
  <c r="K263" i="25"/>
  <c r="J263" i="25"/>
  <c r="I263" i="25"/>
  <c r="G263" i="25"/>
  <c r="E263" i="25"/>
  <c r="F263" i="25" s="1"/>
  <c r="C263" i="25"/>
  <c r="K262" i="25"/>
  <c r="J262" i="25"/>
  <c r="I262" i="25"/>
  <c r="G262" i="25"/>
  <c r="E262" i="25"/>
  <c r="C262" i="25"/>
  <c r="K261" i="25"/>
  <c r="J261" i="25"/>
  <c r="I261" i="25"/>
  <c r="G261" i="25"/>
  <c r="E261" i="25"/>
  <c r="F261" i="25" s="1"/>
  <c r="C261" i="25"/>
  <c r="K260" i="25"/>
  <c r="J260" i="25"/>
  <c r="I260" i="25"/>
  <c r="G260" i="25"/>
  <c r="E260" i="25"/>
  <c r="C260" i="25"/>
  <c r="K259" i="25"/>
  <c r="J259" i="25"/>
  <c r="I259" i="25"/>
  <c r="G259" i="25"/>
  <c r="E259" i="25"/>
  <c r="C259" i="25"/>
  <c r="K251" i="25"/>
  <c r="J251" i="25"/>
  <c r="I251" i="25"/>
  <c r="G251" i="25"/>
  <c r="E251" i="25"/>
  <c r="C251" i="25"/>
  <c r="K250" i="25"/>
  <c r="J250" i="25"/>
  <c r="I250" i="25"/>
  <c r="G250" i="25"/>
  <c r="E250" i="25"/>
  <c r="C250" i="25"/>
  <c r="K249" i="25"/>
  <c r="J249" i="25"/>
  <c r="I249" i="25"/>
  <c r="G249" i="25"/>
  <c r="E249" i="25"/>
  <c r="C249" i="25"/>
  <c r="K248" i="25"/>
  <c r="J248" i="25"/>
  <c r="I248" i="25"/>
  <c r="G248" i="25"/>
  <c r="E248" i="25"/>
  <c r="C248" i="25"/>
  <c r="K247" i="25"/>
  <c r="J247" i="25"/>
  <c r="I247" i="25"/>
  <c r="G247" i="25"/>
  <c r="E247" i="25"/>
  <c r="C247" i="25"/>
  <c r="K246" i="25"/>
  <c r="J246" i="25"/>
  <c r="I246" i="25"/>
  <c r="G246" i="25"/>
  <c r="E246" i="25"/>
  <c r="F246" i="25" s="1"/>
  <c r="C246" i="25"/>
  <c r="K238" i="25"/>
  <c r="J238" i="25"/>
  <c r="I238" i="25"/>
  <c r="G238" i="25"/>
  <c r="E238" i="25"/>
  <c r="C238" i="25"/>
  <c r="D238" i="25" s="1"/>
  <c r="K237" i="25"/>
  <c r="J237" i="25"/>
  <c r="I237" i="25"/>
  <c r="G237" i="25"/>
  <c r="E237" i="25"/>
  <c r="F237" i="25" s="1"/>
  <c r="C237" i="25"/>
  <c r="K236" i="25"/>
  <c r="J236" i="25"/>
  <c r="I236" i="25"/>
  <c r="G236" i="25"/>
  <c r="E236" i="25"/>
  <c r="C236" i="25"/>
  <c r="O228" i="25"/>
  <c r="N228" i="25"/>
  <c r="M228" i="25"/>
  <c r="K228" i="25"/>
  <c r="I228" i="25"/>
  <c r="J228" i="25" s="1"/>
  <c r="G228" i="25"/>
  <c r="E228" i="25"/>
  <c r="F228" i="25" s="1"/>
  <c r="C228" i="25"/>
  <c r="O227" i="25"/>
  <c r="N227" i="25"/>
  <c r="M227" i="25"/>
  <c r="K227" i="25"/>
  <c r="L227" i="25" s="1"/>
  <c r="I227" i="25"/>
  <c r="J227" i="25" s="1"/>
  <c r="G227" i="25"/>
  <c r="E227" i="25"/>
  <c r="F227" i="25" s="1"/>
  <c r="C227" i="25"/>
  <c r="O226" i="25"/>
  <c r="N226" i="25"/>
  <c r="M226" i="25"/>
  <c r="K226" i="25"/>
  <c r="I226" i="25"/>
  <c r="J226" i="25" s="1"/>
  <c r="G226" i="25"/>
  <c r="E226" i="25"/>
  <c r="C226" i="25"/>
  <c r="O225" i="25"/>
  <c r="N225" i="25"/>
  <c r="M225" i="25"/>
  <c r="K225" i="25"/>
  <c r="I225" i="25"/>
  <c r="J225" i="25" s="1"/>
  <c r="G225" i="25"/>
  <c r="E225" i="25"/>
  <c r="F225" i="25" s="1"/>
  <c r="C225" i="25"/>
  <c r="D225" i="25" s="1"/>
  <c r="O224" i="25"/>
  <c r="N224" i="25"/>
  <c r="M224" i="25"/>
  <c r="K224" i="25"/>
  <c r="I224" i="25"/>
  <c r="J224" i="25" s="1"/>
  <c r="G224" i="25"/>
  <c r="E224" i="25"/>
  <c r="F224" i="25" s="1"/>
  <c r="C224" i="25"/>
  <c r="O216" i="25"/>
  <c r="N216" i="25"/>
  <c r="M216" i="25"/>
  <c r="K216" i="25"/>
  <c r="I216" i="25"/>
  <c r="J216" i="25" s="1"/>
  <c r="G216" i="25"/>
  <c r="E216" i="25"/>
  <c r="C216" i="25"/>
  <c r="O215" i="25"/>
  <c r="N215" i="25"/>
  <c r="M215" i="25"/>
  <c r="K215" i="25"/>
  <c r="I215" i="25"/>
  <c r="J215" i="25" s="1"/>
  <c r="G215" i="25"/>
  <c r="E215" i="25"/>
  <c r="C215" i="25"/>
  <c r="O214" i="25"/>
  <c r="N214" i="25"/>
  <c r="M214" i="25"/>
  <c r="K214" i="25"/>
  <c r="I214" i="25"/>
  <c r="J214" i="25" s="1"/>
  <c r="G214" i="25"/>
  <c r="E214" i="25"/>
  <c r="F214" i="25" s="1"/>
  <c r="C214" i="25"/>
  <c r="D214" i="25" s="1"/>
  <c r="O213" i="25"/>
  <c r="N213" i="25"/>
  <c r="M213" i="25"/>
  <c r="K213" i="25"/>
  <c r="I213" i="25"/>
  <c r="J213" i="25" s="1"/>
  <c r="G213" i="25"/>
  <c r="E213" i="25"/>
  <c r="C213" i="25"/>
  <c r="O212" i="25"/>
  <c r="N212" i="25"/>
  <c r="M212" i="25"/>
  <c r="K212" i="25"/>
  <c r="I212" i="25"/>
  <c r="G212" i="25"/>
  <c r="E212" i="25"/>
  <c r="F212" i="25" s="1"/>
  <c r="C212" i="25"/>
  <c r="O204" i="25"/>
  <c r="N204" i="25"/>
  <c r="M204" i="25"/>
  <c r="K204" i="25"/>
  <c r="I204" i="25"/>
  <c r="G204" i="25"/>
  <c r="E204" i="25"/>
  <c r="F204" i="25" s="1"/>
  <c r="C204" i="25"/>
  <c r="O203" i="25"/>
  <c r="N203" i="25"/>
  <c r="M203" i="25"/>
  <c r="K203" i="25"/>
  <c r="I203" i="25"/>
  <c r="J203" i="25" s="1"/>
  <c r="G203" i="25"/>
  <c r="E203" i="25"/>
  <c r="C203" i="25"/>
  <c r="O202" i="25"/>
  <c r="N202" i="25"/>
  <c r="M202" i="25"/>
  <c r="K202" i="25"/>
  <c r="I202" i="25"/>
  <c r="J202" i="25" s="1"/>
  <c r="G202" i="25"/>
  <c r="E202" i="25"/>
  <c r="C202" i="25"/>
  <c r="O201" i="25"/>
  <c r="N201" i="25"/>
  <c r="M201" i="25"/>
  <c r="K201" i="25"/>
  <c r="I201" i="25"/>
  <c r="G201" i="25"/>
  <c r="E201" i="25"/>
  <c r="F201" i="25" s="1"/>
  <c r="C201" i="25"/>
  <c r="O200" i="25"/>
  <c r="N200" i="25"/>
  <c r="M200" i="25"/>
  <c r="K200" i="25"/>
  <c r="I200" i="25"/>
  <c r="J200" i="25" s="1"/>
  <c r="G200" i="25"/>
  <c r="E200" i="25"/>
  <c r="C200" i="25"/>
  <c r="O192" i="25"/>
  <c r="N192" i="25"/>
  <c r="M192" i="25"/>
  <c r="K192" i="25"/>
  <c r="I192" i="25"/>
  <c r="J192" i="25" s="1"/>
  <c r="G192" i="25"/>
  <c r="E192" i="25"/>
  <c r="F192" i="25" s="1"/>
  <c r="C192" i="25"/>
  <c r="D192" i="25" s="1"/>
  <c r="O191" i="25"/>
  <c r="N191" i="25"/>
  <c r="M191" i="25"/>
  <c r="K191" i="25"/>
  <c r="I191" i="25"/>
  <c r="J191" i="25" s="1"/>
  <c r="G191" i="25"/>
  <c r="E191" i="25"/>
  <c r="F191" i="25" s="1"/>
  <c r="C191" i="25"/>
  <c r="O190" i="25"/>
  <c r="N190" i="25"/>
  <c r="M190" i="25"/>
  <c r="K190" i="25"/>
  <c r="I190" i="25"/>
  <c r="J190" i="25" s="1"/>
  <c r="G190" i="25"/>
  <c r="E190" i="25"/>
  <c r="F190" i="25" s="1"/>
  <c r="C190" i="25"/>
  <c r="D190" i="25" s="1"/>
  <c r="O189" i="25"/>
  <c r="N189" i="25"/>
  <c r="M189" i="25"/>
  <c r="K189" i="25"/>
  <c r="I189" i="25"/>
  <c r="J189" i="25" s="1"/>
  <c r="G189" i="25"/>
  <c r="E189" i="25"/>
  <c r="C189" i="25"/>
  <c r="O188" i="25"/>
  <c r="N188" i="25"/>
  <c r="M188" i="25"/>
  <c r="K188" i="25"/>
  <c r="L188" i="25" s="1"/>
  <c r="I188" i="25"/>
  <c r="J188" i="25" s="1"/>
  <c r="G188" i="25"/>
  <c r="E188" i="25"/>
  <c r="F188" i="25" s="1"/>
  <c r="C188" i="25"/>
  <c r="D188" i="25" s="1"/>
  <c r="O187" i="25"/>
  <c r="N187" i="25"/>
  <c r="M187" i="25"/>
  <c r="K187" i="25"/>
  <c r="I187" i="25"/>
  <c r="J187" i="25" s="1"/>
  <c r="G187" i="25"/>
  <c r="E187" i="25"/>
  <c r="C187" i="25"/>
  <c r="O186" i="25"/>
  <c r="N186" i="25"/>
  <c r="M186" i="25"/>
  <c r="K186" i="25"/>
  <c r="I186" i="25"/>
  <c r="J186" i="25" s="1"/>
  <c r="G186" i="25"/>
  <c r="E186" i="25"/>
  <c r="C186" i="25"/>
  <c r="O178" i="25"/>
  <c r="N178" i="25"/>
  <c r="M178" i="25"/>
  <c r="K178" i="25"/>
  <c r="I178" i="25"/>
  <c r="J178" i="25" s="1"/>
  <c r="G178" i="25"/>
  <c r="E178" i="25"/>
  <c r="F178" i="25" s="1"/>
  <c r="C178" i="25"/>
  <c r="D178" i="25" s="1"/>
  <c r="O177" i="25"/>
  <c r="N177" i="25"/>
  <c r="M177" i="25"/>
  <c r="K177" i="25"/>
  <c r="I177" i="25"/>
  <c r="G177" i="25"/>
  <c r="E177" i="25"/>
  <c r="F177" i="25" s="1"/>
  <c r="C177" i="25"/>
  <c r="O176" i="25"/>
  <c r="N176" i="25"/>
  <c r="M176" i="25"/>
  <c r="K176" i="25"/>
  <c r="I176" i="25"/>
  <c r="J176" i="25" s="1"/>
  <c r="G176" i="25"/>
  <c r="E176" i="25"/>
  <c r="C176" i="25"/>
  <c r="O175" i="25"/>
  <c r="N175" i="25"/>
  <c r="M175" i="25"/>
  <c r="K175" i="25"/>
  <c r="I175" i="25"/>
  <c r="J175" i="25" s="1"/>
  <c r="G175" i="25"/>
  <c r="H175" i="25" s="1"/>
  <c r="E175" i="25"/>
  <c r="F175" i="25" s="1"/>
  <c r="C175" i="25"/>
  <c r="D175" i="25" s="1"/>
  <c r="O174" i="25"/>
  <c r="N174" i="25"/>
  <c r="M174" i="25"/>
  <c r="K174" i="25"/>
  <c r="I174" i="25"/>
  <c r="G174" i="25"/>
  <c r="E174" i="25"/>
  <c r="F174" i="25" s="1"/>
  <c r="C174" i="25"/>
  <c r="D174" i="25" s="1"/>
  <c r="O173" i="25"/>
  <c r="N173" i="25"/>
  <c r="M173" i="25"/>
  <c r="K173" i="25"/>
  <c r="L173" i="25" s="1"/>
  <c r="I173" i="25"/>
  <c r="G173" i="25"/>
  <c r="E173" i="25"/>
  <c r="F173" i="25" s="1"/>
  <c r="C173" i="25"/>
  <c r="O172" i="25"/>
  <c r="N172" i="25"/>
  <c r="M172" i="25"/>
  <c r="K172" i="25"/>
  <c r="I172" i="25"/>
  <c r="G172" i="25"/>
  <c r="E172" i="25"/>
  <c r="F172" i="25" s="1"/>
  <c r="C172" i="25"/>
  <c r="O164" i="25"/>
  <c r="N164" i="25"/>
  <c r="M164" i="25"/>
  <c r="K164" i="25"/>
  <c r="L164" i="25" s="1"/>
  <c r="I164" i="25"/>
  <c r="J164" i="25" s="1"/>
  <c r="G164" i="25"/>
  <c r="E164" i="25"/>
  <c r="F164" i="25" s="1"/>
  <c r="C164" i="25"/>
  <c r="D164" i="25" s="1"/>
  <c r="O163" i="25"/>
  <c r="N163" i="25"/>
  <c r="M163" i="25"/>
  <c r="K163" i="25"/>
  <c r="I163" i="25"/>
  <c r="J163" i="25" s="1"/>
  <c r="G163" i="25"/>
  <c r="E163" i="25"/>
  <c r="C163" i="25"/>
  <c r="O162" i="25"/>
  <c r="N162" i="25"/>
  <c r="M162" i="25"/>
  <c r="K162" i="25"/>
  <c r="I162" i="25"/>
  <c r="G162" i="25"/>
  <c r="E162" i="25"/>
  <c r="C162" i="25"/>
  <c r="D162" i="25" s="1"/>
  <c r="O161" i="25"/>
  <c r="N161" i="25"/>
  <c r="M161" i="25"/>
  <c r="K161" i="25"/>
  <c r="I161" i="25"/>
  <c r="J161" i="25" s="1"/>
  <c r="G161" i="25"/>
  <c r="E161" i="25"/>
  <c r="F161" i="25" s="1"/>
  <c r="C161" i="25"/>
  <c r="O160" i="25"/>
  <c r="N160" i="25"/>
  <c r="M160" i="25"/>
  <c r="K160" i="25"/>
  <c r="L160" i="25" s="1"/>
  <c r="I160" i="25"/>
  <c r="J160" i="25" s="1"/>
  <c r="G160" i="25"/>
  <c r="E160" i="25"/>
  <c r="F160" i="25" s="1"/>
  <c r="C160" i="25"/>
  <c r="O159" i="25"/>
  <c r="N159" i="25"/>
  <c r="M159" i="25"/>
  <c r="K159" i="25"/>
  <c r="I159" i="25"/>
  <c r="G159" i="25"/>
  <c r="E159" i="25"/>
  <c r="F159" i="25" s="1"/>
  <c r="C159" i="25"/>
  <c r="O158" i="25"/>
  <c r="N158" i="25"/>
  <c r="M158" i="25"/>
  <c r="K158" i="25"/>
  <c r="L158" i="25" s="1"/>
  <c r="I158" i="25"/>
  <c r="G158" i="25"/>
  <c r="E158" i="25"/>
  <c r="F158" i="25" s="1"/>
  <c r="C158" i="25"/>
  <c r="K148" i="25"/>
  <c r="J148" i="25"/>
  <c r="I148" i="25"/>
  <c r="G148" i="25"/>
  <c r="E148" i="25"/>
  <c r="C148" i="25"/>
  <c r="K147" i="25"/>
  <c r="J147" i="25"/>
  <c r="I147" i="25"/>
  <c r="G147" i="25"/>
  <c r="E147" i="25"/>
  <c r="C147" i="25"/>
  <c r="K146" i="25"/>
  <c r="J146" i="25"/>
  <c r="I146" i="25"/>
  <c r="G146" i="25"/>
  <c r="E146" i="25"/>
  <c r="F146" i="25" s="1"/>
  <c r="C146" i="25"/>
  <c r="K138" i="25"/>
  <c r="J138" i="25"/>
  <c r="I138" i="25"/>
  <c r="G138" i="25"/>
  <c r="E138" i="25"/>
  <c r="C138" i="25"/>
  <c r="K137" i="25"/>
  <c r="J137" i="25"/>
  <c r="I137" i="25"/>
  <c r="G137" i="25"/>
  <c r="E137" i="25"/>
  <c r="F137" i="25" s="1"/>
  <c r="C137" i="25"/>
  <c r="K136" i="25"/>
  <c r="J136" i="25"/>
  <c r="I136" i="25"/>
  <c r="G136" i="25"/>
  <c r="E136" i="25"/>
  <c r="C136" i="25"/>
  <c r="K135" i="25"/>
  <c r="J135" i="25"/>
  <c r="I135" i="25"/>
  <c r="G135" i="25"/>
  <c r="H135" i="25" s="1"/>
  <c r="E135" i="25"/>
  <c r="F135" i="25" s="1"/>
  <c r="C135" i="25"/>
  <c r="K134" i="25"/>
  <c r="J134" i="25"/>
  <c r="I134" i="25"/>
  <c r="G134" i="25"/>
  <c r="E134" i="25"/>
  <c r="C134" i="25"/>
  <c r="K133" i="25"/>
  <c r="J133" i="25"/>
  <c r="I133" i="25"/>
  <c r="G133" i="25"/>
  <c r="E133" i="25"/>
  <c r="F133" i="25" s="1"/>
  <c r="C133" i="25"/>
  <c r="K132" i="25"/>
  <c r="J132" i="25"/>
  <c r="I132" i="25"/>
  <c r="G132" i="25"/>
  <c r="E132" i="25"/>
  <c r="C132" i="25"/>
  <c r="K124" i="25"/>
  <c r="J124" i="25"/>
  <c r="I124" i="25"/>
  <c r="G124" i="25"/>
  <c r="E124" i="25"/>
  <c r="C124" i="25"/>
  <c r="K123" i="25"/>
  <c r="J123" i="25"/>
  <c r="I123" i="25"/>
  <c r="G123" i="25"/>
  <c r="E123" i="25"/>
  <c r="C123" i="25"/>
  <c r="K122" i="25"/>
  <c r="J122" i="25"/>
  <c r="I122" i="25"/>
  <c r="G122" i="25"/>
  <c r="E122" i="25"/>
  <c r="F122" i="25" s="1"/>
  <c r="C122" i="25"/>
  <c r="K121" i="25"/>
  <c r="J121" i="25"/>
  <c r="I121" i="25"/>
  <c r="G121" i="25"/>
  <c r="E121" i="25"/>
  <c r="C121" i="25"/>
  <c r="K120" i="25"/>
  <c r="J120" i="25"/>
  <c r="I120" i="25"/>
  <c r="G120" i="25"/>
  <c r="H120" i="25" s="1"/>
  <c r="E120" i="25"/>
  <c r="F120" i="25" s="1"/>
  <c r="C120" i="25"/>
  <c r="K119" i="25"/>
  <c r="J119" i="25"/>
  <c r="I119" i="25"/>
  <c r="G119" i="25"/>
  <c r="E119" i="25"/>
  <c r="C119" i="25"/>
  <c r="K118" i="25"/>
  <c r="J118" i="25"/>
  <c r="I118" i="25"/>
  <c r="G118" i="25"/>
  <c r="E118" i="25"/>
  <c r="F118" i="25" s="1"/>
  <c r="C118" i="25"/>
  <c r="K110" i="25"/>
  <c r="J110" i="25"/>
  <c r="I110" i="25"/>
  <c r="G110" i="25"/>
  <c r="E110" i="25"/>
  <c r="C110" i="25"/>
  <c r="K109" i="25"/>
  <c r="J109" i="25"/>
  <c r="I109" i="25"/>
  <c r="G109" i="25"/>
  <c r="E109" i="25"/>
  <c r="F109" i="25" s="1"/>
  <c r="C109" i="25"/>
  <c r="K108" i="25"/>
  <c r="J108" i="25"/>
  <c r="I108" i="25"/>
  <c r="G108" i="25"/>
  <c r="E108" i="25"/>
  <c r="C108" i="25"/>
  <c r="K107" i="25"/>
  <c r="J107" i="25"/>
  <c r="I107" i="25"/>
  <c r="G107" i="25"/>
  <c r="E107" i="25"/>
  <c r="F107" i="25" s="1"/>
  <c r="C107" i="25"/>
  <c r="K106" i="25"/>
  <c r="J106" i="25"/>
  <c r="I106" i="25"/>
  <c r="G106" i="25"/>
  <c r="E106" i="25"/>
  <c r="C106" i="25"/>
  <c r="K105" i="25"/>
  <c r="J105" i="25"/>
  <c r="I105" i="25"/>
  <c r="G105" i="25"/>
  <c r="E105" i="25"/>
  <c r="C105" i="25"/>
  <c r="K104" i="25"/>
  <c r="J104" i="25"/>
  <c r="I104" i="25"/>
  <c r="G104" i="25"/>
  <c r="E104" i="25"/>
  <c r="C104" i="25"/>
  <c r="K96" i="25"/>
  <c r="J96" i="25"/>
  <c r="I96" i="25"/>
  <c r="G96" i="25"/>
  <c r="E96" i="25"/>
  <c r="F96" i="25" s="1"/>
  <c r="C96" i="25"/>
  <c r="K95" i="25"/>
  <c r="J95" i="25"/>
  <c r="I95" i="25"/>
  <c r="G95" i="25"/>
  <c r="E95" i="25"/>
  <c r="C95" i="25"/>
  <c r="K94" i="25"/>
  <c r="J94" i="25"/>
  <c r="I94" i="25"/>
  <c r="G94" i="25"/>
  <c r="H94" i="25" s="1"/>
  <c r="E94" i="25"/>
  <c r="F94" i="25" s="1"/>
  <c r="C94" i="25"/>
  <c r="J85" i="25"/>
  <c r="I85" i="25"/>
  <c r="K85" i="25" s="1"/>
  <c r="G85" i="25"/>
  <c r="E85" i="25"/>
  <c r="F85" i="25" s="1"/>
  <c r="C85" i="25"/>
  <c r="J84" i="25"/>
  <c r="I84" i="25"/>
  <c r="G84" i="25"/>
  <c r="E84" i="25"/>
  <c r="C84" i="25"/>
  <c r="J83" i="25"/>
  <c r="I83" i="25"/>
  <c r="G83" i="25"/>
  <c r="E83" i="25"/>
  <c r="C83" i="25"/>
  <c r="J74" i="25"/>
  <c r="I74" i="25"/>
  <c r="G74" i="25"/>
  <c r="E74" i="25"/>
  <c r="F74" i="25" s="1"/>
  <c r="C74" i="25"/>
  <c r="J73" i="25"/>
  <c r="I73" i="25"/>
  <c r="K73" i="25" s="1"/>
  <c r="G73" i="25"/>
  <c r="E73" i="25"/>
  <c r="F73" i="25" s="1"/>
  <c r="C73" i="25"/>
  <c r="J72" i="25"/>
  <c r="G72" i="25"/>
  <c r="E72" i="25"/>
  <c r="C72" i="25"/>
  <c r="J63" i="25"/>
  <c r="I63" i="25"/>
  <c r="G63" i="25"/>
  <c r="E63" i="25"/>
  <c r="C63" i="25"/>
  <c r="J62" i="25"/>
  <c r="I62" i="25"/>
  <c r="G62" i="25"/>
  <c r="E62" i="25"/>
  <c r="F62" i="25" s="1"/>
  <c r="C62" i="25"/>
  <c r="J61" i="25"/>
  <c r="I61" i="25"/>
  <c r="G61" i="25"/>
  <c r="H61" i="25" s="1"/>
  <c r="E61" i="25"/>
  <c r="C61" i="25"/>
  <c r="J54" i="25"/>
  <c r="I54" i="25"/>
  <c r="G54" i="25"/>
  <c r="E54" i="25"/>
  <c r="C54" i="25"/>
  <c r="J53" i="25"/>
  <c r="K53" i="25" s="1"/>
  <c r="I53" i="25"/>
  <c r="G53" i="25"/>
  <c r="E53" i="25"/>
  <c r="C53" i="25"/>
  <c r="J52" i="25"/>
  <c r="I52" i="25"/>
  <c r="H52" i="25" s="1"/>
  <c r="G52" i="25"/>
  <c r="E52" i="25"/>
  <c r="F52" i="25" s="1"/>
  <c r="C52" i="25"/>
  <c r="J51" i="25"/>
  <c r="K51" i="25" s="1"/>
  <c r="I51" i="25"/>
  <c r="G51" i="25"/>
  <c r="E51" i="25"/>
  <c r="C51" i="25"/>
  <c r="D51" i="25" s="1"/>
  <c r="J50" i="25"/>
  <c r="I50" i="25"/>
  <c r="G50" i="25"/>
  <c r="E50" i="25"/>
  <c r="C50" i="25"/>
  <c r="J49" i="25"/>
  <c r="I49" i="25"/>
  <c r="G49" i="25"/>
  <c r="E49" i="25"/>
  <c r="C49" i="25"/>
  <c r="J48" i="25"/>
  <c r="I48" i="25"/>
  <c r="H48" i="25" s="1"/>
  <c r="G48" i="25"/>
  <c r="E48" i="25"/>
  <c r="F48" i="25" s="1"/>
  <c r="C48" i="25"/>
  <c r="J47" i="25"/>
  <c r="K47" i="25" s="1"/>
  <c r="I47" i="25"/>
  <c r="G47" i="25"/>
  <c r="E47" i="25"/>
  <c r="C47" i="25"/>
  <c r="J46" i="25"/>
  <c r="I46" i="25"/>
  <c r="G46" i="25"/>
  <c r="E46" i="25"/>
  <c r="C46" i="25"/>
  <c r="J37" i="25"/>
  <c r="I37" i="25"/>
  <c r="G37" i="25"/>
  <c r="E37" i="25"/>
  <c r="C37" i="25"/>
  <c r="J36" i="25"/>
  <c r="I36" i="25"/>
  <c r="G36" i="25"/>
  <c r="E36" i="25"/>
  <c r="F36" i="25" s="1"/>
  <c r="C36" i="25"/>
  <c r="J35" i="25"/>
  <c r="K35" i="25" s="1"/>
  <c r="I35" i="25"/>
  <c r="G35" i="25"/>
  <c r="H35" i="25" s="1"/>
  <c r="E35" i="25"/>
  <c r="C35" i="25"/>
  <c r="D35" i="25" s="1"/>
  <c r="J34" i="25"/>
  <c r="I34" i="25"/>
  <c r="G34" i="25"/>
  <c r="E34" i="25"/>
  <c r="C34" i="25"/>
  <c r="J33" i="25"/>
  <c r="I33" i="25"/>
  <c r="G33" i="25"/>
  <c r="E33" i="25"/>
  <c r="C33" i="25"/>
  <c r="J32" i="25"/>
  <c r="I32" i="25"/>
  <c r="H32" i="25" s="1"/>
  <c r="G32" i="25"/>
  <c r="E32" i="25"/>
  <c r="F32" i="25" s="1"/>
  <c r="C32" i="25"/>
  <c r="J31" i="25"/>
  <c r="K31" i="25" s="1"/>
  <c r="I31" i="25"/>
  <c r="G31" i="25"/>
  <c r="E31" i="25"/>
  <c r="C31" i="25"/>
  <c r="D31" i="25" s="1"/>
  <c r="J30" i="25"/>
  <c r="I30" i="25"/>
  <c r="G30" i="25"/>
  <c r="E30" i="25"/>
  <c r="C30" i="25"/>
  <c r="J29" i="25"/>
  <c r="K29" i="25" s="1"/>
  <c r="I29" i="25"/>
  <c r="G29" i="25"/>
  <c r="E29" i="25"/>
  <c r="C29" i="25"/>
  <c r="K20" i="25"/>
  <c r="J20" i="25"/>
  <c r="I20" i="25"/>
  <c r="G20" i="25"/>
  <c r="H20" i="25" s="1"/>
  <c r="E20" i="25"/>
  <c r="F20" i="25" s="1"/>
  <c r="C20" i="25"/>
  <c r="D20" i="25" s="1"/>
  <c r="K19" i="25"/>
  <c r="J19" i="25"/>
  <c r="I19" i="25"/>
  <c r="G19" i="25"/>
  <c r="E19" i="25"/>
  <c r="C19" i="25"/>
  <c r="K18" i="25"/>
  <c r="J18" i="25"/>
  <c r="I18" i="25"/>
  <c r="G18" i="25"/>
  <c r="E18" i="25"/>
  <c r="F18" i="25" s="1"/>
  <c r="C18" i="25"/>
  <c r="K17" i="25"/>
  <c r="J17" i="25"/>
  <c r="I17" i="25"/>
  <c r="G17" i="25"/>
  <c r="E17" i="25"/>
  <c r="C17" i="25"/>
  <c r="D17" i="25" s="1"/>
  <c r="K16" i="25"/>
  <c r="J16" i="25"/>
  <c r="I16" i="25"/>
  <c r="G16" i="25"/>
  <c r="H16" i="25" s="1"/>
  <c r="E16" i="25"/>
  <c r="F16" i="25" s="1"/>
  <c r="C16" i="25"/>
  <c r="D16" i="25" s="1"/>
  <c r="K15" i="25"/>
  <c r="J15" i="25"/>
  <c r="I15" i="25"/>
  <c r="G15" i="25"/>
  <c r="E15" i="25"/>
  <c r="C15" i="25"/>
  <c r="K14" i="25"/>
  <c r="J14" i="25"/>
  <c r="I14" i="25"/>
  <c r="G14" i="25"/>
  <c r="E14" i="25"/>
  <c r="F14" i="25" s="1"/>
  <c r="C14" i="25"/>
  <c r="K13" i="25"/>
  <c r="J13" i="25"/>
  <c r="I13" i="25"/>
  <c r="G13" i="25"/>
  <c r="E13" i="25"/>
  <c r="C13" i="25"/>
  <c r="K12" i="25"/>
  <c r="J12" i="25"/>
  <c r="I12" i="25"/>
  <c r="G12" i="25"/>
  <c r="H12" i="25" s="1"/>
  <c r="E12" i="25"/>
  <c r="F12" i="25" s="1"/>
  <c r="C12" i="25"/>
  <c r="D12" i="25" s="1"/>
  <c r="D539" i="25"/>
  <c r="H536" i="25"/>
  <c r="H532" i="25"/>
  <c r="H528" i="25"/>
  <c r="H527" i="25"/>
  <c r="H517" i="25"/>
  <c r="D516" i="25"/>
  <c r="H513" i="25"/>
  <c r="D512" i="25"/>
  <c r="H509" i="25"/>
  <c r="K495" i="25"/>
  <c r="H492" i="25"/>
  <c r="K491" i="25"/>
  <c r="K480" i="25"/>
  <c r="F478" i="25"/>
  <c r="D476" i="25"/>
  <c r="K465" i="25"/>
  <c r="F464" i="25"/>
  <c r="D414" i="25"/>
  <c r="D385" i="25"/>
  <c r="D367" i="25"/>
  <c r="D365" i="25"/>
  <c r="F343" i="25"/>
  <c r="F317" i="25"/>
  <c r="H302" i="25"/>
  <c r="F299" i="25"/>
  <c r="H291" i="25"/>
  <c r="H274" i="25"/>
  <c r="F264" i="25"/>
  <c r="H263" i="25"/>
  <c r="F259" i="25"/>
  <c r="F248" i="25"/>
  <c r="F236" i="25"/>
  <c r="D227" i="25"/>
  <c r="F226" i="25"/>
  <c r="L225" i="25"/>
  <c r="L216" i="25"/>
  <c r="F216" i="25"/>
  <c r="L215" i="25"/>
  <c r="F215" i="25"/>
  <c r="L214" i="25"/>
  <c r="F213" i="25"/>
  <c r="J212" i="25"/>
  <c r="D212" i="25"/>
  <c r="J204" i="25"/>
  <c r="D204" i="25"/>
  <c r="F203" i="25"/>
  <c r="F202" i="25"/>
  <c r="J201" i="25"/>
  <c r="D201" i="25"/>
  <c r="F200" i="25"/>
  <c r="L192" i="25"/>
  <c r="L190" i="25"/>
  <c r="F189" i="25"/>
  <c r="H188" i="25"/>
  <c r="F187" i="25"/>
  <c r="F186" i="25"/>
  <c r="L178" i="25"/>
  <c r="L177" i="25"/>
  <c r="F176" i="25"/>
  <c r="J174" i="25"/>
  <c r="J172" i="25"/>
  <c r="F163" i="25"/>
  <c r="F162" i="25"/>
  <c r="D160" i="25"/>
  <c r="J159" i="25"/>
  <c r="D159" i="25"/>
  <c r="F148" i="25"/>
  <c r="F136" i="25"/>
  <c r="F132" i="25"/>
  <c r="F124" i="25"/>
  <c r="F119" i="25"/>
  <c r="F110" i="25"/>
  <c r="H109" i="25"/>
  <c r="F106" i="25"/>
  <c r="F105" i="25"/>
  <c r="K74" i="25"/>
  <c r="K61" i="25"/>
  <c r="H47" i="25"/>
  <c r="F47" i="25"/>
  <c r="D47" i="25"/>
  <c r="H31" i="25"/>
  <c r="F13" i="25"/>
  <c r="J578" i="24"/>
  <c r="G578" i="24"/>
  <c r="E578" i="24"/>
  <c r="C578" i="24"/>
  <c r="J577" i="24"/>
  <c r="G577" i="24"/>
  <c r="E577" i="24"/>
  <c r="C577" i="24"/>
  <c r="J576" i="24"/>
  <c r="G576" i="24"/>
  <c r="E576" i="24"/>
  <c r="C576" i="24"/>
  <c r="J575" i="24"/>
  <c r="G575" i="24"/>
  <c r="E575" i="24"/>
  <c r="C575" i="24"/>
  <c r="J574" i="24"/>
  <c r="G574" i="24"/>
  <c r="E574" i="24"/>
  <c r="C574" i="24"/>
  <c r="J573" i="24"/>
  <c r="G573" i="24"/>
  <c r="E573" i="24"/>
  <c r="C573" i="24"/>
  <c r="J565" i="24"/>
  <c r="G565" i="24"/>
  <c r="E565" i="24"/>
  <c r="C565" i="24"/>
  <c r="J564" i="24"/>
  <c r="G564" i="24"/>
  <c r="E564" i="24"/>
  <c r="C564" i="24"/>
  <c r="J563" i="24"/>
  <c r="G563" i="24"/>
  <c r="E563" i="24"/>
  <c r="C563" i="24"/>
  <c r="J562" i="24"/>
  <c r="G562" i="24"/>
  <c r="E562" i="24"/>
  <c r="C562" i="24"/>
  <c r="J554" i="24"/>
  <c r="G554" i="24"/>
  <c r="E554" i="24"/>
  <c r="C554" i="24"/>
  <c r="J553" i="24"/>
  <c r="G553" i="24"/>
  <c r="E553" i="24"/>
  <c r="C553" i="24"/>
  <c r="J552" i="24"/>
  <c r="G552" i="24"/>
  <c r="E552" i="24"/>
  <c r="C552" i="24"/>
  <c r="J551" i="24"/>
  <c r="G551" i="24"/>
  <c r="E551" i="24"/>
  <c r="C551" i="24"/>
  <c r="J550" i="24"/>
  <c r="G550" i="24"/>
  <c r="E550" i="24"/>
  <c r="C550" i="24"/>
  <c r="J549" i="24"/>
  <c r="G549" i="24"/>
  <c r="E549" i="24"/>
  <c r="C549" i="24"/>
  <c r="J539" i="24"/>
  <c r="I539" i="24"/>
  <c r="G539" i="24"/>
  <c r="E539" i="24"/>
  <c r="F539" i="24" s="1"/>
  <c r="C539" i="24"/>
  <c r="J538" i="24"/>
  <c r="I538" i="24"/>
  <c r="G538" i="24"/>
  <c r="E538" i="24"/>
  <c r="C538" i="24"/>
  <c r="J537" i="24"/>
  <c r="I537" i="24"/>
  <c r="G537" i="24"/>
  <c r="E537" i="24"/>
  <c r="F537" i="24" s="1"/>
  <c r="C537" i="24"/>
  <c r="J536" i="24"/>
  <c r="I536" i="24"/>
  <c r="G536" i="24"/>
  <c r="E536" i="24"/>
  <c r="F536" i="24" s="1"/>
  <c r="C536" i="24"/>
  <c r="J535" i="24"/>
  <c r="I535" i="24"/>
  <c r="G535" i="24"/>
  <c r="E535" i="24"/>
  <c r="C535" i="24"/>
  <c r="J534" i="24"/>
  <c r="I534" i="24"/>
  <c r="G534" i="24"/>
  <c r="E534" i="24"/>
  <c r="C534" i="24"/>
  <c r="J533" i="24"/>
  <c r="I533" i="24"/>
  <c r="G533" i="24"/>
  <c r="E533" i="24"/>
  <c r="C533" i="24"/>
  <c r="J532" i="24"/>
  <c r="I532" i="24"/>
  <c r="G532" i="24"/>
  <c r="E532" i="24"/>
  <c r="F532" i="24" s="1"/>
  <c r="C532" i="24"/>
  <c r="J531" i="24"/>
  <c r="I531" i="24"/>
  <c r="G531" i="24"/>
  <c r="E531" i="24"/>
  <c r="C531" i="24"/>
  <c r="J530" i="24"/>
  <c r="I530" i="24"/>
  <c r="G530" i="24"/>
  <c r="E530" i="24"/>
  <c r="C530" i="24"/>
  <c r="J529" i="24"/>
  <c r="I529" i="24"/>
  <c r="G529" i="24"/>
  <c r="E529" i="24"/>
  <c r="C529" i="24"/>
  <c r="J528" i="24"/>
  <c r="I528" i="24"/>
  <c r="G528" i="24"/>
  <c r="E528" i="24"/>
  <c r="F528" i="24" s="1"/>
  <c r="C528" i="24"/>
  <c r="J527" i="24"/>
  <c r="I527" i="24"/>
  <c r="G527" i="24"/>
  <c r="E527" i="24"/>
  <c r="F527" i="24" s="1"/>
  <c r="C527" i="24"/>
  <c r="J519" i="24"/>
  <c r="I519" i="24"/>
  <c r="G519" i="24"/>
  <c r="E519" i="24"/>
  <c r="C519" i="24"/>
  <c r="J518" i="24"/>
  <c r="I518" i="24"/>
  <c r="G518" i="24"/>
  <c r="E518" i="24"/>
  <c r="C518" i="24"/>
  <c r="J517" i="24"/>
  <c r="I517" i="24"/>
  <c r="G517" i="24"/>
  <c r="E517" i="24"/>
  <c r="C517" i="24"/>
  <c r="J516" i="24"/>
  <c r="I516" i="24"/>
  <c r="G516" i="24"/>
  <c r="E516" i="24"/>
  <c r="F516" i="24" s="1"/>
  <c r="C516" i="24"/>
  <c r="J515" i="24"/>
  <c r="I515" i="24"/>
  <c r="G515" i="24"/>
  <c r="E515" i="24"/>
  <c r="C515" i="24"/>
  <c r="J514" i="24"/>
  <c r="I514" i="24"/>
  <c r="G514" i="24"/>
  <c r="E514" i="24"/>
  <c r="C514" i="24"/>
  <c r="J513" i="24"/>
  <c r="I513" i="24"/>
  <c r="G513" i="24"/>
  <c r="E513" i="24"/>
  <c r="F513" i="24" s="1"/>
  <c r="C513" i="24"/>
  <c r="J512" i="24"/>
  <c r="I512" i="24"/>
  <c r="G512" i="24"/>
  <c r="E512" i="24"/>
  <c r="C512" i="24"/>
  <c r="J511" i="24"/>
  <c r="I511" i="24"/>
  <c r="G511" i="24"/>
  <c r="E511" i="24"/>
  <c r="C511" i="24"/>
  <c r="J510" i="24"/>
  <c r="I510" i="24"/>
  <c r="K510" i="24" s="1"/>
  <c r="G510" i="24"/>
  <c r="E510" i="24"/>
  <c r="C510" i="24"/>
  <c r="J509" i="24"/>
  <c r="K509" i="24" s="1"/>
  <c r="I509" i="24"/>
  <c r="G509" i="24"/>
  <c r="E509" i="24"/>
  <c r="F509" i="24" s="1"/>
  <c r="C509" i="24"/>
  <c r="D509" i="24" s="1"/>
  <c r="J508" i="24"/>
  <c r="I508" i="24"/>
  <c r="G508" i="24"/>
  <c r="E508" i="24"/>
  <c r="C508" i="24"/>
  <c r="J507" i="24"/>
  <c r="I507" i="24"/>
  <c r="G507" i="24"/>
  <c r="E507" i="24"/>
  <c r="C507" i="24"/>
  <c r="J506" i="24"/>
  <c r="I506" i="24"/>
  <c r="K506" i="24" s="1"/>
  <c r="G506" i="24"/>
  <c r="E506" i="24"/>
  <c r="C506" i="24"/>
  <c r="J496" i="24"/>
  <c r="K496" i="24" s="1"/>
  <c r="I496" i="24"/>
  <c r="G496" i="24"/>
  <c r="E496" i="24"/>
  <c r="F496" i="24" s="1"/>
  <c r="C496" i="24"/>
  <c r="D496" i="24" s="1"/>
  <c r="J495" i="24"/>
  <c r="I495" i="24"/>
  <c r="K495" i="24" s="1"/>
  <c r="G495" i="24"/>
  <c r="E495" i="24"/>
  <c r="F495" i="24" s="1"/>
  <c r="C495" i="24"/>
  <c r="J494" i="24"/>
  <c r="I494" i="24"/>
  <c r="G494" i="24"/>
  <c r="E494" i="24"/>
  <c r="C494" i="24"/>
  <c r="J493" i="24"/>
  <c r="I493" i="24"/>
  <c r="G493" i="24"/>
  <c r="E493" i="24"/>
  <c r="F493" i="24" s="1"/>
  <c r="C493" i="24"/>
  <c r="J492" i="24"/>
  <c r="K492" i="24" s="1"/>
  <c r="I492" i="24"/>
  <c r="G492" i="24"/>
  <c r="E492" i="24"/>
  <c r="F492" i="24" s="1"/>
  <c r="C492" i="24"/>
  <c r="D492" i="24" s="1"/>
  <c r="J491" i="24"/>
  <c r="I491" i="24"/>
  <c r="K491" i="24" s="1"/>
  <c r="G491" i="24"/>
  <c r="E491" i="24"/>
  <c r="F491" i="24" s="1"/>
  <c r="C491" i="24"/>
  <c r="J490" i="24"/>
  <c r="I490" i="24"/>
  <c r="G490" i="24"/>
  <c r="E490" i="24"/>
  <c r="C490" i="24"/>
  <c r="J489" i="24"/>
  <c r="I489" i="24"/>
  <c r="G489" i="24"/>
  <c r="E489" i="24"/>
  <c r="C489" i="24"/>
  <c r="J481" i="24"/>
  <c r="K481" i="24" s="1"/>
  <c r="I481" i="24"/>
  <c r="G481" i="24"/>
  <c r="H481" i="24" s="1"/>
  <c r="E481" i="24"/>
  <c r="F481" i="24" s="1"/>
  <c r="C481" i="24"/>
  <c r="D481" i="24" s="1"/>
  <c r="J480" i="24"/>
  <c r="I480" i="24"/>
  <c r="G480" i="24"/>
  <c r="E480" i="24"/>
  <c r="C480" i="24"/>
  <c r="J479" i="24"/>
  <c r="I479" i="24"/>
  <c r="G479" i="24"/>
  <c r="E479" i="24"/>
  <c r="C479" i="24"/>
  <c r="J478" i="24"/>
  <c r="I478" i="24"/>
  <c r="K478" i="24" s="1"/>
  <c r="G478" i="24"/>
  <c r="E478" i="24"/>
  <c r="C478" i="24"/>
  <c r="J477" i="24"/>
  <c r="K477" i="24" s="1"/>
  <c r="I477" i="24"/>
  <c r="G477" i="24"/>
  <c r="E477" i="24"/>
  <c r="F477" i="24" s="1"/>
  <c r="C477" i="24"/>
  <c r="D477" i="24" s="1"/>
  <c r="J476" i="24"/>
  <c r="I476" i="24"/>
  <c r="G476" i="24"/>
  <c r="E476" i="24"/>
  <c r="F476" i="24" s="1"/>
  <c r="C476" i="24"/>
  <c r="J468" i="24"/>
  <c r="I468" i="24"/>
  <c r="G468" i="24"/>
  <c r="E468" i="24"/>
  <c r="C468" i="24"/>
  <c r="J467" i="24"/>
  <c r="I467" i="24"/>
  <c r="G467" i="24"/>
  <c r="E467" i="24"/>
  <c r="F467" i="24" s="1"/>
  <c r="C467" i="24"/>
  <c r="J466" i="24"/>
  <c r="K466" i="24" s="1"/>
  <c r="I466" i="24"/>
  <c r="G466" i="24"/>
  <c r="E466" i="24"/>
  <c r="F466" i="24" s="1"/>
  <c r="C466" i="24"/>
  <c r="D466" i="24" s="1"/>
  <c r="J465" i="24"/>
  <c r="I465" i="24"/>
  <c r="K465" i="24" s="1"/>
  <c r="G465" i="24"/>
  <c r="E465" i="24"/>
  <c r="F465" i="24" s="1"/>
  <c r="C465" i="24"/>
  <c r="J464" i="24"/>
  <c r="I464" i="24"/>
  <c r="G464" i="24"/>
  <c r="E464" i="24"/>
  <c r="C464" i="24"/>
  <c r="E456" i="24"/>
  <c r="C456" i="24"/>
  <c r="L447" i="24"/>
  <c r="I447" i="24"/>
  <c r="G447" i="24"/>
  <c r="E447" i="24"/>
  <c r="C447" i="24"/>
  <c r="L446" i="24"/>
  <c r="I446" i="24"/>
  <c r="G446" i="24"/>
  <c r="E446" i="24"/>
  <c r="C446" i="24"/>
  <c r="L445" i="24"/>
  <c r="I445" i="24"/>
  <c r="G445" i="24"/>
  <c r="E445" i="24"/>
  <c r="C445" i="24"/>
  <c r="N437" i="24"/>
  <c r="K437" i="24"/>
  <c r="I437" i="24"/>
  <c r="G437" i="24"/>
  <c r="E437" i="24"/>
  <c r="C437" i="24"/>
  <c r="N436" i="24"/>
  <c r="K436" i="24"/>
  <c r="I436" i="24"/>
  <c r="G436" i="24"/>
  <c r="E436" i="24"/>
  <c r="C436" i="24"/>
  <c r="N435" i="24"/>
  <c r="K435" i="24"/>
  <c r="I435" i="24"/>
  <c r="G435" i="24"/>
  <c r="E435" i="24"/>
  <c r="C435" i="24"/>
  <c r="N434" i="24"/>
  <c r="K434" i="24"/>
  <c r="I434" i="24"/>
  <c r="G434" i="24"/>
  <c r="E434" i="24"/>
  <c r="C434" i="24"/>
  <c r="N433" i="24"/>
  <c r="K433" i="24"/>
  <c r="I433" i="24"/>
  <c r="G433" i="24"/>
  <c r="E433" i="24"/>
  <c r="M433" i="24" s="1"/>
  <c r="O433" i="24" s="1"/>
  <c r="C433" i="24"/>
  <c r="N432" i="24"/>
  <c r="K432" i="24"/>
  <c r="I432" i="24"/>
  <c r="G432" i="24"/>
  <c r="E432" i="24"/>
  <c r="C432" i="24"/>
  <c r="N431" i="24"/>
  <c r="K431" i="24"/>
  <c r="I431" i="24"/>
  <c r="G431" i="24"/>
  <c r="E431" i="24"/>
  <c r="C431" i="24"/>
  <c r="N430" i="24"/>
  <c r="K430" i="24"/>
  <c r="I430" i="24"/>
  <c r="G430" i="24"/>
  <c r="E430" i="24"/>
  <c r="C430" i="24"/>
  <c r="N429" i="24"/>
  <c r="K429" i="24"/>
  <c r="I429" i="24"/>
  <c r="G429" i="24"/>
  <c r="E429" i="24"/>
  <c r="M429" i="24" s="1"/>
  <c r="C429" i="24"/>
  <c r="N428" i="24"/>
  <c r="K428" i="24"/>
  <c r="I428" i="24"/>
  <c r="G428" i="24"/>
  <c r="E428" i="24"/>
  <c r="C428" i="24"/>
  <c r="N427" i="24"/>
  <c r="K427" i="24"/>
  <c r="I427" i="24"/>
  <c r="G427" i="24"/>
  <c r="E427" i="24"/>
  <c r="C427" i="24"/>
  <c r="K419" i="24"/>
  <c r="J419" i="24"/>
  <c r="I419" i="24"/>
  <c r="G419" i="24"/>
  <c r="E419" i="24"/>
  <c r="C419" i="24"/>
  <c r="K418" i="24"/>
  <c r="J418" i="24"/>
  <c r="I418" i="24"/>
  <c r="D418" i="24" s="1"/>
  <c r="G418" i="24"/>
  <c r="E418" i="24"/>
  <c r="F418" i="24" s="1"/>
  <c r="C418" i="24"/>
  <c r="K417" i="24"/>
  <c r="J417" i="24"/>
  <c r="I417" i="24"/>
  <c r="G417" i="24"/>
  <c r="E417" i="24"/>
  <c r="C417" i="24"/>
  <c r="K416" i="24"/>
  <c r="J416" i="24"/>
  <c r="I416" i="24"/>
  <c r="G416" i="24"/>
  <c r="E416" i="24"/>
  <c r="F416" i="24" s="1"/>
  <c r="C416" i="24"/>
  <c r="K415" i="24"/>
  <c r="J415" i="24"/>
  <c r="I415" i="24"/>
  <c r="G415" i="24"/>
  <c r="E415" i="24"/>
  <c r="C415" i="24"/>
  <c r="K414" i="24"/>
  <c r="J414" i="24"/>
  <c r="I414" i="24"/>
  <c r="G414" i="24"/>
  <c r="E414" i="24"/>
  <c r="C414" i="24"/>
  <c r="K413" i="24"/>
  <c r="J413" i="24"/>
  <c r="I413" i="24"/>
  <c r="G413" i="24"/>
  <c r="E413" i="24"/>
  <c r="C413" i="24"/>
  <c r="K412" i="24"/>
  <c r="J412" i="24"/>
  <c r="I412" i="24"/>
  <c r="H412" i="24" s="1"/>
  <c r="G412" i="24"/>
  <c r="E412" i="24"/>
  <c r="F412" i="24" s="1"/>
  <c r="C412" i="24"/>
  <c r="K411" i="24"/>
  <c r="J411" i="24"/>
  <c r="I411" i="24"/>
  <c r="D411" i="24" s="1"/>
  <c r="G411" i="24"/>
  <c r="E411" i="24"/>
  <c r="C411" i="24"/>
  <c r="K410" i="24"/>
  <c r="J410" i="24"/>
  <c r="I410" i="24"/>
  <c r="G410" i="24"/>
  <c r="E410" i="24"/>
  <c r="C410" i="24"/>
  <c r="K409" i="24"/>
  <c r="J409" i="24"/>
  <c r="I409" i="24"/>
  <c r="G409" i="24"/>
  <c r="E409" i="24"/>
  <c r="C409" i="24"/>
  <c r="E401" i="24"/>
  <c r="G401" i="24" s="1"/>
  <c r="F401" i="24" s="1"/>
  <c r="C401" i="24"/>
  <c r="K391" i="24"/>
  <c r="J391" i="24"/>
  <c r="I391" i="24"/>
  <c r="G391" i="24"/>
  <c r="E391" i="24"/>
  <c r="C391" i="24"/>
  <c r="K389" i="24"/>
  <c r="J389" i="24"/>
  <c r="I389" i="24"/>
  <c r="H389" i="24" s="1"/>
  <c r="G389" i="24"/>
  <c r="E389" i="24"/>
  <c r="C389" i="24"/>
  <c r="K387" i="24"/>
  <c r="J387" i="24"/>
  <c r="I387" i="24"/>
  <c r="G387" i="24"/>
  <c r="E387" i="24"/>
  <c r="C387" i="24"/>
  <c r="K385" i="24"/>
  <c r="J385" i="24"/>
  <c r="I385" i="24"/>
  <c r="D385" i="24" s="1"/>
  <c r="G385" i="24"/>
  <c r="E385" i="24"/>
  <c r="F385" i="24" s="1"/>
  <c r="C385" i="24"/>
  <c r="H376" i="24"/>
  <c r="E376" i="24"/>
  <c r="C376" i="24"/>
  <c r="G376" i="24" s="1"/>
  <c r="D376" i="24" s="1"/>
  <c r="M369" i="24"/>
  <c r="L369" i="24"/>
  <c r="K369" i="24"/>
  <c r="I369" i="24"/>
  <c r="J369" i="24" s="1"/>
  <c r="G369" i="24"/>
  <c r="E369" i="24"/>
  <c r="C369" i="24"/>
  <c r="D369" i="24" s="1"/>
  <c r="M367" i="24"/>
  <c r="L367" i="24"/>
  <c r="K367" i="24"/>
  <c r="I367" i="24"/>
  <c r="G367" i="24"/>
  <c r="E367" i="24"/>
  <c r="C367" i="24"/>
  <c r="D367" i="24" s="1"/>
  <c r="M365" i="24"/>
  <c r="L365" i="24"/>
  <c r="K365" i="24"/>
  <c r="I365" i="24"/>
  <c r="G365" i="24"/>
  <c r="E365" i="24"/>
  <c r="C365" i="24"/>
  <c r="M363" i="24"/>
  <c r="L363" i="24"/>
  <c r="K363" i="24"/>
  <c r="J363" i="24" s="1"/>
  <c r="I363" i="24"/>
  <c r="G363" i="24"/>
  <c r="E363" i="24"/>
  <c r="C363" i="24"/>
  <c r="D363" i="24" s="1"/>
  <c r="K356" i="24"/>
  <c r="J356" i="24"/>
  <c r="I356" i="24"/>
  <c r="G356" i="24"/>
  <c r="H356" i="24" s="1"/>
  <c r="E356" i="24"/>
  <c r="C356" i="24"/>
  <c r="K355" i="24"/>
  <c r="J355" i="24"/>
  <c r="I355" i="24"/>
  <c r="G355" i="24"/>
  <c r="H355" i="24" s="1"/>
  <c r="E355" i="24"/>
  <c r="F355" i="24" s="1"/>
  <c r="C355" i="24"/>
  <c r="D355" i="24" s="1"/>
  <c r="K354" i="24"/>
  <c r="J354" i="24"/>
  <c r="I354" i="24"/>
  <c r="G354" i="24"/>
  <c r="H354" i="24" s="1"/>
  <c r="E354" i="24"/>
  <c r="C354" i="24"/>
  <c r="K353" i="24"/>
  <c r="J353" i="24"/>
  <c r="I353" i="24"/>
  <c r="G353" i="24"/>
  <c r="E353" i="24"/>
  <c r="F353" i="24" s="1"/>
  <c r="C353" i="24"/>
  <c r="K345" i="24"/>
  <c r="J345" i="24"/>
  <c r="I345" i="24"/>
  <c r="G345" i="24"/>
  <c r="H345" i="24" s="1"/>
  <c r="E345" i="24"/>
  <c r="C345" i="24"/>
  <c r="K344" i="24"/>
  <c r="J344" i="24"/>
  <c r="I344" i="24"/>
  <c r="G344" i="24"/>
  <c r="H344" i="24" s="1"/>
  <c r="E344" i="24"/>
  <c r="F344" i="24" s="1"/>
  <c r="C344" i="24"/>
  <c r="D344" i="24" s="1"/>
  <c r="K343" i="24"/>
  <c r="J343" i="24"/>
  <c r="I343" i="24"/>
  <c r="G343" i="24"/>
  <c r="H343" i="24" s="1"/>
  <c r="E343" i="24"/>
  <c r="C343" i="24"/>
  <c r="K342" i="24"/>
  <c r="J342" i="24"/>
  <c r="I342" i="24"/>
  <c r="G342" i="24"/>
  <c r="E342" i="24"/>
  <c r="C342" i="24"/>
  <c r="K341" i="24"/>
  <c r="J341" i="24"/>
  <c r="I341" i="24"/>
  <c r="G341" i="24"/>
  <c r="E341" i="24"/>
  <c r="C341" i="24"/>
  <c r="I333" i="24"/>
  <c r="H333" i="24"/>
  <c r="G333" i="24"/>
  <c r="E333" i="24"/>
  <c r="F333" i="24" s="1"/>
  <c r="C333" i="24"/>
  <c r="I332" i="24"/>
  <c r="H332" i="24"/>
  <c r="G332" i="24"/>
  <c r="F332" i="24" s="1"/>
  <c r="E332" i="24"/>
  <c r="C332" i="24"/>
  <c r="D332" i="24" s="1"/>
  <c r="I331" i="24"/>
  <c r="H331" i="24"/>
  <c r="G331" i="24"/>
  <c r="E331" i="24"/>
  <c r="F331" i="24" s="1"/>
  <c r="C331" i="24"/>
  <c r="I330" i="24"/>
  <c r="H330" i="24"/>
  <c r="G330" i="24"/>
  <c r="F330" i="24" s="1"/>
  <c r="E330" i="24"/>
  <c r="C330" i="24"/>
  <c r="I329" i="24"/>
  <c r="H329" i="24"/>
  <c r="G329" i="24"/>
  <c r="E329" i="24"/>
  <c r="C329" i="24"/>
  <c r="D329" i="24" s="1"/>
  <c r="I328" i="24"/>
  <c r="H328" i="24"/>
  <c r="G328" i="24"/>
  <c r="F328" i="24" s="1"/>
  <c r="E328" i="24"/>
  <c r="C328" i="24"/>
  <c r="D328" i="24" s="1"/>
  <c r="I327" i="24"/>
  <c r="H327" i="24"/>
  <c r="G327" i="24"/>
  <c r="E327" i="24"/>
  <c r="F327" i="24" s="1"/>
  <c r="C327" i="24"/>
  <c r="I319" i="24"/>
  <c r="H319" i="24"/>
  <c r="G319" i="24"/>
  <c r="E319" i="24"/>
  <c r="C319" i="24"/>
  <c r="I318" i="24"/>
  <c r="H318" i="24"/>
  <c r="G318" i="24"/>
  <c r="E318" i="24"/>
  <c r="C318" i="24"/>
  <c r="D318" i="24" s="1"/>
  <c r="I317" i="24"/>
  <c r="H317" i="24"/>
  <c r="G317" i="24"/>
  <c r="E317" i="24"/>
  <c r="C317" i="24"/>
  <c r="D317" i="24" s="1"/>
  <c r="I316" i="24"/>
  <c r="H316" i="24"/>
  <c r="G316" i="24"/>
  <c r="E316" i="24"/>
  <c r="F316" i="24" s="1"/>
  <c r="C316" i="24"/>
  <c r="I315" i="24"/>
  <c r="H315" i="24"/>
  <c r="G315" i="24"/>
  <c r="E315" i="24"/>
  <c r="C315" i="24"/>
  <c r="I314" i="24"/>
  <c r="H314" i="24"/>
  <c r="G314" i="24"/>
  <c r="E314" i="24"/>
  <c r="C314" i="24"/>
  <c r="D314" i="24" s="1"/>
  <c r="I313" i="24"/>
  <c r="H313" i="24"/>
  <c r="G313" i="24"/>
  <c r="E313" i="24"/>
  <c r="C313" i="24"/>
  <c r="D313" i="24" s="1"/>
  <c r="K305" i="24"/>
  <c r="J305" i="24"/>
  <c r="I305" i="24"/>
  <c r="G305" i="24"/>
  <c r="E305" i="24"/>
  <c r="C305" i="24"/>
  <c r="K304" i="24"/>
  <c r="J304" i="24"/>
  <c r="I304" i="24"/>
  <c r="G304" i="24"/>
  <c r="H304" i="24" s="1"/>
  <c r="E304" i="24"/>
  <c r="F304" i="24" s="1"/>
  <c r="C304" i="24"/>
  <c r="K303" i="24"/>
  <c r="J303" i="24"/>
  <c r="I303" i="24"/>
  <c r="G303" i="24"/>
  <c r="H303" i="24" s="1"/>
  <c r="E303" i="24"/>
  <c r="C303" i="24"/>
  <c r="K302" i="24"/>
  <c r="J302" i="24"/>
  <c r="I302" i="24"/>
  <c r="G302" i="24"/>
  <c r="E302" i="24"/>
  <c r="C302" i="24"/>
  <c r="K301" i="24"/>
  <c r="J301" i="24"/>
  <c r="I301" i="24"/>
  <c r="G301" i="24"/>
  <c r="E301" i="24"/>
  <c r="C301" i="24"/>
  <c r="K300" i="24"/>
  <c r="J300" i="24"/>
  <c r="I300" i="24"/>
  <c r="G300" i="24"/>
  <c r="H300" i="24" s="1"/>
  <c r="E300" i="24"/>
  <c r="F300" i="24" s="1"/>
  <c r="C300" i="24"/>
  <c r="K299" i="24"/>
  <c r="J299" i="24"/>
  <c r="I299" i="24"/>
  <c r="G299" i="24"/>
  <c r="H299" i="24" s="1"/>
  <c r="E299" i="24"/>
  <c r="C299" i="24"/>
  <c r="K291" i="24"/>
  <c r="J291" i="24"/>
  <c r="I291" i="24"/>
  <c r="G291" i="24"/>
  <c r="H291" i="24" s="1"/>
  <c r="E291" i="24"/>
  <c r="C291" i="24"/>
  <c r="D291" i="24" s="1"/>
  <c r="K290" i="24"/>
  <c r="J290" i="24"/>
  <c r="I290" i="24"/>
  <c r="G290" i="24"/>
  <c r="E290" i="24"/>
  <c r="C290" i="24"/>
  <c r="K289" i="24"/>
  <c r="J289" i="24"/>
  <c r="I289" i="24"/>
  <c r="G289" i="24"/>
  <c r="E289" i="24"/>
  <c r="F289" i="24" s="1"/>
  <c r="C289" i="24"/>
  <c r="D289" i="24" s="1"/>
  <c r="K288" i="24"/>
  <c r="J288" i="24"/>
  <c r="I288" i="24"/>
  <c r="G288" i="24"/>
  <c r="H288" i="24" s="1"/>
  <c r="E288" i="24"/>
  <c r="C288" i="24"/>
  <c r="K278" i="24"/>
  <c r="J278" i="24"/>
  <c r="I278" i="24"/>
  <c r="G278" i="24"/>
  <c r="H278" i="24" s="1"/>
  <c r="E278" i="24"/>
  <c r="C278" i="24"/>
  <c r="D278" i="24" s="1"/>
  <c r="K277" i="24"/>
  <c r="J277" i="24"/>
  <c r="I277" i="24"/>
  <c r="G277" i="24"/>
  <c r="E277" i="24"/>
  <c r="C277" i="24"/>
  <c r="K276" i="24"/>
  <c r="J276" i="24"/>
  <c r="I276" i="24"/>
  <c r="G276" i="24"/>
  <c r="H276" i="24" s="1"/>
  <c r="E276" i="24"/>
  <c r="F276" i="24" s="1"/>
  <c r="C276" i="24"/>
  <c r="D276" i="24" s="1"/>
  <c r="K275" i="24"/>
  <c r="J275" i="24"/>
  <c r="I275" i="24"/>
  <c r="G275" i="24"/>
  <c r="H275" i="24" s="1"/>
  <c r="E275" i="24"/>
  <c r="C275" i="24"/>
  <c r="D275" i="24" s="1"/>
  <c r="K274" i="24"/>
  <c r="J274" i="24"/>
  <c r="I274" i="24"/>
  <c r="G274" i="24"/>
  <c r="E274" i="24"/>
  <c r="F274" i="24" s="1"/>
  <c r="C274" i="24"/>
  <c r="D274" i="24" s="1"/>
  <c r="J273" i="24"/>
  <c r="G273" i="24"/>
  <c r="E273" i="24"/>
  <c r="C273" i="24"/>
  <c r="K272" i="24"/>
  <c r="J272" i="24"/>
  <c r="I272" i="24"/>
  <c r="G272" i="24"/>
  <c r="E272" i="24"/>
  <c r="F272" i="24" s="1"/>
  <c r="C272" i="24"/>
  <c r="D272" i="24" s="1"/>
  <c r="K264" i="24"/>
  <c r="J264" i="24"/>
  <c r="I264" i="24"/>
  <c r="G264" i="24"/>
  <c r="H264" i="24" s="1"/>
  <c r="E264" i="24"/>
  <c r="C264" i="24"/>
  <c r="K263" i="24"/>
  <c r="J263" i="24"/>
  <c r="I263" i="24"/>
  <c r="G263" i="24"/>
  <c r="H263" i="24" s="1"/>
  <c r="E263" i="24"/>
  <c r="C263" i="24"/>
  <c r="K262" i="24"/>
  <c r="J262" i="24"/>
  <c r="I262" i="24"/>
  <c r="G262" i="24"/>
  <c r="E262" i="24"/>
  <c r="C262" i="24"/>
  <c r="K261" i="24"/>
  <c r="J261" i="24"/>
  <c r="I261" i="24"/>
  <c r="G261" i="24"/>
  <c r="H261" i="24" s="1"/>
  <c r="E261" i="24"/>
  <c r="F261" i="24" s="1"/>
  <c r="C261" i="24"/>
  <c r="K260" i="24"/>
  <c r="J260" i="24"/>
  <c r="I260" i="24"/>
  <c r="G260" i="24"/>
  <c r="H260" i="24" s="1"/>
  <c r="E260" i="24"/>
  <c r="C260" i="24"/>
  <c r="D260" i="24" s="1"/>
  <c r="K259" i="24"/>
  <c r="J259" i="24"/>
  <c r="I259" i="24"/>
  <c r="G259" i="24"/>
  <c r="E259" i="24"/>
  <c r="C259" i="24"/>
  <c r="D259" i="24" s="1"/>
  <c r="K251" i="24"/>
  <c r="J251" i="24"/>
  <c r="I251" i="24"/>
  <c r="G251" i="24"/>
  <c r="E251" i="24"/>
  <c r="C251" i="24"/>
  <c r="K250" i="24"/>
  <c r="J250" i="24"/>
  <c r="I250" i="24"/>
  <c r="G250" i="24"/>
  <c r="H250" i="24" s="1"/>
  <c r="E250" i="24"/>
  <c r="C250" i="24"/>
  <c r="D250" i="24" s="1"/>
  <c r="K249" i="24"/>
  <c r="J249" i="24"/>
  <c r="I249" i="24"/>
  <c r="G249" i="24"/>
  <c r="H249" i="24" s="1"/>
  <c r="E249" i="24"/>
  <c r="C249" i="24"/>
  <c r="K248" i="24"/>
  <c r="J248" i="24"/>
  <c r="I248" i="24"/>
  <c r="G248" i="24"/>
  <c r="E248" i="24"/>
  <c r="F248" i="24" s="1"/>
  <c r="C248" i="24"/>
  <c r="D248" i="24" s="1"/>
  <c r="K247" i="24"/>
  <c r="J247" i="24"/>
  <c r="I247" i="24"/>
  <c r="G247" i="24"/>
  <c r="E247" i="24"/>
  <c r="C247" i="24"/>
  <c r="K246" i="24"/>
  <c r="J246" i="24"/>
  <c r="I246" i="24"/>
  <c r="G246" i="24"/>
  <c r="E246" i="24"/>
  <c r="F246" i="24" s="1"/>
  <c r="C246" i="24"/>
  <c r="D246" i="24" s="1"/>
  <c r="K238" i="24"/>
  <c r="J238" i="24"/>
  <c r="I238" i="24"/>
  <c r="G238" i="24"/>
  <c r="H238" i="24" s="1"/>
  <c r="E238" i="24"/>
  <c r="C238" i="24"/>
  <c r="K237" i="24"/>
  <c r="J237" i="24"/>
  <c r="I237" i="24"/>
  <c r="G237" i="24"/>
  <c r="H237" i="24" s="1"/>
  <c r="E237" i="24"/>
  <c r="C237" i="24"/>
  <c r="D237" i="24" s="1"/>
  <c r="K236" i="24"/>
  <c r="J236" i="24"/>
  <c r="I236" i="24"/>
  <c r="G236" i="24"/>
  <c r="E236" i="24"/>
  <c r="C236" i="24"/>
  <c r="O228" i="24"/>
  <c r="N228" i="24"/>
  <c r="M228" i="24"/>
  <c r="K228" i="24"/>
  <c r="L228" i="24" s="1"/>
  <c r="I228" i="24"/>
  <c r="G228" i="24"/>
  <c r="H228" i="24" s="1"/>
  <c r="E228" i="24"/>
  <c r="C228" i="24"/>
  <c r="D228" i="24" s="1"/>
  <c r="O227" i="24"/>
  <c r="N227" i="24"/>
  <c r="M227" i="24"/>
  <c r="K227" i="24"/>
  <c r="I227" i="24"/>
  <c r="G227" i="24"/>
  <c r="H227" i="24" s="1"/>
  <c r="E227" i="24"/>
  <c r="C227" i="24"/>
  <c r="D227" i="24" s="1"/>
  <c r="O226" i="24"/>
  <c r="N226" i="24"/>
  <c r="M226" i="24"/>
  <c r="K226" i="24"/>
  <c r="L226" i="24" s="1"/>
  <c r="I226" i="24"/>
  <c r="G226" i="24"/>
  <c r="H226" i="24" s="1"/>
  <c r="E226" i="24"/>
  <c r="C226" i="24"/>
  <c r="D226" i="24" s="1"/>
  <c r="O225" i="24"/>
  <c r="N225" i="24"/>
  <c r="M225" i="24"/>
  <c r="K225" i="24"/>
  <c r="I225" i="24"/>
  <c r="J225" i="24" s="1"/>
  <c r="G225" i="24"/>
  <c r="E225" i="24"/>
  <c r="C225" i="24"/>
  <c r="O224" i="24"/>
  <c r="N224" i="24"/>
  <c r="M224" i="24"/>
  <c r="K224" i="24"/>
  <c r="L224" i="24" s="1"/>
  <c r="I224" i="24"/>
  <c r="J224" i="24" s="1"/>
  <c r="G224" i="24"/>
  <c r="H224" i="24" s="1"/>
  <c r="E224" i="24"/>
  <c r="C224" i="24"/>
  <c r="D224" i="24" s="1"/>
  <c r="O216" i="24"/>
  <c r="N216" i="24"/>
  <c r="M216" i="24"/>
  <c r="K216" i="24"/>
  <c r="L216" i="24" s="1"/>
  <c r="I216" i="24"/>
  <c r="G216" i="24"/>
  <c r="H216" i="24" s="1"/>
  <c r="E216" i="24"/>
  <c r="C216" i="24"/>
  <c r="O215" i="24"/>
  <c r="N215" i="24"/>
  <c r="M215" i="24"/>
  <c r="K215" i="24"/>
  <c r="L215" i="24" s="1"/>
  <c r="I215" i="24"/>
  <c r="G215" i="24"/>
  <c r="H215" i="24" s="1"/>
  <c r="E215" i="24"/>
  <c r="C215" i="24"/>
  <c r="D215" i="24" s="1"/>
  <c r="O214" i="24"/>
  <c r="N214" i="24"/>
  <c r="M214" i="24"/>
  <c r="K214" i="24"/>
  <c r="I214" i="24"/>
  <c r="J214" i="24" s="1"/>
  <c r="G214" i="24"/>
  <c r="E214" i="24"/>
  <c r="C214" i="24"/>
  <c r="D214" i="24" s="1"/>
  <c r="O213" i="24"/>
  <c r="N213" i="24"/>
  <c r="M213" i="24"/>
  <c r="K213" i="24"/>
  <c r="I213" i="24"/>
  <c r="J213" i="24" s="1"/>
  <c r="G213" i="24"/>
  <c r="H213" i="24" s="1"/>
  <c r="E213" i="24"/>
  <c r="C213" i="24"/>
  <c r="D213" i="24" s="1"/>
  <c r="O212" i="24"/>
  <c r="N212" i="24"/>
  <c r="M212" i="24"/>
  <c r="K212" i="24"/>
  <c r="L212" i="24" s="1"/>
  <c r="I212" i="24"/>
  <c r="J212" i="24" s="1"/>
  <c r="G212" i="24"/>
  <c r="E212" i="24"/>
  <c r="C212" i="24"/>
  <c r="O204" i="24"/>
  <c r="N204" i="24"/>
  <c r="M204" i="24"/>
  <c r="K204" i="24"/>
  <c r="I204" i="24"/>
  <c r="J204" i="24" s="1"/>
  <c r="G204" i="24"/>
  <c r="E204" i="24"/>
  <c r="C204" i="24"/>
  <c r="O203" i="24"/>
  <c r="N203" i="24"/>
  <c r="M203" i="24"/>
  <c r="K203" i="24"/>
  <c r="I203" i="24"/>
  <c r="J203" i="24" s="1"/>
  <c r="G203" i="24"/>
  <c r="H203" i="24" s="1"/>
  <c r="E203" i="24"/>
  <c r="C203" i="24"/>
  <c r="O202" i="24"/>
  <c r="N202" i="24"/>
  <c r="M202" i="24"/>
  <c r="K202" i="24"/>
  <c r="L202" i="24" s="1"/>
  <c r="I202" i="24"/>
  <c r="J202" i="24" s="1"/>
  <c r="G202" i="24"/>
  <c r="H202" i="24" s="1"/>
  <c r="E202" i="24"/>
  <c r="C202" i="24"/>
  <c r="D202" i="24" s="1"/>
  <c r="O201" i="24"/>
  <c r="N201" i="24"/>
  <c r="M201" i="24"/>
  <c r="K201" i="24"/>
  <c r="I201" i="24"/>
  <c r="G201" i="24"/>
  <c r="H201" i="24" s="1"/>
  <c r="E201" i="24"/>
  <c r="C201" i="24"/>
  <c r="D201" i="24" s="1"/>
  <c r="O200" i="24"/>
  <c r="N200" i="24"/>
  <c r="M200" i="24"/>
  <c r="K200" i="24"/>
  <c r="I200" i="24"/>
  <c r="J200" i="24" s="1"/>
  <c r="G200" i="24"/>
  <c r="E200" i="24"/>
  <c r="C200" i="24"/>
  <c r="O192" i="24"/>
  <c r="N192" i="24"/>
  <c r="M192" i="24"/>
  <c r="K192" i="24"/>
  <c r="L192" i="24" s="1"/>
  <c r="I192" i="24"/>
  <c r="J192" i="24" s="1"/>
  <c r="G192" i="24"/>
  <c r="H192" i="24" s="1"/>
  <c r="E192" i="24"/>
  <c r="C192" i="24"/>
  <c r="D192" i="24" s="1"/>
  <c r="O191" i="24"/>
  <c r="N191" i="24"/>
  <c r="M191" i="24"/>
  <c r="K191" i="24"/>
  <c r="I191" i="24"/>
  <c r="J191" i="24" s="1"/>
  <c r="G191" i="24"/>
  <c r="H191" i="24" s="1"/>
  <c r="E191" i="24"/>
  <c r="C191" i="24"/>
  <c r="D191" i="24" s="1"/>
  <c r="O190" i="24"/>
  <c r="N190" i="24"/>
  <c r="M190" i="24"/>
  <c r="K190" i="24"/>
  <c r="L190" i="24" s="1"/>
  <c r="I190" i="24"/>
  <c r="G190" i="24"/>
  <c r="H190" i="24" s="1"/>
  <c r="E190" i="24"/>
  <c r="C190" i="24"/>
  <c r="O189" i="24"/>
  <c r="N189" i="24"/>
  <c r="M189" i="24"/>
  <c r="K189" i="24"/>
  <c r="I189" i="24"/>
  <c r="J189" i="24" s="1"/>
  <c r="G189" i="24"/>
  <c r="E189" i="24"/>
  <c r="C189" i="24"/>
  <c r="O188" i="24"/>
  <c r="N188" i="24"/>
  <c r="M188" i="24"/>
  <c r="K188" i="24"/>
  <c r="L188" i="24" s="1"/>
  <c r="I188" i="24"/>
  <c r="J188" i="24" s="1"/>
  <c r="G188" i="24"/>
  <c r="H188" i="24" s="1"/>
  <c r="E188" i="24"/>
  <c r="C188" i="24"/>
  <c r="D188" i="24" s="1"/>
  <c r="O187" i="24"/>
  <c r="N187" i="24"/>
  <c r="M187" i="24"/>
  <c r="K187" i="24"/>
  <c r="L187" i="24" s="1"/>
  <c r="I187" i="24"/>
  <c r="J187" i="24" s="1"/>
  <c r="G187" i="24"/>
  <c r="E187" i="24"/>
  <c r="C187" i="24"/>
  <c r="O186" i="24"/>
  <c r="N186" i="24"/>
  <c r="M186" i="24"/>
  <c r="K186" i="24"/>
  <c r="L186" i="24" s="1"/>
  <c r="I186" i="24"/>
  <c r="G186" i="24"/>
  <c r="H186" i="24" s="1"/>
  <c r="E186" i="24"/>
  <c r="C186" i="24"/>
  <c r="D186" i="24" s="1"/>
  <c r="O178" i="24"/>
  <c r="N178" i="24"/>
  <c r="M178" i="24"/>
  <c r="K178" i="24"/>
  <c r="I178" i="24"/>
  <c r="J178" i="24" s="1"/>
  <c r="G178" i="24"/>
  <c r="E178" i="24"/>
  <c r="C178" i="24"/>
  <c r="O177" i="24"/>
  <c r="N177" i="24"/>
  <c r="M177" i="24"/>
  <c r="K177" i="24"/>
  <c r="L177" i="24" s="1"/>
  <c r="I177" i="24"/>
  <c r="J177" i="24" s="1"/>
  <c r="G177" i="24"/>
  <c r="H177" i="24" s="1"/>
  <c r="E177" i="24"/>
  <c r="C177" i="24"/>
  <c r="D177" i="24" s="1"/>
  <c r="O176" i="24"/>
  <c r="N176" i="24"/>
  <c r="M176" i="24"/>
  <c r="K176" i="24"/>
  <c r="L176" i="24" s="1"/>
  <c r="I176" i="24"/>
  <c r="J176" i="24" s="1"/>
  <c r="G176" i="24"/>
  <c r="H176" i="24" s="1"/>
  <c r="E176" i="24"/>
  <c r="C176" i="24"/>
  <c r="D176" i="24" s="1"/>
  <c r="O175" i="24"/>
  <c r="N175" i="24"/>
  <c r="M175" i="24"/>
  <c r="K175" i="24"/>
  <c r="L175" i="24" s="1"/>
  <c r="I175" i="24"/>
  <c r="G175" i="24"/>
  <c r="H175" i="24" s="1"/>
  <c r="E175" i="24"/>
  <c r="C175" i="24"/>
  <c r="D175" i="24" s="1"/>
  <c r="O174" i="24"/>
  <c r="N174" i="24"/>
  <c r="M174" i="24"/>
  <c r="K174" i="24"/>
  <c r="I174" i="24"/>
  <c r="J174" i="24" s="1"/>
  <c r="G174" i="24"/>
  <c r="E174" i="24"/>
  <c r="C174" i="24"/>
  <c r="O173" i="24"/>
  <c r="N173" i="24"/>
  <c r="M173" i="24"/>
  <c r="K173" i="24"/>
  <c r="I173" i="24"/>
  <c r="J173" i="24" s="1"/>
  <c r="G173" i="24"/>
  <c r="H173" i="24" s="1"/>
  <c r="E173" i="24"/>
  <c r="C173" i="24"/>
  <c r="O172" i="24"/>
  <c r="N172" i="24"/>
  <c r="M172" i="24"/>
  <c r="K172" i="24"/>
  <c r="L172" i="24" s="1"/>
  <c r="I172" i="24"/>
  <c r="J172" i="24" s="1"/>
  <c r="G172" i="24"/>
  <c r="H172" i="24" s="1"/>
  <c r="E172" i="24"/>
  <c r="C172" i="24"/>
  <c r="D172" i="24" s="1"/>
  <c r="O164" i="24"/>
  <c r="N164" i="24"/>
  <c r="M164" i="24"/>
  <c r="K164" i="24"/>
  <c r="I164" i="24"/>
  <c r="G164" i="24"/>
  <c r="H164" i="24" s="1"/>
  <c r="E164" i="24"/>
  <c r="C164" i="24"/>
  <c r="D164" i="24" s="1"/>
  <c r="O163" i="24"/>
  <c r="N163" i="24"/>
  <c r="M163" i="24"/>
  <c r="K163" i="24"/>
  <c r="I163" i="24"/>
  <c r="J163" i="24" s="1"/>
  <c r="G163" i="24"/>
  <c r="E163" i="24"/>
  <c r="C163" i="24"/>
  <c r="O162" i="24"/>
  <c r="N162" i="24"/>
  <c r="M162" i="24"/>
  <c r="K162" i="24"/>
  <c r="L162" i="24" s="1"/>
  <c r="I162" i="24"/>
  <c r="G162" i="24"/>
  <c r="H162" i="24" s="1"/>
  <c r="E162" i="24"/>
  <c r="C162" i="24"/>
  <c r="D162" i="24" s="1"/>
  <c r="O161" i="24"/>
  <c r="N161" i="24"/>
  <c r="M161" i="24"/>
  <c r="K161" i="24"/>
  <c r="L161" i="24" s="1"/>
  <c r="I161" i="24"/>
  <c r="J161" i="24" s="1"/>
  <c r="G161" i="24"/>
  <c r="H161" i="24" s="1"/>
  <c r="E161" i="24"/>
  <c r="C161" i="24"/>
  <c r="D161" i="24" s="1"/>
  <c r="O160" i="24"/>
  <c r="N160" i="24"/>
  <c r="M160" i="24"/>
  <c r="K160" i="24"/>
  <c r="L160" i="24" s="1"/>
  <c r="I160" i="24"/>
  <c r="G160" i="24"/>
  <c r="H160" i="24" s="1"/>
  <c r="E160" i="24"/>
  <c r="C160" i="24"/>
  <c r="D160" i="24" s="1"/>
  <c r="O159" i="24"/>
  <c r="N159" i="24"/>
  <c r="M159" i="24"/>
  <c r="K159" i="24"/>
  <c r="I159" i="24"/>
  <c r="J159" i="24" s="1"/>
  <c r="G159" i="24"/>
  <c r="E159" i="24"/>
  <c r="C159" i="24"/>
  <c r="O158" i="24"/>
  <c r="N158" i="24"/>
  <c r="M158" i="24"/>
  <c r="K158" i="24"/>
  <c r="I158" i="24"/>
  <c r="G158" i="24"/>
  <c r="H158" i="24" s="1"/>
  <c r="E158" i="24"/>
  <c r="C158" i="24"/>
  <c r="D158" i="24" s="1"/>
  <c r="K148" i="24"/>
  <c r="J148" i="24"/>
  <c r="I148" i="24"/>
  <c r="G148" i="24"/>
  <c r="H148" i="24" s="1"/>
  <c r="E148" i="24"/>
  <c r="F148" i="24" s="1"/>
  <c r="C148" i="24"/>
  <c r="D148" i="24" s="1"/>
  <c r="K147" i="24"/>
  <c r="J147" i="24"/>
  <c r="I147" i="24"/>
  <c r="G147" i="24"/>
  <c r="H147" i="24" s="1"/>
  <c r="E147" i="24"/>
  <c r="C147" i="24"/>
  <c r="D147" i="24" s="1"/>
  <c r="K146" i="24"/>
  <c r="J146" i="24"/>
  <c r="I146" i="24"/>
  <c r="G146" i="24"/>
  <c r="E146" i="24"/>
  <c r="F146" i="24" s="1"/>
  <c r="C146" i="24"/>
  <c r="K138" i="24"/>
  <c r="J138" i="24"/>
  <c r="I138" i="24"/>
  <c r="G138" i="24"/>
  <c r="H138" i="24" s="1"/>
  <c r="E138" i="24"/>
  <c r="C138" i="24"/>
  <c r="D138" i="24" s="1"/>
  <c r="K137" i="24"/>
  <c r="J137" i="24"/>
  <c r="I137" i="24"/>
  <c r="G137" i="24"/>
  <c r="H137" i="24" s="1"/>
  <c r="E137" i="24"/>
  <c r="F137" i="24" s="1"/>
  <c r="C137" i="24"/>
  <c r="D137" i="24" s="1"/>
  <c r="K136" i="24"/>
  <c r="J136" i="24"/>
  <c r="I136" i="24"/>
  <c r="G136" i="24"/>
  <c r="E136" i="24"/>
  <c r="C136" i="24"/>
  <c r="K135" i="24"/>
  <c r="J135" i="24"/>
  <c r="I135" i="24"/>
  <c r="G135" i="24"/>
  <c r="E135" i="24"/>
  <c r="C135" i="24"/>
  <c r="K134" i="24"/>
  <c r="J134" i="24"/>
  <c r="I134" i="24"/>
  <c r="G134" i="24"/>
  <c r="H134" i="24" s="1"/>
  <c r="E134" i="24"/>
  <c r="C134" i="24"/>
  <c r="K133" i="24"/>
  <c r="J133" i="24"/>
  <c r="I133" i="24"/>
  <c r="G133" i="24"/>
  <c r="E133" i="24"/>
  <c r="C133" i="24"/>
  <c r="D133" i="24" s="1"/>
  <c r="K132" i="24"/>
  <c r="J132" i="24"/>
  <c r="I132" i="24"/>
  <c r="G132" i="24"/>
  <c r="H132" i="24" s="1"/>
  <c r="E132" i="24"/>
  <c r="C132" i="24"/>
  <c r="K124" i="24"/>
  <c r="J124" i="24"/>
  <c r="I124" i="24"/>
  <c r="G124" i="24"/>
  <c r="E124" i="24"/>
  <c r="C124" i="24"/>
  <c r="K123" i="24"/>
  <c r="J123" i="24"/>
  <c r="I123" i="24"/>
  <c r="G123" i="24"/>
  <c r="H123" i="24" s="1"/>
  <c r="E123" i="24"/>
  <c r="C123" i="24"/>
  <c r="K122" i="24"/>
  <c r="J122" i="24"/>
  <c r="I122" i="24"/>
  <c r="G122" i="24"/>
  <c r="H122" i="24" s="1"/>
  <c r="E122" i="24"/>
  <c r="F122" i="24" s="1"/>
  <c r="C122" i="24"/>
  <c r="D122" i="24" s="1"/>
  <c r="K121" i="24"/>
  <c r="J121" i="24"/>
  <c r="I121" i="24"/>
  <c r="G121" i="24"/>
  <c r="H121" i="24" s="1"/>
  <c r="E121" i="24"/>
  <c r="C121" i="24"/>
  <c r="D121" i="24" s="1"/>
  <c r="K120" i="24"/>
  <c r="J120" i="24"/>
  <c r="I120" i="24"/>
  <c r="G120" i="24"/>
  <c r="E120" i="24"/>
  <c r="F120" i="24" s="1"/>
  <c r="C120" i="24"/>
  <c r="K119" i="24"/>
  <c r="J119" i="24"/>
  <c r="I119" i="24"/>
  <c r="G119" i="24"/>
  <c r="H119" i="24" s="1"/>
  <c r="E119" i="24"/>
  <c r="C119" i="24"/>
  <c r="D119" i="24" s="1"/>
  <c r="K118" i="24"/>
  <c r="J118" i="24"/>
  <c r="I118" i="24"/>
  <c r="G118" i="24"/>
  <c r="H118" i="24" s="1"/>
  <c r="E118" i="24"/>
  <c r="F118" i="24" s="1"/>
  <c r="C118" i="24"/>
  <c r="D118" i="24" s="1"/>
  <c r="K110" i="24"/>
  <c r="J110" i="24"/>
  <c r="I110" i="24"/>
  <c r="G110" i="24"/>
  <c r="H110" i="24" s="1"/>
  <c r="E110" i="24"/>
  <c r="C110" i="24"/>
  <c r="K109" i="24"/>
  <c r="J109" i="24"/>
  <c r="I109" i="24"/>
  <c r="G109" i="24"/>
  <c r="E109" i="24"/>
  <c r="F109" i="24" s="1"/>
  <c r="C109" i="24"/>
  <c r="K108" i="24"/>
  <c r="J108" i="24"/>
  <c r="I108" i="24"/>
  <c r="G108" i="24"/>
  <c r="E108" i="24"/>
  <c r="C108" i="24"/>
  <c r="K107" i="24"/>
  <c r="J107" i="24"/>
  <c r="I107" i="24"/>
  <c r="G107" i="24"/>
  <c r="E107" i="24"/>
  <c r="C107" i="24"/>
  <c r="K106" i="24"/>
  <c r="J106" i="24"/>
  <c r="I106" i="24"/>
  <c r="G106" i="24"/>
  <c r="H106" i="24" s="1"/>
  <c r="E106" i="24"/>
  <c r="C106" i="24"/>
  <c r="D106" i="24" s="1"/>
  <c r="K105" i="24"/>
  <c r="J105" i="24"/>
  <c r="I105" i="24"/>
  <c r="G105" i="24"/>
  <c r="E105" i="24"/>
  <c r="C105" i="24"/>
  <c r="K104" i="24"/>
  <c r="J104" i="24"/>
  <c r="I104" i="24"/>
  <c r="G104" i="24"/>
  <c r="H104" i="24" s="1"/>
  <c r="E104" i="24"/>
  <c r="C104" i="24"/>
  <c r="D104" i="24" s="1"/>
  <c r="K96" i="24"/>
  <c r="J96" i="24"/>
  <c r="I96" i="24"/>
  <c r="G96" i="24"/>
  <c r="E96" i="24"/>
  <c r="F96" i="24" s="1"/>
  <c r="C96" i="24"/>
  <c r="D96" i="24" s="1"/>
  <c r="K95" i="24"/>
  <c r="J95" i="24"/>
  <c r="I95" i="24"/>
  <c r="G95" i="24"/>
  <c r="H95" i="24" s="1"/>
  <c r="E95" i="24"/>
  <c r="C95" i="24"/>
  <c r="K94" i="24"/>
  <c r="J94" i="24"/>
  <c r="I94" i="24"/>
  <c r="G94" i="24"/>
  <c r="E94" i="24"/>
  <c r="C94" i="24"/>
  <c r="J85" i="24"/>
  <c r="I85" i="24"/>
  <c r="K85" i="24" s="1"/>
  <c r="G85" i="24"/>
  <c r="E85" i="24"/>
  <c r="C85" i="24"/>
  <c r="J84" i="24"/>
  <c r="I84" i="24"/>
  <c r="G84" i="24"/>
  <c r="H84" i="24" s="1"/>
  <c r="E84" i="24"/>
  <c r="C84" i="24"/>
  <c r="D84" i="24" s="1"/>
  <c r="J83" i="24"/>
  <c r="I83" i="24"/>
  <c r="G83" i="24"/>
  <c r="E83" i="24"/>
  <c r="C83" i="24"/>
  <c r="J74" i="24"/>
  <c r="I74" i="24"/>
  <c r="G74" i="24"/>
  <c r="E74" i="24"/>
  <c r="C74" i="24"/>
  <c r="J73" i="24"/>
  <c r="I73" i="24"/>
  <c r="D73" i="24" s="1"/>
  <c r="G73" i="24"/>
  <c r="E73" i="24"/>
  <c r="F73" i="24" s="1"/>
  <c r="C73" i="24"/>
  <c r="J72" i="24"/>
  <c r="G72" i="24"/>
  <c r="E72" i="24"/>
  <c r="C72" i="24"/>
  <c r="J63" i="24"/>
  <c r="I63" i="24"/>
  <c r="G63" i="24"/>
  <c r="E63" i="24"/>
  <c r="C63" i="24"/>
  <c r="J62" i="24"/>
  <c r="I62" i="24"/>
  <c r="G62" i="24"/>
  <c r="E62" i="24"/>
  <c r="C62" i="24"/>
  <c r="J61" i="24"/>
  <c r="K61" i="24" s="1"/>
  <c r="I61" i="24"/>
  <c r="G61" i="24"/>
  <c r="E61" i="24"/>
  <c r="F61" i="24" s="1"/>
  <c r="C61" i="24"/>
  <c r="J54" i="24"/>
  <c r="I54" i="24"/>
  <c r="G54" i="24"/>
  <c r="E54" i="24"/>
  <c r="C54" i="24"/>
  <c r="J53" i="24"/>
  <c r="K53" i="24" s="1"/>
  <c r="I53" i="24"/>
  <c r="G53" i="24"/>
  <c r="E53" i="24"/>
  <c r="C53" i="24"/>
  <c r="J52" i="24"/>
  <c r="I52" i="24"/>
  <c r="G52" i="24"/>
  <c r="E52" i="24"/>
  <c r="F52" i="24" s="1"/>
  <c r="C52" i="24"/>
  <c r="J51" i="24"/>
  <c r="I51" i="24"/>
  <c r="G51" i="24"/>
  <c r="E51" i="24"/>
  <c r="F51" i="24" s="1"/>
  <c r="C51" i="24"/>
  <c r="J50" i="24"/>
  <c r="I50" i="24"/>
  <c r="K50" i="24" s="1"/>
  <c r="G50" i="24"/>
  <c r="E50" i="24"/>
  <c r="C50" i="24"/>
  <c r="J49" i="24"/>
  <c r="I49" i="24"/>
  <c r="G49" i="24"/>
  <c r="E49" i="24"/>
  <c r="C49" i="24"/>
  <c r="J48" i="24"/>
  <c r="I48" i="24"/>
  <c r="G48" i="24"/>
  <c r="E48" i="24"/>
  <c r="F48" i="24" s="1"/>
  <c r="C48" i="24"/>
  <c r="J47" i="24"/>
  <c r="I47" i="24"/>
  <c r="G47" i="24"/>
  <c r="E47" i="24"/>
  <c r="F47" i="24" s="1"/>
  <c r="C47" i="24"/>
  <c r="J46" i="24"/>
  <c r="I46" i="24"/>
  <c r="K46" i="24" s="1"/>
  <c r="G46" i="24"/>
  <c r="E46" i="24"/>
  <c r="C46" i="24"/>
  <c r="J37" i="24"/>
  <c r="I37" i="24"/>
  <c r="G37" i="24"/>
  <c r="E37" i="24"/>
  <c r="C37" i="24"/>
  <c r="J36" i="24"/>
  <c r="I36" i="24"/>
  <c r="G36" i="24"/>
  <c r="E36" i="24"/>
  <c r="F36" i="24" s="1"/>
  <c r="C36" i="24"/>
  <c r="J35" i="24"/>
  <c r="I35" i="24"/>
  <c r="G35" i="24"/>
  <c r="E35" i="24"/>
  <c r="F35" i="24" s="1"/>
  <c r="C35" i="24"/>
  <c r="J34" i="24"/>
  <c r="I34" i="24"/>
  <c r="K34" i="24" s="1"/>
  <c r="G34" i="24"/>
  <c r="E34" i="24"/>
  <c r="C34" i="24"/>
  <c r="J33" i="24"/>
  <c r="I33" i="24"/>
  <c r="G33" i="24"/>
  <c r="E33" i="24"/>
  <c r="C33" i="24"/>
  <c r="J32" i="24"/>
  <c r="I32" i="24"/>
  <c r="G32" i="24"/>
  <c r="E32" i="24"/>
  <c r="F32" i="24" s="1"/>
  <c r="C32" i="24"/>
  <c r="J31" i="24"/>
  <c r="I31" i="24"/>
  <c r="G31" i="24"/>
  <c r="E31" i="24"/>
  <c r="F31" i="24" s="1"/>
  <c r="C31" i="24"/>
  <c r="J30" i="24"/>
  <c r="I30" i="24"/>
  <c r="K30" i="24" s="1"/>
  <c r="G30" i="24"/>
  <c r="E30" i="24"/>
  <c r="C30" i="24"/>
  <c r="J29" i="24"/>
  <c r="I29" i="24"/>
  <c r="G29" i="24"/>
  <c r="E29" i="24"/>
  <c r="C29" i="24"/>
  <c r="K20" i="24"/>
  <c r="J20" i="24"/>
  <c r="I20" i="24"/>
  <c r="G20" i="24"/>
  <c r="E20" i="24"/>
  <c r="F20" i="24" s="1"/>
  <c r="C20" i="24"/>
  <c r="K19" i="24"/>
  <c r="J19" i="24"/>
  <c r="I19" i="24"/>
  <c r="G19" i="24"/>
  <c r="E19" i="24"/>
  <c r="F19" i="24" s="1"/>
  <c r="C19" i="24"/>
  <c r="K18" i="24"/>
  <c r="J18" i="24"/>
  <c r="I18" i="24"/>
  <c r="G18" i="24"/>
  <c r="E18" i="24"/>
  <c r="C18" i="24"/>
  <c r="K17" i="24"/>
  <c r="J17" i="24"/>
  <c r="I17" i="24"/>
  <c r="G17" i="24"/>
  <c r="E17" i="24"/>
  <c r="C17" i="24"/>
  <c r="K16" i="24"/>
  <c r="J16" i="24"/>
  <c r="I16" i="24"/>
  <c r="G16" i="24"/>
  <c r="E16" i="24"/>
  <c r="F16" i="24" s="1"/>
  <c r="C16" i="24"/>
  <c r="K15" i="24"/>
  <c r="J15" i="24"/>
  <c r="I15" i="24"/>
  <c r="G15" i="24"/>
  <c r="E15" i="24"/>
  <c r="C15" i="24"/>
  <c r="K14" i="24"/>
  <c r="J14" i="24"/>
  <c r="I14" i="24"/>
  <c r="G14" i="24"/>
  <c r="E14" i="24"/>
  <c r="C14" i="24"/>
  <c r="K13" i="24"/>
  <c r="J13" i="24"/>
  <c r="I13" i="24"/>
  <c r="G13" i="24"/>
  <c r="E13" i="24"/>
  <c r="C13" i="24"/>
  <c r="K12" i="24"/>
  <c r="J12" i="24"/>
  <c r="I12" i="24"/>
  <c r="G12" i="24"/>
  <c r="E12" i="24"/>
  <c r="F12" i="24" s="1"/>
  <c r="C12" i="24"/>
  <c r="I564" i="24"/>
  <c r="D539" i="24"/>
  <c r="H536" i="24"/>
  <c r="H535" i="24"/>
  <c r="H532" i="24"/>
  <c r="K527" i="24"/>
  <c r="H517" i="24"/>
  <c r="F517" i="24"/>
  <c r="K516" i="24"/>
  <c r="H513" i="24"/>
  <c r="D512" i="24"/>
  <c r="H509" i="24"/>
  <c r="H496" i="24"/>
  <c r="D495" i="24"/>
  <c r="H492" i="24"/>
  <c r="H491" i="24"/>
  <c r="H489" i="24"/>
  <c r="F479" i="24"/>
  <c r="H477" i="24"/>
  <c r="D476" i="24"/>
  <c r="H466" i="24"/>
  <c r="D465" i="24"/>
  <c r="H418" i="24"/>
  <c r="H416" i="24"/>
  <c r="D416" i="24"/>
  <c r="D412" i="24"/>
  <c r="D410" i="24"/>
  <c r="D389" i="24"/>
  <c r="F369" i="24"/>
  <c r="J365" i="24"/>
  <c r="F356" i="24"/>
  <c r="F345" i="24"/>
  <c r="H341" i="24"/>
  <c r="D333" i="24"/>
  <c r="F329" i="24"/>
  <c r="F318" i="24"/>
  <c r="F314" i="24"/>
  <c r="D304" i="24"/>
  <c r="H302" i="24"/>
  <c r="D300" i="24"/>
  <c r="H289" i="24"/>
  <c r="F278" i="24"/>
  <c r="F275" i="24"/>
  <c r="H274" i="24"/>
  <c r="H272" i="24"/>
  <c r="F263" i="24"/>
  <c r="D261" i="24"/>
  <c r="H259" i="24"/>
  <c r="F250" i="24"/>
  <c r="H248" i="24"/>
  <c r="F247" i="24"/>
  <c r="H246" i="24"/>
  <c r="F237" i="24"/>
  <c r="J228" i="24"/>
  <c r="F228" i="24"/>
  <c r="L227" i="24"/>
  <c r="J227" i="24"/>
  <c r="F227" i="24"/>
  <c r="F225" i="24"/>
  <c r="F224" i="24"/>
  <c r="J216" i="24"/>
  <c r="F216" i="24"/>
  <c r="D216" i="24"/>
  <c r="F214" i="24"/>
  <c r="F213" i="24"/>
  <c r="H212" i="24"/>
  <c r="F212" i="24"/>
  <c r="D212" i="24"/>
  <c r="F204" i="24"/>
  <c r="L203" i="24"/>
  <c r="F203" i="24"/>
  <c r="D203" i="24"/>
  <c r="F202" i="24"/>
  <c r="L201" i="24"/>
  <c r="F201" i="24"/>
  <c r="F200" i="24"/>
  <c r="F192" i="24"/>
  <c r="L191" i="24"/>
  <c r="F191" i="24"/>
  <c r="D190" i="24"/>
  <c r="F190" i="24"/>
  <c r="F189" i="24"/>
  <c r="F188" i="24"/>
  <c r="H187" i="24"/>
  <c r="F187" i="24"/>
  <c r="D187" i="24"/>
  <c r="F186" i="24"/>
  <c r="F178" i="24"/>
  <c r="F177" i="24"/>
  <c r="F176" i="24"/>
  <c r="F175" i="24"/>
  <c r="F174" i="24"/>
  <c r="L173" i="24"/>
  <c r="F173" i="24"/>
  <c r="D173" i="24"/>
  <c r="F172" i="24"/>
  <c r="L164" i="24"/>
  <c r="F164" i="24"/>
  <c r="F163" i="24"/>
  <c r="J162" i="24"/>
  <c r="F162" i="24"/>
  <c r="F161" i="24"/>
  <c r="F160" i="24"/>
  <c r="F159" i="24"/>
  <c r="L158" i="24"/>
  <c r="J158" i="24"/>
  <c r="F158" i="24"/>
  <c r="F138" i="24"/>
  <c r="H136" i="24"/>
  <c r="F135" i="24"/>
  <c r="H133" i="24"/>
  <c r="F133" i="24"/>
  <c r="D132" i="24"/>
  <c r="F124" i="24"/>
  <c r="D123" i="24"/>
  <c r="F119" i="24"/>
  <c r="H108" i="24"/>
  <c r="F108" i="24"/>
  <c r="H107" i="24"/>
  <c r="F107" i="24"/>
  <c r="D107" i="24"/>
  <c r="F105" i="24"/>
  <c r="H96" i="24"/>
  <c r="F94" i="24"/>
  <c r="F85" i="24"/>
  <c r="F84" i="24"/>
  <c r="D83" i="24"/>
  <c r="F74" i="24"/>
  <c r="K73" i="24"/>
  <c r="F62" i="24"/>
  <c r="K54" i="24"/>
  <c r="H51" i="24"/>
  <c r="H49" i="24"/>
  <c r="K47" i="24"/>
  <c r="K37" i="24"/>
  <c r="K35" i="24"/>
  <c r="K33" i="24"/>
  <c r="K31" i="24"/>
  <c r="K29" i="24"/>
  <c r="F18" i="24"/>
  <c r="H15" i="24"/>
  <c r="F14" i="24"/>
  <c r="D13" i="24"/>
  <c r="J578" i="23"/>
  <c r="G578" i="23"/>
  <c r="E578" i="23"/>
  <c r="C578" i="23"/>
  <c r="J577" i="23"/>
  <c r="G577" i="23"/>
  <c r="E577" i="23"/>
  <c r="C577" i="23"/>
  <c r="J576" i="23"/>
  <c r="G576" i="23"/>
  <c r="E576" i="23"/>
  <c r="C576" i="23"/>
  <c r="J575" i="23"/>
  <c r="G575" i="23"/>
  <c r="E575" i="23"/>
  <c r="C575" i="23"/>
  <c r="J574" i="23"/>
  <c r="G574" i="23"/>
  <c r="E574" i="23"/>
  <c r="C574" i="23"/>
  <c r="J573" i="23"/>
  <c r="G573" i="23"/>
  <c r="E573" i="23"/>
  <c r="C573" i="23"/>
  <c r="J565" i="23"/>
  <c r="G565" i="23"/>
  <c r="E565" i="23"/>
  <c r="C565" i="23"/>
  <c r="J564" i="23"/>
  <c r="G564" i="23"/>
  <c r="E564" i="23"/>
  <c r="C564" i="23"/>
  <c r="J563" i="23"/>
  <c r="G563" i="23"/>
  <c r="E563" i="23"/>
  <c r="C563" i="23"/>
  <c r="J562" i="23"/>
  <c r="G562" i="23"/>
  <c r="E562" i="23"/>
  <c r="C562" i="23"/>
  <c r="J554" i="23"/>
  <c r="G554" i="23"/>
  <c r="E554" i="23"/>
  <c r="C554" i="23"/>
  <c r="J553" i="23"/>
  <c r="G553" i="23"/>
  <c r="E553" i="23"/>
  <c r="C553" i="23"/>
  <c r="J552" i="23"/>
  <c r="G552" i="23"/>
  <c r="E552" i="23"/>
  <c r="C552" i="23"/>
  <c r="J551" i="23"/>
  <c r="G551" i="23"/>
  <c r="E551" i="23"/>
  <c r="C551" i="23"/>
  <c r="J550" i="23"/>
  <c r="G550" i="23"/>
  <c r="E550" i="23"/>
  <c r="C550" i="23"/>
  <c r="J549" i="23"/>
  <c r="G549" i="23"/>
  <c r="E549" i="23"/>
  <c r="C549" i="23"/>
  <c r="J539" i="23"/>
  <c r="I539" i="23"/>
  <c r="G539" i="23"/>
  <c r="E539" i="23"/>
  <c r="F539" i="23" s="1"/>
  <c r="C539" i="23"/>
  <c r="J538" i="23"/>
  <c r="I538" i="23"/>
  <c r="G538" i="23"/>
  <c r="E538" i="23"/>
  <c r="C538" i="23"/>
  <c r="J537" i="23"/>
  <c r="I537" i="23"/>
  <c r="G537" i="23"/>
  <c r="E537" i="23"/>
  <c r="C537" i="23"/>
  <c r="J536" i="23"/>
  <c r="I536" i="23"/>
  <c r="G536" i="23"/>
  <c r="E536" i="23"/>
  <c r="F536" i="23" s="1"/>
  <c r="C536" i="23"/>
  <c r="J535" i="23"/>
  <c r="I535" i="23"/>
  <c r="G535" i="23"/>
  <c r="E535" i="23"/>
  <c r="C535" i="23"/>
  <c r="J534" i="23"/>
  <c r="I534" i="23"/>
  <c r="G534" i="23"/>
  <c r="E534" i="23"/>
  <c r="C534" i="23"/>
  <c r="J533" i="23"/>
  <c r="I533" i="23"/>
  <c r="G533" i="23"/>
  <c r="E533" i="23"/>
  <c r="C533" i="23"/>
  <c r="J532" i="23"/>
  <c r="I532" i="23"/>
  <c r="G532" i="23"/>
  <c r="E532" i="23"/>
  <c r="F532" i="23" s="1"/>
  <c r="C532" i="23"/>
  <c r="J531" i="23"/>
  <c r="I531" i="23"/>
  <c r="G531" i="23"/>
  <c r="E531" i="23"/>
  <c r="F531" i="23" s="1"/>
  <c r="C531" i="23"/>
  <c r="J530" i="23"/>
  <c r="I530" i="23"/>
  <c r="G530" i="23"/>
  <c r="E530" i="23"/>
  <c r="C530" i="23"/>
  <c r="J529" i="23"/>
  <c r="I529" i="23"/>
  <c r="G529" i="23"/>
  <c r="E529" i="23"/>
  <c r="C529" i="23"/>
  <c r="J528" i="23"/>
  <c r="I528" i="23"/>
  <c r="G528" i="23"/>
  <c r="E528" i="23"/>
  <c r="F528" i="23" s="1"/>
  <c r="C528" i="23"/>
  <c r="J527" i="23"/>
  <c r="I527" i="23"/>
  <c r="G527" i="23"/>
  <c r="E527" i="23"/>
  <c r="C527" i="23"/>
  <c r="J519" i="23"/>
  <c r="I519" i="23"/>
  <c r="G519" i="23"/>
  <c r="E519" i="23"/>
  <c r="C519" i="23"/>
  <c r="J518" i="23"/>
  <c r="I518" i="23"/>
  <c r="G518" i="23"/>
  <c r="E518" i="23"/>
  <c r="C518" i="23"/>
  <c r="J517" i="23"/>
  <c r="I517" i="23"/>
  <c r="G517" i="23"/>
  <c r="E517" i="23"/>
  <c r="F517" i="23" s="1"/>
  <c r="C517" i="23"/>
  <c r="J516" i="23"/>
  <c r="I516" i="23"/>
  <c r="G516" i="23"/>
  <c r="E516" i="23"/>
  <c r="F516" i="23" s="1"/>
  <c r="C516" i="23"/>
  <c r="J515" i="23"/>
  <c r="I515" i="23"/>
  <c r="G515" i="23"/>
  <c r="E515" i="23"/>
  <c r="C515" i="23"/>
  <c r="J514" i="23"/>
  <c r="I514" i="23"/>
  <c r="G514" i="23"/>
  <c r="E514" i="23"/>
  <c r="C514" i="23"/>
  <c r="J513" i="23"/>
  <c r="I513" i="23"/>
  <c r="G513" i="23"/>
  <c r="E513" i="23"/>
  <c r="F513" i="23" s="1"/>
  <c r="C513" i="23"/>
  <c r="J512" i="23"/>
  <c r="I512" i="23"/>
  <c r="G512" i="23"/>
  <c r="E512" i="23"/>
  <c r="C512" i="23"/>
  <c r="J511" i="23"/>
  <c r="I511" i="23"/>
  <c r="G511" i="23"/>
  <c r="E511" i="23"/>
  <c r="F511" i="23" s="1"/>
  <c r="C511" i="23"/>
  <c r="J510" i="23"/>
  <c r="I510" i="23"/>
  <c r="G510" i="23"/>
  <c r="E510" i="23"/>
  <c r="C510" i="23"/>
  <c r="J509" i="23"/>
  <c r="I509" i="23"/>
  <c r="G509" i="23"/>
  <c r="E509" i="23"/>
  <c r="F509" i="23" s="1"/>
  <c r="C509" i="23"/>
  <c r="J508" i="23"/>
  <c r="I508" i="23"/>
  <c r="G508" i="23"/>
  <c r="E508" i="23"/>
  <c r="C508" i="23"/>
  <c r="J507" i="23"/>
  <c r="I507" i="23"/>
  <c r="G507" i="23"/>
  <c r="E507" i="23"/>
  <c r="C507" i="23"/>
  <c r="J506" i="23"/>
  <c r="I506" i="23"/>
  <c r="G506" i="23"/>
  <c r="E506" i="23"/>
  <c r="C506" i="23"/>
  <c r="J496" i="23"/>
  <c r="I496" i="23"/>
  <c r="G496" i="23"/>
  <c r="E496" i="23"/>
  <c r="C496" i="23"/>
  <c r="J495" i="23"/>
  <c r="I495" i="23"/>
  <c r="G495" i="23"/>
  <c r="E495" i="23"/>
  <c r="F495" i="23" s="1"/>
  <c r="C495" i="23"/>
  <c r="J494" i="23"/>
  <c r="I494" i="23"/>
  <c r="G494" i="23"/>
  <c r="E494" i="23"/>
  <c r="C494" i="23"/>
  <c r="J493" i="23"/>
  <c r="I493" i="23"/>
  <c r="G493" i="23"/>
  <c r="E493" i="23"/>
  <c r="C493" i="23"/>
  <c r="J492" i="23"/>
  <c r="I492" i="23"/>
  <c r="G492" i="23"/>
  <c r="E492" i="23"/>
  <c r="F492" i="23" s="1"/>
  <c r="C492" i="23"/>
  <c r="J491" i="23"/>
  <c r="I491" i="23"/>
  <c r="G491" i="23"/>
  <c r="E491" i="23"/>
  <c r="F491" i="23" s="1"/>
  <c r="C491" i="23"/>
  <c r="J490" i="23"/>
  <c r="I490" i="23"/>
  <c r="G490" i="23"/>
  <c r="E490" i="23"/>
  <c r="C490" i="23"/>
  <c r="J489" i="23"/>
  <c r="I489" i="23"/>
  <c r="G489" i="23"/>
  <c r="E489" i="23"/>
  <c r="C489" i="23"/>
  <c r="J481" i="23"/>
  <c r="I481" i="23"/>
  <c r="G481" i="23"/>
  <c r="E481" i="23"/>
  <c r="F481" i="23" s="1"/>
  <c r="C481" i="23"/>
  <c r="J480" i="23"/>
  <c r="I480" i="23"/>
  <c r="G480" i="23"/>
  <c r="E480" i="23"/>
  <c r="C480" i="23"/>
  <c r="J479" i="23"/>
  <c r="I479" i="23"/>
  <c r="G479" i="23"/>
  <c r="E479" i="23"/>
  <c r="C479" i="23"/>
  <c r="J478" i="23"/>
  <c r="I478" i="23"/>
  <c r="G478" i="23"/>
  <c r="E478" i="23"/>
  <c r="C478" i="23"/>
  <c r="J477" i="23"/>
  <c r="I477" i="23"/>
  <c r="G477" i="23"/>
  <c r="E477" i="23"/>
  <c r="C477" i="23"/>
  <c r="J476" i="23"/>
  <c r="I476" i="23"/>
  <c r="G476" i="23"/>
  <c r="E476" i="23"/>
  <c r="F476" i="23" s="1"/>
  <c r="C476" i="23"/>
  <c r="J468" i="23"/>
  <c r="I468" i="23"/>
  <c r="G468" i="23"/>
  <c r="E468" i="23"/>
  <c r="C468" i="23"/>
  <c r="J467" i="23"/>
  <c r="I467" i="23"/>
  <c r="G467" i="23"/>
  <c r="E467" i="23"/>
  <c r="C467" i="23"/>
  <c r="J466" i="23"/>
  <c r="I466" i="23"/>
  <c r="G466" i="23"/>
  <c r="E466" i="23"/>
  <c r="F466" i="23" s="1"/>
  <c r="C466" i="23"/>
  <c r="J465" i="23"/>
  <c r="I465" i="23"/>
  <c r="G465" i="23"/>
  <c r="E465" i="23"/>
  <c r="F465" i="23" s="1"/>
  <c r="C465" i="23"/>
  <c r="J464" i="23"/>
  <c r="I464" i="23"/>
  <c r="G464" i="23"/>
  <c r="E464" i="23"/>
  <c r="C464" i="23"/>
  <c r="E456" i="23"/>
  <c r="C456" i="23"/>
  <c r="L447" i="23"/>
  <c r="I447" i="23"/>
  <c r="G447" i="23"/>
  <c r="E447" i="23"/>
  <c r="C447" i="23"/>
  <c r="L446" i="23"/>
  <c r="I446" i="23"/>
  <c r="G446" i="23"/>
  <c r="E446" i="23"/>
  <c r="C446" i="23"/>
  <c r="L445" i="23"/>
  <c r="I445" i="23"/>
  <c r="G445" i="23"/>
  <c r="E445" i="23"/>
  <c r="C445" i="23"/>
  <c r="N437" i="23"/>
  <c r="K437" i="23"/>
  <c r="I437" i="23"/>
  <c r="G437" i="23"/>
  <c r="E437" i="23"/>
  <c r="C437" i="23"/>
  <c r="N436" i="23"/>
  <c r="K436" i="23"/>
  <c r="I436" i="23"/>
  <c r="G436" i="23"/>
  <c r="E436" i="23"/>
  <c r="C436" i="23"/>
  <c r="N435" i="23"/>
  <c r="K435" i="23"/>
  <c r="I435" i="23"/>
  <c r="G435" i="23"/>
  <c r="E435" i="23"/>
  <c r="C435" i="23"/>
  <c r="N434" i="23"/>
  <c r="K434" i="23"/>
  <c r="I434" i="23"/>
  <c r="G434" i="23"/>
  <c r="E434" i="23"/>
  <c r="C434" i="23"/>
  <c r="N433" i="23"/>
  <c r="K433" i="23"/>
  <c r="I433" i="23"/>
  <c r="G433" i="23"/>
  <c r="E433" i="23"/>
  <c r="C433" i="23"/>
  <c r="N432" i="23"/>
  <c r="K432" i="23"/>
  <c r="I432" i="23"/>
  <c r="G432" i="23"/>
  <c r="E432" i="23"/>
  <c r="C432" i="23"/>
  <c r="N431" i="23"/>
  <c r="K431" i="23"/>
  <c r="I431" i="23"/>
  <c r="G431" i="23"/>
  <c r="E431" i="23"/>
  <c r="C431" i="23"/>
  <c r="N430" i="23"/>
  <c r="K430" i="23"/>
  <c r="I430" i="23"/>
  <c r="G430" i="23"/>
  <c r="E430" i="23"/>
  <c r="C430" i="23"/>
  <c r="N429" i="23"/>
  <c r="K429" i="23"/>
  <c r="I429" i="23"/>
  <c r="G429" i="23"/>
  <c r="E429" i="23"/>
  <c r="C429" i="23"/>
  <c r="N428" i="23"/>
  <c r="K428" i="23"/>
  <c r="I428" i="23"/>
  <c r="G428" i="23"/>
  <c r="E428" i="23"/>
  <c r="C428" i="23"/>
  <c r="N427" i="23"/>
  <c r="K427" i="23"/>
  <c r="I427" i="23"/>
  <c r="G427" i="23"/>
  <c r="E427" i="23"/>
  <c r="C427" i="23"/>
  <c r="K419" i="23"/>
  <c r="J419" i="23"/>
  <c r="I419" i="23"/>
  <c r="G419" i="23"/>
  <c r="E419" i="23"/>
  <c r="C419" i="23"/>
  <c r="K418" i="23"/>
  <c r="J418" i="23"/>
  <c r="I418" i="23"/>
  <c r="G418" i="23"/>
  <c r="E418" i="23"/>
  <c r="F418" i="23" s="1"/>
  <c r="C418" i="23"/>
  <c r="K417" i="23"/>
  <c r="J417" i="23"/>
  <c r="I417" i="23"/>
  <c r="G417" i="23"/>
  <c r="E417" i="23"/>
  <c r="C417" i="23"/>
  <c r="K416" i="23"/>
  <c r="J416" i="23"/>
  <c r="I416" i="23"/>
  <c r="G416" i="23"/>
  <c r="E416" i="23"/>
  <c r="F416" i="23" s="1"/>
  <c r="C416" i="23"/>
  <c r="K415" i="23"/>
  <c r="J415" i="23"/>
  <c r="I415" i="23"/>
  <c r="G415" i="23"/>
  <c r="E415" i="23"/>
  <c r="C415" i="23"/>
  <c r="K414" i="23"/>
  <c r="J414" i="23"/>
  <c r="I414" i="23"/>
  <c r="G414" i="23"/>
  <c r="E414" i="23"/>
  <c r="F414" i="23" s="1"/>
  <c r="C414" i="23"/>
  <c r="K413" i="23"/>
  <c r="J413" i="23"/>
  <c r="I413" i="23"/>
  <c r="G413" i="23"/>
  <c r="E413" i="23"/>
  <c r="C413" i="23"/>
  <c r="K412" i="23"/>
  <c r="J412" i="23"/>
  <c r="I412" i="23"/>
  <c r="G412" i="23"/>
  <c r="E412" i="23"/>
  <c r="C412" i="23"/>
  <c r="K411" i="23"/>
  <c r="J411" i="23"/>
  <c r="I411" i="23"/>
  <c r="G411" i="23"/>
  <c r="E411" i="23"/>
  <c r="C411" i="23"/>
  <c r="K410" i="23"/>
  <c r="J410" i="23"/>
  <c r="I410" i="23"/>
  <c r="G410" i="23"/>
  <c r="E410" i="23"/>
  <c r="F410" i="23" s="1"/>
  <c r="C410" i="23"/>
  <c r="K409" i="23"/>
  <c r="J409" i="23"/>
  <c r="I409" i="23"/>
  <c r="G409" i="23"/>
  <c r="E409" i="23"/>
  <c r="C409" i="23"/>
  <c r="E401" i="23"/>
  <c r="C401" i="23"/>
  <c r="K391" i="23"/>
  <c r="J391" i="23"/>
  <c r="I391" i="23"/>
  <c r="G391" i="23"/>
  <c r="E391" i="23"/>
  <c r="C391" i="23"/>
  <c r="K389" i="23"/>
  <c r="J389" i="23"/>
  <c r="I389" i="23"/>
  <c r="G389" i="23"/>
  <c r="E389" i="23"/>
  <c r="F389" i="23" s="1"/>
  <c r="C389" i="23"/>
  <c r="K387" i="23"/>
  <c r="J387" i="23"/>
  <c r="I387" i="23"/>
  <c r="G387" i="23"/>
  <c r="E387" i="23"/>
  <c r="C387" i="23"/>
  <c r="K385" i="23"/>
  <c r="J385" i="23"/>
  <c r="I385" i="23"/>
  <c r="G385" i="23"/>
  <c r="E385" i="23"/>
  <c r="F385" i="23" s="1"/>
  <c r="C385" i="23"/>
  <c r="H376" i="23"/>
  <c r="E376" i="23"/>
  <c r="C376" i="23"/>
  <c r="M369" i="23"/>
  <c r="L369" i="23"/>
  <c r="K369" i="23"/>
  <c r="I369" i="23"/>
  <c r="G369" i="23"/>
  <c r="E369" i="23"/>
  <c r="C369" i="23"/>
  <c r="M367" i="23"/>
  <c r="L367" i="23"/>
  <c r="K367" i="23"/>
  <c r="I367" i="23"/>
  <c r="G367" i="23"/>
  <c r="H367" i="23" s="1"/>
  <c r="E367" i="23"/>
  <c r="C367" i="23"/>
  <c r="M365" i="23"/>
  <c r="L365" i="23"/>
  <c r="K365" i="23"/>
  <c r="I365" i="23"/>
  <c r="G365" i="23"/>
  <c r="H365" i="23" s="1"/>
  <c r="E365" i="23"/>
  <c r="C365" i="23"/>
  <c r="D365" i="23" s="1"/>
  <c r="M363" i="23"/>
  <c r="L363" i="23"/>
  <c r="K363" i="23"/>
  <c r="I363" i="23"/>
  <c r="G363" i="23"/>
  <c r="E363" i="23"/>
  <c r="C363" i="23"/>
  <c r="D363" i="23" s="1"/>
  <c r="K356" i="23"/>
  <c r="J356" i="23"/>
  <c r="I356" i="23"/>
  <c r="G356" i="23"/>
  <c r="E356" i="23"/>
  <c r="C356" i="23"/>
  <c r="K355" i="23"/>
  <c r="J355" i="23"/>
  <c r="I355" i="23"/>
  <c r="G355" i="23"/>
  <c r="E355" i="23"/>
  <c r="F355" i="23" s="1"/>
  <c r="C355" i="23"/>
  <c r="K354" i="23"/>
  <c r="J354" i="23"/>
  <c r="I354" i="23"/>
  <c r="G354" i="23"/>
  <c r="E354" i="23"/>
  <c r="C354" i="23"/>
  <c r="K353" i="23"/>
  <c r="J353" i="23"/>
  <c r="I353" i="23"/>
  <c r="G353" i="23"/>
  <c r="E353" i="23"/>
  <c r="F353" i="23" s="1"/>
  <c r="C353" i="23"/>
  <c r="K345" i="23"/>
  <c r="J345" i="23"/>
  <c r="I345" i="23"/>
  <c r="G345" i="23"/>
  <c r="E345" i="23"/>
  <c r="C345" i="23"/>
  <c r="K344" i="23"/>
  <c r="J344" i="23"/>
  <c r="I344" i="23"/>
  <c r="G344" i="23"/>
  <c r="E344" i="23"/>
  <c r="F344" i="23" s="1"/>
  <c r="C344" i="23"/>
  <c r="K343" i="23"/>
  <c r="J343" i="23"/>
  <c r="I343" i="23"/>
  <c r="G343" i="23"/>
  <c r="E343" i="23"/>
  <c r="C343" i="23"/>
  <c r="K342" i="23"/>
  <c r="J342" i="23"/>
  <c r="I342" i="23"/>
  <c r="G342" i="23"/>
  <c r="E342" i="23"/>
  <c r="C342" i="23"/>
  <c r="K341" i="23"/>
  <c r="J341" i="23"/>
  <c r="I341" i="23"/>
  <c r="G341" i="23"/>
  <c r="E341" i="23"/>
  <c r="C341" i="23"/>
  <c r="I333" i="23"/>
  <c r="H333" i="23"/>
  <c r="G333" i="23"/>
  <c r="E333" i="23"/>
  <c r="C333" i="23"/>
  <c r="D333" i="23" s="1"/>
  <c r="I332" i="23"/>
  <c r="H332" i="23"/>
  <c r="G332" i="23"/>
  <c r="E332" i="23"/>
  <c r="C332" i="23"/>
  <c r="D332" i="23" s="1"/>
  <c r="I331" i="23"/>
  <c r="H331" i="23"/>
  <c r="G331" i="23"/>
  <c r="E331" i="23"/>
  <c r="C331" i="23"/>
  <c r="I330" i="23"/>
  <c r="H330" i="23"/>
  <c r="G330" i="23"/>
  <c r="E330" i="23"/>
  <c r="C330" i="23"/>
  <c r="I329" i="23"/>
  <c r="H329" i="23"/>
  <c r="G329" i="23"/>
  <c r="E329" i="23"/>
  <c r="C329" i="23"/>
  <c r="D329" i="23" s="1"/>
  <c r="I328" i="23"/>
  <c r="H328" i="23"/>
  <c r="G328" i="23"/>
  <c r="E328" i="23"/>
  <c r="C328" i="23"/>
  <c r="D328" i="23" s="1"/>
  <c r="I327" i="23"/>
  <c r="H327" i="23"/>
  <c r="G327" i="23"/>
  <c r="E327" i="23"/>
  <c r="C327" i="23"/>
  <c r="I319" i="23"/>
  <c r="H319" i="23"/>
  <c r="G319" i="23"/>
  <c r="E319" i="23"/>
  <c r="C319" i="23"/>
  <c r="I318" i="23"/>
  <c r="H318" i="23"/>
  <c r="G318" i="23"/>
  <c r="E318" i="23"/>
  <c r="C318" i="23"/>
  <c r="I317" i="23"/>
  <c r="H317" i="23"/>
  <c r="G317" i="23"/>
  <c r="E317" i="23"/>
  <c r="C317" i="23"/>
  <c r="D317" i="23" s="1"/>
  <c r="I316" i="23"/>
  <c r="H316" i="23"/>
  <c r="G316" i="23"/>
  <c r="E316" i="23"/>
  <c r="C316" i="23"/>
  <c r="I315" i="23"/>
  <c r="H315" i="23"/>
  <c r="G315" i="23"/>
  <c r="E315" i="23"/>
  <c r="C315" i="23"/>
  <c r="I314" i="23"/>
  <c r="H314" i="23"/>
  <c r="G314" i="23"/>
  <c r="E314" i="23"/>
  <c r="C314" i="23"/>
  <c r="D314" i="23" s="1"/>
  <c r="I313" i="23"/>
  <c r="H313" i="23"/>
  <c r="G313" i="23"/>
  <c r="E313" i="23"/>
  <c r="C313" i="23"/>
  <c r="D313" i="23" s="1"/>
  <c r="K305" i="23"/>
  <c r="J305" i="23"/>
  <c r="I305" i="23"/>
  <c r="G305" i="23"/>
  <c r="E305" i="23"/>
  <c r="C305" i="23"/>
  <c r="K304" i="23"/>
  <c r="J304" i="23"/>
  <c r="I304" i="23"/>
  <c r="G304" i="23"/>
  <c r="E304" i="23"/>
  <c r="F304" i="23" s="1"/>
  <c r="C304" i="23"/>
  <c r="K303" i="23"/>
  <c r="J303" i="23"/>
  <c r="I303" i="23"/>
  <c r="G303" i="23"/>
  <c r="H303" i="23" s="1"/>
  <c r="E303" i="23"/>
  <c r="C303" i="23"/>
  <c r="K302" i="23"/>
  <c r="J302" i="23"/>
  <c r="I302" i="23"/>
  <c r="G302" i="23"/>
  <c r="E302" i="23"/>
  <c r="F302" i="23" s="1"/>
  <c r="C302" i="23"/>
  <c r="K301" i="23"/>
  <c r="J301" i="23"/>
  <c r="I301" i="23"/>
  <c r="G301" i="23"/>
  <c r="E301" i="23"/>
  <c r="C301" i="23"/>
  <c r="K300" i="23"/>
  <c r="J300" i="23"/>
  <c r="I300" i="23"/>
  <c r="G300" i="23"/>
  <c r="E300" i="23"/>
  <c r="F300" i="23" s="1"/>
  <c r="C300" i="23"/>
  <c r="K299" i="23"/>
  <c r="J299" i="23"/>
  <c r="I299" i="23"/>
  <c r="G299" i="23"/>
  <c r="E299" i="23"/>
  <c r="C299" i="23"/>
  <c r="K291" i="23"/>
  <c r="J291" i="23"/>
  <c r="I291" i="23"/>
  <c r="G291" i="23"/>
  <c r="E291" i="23"/>
  <c r="F291" i="23" s="1"/>
  <c r="C291" i="23"/>
  <c r="K290" i="23"/>
  <c r="J290" i="23"/>
  <c r="I290" i="23"/>
  <c r="G290" i="23"/>
  <c r="E290" i="23"/>
  <c r="C290" i="23"/>
  <c r="K289" i="23"/>
  <c r="J289" i="23"/>
  <c r="I289" i="23"/>
  <c r="G289" i="23"/>
  <c r="E289" i="23"/>
  <c r="F289" i="23" s="1"/>
  <c r="C289" i="23"/>
  <c r="K288" i="23"/>
  <c r="J288" i="23"/>
  <c r="I288" i="23"/>
  <c r="G288" i="23"/>
  <c r="E288" i="23"/>
  <c r="C288" i="23"/>
  <c r="K278" i="23"/>
  <c r="J278" i="23"/>
  <c r="I278" i="23"/>
  <c r="G278" i="23"/>
  <c r="E278" i="23"/>
  <c r="F278" i="23" s="1"/>
  <c r="C278" i="23"/>
  <c r="K277" i="23"/>
  <c r="J277" i="23"/>
  <c r="I277" i="23"/>
  <c r="G277" i="23"/>
  <c r="E277" i="23"/>
  <c r="C277" i="23"/>
  <c r="K276" i="23"/>
  <c r="J276" i="23"/>
  <c r="I276" i="23"/>
  <c r="G276" i="23"/>
  <c r="E276" i="23"/>
  <c r="F276" i="23" s="1"/>
  <c r="C276" i="23"/>
  <c r="K275" i="23"/>
  <c r="J275" i="23"/>
  <c r="I275" i="23"/>
  <c r="G275" i="23"/>
  <c r="E275" i="23"/>
  <c r="C275" i="23"/>
  <c r="K274" i="23"/>
  <c r="J274" i="23"/>
  <c r="I274" i="23"/>
  <c r="G274" i="23"/>
  <c r="E274" i="23"/>
  <c r="F274" i="23" s="1"/>
  <c r="C274" i="23"/>
  <c r="J273" i="23"/>
  <c r="G273" i="23"/>
  <c r="E273" i="23"/>
  <c r="C273" i="23"/>
  <c r="K272" i="23"/>
  <c r="J272" i="23"/>
  <c r="I272" i="23"/>
  <c r="G272" i="23"/>
  <c r="E272" i="23"/>
  <c r="F272" i="23" s="1"/>
  <c r="C272" i="23"/>
  <c r="K264" i="23"/>
  <c r="J264" i="23"/>
  <c r="I264" i="23"/>
  <c r="G264" i="23"/>
  <c r="E264" i="23"/>
  <c r="C264" i="23"/>
  <c r="K263" i="23"/>
  <c r="J263" i="23"/>
  <c r="I263" i="23"/>
  <c r="G263" i="23"/>
  <c r="H263" i="23" s="1"/>
  <c r="E263" i="23"/>
  <c r="F263" i="23" s="1"/>
  <c r="C263" i="23"/>
  <c r="K262" i="23"/>
  <c r="J262" i="23"/>
  <c r="I262" i="23"/>
  <c r="G262" i="23"/>
  <c r="E262" i="23"/>
  <c r="F262" i="23" s="1"/>
  <c r="C262" i="23"/>
  <c r="K261" i="23"/>
  <c r="J261" i="23"/>
  <c r="I261" i="23"/>
  <c r="G261" i="23"/>
  <c r="E261" i="23"/>
  <c r="F261" i="23" s="1"/>
  <c r="C261" i="23"/>
  <c r="K260" i="23"/>
  <c r="J260" i="23"/>
  <c r="I260" i="23"/>
  <c r="G260" i="23"/>
  <c r="E260" i="23"/>
  <c r="C260" i="23"/>
  <c r="K259" i="23"/>
  <c r="J259" i="23"/>
  <c r="I259" i="23"/>
  <c r="G259" i="23"/>
  <c r="E259" i="23"/>
  <c r="F259" i="23" s="1"/>
  <c r="C259" i="23"/>
  <c r="K251" i="23"/>
  <c r="J251" i="23"/>
  <c r="I251" i="23"/>
  <c r="G251" i="23"/>
  <c r="E251" i="23"/>
  <c r="C251" i="23"/>
  <c r="K250" i="23"/>
  <c r="J250" i="23"/>
  <c r="I250" i="23"/>
  <c r="G250" i="23"/>
  <c r="E250" i="23"/>
  <c r="F250" i="23" s="1"/>
  <c r="C250" i="23"/>
  <c r="K249" i="23"/>
  <c r="J249" i="23"/>
  <c r="I249" i="23"/>
  <c r="G249" i="23"/>
  <c r="E249" i="23"/>
  <c r="C249" i="23"/>
  <c r="K248" i="23"/>
  <c r="J248" i="23"/>
  <c r="I248" i="23"/>
  <c r="G248" i="23"/>
  <c r="E248" i="23"/>
  <c r="F248" i="23" s="1"/>
  <c r="C248" i="23"/>
  <c r="K247" i="23"/>
  <c r="J247" i="23"/>
  <c r="I247" i="23"/>
  <c r="G247" i="23"/>
  <c r="E247" i="23"/>
  <c r="C247" i="23"/>
  <c r="K246" i="23"/>
  <c r="J246" i="23"/>
  <c r="I246" i="23"/>
  <c r="G246" i="23"/>
  <c r="E246" i="23"/>
  <c r="F246" i="23" s="1"/>
  <c r="C246" i="23"/>
  <c r="K238" i="23"/>
  <c r="J238" i="23"/>
  <c r="I238" i="23"/>
  <c r="G238" i="23"/>
  <c r="E238" i="23"/>
  <c r="C238" i="23"/>
  <c r="K237" i="23"/>
  <c r="J237" i="23"/>
  <c r="I237" i="23"/>
  <c r="G237" i="23"/>
  <c r="E237" i="23"/>
  <c r="F237" i="23" s="1"/>
  <c r="C237" i="23"/>
  <c r="K236" i="23"/>
  <c r="J236" i="23"/>
  <c r="I236" i="23"/>
  <c r="G236" i="23"/>
  <c r="E236" i="23"/>
  <c r="C236" i="23"/>
  <c r="O228" i="23"/>
  <c r="N228" i="23"/>
  <c r="M228" i="23"/>
  <c r="K228" i="23"/>
  <c r="I228" i="23"/>
  <c r="J228" i="23" s="1"/>
  <c r="G228" i="23"/>
  <c r="E228" i="23"/>
  <c r="C228" i="23"/>
  <c r="O227" i="23"/>
  <c r="N227" i="23"/>
  <c r="M227" i="23"/>
  <c r="K227" i="23"/>
  <c r="I227" i="23"/>
  <c r="J227" i="23" s="1"/>
  <c r="G227" i="23"/>
  <c r="E227" i="23"/>
  <c r="F227" i="23" s="1"/>
  <c r="C227" i="23"/>
  <c r="O226" i="23"/>
  <c r="N226" i="23"/>
  <c r="M226" i="23"/>
  <c r="K226" i="23"/>
  <c r="I226" i="23"/>
  <c r="J226" i="23" s="1"/>
  <c r="G226" i="23"/>
  <c r="E226" i="23"/>
  <c r="F226" i="23" s="1"/>
  <c r="C226" i="23"/>
  <c r="O225" i="23"/>
  <c r="N225" i="23"/>
  <c r="M225" i="23"/>
  <c r="K225" i="23"/>
  <c r="L225" i="23" s="1"/>
  <c r="I225" i="23"/>
  <c r="J225" i="23" s="1"/>
  <c r="G225" i="23"/>
  <c r="E225" i="23"/>
  <c r="F225" i="23" s="1"/>
  <c r="C225" i="23"/>
  <c r="O224" i="23"/>
  <c r="N224" i="23"/>
  <c r="M224" i="23"/>
  <c r="K224" i="23"/>
  <c r="I224" i="23"/>
  <c r="J224" i="23" s="1"/>
  <c r="G224" i="23"/>
  <c r="E224" i="23"/>
  <c r="F224" i="23" s="1"/>
  <c r="C224" i="23"/>
  <c r="O216" i="23"/>
  <c r="N216" i="23"/>
  <c r="M216" i="23"/>
  <c r="K216" i="23"/>
  <c r="I216" i="23"/>
  <c r="J216" i="23" s="1"/>
  <c r="G216" i="23"/>
  <c r="E216" i="23"/>
  <c r="F216" i="23" s="1"/>
  <c r="C216" i="23"/>
  <c r="O215" i="23"/>
  <c r="N215" i="23"/>
  <c r="M215" i="23"/>
  <c r="K215" i="23"/>
  <c r="I215" i="23"/>
  <c r="J215" i="23" s="1"/>
  <c r="G215" i="23"/>
  <c r="E215" i="23"/>
  <c r="C215" i="23"/>
  <c r="O214" i="23"/>
  <c r="N214" i="23"/>
  <c r="M214" i="23"/>
  <c r="K214" i="23"/>
  <c r="I214" i="23"/>
  <c r="J214" i="23" s="1"/>
  <c r="G214" i="23"/>
  <c r="E214" i="23"/>
  <c r="F214" i="23" s="1"/>
  <c r="C214" i="23"/>
  <c r="O213" i="23"/>
  <c r="N213" i="23"/>
  <c r="M213" i="23"/>
  <c r="K213" i="23"/>
  <c r="I213" i="23"/>
  <c r="J213" i="23" s="1"/>
  <c r="G213" i="23"/>
  <c r="E213" i="23"/>
  <c r="F213" i="23" s="1"/>
  <c r="C213" i="23"/>
  <c r="O212" i="23"/>
  <c r="N212" i="23"/>
  <c r="M212" i="23"/>
  <c r="K212" i="23"/>
  <c r="I212" i="23"/>
  <c r="G212" i="23"/>
  <c r="E212" i="23"/>
  <c r="F212" i="23" s="1"/>
  <c r="C212" i="23"/>
  <c r="O204" i="23"/>
  <c r="N204" i="23"/>
  <c r="M204" i="23"/>
  <c r="K204" i="23"/>
  <c r="I204" i="23"/>
  <c r="J204" i="23" s="1"/>
  <c r="G204" i="23"/>
  <c r="E204" i="23"/>
  <c r="C204" i="23"/>
  <c r="O203" i="23"/>
  <c r="N203" i="23"/>
  <c r="M203" i="23"/>
  <c r="K203" i="23"/>
  <c r="I203" i="23"/>
  <c r="J203" i="23" s="1"/>
  <c r="G203" i="23"/>
  <c r="E203" i="23"/>
  <c r="F203" i="23" s="1"/>
  <c r="C203" i="23"/>
  <c r="D203" i="23" s="1"/>
  <c r="O202" i="23"/>
  <c r="N202" i="23"/>
  <c r="M202" i="23"/>
  <c r="K202" i="23"/>
  <c r="I202" i="23"/>
  <c r="J202" i="23" s="1"/>
  <c r="G202" i="23"/>
  <c r="E202" i="23"/>
  <c r="F202" i="23" s="1"/>
  <c r="C202" i="23"/>
  <c r="O201" i="23"/>
  <c r="N201" i="23"/>
  <c r="M201" i="23"/>
  <c r="K201" i="23"/>
  <c r="I201" i="23"/>
  <c r="J201" i="23" s="1"/>
  <c r="G201" i="23"/>
  <c r="E201" i="23"/>
  <c r="C201" i="23"/>
  <c r="N200" i="23"/>
  <c r="M200" i="23"/>
  <c r="K200" i="23"/>
  <c r="I200" i="23"/>
  <c r="J200" i="23" s="1"/>
  <c r="G200" i="23"/>
  <c r="E200" i="23"/>
  <c r="F200" i="23" s="1"/>
  <c r="C200" i="23"/>
  <c r="O192" i="23"/>
  <c r="N192" i="23"/>
  <c r="M192" i="23"/>
  <c r="L192" i="23" s="1"/>
  <c r="K192" i="23"/>
  <c r="I192" i="23"/>
  <c r="J192" i="23" s="1"/>
  <c r="G192" i="23"/>
  <c r="E192" i="23"/>
  <c r="C192" i="23"/>
  <c r="O191" i="23"/>
  <c r="N191" i="23"/>
  <c r="M191" i="23"/>
  <c r="L191" i="23" s="1"/>
  <c r="K191" i="23"/>
  <c r="I191" i="23"/>
  <c r="G191" i="23"/>
  <c r="E191" i="23"/>
  <c r="F191" i="23" s="1"/>
  <c r="C191" i="23"/>
  <c r="O190" i="23"/>
  <c r="N190" i="23"/>
  <c r="M190" i="23"/>
  <c r="L190" i="23" s="1"/>
  <c r="K190" i="23"/>
  <c r="I190" i="23"/>
  <c r="J190" i="23" s="1"/>
  <c r="G190" i="23"/>
  <c r="E190" i="23"/>
  <c r="F190" i="23" s="1"/>
  <c r="C190" i="23"/>
  <c r="O189" i="23"/>
  <c r="N189" i="23"/>
  <c r="M189" i="23"/>
  <c r="K189" i="23"/>
  <c r="I189" i="23"/>
  <c r="G189" i="23"/>
  <c r="E189" i="23"/>
  <c r="C189" i="23"/>
  <c r="O188" i="23"/>
  <c r="N188" i="23"/>
  <c r="M188" i="23"/>
  <c r="L188" i="23" s="1"/>
  <c r="K188" i="23"/>
  <c r="I188" i="23"/>
  <c r="J188" i="23" s="1"/>
  <c r="G188" i="23"/>
  <c r="E188" i="23"/>
  <c r="F188" i="23" s="1"/>
  <c r="C188" i="23"/>
  <c r="O187" i="23"/>
  <c r="N187" i="23"/>
  <c r="M187" i="23"/>
  <c r="K187" i="23"/>
  <c r="I187" i="23"/>
  <c r="J187" i="23" s="1"/>
  <c r="G187" i="23"/>
  <c r="E187" i="23"/>
  <c r="C187" i="23"/>
  <c r="O186" i="23"/>
  <c r="N186" i="23"/>
  <c r="M186" i="23"/>
  <c r="L186" i="23" s="1"/>
  <c r="K186" i="23"/>
  <c r="I186" i="23"/>
  <c r="J186" i="23" s="1"/>
  <c r="G186" i="23"/>
  <c r="E186" i="23"/>
  <c r="F186" i="23" s="1"/>
  <c r="C186" i="23"/>
  <c r="O178" i="23"/>
  <c r="N178" i="23"/>
  <c r="M178" i="23"/>
  <c r="D178" i="23" s="1"/>
  <c r="K178" i="23"/>
  <c r="I178" i="23"/>
  <c r="J178" i="23" s="1"/>
  <c r="G178" i="23"/>
  <c r="E178" i="23"/>
  <c r="F178" i="23" s="1"/>
  <c r="C178" i="23"/>
  <c r="O177" i="23"/>
  <c r="N177" i="23"/>
  <c r="M177" i="23"/>
  <c r="K177" i="23"/>
  <c r="I177" i="23"/>
  <c r="J177" i="23" s="1"/>
  <c r="G177" i="23"/>
  <c r="E177" i="23"/>
  <c r="F177" i="23" s="1"/>
  <c r="C177" i="23"/>
  <c r="O176" i="23"/>
  <c r="N176" i="23"/>
  <c r="M176" i="23"/>
  <c r="L176" i="23" s="1"/>
  <c r="K176" i="23"/>
  <c r="I176" i="23"/>
  <c r="G176" i="23"/>
  <c r="E176" i="23"/>
  <c r="C176" i="23"/>
  <c r="O175" i="23"/>
  <c r="N175" i="23"/>
  <c r="M175" i="23"/>
  <c r="L175" i="23" s="1"/>
  <c r="K175" i="23"/>
  <c r="I175" i="23"/>
  <c r="J175" i="23" s="1"/>
  <c r="G175" i="23"/>
  <c r="E175" i="23"/>
  <c r="F175" i="23" s="1"/>
  <c r="C175" i="23"/>
  <c r="O174" i="23"/>
  <c r="N174" i="23"/>
  <c r="M174" i="23"/>
  <c r="K174" i="23"/>
  <c r="I174" i="23"/>
  <c r="G174" i="23"/>
  <c r="E174" i="23"/>
  <c r="F174" i="23" s="1"/>
  <c r="C174" i="23"/>
  <c r="O173" i="23"/>
  <c r="N173" i="23"/>
  <c r="M173" i="23"/>
  <c r="K173" i="23"/>
  <c r="I173" i="23"/>
  <c r="J173" i="23" s="1"/>
  <c r="G173" i="23"/>
  <c r="E173" i="23"/>
  <c r="C173" i="23"/>
  <c r="O172" i="23"/>
  <c r="N172" i="23"/>
  <c r="M172" i="23"/>
  <c r="K172" i="23"/>
  <c r="I172" i="23"/>
  <c r="J172" i="23" s="1"/>
  <c r="G172" i="23"/>
  <c r="E172" i="23"/>
  <c r="C172" i="23"/>
  <c r="O164" i="23"/>
  <c r="N164" i="23"/>
  <c r="M164" i="23"/>
  <c r="L164" i="23" s="1"/>
  <c r="K164" i="23"/>
  <c r="I164" i="23"/>
  <c r="J164" i="23" s="1"/>
  <c r="G164" i="23"/>
  <c r="E164" i="23"/>
  <c r="C164" i="23"/>
  <c r="O163" i="23"/>
  <c r="N163" i="23"/>
  <c r="M163" i="23"/>
  <c r="K163" i="23"/>
  <c r="I163" i="23"/>
  <c r="J163" i="23" s="1"/>
  <c r="G163" i="23"/>
  <c r="E163" i="23"/>
  <c r="F163" i="23" s="1"/>
  <c r="C163" i="23"/>
  <c r="O162" i="23"/>
  <c r="N162" i="23"/>
  <c r="M162" i="23"/>
  <c r="L162" i="23" s="1"/>
  <c r="K162" i="23"/>
  <c r="I162" i="23"/>
  <c r="J162" i="23" s="1"/>
  <c r="G162" i="23"/>
  <c r="E162" i="23"/>
  <c r="C162" i="23"/>
  <c r="O161" i="23"/>
  <c r="N161" i="23"/>
  <c r="M161" i="23"/>
  <c r="K161" i="23"/>
  <c r="I161" i="23"/>
  <c r="G161" i="23"/>
  <c r="E161" i="23"/>
  <c r="F161" i="23" s="1"/>
  <c r="C161" i="23"/>
  <c r="O160" i="23"/>
  <c r="N160" i="23"/>
  <c r="M160" i="23"/>
  <c r="L160" i="23" s="1"/>
  <c r="K160" i="23"/>
  <c r="I160" i="23"/>
  <c r="J160" i="23" s="1"/>
  <c r="G160" i="23"/>
  <c r="E160" i="23"/>
  <c r="C160" i="23"/>
  <c r="O159" i="23"/>
  <c r="N159" i="23"/>
  <c r="M159" i="23"/>
  <c r="K159" i="23"/>
  <c r="I159" i="23"/>
  <c r="G159" i="23"/>
  <c r="E159" i="23"/>
  <c r="C159" i="23"/>
  <c r="O158" i="23"/>
  <c r="N158" i="23"/>
  <c r="M158" i="23"/>
  <c r="L158" i="23" s="1"/>
  <c r="K158" i="23"/>
  <c r="I158" i="23"/>
  <c r="J158" i="23" s="1"/>
  <c r="G158" i="23"/>
  <c r="E158" i="23"/>
  <c r="C158" i="23"/>
  <c r="K148" i="23"/>
  <c r="J148" i="23"/>
  <c r="I148" i="23"/>
  <c r="G148" i="23"/>
  <c r="E148" i="23"/>
  <c r="F148" i="23" s="1"/>
  <c r="C148" i="23"/>
  <c r="K147" i="23"/>
  <c r="J147" i="23"/>
  <c r="I147" i="23"/>
  <c r="H147" i="23" s="1"/>
  <c r="G147" i="23"/>
  <c r="E147" i="23"/>
  <c r="C147" i="23"/>
  <c r="K146" i="23"/>
  <c r="J146" i="23"/>
  <c r="I146" i="23"/>
  <c r="G146" i="23"/>
  <c r="E146" i="23"/>
  <c r="F146" i="23" s="1"/>
  <c r="C146" i="23"/>
  <c r="K138" i="23"/>
  <c r="J138" i="23"/>
  <c r="I138" i="23"/>
  <c r="G138" i="23"/>
  <c r="E138" i="23"/>
  <c r="F138" i="23" s="1"/>
  <c r="C138" i="23"/>
  <c r="K137" i="23"/>
  <c r="J137" i="23"/>
  <c r="I137" i="23"/>
  <c r="G137" i="23"/>
  <c r="E137" i="23"/>
  <c r="F137" i="23" s="1"/>
  <c r="C137" i="23"/>
  <c r="K136" i="23"/>
  <c r="J136" i="23"/>
  <c r="I136" i="23"/>
  <c r="G136" i="23"/>
  <c r="E136" i="23"/>
  <c r="C136" i="23"/>
  <c r="K135" i="23"/>
  <c r="J135" i="23"/>
  <c r="I135" i="23"/>
  <c r="H135" i="23" s="1"/>
  <c r="G135" i="23"/>
  <c r="E135" i="23"/>
  <c r="C135" i="23"/>
  <c r="K134" i="23"/>
  <c r="J134" i="23"/>
  <c r="I134" i="23"/>
  <c r="G134" i="23"/>
  <c r="E134" i="23"/>
  <c r="C134" i="23"/>
  <c r="K133" i="23"/>
  <c r="J133" i="23"/>
  <c r="I133" i="23"/>
  <c r="H133" i="23" s="1"/>
  <c r="G133" i="23"/>
  <c r="E133" i="23"/>
  <c r="F133" i="23" s="1"/>
  <c r="C133" i="23"/>
  <c r="K132" i="23"/>
  <c r="J132" i="23"/>
  <c r="I132" i="23"/>
  <c r="D132" i="23" s="1"/>
  <c r="G132" i="23"/>
  <c r="E132" i="23"/>
  <c r="C132" i="23"/>
  <c r="K124" i="23"/>
  <c r="J124" i="23"/>
  <c r="I124" i="23"/>
  <c r="H124" i="23" s="1"/>
  <c r="G124" i="23"/>
  <c r="E124" i="23"/>
  <c r="C124" i="23"/>
  <c r="K123" i="23"/>
  <c r="J123" i="23"/>
  <c r="I123" i="23"/>
  <c r="G123" i="23"/>
  <c r="E123" i="23"/>
  <c r="C123" i="23"/>
  <c r="J122" i="23"/>
  <c r="G122" i="23"/>
  <c r="E122" i="23"/>
  <c r="C122" i="23"/>
  <c r="K121" i="23"/>
  <c r="J121" i="23"/>
  <c r="I121" i="23"/>
  <c r="G121" i="23"/>
  <c r="E121" i="23"/>
  <c r="F121" i="23" s="1"/>
  <c r="C121" i="23"/>
  <c r="K120" i="23"/>
  <c r="J120" i="23"/>
  <c r="I120" i="23"/>
  <c r="H120" i="23" s="1"/>
  <c r="G120" i="23"/>
  <c r="E120" i="23"/>
  <c r="F120" i="23" s="1"/>
  <c r="C120" i="23"/>
  <c r="K119" i="23"/>
  <c r="J119" i="23"/>
  <c r="I119" i="23"/>
  <c r="G119" i="23"/>
  <c r="E119" i="23"/>
  <c r="C119" i="23"/>
  <c r="K118" i="23"/>
  <c r="J118" i="23"/>
  <c r="I118" i="23"/>
  <c r="G118" i="23"/>
  <c r="E118" i="23"/>
  <c r="F118" i="23" s="1"/>
  <c r="C118" i="23"/>
  <c r="K110" i="23"/>
  <c r="J110" i="23"/>
  <c r="I110" i="23"/>
  <c r="G110" i="23"/>
  <c r="E110" i="23"/>
  <c r="C110" i="23"/>
  <c r="K109" i="23"/>
  <c r="J109" i="23"/>
  <c r="I109" i="23"/>
  <c r="H109" i="23" s="1"/>
  <c r="G109" i="23"/>
  <c r="E109" i="23"/>
  <c r="F109" i="23" s="1"/>
  <c r="C109" i="23"/>
  <c r="K108" i="23"/>
  <c r="J108" i="23"/>
  <c r="I108" i="23"/>
  <c r="D108" i="23" s="1"/>
  <c r="G108" i="23"/>
  <c r="E108" i="23"/>
  <c r="C108" i="23"/>
  <c r="K107" i="23"/>
  <c r="J107" i="23"/>
  <c r="I107" i="23"/>
  <c r="H107" i="23" s="1"/>
  <c r="G107" i="23"/>
  <c r="E107" i="23"/>
  <c r="C107" i="23"/>
  <c r="K106" i="23"/>
  <c r="J106" i="23"/>
  <c r="I106" i="23"/>
  <c r="H106" i="23" s="1"/>
  <c r="G106" i="23"/>
  <c r="E106" i="23"/>
  <c r="C106" i="23"/>
  <c r="K105" i="23"/>
  <c r="J105" i="23"/>
  <c r="I105" i="23"/>
  <c r="G105" i="23"/>
  <c r="E105" i="23"/>
  <c r="F105" i="23" s="1"/>
  <c r="C105" i="23"/>
  <c r="K104" i="23"/>
  <c r="J104" i="23"/>
  <c r="I104" i="23"/>
  <c r="G104" i="23"/>
  <c r="E104" i="23"/>
  <c r="F104" i="23" s="1"/>
  <c r="C104" i="23"/>
  <c r="K96" i="23"/>
  <c r="J96" i="23"/>
  <c r="I96" i="23"/>
  <c r="H96" i="23" s="1"/>
  <c r="G96" i="23"/>
  <c r="E96" i="23"/>
  <c r="F96" i="23" s="1"/>
  <c r="C96" i="23"/>
  <c r="K95" i="23"/>
  <c r="J95" i="23"/>
  <c r="I95" i="23"/>
  <c r="D95" i="23" s="1"/>
  <c r="G95" i="23"/>
  <c r="E95" i="23"/>
  <c r="C95" i="23"/>
  <c r="K94" i="23"/>
  <c r="J94" i="23"/>
  <c r="I94" i="23"/>
  <c r="H94" i="23" s="1"/>
  <c r="G94" i="23"/>
  <c r="E94" i="23"/>
  <c r="F94" i="23" s="1"/>
  <c r="C94" i="23"/>
  <c r="J85" i="23"/>
  <c r="I85" i="23"/>
  <c r="G85" i="23"/>
  <c r="H85" i="23" s="1"/>
  <c r="E85" i="23"/>
  <c r="C85" i="23"/>
  <c r="J84" i="23"/>
  <c r="I84" i="23"/>
  <c r="G84" i="23"/>
  <c r="E84" i="23"/>
  <c r="C84" i="23"/>
  <c r="J83" i="23"/>
  <c r="I83" i="23"/>
  <c r="G83" i="23"/>
  <c r="E83" i="23"/>
  <c r="C83" i="23"/>
  <c r="J74" i="23"/>
  <c r="I74" i="23"/>
  <c r="K74" i="23" s="1"/>
  <c r="G74" i="23"/>
  <c r="E74" i="23"/>
  <c r="F74" i="23" s="1"/>
  <c r="C74" i="23"/>
  <c r="J73" i="23"/>
  <c r="K73" i="23" s="1"/>
  <c r="I73" i="23"/>
  <c r="G73" i="23"/>
  <c r="E73" i="23"/>
  <c r="F73" i="23" s="1"/>
  <c r="C73" i="23"/>
  <c r="D73" i="23" s="1"/>
  <c r="J72" i="23"/>
  <c r="G72" i="23"/>
  <c r="E72" i="23"/>
  <c r="C72" i="23"/>
  <c r="J63" i="23"/>
  <c r="I63" i="23"/>
  <c r="G63" i="23"/>
  <c r="E63" i="23"/>
  <c r="C63" i="23"/>
  <c r="J62" i="23"/>
  <c r="I62" i="23"/>
  <c r="G62" i="23"/>
  <c r="E62" i="23"/>
  <c r="F62" i="23" s="1"/>
  <c r="C62" i="23"/>
  <c r="J61" i="23"/>
  <c r="I61" i="23"/>
  <c r="G61" i="23"/>
  <c r="E61" i="23"/>
  <c r="F61" i="23" s="1"/>
  <c r="C61" i="23"/>
  <c r="J54" i="23"/>
  <c r="I54" i="23"/>
  <c r="G54" i="23"/>
  <c r="E54" i="23"/>
  <c r="C54" i="23"/>
  <c r="J53" i="23"/>
  <c r="I53" i="23"/>
  <c r="G53" i="23"/>
  <c r="E53" i="23"/>
  <c r="C53" i="23"/>
  <c r="J52" i="23"/>
  <c r="I52" i="23"/>
  <c r="G52" i="23"/>
  <c r="E52" i="23"/>
  <c r="F52" i="23" s="1"/>
  <c r="C52" i="23"/>
  <c r="J51" i="23"/>
  <c r="I51" i="23"/>
  <c r="G51" i="23"/>
  <c r="E51" i="23"/>
  <c r="F51" i="23" s="1"/>
  <c r="C51" i="23"/>
  <c r="J50" i="23"/>
  <c r="I50" i="23"/>
  <c r="G50" i="23"/>
  <c r="E50" i="23"/>
  <c r="F50" i="23" s="1"/>
  <c r="C50" i="23"/>
  <c r="J49" i="23"/>
  <c r="I49" i="23"/>
  <c r="G49" i="23"/>
  <c r="E49" i="23"/>
  <c r="C49" i="23"/>
  <c r="J48" i="23"/>
  <c r="I48" i="23"/>
  <c r="G48" i="23"/>
  <c r="E48" i="23"/>
  <c r="C48" i="23"/>
  <c r="J47" i="23"/>
  <c r="I47" i="23"/>
  <c r="G47" i="23"/>
  <c r="E47" i="23"/>
  <c r="F47" i="23" s="1"/>
  <c r="C47" i="23"/>
  <c r="J46" i="23"/>
  <c r="I46" i="23"/>
  <c r="G46" i="23"/>
  <c r="E46" i="23"/>
  <c r="C46" i="23"/>
  <c r="J37" i="23"/>
  <c r="I37" i="23"/>
  <c r="G37" i="23"/>
  <c r="E37" i="23"/>
  <c r="C37" i="23"/>
  <c r="J36" i="23"/>
  <c r="I36" i="23"/>
  <c r="G36" i="23"/>
  <c r="E36" i="23"/>
  <c r="F36" i="23" s="1"/>
  <c r="C36" i="23"/>
  <c r="J35" i="23"/>
  <c r="I35" i="23"/>
  <c r="G35" i="23"/>
  <c r="E35" i="23"/>
  <c r="F35" i="23" s="1"/>
  <c r="C35" i="23"/>
  <c r="J34" i="23"/>
  <c r="I34" i="23"/>
  <c r="G34" i="23"/>
  <c r="E34" i="23"/>
  <c r="C34" i="23"/>
  <c r="J33" i="23"/>
  <c r="I33" i="23"/>
  <c r="G33" i="23"/>
  <c r="E33" i="23"/>
  <c r="C33" i="23"/>
  <c r="J32" i="23"/>
  <c r="I32" i="23"/>
  <c r="G32" i="23"/>
  <c r="E32" i="23"/>
  <c r="C32" i="23"/>
  <c r="J31" i="23"/>
  <c r="I31" i="23"/>
  <c r="G31" i="23"/>
  <c r="E31" i="23"/>
  <c r="F31" i="23" s="1"/>
  <c r="C31" i="23"/>
  <c r="J30" i="23"/>
  <c r="I30" i="23"/>
  <c r="G30" i="23"/>
  <c r="E30" i="23"/>
  <c r="C30" i="23"/>
  <c r="J29" i="23"/>
  <c r="I29" i="23"/>
  <c r="G29" i="23"/>
  <c r="E29" i="23"/>
  <c r="C29" i="23"/>
  <c r="K20" i="23"/>
  <c r="J20" i="23"/>
  <c r="I20" i="23"/>
  <c r="G20" i="23"/>
  <c r="E20" i="23"/>
  <c r="C20" i="23"/>
  <c r="K19" i="23"/>
  <c r="J19" i="23"/>
  <c r="I19" i="23"/>
  <c r="G19" i="23"/>
  <c r="E19" i="23"/>
  <c r="C19" i="23"/>
  <c r="K18" i="23"/>
  <c r="J18" i="23"/>
  <c r="I18" i="23"/>
  <c r="G18" i="23"/>
  <c r="E18" i="23"/>
  <c r="F18" i="23" s="1"/>
  <c r="C18" i="23"/>
  <c r="K17" i="23"/>
  <c r="J17" i="23"/>
  <c r="I17" i="23"/>
  <c r="G17" i="23"/>
  <c r="E17" i="23"/>
  <c r="C17" i="23"/>
  <c r="K16" i="23"/>
  <c r="J16" i="23"/>
  <c r="I16" i="23"/>
  <c r="G16" i="23"/>
  <c r="E16" i="23"/>
  <c r="F16" i="23" s="1"/>
  <c r="C16" i="23"/>
  <c r="K15" i="23"/>
  <c r="J15" i="23"/>
  <c r="I15" i="23"/>
  <c r="G15" i="23"/>
  <c r="E15" i="23"/>
  <c r="C15" i="23"/>
  <c r="K14" i="23"/>
  <c r="J14" i="23"/>
  <c r="I14" i="23"/>
  <c r="G14" i="23"/>
  <c r="E14" i="23"/>
  <c r="F14" i="23" s="1"/>
  <c r="C14" i="23"/>
  <c r="K13" i="23"/>
  <c r="J13" i="23"/>
  <c r="I13" i="23"/>
  <c r="G13" i="23"/>
  <c r="E13" i="23"/>
  <c r="C13" i="23"/>
  <c r="K12" i="23"/>
  <c r="J12" i="23"/>
  <c r="I12" i="23"/>
  <c r="G12" i="23"/>
  <c r="E12" i="23"/>
  <c r="F12" i="23" s="1"/>
  <c r="C12" i="23"/>
  <c r="K535" i="23"/>
  <c r="H528" i="23"/>
  <c r="F527" i="23"/>
  <c r="H517" i="23"/>
  <c r="H514" i="23"/>
  <c r="H509" i="23"/>
  <c r="K495" i="23"/>
  <c r="K491" i="23"/>
  <c r="K480" i="23"/>
  <c r="F477" i="23"/>
  <c r="D418" i="23"/>
  <c r="D409" i="23"/>
  <c r="J365" i="23"/>
  <c r="D353" i="23"/>
  <c r="F332" i="23"/>
  <c r="D288" i="23"/>
  <c r="F249" i="23"/>
  <c r="F228" i="23"/>
  <c r="D227" i="23"/>
  <c r="L216" i="23"/>
  <c r="F215" i="23"/>
  <c r="D214" i="23"/>
  <c r="J212" i="23"/>
  <c r="F204" i="23"/>
  <c r="F201" i="23"/>
  <c r="F192" i="23"/>
  <c r="D191" i="23"/>
  <c r="F189" i="23"/>
  <c r="F187" i="23"/>
  <c r="L178" i="23"/>
  <c r="H177" i="23"/>
  <c r="F176" i="23"/>
  <c r="D175" i="23"/>
  <c r="F173" i="23"/>
  <c r="F172" i="23"/>
  <c r="F164" i="23"/>
  <c r="L163" i="23"/>
  <c r="D163" i="23"/>
  <c r="F162" i="23"/>
  <c r="L161" i="23"/>
  <c r="D161" i="23"/>
  <c r="F160" i="23"/>
  <c r="F159" i="23"/>
  <c r="F158" i="23"/>
  <c r="H146" i="23"/>
  <c r="H137" i="23"/>
  <c r="F135" i="23"/>
  <c r="H132" i="23"/>
  <c r="F124" i="23"/>
  <c r="D121" i="23"/>
  <c r="H118" i="23"/>
  <c r="H108" i="23"/>
  <c r="F107" i="23"/>
  <c r="H105" i="23"/>
  <c r="D104" i="23"/>
  <c r="F95" i="23"/>
  <c r="K85" i="23"/>
  <c r="F85" i="23"/>
  <c r="D85" i="23"/>
  <c r="H74" i="23"/>
  <c r="H73" i="23"/>
  <c r="D63" i="23"/>
  <c r="K61" i="23"/>
  <c r="H53" i="23"/>
  <c r="K51" i="23"/>
  <c r="D51" i="23"/>
  <c r="F49" i="23"/>
  <c r="F48" i="23"/>
  <c r="K47" i="23"/>
  <c r="K37" i="23"/>
  <c r="K35" i="23"/>
  <c r="F34" i="23"/>
  <c r="F32" i="23"/>
  <c r="D31" i="23"/>
  <c r="F20" i="23"/>
  <c r="H17" i="23"/>
  <c r="D15" i="23"/>
  <c r="J578" i="22"/>
  <c r="G578" i="22"/>
  <c r="E578" i="22"/>
  <c r="C578" i="22"/>
  <c r="J577" i="22"/>
  <c r="G577" i="22"/>
  <c r="E577" i="22"/>
  <c r="C577" i="22"/>
  <c r="J576" i="22"/>
  <c r="G576" i="22"/>
  <c r="E576" i="22"/>
  <c r="C576" i="22"/>
  <c r="J575" i="22"/>
  <c r="G575" i="22"/>
  <c r="E575" i="22"/>
  <c r="C575" i="22"/>
  <c r="J574" i="22"/>
  <c r="G574" i="22"/>
  <c r="E574" i="22"/>
  <c r="C574" i="22"/>
  <c r="J573" i="22"/>
  <c r="G573" i="22"/>
  <c r="E573" i="22"/>
  <c r="C573" i="22"/>
  <c r="J565" i="22"/>
  <c r="G565" i="22"/>
  <c r="E565" i="22"/>
  <c r="C565" i="22"/>
  <c r="J564" i="22"/>
  <c r="G564" i="22"/>
  <c r="E564" i="22"/>
  <c r="C564" i="22"/>
  <c r="J563" i="22"/>
  <c r="G563" i="22"/>
  <c r="E563" i="22"/>
  <c r="C563" i="22"/>
  <c r="J562" i="22"/>
  <c r="G562" i="22"/>
  <c r="E562" i="22"/>
  <c r="C562" i="22"/>
  <c r="J554" i="22"/>
  <c r="G554" i="22"/>
  <c r="E554" i="22"/>
  <c r="C554" i="22"/>
  <c r="J553" i="22"/>
  <c r="G553" i="22"/>
  <c r="E553" i="22"/>
  <c r="C553" i="22"/>
  <c r="J552" i="22"/>
  <c r="G552" i="22"/>
  <c r="E552" i="22"/>
  <c r="C552" i="22"/>
  <c r="J551" i="22"/>
  <c r="G551" i="22"/>
  <c r="E551" i="22"/>
  <c r="C551" i="22"/>
  <c r="J550" i="22"/>
  <c r="G550" i="22"/>
  <c r="E550" i="22"/>
  <c r="C550" i="22"/>
  <c r="J549" i="22"/>
  <c r="G549" i="22"/>
  <c r="E549" i="22"/>
  <c r="C549" i="22"/>
  <c r="J539" i="22"/>
  <c r="I539" i="22"/>
  <c r="G539" i="22"/>
  <c r="E539" i="22"/>
  <c r="C539" i="22"/>
  <c r="J538" i="22"/>
  <c r="I538" i="22"/>
  <c r="G538" i="22"/>
  <c r="E538" i="22"/>
  <c r="C538" i="22"/>
  <c r="J537" i="22"/>
  <c r="I537" i="22"/>
  <c r="G537" i="22"/>
  <c r="E537" i="22"/>
  <c r="C537" i="22"/>
  <c r="J536" i="22"/>
  <c r="I536" i="22"/>
  <c r="H536" i="22" s="1"/>
  <c r="G536" i="22"/>
  <c r="E536" i="22"/>
  <c r="F536" i="22" s="1"/>
  <c r="C536" i="22"/>
  <c r="J535" i="22"/>
  <c r="I535" i="22"/>
  <c r="G535" i="22"/>
  <c r="E535" i="22"/>
  <c r="C535" i="22"/>
  <c r="D535" i="22" s="1"/>
  <c r="J534" i="22"/>
  <c r="I534" i="22"/>
  <c r="G534" i="22"/>
  <c r="E534" i="22"/>
  <c r="C534" i="22"/>
  <c r="J533" i="22"/>
  <c r="I533" i="22"/>
  <c r="G533" i="22"/>
  <c r="E533" i="22"/>
  <c r="C533" i="22"/>
  <c r="J532" i="22"/>
  <c r="I532" i="22"/>
  <c r="D532" i="22" s="1"/>
  <c r="G532" i="22"/>
  <c r="E532" i="22"/>
  <c r="F532" i="22" s="1"/>
  <c r="C532" i="22"/>
  <c r="J531" i="22"/>
  <c r="I531" i="22"/>
  <c r="G531" i="22"/>
  <c r="E531" i="22"/>
  <c r="F531" i="22" s="1"/>
  <c r="C531" i="22"/>
  <c r="J530" i="22"/>
  <c r="I530" i="22"/>
  <c r="G530" i="22"/>
  <c r="E530" i="22"/>
  <c r="C530" i="22"/>
  <c r="J529" i="22"/>
  <c r="I529" i="22"/>
  <c r="G529" i="22"/>
  <c r="E529" i="22"/>
  <c r="C529" i="22"/>
  <c r="J528" i="22"/>
  <c r="I528" i="22"/>
  <c r="H528" i="22" s="1"/>
  <c r="G528" i="22"/>
  <c r="E528" i="22"/>
  <c r="F528" i="22" s="1"/>
  <c r="C528" i="22"/>
  <c r="J527" i="22"/>
  <c r="I527" i="22"/>
  <c r="G527" i="22"/>
  <c r="E527" i="22"/>
  <c r="F527" i="22" s="1"/>
  <c r="C527" i="22"/>
  <c r="D527" i="22" s="1"/>
  <c r="J519" i="22"/>
  <c r="I519" i="22"/>
  <c r="G519" i="22"/>
  <c r="E519" i="22"/>
  <c r="C519" i="22"/>
  <c r="J518" i="22"/>
  <c r="I518" i="22"/>
  <c r="G518" i="22"/>
  <c r="E518" i="22"/>
  <c r="C518" i="22"/>
  <c r="J517" i="22"/>
  <c r="I517" i="22"/>
  <c r="G517" i="22"/>
  <c r="E517" i="22"/>
  <c r="C517" i="22"/>
  <c r="J516" i="22"/>
  <c r="K516" i="22" s="1"/>
  <c r="I516" i="22"/>
  <c r="G516" i="22"/>
  <c r="H516" i="22" s="1"/>
  <c r="E516" i="22"/>
  <c r="F516" i="22" s="1"/>
  <c r="C516" i="22"/>
  <c r="J515" i="22"/>
  <c r="I515" i="22"/>
  <c r="G515" i="22"/>
  <c r="E515" i="22"/>
  <c r="C515" i="22"/>
  <c r="J514" i="22"/>
  <c r="I514" i="22"/>
  <c r="G514" i="22"/>
  <c r="E514" i="22"/>
  <c r="C514" i="22"/>
  <c r="J513" i="22"/>
  <c r="I513" i="22"/>
  <c r="H513" i="22" s="1"/>
  <c r="G513" i="22"/>
  <c r="E513" i="22"/>
  <c r="F513" i="22" s="1"/>
  <c r="C513" i="22"/>
  <c r="J512" i="22"/>
  <c r="I512" i="22"/>
  <c r="G512" i="22"/>
  <c r="E512" i="22"/>
  <c r="C512" i="22"/>
  <c r="J511" i="22"/>
  <c r="I511" i="22"/>
  <c r="G511" i="22"/>
  <c r="E511" i="22"/>
  <c r="C511" i="22"/>
  <c r="J510" i="22"/>
  <c r="I510" i="22"/>
  <c r="G510" i="22"/>
  <c r="E510" i="22"/>
  <c r="C510" i="22"/>
  <c r="J509" i="22"/>
  <c r="I509" i="22"/>
  <c r="K509" i="22" s="1"/>
  <c r="G509" i="22"/>
  <c r="E509" i="22"/>
  <c r="F509" i="22" s="1"/>
  <c r="C509" i="22"/>
  <c r="J508" i="22"/>
  <c r="I508" i="22"/>
  <c r="G508" i="22"/>
  <c r="E508" i="22"/>
  <c r="C508" i="22"/>
  <c r="J507" i="22"/>
  <c r="I507" i="22"/>
  <c r="G507" i="22"/>
  <c r="E507" i="22"/>
  <c r="C507" i="22"/>
  <c r="J506" i="22"/>
  <c r="I506" i="22"/>
  <c r="G506" i="22"/>
  <c r="E506" i="22"/>
  <c r="C506" i="22"/>
  <c r="J496" i="22"/>
  <c r="I496" i="22"/>
  <c r="G496" i="22"/>
  <c r="E496" i="22"/>
  <c r="C496" i="22"/>
  <c r="J495" i="22"/>
  <c r="K495" i="22" s="1"/>
  <c r="I495" i="22"/>
  <c r="G495" i="22"/>
  <c r="E495" i="22"/>
  <c r="F495" i="22" s="1"/>
  <c r="C495" i="22"/>
  <c r="J494" i="22"/>
  <c r="I494" i="22"/>
  <c r="G494" i="22"/>
  <c r="E494" i="22"/>
  <c r="C494" i="22"/>
  <c r="J493" i="22"/>
  <c r="I493" i="22"/>
  <c r="G493" i="22"/>
  <c r="E493" i="22"/>
  <c r="C493" i="22"/>
  <c r="J492" i="22"/>
  <c r="I492" i="22"/>
  <c r="H492" i="22" s="1"/>
  <c r="G492" i="22"/>
  <c r="E492" i="22"/>
  <c r="C492" i="22"/>
  <c r="J491" i="22"/>
  <c r="I491" i="22"/>
  <c r="G491" i="22"/>
  <c r="H491" i="22" s="1"/>
  <c r="E491" i="22"/>
  <c r="F491" i="22" s="1"/>
  <c r="C491" i="22"/>
  <c r="D491" i="22" s="1"/>
  <c r="J490" i="22"/>
  <c r="I490" i="22"/>
  <c r="G490" i="22"/>
  <c r="E490" i="22"/>
  <c r="C490" i="22"/>
  <c r="J489" i="22"/>
  <c r="I489" i="22"/>
  <c r="G489" i="22"/>
  <c r="E489" i="22"/>
  <c r="C489" i="22"/>
  <c r="J481" i="22"/>
  <c r="I481" i="22"/>
  <c r="G481" i="22"/>
  <c r="E481" i="22"/>
  <c r="F481" i="22" s="1"/>
  <c r="C481" i="22"/>
  <c r="J480" i="22"/>
  <c r="K480" i="22" s="1"/>
  <c r="I480" i="22"/>
  <c r="G480" i="22"/>
  <c r="H480" i="22" s="1"/>
  <c r="E480" i="22"/>
  <c r="C480" i="22"/>
  <c r="J479" i="22"/>
  <c r="I479" i="22"/>
  <c r="G479" i="22"/>
  <c r="E479" i="22"/>
  <c r="C479" i="22"/>
  <c r="J478" i="22"/>
  <c r="I478" i="22"/>
  <c r="G478" i="22"/>
  <c r="E478" i="22"/>
  <c r="C478" i="22"/>
  <c r="J477" i="22"/>
  <c r="I477" i="22"/>
  <c r="H477" i="22" s="1"/>
  <c r="G477" i="22"/>
  <c r="E477" i="22"/>
  <c r="F477" i="22" s="1"/>
  <c r="C477" i="22"/>
  <c r="J476" i="22"/>
  <c r="I476" i="22"/>
  <c r="G476" i="22"/>
  <c r="E476" i="22"/>
  <c r="F476" i="22" s="1"/>
  <c r="C476" i="22"/>
  <c r="J468" i="22"/>
  <c r="I468" i="22"/>
  <c r="G468" i="22"/>
  <c r="E468" i="22"/>
  <c r="C468" i="22"/>
  <c r="J467" i="22"/>
  <c r="I467" i="22"/>
  <c r="G467" i="22"/>
  <c r="E467" i="22"/>
  <c r="C467" i="22"/>
  <c r="J466" i="22"/>
  <c r="I466" i="22"/>
  <c r="G466" i="22"/>
  <c r="E466" i="22"/>
  <c r="F466" i="22" s="1"/>
  <c r="C466" i="22"/>
  <c r="J465" i="22"/>
  <c r="K465" i="22" s="1"/>
  <c r="I465" i="22"/>
  <c r="G465" i="22"/>
  <c r="E465" i="22"/>
  <c r="F465" i="22" s="1"/>
  <c r="C465" i="22"/>
  <c r="J464" i="22"/>
  <c r="I464" i="22"/>
  <c r="G464" i="22"/>
  <c r="E464" i="22"/>
  <c r="C464" i="22"/>
  <c r="E456" i="22"/>
  <c r="C456" i="22"/>
  <c r="L447" i="22"/>
  <c r="I447" i="22"/>
  <c r="G447" i="22"/>
  <c r="E447" i="22"/>
  <c r="C447" i="22"/>
  <c r="L446" i="22"/>
  <c r="I446" i="22"/>
  <c r="G446" i="22"/>
  <c r="E446" i="22"/>
  <c r="C446" i="22"/>
  <c r="L445" i="22"/>
  <c r="I445" i="22"/>
  <c r="G445" i="22"/>
  <c r="E445" i="22"/>
  <c r="C445" i="22"/>
  <c r="N437" i="22"/>
  <c r="K437" i="22"/>
  <c r="I437" i="22"/>
  <c r="G437" i="22"/>
  <c r="E437" i="22"/>
  <c r="C437" i="22"/>
  <c r="N436" i="22"/>
  <c r="K436" i="22"/>
  <c r="I436" i="22"/>
  <c r="G436" i="22"/>
  <c r="E436" i="22"/>
  <c r="C436" i="22"/>
  <c r="N435" i="22"/>
  <c r="K435" i="22"/>
  <c r="I435" i="22"/>
  <c r="G435" i="22"/>
  <c r="E435" i="22"/>
  <c r="C435" i="22"/>
  <c r="N434" i="22"/>
  <c r="K434" i="22"/>
  <c r="I434" i="22"/>
  <c r="G434" i="22"/>
  <c r="E434" i="22"/>
  <c r="C434" i="22"/>
  <c r="N433" i="22"/>
  <c r="K433" i="22"/>
  <c r="I433" i="22"/>
  <c r="G433" i="22"/>
  <c r="E433" i="22"/>
  <c r="C433" i="22"/>
  <c r="M433" i="22" s="1"/>
  <c r="H433" i="22" s="1"/>
  <c r="N432" i="22"/>
  <c r="K432" i="22"/>
  <c r="I432" i="22"/>
  <c r="G432" i="22"/>
  <c r="E432" i="22"/>
  <c r="C432" i="22"/>
  <c r="N431" i="22"/>
  <c r="K431" i="22"/>
  <c r="I431" i="22"/>
  <c r="G431" i="22"/>
  <c r="E431" i="22"/>
  <c r="C431" i="22"/>
  <c r="N430" i="22"/>
  <c r="K430" i="22"/>
  <c r="I430" i="22"/>
  <c r="G430" i="22"/>
  <c r="E430" i="22"/>
  <c r="C430" i="22"/>
  <c r="N429" i="22"/>
  <c r="K429" i="22"/>
  <c r="I429" i="22"/>
  <c r="G429" i="22"/>
  <c r="E429" i="22"/>
  <c r="C429" i="22"/>
  <c r="N428" i="22"/>
  <c r="K428" i="22"/>
  <c r="I428" i="22"/>
  <c r="G428" i="22"/>
  <c r="E428" i="22"/>
  <c r="C428" i="22"/>
  <c r="N427" i="22"/>
  <c r="K427" i="22"/>
  <c r="I427" i="22"/>
  <c r="G427" i="22"/>
  <c r="E427" i="22"/>
  <c r="C427" i="22"/>
  <c r="K419" i="22"/>
  <c r="J419" i="22"/>
  <c r="I419" i="22"/>
  <c r="G419" i="22"/>
  <c r="E419" i="22"/>
  <c r="C419" i="22"/>
  <c r="K418" i="22"/>
  <c r="J418" i="22"/>
  <c r="I418" i="22"/>
  <c r="G418" i="22"/>
  <c r="H418" i="22" s="1"/>
  <c r="E418" i="22"/>
  <c r="F418" i="22" s="1"/>
  <c r="C418" i="22"/>
  <c r="D418" i="22" s="1"/>
  <c r="K417" i="22"/>
  <c r="J417" i="22"/>
  <c r="I417" i="22"/>
  <c r="G417" i="22"/>
  <c r="E417" i="22"/>
  <c r="C417" i="22"/>
  <c r="K416" i="22"/>
  <c r="J416" i="22"/>
  <c r="I416" i="22"/>
  <c r="G416" i="22"/>
  <c r="H416" i="22" s="1"/>
  <c r="E416" i="22"/>
  <c r="F416" i="22" s="1"/>
  <c r="C416" i="22"/>
  <c r="K415" i="22"/>
  <c r="J415" i="22"/>
  <c r="I415" i="22"/>
  <c r="G415" i="22"/>
  <c r="E415" i="22"/>
  <c r="C415" i="22"/>
  <c r="K414" i="22"/>
  <c r="J414" i="22"/>
  <c r="I414" i="22"/>
  <c r="G414" i="22"/>
  <c r="H414" i="22" s="1"/>
  <c r="E414" i="22"/>
  <c r="F414" i="22" s="1"/>
  <c r="C414" i="22"/>
  <c r="D414" i="22" s="1"/>
  <c r="K413" i="22"/>
  <c r="J413" i="22"/>
  <c r="I413" i="22"/>
  <c r="G413" i="22"/>
  <c r="E413" i="22"/>
  <c r="C413" i="22"/>
  <c r="K412" i="22"/>
  <c r="J412" i="22"/>
  <c r="I412" i="22"/>
  <c r="G412" i="22"/>
  <c r="H412" i="22" s="1"/>
  <c r="E412" i="22"/>
  <c r="C412" i="22"/>
  <c r="K411" i="22"/>
  <c r="J411" i="22"/>
  <c r="I411" i="22"/>
  <c r="G411" i="22"/>
  <c r="E411" i="22"/>
  <c r="C411" i="22"/>
  <c r="K410" i="22"/>
  <c r="J410" i="22"/>
  <c r="I410" i="22"/>
  <c r="G410" i="22"/>
  <c r="H410" i="22" s="1"/>
  <c r="E410" i="22"/>
  <c r="F410" i="22" s="1"/>
  <c r="C410" i="22"/>
  <c r="K409" i="22"/>
  <c r="J409" i="22"/>
  <c r="I409" i="22"/>
  <c r="G409" i="22"/>
  <c r="E409" i="22"/>
  <c r="C409" i="22"/>
  <c r="E401" i="22"/>
  <c r="C401" i="22"/>
  <c r="K391" i="22"/>
  <c r="J391" i="22"/>
  <c r="I391" i="22"/>
  <c r="G391" i="22"/>
  <c r="E391" i="22"/>
  <c r="C391" i="22"/>
  <c r="J389" i="22"/>
  <c r="G389" i="22"/>
  <c r="E389" i="22"/>
  <c r="C389" i="22"/>
  <c r="K387" i="22"/>
  <c r="J387" i="22"/>
  <c r="I387" i="22"/>
  <c r="G387" i="22"/>
  <c r="E387" i="22"/>
  <c r="C387" i="22"/>
  <c r="K385" i="22"/>
  <c r="J385" i="22"/>
  <c r="I385" i="22"/>
  <c r="G385" i="22"/>
  <c r="H385" i="22" s="1"/>
  <c r="E385" i="22"/>
  <c r="F385" i="22" s="1"/>
  <c r="C385" i="22"/>
  <c r="H376" i="22"/>
  <c r="E376" i="22"/>
  <c r="C376" i="22"/>
  <c r="M369" i="22"/>
  <c r="L369" i="22"/>
  <c r="K369" i="22"/>
  <c r="I369" i="22"/>
  <c r="G369" i="22"/>
  <c r="E369" i="22"/>
  <c r="C369" i="22"/>
  <c r="D369" i="22" s="1"/>
  <c r="M367" i="22"/>
  <c r="L367" i="22"/>
  <c r="K367" i="22"/>
  <c r="I367" i="22"/>
  <c r="J367" i="22" s="1"/>
  <c r="G367" i="22"/>
  <c r="H367" i="22" s="1"/>
  <c r="E367" i="22"/>
  <c r="F367" i="22" s="1"/>
  <c r="C367" i="22"/>
  <c r="M365" i="22"/>
  <c r="L365" i="22"/>
  <c r="K365" i="22"/>
  <c r="J365" i="22" s="1"/>
  <c r="I365" i="22"/>
  <c r="G365" i="22"/>
  <c r="H365" i="22" s="1"/>
  <c r="E365" i="22"/>
  <c r="C365" i="22"/>
  <c r="M363" i="22"/>
  <c r="L363" i="22"/>
  <c r="K363" i="22"/>
  <c r="I363" i="22"/>
  <c r="G363" i="22"/>
  <c r="E363" i="22"/>
  <c r="C363" i="22"/>
  <c r="D363" i="22" s="1"/>
  <c r="K356" i="22"/>
  <c r="J356" i="22"/>
  <c r="I356" i="22"/>
  <c r="G356" i="22"/>
  <c r="E356" i="22"/>
  <c r="C356" i="22"/>
  <c r="K355" i="22"/>
  <c r="J355" i="22"/>
  <c r="I355" i="22"/>
  <c r="G355" i="22"/>
  <c r="E355" i="22"/>
  <c r="F355" i="22" s="1"/>
  <c r="C355" i="22"/>
  <c r="K354" i="22"/>
  <c r="J354" i="22"/>
  <c r="I354" i="22"/>
  <c r="D354" i="22" s="1"/>
  <c r="G354" i="22"/>
  <c r="E354" i="22"/>
  <c r="F354" i="22" s="1"/>
  <c r="C354" i="22"/>
  <c r="K353" i="22"/>
  <c r="J353" i="22"/>
  <c r="I353" i="22"/>
  <c r="H353" i="22" s="1"/>
  <c r="G353" i="22"/>
  <c r="E353" i="22"/>
  <c r="F353" i="22" s="1"/>
  <c r="C353" i="22"/>
  <c r="K345" i="22"/>
  <c r="J345" i="22"/>
  <c r="I345" i="22"/>
  <c r="G345" i="22"/>
  <c r="E345" i="22"/>
  <c r="C345" i="22"/>
  <c r="K344" i="22"/>
  <c r="J344" i="22"/>
  <c r="I344" i="22"/>
  <c r="G344" i="22"/>
  <c r="E344" i="22"/>
  <c r="C344" i="22"/>
  <c r="K343" i="22"/>
  <c r="J343" i="22"/>
  <c r="I343" i="22"/>
  <c r="G343" i="22"/>
  <c r="E343" i="22"/>
  <c r="C343" i="22"/>
  <c r="K342" i="22"/>
  <c r="J342" i="22"/>
  <c r="I342" i="22"/>
  <c r="D342" i="22" s="1"/>
  <c r="G342" i="22"/>
  <c r="E342" i="22"/>
  <c r="F342" i="22" s="1"/>
  <c r="C342" i="22"/>
  <c r="K341" i="22"/>
  <c r="J341" i="22"/>
  <c r="I341" i="22"/>
  <c r="D341" i="22" s="1"/>
  <c r="G341" i="22"/>
  <c r="E341" i="22"/>
  <c r="C341" i="22"/>
  <c r="I333" i="22"/>
  <c r="H333" i="22"/>
  <c r="G333" i="22"/>
  <c r="F333" i="22" s="1"/>
  <c r="E333" i="22"/>
  <c r="C333" i="22"/>
  <c r="I332" i="22"/>
  <c r="H332" i="22"/>
  <c r="G332" i="22"/>
  <c r="E332" i="22"/>
  <c r="F332" i="22" s="1"/>
  <c r="C332" i="22"/>
  <c r="I331" i="22"/>
  <c r="H331" i="22"/>
  <c r="G331" i="22"/>
  <c r="E331" i="22"/>
  <c r="C331" i="22"/>
  <c r="I330" i="22"/>
  <c r="H330" i="22"/>
  <c r="G330" i="22"/>
  <c r="E330" i="22"/>
  <c r="C330" i="22"/>
  <c r="I329" i="22"/>
  <c r="H329" i="22"/>
  <c r="G329" i="22"/>
  <c r="E329" i="22"/>
  <c r="C329" i="22"/>
  <c r="D329" i="22" s="1"/>
  <c r="I328" i="22"/>
  <c r="H328" i="22"/>
  <c r="G328" i="22"/>
  <c r="E328" i="22"/>
  <c r="C328" i="22"/>
  <c r="D328" i="22" s="1"/>
  <c r="I327" i="22"/>
  <c r="H327" i="22"/>
  <c r="G327" i="22"/>
  <c r="E327" i="22"/>
  <c r="C327" i="22"/>
  <c r="I319" i="22"/>
  <c r="H319" i="22"/>
  <c r="G319" i="22"/>
  <c r="E319" i="22"/>
  <c r="C319" i="22"/>
  <c r="I318" i="22"/>
  <c r="H318" i="22"/>
  <c r="G318" i="22"/>
  <c r="F318" i="22" s="1"/>
  <c r="E318" i="22"/>
  <c r="C318" i="22"/>
  <c r="I317" i="22"/>
  <c r="H317" i="22"/>
  <c r="G317" i="22"/>
  <c r="E317" i="22"/>
  <c r="F317" i="22" s="1"/>
  <c r="C317" i="22"/>
  <c r="I316" i="22"/>
  <c r="H316" i="22"/>
  <c r="G316" i="22"/>
  <c r="E316" i="22"/>
  <c r="C316" i="22"/>
  <c r="D316" i="22" s="1"/>
  <c r="I315" i="22"/>
  <c r="H315" i="22"/>
  <c r="G315" i="22"/>
  <c r="E315" i="22"/>
  <c r="C315" i="22"/>
  <c r="I314" i="22"/>
  <c r="H314" i="22"/>
  <c r="G314" i="22"/>
  <c r="E314" i="22"/>
  <c r="C314" i="22"/>
  <c r="D314" i="22" s="1"/>
  <c r="I313" i="22"/>
  <c r="H313" i="22"/>
  <c r="G313" i="22"/>
  <c r="E313" i="22"/>
  <c r="F313" i="22" s="1"/>
  <c r="C313" i="22"/>
  <c r="D313" i="22" s="1"/>
  <c r="K305" i="22"/>
  <c r="J305" i="22"/>
  <c r="I305" i="22"/>
  <c r="G305" i="22"/>
  <c r="E305" i="22"/>
  <c r="C305" i="22"/>
  <c r="K304" i="22"/>
  <c r="J304" i="22"/>
  <c r="I304" i="22"/>
  <c r="H304" i="22" s="1"/>
  <c r="G304" i="22"/>
  <c r="E304" i="22"/>
  <c r="C304" i="22"/>
  <c r="K303" i="22"/>
  <c r="J303" i="22"/>
  <c r="I303" i="22"/>
  <c r="G303" i="22"/>
  <c r="E303" i="22"/>
  <c r="C303" i="22"/>
  <c r="K302" i="22"/>
  <c r="J302" i="22"/>
  <c r="I302" i="22"/>
  <c r="G302" i="22"/>
  <c r="E302" i="22"/>
  <c r="F302" i="22" s="1"/>
  <c r="C302" i="22"/>
  <c r="K301" i="22"/>
  <c r="J301" i="22"/>
  <c r="I301" i="22"/>
  <c r="G301" i="22"/>
  <c r="E301" i="22"/>
  <c r="C301" i="22"/>
  <c r="K300" i="22"/>
  <c r="J300" i="22"/>
  <c r="I300" i="22"/>
  <c r="H300" i="22" s="1"/>
  <c r="G300" i="22"/>
  <c r="E300" i="22"/>
  <c r="F300" i="22" s="1"/>
  <c r="C300" i="22"/>
  <c r="K299" i="22"/>
  <c r="J299" i="22"/>
  <c r="I299" i="22"/>
  <c r="G299" i="22"/>
  <c r="E299" i="22"/>
  <c r="C299" i="22"/>
  <c r="K291" i="22"/>
  <c r="J291" i="22"/>
  <c r="I291" i="22"/>
  <c r="G291" i="22"/>
  <c r="E291" i="22"/>
  <c r="C291" i="22"/>
  <c r="K290" i="22"/>
  <c r="J290" i="22"/>
  <c r="I290" i="22"/>
  <c r="G290" i="22"/>
  <c r="E290" i="22"/>
  <c r="C290" i="22"/>
  <c r="K289" i="22"/>
  <c r="J289" i="22"/>
  <c r="I289" i="22"/>
  <c r="H289" i="22" s="1"/>
  <c r="G289" i="22"/>
  <c r="E289" i="22"/>
  <c r="C289" i="22"/>
  <c r="K288" i="22"/>
  <c r="J288" i="22"/>
  <c r="I288" i="22"/>
  <c r="G288" i="22"/>
  <c r="E288" i="22"/>
  <c r="C288" i="22"/>
  <c r="K278" i="22"/>
  <c r="J278" i="22"/>
  <c r="I278" i="22"/>
  <c r="G278" i="22"/>
  <c r="E278" i="22"/>
  <c r="F278" i="22" s="1"/>
  <c r="C278" i="22"/>
  <c r="K277" i="22"/>
  <c r="J277" i="22"/>
  <c r="I277" i="22"/>
  <c r="G277" i="22"/>
  <c r="E277" i="22"/>
  <c r="C277" i="22"/>
  <c r="K276" i="22"/>
  <c r="J276" i="22"/>
  <c r="I276" i="22"/>
  <c r="H276" i="22" s="1"/>
  <c r="G276" i="22"/>
  <c r="E276" i="22"/>
  <c r="F276" i="22" s="1"/>
  <c r="C276" i="22"/>
  <c r="K275" i="22"/>
  <c r="J275" i="22"/>
  <c r="I275" i="22"/>
  <c r="G275" i="22"/>
  <c r="E275" i="22"/>
  <c r="C275" i="22"/>
  <c r="K274" i="22"/>
  <c r="J274" i="22"/>
  <c r="I274" i="22"/>
  <c r="G274" i="22"/>
  <c r="E274" i="22"/>
  <c r="F274" i="22" s="1"/>
  <c r="C274" i="22"/>
  <c r="J273" i="22"/>
  <c r="G273" i="22"/>
  <c r="E273" i="22"/>
  <c r="C273" i="22"/>
  <c r="K272" i="22"/>
  <c r="J272" i="22"/>
  <c r="I272" i="22"/>
  <c r="G272" i="22"/>
  <c r="E272" i="22"/>
  <c r="C272" i="22"/>
  <c r="K264" i="22"/>
  <c r="J264" i="22"/>
  <c r="I264" i="22"/>
  <c r="G264" i="22"/>
  <c r="E264" i="22"/>
  <c r="C264" i="22"/>
  <c r="K263" i="22"/>
  <c r="J263" i="22"/>
  <c r="I263" i="22"/>
  <c r="H263" i="22" s="1"/>
  <c r="G263" i="22"/>
  <c r="E263" i="22"/>
  <c r="F263" i="22" s="1"/>
  <c r="C263" i="22"/>
  <c r="K262" i="22"/>
  <c r="J262" i="22"/>
  <c r="I262" i="22"/>
  <c r="G262" i="22"/>
  <c r="E262" i="22"/>
  <c r="C262" i="22"/>
  <c r="K261" i="22"/>
  <c r="J261" i="22"/>
  <c r="I261" i="22"/>
  <c r="G261" i="22"/>
  <c r="E261" i="22"/>
  <c r="F261" i="22" s="1"/>
  <c r="C261" i="22"/>
  <c r="K260" i="22"/>
  <c r="J260" i="22"/>
  <c r="I260" i="22"/>
  <c r="G260" i="22"/>
  <c r="E260" i="22"/>
  <c r="C260" i="22"/>
  <c r="K259" i="22"/>
  <c r="J259" i="22"/>
  <c r="I259" i="22"/>
  <c r="G259" i="22"/>
  <c r="E259" i="22"/>
  <c r="F259" i="22" s="1"/>
  <c r="C259" i="22"/>
  <c r="K251" i="22"/>
  <c r="J251" i="22"/>
  <c r="I251" i="22"/>
  <c r="D251" i="22" s="1"/>
  <c r="G251" i="22"/>
  <c r="E251" i="22"/>
  <c r="F251" i="22" s="1"/>
  <c r="C251" i="22"/>
  <c r="K250" i="22"/>
  <c r="J250" i="22"/>
  <c r="I250" i="22"/>
  <c r="H250" i="22" s="1"/>
  <c r="G250" i="22"/>
  <c r="E250" i="22"/>
  <c r="C250" i="22"/>
  <c r="K249" i="22"/>
  <c r="J249" i="22"/>
  <c r="I249" i="22"/>
  <c r="G249" i="22"/>
  <c r="E249" i="22"/>
  <c r="C249" i="22"/>
  <c r="K248" i="22"/>
  <c r="J248" i="22"/>
  <c r="I248" i="22"/>
  <c r="G248" i="22"/>
  <c r="E248" i="22"/>
  <c r="F248" i="22" s="1"/>
  <c r="C248" i="22"/>
  <c r="K247" i="22"/>
  <c r="J247" i="22"/>
  <c r="I247" i="22"/>
  <c r="D247" i="22" s="1"/>
  <c r="G247" i="22"/>
  <c r="E247" i="22"/>
  <c r="C247" i="22"/>
  <c r="K246" i="22"/>
  <c r="J246" i="22"/>
  <c r="I246" i="22"/>
  <c r="H246" i="22" s="1"/>
  <c r="G246" i="22"/>
  <c r="E246" i="22"/>
  <c r="F246" i="22" s="1"/>
  <c r="C246" i="22"/>
  <c r="K238" i="22"/>
  <c r="J238" i="22"/>
  <c r="I238" i="22"/>
  <c r="G238" i="22"/>
  <c r="E238" i="22"/>
  <c r="C238" i="22"/>
  <c r="K237" i="22"/>
  <c r="J237" i="22"/>
  <c r="I237" i="22"/>
  <c r="G237" i="22"/>
  <c r="E237" i="22"/>
  <c r="F237" i="22" s="1"/>
  <c r="C237" i="22"/>
  <c r="K236" i="22"/>
  <c r="J236" i="22"/>
  <c r="I236" i="22"/>
  <c r="D236" i="22" s="1"/>
  <c r="G236" i="22"/>
  <c r="E236" i="22"/>
  <c r="C236" i="22"/>
  <c r="O228" i="22"/>
  <c r="N228" i="22"/>
  <c r="M228" i="22"/>
  <c r="K228" i="22"/>
  <c r="I228" i="22"/>
  <c r="G228" i="22"/>
  <c r="E228" i="22"/>
  <c r="F228" i="22" s="1"/>
  <c r="C228" i="22"/>
  <c r="O227" i="22"/>
  <c r="N227" i="22"/>
  <c r="M227" i="22"/>
  <c r="K227" i="22"/>
  <c r="I227" i="22"/>
  <c r="J227" i="22" s="1"/>
  <c r="G227" i="22"/>
  <c r="E227" i="22"/>
  <c r="C227" i="22"/>
  <c r="O226" i="22"/>
  <c r="N226" i="22"/>
  <c r="M226" i="22"/>
  <c r="L226" i="22" s="1"/>
  <c r="K226" i="22"/>
  <c r="I226" i="22"/>
  <c r="J226" i="22" s="1"/>
  <c r="G226" i="22"/>
  <c r="E226" i="22"/>
  <c r="C226" i="22"/>
  <c r="O225" i="22"/>
  <c r="N225" i="22"/>
  <c r="M225" i="22"/>
  <c r="K225" i="22"/>
  <c r="I225" i="22"/>
  <c r="J225" i="22" s="1"/>
  <c r="G225" i="22"/>
  <c r="E225" i="22"/>
  <c r="F225" i="22" s="1"/>
  <c r="C225" i="22"/>
  <c r="O224" i="22"/>
  <c r="N224" i="22"/>
  <c r="M224" i="22"/>
  <c r="K224" i="22"/>
  <c r="I224" i="22"/>
  <c r="G224" i="22"/>
  <c r="E224" i="22"/>
  <c r="F224" i="22" s="1"/>
  <c r="C224" i="22"/>
  <c r="O216" i="22"/>
  <c r="N216" i="22"/>
  <c r="M216" i="22"/>
  <c r="K216" i="22"/>
  <c r="I216" i="22"/>
  <c r="J216" i="22" s="1"/>
  <c r="G216" i="22"/>
  <c r="E216" i="22"/>
  <c r="C216" i="22"/>
  <c r="O215" i="22"/>
  <c r="N215" i="22"/>
  <c r="M215" i="22"/>
  <c r="L215" i="22" s="1"/>
  <c r="K215" i="22"/>
  <c r="I215" i="22"/>
  <c r="G215" i="22"/>
  <c r="E215" i="22"/>
  <c r="C215" i="22"/>
  <c r="O214" i="22"/>
  <c r="N214" i="22"/>
  <c r="M214" i="22"/>
  <c r="K214" i="22"/>
  <c r="I214" i="22"/>
  <c r="J214" i="22" s="1"/>
  <c r="G214" i="22"/>
  <c r="E214" i="22"/>
  <c r="F214" i="22" s="1"/>
  <c r="C214" i="22"/>
  <c r="O213" i="22"/>
  <c r="N213" i="22"/>
  <c r="M213" i="22"/>
  <c r="K213" i="22"/>
  <c r="I213" i="22"/>
  <c r="G213" i="22"/>
  <c r="E213" i="22"/>
  <c r="C213" i="22"/>
  <c r="O212" i="22"/>
  <c r="N212" i="22"/>
  <c r="M212" i="22"/>
  <c r="K212" i="22"/>
  <c r="I212" i="22"/>
  <c r="J212" i="22" s="1"/>
  <c r="G212" i="22"/>
  <c r="E212" i="22"/>
  <c r="F212" i="22" s="1"/>
  <c r="C212" i="22"/>
  <c r="O204" i="22"/>
  <c r="N204" i="22"/>
  <c r="M204" i="22"/>
  <c r="K204" i="22"/>
  <c r="I204" i="22"/>
  <c r="J204" i="22" s="1"/>
  <c r="G204" i="22"/>
  <c r="E204" i="22"/>
  <c r="F204" i="22" s="1"/>
  <c r="C204" i="22"/>
  <c r="O203" i="22"/>
  <c r="N203" i="22"/>
  <c r="M203" i="22"/>
  <c r="K203" i="22"/>
  <c r="I203" i="22"/>
  <c r="J203" i="22" s="1"/>
  <c r="G203" i="22"/>
  <c r="E203" i="22"/>
  <c r="F203" i="22" s="1"/>
  <c r="C203" i="22"/>
  <c r="O202" i="22"/>
  <c r="N202" i="22"/>
  <c r="M202" i="22"/>
  <c r="L202" i="22" s="1"/>
  <c r="K202" i="22"/>
  <c r="I202" i="22"/>
  <c r="J202" i="22" s="1"/>
  <c r="G202" i="22"/>
  <c r="E202" i="22"/>
  <c r="C202" i="22"/>
  <c r="O201" i="22"/>
  <c r="N201" i="22"/>
  <c r="M201" i="22"/>
  <c r="K201" i="22"/>
  <c r="I201" i="22"/>
  <c r="G201" i="22"/>
  <c r="E201" i="22"/>
  <c r="C201" i="22"/>
  <c r="O200" i="22"/>
  <c r="N200" i="22"/>
  <c r="M200" i="22"/>
  <c r="K200" i="22"/>
  <c r="I200" i="22"/>
  <c r="J200" i="22" s="1"/>
  <c r="G200" i="22"/>
  <c r="E200" i="22"/>
  <c r="F200" i="22" s="1"/>
  <c r="C200" i="22"/>
  <c r="O192" i="22"/>
  <c r="N192" i="22"/>
  <c r="M192" i="22"/>
  <c r="L192" i="22" s="1"/>
  <c r="K192" i="22"/>
  <c r="I192" i="22"/>
  <c r="J192" i="22" s="1"/>
  <c r="G192" i="22"/>
  <c r="E192" i="22"/>
  <c r="C192" i="22"/>
  <c r="O191" i="22"/>
  <c r="N191" i="22"/>
  <c r="M191" i="22"/>
  <c r="K191" i="22"/>
  <c r="I191" i="22"/>
  <c r="G191" i="22"/>
  <c r="E191" i="22"/>
  <c r="F191" i="22" s="1"/>
  <c r="C191" i="22"/>
  <c r="O190" i="22"/>
  <c r="N190" i="22"/>
  <c r="M190" i="22"/>
  <c r="L190" i="22" s="1"/>
  <c r="K190" i="22"/>
  <c r="I190" i="22"/>
  <c r="J190" i="22" s="1"/>
  <c r="G190" i="22"/>
  <c r="E190" i="22"/>
  <c r="C190" i="22"/>
  <c r="O189" i="22"/>
  <c r="N189" i="22"/>
  <c r="M189" i="22"/>
  <c r="K189" i="22"/>
  <c r="I189" i="22"/>
  <c r="G189" i="22"/>
  <c r="E189" i="22"/>
  <c r="C189" i="22"/>
  <c r="O188" i="22"/>
  <c r="N188" i="22"/>
  <c r="M188" i="22"/>
  <c r="L188" i="22" s="1"/>
  <c r="K188" i="22"/>
  <c r="I188" i="22"/>
  <c r="J188" i="22" s="1"/>
  <c r="G188" i="22"/>
  <c r="E188" i="22"/>
  <c r="C188" i="22"/>
  <c r="O187" i="22"/>
  <c r="N187" i="22"/>
  <c r="M187" i="22"/>
  <c r="K187" i="22"/>
  <c r="I187" i="22"/>
  <c r="J187" i="22" s="1"/>
  <c r="G187" i="22"/>
  <c r="E187" i="22"/>
  <c r="C187" i="22"/>
  <c r="O186" i="22"/>
  <c r="N186" i="22"/>
  <c r="M186" i="22"/>
  <c r="K186" i="22"/>
  <c r="I186" i="22"/>
  <c r="J186" i="22" s="1"/>
  <c r="G186" i="22"/>
  <c r="E186" i="22"/>
  <c r="F186" i="22" s="1"/>
  <c r="C186" i="22"/>
  <c r="O178" i="22"/>
  <c r="N178" i="22"/>
  <c r="M178" i="22"/>
  <c r="K178" i="22"/>
  <c r="I178" i="22"/>
  <c r="J178" i="22" s="1"/>
  <c r="G178" i="22"/>
  <c r="E178" i="22"/>
  <c r="F178" i="22" s="1"/>
  <c r="C178" i="22"/>
  <c r="O177" i="22"/>
  <c r="N177" i="22"/>
  <c r="M177" i="22"/>
  <c r="L177" i="22" s="1"/>
  <c r="K177" i="22"/>
  <c r="I177" i="22"/>
  <c r="G177" i="22"/>
  <c r="E177" i="22"/>
  <c r="F177" i="22" s="1"/>
  <c r="C177" i="22"/>
  <c r="O176" i="22"/>
  <c r="N176" i="22"/>
  <c r="M176" i="22"/>
  <c r="L176" i="22" s="1"/>
  <c r="K176" i="22"/>
  <c r="I176" i="22"/>
  <c r="G176" i="22"/>
  <c r="E176" i="22"/>
  <c r="C176" i="22"/>
  <c r="O175" i="22"/>
  <c r="N175" i="22"/>
  <c r="M175" i="22"/>
  <c r="L175" i="22" s="1"/>
  <c r="K175" i="22"/>
  <c r="I175" i="22"/>
  <c r="J175" i="22" s="1"/>
  <c r="G175" i="22"/>
  <c r="E175" i="22"/>
  <c r="C175" i="22"/>
  <c r="O174" i="22"/>
  <c r="N174" i="22"/>
  <c r="M174" i="22"/>
  <c r="H174" i="22" s="1"/>
  <c r="K174" i="22"/>
  <c r="I174" i="22"/>
  <c r="G174" i="22"/>
  <c r="E174" i="22"/>
  <c r="F174" i="22" s="1"/>
  <c r="C174" i="22"/>
  <c r="O173" i="22"/>
  <c r="N173" i="22"/>
  <c r="M173" i="22"/>
  <c r="K173" i="22"/>
  <c r="I173" i="22"/>
  <c r="J173" i="22" s="1"/>
  <c r="G173" i="22"/>
  <c r="E173" i="22"/>
  <c r="F173" i="22" s="1"/>
  <c r="C173" i="22"/>
  <c r="O172" i="22"/>
  <c r="N172" i="22"/>
  <c r="M172" i="22"/>
  <c r="L172" i="22" s="1"/>
  <c r="K172" i="22"/>
  <c r="I172" i="22"/>
  <c r="J172" i="22" s="1"/>
  <c r="G172" i="22"/>
  <c r="E172" i="22"/>
  <c r="C172" i="22"/>
  <c r="O164" i="22"/>
  <c r="N164" i="22"/>
  <c r="M164" i="22"/>
  <c r="K164" i="22"/>
  <c r="I164" i="22"/>
  <c r="J164" i="22" s="1"/>
  <c r="G164" i="22"/>
  <c r="E164" i="22"/>
  <c r="C164" i="22"/>
  <c r="O163" i="22"/>
  <c r="N163" i="22"/>
  <c r="M163" i="22"/>
  <c r="L163" i="22" s="1"/>
  <c r="K163" i="22"/>
  <c r="I163" i="22"/>
  <c r="G163" i="22"/>
  <c r="E163" i="22"/>
  <c r="C163" i="22"/>
  <c r="O162" i="22"/>
  <c r="N162" i="22"/>
  <c r="M162" i="22"/>
  <c r="H162" i="22" s="1"/>
  <c r="K162" i="22"/>
  <c r="I162" i="22"/>
  <c r="J162" i="22" s="1"/>
  <c r="G162" i="22"/>
  <c r="E162" i="22"/>
  <c r="F162" i="22" s="1"/>
  <c r="C162" i="22"/>
  <c r="O161" i="22"/>
  <c r="N161" i="22"/>
  <c r="M161" i="22"/>
  <c r="K161" i="22"/>
  <c r="I161" i="22"/>
  <c r="G161" i="22"/>
  <c r="E161" i="22"/>
  <c r="C161" i="22"/>
  <c r="O160" i="22"/>
  <c r="N160" i="22"/>
  <c r="M160" i="22"/>
  <c r="L160" i="22" s="1"/>
  <c r="K160" i="22"/>
  <c r="I160" i="22"/>
  <c r="J160" i="22" s="1"/>
  <c r="G160" i="22"/>
  <c r="E160" i="22"/>
  <c r="C160" i="22"/>
  <c r="O159" i="22"/>
  <c r="N159" i="22"/>
  <c r="M159" i="22"/>
  <c r="K159" i="22"/>
  <c r="I159" i="22"/>
  <c r="J159" i="22" s="1"/>
  <c r="G159" i="22"/>
  <c r="E159" i="22"/>
  <c r="F159" i="22" s="1"/>
  <c r="C159" i="22"/>
  <c r="O158" i="22"/>
  <c r="N158" i="22"/>
  <c r="M158" i="22"/>
  <c r="L158" i="22" s="1"/>
  <c r="K158" i="22"/>
  <c r="I158" i="22"/>
  <c r="G158" i="22"/>
  <c r="E158" i="22"/>
  <c r="C158" i="22"/>
  <c r="K148" i="22"/>
  <c r="J148" i="22"/>
  <c r="I148" i="22"/>
  <c r="G148" i="22"/>
  <c r="E148" i="22"/>
  <c r="C148" i="22"/>
  <c r="K147" i="22"/>
  <c r="J147" i="22"/>
  <c r="I147" i="22"/>
  <c r="G147" i="22"/>
  <c r="E147" i="22"/>
  <c r="C147" i="22"/>
  <c r="K146" i="22"/>
  <c r="J146" i="22"/>
  <c r="I146" i="22"/>
  <c r="H146" i="22" s="1"/>
  <c r="G146" i="22"/>
  <c r="E146" i="22"/>
  <c r="F146" i="22" s="1"/>
  <c r="C146" i="22"/>
  <c r="K138" i="22"/>
  <c r="J138" i="22"/>
  <c r="I138" i="22"/>
  <c r="G138" i="22"/>
  <c r="E138" i="22"/>
  <c r="C138" i="22"/>
  <c r="K137" i="22"/>
  <c r="J137" i="22"/>
  <c r="I137" i="22"/>
  <c r="G137" i="22"/>
  <c r="E137" i="22"/>
  <c r="F137" i="22" s="1"/>
  <c r="C137" i="22"/>
  <c r="K136" i="22"/>
  <c r="J136" i="22"/>
  <c r="I136" i="22"/>
  <c r="G136" i="22"/>
  <c r="E136" i="22"/>
  <c r="C136" i="22"/>
  <c r="K135" i="22"/>
  <c r="J135" i="22"/>
  <c r="I135" i="22"/>
  <c r="H135" i="22" s="1"/>
  <c r="G135" i="22"/>
  <c r="E135" i="22"/>
  <c r="F135" i="22" s="1"/>
  <c r="C135" i="22"/>
  <c r="K134" i="22"/>
  <c r="J134" i="22"/>
  <c r="I134" i="22"/>
  <c r="G134" i="22"/>
  <c r="E134" i="22"/>
  <c r="C134" i="22"/>
  <c r="K133" i="22"/>
  <c r="J133" i="22"/>
  <c r="I133" i="22"/>
  <c r="G133" i="22"/>
  <c r="E133" i="22"/>
  <c r="F133" i="22" s="1"/>
  <c r="C133" i="22"/>
  <c r="K132" i="22"/>
  <c r="J132" i="22"/>
  <c r="I132" i="22"/>
  <c r="H132" i="22" s="1"/>
  <c r="G132" i="22"/>
  <c r="E132" i="22"/>
  <c r="C132" i="22"/>
  <c r="K124" i="22"/>
  <c r="J124" i="22"/>
  <c r="I124" i="22"/>
  <c r="G124" i="22"/>
  <c r="E124" i="22"/>
  <c r="F124" i="22" s="1"/>
  <c r="C124" i="22"/>
  <c r="K123" i="22"/>
  <c r="J123" i="22"/>
  <c r="I123" i="22"/>
  <c r="G123" i="22"/>
  <c r="E123" i="22"/>
  <c r="C123" i="22"/>
  <c r="K122" i="22"/>
  <c r="J122" i="22"/>
  <c r="I122" i="22"/>
  <c r="H122" i="22" s="1"/>
  <c r="G122" i="22"/>
  <c r="E122" i="22"/>
  <c r="C122" i="22"/>
  <c r="K121" i="22"/>
  <c r="J121" i="22"/>
  <c r="I121" i="22"/>
  <c r="G121" i="22"/>
  <c r="E121" i="22"/>
  <c r="C121" i="22"/>
  <c r="K120" i="22"/>
  <c r="J120" i="22"/>
  <c r="I120" i="22"/>
  <c r="G120" i="22"/>
  <c r="E120" i="22"/>
  <c r="F120" i="22" s="1"/>
  <c r="C120" i="22"/>
  <c r="K119" i="22"/>
  <c r="J119" i="22"/>
  <c r="I119" i="22"/>
  <c r="D119" i="22" s="1"/>
  <c r="G119" i="22"/>
  <c r="E119" i="22"/>
  <c r="F119" i="22" s="1"/>
  <c r="C119" i="22"/>
  <c r="K118" i="22"/>
  <c r="J118" i="22"/>
  <c r="I118" i="22"/>
  <c r="G118" i="22"/>
  <c r="E118" i="22"/>
  <c r="F118" i="22" s="1"/>
  <c r="C118" i="22"/>
  <c r="K110" i="22"/>
  <c r="J110" i="22"/>
  <c r="I110" i="22"/>
  <c r="G110" i="22"/>
  <c r="E110" i="22"/>
  <c r="C110" i="22"/>
  <c r="K109" i="22"/>
  <c r="J109" i="22"/>
  <c r="I109" i="22"/>
  <c r="H109" i="22" s="1"/>
  <c r="G109" i="22"/>
  <c r="E109" i="22"/>
  <c r="F109" i="22" s="1"/>
  <c r="C109" i="22"/>
  <c r="K108" i="22"/>
  <c r="J108" i="22"/>
  <c r="I108" i="22"/>
  <c r="D108" i="22" s="1"/>
  <c r="G108" i="22"/>
  <c r="E108" i="22"/>
  <c r="C108" i="22"/>
  <c r="K107" i="22"/>
  <c r="J107" i="22"/>
  <c r="I107" i="22"/>
  <c r="H107" i="22" s="1"/>
  <c r="G107" i="22"/>
  <c r="E107" i="22"/>
  <c r="F107" i="22" s="1"/>
  <c r="C107" i="22"/>
  <c r="K106" i="22"/>
  <c r="J106" i="22"/>
  <c r="I106" i="22"/>
  <c r="G106" i="22"/>
  <c r="E106" i="22"/>
  <c r="C106" i="22"/>
  <c r="K105" i="22"/>
  <c r="J105" i="22"/>
  <c r="I105" i="22"/>
  <c r="G105" i="22"/>
  <c r="E105" i="22"/>
  <c r="F105" i="22" s="1"/>
  <c r="C105" i="22"/>
  <c r="K104" i="22"/>
  <c r="J104" i="22"/>
  <c r="I104" i="22"/>
  <c r="D104" i="22" s="1"/>
  <c r="G104" i="22"/>
  <c r="E104" i="22"/>
  <c r="C104" i="22"/>
  <c r="K96" i="22"/>
  <c r="J96" i="22"/>
  <c r="I96" i="22"/>
  <c r="H96" i="22" s="1"/>
  <c r="G96" i="22"/>
  <c r="E96" i="22"/>
  <c r="C96" i="22"/>
  <c r="K95" i="22"/>
  <c r="J95" i="22"/>
  <c r="I95" i="22"/>
  <c r="G95" i="22"/>
  <c r="E95" i="22"/>
  <c r="C95" i="22"/>
  <c r="K94" i="22"/>
  <c r="J94" i="22"/>
  <c r="I94" i="22"/>
  <c r="G94" i="22"/>
  <c r="E94" i="22"/>
  <c r="F94" i="22" s="1"/>
  <c r="C94" i="22"/>
  <c r="J85" i="22"/>
  <c r="K85" i="22" s="1"/>
  <c r="I85" i="22"/>
  <c r="G85" i="22"/>
  <c r="H85" i="22" s="1"/>
  <c r="E85" i="22"/>
  <c r="F85" i="22" s="1"/>
  <c r="C85" i="22"/>
  <c r="J84" i="22"/>
  <c r="I84" i="22"/>
  <c r="D84" i="22" s="1"/>
  <c r="G84" i="22"/>
  <c r="E84" i="22"/>
  <c r="C84" i="22"/>
  <c r="J83" i="22"/>
  <c r="I83" i="22"/>
  <c r="G83" i="22"/>
  <c r="E83" i="22"/>
  <c r="C83" i="22"/>
  <c r="J74" i="22"/>
  <c r="I74" i="22"/>
  <c r="H74" i="22" s="1"/>
  <c r="G74" i="22"/>
  <c r="E74" i="22"/>
  <c r="F74" i="22" s="1"/>
  <c r="C74" i="22"/>
  <c r="J73" i="22"/>
  <c r="I73" i="22"/>
  <c r="G73" i="22"/>
  <c r="H73" i="22" s="1"/>
  <c r="E73" i="22"/>
  <c r="C73" i="22"/>
  <c r="D73" i="22" s="1"/>
  <c r="J72" i="22"/>
  <c r="G72" i="22"/>
  <c r="E72" i="22"/>
  <c r="C72" i="22"/>
  <c r="J63" i="22"/>
  <c r="I63" i="22"/>
  <c r="G63" i="22"/>
  <c r="E63" i="22"/>
  <c r="C63" i="22"/>
  <c r="J62" i="22"/>
  <c r="I62" i="22"/>
  <c r="G62" i="22"/>
  <c r="H62" i="22" s="1"/>
  <c r="E62" i="22"/>
  <c r="F62" i="22" s="1"/>
  <c r="C62" i="22"/>
  <c r="J61" i="22"/>
  <c r="I61" i="22"/>
  <c r="G61" i="22"/>
  <c r="E61" i="22"/>
  <c r="F61" i="22" s="1"/>
  <c r="C61" i="22"/>
  <c r="J54" i="22"/>
  <c r="I54" i="22"/>
  <c r="G54" i="22"/>
  <c r="E54" i="22"/>
  <c r="C54" i="22"/>
  <c r="J53" i="22"/>
  <c r="I53" i="22"/>
  <c r="G53" i="22"/>
  <c r="E53" i="22"/>
  <c r="C53" i="22"/>
  <c r="J52" i="22"/>
  <c r="I52" i="22"/>
  <c r="G52" i="22"/>
  <c r="E52" i="22"/>
  <c r="F52" i="22" s="1"/>
  <c r="C52" i="22"/>
  <c r="J51" i="22"/>
  <c r="I51" i="22"/>
  <c r="K51" i="22" s="1"/>
  <c r="G51" i="22"/>
  <c r="E51" i="22"/>
  <c r="F51" i="22" s="1"/>
  <c r="C51" i="22"/>
  <c r="J50" i="22"/>
  <c r="I50" i="22"/>
  <c r="G50" i="22"/>
  <c r="E50" i="22"/>
  <c r="C50" i="22"/>
  <c r="J49" i="22"/>
  <c r="I49" i="22"/>
  <c r="G49" i="22"/>
  <c r="E49" i="22"/>
  <c r="C49" i="22"/>
  <c r="J48" i="22"/>
  <c r="I48" i="22"/>
  <c r="G48" i="22"/>
  <c r="E48" i="22"/>
  <c r="F48" i="22" s="1"/>
  <c r="C48" i="22"/>
  <c r="J47" i="22"/>
  <c r="I47" i="22"/>
  <c r="D47" i="22" s="1"/>
  <c r="G47" i="22"/>
  <c r="E47" i="22"/>
  <c r="F47" i="22" s="1"/>
  <c r="C47" i="22"/>
  <c r="J46" i="22"/>
  <c r="I46" i="22"/>
  <c r="G46" i="22"/>
  <c r="E46" i="22"/>
  <c r="C46" i="22"/>
  <c r="J37" i="22"/>
  <c r="I37" i="22"/>
  <c r="G37" i="22"/>
  <c r="E37" i="22"/>
  <c r="C37" i="22"/>
  <c r="J36" i="22"/>
  <c r="I36" i="22"/>
  <c r="G36" i="22"/>
  <c r="E36" i="22"/>
  <c r="C36" i="22"/>
  <c r="J35" i="22"/>
  <c r="I35" i="22"/>
  <c r="G35" i="22"/>
  <c r="E35" i="22"/>
  <c r="F35" i="22" s="1"/>
  <c r="C35" i="22"/>
  <c r="J34" i="22"/>
  <c r="I34" i="22"/>
  <c r="G34" i="22"/>
  <c r="E34" i="22"/>
  <c r="C34" i="22"/>
  <c r="J33" i="22"/>
  <c r="I33" i="22"/>
  <c r="G33" i="22"/>
  <c r="E33" i="22"/>
  <c r="C33" i="22"/>
  <c r="J32" i="22"/>
  <c r="I32" i="22"/>
  <c r="G32" i="22"/>
  <c r="H32" i="22" s="1"/>
  <c r="E32" i="22"/>
  <c r="F32" i="22" s="1"/>
  <c r="C32" i="22"/>
  <c r="J31" i="22"/>
  <c r="I31" i="22"/>
  <c r="G31" i="22"/>
  <c r="E31" i="22"/>
  <c r="F31" i="22" s="1"/>
  <c r="C31" i="22"/>
  <c r="J30" i="22"/>
  <c r="I30" i="22"/>
  <c r="G30" i="22"/>
  <c r="E30" i="22"/>
  <c r="F30" i="22" s="1"/>
  <c r="C30" i="22"/>
  <c r="J29" i="22"/>
  <c r="I29" i="22"/>
  <c r="G29" i="22"/>
  <c r="E29" i="22"/>
  <c r="C29" i="22"/>
  <c r="K20" i="22"/>
  <c r="J20" i="22"/>
  <c r="I20" i="22"/>
  <c r="D20" i="22" s="1"/>
  <c r="G20" i="22"/>
  <c r="E20" i="22"/>
  <c r="F20" i="22" s="1"/>
  <c r="C20" i="22"/>
  <c r="K19" i="22"/>
  <c r="J19" i="22"/>
  <c r="I19" i="22"/>
  <c r="G19" i="22"/>
  <c r="E19" i="22"/>
  <c r="C19" i="22"/>
  <c r="K18" i="22"/>
  <c r="J18" i="22"/>
  <c r="I18" i="22"/>
  <c r="G18" i="22"/>
  <c r="E18" i="22"/>
  <c r="F18" i="22" s="1"/>
  <c r="C18" i="22"/>
  <c r="K17" i="22"/>
  <c r="J17" i="22"/>
  <c r="I17" i="22"/>
  <c r="G17" i="22"/>
  <c r="E17" i="22"/>
  <c r="C17" i="22"/>
  <c r="K16" i="22"/>
  <c r="J16" i="22"/>
  <c r="I16" i="22"/>
  <c r="G16" i="22"/>
  <c r="E16" i="22"/>
  <c r="F16" i="22" s="1"/>
  <c r="C16" i="22"/>
  <c r="K15" i="22"/>
  <c r="J15" i="22"/>
  <c r="I15" i="22"/>
  <c r="H15" i="22" s="1"/>
  <c r="G15" i="22"/>
  <c r="E15" i="22"/>
  <c r="C15" i="22"/>
  <c r="K14" i="22"/>
  <c r="J14" i="22"/>
  <c r="I14" i="22"/>
  <c r="G14" i="22"/>
  <c r="E14" i="22"/>
  <c r="F14" i="22" s="1"/>
  <c r="C14" i="22"/>
  <c r="K13" i="22"/>
  <c r="J13" i="22"/>
  <c r="I13" i="22"/>
  <c r="H13" i="22" s="1"/>
  <c r="G13" i="22"/>
  <c r="E13" i="22"/>
  <c r="C13" i="22"/>
  <c r="K12" i="22"/>
  <c r="J12" i="22"/>
  <c r="I12" i="22"/>
  <c r="G12" i="22"/>
  <c r="E12" i="22"/>
  <c r="F12" i="22" s="1"/>
  <c r="C12" i="22"/>
  <c r="F539" i="22"/>
  <c r="H535" i="22"/>
  <c r="F517" i="22"/>
  <c r="F492" i="22"/>
  <c r="K477" i="22"/>
  <c r="F411" i="22"/>
  <c r="J369" i="22"/>
  <c r="F344" i="22"/>
  <c r="F328" i="22"/>
  <c r="F305" i="22"/>
  <c r="D290" i="22"/>
  <c r="D274" i="22"/>
  <c r="H251" i="22"/>
  <c r="D237" i="22"/>
  <c r="J215" i="22"/>
  <c r="H202" i="22"/>
  <c r="H188" i="22"/>
  <c r="J163" i="22"/>
  <c r="H138" i="22"/>
  <c r="F106" i="22"/>
  <c r="F73" i="22"/>
  <c r="F50" i="22"/>
  <c r="H30" i="22"/>
  <c r="H539" i="22"/>
  <c r="D513" i="22"/>
  <c r="F365" i="22"/>
  <c r="F291" i="22"/>
  <c r="H225" i="22"/>
  <c r="J158" i="22"/>
  <c r="F96" i="22"/>
  <c r="F36" i="22"/>
  <c r="K539" i="22"/>
  <c r="D539" i="22"/>
  <c r="K535" i="22"/>
  <c r="H532" i="22"/>
  <c r="K527" i="22"/>
  <c r="H517" i="22"/>
  <c r="D516" i="22"/>
  <c r="D512" i="22"/>
  <c r="D508" i="22"/>
  <c r="D495" i="22"/>
  <c r="K491" i="22"/>
  <c r="H481" i="22"/>
  <c r="D480" i="22"/>
  <c r="H466" i="22"/>
  <c r="D465" i="22"/>
  <c r="D416" i="22"/>
  <c r="D410" i="22"/>
  <c r="D385" i="22"/>
  <c r="D367" i="22"/>
  <c r="D365" i="22"/>
  <c r="H342" i="22"/>
  <c r="F329" i="22"/>
  <c r="F314" i="22"/>
  <c r="H302" i="22"/>
  <c r="H291" i="22"/>
  <c r="H278" i="22"/>
  <c r="H274" i="22"/>
  <c r="H272" i="22"/>
  <c r="H261" i="22"/>
  <c r="H259" i="22"/>
  <c r="H248" i="22"/>
  <c r="H237" i="22"/>
  <c r="F227" i="22"/>
  <c r="F226" i="22"/>
  <c r="L225" i="22"/>
  <c r="D225" i="22"/>
  <c r="F216" i="22"/>
  <c r="F215" i="22"/>
  <c r="L214" i="22"/>
  <c r="D214" i="22"/>
  <c r="D212" i="22"/>
  <c r="L203" i="22"/>
  <c r="D203" i="22"/>
  <c r="F202" i="22"/>
  <c r="L200" i="22"/>
  <c r="D200" i="22"/>
  <c r="F192" i="22"/>
  <c r="L191" i="22"/>
  <c r="D191" i="22"/>
  <c r="F190" i="22"/>
  <c r="J189" i="22"/>
  <c r="F188" i="22"/>
  <c r="L187" i="22"/>
  <c r="D187" i="22"/>
  <c r="L178" i="22"/>
  <c r="D178" i="22"/>
  <c r="J177" i="22"/>
  <c r="D177" i="22"/>
  <c r="F176" i="22"/>
  <c r="F175" i="22"/>
  <c r="J174" i="22"/>
  <c r="L173" i="22"/>
  <c r="D173" i="22"/>
  <c r="F172" i="22"/>
  <c r="F164" i="22"/>
  <c r="F163" i="22"/>
  <c r="L162" i="22"/>
  <c r="D162" i="22"/>
  <c r="F160" i="22"/>
  <c r="L159" i="22"/>
  <c r="D159" i="22"/>
  <c r="F158" i="22"/>
  <c r="H148" i="22"/>
  <c r="H137" i="22"/>
  <c r="H133" i="22"/>
  <c r="H124" i="22"/>
  <c r="H120" i="22"/>
  <c r="H118" i="22"/>
  <c r="F108" i="22"/>
  <c r="H105" i="22"/>
  <c r="H94" i="22"/>
  <c r="D85" i="22"/>
  <c r="K73" i="22"/>
  <c r="D61" i="22"/>
  <c r="H48" i="22"/>
  <c r="K35" i="22"/>
  <c r="D31" i="22"/>
  <c r="D16" i="22"/>
  <c r="J578" i="21"/>
  <c r="G578" i="21"/>
  <c r="E578" i="21"/>
  <c r="C578" i="21"/>
  <c r="J577" i="21"/>
  <c r="G577" i="21"/>
  <c r="E577" i="21"/>
  <c r="C577" i="21"/>
  <c r="J576" i="21"/>
  <c r="G576" i="21"/>
  <c r="E576" i="21"/>
  <c r="C576" i="21"/>
  <c r="J575" i="21"/>
  <c r="G575" i="21"/>
  <c r="E575" i="21"/>
  <c r="C575" i="21"/>
  <c r="J574" i="21"/>
  <c r="G574" i="21"/>
  <c r="E574" i="21"/>
  <c r="C574" i="21"/>
  <c r="J573" i="21"/>
  <c r="G573" i="21"/>
  <c r="E573" i="21"/>
  <c r="C573" i="21"/>
  <c r="J565" i="21"/>
  <c r="G565" i="21"/>
  <c r="E565" i="21"/>
  <c r="C565" i="21"/>
  <c r="J564" i="21"/>
  <c r="G564" i="21"/>
  <c r="E564" i="21"/>
  <c r="C564" i="21"/>
  <c r="J563" i="21"/>
  <c r="G563" i="21"/>
  <c r="E563" i="21"/>
  <c r="C563" i="21"/>
  <c r="J562" i="21"/>
  <c r="G562" i="21"/>
  <c r="E562" i="21"/>
  <c r="C562" i="21"/>
  <c r="J554" i="21"/>
  <c r="G554" i="21"/>
  <c r="E554" i="21"/>
  <c r="C554" i="21"/>
  <c r="J553" i="21"/>
  <c r="G553" i="21"/>
  <c r="E553" i="21"/>
  <c r="C553" i="21"/>
  <c r="J552" i="21"/>
  <c r="G552" i="21"/>
  <c r="E552" i="21"/>
  <c r="C552" i="21"/>
  <c r="J551" i="21"/>
  <c r="G551" i="21"/>
  <c r="E551" i="21"/>
  <c r="C551" i="21"/>
  <c r="J550" i="21"/>
  <c r="G550" i="21"/>
  <c r="E550" i="21"/>
  <c r="C550" i="21"/>
  <c r="J549" i="21"/>
  <c r="G549" i="21"/>
  <c r="E549" i="21"/>
  <c r="C549" i="21"/>
  <c r="J539" i="21"/>
  <c r="I539" i="21"/>
  <c r="G539" i="21"/>
  <c r="H539" i="21" s="1"/>
  <c r="E539" i="21"/>
  <c r="F539" i="21" s="1"/>
  <c r="C539" i="21"/>
  <c r="J538" i="21"/>
  <c r="I538" i="21"/>
  <c r="G538" i="21"/>
  <c r="E538" i="21"/>
  <c r="C538" i="21"/>
  <c r="J537" i="21"/>
  <c r="I537" i="21"/>
  <c r="G537" i="21"/>
  <c r="E537" i="21"/>
  <c r="C537" i="21"/>
  <c r="J536" i="21"/>
  <c r="I536" i="21"/>
  <c r="G536" i="21"/>
  <c r="E536" i="21"/>
  <c r="F536" i="21" s="1"/>
  <c r="C536" i="21"/>
  <c r="J535" i="21"/>
  <c r="I535" i="21"/>
  <c r="G535" i="21"/>
  <c r="E535" i="21"/>
  <c r="C535" i="21"/>
  <c r="J534" i="21"/>
  <c r="I534" i="21"/>
  <c r="G534" i="21"/>
  <c r="E534" i="21"/>
  <c r="C534" i="21"/>
  <c r="J533" i="21"/>
  <c r="I533" i="21"/>
  <c r="G533" i="21"/>
  <c r="E533" i="21"/>
  <c r="C533" i="21"/>
  <c r="J532" i="21"/>
  <c r="I532" i="21"/>
  <c r="G532" i="21"/>
  <c r="E532" i="21"/>
  <c r="F532" i="21" s="1"/>
  <c r="C532" i="21"/>
  <c r="J531" i="21"/>
  <c r="I531" i="21"/>
  <c r="G531" i="21"/>
  <c r="E531" i="21"/>
  <c r="C531" i="21"/>
  <c r="J530" i="21"/>
  <c r="I530" i="21"/>
  <c r="G530" i="21"/>
  <c r="E530" i="21"/>
  <c r="C530" i="21"/>
  <c r="J529" i="21"/>
  <c r="I529" i="21"/>
  <c r="G529" i="21"/>
  <c r="E529" i="21"/>
  <c r="C529" i="21"/>
  <c r="J528" i="21"/>
  <c r="I528" i="21"/>
  <c r="G528" i="21"/>
  <c r="E528" i="21"/>
  <c r="F528" i="21" s="1"/>
  <c r="C528" i="21"/>
  <c r="J527" i="21"/>
  <c r="I527" i="21"/>
  <c r="G527" i="21"/>
  <c r="E527" i="21"/>
  <c r="F527" i="21" s="1"/>
  <c r="C527" i="21"/>
  <c r="J519" i="21"/>
  <c r="I519" i="21"/>
  <c r="G519" i="21"/>
  <c r="E519" i="21"/>
  <c r="C519" i="21"/>
  <c r="J518" i="21"/>
  <c r="I518" i="21"/>
  <c r="G518" i="21"/>
  <c r="E518" i="21"/>
  <c r="C518" i="21"/>
  <c r="J517" i="21"/>
  <c r="I517" i="21"/>
  <c r="H517" i="21" s="1"/>
  <c r="G517" i="21"/>
  <c r="E517" i="21"/>
  <c r="C517" i="21"/>
  <c r="J516" i="21"/>
  <c r="K516" i="21" s="1"/>
  <c r="I516" i="21"/>
  <c r="G516" i="21"/>
  <c r="H516" i="21" s="1"/>
  <c r="E516" i="21"/>
  <c r="F516" i="21" s="1"/>
  <c r="C516" i="21"/>
  <c r="J515" i="21"/>
  <c r="I515" i="21"/>
  <c r="G515" i="21"/>
  <c r="E515" i="21"/>
  <c r="C515" i="21"/>
  <c r="J514" i="21"/>
  <c r="I514" i="21"/>
  <c r="G514" i="21"/>
  <c r="E514" i="21"/>
  <c r="C514" i="21"/>
  <c r="J513" i="21"/>
  <c r="I513" i="21"/>
  <c r="H513" i="21" s="1"/>
  <c r="G513" i="21"/>
  <c r="E513" i="21"/>
  <c r="F513" i="21" s="1"/>
  <c r="C513" i="21"/>
  <c r="J512" i="21"/>
  <c r="I512" i="21"/>
  <c r="G512" i="21"/>
  <c r="H512" i="21" s="1"/>
  <c r="E512" i="21"/>
  <c r="C512" i="21"/>
  <c r="D512" i="21" s="1"/>
  <c r="J511" i="21"/>
  <c r="I511" i="21"/>
  <c r="G511" i="21"/>
  <c r="E511" i="21"/>
  <c r="C511" i="21"/>
  <c r="J510" i="21"/>
  <c r="I510" i="21"/>
  <c r="G510" i="21"/>
  <c r="E510" i="21"/>
  <c r="C510" i="21"/>
  <c r="J509" i="21"/>
  <c r="I509" i="21"/>
  <c r="G509" i="21"/>
  <c r="E509" i="21"/>
  <c r="F509" i="21" s="1"/>
  <c r="C509" i="21"/>
  <c r="J508" i="21"/>
  <c r="I508" i="21"/>
  <c r="G508" i="21"/>
  <c r="E508" i="21"/>
  <c r="C508" i="21"/>
  <c r="J507" i="21"/>
  <c r="I507" i="21"/>
  <c r="G507" i="21"/>
  <c r="E507" i="21"/>
  <c r="C507" i="21"/>
  <c r="J506" i="21"/>
  <c r="I506" i="21"/>
  <c r="G506" i="21"/>
  <c r="E506" i="21"/>
  <c r="C506" i="21"/>
  <c r="J496" i="21"/>
  <c r="I496" i="21"/>
  <c r="G496" i="21"/>
  <c r="E496" i="21"/>
  <c r="C496" i="21"/>
  <c r="J495" i="21"/>
  <c r="K495" i="21" s="1"/>
  <c r="I495" i="21"/>
  <c r="G495" i="21"/>
  <c r="E495" i="21"/>
  <c r="F495" i="21" s="1"/>
  <c r="C495" i="21"/>
  <c r="J494" i="21"/>
  <c r="I494" i="21"/>
  <c r="G494" i="21"/>
  <c r="E494" i="21"/>
  <c r="C494" i="21"/>
  <c r="J493" i="21"/>
  <c r="I493" i="21"/>
  <c r="G493" i="21"/>
  <c r="E493" i="21"/>
  <c r="C493" i="21"/>
  <c r="J492" i="21"/>
  <c r="I492" i="21"/>
  <c r="G492" i="21"/>
  <c r="E492" i="21"/>
  <c r="F492" i="21" s="1"/>
  <c r="C492" i="21"/>
  <c r="J491" i="21"/>
  <c r="K491" i="21" s="1"/>
  <c r="I491" i="21"/>
  <c r="G491" i="21"/>
  <c r="E491" i="21"/>
  <c r="F491" i="21" s="1"/>
  <c r="C491" i="21"/>
  <c r="D491" i="21" s="1"/>
  <c r="J490" i="21"/>
  <c r="I490" i="21"/>
  <c r="G490" i="21"/>
  <c r="E490" i="21"/>
  <c r="C490" i="21"/>
  <c r="J489" i="21"/>
  <c r="I489" i="21"/>
  <c r="G489" i="21"/>
  <c r="E489" i="21"/>
  <c r="C489" i="21"/>
  <c r="J481" i="21"/>
  <c r="I481" i="21"/>
  <c r="G481" i="21"/>
  <c r="E481" i="21"/>
  <c r="F481" i="21" s="1"/>
  <c r="C481" i="21"/>
  <c r="J480" i="21"/>
  <c r="I480" i="21"/>
  <c r="G480" i="21"/>
  <c r="E480" i="21"/>
  <c r="C480" i="21"/>
  <c r="J479" i="21"/>
  <c r="I479" i="21"/>
  <c r="G479" i="21"/>
  <c r="E479" i="21"/>
  <c r="F479" i="21" s="1"/>
  <c r="C479" i="21"/>
  <c r="J478" i="21"/>
  <c r="I478" i="21"/>
  <c r="G478" i="21"/>
  <c r="E478" i="21"/>
  <c r="C478" i="21"/>
  <c r="J477" i="21"/>
  <c r="I477" i="21"/>
  <c r="G477" i="21"/>
  <c r="E477" i="21"/>
  <c r="F477" i="21" s="1"/>
  <c r="C477" i="21"/>
  <c r="J476" i="21"/>
  <c r="I476" i="21"/>
  <c r="G476" i="21"/>
  <c r="E476" i="21"/>
  <c r="F476" i="21" s="1"/>
  <c r="C476" i="21"/>
  <c r="D476" i="21" s="1"/>
  <c r="J468" i="21"/>
  <c r="I468" i="21"/>
  <c r="G468" i="21"/>
  <c r="E468" i="21"/>
  <c r="C468" i="21"/>
  <c r="J467" i="21"/>
  <c r="I467" i="21"/>
  <c r="G467" i="21"/>
  <c r="E467" i="21"/>
  <c r="C467" i="21"/>
  <c r="J466" i="21"/>
  <c r="I466" i="21"/>
  <c r="G466" i="21"/>
  <c r="E466" i="21"/>
  <c r="F466" i="21" s="1"/>
  <c r="C466" i="21"/>
  <c r="J465" i="21"/>
  <c r="K465" i="21" s="1"/>
  <c r="I465" i="21"/>
  <c r="G465" i="21"/>
  <c r="E465" i="21"/>
  <c r="F465" i="21" s="1"/>
  <c r="C465" i="21"/>
  <c r="D465" i="21" s="1"/>
  <c r="J464" i="21"/>
  <c r="I464" i="21"/>
  <c r="G464" i="21"/>
  <c r="E464" i="21"/>
  <c r="C464" i="21"/>
  <c r="E456" i="21"/>
  <c r="C456" i="21"/>
  <c r="L447" i="21"/>
  <c r="I447" i="21"/>
  <c r="G447" i="21"/>
  <c r="E447" i="21"/>
  <c r="C447" i="21"/>
  <c r="L446" i="21"/>
  <c r="I446" i="21"/>
  <c r="G446" i="21"/>
  <c r="E446" i="21"/>
  <c r="K446" i="21" s="1"/>
  <c r="C446" i="21"/>
  <c r="L445" i="21"/>
  <c r="I445" i="21"/>
  <c r="G445" i="21"/>
  <c r="E445" i="21"/>
  <c r="C445" i="21"/>
  <c r="N437" i="21"/>
  <c r="K437" i="21"/>
  <c r="I437" i="21"/>
  <c r="G437" i="21"/>
  <c r="E437" i="21"/>
  <c r="C437" i="21"/>
  <c r="N436" i="21"/>
  <c r="K436" i="21"/>
  <c r="I436" i="21"/>
  <c r="G436" i="21"/>
  <c r="E436" i="21"/>
  <c r="C436" i="21"/>
  <c r="N435" i="21"/>
  <c r="K435" i="21"/>
  <c r="I435" i="21"/>
  <c r="G435" i="21"/>
  <c r="E435" i="21"/>
  <c r="C435" i="21"/>
  <c r="N434" i="21"/>
  <c r="K434" i="21"/>
  <c r="I434" i="21"/>
  <c r="G434" i="21"/>
  <c r="E434" i="21"/>
  <c r="C434" i="21"/>
  <c r="N433" i="21"/>
  <c r="K433" i="21"/>
  <c r="I433" i="21"/>
  <c r="G433" i="21"/>
  <c r="E433" i="21"/>
  <c r="C433" i="21"/>
  <c r="N432" i="21"/>
  <c r="K432" i="21"/>
  <c r="I432" i="21"/>
  <c r="G432" i="21"/>
  <c r="E432" i="21"/>
  <c r="C432" i="21"/>
  <c r="N431" i="21"/>
  <c r="K431" i="21"/>
  <c r="I431" i="21"/>
  <c r="G431" i="21"/>
  <c r="E431" i="21"/>
  <c r="C431" i="21"/>
  <c r="N430" i="21"/>
  <c r="K430" i="21"/>
  <c r="I430" i="21"/>
  <c r="G430" i="21"/>
  <c r="E430" i="21"/>
  <c r="C430" i="21"/>
  <c r="N429" i="21"/>
  <c r="K429" i="21"/>
  <c r="I429" i="21"/>
  <c r="G429" i="21"/>
  <c r="E429" i="21"/>
  <c r="C429" i="21"/>
  <c r="N428" i="21"/>
  <c r="K428" i="21"/>
  <c r="I428" i="21"/>
  <c r="G428" i="21"/>
  <c r="E428" i="21"/>
  <c r="C428" i="21"/>
  <c r="N427" i="21"/>
  <c r="K427" i="21"/>
  <c r="I427" i="21"/>
  <c r="G427" i="21"/>
  <c r="E427" i="21"/>
  <c r="C427" i="21"/>
  <c r="K419" i="21"/>
  <c r="J419" i="21"/>
  <c r="I419" i="21"/>
  <c r="G419" i="21"/>
  <c r="E419" i="21"/>
  <c r="C419" i="21"/>
  <c r="K418" i="21"/>
  <c r="J418" i="21"/>
  <c r="I418" i="21"/>
  <c r="G418" i="21"/>
  <c r="E418" i="21"/>
  <c r="F418" i="21" s="1"/>
  <c r="C418" i="21"/>
  <c r="D418" i="21" s="1"/>
  <c r="K417" i="21"/>
  <c r="J417" i="21"/>
  <c r="I417" i="21"/>
  <c r="G417" i="21"/>
  <c r="E417" i="21"/>
  <c r="C417" i="21"/>
  <c r="K416" i="21"/>
  <c r="J416" i="21"/>
  <c r="I416" i="21"/>
  <c r="G416" i="21"/>
  <c r="H416" i="21" s="1"/>
  <c r="E416" i="21"/>
  <c r="C416" i="21"/>
  <c r="K415" i="21"/>
  <c r="J415" i="21"/>
  <c r="I415" i="21"/>
  <c r="G415" i="21"/>
  <c r="E415" i="21"/>
  <c r="C415" i="21"/>
  <c r="K414" i="21"/>
  <c r="J414" i="21"/>
  <c r="I414" i="21"/>
  <c r="G414" i="21"/>
  <c r="H414" i="21" s="1"/>
  <c r="E414" i="21"/>
  <c r="F414" i="21" s="1"/>
  <c r="C414" i="21"/>
  <c r="D414" i="21" s="1"/>
  <c r="K413" i="21"/>
  <c r="J413" i="21"/>
  <c r="I413" i="21"/>
  <c r="G413" i="21"/>
  <c r="E413" i="21"/>
  <c r="C413" i="21"/>
  <c r="K412" i="21"/>
  <c r="J412" i="21"/>
  <c r="I412" i="21"/>
  <c r="G412" i="21"/>
  <c r="H412" i="21" s="1"/>
  <c r="E412" i="21"/>
  <c r="F412" i="21" s="1"/>
  <c r="C412" i="21"/>
  <c r="K411" i="21"/>
  <c r="J411" i="21"/>
  <c r="I411" i="21"/>
  <c r="G411" i="21"/>
  <c r="E411" i="21"/>
  <c r="C411" i="21"/>
  <c r="K410" i="21"/>
  <c r="J410" i="21"/>
  <c r="I410" i="21"/>
  <c r="G410" i="21"/>
  <c r="H410" i="21" s="1"/>
  <c r="E410" i="21"/>
  <c r="C410" i="21"/>
  <c r="K409" i="21"/>
  <c r="J409" i="21"/>
  <c r="I409" i="21"/>
  <c r="G409" i="21"/>
  <c r="E409" i="21"/>
  <c r="C409" i="21"/>
  <c r="E401" i="21"/>
  <c r="C401" i="21"/>
  <c r="K391" i="21"/>
  <c r="J391" i="21"/>
  <c r="I391" i="21"/>
  <c r="G391" i="21"/>
  <c r="E391" i="21"/>
  <c r="C391" i="21"/>
  <c r="K389" i="21"/>
  <c r="J389" i="21"/>
  <c r="I389" i="21"/>
  <c r="G389" i="21"/>
  <c r="H389" i="21" s="1"/>
  <c r="E389" i="21"/>
  <c r="F389" i="21" s="1"/>
  <c r="C389" i="21"/>
  <c r="D389" i="21" s="1"/>
  <c r="K387" i="21"/>
  <c r="J387" i="21"/>
  <c r="I387" i="21"/>
  <c r="G387" i="21"/>
  <c r="E387" i="21"/>
  <c r="C387" i="21"/>
  <c r="K385" i="21"/>
  <c r="J385" i="21"/>
  <c r="I385" i="21"/>
  <c r="G385" i="21"/>
  <c r="H385" i="21" s="1"/>
  <c r="E385" i="21"/>
  <c r="C385" i="21"/>
  <c r="H376" i="21"/>
  <c r="E376" i="21"/>
  <c r="C376" i="21"/>
  <c r="M369" i="21"/>
  <c r="L369" i="21"/>
  <c r="K369" i="21"/>
  <c r="I369" i="21"/>
  <c r="G369" i="21"/>
  <c r="E369" i="21"/>
  <c r="C369" i="21"/>
  <c r="M367" i="21"/>
  <c r="L367" i="21"/>
  <c r="K367" i="21"/>
  <c r="I367" i="21"/>
  <c r="J367" i="21" s="1"/>
  <c r="G367" i="21"/>
  <c r="H367" i="21" s="1"/>
  <c r="E367" i="21"/>
  <c r="F367" i="21" s="1"/>
  <c r="C367" i="21"/>
  <c r="M365" i="21"/>
  <c r="L365" i="21"/>
  <c r="K365" i="21"/>
  <c r="J365" i="21" s="1"/>
  <c r="I365" i="21"/>
  <c r="G365" i="21"/>
  <c r="H365" i="21" s="1"/>
  <c r="E365" i="21"/>
  <c r="C365" i="21"/>
  <c r="M363" i="21"/>
  <c r="L363" i="21"/>
  <c r="K363" i="21"/>
  <c r="I363" i="21"/>
  <c r="G363" i="21"/>
  <c r="E363" i="21"/>
  <c r="C363" i="21"/>
  <c r="K356" i="21"/>
  <c r="J356" i="21"/>
  <c r="I356" i="21"/>
  <c r="G356" i="21"/>
  <c r="E356" i="21"/>
  <c r="C356" i="21"/>
  <c r="K355" i="21"/>
  <c r="J355" i="21"/>
  <c r="I355" i="21"/>
  <c r="G355" i="21"/>
  <c r="E355" i="21"/>
  <c r="F355" i="21" s="1"/>
  <c r="C355" i="21"/>
  <c r="K354" i="21"/>
  <c r="J354" i="21"/>
  <c r="I354" i="21"/>
  <c r="G354" i="21"/>
  <c r="E354" i="21"/>
  <c r="C354" i="21"/>
  <c r="K353" i="21"/>
  <c r="J353" i="21"/>
  <c r="I353" i="21"/>
  <c r="G353" i="21"/>
  <c r="E353" i="21"/>
  <c r="F353" i="21" s="1"/>
  <c r="C353" i="21"/>
  <c r="K345" i="21"/>
  <c r="J345" i="21"/>
  <c r="I345" i="21"/>
  <c r="G345" i="21"/>
  <c r="E345" i="21"/>
  <c r="C345" i="21"/>
  <c r="K344" i="21"/>
  <c r="J344" i="21"/>
  <c r="I344" i="21"/>
  <c r="G344" i="21"/>
  <c r="E344" i="21"/>
  <c r="F344" i="21" s="1"/>
  <c r="C344" i="21"/>
  <c r="K343" i="21"/>
  <c r="J343" i="21"/>
  <c r="I343" i="21"/>
  <c r="D343" i="21" s="1"/>
  <c r="G343" i="21"/>
  <c r="E343" i="21"/>
  <c r="C343" i="21"/>
  <c r="K342" i="21"/>
  <c r="J342" i="21"/>
  <c r="I342" i="21"/>
  <c r="H342" i="21" s="1"/>
  <c r="G342" i="21"/>
  <c r="E342" i="21"/>
  <c r="F342" i="21" s="1"/>
  <c r="C342" i="21"/>
  <c r="K341" i="21"/>
  <c r="J341" i="21"/>
  <c r="I341" i="21"/>
  <c r="G341" i="21"/>
  <c r="E341" i="21"/>
  <c r="C341" i="21"/>
  <c r="I333" i="21"/>
  <c r="H333" i="21"/>
  <c r="G333" i="21"/>
  <c r="E333" i="21"/>
  <c r="C333" i="21"/>
  <c r="I332" i="21"/>
  <c r="H332" i="21"/>
  <c r="G332" i="21"/>
  <c r="E332" i="21"/>
  <c r="F332" i="21" s="1"/>
  <c r="C332" i="21"/>
  <c r="D332" i="21" s="1"/>
  <c r="I331" i="21"/>
  <c r="H331" i="21"/>
  <c r="G331" i="21"/>
  <c r="E331" i="21"/>
  <c r="C331" i="21"/>
  <c r="I330" i="21"/>
  <c r="H330" i="21"/>
  <c r="G330" i="21"/>
  <c r="E330" i="21"/>
  <c r="C330" i="21"/>
  <c r="I329" i="21"/>
  <c r="H329" i="21"/>
  <c r="G329" i="21"/>
  <c r="F329" i="21" s="1"/>
  <c r="E329" i="21"/>
  <c r="C329" i="21"/>
  <c r="D329" i="21" s="1"/>
  <c r="I328" i="21"/>
  <c r="H328" i="21"/>
  <c r="G328" i="21"/>
  <c r="E328" i="21"/>
  <c r="F328" i="21" s="1"/>
  <c r="C328" i="21"/>
  <c r="I327" i="21"/>
  <c r="H327" i="21"/>
  <c r="G327" i="21"/>
  <c r="E327" i="21"/>
  <c r="C327" i="21"/>
  <c r="I319" i="21"/>
  <c r="H319" i="21"/>
  <c r="G319" i="21"/>
  <c r="E319" i="21"/>
  <c r="C319" i="21"/>
  <c r="I318" i="21"/>
  <c r="H318" i="21"/>
  <c r="G318" i="21"/>
  <c r="E318" i="21"/>
  <c r="C318" i="21"/>
  <c r="I317" i="21"/>
  <c r="H317" i="21"/>
  <c r="G317" i="21"/>
  <c r="E317" i="21"/>
  <c r="F317" i="21" s="1"/>
  <c r="C317" i="21"/>
  <c r="I316" i="21"/>
  <c r="H316" i="21"/>
  <c r="G316" i="21"/>
  <c r="E316" i="21"/>
  <c r="C316" i="21"/>
  <c r="I315" i="21"/>
  <c r="H315" i="21"/>
  <c r="G315" i="21"/>
  <c r="E315" i="21"/>
  <c r="C315" i="21"/>
  <c r="I314" i="21"/>
  <c r="H314" i="21"/>
  <c r="G314" i="21"/>
  <c r="E314" i="21"/>
  <c r="C314" i="21"/>
  <c r="I313" i="21"/>
  <c r="H313" i="21"/>
  <c r="G313" i="21"/>
  <c r="E313" i="21"/>
  <c r="F313" i="21" s="1"/>
  <c r="C313" i="21"/>
  <c r="D313" i="21" s="1"/>
  <c r="K305" i="21"/>
  <c r="J305" i="21"/>
  <c r="I305" i="21"/>
  <c r="G305" i="21"/>
  <c r="E305" i="21"/>
  <c r="C305" i="21"/>
  <c r="K304" i="21"/>
  <c r="J304" i="21"/>
  <c r="I304" i="21"/>
  <c r="G304" i="21"/>
  <c r="E304" i="21"/>
  <c r="F304" i="21" s="1"/>
  <c r="C304" i="21"/>
  <c r="K303" i="21"/>
  <c r="J303" i="21"/>
  <c r="I303" i="21"/>
  <c r="G303" i="21"/>
  <c r="E303" i="21"/>
  <c r="C303" i="21"/>
  <c r="K302" i="21"/>
  <c r="J302" i="21"/>
  <c r="I302" i="21"/>
  <c r="H302" i="21" s="1"/>
  <c r="G302" i="21"/>
  <c r="E302" i="21"/>
  <c r="F302" i="21" s="1"/>
  <c r="C302" i="21"/>
  <c r="K301" i="21"/>
  <c r="J301" i="21"/>
  <c r="I301" i="21"/>
  <c r="G301" i="21"/>
  <c r="E301" i="21"/>
  <c r="C301" i="21"/>
  <c r="K300" i="21"/>
  <c r="J300" i="21"/>
  <c r="I300" i="21"/>
  <c r="G300" i="21"/>
  <c r="E300" i="21"/>
  <c r="C300" i="21"/>
  <c r="K299" i="21"/>
  <c r="J299" i="21"/>
  <c r="I299" i="21"/>
  <c r="G299" i="21"/>
  <c r="E299" i="21"/>
  <c r="C299" i="21"/>
  <c r="K291" i="21"/>
  <c r="J291" i="21"/>
  <c r="I291" i="21"/>
  <c r="H291" i="21" s="1"/>
  <c r="G291" i="21"/>
  <c r="E291" i="21"/>
  <c r="F291" i="21" s="1"/>
  <c r="C291" i="21"/>
  <c r="K290" i="21"/>
  <c r="J290" i="21"/>
  <c r="I290" i="21"/>
  <c r="G290" i="21"/>
  <c r="E290" i="21"/>
  <c r="C290" i="21"/>
  <c r="K289" i="21"/>
  <c r="J289" i="21"/>
  <c r="I289" i="21"/>
  <c r="H289" i="21" s="1"/>
  <c r="G289" i="21"/>
  <c r="E289" i="21"/>
  <c r="F289" i="21" s="1"/>
  <c r="C289" i="21"/>
  <c r="K288" i="21"/>
  <c r="J288" i="21"/>
  <c r="I288" i="21"/>
  <c r="G288" i="21"/>
  <c r="E288" i="21"/>
  <c r="C288" i="21"/>
  <c r="K278" i="21"/>
  <c r="J278" i="21"/>
  <c r="I278" i="21"/>
  <c r="G278" i="21"/>
  <c r="E278" i="21"/>
  <c r="F278" i="21" s="1"/>
  <c r="C278" i="21"/>
  <c r="K277" i="21"/>
  <c r="J277" i="21"/>
  <c r="I277" i="21"/>
  <c r="D277" i="21" s="1"/>
  <c r="G277" i="21"/>
  <c r="E277" i="21"/>
  <c r="F277" i="21" s="1"/>
  <c r="C277" i="21"/>
  <c r="K276" i="21"/>
  <c r="J276" i="21"/>
  <c r="I276" i="21"/>
  <c r="G276" i="21"/>
  <c r="E276" i="21"/>
  <c r="F276" i="21" s="1"/>
  <c r="C276" i="21"/>
  <c r="K275" i="21"/>
  <c r="J275" i="21"/>
  <c r="I275" i="21"/>
  <c r="G275" i="21"/>
  <c r="E275" i="21"/>
  <c r="C275" i="21"/>
  <c r="K274" i="21"/>
  <c r="J274" i="21"/>
  <c r="I274" i="21"/>
  <c r="H274" i="21" s="1"/>
  <c r="G274" i="21"/>
  <c r="E274" i="21"/>
  <c r="F274" i="21" s="1"/>
  <c r="C274" i="21"/>
  <c r="J273" i="21"/>
  <c r="G273" i="21"/>
  <c r="E273" i="21"/>
  <c r="C273" i="21"/>
  <c r="K272" i="21"/>
  <c r="J272" i="21"/>
  <c r="I272" i="21"/>
  <c r="H272" i="21" s="1"/>
  <c r="G272" i="21"/>
  <c r="E272" i="21"/>
  <c r="C272" i="21"/>
  <c r="K264" i="21"/>
  <c r="J264" i="21"/>
  <c r="I264" i="21"/>
  <c r="G264" i="21"/>
  <c r="E264" i="21"/>
  <c r="C264" i="21"/>
  <c r="K263" i="21"/>
  <c r="J263" i="21"/>
  <c r="I263" i="21"/>
  <c r="G263" i="21"/>
  <c r="E263" i="21"/>
  <c r="F263" i="21" s="1"/>
  <c r="C263" i="21"/>
  <c r="K262" i="21"/>
  <c r="J262" i="21"/>
  <c r="I262" i="21"/>
  <c r="D262" i="21" s="1"/>
  <c r="G262" i="21"/>
  <c r="E262" i="21"/>
  <c r="C262" i="21"/>
  <c r="K261" i="21"/>
  <c r="J261" i="21"/>
  <c r="I261" i="21"/>
  <c r="G261" i="21"/>
  <c r="E261" i="21"/>
  <c r="C261" i="21"/>
  <c r="K260" i="21"/>
  <c r="J260" i="21"/>
  <c r="I260" i="21"/>
  <c r="G260" i="21"/>
  <c r="E260" i="21"/>
  <c r="C260" i="21"/>
  <c r="K259" i="21"/>
  <c r="J259" i="21"/>
  <c r="I259" i="21"/>
  <c r="H259" i="21" s="1"/>
  <c r="G259" i="21"/>
  <c r="E259" i="21"/>
  <c r="C259" i="21"/>
  <c r="K251" i="21"/>
  <c r="J251" i="21"/>
  <c r="I251" i="21"/>
  <c r="G251" i="21"/>
  <c r="E251" i="21"/>
  <c r="C251" i="21"/>
  <c r="K250" i="21"/>
  <c r="J250" i="21"/>
  <c r="I250" i="21"/>
  <c r="G250" i="21"/>
  <c r="E250" i="21"/>
  <c r="F250" i="21" s="1"/>
  <c r="C250" i="21"/>
  <c r="K249" i="21"/>
  <c r="J249" i="21"/>
  <c r="I249" i="21"/>
  <c r="G249" i="21"/>
  <c r="E249" i="21"/>
  <c r="C249" i="21"/>
  <c r="K248" i="21"/>
  <c r="J248" i="21"/>
  <c r="I248" i="21"/>
  <c r="H248" i="21" s="1"/>
  <c r="G248" i="21"/>
  <c r="E248" i="21"/>
  <c r="F248" i="21" s="1"/>
  <c r="C248" i="21"/>
  <c r="K247" i="21"/>
  <c r="J247" i="21"/>
  <c r="I247" i="21"/>
  <c r="G247" i="21"/>
  <c r="E247" i="21"/>
  <c r="C247" i="21"/>
  <c r="K246" i="21"/>
  <c r="J246" i="21"/>
  <c r="I246" i="21"/>
  <c r="G246" i="21"/>
  <c r="E246" i="21"/>
  <c r="F246" i="21" s="1"/>
  <c r="C246" i="21"/>
  <c r="K238" i="21"/>
  <c r="J238" i="21"/>
  <c r="I238" i="21"/>
  <c r="G238" i="21"/>
  <c r="E238" i="21"/>
  <c r="C238" i="21"/>
  <c r="K237" i="21"/>
  <c r="J237" i="21"/>
  <c r="I237" i="21"/>
  <c r="H237" i="21" s="1"/>
  <c r="G237" i="21"/>
  <c r="E237" i="21"/>
  <c r="C237" i="21"/>
  <c r="K236" i="21"/>
  <c r="J236" i="21"/>
  <c r="I236" i="21"/>
  <c r="G236" i="21"/>
  <c r="E236" i="21"/>
  <c r="C236" i="21"/>
  <c r="O228" i="21"/>
  <c r="N228" i="21"/>
  <c r="M228" i="21"/>
  <c r="D228" i="21" s="1"/>
  <c r="K228" i="21"/>
  <c r="I228" i="21"/>
  <c r="J228" i="21" s="1"/>
  <c r="G228" i="21"/>
  <c r="E228" i="21"/>
  <c r="C228" i="21"/>
  <c r="O227" i="21"/>
  <c r="N227" i="21"/>
  <c r="M227" i="21"/>
  <c r="K227" i="21"/>
  <c r="I227" i="21"/>
  <c r="G227" i="21"/>
  <c r="E227" i="21"/>
  <c r="C227" i="21"/>
  <c r="O226" i="21"/>
  <c r="N226" i="21"/>
  <c r="M226" i="21"/>
  <c r="L226" i="21" s="1"/>
  <c r="K226" i="21"/>
  <c r="I226" i="21"/>
  <c r="J226" i="21" s="1"/>
  <c r="G226" i="21"/>
  <c r="E226" i="21"/>
  <c r="C226" i="21"/>
  <c r="O225" i="21"/>
  <c r="N225" i="21"/>
  <c r="M225" i="21"/>
  <c r="H225" i="21" s="1"/>
  <c r="K225" i="21"/>
  <c r="I225" i="21"/>
  <c r="J225" i="21" s="1"/>
  <c r="G225" i="21"/>
  <c r="E225" i="21"/>
  <c r="C225" i="21"/>
  <c r="O224" i="21"/>
  <c r="N224" i="21"/>
  <c r="M224" i="21"/>
  <c r="K224" i="21"/>
  <c r="I224" i="21"/>
  <c r="G224" i="21"/>
  <c r="E224" i="21"/>
  <c r="C224" i="21"/>
  <c r="O216" i="21"/>
  <c r="N216" i="21"/>
  <c r="M216" i="21"/>
  <c r="K216" i="21"/>
  <c r="I216" i="21"/>
  <c r="G216" i="21"/>
  <c r="E216" i="21"/>
  <c r="F216" i="21" s="1"/>
  <c r="C216" i="21"/>
  <c r="O215" i="21"/>
  <c r="N215" i="21"/>
  <c r="M215" i="21"/>
  <c r="D215" i="21" s="1"/>
  <c r="K215" i="21"/>
  <c r="I215" i="21"/>
  <c r="J215" i="21" s="1"/>
  <c r="G215" i="21"/>
  <c r="E215" i="21"/>
  <c r="C215" i="21"/>
  <c r="O214" i="21"/>
  <c r="N214" i="21"/>
  <c r="M214" i="21"/>
  <c r="H214" i="21" s="1"/>
  <c r="K214" i="21"/>
  <c r="I214" i="21"/>
  <c r="J214" i="21" s="1"/>
  <c r="G214" i="21"/>
  <c r="E214" i="21"/>
  <c r="C214" i="21"/>
  <c r="O213" i="21"/>
  <c r="N213" i="21"/>
  <c r="M213" i="21"/>
  <c r="D213" i="21" s="1"/>
  <c r="K213" i="21"/>
  <c r="I213" i="21"/>
  <c r="G213" i="21"/>
  <c r="E213" i="21"/>
  <c r="C213" i="21"/>
  <c r="O212" i="21"/>
  <c r="N212" i="21"/>
  <c r="M212" i="21"/>
  <c r="L212" i="21" s="1"/>
  <c r="K212" i="21"/>
  <c r="I212" i="21"/>
  <c r="G212" i="21"/>
  <c r="E212" i="21"/>
  <c r="C212" i="21"/>
  <c r="O204" i="21"/>
  <c r="N204" i="21"/>
  <c r="M204" i="21"/>
  <c r="K204" i="21"/>
  <c r="I204" i="21"/>
  <c r="J204" i="21" s="1"/>
  <c r="G204" i="21"/>
  <c r="E204" i="21"/>
  <c r="F204" i="21" s="1"/>
  <c r="C204" i="21"/>
  <c r="O203" i="21"/>
  <c r="N203" i="21"/>
  <c r="M203" i="21"/>
  <c r="L203" i="21" s="1"/>
  <c r="K203" i="21"/>
  <c r="I203" i="21"/>
  <c r="J203" i="21" s="1"/>
  <c r="G203" i="21"/>
  <c r="E203" i="21"/>
  <c r="C203" i="21"/>
  <c r="O202" i="21"/>
  <c r="N202" i="21"/>
  <c r="M202" i="21"/>
  <c r="L202" i="21" s="1"/>
  <c r="K202" i="21"/>
  <c r="I202" i="21"/>
  <c r="G202" i="21"/>
  <c r="E202" i="21"/>
  <c r="C202" i="21"/>
  <c r="O201" i="21"/>
  <c r="N201" i="21"/>
  <c r="K201" i="21"/>
  <c r="I201" i="21"/>
  <c r="G201" i="21"/>
  <c r="E201" i="21"/>
  <c r="C201" i="21"/>
  <c r="O200" i="21"/>
  <c r="N200" i="21"/>
  <c r="M200" i="21"/>
  <c r="K200" i="21"/>
  <c r="I200" i="21"/>
  <c r="J200" i="21" s="1"/>
  <c r="G200" i="21"/>
  <c r="E200" i="21"/>
  <c r="F200" i="21" s="1"/>
  <c r="C200" i="21"/>
  <c r="O192" i="21"/>
  <c r="N192" i="21"/>
  <c r="M192" i="21"/>
  <c r="K192" i="21"/>
  <c r="I192" i="21"/>
  <c r="J192" i="21" s="1"/>
  <c r="G192" i="21"/>
  <c r="E192" i="21"/>
  <c r="C192" i="21"/>
  <c r="O191" i="21"/>
  <c r="N191" i="21"/>
  <c r="M191" i="21"/>
  <c r="K191" i="21"/>
  <c r="I191" i="21"/>
  <c r="G191" i="21"/>
  <c r="E191" i="21"/>
  <c r="C191" i="21"/>
  <c r="O190" i="21"/>
  <c r="N190" i="21"/>
  <c r="M190" i="21"/>
  <c r="K190" i="21"/>
  <c r="I190" i="21"/>
  <c r="J190" i="21" s="1"/>
  <c r="G190" i="21"/>
  <c r="E190" i="21"/>
  <c r="F190" i="21" s="1"/>
  <c r="C190" i="21"/>
  <c r="O189" i="21"/>
  <c r="N189" i="21"/>
  <c r="M189" i="21"/>
  <c r="K189" i="21"/>
  <c r="I189" i="21"/>
  <c r="J189" i="21" s="1"/>
  <c r="G189" i="21"/>
  <c r="E189" i="21"/>
  <c r="F189" i="21" s="1"/>
  <c r="C189" i="21"/>
  <c r="O188" i="21"/>
  <c r="N188" i="21"/>
  <c r="M188" i="21"/>
  <c r="K188" i="21"/>
  <c r="I188" i="21"/>
  <c r="J188" i="21" s="1"/>
  <c r="G188" i="21"/>
  <c r="E188" i="21"/>
  <c r="C188" i="21"/>
  <c r="O187" i="21"/>
  <c r="N187" i="21"/>
  <c r="M187" i="21"/>
  <c r="K187" i="21"/>
  <c r="I187" i="21"/>
  <c r="G187" i="21"/>
  <c r="E187" i="21"/>
  <c r="C187" i="21"/>
  <c r="O186" i="21"/>
  <c r="N186" i="21"/>
  <c r="M186" i="21"/>
  <c r="K186" i="21"/>
  <c r="I186" i="21"/>
  <c r="J186" i="21" s="1"/>
  <c r="G186" i="21"/>
  <c r="E186" i="21"/>
  <c r="F186" i="21" s="1"/>
  <c r="C186" i="21"/>
  <c r="O178" i="21"/>
  <c r="N178" i="21"/>
  <c r="M178" i="21"/>
  <c r="K178" i="21"/>
  <c r="I178" i="21"/>
  <c r="J178" i="21" s="1"/>
  <c r="G178" i="21"/>
  <c r="E178" i="21"/>
  <c r="F178" i="21" s="1"/>
  <c r="C178" i="21"/>
  <c r="O177" i="21"/>
  <c r="N177" i="21"/>
  <c r="M177" i="21"/>
  <c r="K177" i="21"/>
  <c r="I177" i="21"/>
  <c r="J177" i="21" s="1"/>
  <c r="G177" i="21"/>
  <c r="E177" i="21"/>
  <c r="C177" i="21"/>
  <c r="N176" i="21"/>
  <c r="K176" i="21"/>
  <c r="I176" i="21"/>
  <c r="G176" i="21"/>
  <c r="E176" i="21"/>
  <c r="C176" i="21"/>
  <c r="O175" i="21"/>
  <c r="N175" i="21"/>
  <c r="M175" i="21"/>
  <c r="K175" i="21"/>
  <c r="I175" i="21"/>
  <c r="J175" i="21" s="1"/>
  <c r="G175" i="21"/>
  <c r="E175" i="21"/>
  <c r="F175" i="21" s="1"/>
  <c r="C175" i="21"/>
  <c r="O174" i="21"/>
  <c r="N174" i="21"/>
  <c r="M174" i="21"/>
  <c r="K174" i="21"/>
  <c r="I174" i="21"/>
  <c r="J174" i="21" s="1"/>
  <c r="G174" i="21"/>
  <c r="E174" i="21"/>
  <c r="F174" i="21" s="1"/>
  <c r="C174" i="21"/>
  <c r="O173" i="21"/>
  <c r="N173" i="21"/>
  <c r="M173" i="21"/>
  <c r="K173" i="21"/>
  <c r="I173" i="21"/>
  <c r="J173" i="21" s="1"/>
  <c r="G173" i="21"/>
  <c r="E173" i="21"/>
  <c r="C173" i="21"/>
  <c r="O172" i="21"/>
  <c r="N172" i="21"/>
  <c r="M172" i="21"/>
  <c r="K172" i="21"/>
  <c r="I172" i="21"/>
  <c r="G172" i="21"/>
  <c r="E172" i="21"/>
  <c r="C172" i="21"/>
  <c r="D172" i="21" s="1"/>
  <c r="O164" i="21"/>
  <c r="N164" i="21"/>
  <c r="M164" i="21"/>
  <c r="K164" i="21"/>
  <c r="I164" i="21"/>
  <c r="J164" i="21" s="1"/>
  <c r="G164" i="21"/>
  <c r="E164" i="21"/>
  <c r="F164" i="21" s="1"/>
  <c r="C164" i="21"/>
  <c r="O163" i="21"/>
  <c r="N163" i="21"/>
  <c r="M163" i="21"/>
  <c r="K163" i="21"/>
  <c r="L163" i="21" s="1"/>
  <c r="I163" i="21"/>
  <c r="J163" i="21" s="1"/>
  <c r="G163" i="21"/>
  <c r="E163" i="21"/>
  <c r="F163" i="21" s="1"/>
  <c r="C163" i="21"/>
  <c r="O162" i="21"/>
  <c r="N162" i="21"/>
  <c r="M162" i="21"/>
  <c r="K162" i="21"/>
  <c r="I162" i="21"/>
  <c r="J162" i="21" s="1"/>
  <c r="G162" i="21"/>
  <c r="E162" i="21"/>
  <c r="C162" i="21"/>
  <c r="O161" i="21"/>
  <c r="N161" i="21"/>
  <c r="M161" i="21"/>
  <c r="K161" i="21"/>
  <c r="I161" i="21"/>
  <c r="G161" i="21"/>
  <c r="E161" i="21"/>
  <c r="C161" i="21"/>
  <c r="O160" i="21"/>
  <c r="N160" i="21"/>
  <c r="M160" i="21"/>
  <c r="K160" i="21"/>
  <c r="I160" i="21"/>
  <c r="J160" i="21" s="1"/>
  <c r="G160" i="21"/>
  <c r="E160" i="21"/>
  <c r="F160" i="21" s="1"/>
  <c r="C160" i="21"/>
  <c r="O159" i="21"/>
  <c r="N159" i="21"/>
  <c r="M159" i="21"/>
  <c r="K159" i="21"/>
  <c r="I159" i="21"/>
  <c r="J159" i="21" s="1"/>
  <c r="G159" i="21"/>
  <c r="E159" i="21"/>
  <c r="F159" i="21" s="1"/>
  <c r="C159" i="21"/>
  <c r="D159" i="21" s="1"/>
  <c r="O158" i="21"/>
  <c r="N158" i="21"/>
  <c r="M158" i="21"/>
  <c r="K158" i="21"/>
  <c r="I158" i="21"/>
  <c r="J158" i="21" s="1"/>
  <c r="G158" i="21"/>
  <c r="E158" i="21"/>
  <c r="C158" i="21"/>
  <c r="K148" i="21"/>
  <c r="J148" i="21"/>
  <c r="I148" i="21"/>
  <c r="G148" i="21"/>
  <c r="H148" i="21" s="1"/>
  <c r="E148" i="21"/>
  <c r="C148" i="21"/>
  <c r="K147" i="21"/>
  <c r="J147" i="21"/>
  <c r="I147" i="21"/>
  <c r="G147" i="21"/>
  <c r="E147" i="21"/>
  <c r="F147" i="21" s="1"/>
  <c r="C147" i="21"/>
  <c r="K146" i="21"/>
  <c r="J146" i="21"/>
  <c r="I146" i="21"/>
  <c r="G146" i="21"/>
  <c r="E146" i="21"/>
  <c r="F146" i="21" s="1"/>
  <c r="C146" i="21"/>
  <c r="K138" i="21"/>
  <c r="J138" i="21"/>
  <c r="I138" i="21"/>
  <c r="G138" i="21"/>
  <c r="E138" i="21"/>
  <c r="F138" i="21" s="1"/>
  <c r="C138" i="21"/>
  <c r="K137" i="21"/>
  <c r="J137" i="21"/>
  <c r="I137" i="21"/>
  <c r="G137" i="21"/>
  <c r="H137" i="21" s="1"/>
  <c r="E137" i="21"/>
  <c r="F137" i="21" s="1"/>
  <c r="C137" i="21"/>
  <c r="K136" i="21"/>
  <c r="J136" i="21"/>
  <c r="I136" i="21"/>
  <c r="G136" i="21"/>
  <c r="E136" i="21"/>
  <c r="C136" i="21"/>
  <c r="K135" i="21"/>
  <c r="J135" i="21"/>
  <c r="I135" i="21"/>
  <c r="G135" i="21"/>
  <c r="E135" i="21"/>
  <c r="C135" i="21"/>
  <c r="K134" i="21"/>
  <c r="J134" i="21"/>
  <c r="I134" i="21"/>
  <c r="G134" i="21"/>
  <c r="E134" i="21"/>
  <c r="C134" i="21"/>
  <c r="K133" i="21"/>
  <c r="J133" i="21"/>
  <c r="I133" i="21"/>
  <c r="G133" i="21"/>
  <c r="E133" i="21"/>
  <c r="C133" i="21"/>
  <c r="K132" i="21"/>
  <c r="J132" i="21"/>
  <c r="I132" i="21"/>
  <c r="G132" i="21"/>
  <c r="E132" i="21"/>
  <c r="C132" i="21"/>
  <c r="K124" i="21"/>
  <c r="J124" i="21"/>
  <c r="I124" i="21"/>
  <c r="G124" i="21"/>
  <c r="H124" i="21" s="1"/>
  <c r="E124" i="21"/>
  <c r="F124" i="21" s="1"/>
  <c r="C124" i="21"/>
  <c r="K123" i="21"/>
  <c r="J123" i="21"/>
  <c r="I123" i="21"/>
  <c r="G123" i="21"/>
  <c r="E123" i="21"/>
  <c r="C123" i="21"/>
  <c r="K122" i="21"/>
  <c r="J122" i="21"/>
  <c r="I122" i="21"/>
  <c r="G122" i="21"/>
  <c r="E122" i="21"/>
  <c r="C122" i="21"/>
  <c r="K121" i="21"/>
  <c r="J121" i="21"/>
  <c r="I121" i="21"/>
  <c r="G121" i="21"/>
  <c r="E121" i="21"/>
  <c r="C121" i="21"/>
  <c r="K120" i="21"/>
  <c r="J120" i="21"/>
  <c r="I120" i="21"/>
  <c r="G120" i="21"/>
  <c r="E120" i="21"/>
  <c r="F120" i="21" s="1"/>
  <c r="C120" i="21"/>
  <c r="K119" i="21"/>
  <c r="J119" i="21"/>
  <c r="I119" i="21"/>
  <c r="G119" i="21"/>
  <c r="E119" i="21"/>
  <c r="C119" i="21"/>
  <c r="J118" i="21"/>
  <c r="G118" i="21"/>
  <c r="E118" i="21"/>
  <c r="C118" i="21"/>
  <c r="K110" i="21"/>
  <c r="J110" i="21"/>
  <c r="I110" i="21"/>
  <c r="G110" i="21"/>
  <c r="E110" i="21"/>
  <c r="C110" i="21"/>
  <c r="K109" i="21"/>
  <c r="J109" i="21"/>
  <c r="I109" i="21"/>
  <c r="G109" i="21"/>
  <c r="E109" i="21"/>
  <c r="F109" i="21" s="1"/>
  <c r="C109" i="21"/>
  <c r="K108" i="21"/>
  <c r="J108" i="21"/>
  <c r="I108" i="21"/>
  <c r="G108" i="21"/>
  <c r="E108" i="21"/>
  <c r="C108" i="21"/>
  <c r="K107" i="21"/>
  <c r="J107" i="21"/>
  <c r="I107" i="21"/>
  <c r="G107" i="21"/>
  <c r="H107" i="21" s="1"/>
  <c r="E107" i="21"/>
  <c r="F107" i="21" s="1"/>
  <c r="C107" i="21"/>
  <c r="K106" i="21"/>
  <c r="J106" i="21"/>
  <c r="I106" i="21"/>
  <c r="G106" i="21"/>
  <c r="E106" i="21"/>
  <c r="C106" i="21"/>
  <c r="K105" i="21"/>
  <c r="J105" i="21"/>
  <c r="I105" i="21"/>
  <c r="G105" i="21"/>
  <c r="E105" i="21"/>
  <c r="F105" i="21" s="1"/>
  <c r="C105" i="21"/>
  <c r="K104" i="21"/>
  <c r="J104" i="21"/>
  <c r="I104" i="21"/>
  <c r="G104" i="21"/>
  <c r="E104" i="21"/>
  <c r="F104" i="21" s="1"/>
  <c r="C104" i="21"/>
  <c r="D104" i="21" s="1"/>
  <c r="K96" i="21"/>
  <c r="J96" i="21"/>
  <c r="I96" i="21"/>
  <c r="G96" i="21"/>
  <c r="E96" i="21"/>
  <c r="C96" i="21"/>
  <c r="K95" i="21"/>
  <c r="J95" i="21"/>
  <c r="I95" i="21"/>
  <c r="G95" i="21"/>
  <c r="E95" i="21"/>
  <c r="C95" i="21"/>
  <c r="K94" i="21"/>
  <c r="J94" i="21"/>
  <c r="I94" i="21"/>
  <c r="G94" i="21"/>
  <c r="E94" i="21"/>
  <c r="F94" i="21" s="1"/>
  <c r="C94" i="21"/>
  <c r="J85" i="21"/>
  <c r="I85" i="21"/>
  <c r="K85" i="21" s="1"/>
  <c r="G85" i="21"/>
  <c r="E85" i="21"/>
  <c r="F85" i="21" s="1"/>
  <c r="C85" i="21"/>
  <c r="J84" i="21"/>
  <c r="I84" i="21"/>
  <c r="G84" i="21"/>
  <c r="E84" i="21"/>
  <c r="C84" i="21"/>
  <c r="J83" i="21"/>
  <c r="I83" i="21"/>
  <c r="G83" i="21"/>
  <c r="E83" i="21"/>
  <c r="C83" i="21"/>
  <c r="J74" i="21"/>
  <c r="I74" i="21"/>
  <c r="G74" i="21"/>
  <c r="E74" i="21"/>
  <c r="C74" i="21"/>
  <c r="J73" i="21"/>
  <c r="I73" i="21"/>
  <c r="G73" i="21"/>
  <c r="E73" i="21"/>
  <c r="F73" i="21" s="1"/>
  <c r="C73" i="21"/>
  <c r="G72" i="21"/>
  <c r="E72" i="21"/>
  <c r="C72" i="21"/>
  <c r="J63" i="21"/>
  <c r="I63" i="21"/>
  <c r="G63" i="21"/>
  <c r="E63" i="21"/>
  <c r="C63" i="21"/>
  <c r="J62" i="21"/>
  <c r="I62" i="21"/>
  <c r="G62" i="21"/>
  <c r="H62" i="21" s="1"/>
  <c r="E62" i="21"/>
  <c r="F62" i="21" s="1"/>
  <c r="C62" i="21"/>
  <c r="J61" i="21"/>
  <c r="I61" i="21"/>
  <c r="D61" i="21" s="1"/>
  <c r="G61" i="21"/>
  <c r="E61" i="21"/>
  <c r="F61" i="21" s="1"/>
  <c r="C61" i="21"/>
  <c r="J54" i="21"/>
  <c r="I54" i="21"/>
  <c r="G54" i="21"/>
  <c r="E54" i="21"/>
  <c r="C54" i="21"/>
  <c r="J53" i="21"/>
  <c r="I53" i="21"/>
  <c r="G53" i="21"/>
  <c r="E53" i="21"/>
  <c r="C53" i="21"/>
  <c r="J52" i="21"/>
  <c r="I52" i="21"/>
  <c r="G52" i="21"/>
  <c r="E52" i="21"/>
  <c r="F52" i="21" s="1"/>
  <c r="C52" i="21"/>
  <c r="J51" i="21"/>
  <c r="I51" i="21"/>
  <c r="H51" i="21" s="1"/>
  <c r="G51" i="21"/>
  <c r="E51" i="21"/>
  <c r="F51" i="21" s="1"/>
  <c r="C51" i="21"/>
  <c r="J50" i="21"/>
  <c r="I50" i="21"/>
  <c r="G50" i="21"/>
  <c r="E50" i="21"/>
  <c r="C50" i="21"/>
  <c r="J49" i="21"/>
  <c r="I49" i="21"/>
  <c r="G49" i="21"/>
  <c r="E49" i="21"/>
  <c r="C49" i="21"/>
  <c r="J48" i="21"/>
  <c r="I48" i="21"/>
  <c r="G48" i="21"/>
  <c r="E48" i="21"/>
  <c r="F48" i="21" s="1"/>
  <c r="C48" i="21"/>
  <c r="J47" i="21"/>
  <c r="I47" i="21"/>
  <c r="K47" i="21" s="1"/>
  <c r="G47" i="21"/>
  <c r="E47" i="21"/>
  <c r="F47" i="21" s="1"/>
  <c r="C47" i="21"/>
  <c r="J46" i="21"/>
  <c r="I46" i="21"/>
  <c r="G46" i="21"/>
  <c r="E46" i="21"/>
  <c r="C46" i="21"/>
  <c r="J37" i="21"/>
  <c r="I37" i="21"/>
  <c r="G37" i="21"/>
  <c r="E37" i="21"/>
  <c r="C37" i="21"/>
  <c r="J36" i="21"/>
  <c r="I36" i="21"/>
  <c r="G36" i="21"/>
  <c r="E36" i="21"/>
  <c r="F36" i="21" s="1"/>
  <c r="C36" i="21"/>
  <c r="J35" i="21"/>
  <c r="I35" i="21"/>
  <c r="D35" i="21" s="1"/>
  <c r="G35" i="21"/>
  <c r="E35" i="21"/>
  <c r="F35" i="21" s="1"/>
  <c r="C35" i="21"/>
  <c r="J34" i="21"/>
  <c r="G34" i="21"/>
  <c r="E34" i="21"/>
  <c r="C34" i="21"/>
  <c r="J33" i="21"/>
  <c r="I33" i="21"/>
  <c r="G33" i="21"/>
  <c r="E33" i="21"/>
  <c r="C33" i="21"/>
  <c r="J32" i="21"/>
  <c r="I32" i="21"/>
  <c r="G32" i="21"/>
  <c r="E32" i="21"/>
  <c r="F32" i="21" s="1"/>
  <c r="C32" i="21"/>
  <c r="J31" i="21"/>
  <c r="K31" i="21" s="1"/>
  <c r="I31" i="21"/>
  <c r="G31" i="21"/>
  <c r="H31" i="21" s="1"/>
  <c r="E31" i="21"/>
  <c r="F31" i="21" s="1"/>
  <c r="C31" i="21"/>
  <c r="D31" i="21" s="1"/>
  <c r="J30" i="21"/>
  <c r="I30" i="21"/>
  <c r="K30" i="21" s="1"/>
  <c r="G30" i="21"/>
  <c r="E30" i="21"/>
  <c r="C30" i="21"/>
  <c r="J29" i="21"/>
  <c r="I29" i="21"/>
  <c r="G29" i="21"/>
  <c r="E29" i="21"/>
  <c r="C29" i="21"/>
  <c r="K20" i="21"/>
  <c r="J20" i="21"/>
  <c r="I20" i="21"/>
  <c r="G20" i="21"/>
  <c r="H20" i="21" s="1"/>
  <c r="E20" i="21"/>
  <c r="C20" i="21"/>
  <c r="K19" i="21"/>
  <c r="J19" i="21"/>
  <c r="I19" i="21"/>
  <c r="G19" i="21"/>
  <c r="E19" i="21"/>
  <c r="C19" i="21"/>
  <c r="D19" i="21" s="1"/>
  <c r="K18" i="21"/>
  <c r="J18" i="21"/>
  <c r="I18" i="21"/>
  <c r="G18" i="21"/>
  <c r="H18" i="21" s="1"/>
  <c r="E18" i="21"/>
  <c r="C18" i="21"/>
  <c r="D18" i="21" s="1"/>
  <c r="K17" i="21"/>
  <c r="J17" i="21"/>
  <c r="I17" i="21"/>
  <c r="G17" i="21"/>
  <c r="E17" i="21"/>
  <c r="C17" i="21"/>
  <c r="K16" i="21"/>
  <c r="J16" i="21"/>
  <c r="I16" i="21"/>
  <c r="G16" i="21"/>
  <c r="H16" i="21" s="1"/>
  <c r="E16" i="21"/>
  <c r="F16" i="21" s="1"/>
  <c r="C16" i="21"/>
  <c r="D16" i="21" s="1"/>
  <c r="K15" i="21"/>
  <c r="J15" i="21"/>
  <c r="I15" i="21"/>
  <c r="G15" i="21"/>
  <c r="E15" i="21"/>
  <c r="C15" i="21"/>
  <c r="D15" i="21" s="1"/>
  <c r="K14" i="21"/>
  <c r="J14" i="21"/>
  <c r="I14" i="21"/>
  <c r="G14" i="21"/>
  <c r="H14" i="21" s="1"/>
  <c r="E14" i="21"/>
  <c r="F14" i="21" s="1"/>
  <c r="C14" i="21"/>
  <c r="D14" i="21" s="1"/>
  <c r="K13" i="21"/>
  <c r="J13" i="21"/>
  <c r="I13" i="21"/>
  <c r="G13" i="21"/>
  <c r="E13" i="21"/>
  <c r="C13" i="21"/>
  <c r="K12" i="21"/>
  <c r="J12" i="21"/>
  <c r="I12" i="21"/>
  <c r="G12" i="21"/>
  <c r="H12" i="21" s="1"/>
  <c r="E12" i="21"/>
  <c r="F12" i="21" s="1"/>
  <c r="C12" i="21"/>
  <c r="D12" i="21" s="1"/>
  <c r="I551" i="21"/>
  <c r="K539" i="21"/>
  <c r="D539" i="21"/>
  <c r="F537" i="21"/>
  <c r="H536" i="21"/>
  <c r="K535" i="21"/>
  <c r="H535" i="21"/>
  <c r="D535" i="21"/>
  <c r="H532" i="21"/>
  <c r="H528" i="21"/>
  <c r="K527" i="21"/>
  <c r="D527" i="21"/>
  <c r="F517" i="21"/>
  <c r="D516" i="21"/>
  <c r="K512" i="21"/>
  <c r="H509" i="21"/>
  <c r="D495" i="21"/>
  <c r="F493" i="21"/>
  <c r="H492" i="21"/>
  <c r="H491" i="21"/>
  <c r="H481" i="21"/>
  <c r="H477" i="21"/>
  <c r="H466" i="21"/>
  <c r="H465" i="21"/>
  <c r="F464" i="21"/>
  <c r="H418" i="21"/>
  <c r="D416" i="21"/>
  <c r="D412" i="21"/>
  <c r="F410" i="21"/>
  <c r="D410" i="21"/>
  <c r="D385" i="21"/>
  <c r="D367" i="21"/>
  <c r="D365" i="21"/>
  <c r="D363" i="21"/>
  <c r="H353" i="21"/>
  <c r="F343" i="21"/>
  <c r="F333" i="21"/>
  <c r="H304" i="21"/>
  <c r="H300" i="21"/>
  <c r="D290" i="21"/>
  <c r="H278" i="21"/>
  <c r="H276" i="21"/>
  <c r="H263" i="21"/>
  <c r="H261" i="21"/>
  <c r="F259" i="21"/>
  <c r="H250" i="21"/>
  <c r="H246" i="21"/>
  <c r="F237" i="21"/>
  <c r="L228" i="21"/>
  <c r="F227" i="21"/>
  <c r="F226" i="21"/>
  <c r="L225" i="21"/>
  <c r="F225" i="21"/>
  <c r="L224" i="21"/>
  <c r="F215" i="21"/>
  <c r="L214" i="21"/>
  <c r="F214" i="21"/>
  <c r="L213" i="21"/>
  <c r="D212" i="21"/>
  <c r="F212" i="21"/>
  <c r="D204" i="21"/>
  <c r="F203" i="21"/>
  <c r="D202" i="21"/>
  <c r="F202" i="21"/>
  <c r="L200" i="21"/>
  <c r="D200" i="21"/>
  <c r="F192" i="21"/>
  <c r="D191" i="21"/>
  <c r="F191" i="21"/>
  <c r="L189" i="21"/>
  <c r="D189" i="21"/>
  <c r="F188" i="21"/>
  <c r="D187" i="21"/>
  <c r="F187" i="21"/>
  <c r="L178" i="21"/>
  <c r="D178" i="21"/>
  <c r="F177" i="21"/>
  <c r="L174" i="21"/>
  <c r="D174" i="21"/>
  <c r="F173" i="21"/>
  <c r="F172" i="21"/>
  <c r="D163" i="21"/>
  <c r="F162" i="21"/>
  <c r="D161" i="21"/>
  <c r="F161" i="21"/>
  <c r="L159" i="21"/>
  <c r="F158" i="21"/>
  <c r="H146" i="21"/>
  <c r="F135" i="21"/>
  <c r="H122" i="21"/>
  <c r="F119" i="21"/>
  <c r="F110" i="21"/>
  <c r="H105" i="21"/>
  <c r="H94" i="21"/>
  <c r="H84" i="21"/>
  <c r="F74" i="21"/>
  <c r="D73" i="21"/>
  <c r="D62" i="21"/>
  <c r="H52" i="21"/>
  <c r="K48" i="21"/>
  <c r="H36" i="21"/>
  <c r="H32" i="21"/>
  <c r="D30" i="21"/>
  <c r="F20" i="21"/>
  <c r="D20" i="21"/>
  <c r="F15" i="21"/>
  <c r="J578" i="20"/>
  <c r="G578" i="20"/>
  <c r="E578" i="20"/>
  <c r="C578" i="20"/>
  <c r="J577" i="20"/>
  <c r="G577" i="20"/>
  <c r="E577" i="20"/>
  <c r="C577" i="20"/>
  <c r="J576" i="20"/>
  <c r="G576" i="20"/>
  <c r="E576" i="20"/>
  <c r="C576" i="20"/>
  <c r="J575" i="20"/>
  <c r="G575" i="20"/>
  <c r="E575" i="20"/>
  <c r="C575" i="20"/>
  <c r="J574" i="20"/>
  <c r="G574" i="20"/>
  <c r="E574" i="20"/>
  <c r="C574" i="20"/>
  <c r="J573" i="20"/>
  <c r="G573" i="20"/>
  <c r="E573" i="20"/>
  <c r="C573" i="20"/>
  <c r="J565" i="20"/>
  <c r="G565" i="20"/>
  <c r="E565" i="20"/>
  <c r="C565" i="20"/>
  <c r="J564" i="20"/>
  <c r="G564" i="20"/>
  <c r="E564" i="20"/>
  <c r="C564" i="20"/>
  <c r="J563" i="20"/>
  <c r="G563" i="20"/>
  <c r="E563" i="20"/>
  <c r="C563" i="20"/>
  <c r="J562" i="20"/>
  <c r="G562" i="20"/>
  <c r="E562" i="20"/>
  <c r="C562" i="20"/>
  <c r="J554" i="20"/>
  <c r="G554" i="20"/>
  <c r="E554" i="20"/>
  <c r="C554" i="20"/>
  <c r="J553" i="20"/>
  <c r="G553" i="20"/>
  <c r="E553" i="20"/>
  <c r="C553" i="20"/>
  <c r="J552" i="20"/>
  <c r="G552" i="20"/>
  <c r="E552" i="20"/>
  <c r="C552" i="20"/>
  <c r="J551" i="20"/>
  <c r="G551" i="20"/>
  <c r="E551" i="20"/>
  <c r="C551" i="20"/>
  <c r="J550" i="20"/>
  <c r="G550" i="20"/>
  <c r="E550" i="20"/>
  <c r="C550" i="20"/>
  <c r="J549" i="20"/>
  <c r="G549" i="20"/>
  <c r="E549" i="20"/>
  <c r="C549" i="20"/>
  <c r="J539" i="20"/>
  <c r="I539" i="20"/>
  <c r="G539" i="20"/>
  <c r="E539" i="20"/>
  <c r="C539" i="20"/>
  <c r="J538" i="20"/>
  <c r="I538" i="20"/>
  <c r="G538" i="20"/>
  <c r="E538" i="20"/>
  <c r="C538" i="20"/>
  <c r="J537" i="20"/>
  <c r="I537" i="20"/>
  <c r="G537" i="20"/>
  <c r="E537" i="20"/>
  <c r="C537" i="20"/>
  <c r="J536" i="20"/>
  <c r="I536" i="20"/>
  <c r="G536" i="20"/>
  <c r="E536" i="20"/>
  <c r="F536" i="20" s="1"/>
  <c r="C536" i="20"/>
  <c r="J535" i="20"/>
  <c r="I535" i="20"/>
  <c r="G535" i="20"/>
  <c r="E535" i="20"/>
  <c r="C535" i="20"/>
  <c r="J534" i="20"/>
  <c r="I534" i="20"/>
  <c r="G534" i="20"/>
  <c r="E534" i="20"/>
  <c r="C534" i="20"/>
  <c r="J533" i="20"/>
  <c r="I533" i="20"/>
  <c r="G533" i="20"/>
  <c r="E533" i="20"/>
  <c r="C533" i="20"/>
  <c r="J532" i="20"/>
  <c r="I532" i="20"/>
  <c r="G532" i="20"/>
  <c r="E532" i="20"/>
  <c r="F532" i="20" s="1"/>
  <c r="C532" i="20"/>
  <c r="J531" i="20"/>
  <c r="I531" i="20"/>
  <c r="G531" i="20"/>
  <c r="E531" i="20"/>
  <c r="C531" i="20"/>
  <c r="J530" i="20"/>
  <c r="I530" i="20"/>
  <c r="G530" i="20"/>
  <c r="E530" i="20"/>
  <c r="C530" i="20"/>
  <c r="J529" i="20"/>
  <c r="I529" i="20"/>
  <c r="G529" i="20"/>
  <c r="E529" i="20"/>
  <c r="C529" i="20"/>
  <c r="J528" i="20"/>
  <c r="I528" i="20"/>
  <c r="G528" i="20"/>
  <c r="E528" i="20"/>
  <c r="F528" i="20" s="1"/>
  <c r="C528" i="20"/>
  <c r="J527" i="20"/>
  <c r="I527" i="20"/>
  <c r="G527" i="20"/>
  <c r="E527" i="20"/>
  <c r="C527" i="20"/>
  <c r="J519" i="20"/>
  <c r="I519" i="20"/>
  <c r="G519" i="20"/>
  <c r="E519" i="20"/>
  <c r="C519" i="20"/>
  <c r="J518" i="20"/>
  <c r="I518" i="20"/>
  <c r="G518" i="20"/>
  <c r="E518" i="20"/>
  <c r="C518" i="20"/>
  <c r="J517" i="20"/>
  <c r="I517" i="20"/>
  <c r="G517" i="20"/>
  <c r="E517" i="20"/>
  <c r="F517" i="20" s="1"/>
  <c r="C517" i="20"/>
  <c r="J516" i="20"/>
  <c r="I516" i="20"/>
  <c r="G516" i="20"/>
  <c r="E516" i="20"/>
  <c r="F516" i="20" s="1"/>
  <c r="C516" i="20"/>
  <c r="J515" i="20"/>
  <c r="G515" i="20"/>
  <c r="E515" i="20"/>
  <c r="C515" i="20"/>
  <c r="J514" i="20"/>
  <c r="I514" i="20"/>
  <c r="H514" i="20" s="1"/>
  <c r="G514" i="20"/>
  <c r="E514" i="20"/>
  <c r="C514" i="20"/>
  <c r="J513" i="20"/>
  <c r="I513" i="20"/>
  <c r="G513" i="20"/>
  <c r="H513" i="20" s="1"/>
  <c r="E513" i="20"/>
  <c r="F513" i="20" s="1"/>
  <c r="C513" i="20"/>
  <c r="J512" i="20"/>
  <c r="I512" i="20"/>
  <c r="K512" i="20" s="1"/>
  <c r="G512" i="20"/>
  <c r="E512" i="20"/>
  <c r="C512" i="20"/>
  <c r="J511" i="20"/>
  <c r="I511" i="20"/>
  <c r="G511" i="20"/>
  <c r="E511" i="20"/>
  <c r="C511" i="20"/>
  <c r="J510" i="20"/>
  <c r="I510" i="20"/>
  <c r="H510" i="20" s="1"/>
  <c r="G510" i="20"/>
  <c r="E510" i="20"/>
  <c r="C510" i="20"/>
  <c r="J509" i="20"/>
  <c r="I509" i="20"/>
  <c r="G509" i="20"/>
  <c r="H509" i="20" s="1"/>
  <c r="E509" i="20"/>
  <c r="F509" i="20" s="1"/>
  <c r="C509" i="20"/>
  <c r="J508" i="20"/>
  <c r="I508" i="20"/>
  <c r="G508" i="20"/>
  <c r="E508" i="20"/>
  <c r="C508" i="20"/>
  <c r="J507" i="20"/>
  <c r="I507" i="20"/>
  <c r="G507" i="20"/>
  <c r="E507" i="20"/>
  <c r="C507" i="20"/>
  <c r="J506" i="20"/>
  <c r="I506" i="20"/>
  <c r="H506" i="20" s="1"/>
  <c r="G506" i="20"/>
  <c r="E506" i="20"/>
  <c r="F506" i="20" s="1"/>
  <c r="C506" i="20"/>
  <c r="J496" i="20"/>
  <c r="I496" i="20"/>
  <c r="G496" i="20"/>
  <c r="H496" i="20" s="1"/>
  <c r="E496" i="20"/>
  <c r="F496" i="20" s="1"/>
  <c r="C496" i="20"/>
  <c r="J495" i="20"/>
  <c r="I495" i="20"/>
  <c r="K495" i="20" s="1"/>
  <c r="G495" i="20"/>
  <c r="E495" i="20"/>
  <c r="F495" i="20" s="1"/>
  <c r="C495" i="20"/>
  <c r="J494" i="20"/>
  <c r="I494" i="20"/>
  <c r="G494" i="20"/>
  <c r="E494" i="20"/>
  <c r="C494" i="20"/>
  <c r="J493" i="20"/>
  <c r="I493" i="20"/>
  <c r="H493" i="20" s="1"/>
  <c r="G493" i="20"/>
  <c r="E493" i="20"/>
  <c r="C493" i="20"/>
  <c r="J492" i="20"/>
  <c r="I492" i="20"/>
  <c r="G492" i="20"/>
  <c r="H492" i="20" s="1"/>
  <c r="E492" i="20"/>
  <c r="F492" i="20" s="1"/>
  <c r="C492" i="20"/>
  <c r="J491" i="20"/>
  <c r="I491" i="20"/>
  <c r="K491" i="20" s="1"/>
  <c r="G491" i="20"/>
  <c r="E491" i="20"/>
  <c r="F491" i="20" s="1"/>
  <c r="C491" i="20"/>
  <c r="J490" i="20"/>
  <c r="I490" i="20"/>
  <c r="G490" i="20"/>
  <c r="E490" i="20"/>
  <c r="C490" i="20"/>
  <c r="J489" i="20"/>
  <c r="I489" i="20"/>
  <c r="H489" i="20" s="1"/>
  <c r="G489" i="20"/>
  <c r="E489" i="20"/>
  <c r="F489" i="20" s="1"/>
  <c r="C489" i="20"/>
  <c r="J481" i="20"/>
  <c r="I481" i="20"/>
  <c r="G481" i="20"/>
  <c r="E481" i="20"/>
  <c r="C481" i="20"/>
  <c r="J480" i="20"/>
  <c r="I480" i="20"/>
  <c r="G480" i="20"/>
  <c r="E480" i="20"/>
  <c r="C480" i="20"/>
  <c r="J479" i="20"/>
  <c r="I479" i="20"/>
  <c r="G479" i="20"/>
  <c r="E479" i="20"/>
  <c r="C479" i="20"/>
  <c r="J478" i="20"/>
  <c r="I478" i="20"/>
  <c r="H478" i="20" s="1"/>
  <c r="G478" i="20"/>
  <c r="E478" i="20"/>
  <c r="C478" i="20"/>
  <c r="J477" i="20"/>
  <c r="K477" i="20" s="1"/>
  <c r="I477" i="20"/>
  <c r="G477" i="20"/>
  <c r="H477" i="20" s="1"/>
  <c r="E477" i="20"/>
  <c r="F477" i="20" s="1"/>
  <c r="C477" i="20"/>
  <c r="J476" i="20"/>
  <c r="I476" i="20"/>
  <c r="D476" i="20" s="1"/>
  <c r="G476" i="20"/>
  <c r="E476" i="20"/>
  <c r="F476" i="20" s="1"/>
  <c r="C476" i="20"/>
  <c r="J468" i="20"/>
  <c r="I468" i="20"/>
  <c r="G468" i="20"/>
  <c r="E468" i="20"/>
  <c r="C468" i="20"/>
  <c r="J467" i="20"/>
  <c r="I467" i="20"/>
  <c r="G467" i="20"/>
  <c r="E467" i="20"/>
  <c r="C467" i="20"/>
  <c r="J466" i="20"/>
  <c r="K466" i="20" s="1"/>
  <c r="I466" i="20"/>
  <c r="G466" i="20"/>
  <c r="E466" i="20"/>
  <c r="F466" i="20" s="1"/>
  <c r="C466" i="20"/>
  <c r="D466" i="20" s="1"/>
  <c r="J465" i="20"/>
  <c r="I465" i="20"/>
  <c r="G465" i="20"/>
  <c r="E465" i="20"/>
  <c r="F465" i="20" s="1"/>
  <c r="C465" i="20"/>
  <c r="J464" i="20"/>
  <c r="I464" i="20"/>
  <c r="G464" i="20"/>
  <c r="E464" i="20"/>
  <c r="C464" i="20"/>
  <c r="E456" i="20"/>
  <c r="C456" i="20"/>
  <c r="L447" i="20"/>
  <c r="I447" i="20"/>
  <c r="G447" i="20"/>
  <c r="E447" i="20"/>
  <c r="C447" i="20"/>
  <c r="L446" i="20"/>
  <c r="I446" i="20"/>
  <c r="G446" i="20"/>
  <c r="E446" i="20"/>
  <c r="C446" i="20"/>
  <c r="L445" i="20"/>
  <c r="I445" i="20"/>
  <c r="G445" i="20"/>
  <c r="E445" i="20"/>
  <c r="C445" i="20"/>
  <c r="N437" i="20"/>
  <c r="K437" i="20"/>
  <c r="I437" i="20"/>
  <c r="G437" i="20"/>
  <c r="E437" i="20"/>
  <c r="M437" i="20" s="1"/>
  <c r="C437" i="20"/>
  <c r="N436" i="20"/>
  <c r="K436" i="20"/>
  <c r="I436" i="20"/>
  <c r="G436" i="20"/>
  <c r="E436" i="20"/>
  <c r="C436" i="20"/>
  <c r="N435" i="20"/>
  <c r="K435" i="20"/>
  <c r="I435" i="20"/>
  <c r="G435" i="20"/>
  <c r="E435" i="20"/>
  <c r="C435" i="20"/>
  <c r="N434" i="20"/>
  <c r="K434" i="20"/>
  <c r="I434" i="20"/>
  <c r="G434" i="20"/>
  <c r="E434" i="20"/>
  <c r="C434" i="20"/>
  <c r="N433" i="20"/>
  <c r="K433" i="20"/>
  <c r="I433" i="20"/>
  <c r="G433" i="20"/>
  <c r="E433" i="20"/>
  <c r="C433" i="20"/>
  <c r="N432" i="20"/>
  <c r="K432" i="20"/>
  <c r="I432" i="20"/>
  <c r="G432" i="20"/>
  <c r="E432" i="20"/>
  <c r="C432" i="20"/>
  <c r="N431" i="20"/>
  <c r="K431" i="20"/>
  <c r="I431" i="20"/>
  <c r="G431" i="20"/>
  <c r="E431" i="20"/>
  <c r="C431" i="20"/>
  <c r="N430" i="20"/>
  <c r="K430" i="20"/>
  <c r="I430" i="20"/>
  <c r="G430" i="20"/>
  <c r="E430" i="20"/>
  <c r="C430" i="20"/>
  <c r="N429" i="20"/>
  <c r="K429" i="20"/>
  <c r="I429" i="20"/>
  <c r="G429" i="20"/>
  <c r="E429" i="20"/>
  <c r="C429" i="20"/>
  <c r="N428" i="20"/>
  <c r="K428" i="20"/>
  <c r="I428" i="20"/>
  <c r="G428" i="20"/>
  <c r="E428" i="20"/>
  <c r="C428" i="20"/>
  <c r="N427" i="20"/>
  <c r="K427" i="20"/>
  <c r="I427" i="20"/>
  <c r="G427" i="20"/>
  <c r="E427" i="20"/>
  <c r="C427" i="20"/>
  <c r="K419" i="20"/>
  <c r="J419" i="20"/>
  <c r="I419" i="20"/>
  <c r="G419" i="20"/>
  <c r="E419" i="20"/>
  <c r="C419" i="20"/>
  <c r="K418" i="20"/>
  <c r="J418" i="20"/>
  <c r="I418" i="20"/>
  <c r="G418" i="20"/>
  <c r="E418" i="20"/>
  <c r="F418" i="20" s="1"/>
  <c r="C418" i="20"/>
  <c r="K417" i="20"/>
  <c r="J417" i="20"/>
  <c r="I417" i="20"/>
  <c r="H417" i="20" s="1"/>
  <c r="G417" i="20"/>
  <c r="E417" i="20"/>
  <c r="C417" i="20"/>
  <c r="K416" i="20"/>
  <c r="J416" i="20"/>
  <c r="I416" i="20"/>
  <c r="G416" i="20"/>
  <c r="E416" i="20"/>
  <c r="F416" i="20" s="1"/>
  <c r="C416" i="20"/>
  <c r="K415" i="20"/>
  <c r="J415" i="20"/>
  <c r="I415" i="20"/>
  <c r="H415" i="20" s="1"/>
  <c r="G415" i="20"/>
  <c r="E415" i="20"/>
  <c r="C415" i="20"/>
  <c r="K414" i="20"/>
  <c r="J414" i="20"/>
  <c r="I414" i="20"/>
  <c r="G414" i="20"/>
  <c r="E414" i="20"/>
  <c r="C414" i="20"/>
  <c r="K413" i="20"/>
  <c r="J413" i="20"/>
  <c r="I413" i="20"/>
  <c r="H413" i="20" s="1"/>
  <c r="G413" i="20"/>
  <c r="E413" i="20"/>
  <c r="C413" i="20"/>
  <c r="K412" i="20"/>
  <c r="J412" i="20"/>
  <c r="I412" i="20"/>
  <c r="G412" i="20"/>
  <c r="E412" i="20"/>
  <c r="F412" i="20" s="1"/>
  <c r="C412" i="20"/>
  <c r="K411" i="20"/>
  <c r="J411" i="20"/>
  <c r="I411" i="20"/>
  <c r="H411" i="20" s="1"/>
  <c r="G411" i="20"/>
  <c r="E411" i="20"/>
  <c r="C411" i="20"/>
  <c r="K410" i="20"/>
  <c r="J410" i="20"/>
  <c r="I410" i="20"/>
  <c r="G410" i="20"/>
  <c r="E410" i="20"/>
  <c r="F410" i="20" s="1"/>
  <c r="C410" i="20"/>
  <c r="K409" i="20"/>
  <c r="J409" i="20"/>
  <c r="I409" i="20"/>
  <c r="G409" i="20"/>
  <c r="E409" i="20"/>
  <c r="F409" i="20" s="1"/>
  <c r="C409" i="20"/>
  <c r="E401" i="20"/>
  <c r="C401" i="20"/>
  <c r="K391" i="20"/>
  <c r="J391" i="20"/>
  <c r="I391" i="20"/>
  <c r="H391" i="20" s="1"/>
  <c r="G391" i="20"/>
  <c r="E391" i="20"/>
  <c r="C391" i="20"/>
  <c r="K389" i="20"/>
  <c r="J389" i="20"/>
  <c r="I389" i="20"/>
  <c r="G389" i="20"/>
  <c r="E389" i="20"/>
  <c r="C389" i="20"/>
  <c r="K387" i="20"/>
  <c r="J387" i="20"/>
  <c r="I387" i="20"/>
  <c r="H387" i="20" s="1"/>
  <c r="G387" i="20"/>
  <c r="E387" i="20"/>
  <c r="F387" i="20" s="1"/>
  <c r="C387" i="20"/>
  <c r="K385" i="20"/>
  <c r="J385" i="20"/>
  <c r="I385" i="20"/>
  <c r="G385" i="20"/>
  <c r="E385" i="20"/>
  <c r="F385" i="20" s="1"/>
  <c r="C385" i="20"/>
  <c r="H376" i="20"/>
  <c r="E376" i="20"/>
  <c r="C376" i="20"/>
  <c r="M369" i="20"/>
  <c r="L369" i="20"/>
  <c r="K369" i="20"/>
  <c r="I369" i="20"/>
  <c r="G369" i="20"/>
  <c r="E369" i="20"/>
  <c r="C369" i="20"/>
  <c r="D369" i="20" s="1"/>
  <c r="M367" i="20"/>
  <c r="L367" i="20"/>
  <c r="K367" i="20"/>
  <c r="F367" i="20" s="1"/>
  <c r="I367" i="20"/>
  <c r="G367" i="20"/>
  <c r="H367" i="20" s="1"/>
  <c r="E367" i="20"/>
  <c r="C367" i="20"/>
  <c r="M365" i="20"/>
  <c r="L365" i="20"/>
  <c r="K365" i="20"/>
  <c r="I365" i="20"/>
  <c r="G365" i="20"/>
  <c r="E365" i="20"/>
  <c r="C365" i="20"/>
  <c r="M363" i="20"/>
  <c r="L363" i="20"/>
  <c r="K363" i="20"/>
  <c r="J363" i="20" s="1"/>
  <c r="I363" i="20"/>
  <c r="G363" i="20"/>
  <c r="E363" i="20"/>
  <c r="C363" i="20"/>
  <c r="K356" i="20"/>
  <c r="J356" i="20"/>
  <c r="I356" i="20"/>
  <c r="G356" i="20"/>
  <c r="E356" i="20"/>
  <c r="C356" i="20"/>
  <c r="K355" i="20"/>
  <c r="J355" i="20"/>
  <c r="I355" i="20"/>
  <c r="G355" i="20"/>
  <c r="E355" i="20"/>
  <c r="C355" i="20"/>
  <c r="D355" i="20" s="1"/>
  <c r="K354" i="20"/>
  <c r="J354" i="20"/>
  <c r="I354" i="20"/>
  <c r="G354" i="20"/>
  <c r="E354" i="20"/>
  <c r="C354" i="20"/>
  <c r="K353" i="20"/>
  <c r="J353" i="20"/>
  <c r="I353" i="20"/>
  <c r="G353" i="20"/>
  <c r="H353" i="20" s="1"/>
  <c r="E353" i="20"/>
  <c r="F353" i="20" s="1"/>
  <c r="C353" i="20"/>
  <c r="K345" i="20"/>
  <c r="J345" i="20"/>
  <c r="I345" i="20"/>
  <c r="G345" i="20"/>
  <c r="E345" i="20"/>
  <c r="C345" i="20"/>
  <c r="K344" i="20"/>
  <c r="J344" i="20"/>
  <c r="I344" i="20"/>
  <c r="G344" i="20"/>
  <c r="H344" i="20" s="1"/>
  <c r="E344" i="20"/>
  <c r="F344" i="20" s="1"/>
  <c r="C344" i="20"/>
  <c r="D344" i="20" s="1"/>
  <c r="K343" i="20"/>
  <c r="J343" i="20"/>
  <c r="I343" i="20"/>
  <c r="G343" i="20"/>
  <c r="E343" i="20"/>
  <c r="C343" i="20"/>
  <c r="K342" i="20"/>
  <c r="J342" i="20"/>
  <c r="I342" i="20"/>
  <c r="G342" i="20"/>
  <c r="E342" i="20"/>
  <c r="F342" i="20" s="1"/>
  <c r="C342" i="20"/>
  <c r="D342" i="20" s="1"/>
  <c r="K341" i="20"/>
  <c r="J341" i="20"/>
  <c r="I341" i="20"/>
  <c r="G341" i="20"/>
  <c r="E341" i="20"/>
  <c r="C341" i="20"/>
  <c r="I333" i="20"/>
  <c r="H333" i="20"/>
  <c r="G333" i="20"/>
  <c r="E333" i="20"/>
  <c r="F333" i="20" s="1"/>
  <c r="C333" i="20"/>
  <c r="D333" i="20" s="1"/>
  <c r="I332" i="20"/>
  <c r="H332" i="20"/>
  <c r="G332" i="20"/>
  <c r="E332" i="20"/>
  <c r="C332" i="20"/>
  <c r="D332" i="20" s="1"/>
  <c r="I331" i="20"/>
  <c r="H331" i="20"/>
  <c r="G331" i="20"/>
  <c r="E331" i="20"/>
  <c r="C331" i="20"/>
  <c r="I330" i="20"/>
  <c r="H330" i="20"/>
  <c r="G330" i="20"/>
  <c r="E330" i="20"/>
  <c r="C330" i="20"/>
  <c r="D330" i="20" s="1"/>
  <c r="I329" i="20"/>
  <c r="H329" i="20"/>
  <c r="G329" i="20"/>
  <c r="E329" i="20"/>
  <c r="C329" i="20"/>
  <c r="D329" i="20" s="1"/>
  <c r="I328" i="20"/>
  <c r="H328" i="20"/>
  <c r="G328" i="20"/>
  <c r="E328" i="20"/>
  <c r="C328" i="20"/>
  <c r="D328" i="20" s="1"/>
  <c r="I327" i="20"/>
  <c r="H327" i="20"/>
  <c r="G327" i="20"/>
  <c r="E327" i="20"/>
  <c r="C327" i="20"/>
  <c r="I319" i="20"/>
  <c r="H319" i="20"/>
  <c r="G319" i="20"/>
  <c r="E319" i="20"/>
  <c r="C319" i="20"/>
  <c r="I318" i="20"/>
  <c r="H318" i="20"/>
  <c r="G318" i="20"/>
  <c r="E318" i="20"/>
  <c r="C318" i="20"/>
  <c r="I317" i="20"/>
  <c r="H317" i="20"/>
  <c r="G317" i="20"/>
  <c r="E317" i="20"/>
  <c r="C317" i="20"/>
  <c r="D317" i="20" s="1"/>
  <c r="I316" i="20"/>
  <c r="H316" i="20"/>
  <c r="G316" i="20"/>
  <c r="E316" i="20"/>
  <c r="C316" i="20"/>
  <c r="I315" i="20"/>
  <c r="H315" i="20"/>
  <c r="G315" i="20"/>
  <c r="E315" i="20"/>
  <c r="C315" i="20"/>
  <c r="D315" i="20" s="1"/>
  <c r="I314" i="20"/>
  <c r="H314" i="20"/>
  <c r="G314" i="20"/>
  <c r="E314" i="20"/>
  <c r="C314" i="20"/>
  <c r="I313" i="20"/>
  <c r="H313" i="20"/>
  <c r="G313" i="20"/>
  <c r="E313" i="20"/>
  <c r="C313" i="20"/>
  <c r="D313" i="20" s="1"/>
  <c r="K305" i="20"/>
  <c r="J305" i="20"/>
  <c r="I305" i="20"/>
  <c r="G305" i="20"/>
  <c r="E305" i="20"/>
  <c r="C305" i="20"/>
  <c r="K304" i="20"/>
  <c r="J304" i="20"/>
  <c r="I304" i="20"/>
  <c r="G304" i="20"/>
  <c r="H304" i="20" s="1"/>
  <c r="E304" i="20"/>
  <c r="F304" i="20" s="1"/>
  <c r="C304" i="20"/>
  <c r="K303" i="20"/>
  <c r="J303" i="20"/>
  <c r="I303" i="20"/>
  <c r="G303" i="20"/>
  <c r="E303" i="20"/>
  <c r="C303" i="20"/>
  <c r="K302" i="20"/>
  <c r="J302" i="20"/>
  <c r="I302" i="20"/>
  <c r="G302" i="20"/>
  <c r="E302" i="20"/>
  <c r="F302" i="20" s="1"/>
  <c r="C302" i="20"/>
  <c r="K301" i="20"/>
  <c r="J301" i="20"/>
  <c r="I301" i="20"/>
  <c r="G301" i="20"/>
  <c r="E301" i="20"/>
  <c r="C301" i="20"/>
  <c r="K300" i="20"/>
  <c r="J300" i="20"/>
  <c r="I300" i="20"/>
  <c r="G300" i="20"/>
  <c r="E300" i="20"/>
  <c r="F300" i="20" s="1"/>
  <c r="C300" i="20"/>
  <c r="D300" i="20" s="1"/>
  <c r="K299" i="20"/>
  <c r="J299" i="20"/>
  <c r="I299" i="20"/>
  <c r="G299" i="20"/>
  <c r="E299" i="20"/>
  <c r="C299" i="20"/>
  <c r="K291" i="20"/>
  <c r="J291" i="20"/>
  <c r="I291" i="20"/>
  <c r="G291" i="20"/>
  <c r="E291" i="20"/>
  <c r="F291" i="20" s="1"/>
  <c r="C291" i="20"/>
  <c r="K290" i="20"/>
  <c r="J290" i="20"/>
  <c r="I290" i="20"/>
  <c r="G290" i="20"/>
  <c r="E290" i="20"/>
  <c r="C290" i="20"/>
  <c r="K289" i="20"/>
  <c r="J289" i="20"/>
  <c r="I289" i="20"/>
  <c r="G289" i="20"/>
  <c r="H289" i="20" s="1"/>
  <c r="E289" i="20"/>
  <c r="F289" i="20" s="1"/>
  <c r="C289" i="20"/>
  <c r="K288" i="20"/>
  <c r="J288" i="20"/>
  <c r="I288" i="20"/>
  <c r="G288" i="20"/>
  <c r="E288" i="20"/>
  <c r="C288" i="20"/>
  <c r="K278" i="20"/>
  <c r="J278" i="20"/>
  <c r="I278" i="20"/>
  <c r="G278" i="20"/>
  <c r="E278" i="20"/>
  <c r="C278" i="20"/>
  <c r="K277" i="20"/>
  <c r="J277" i="20"/>
  <c r="I277" i="20"/>
  <c r="G277" i="20"/>
  <c r="E277" i="20"/>
  <c r="C277" i="20"/>
  <c r="K276" i="20"/>
  <c r="J276" i="20"/>
  <c r="I276" i="20"/>
  <c r="G276" i="20"/>
  <c r="E276" i="20"/>
  <c r="F276" i="20" s="1"/>
  <c r="C276" i="20"/>
  <c r="D276" i="20" s="1"/>
  <c r="K275" i="20"/>
  <c r="J275" i="20"/>
  <c r="I275" i="20"/>
  <c r="G275" i="20"/>
  <c r="E275" i="20"/>
  <c r="C275" i="20"/>
  <c r="K274" i="20"/>
  <c r="J274" i="20"/>
  <c r="I274" i="20"/>
  <c r="G274" i="20"/>
  <c r="E274" i="20"/>
  <c r="C274" i="20"/>
  <c r="J273" i="20"/>
  <c r="G273" i="20"/>
  <c r="E273" i="20"/>
  <c r="C273" i="20"/>
  <c r="K272" i="20"/>
  <c r="J272" i="20"/>
  <c r="I272" i="20"/>
  <c r="G272" i="20"/>
  <c r="H272" i="20" s="1"/>
  <c r="E272" i="20"/>
  <c r="F272" i="20" s="1"/>
  <c r="C272" i="20"/>
  <c r="K264" i="20"/>
  <c r="J264" i="20"/>
  <c r="I264" i="20"/>
  <c r="G264" i="20"/>
  <c r="E264" i="20"/>
  <c r="C264" i="20"/>
  <c r="K263" i="20"/>
  <c r="J263" i="20"/>
  <c r="I263" i="20"/>
  <c r="G263" i="20"/>
  <c r="E263" i="20"/>
  <c r="F263" i="20" s="1"/>
  <c r="C263" i="20"/>
  <c r="K262" i="20"/>
  <c r="J262" i="20"/>
  <c r="I262" i="20"/>
  <c r="G262" i="20"/>
  <c r="E262" i="20"/>
  <c r="C262" i="20"/>
  <c r="K261" i="20"/>
  <c r="J261" i="20"/>
  <c r="I261" i="20"/>
  <c r="G261" i="20"/>
  <c r="H261" i="20" s="1"/>
  <c r="E261" i="20"/>
  <c r="F261" i="20" s="1"/>
  <c r="C261" i="20"/>
  <c r="K260" i="20"/>
  <c r="J260" i="20"/>
  <c r="I260" i="20"/>
  <c r="G260" i="20"/>
  <c r="E260" i="20"/>
  <c r="C260" i="20"/>
  <c r="K259" i="20"/>
  <c r="J259" i="20"/>
  <c r="I259" i="20"/>
  <c r="G259" i="20"/>
  <c r="E259" i="20"/>
  <c r="F259" i="20" s="1"/>
  <c r="C259" i="20"/>
  <c r="K251" i="20"/>
  <c r="J251" i="20"/>
  <c r="I251" i="20"/>
  <c r="G251" i="20"/>
  <c r="E251" i="20"/>
  <c r="C251" i="20"/>
  <c r="K250" i="20"/>
  <c r="J250" i="20"/>
  <c r="I250" i="20"/>
  <c r="G250" i="20"/>
  <c r="H250" i="20" s="1"/>
  <c r="E250" i="20"/>
  <c r="F250" i="20" s="1"/>
  <c r="C250" i="20"/>
  <c r="K249" i="20"/>
  <c r="J249" i="20"/>
  <c r="I249" i="20"/>
  <c r="G249" i="20"/>
  <c r="E249" i="20"/>
  <c r="C249" i="20"/>
  <c r="K248" i="20"/>
  <c r="J248" i="20"/>
  <c r="I248" i="20"/>
  <c r="G248" i="20"/>
  <c r="E248" i="20"/>
  <c r="C248" i="20"/>
  <c r="K247" i="20"/>
  <c r="J247" i="20"/>
  <c r="I247" i="20"/>
  <c r="G247" i="20"/>
  <c r="E247" i="20"/>
  <c r="C247" i="20"/>
  <c r="K246" i="20"/>
  <c r="J246" i="20"/>
  <c r="I246" i="20"/>
  <c r="G246" i="20"/>
  <c r="H246" i="20" s="1"/>
  <c r="E246" i="20"/>
  <c r="F246" i="20" s="1"/>
  <c r="C246" i="20"/>
  <c r="K238" i="20"/>
  <c r="J238" i="20"/>
  <c r="I238" i="20"/>
  <c r="G238" i="20"/>
  <c r="E238" i="20"/>
  <c r="C238" i="20"/>
  <c r="K237" i="20"/>
  <c r="J237" i="20"/>
  <c r="I237" i="20"/>
  <c r="G237" i="20"/>
  <c r="E237" i="20"/>
  <c r="F237" i="20" s="1"/>
  <c r="C237" i="20"/>
  <c r="K236" i="20"/>
  <c r="J236" i="20"/>
  <c r="I236" i="20"/>
  <c r="G236" i="20"/>
  <c r="E236" i="20"/>
  <c r="C236" i="20"/>
  <c r="O228" i="20"/>
  <c r="N228" i="20"/>
  <c r="M228" i="20"/>
  <c r="K228" i="20"/>
  <c r="L228" i="20" s="1"/>
  <c r="I228" i="20"/>
  <c r="J228" i="20" s="1"/>
  <c r="G228" i="20"/>
  <c r="E228" i="20"/>
  <c r="C228" i="20"/>
  <c r="O227" i="20"/>
  <c r="N227" i="20"/>
  <c r="M227" i="20"/>
  <c r="K227" i="20"/>
  <c r="L227" i="20" s="1"/>
  <c r="I227" i="20"/>
  <c r="J227" i="20" s="1"/>
  <c r="G227" i="20"/>
  <c r="H227" i="20" s="1"/>
  <c r="E227" i="20"/>
  <c r="C227" i="20"/>
  <c r="D227" i="20" s="1"/>
  <c r="O226" i="20"/>
  <c r="N226" i="20"/>
  <c r="M226" i="20"/>
  <c r="K226" i="20"/>
  <c r="I226" i="20"/>
  <c r="G226" i="20"/>
  <c r="E226" i="20"/>
  <c r="C226" i="20"/>
  <c r="O225" i="20"/>
  <c r="N225" i="20"/>
  <c r="M225" i="20"/>
  <c r="K225" i="20"/>
  <c r="I225" i="20"/>
  <c r="J225" i="20" s="1"/>
  <c r="G225" i="20"/>
  <c r="H225" i="20" s="1"/>
  <c r="E225" i="20"/>
  <c r="C225" i="20"/>
  <c r="D225" i="20" s="1"/>
  <c r="O224" i="20"/>
  <c r="N224" i="20"/>
  <c r="M224" i="20"/>
  <c r="K224" i="20"/>
  <c r="I224" i="20"/>
  <c r="J224" i="20" s="1"/>
  <c r="G224" i="20"/>
  <c r="H224" i="20" s="1"/>
  <c r="E224" i="20"/>
  <c r="C224" i="20"/>
  <c r="D224" i="20" s="1"/>
  <c r="O216" i="20"/>
  <c r="N216" i="20"/>
  <c r="M216" i="20"/>
  <c r="K216" i="20"/>
  <c r="I216" i="20"/>
  <c r="J216" i="20" s="1"/>
  <c r="G216" i="20"/>
  <c r="H216" i="20" s="1"/>
  <c r="E216" i="20"/>
  <c r="C216" i="20"/>
  <c r="D216" i="20" s="1"/>
  <c r="O215" i="20"/>
  <c r="N215" i="20"/>
  <c r="M215" i="20"/>
  <c r="K215" i="20"/>
  <c r="I215" i="20"/>
  <c r="J215" i="20" s="1"/>
  <c r="G215" i="20"/>
  <c r="E215" i="20"/>
  <c r="C215" i="20"/>
  <c r="O214" i="20"/>
  <c r="N214" i="20"/>
  <c r="M214" i="20"/>
  <c r="K214" i="20"/>
  <c r="I214" i="20"/>
  <c r="J214" i="20" s="1"/>
  <c r="G214" i="20"/>
  <c r="H214" i="20" s="1"/>
  <c r="E214" i="20"/>
  <c r="C214" i="20"/>
  <c r="D214" i="20" s="1"/>
  <c r="O213" i="20"/>
  <c r="N213" i="20"/>
  <c r="M213" i="20"/>
  <c r="K213" i="20"/>
  <c r="I213" i="20"/>
  <c r="J213" i="20" s="1"/>
  <c r="G213" i="20"/>
  <c r="H213" i="20" s="1"/>
  <c r="E213" i="20"/>
  <c r="C213" i="20"/>
  <c r="D213" i="20" s="1"/>
  <c r="N212" i="20"/>
  <c r="K212" i="20"/>
  <c r="I212" i="20"/>
  <c r="G212" i="20"/>
  <c r="E212" i="20"/>
  <c r="C212" i="20"/>
  <c r="O204" i="20"/>
  <c r="N204" i="20"/>
  <c r="M204" i="20"/>
  <c r="K204" i="20"/>
  <c r="I204" i="20"/>
  <c r="J204" i="20" s="1"/>
  <c r="G204" i="20"/>
  <c r="E204" i="20"/>
  <c r="C204" i="20"/>
  <c r="O203" i="20"/>
  <c r="N203" i="20"/>
  <c r="M203" i="20"/>
  <c r="K203" i="20"/>
  <c r="L203" i="20" s="1"/>
  <c r="I203" i="20"/>
  <c r="J203" i="20" s="1"/>
  <c r="G203" i="20"/>
  <c r="E203" i="20"/>
  <c r="C203" i="20"/>
  <c r="O202" i="20"/>
  <c r="N202" i="20"/>
  <c r="M202" i="20"/>
  <c r="K202" i="20"/>
  <c r="L202" i="20" s="1"/>
  <c r="I202" i="20"/>
  <c r="J202" i="20" s="1"/>
  <c r="G202" i="20"/>
  <c r="E202" i="20"/>
  <c r="C202" i="20"/>
  <c r="O201" i="20"/>
  <c r="N201" i="20"/>
  <c r="M201" i="20"/>
  <c r="K201" i="20"/>
  <c r="I201" i="20"/>
  <c r="G201" i="20"/>
  <c r="H201" i="20" s="1"/>
  <c r="E201" i="20"/>
  <c r="C201" i="20"/>
  <c r="D201" i="20" s="1"/>
  <c r="O200" i="20"/>
  <c r="N200" i="20"/>
  <c r="M200" i="20"/>
  <c r="K200" i="20"/>
  <c r="I200" i="20"/>
  <c r="J200" i="20" s="1"/>
  <c r="G200" i="20"/>
  <c r="E200" i="20"/>
  <c r="C200" i="20"/>
  <c r="O192" i="20"/>
  <c r="N192" i="20"/>
  <c r="M192" i="20"/>
  <c r="K192" i="20"/>
  <c r="I192" i="20"/>
  <c r="J192" i="20" s="1"/>
  <c r="G192" i="20"/>
  <c r="H192" i="20" s="1"/>
  <c r="E192" i="20"/>
  <c r="C192" i="20"/>
  <c r="D192" i="20" s="1"/>
  <c r="O191" i="20"/>
  <c r="N191" i="20"/>
  <c r="M191" i="20"/>
  <c r="K191" i="20"/>
  <c r="I191" i="20"/>
  <c r="J191" i="20" s="1"/>
  <c r="G191" i="20"/>
  <c r="H191" i="20" s="1"/>
  <c r="E191" i="20"/>
  <c r="C191" i="20"/>
  <c r="D191" i="20" s="1"/>
  <c r="O190" i="20"/>
  <c r="N190" i="20"/>
  <c r="M190" i="20"/>
  <c r="K190" i="20"/>
  <c r="L190" i="20" s="1"/>
  <c r="I190" i="20"/>
  <c r="G190" i="20"/>
  <c r="E190" i="20"/>
  <c r="C190" i="20"/>
  <c r="O189" i="20"/>
  <c r="N189" i="20"/>
  <c r="M189" i="20"/>
  <c r="K189" i="20"/>
  <c r="I189" i="20"/>
  <c r="J189" i="20" s="1"/>
  <c r="G189" i="20"/>
  <c r="E189" i="20"/>
  <c r="C189" i="20"/>
  <c r="O188" i="20"/>
  <c r="N188" i="20"/>
  <c r="M188" i="20"/>
  <c r="K188" i="20"/>
  <c r="L188" i="20" s="1"/>
  <c r="I188" i="20"/>
  <c r="J188" i="20" s="1"/>
  <c r="G188" i="20"/>
  <c r="E188" i="20"/>
  <c r="C188" i="20"/>
  <c r="O187" i="20"/>
  <c r="N187" i="20"/>
  <c r="M187" i="20"/>
  <c r="K187" i="20"/>
  <c r="L187" i="20" s="1"/>
  <c r="I187" i="20"/>
  <c r="J187" i="20" s="1"/>
  <c r="G187" i="20"/>
  <c r="H187" i="20" s="1"/>
  <c r="E187" i="20"/>
  <c r="C187" i="20"/>
  <c r="D187" i="20" s="1"/>
  <c r="O186" i="20"/>
  <c r="N186" i="20"/>
  <c r="K186" i="20"/>
  <c r="I186" i="20"/>
  <c r="G186" i="20"/>
  <c r="E186" i="20"/>
  <c r="C186" i="20"/>
  <c r="O178" i="20"/>
  <c r="N178" i="20"/>
  <c r="M178" i="20"/>
  <c r="K178" i="20"/>
  <c r="I178" i="20"/>
  <c r="J178" i="20" s="1"/>
  <c r="G178" i="20"/>
  <c r="E178" i="20"/>
  <c r="C178" i="20"/>
  <c r="O177" i="20"/>
  <c r="N177" i="20"/>
  <c r="M177" i="20"/>
  <c r="K177" i="20"/>
  <c r="I177" i="20"/>
  <c r="G177" i="20"/>
  <c r="E177" i="20"/>
  <c r="C177" i="20"/>
  <c r="O176" i="20"/>
  <c r="N176" i="20"/>
  <c r="M176" i="20"/>
  <c r="K176" i="20"/>
  <c r="I176" i="20"/>
  <c r="G176" i="20"/>
  <c r="E176" i="20"/>
  <c r="C176" i="20"/>
  <c r="O175" i="20"/>
  <c r="N175" i="20"/>
  <c r="M175" i="20"/>
  <c r="K175" i="20"/>
  <c r="I175" i="20"/>
  <c r="G175" i="20"/>
  <c r="E175" i="20"/>
  <c r="C175" i="20"/>
  <c r="O174" i="20"/>
  <c r="N174" i="20"/>
  <c r="M174" i="20"/>
  <c r="K174" i="20"/>
  <c r="I174" i="20"/>
  <c r="J174" i="20" s="1"/>
  <c r="G174" i="20"/>
  <c r="E174" i="20"/>
  <c r="C174" i="20"/>
  <c r="O173" i="20"/>
  <c r="N173" i="20"/>
  <c r="M173" i="20"/>
  <c r="K173" i="20"/>
  <c r="I173" i="20"/>
  <c r="G173" i="20"/>
  <c r="E173" i="20"/>
  <c r="C173" i="20"/>
  <c r="O172" i="20"/>
  <c r="N172" i="20"/>
  <c r="M172" i="20"/>
  <c r="K172" i="20"/>
  <c r="I172" i="20"/>
  <c r="J172" i="20" s="1"/>
  <c r="G172" i="20"/>
  <c r="E172" i="20"/>
  <c r="C172" i="20"/>
  <c r="O164" i="20"/>
  <c r="N164" i="20"/>
  <c r="M164" i="20"/>
  <c r="K164" i="20"/>
  <c r="I164" i="20"/>
  <c r="G164" i="20"/>
  <c r="E164" i="20"/>
  <c r="C164" i="20"/>
  <c r="O163" i="20"/>
  <c r="N163" i="20"/>
  <c r="M163" i="20"/>
  <c r="K163" i="20"/>
  <c r="I163" i="20"/>
  <c r="J163" i="20" s="1"/>
  <c r="G163" i="20"/>
  <c r="E163" i="20"/>
  <c r="C163" i="20"/>
  <c r="O162" i="20"/>
  <c r="N162" i="20"/>
  <c r="M162" i="20"/>
  <c r="K162" i="20"/>
  <c r="I162" i="20"/>
  <c r="J162" i="20" s="1"/>
  <c r="G162" i="20"/>
  <c r="E162" i="20"/>
  <c r="C162" i="20"/>
  <c r="O161" i="20"/>
  <c r="N161" i="20"/>
  <c r="M161" i="20"/>
  <c r="K161" i="20"/>
  <c r="I161" i="20"/>
  <c r="J161" i="20" s="1"/>
  <c r="G161" i="20"/>
  <c r="E161" i="20"/>
  <c r="C161" i="20"/>
  <c r="O160" i="20"/>
  <c r="N160" i="20"/>
  <c r="M160" i="20"/>
  <c r="K160" i="20"/>
  <c r="I160" i="20"/>
  <c r="G160" i="20"/>
  <c r="E160" i="20"/>
  <c r="C160" i="20"/>
  <c r="O159" i="20"/>
  <c r="N159" i="20"/>
  <c r="M159" i="20"/>
  <c r="K159" i="20"/>
  <c r="I159" i="20"/>
  <c r="J159" i="20" s="1"/>
  <c r="G159" i="20"/>
  <c r="E159" i="20"/>
  <c r="C159" i="20"/>
  <c r="O158" i="20"/>
  <c r="N158" i="20"/>
  <c r="M158" i="20"/>
  <c r="K158" i="20"/>
  <c r="I158" i="20"/>
  <c r="J158" i="20" s="1"/>
  <c r="G158" i="20"/>
  <c r="E158" i="20"/>
  <c r="C158" i="20"/>
  <c r="K148" i="20"/>
  <c r="J148" i="20"/>
  <c r="I148" i="20"/>
  <c r="G148" i="20"/>
  <c r="E148" i="20"/>
  <c r="F148" i="20" s="1"/>
  <c r="C148" i="20"/>
  <c r="K147" i="20"/>
  <c r="J147" i="20"/>
  <c r="I147" i="20"/>
  <c r="G147" i="20"/>
  <c r="E147" i="20"/>
  <c r="C147" i="20"/>
  <c r="K146" i="20"/>
  <c r="J146" i="20"/>
  <c r="I146" i="20"/>
  <c r="G146" i="20"/>
  <c r="E146" i="20"/>
  <c r="F146" i="20" s="1"/>
  <c r="C146" i="20"/>
  <c r="K138" i="20"/>
  <c r="J138" i="20"/>
  <c r="I138" i="20"/>
  <c r="G138" i="20"/>
  <c r="E138" i="20"/>
  <c r="C138" i="20"/>
  <c r="K137" i="20"/>
  <c r="J137" i="20"/>
  <c r="I137" i="20"/>
  <c r="G137" i="20"/>
  <c r="E137" i="20"/>
  <c r="F137" i="20" s="1"/>
  <c r="C137" i="20"/>
  <c r="K136" i="20"/>
  <c r="J136" i="20"/>
  <c r="I136" i="20"/>
  <c r="G136" i="20"/>
  <c r="E136" i="20"/>
  <c r="C136" i="20"/>
  <c r="K135" i="20"/>
  <c r="J135" i="20"/>
  <c r="I135" i="20"/>
  <c r="G135" i="20"/>
  <c r="E135" i="20"/>
  <c r="F135" i="20" s="1"/>
  <c r="C135" i="20"/>
  <c r="K134" i="20"/>
  <c r="J134" i="20"/>
  <c r="I134" i="20"/>
  <c r="G134" i="20"/>
  <c r="E134" i="20"/>
  <c r="C134" i="20"/>
  <c r="K133" i="20"/>
  <c r="J133" i="20"/>
  <c r="I133" i="20"/>
  <c r="G133" i="20"/>
  <c r="E133" i="20"/>
  <c r="F133" i="20" s="1"/>
  <c r="C133" i="20"/>
  <c r="K132" i="20"/>
  <c r="J132" i="20"/>
  <c r="I132" i="20"/>
  <c r="G132" i="20"/>
  <c r="E132" i="20"/>
  <c r="C132" i="20"/>
  <c r="K124" i="20"/>
  <c r="J124" i="20"/>
  <c r="I124" i="20"/>
  <c r="G124" i="20"/>
  <c r="E124" i="20"/>
  <c r="F124" i="20" s="1"/>
  <c r="C124" i="20"/>
  <c r="K123" i="20"/>
  <c r="J123" i="20"/>
  <c r="I123" i="20"/>
  <c r="G123" i="20"/>
  <c r="E123" i="20"/>
  <c r="C123" i="20"/>
  <c r="K122" i="20"/>
  <c r="J122" i="20"/>
  <c r="I122" i="20"/>
  <c r="G122" i="20"/>
  <c r="E122" i="20"/>
  <c r="C122" i="20"/>
  <c r="K121" i="20"/>
  <c r="J121" i="20"/>
  <c r="I121" i="20"/>
  <c r="G121" i="20"/>
  <c r="E121" i="20"/>
  <c r="C121" i="20"/>
  <c r="K120" i="20"/>
  <c r="J120" i="20"/>
  <c r="I120" i="20"/>
  <c r="G120" i="20"/>
  <c r="E120" i="20"/>
  <c r="F120" i="20" s="1"/>
  <c r="C120" i="20"/>
  <c r="K119" i="20"/>
  <c r="J119" i="20"/>
  <c r="I119" i="20"/>
  <c r="G119" i="20"/>
  <c r="E119" i="20"/>
  <c r="C119" i="20"/>
  <c r="K118" i="20"/>
  <c r="J118" i="20"/>
  <c r="I118" i="20"/>
  <c r="G118" i="20"/>
  <c r="E118" i="20"/>
  <c r="F118" i="20" s="1"/>
  <c r="C118" i="20"/>
  <c r="K110" i="20"/>
  <c r="J110" i="20"/>
  <c r="I110" i="20"/>
  <c r="G110" i="20"/>
  <c r="E110" i="20"/>
  <c r="C110" i="20"/>
  <c r="K109" i="20"/>
  <c r="J109" i="20"/>
  <c r="I109" i="20"/>
  <c r="G109" i="20"/>
  <c r="E109" i="20"/>
  <c r="F109" i="20" s="1"/>
  <c r="C109" i="20"/>
  <c r="K108" i="20"/>
  <c r="J108" i="20"/>
  <c r="I108" i="20"/>
  <c r="G108" i="20"/>
  <c r="E108" i="20"/>
  <c r="C108" i="20"/>
  <c r="K107" i="20"/>
  <c r="J107" i="20"/>
  <c r="I107" i="20"/>
  <c r="G107" i="20"/>
  <c r="E107" i="20"/>
  <c r="F107" i="20" s="1"/>
  <c r="C107" i="20"/>
  <c r="K106" i="20"/>
  <c r="J106" i="20"/>
  <c r="I106" i="20"/>
  <c r="G106" i="20"/>
  <c r="E106" i="20"/>
  <c r="C106" i="20"/>
  <c r="K105" i="20"/>
  <c r="J105" i="20"/>
  <c r="I105" i="20"/>
  <c r="G105" i="20"/>
  <c r="E105" i="20"/>
  <c r="F105" i="20" s="1"/>
  <c r="C105" i="20"/>
  <c r="K104" i="20"/>
  <c r="J104" i="20"/>
  <c r="I104" i="20"/>
  <c r="G104" i="20"/>
  <c r="E104" i="20"/>
  <c r="C104" i="20"/>
  <c r="K96" i="20"/>
  <c r="J96" i="20"/>
  <c r="I96" i="20"/>
  <c r="G96" i="20"/>
  <c r="E96" i="20"/>
  <c r="F96" i="20" s="1"/>
  <c r="C96" i="20"/>
  <c r="K95" i="20"/>
  <c r="J95" i="20"/>
  <c r="I95" i="20"/>
  <c r="G95" i="20"/>
  <c r="E95" i="20"/>
  <c r="C95" i="20"/>
  <c r="K94" i="20"/>
  <c r="J94" i="20"/>
  <c r="I94" i="20"/>
  <c r="G94" i="20"/>
  <c r="E94" i="20"/>
  <c r="F94" i="20" s="1"/>
  <c r="C94" i="20"/>
  <c r="J85" i="20"/>
  <c r="I85" i="20"/>
  <c r="G85" i="20"/>
  <c r="E85" i="20"/>
  <c r="C85" i="20"/>
  <c r="J84" i="20"/>
  <c r="I84" i="20"/>
  <c r="G84" i="20"/>
  <c r="E84" i="20"/>
  <c r="C84" i="20"/>
  <c r="J83" i="20"/>
  <c r="I83" i="20"/>
  <c r="G83" i="20"/>
  <c r="E83" i="20"/>
  <c r="C83" i="20"/>
  <c r="J74" i="20"/>
  <c r="I74" i="20"/>
  <c r="G74" i="20"/>
  <c r="E74" i="20"/>
  <c r="F74" i="20" s="1"/>
  <c r="C74" i="20"/>
  <c r="J73" i="20"/>
  <c r="I73" i="20"/>
  <c r="G73" i="20"/>
  <c r="E73" i="20"/>
  <c r="F73" i="20" s="1"/>
  <c r="C73" i="20"/>
  <c r="J72" i="20"/>
  <c r="G72" i="20"/>
  <c r="E72" i="20"/>
  <c r="C72" i="20"/>
  <c r="J63" i="20"/>
  <c r="G63" i="20"/>
  <c r="E63" i="20"/>
  <c r="C63" i="20"/>
  <c r="J62" i="20"/>
  <c r="G62" i="20"/>
  <c r="E62" i="20"/>
  <c r="C62" i="20"/>
  <c r="J61" i="20"/>
  <c r="G61" i="20"/>
  <c r="E61" i="20"/>
  <c r="C61" i="20"/>
  <c r="J54" i="20"/>
  <c r="I54" i="20"/>
  <c r="G54" i="20"/>
  <c r="E54" i="20"/>
  <c r="C54" i="20"/>
  <c r="J53" i="20"/>
  <c r="I53" i="20"/>
  <c r="G53" i="20"/>
  <c r="E53" i="20"/>
  <c r="F53" i="20" s="1"/>
  <c r="C53" i="20"/>
  <c r="J52" i="20"/>
  <c r="I52" i="20"/>
  <c r="G52" i="20"/>
  <c r="E52" i="20"/>
  <c r="F52" i="20" s="1"/>
  <c r="C52" i="20"/>
  <c r="J51" i="20"/>
  <c r="I51" i="20"/>
  <c r="G51" i="20"/>
  <c r="E51" i="20"/>
  <c r="F51" i="20" s="1"/>
  <c r="C51" i="20"/>
  <c r="J50" i="20"/>
  <c r="I50" i="20"/>
  <c r="G50" i="20"/>
  <c r="E50" i="20"/>
  <c r="C50" i="20"/>
  <c r="J49" i="20"/>
  <c r="I49" i="20"/>
  <c r="G49" i="20"/>
  <c r="E49" i="20"/>
  <c r="C49" i="20"/>
  <c r="J48" i="20"/>
  <c r="I48" i="20"/>
  <c r="G48" i="20"/>
  <c r="E48" i="20"/>
  <c r="F48" i="20" s="1"/>
  <c r="C48" i="20"/>
  <c r="J47" i="20"/>
  <c r="I47" i="20"/>
  <c r="G47" i="20"/>
  <c r="E47" i="20"/>
  <c r="C47" i="20"/>
  <c r="J46" i="20"/>
  <c r="I46" i="20"/>
  <c r="G46" i="20"/>
  <c r="E46" i="20"/>
  <c r="C46" i="20"/>
  <c r="J37" i="20"/>
  <c r="I37" i="20"/>
  <c r="G37" i="20"/>
  <c r="E37" i="20"/>
  <c r="C37" i="20"/>
  <c r="J36" i="20"/>
  <c r="I36" i="20"/>
  <c r="G36" i="20"/>
  <c r="E36" i="20"/>
  <c r="F36" i="20" s="1"/>
  <c r="C36" i="20"/>
  <c r="J35" i="20"/>
  <c r="I35" i="20"/>
  <c r="G35" i="20"/>
  <c r="E35" i="20"/>
  <c r="F35" i="20" s="1"/>
  <c r="C35" i="20"/>
  <c r="J34" i="20"/>
  <c r="I34" i="20"/>
  <c r="G34" i="20"/>
  <c r="E34" i="20"/>
  <c r="C34" i="20"/>
  <c r="J33" i="20"/>
  <c r="I33" i="20"/>
  <c r="G33" i="20"/>
  <c r="E33" i="20"/>
  <c r="C33" i="20"/>
  <c r="J32" i="20"/>
  <c r="I32" i="20"/>
  <c r="G32" i="20"/>
  <c r="E32" i="20"/>
  <c r="F32" i="20" s="1"/>
  <c r="C32" i="20"/>
  <c r="J31" i="20"/>
  <c r="I31" i="20"/>
  <c r="K31" i="20" s="1"/>
  <c r="G31" i="20"/>
  <c r="E31" i="20"/>
  <c r="C31" i="20"/>
  <c r="J30" i="20"/>
  <c r="I30" i="20"/>
  <c r="G30" i="20"/>
  <c r="E30" i="20"/>
  <c r="C30" i="20"/>
  <c r="J29" i="20"/>
  <c r="I29" i="20"/>
  <c r="H29" i="20" s="1"/>
  <c r="G29" i="20"/>
  <c r="E29" i="20"/>
  <c r="F29" i="20" s="1"/>
  <c r="C29" i="20"/>
  <c r="K20" i="20"/>
  <c r="J20" i="20"/>
  <c r="I20" i="20"/>
  <c r="G20" i="20"/>
  <c r="E20" i="20"/>
  <c r="F20" i="20" s="1"/>
  <c r="C20" i="20"/>
  <c r="K19" i="20"/>
  <c r="J19" i="20"/>
  <c r="I19" i="20"/>
  <c r="G19" i="20"/>
  <c r="E19" i="20"/>
  <c r="F19" i="20" s="1"/>
  <c r="C19" i="20"/>
  <c r="K18" i="20"/>
  <c r="J18" i="20"/>
  <c r="I18" i="20"/>
  <c r="D18" i="20" s="1"/>
  <c r="G18" i="20"/>
  <c r="E18" i="20"/>
  <c r="F18" i="20" s="1"/>
  <c r="C18" i="20"/>
  <c r="K17" i="20"/>
  <c r="J17" i="20"/>
  <c r="I17" i="20"/>
  <c r="G17" i="20"/>
  <c r="E17" i="20"/>
  <c r="C17" i="20"/>
  <c r="K16" i="20"/>
  <c r="J16" i="20"/>
  <c r="I16" i="20"/>
  <c r="G16" i="20"/>
  <c r="E16" i="20"/>
  <c r="F16" i="20" s="1"/>
  <c r="C16" i="20"/>
  <c r="K15" i="20"/>
  <c r="J15" i="20"/>
  <c r="I15" i="20"/>
  <c r="H15" i="20" s="1"/>
  <c r="G15" i="20"/>
  <c r="E15" i="20"/>
  <c r="F15" i="20" s="1"/>
  <c r="C15" i="20"/>
  <c r="K14" i="20"/>
  <c r="J14" i="20"/>
  <c r="I14" i="20"/>
  <c r="D14" i="20" s="1"/>
  <c r="G14" i="20"/>
  <c r="E14" i="20"/>
  <c r="C14" i="20"/>
  <c r="K13" i="20"/>
  <c r="J13" i="20"/>
  <c r="I13" i="20"/>
  <c r="H13" i="20" s="1"/>
  <c r="G13" i="20"/>
  <c r="E13" i="20"/>
  <c r="C13" i="20"/>
  <c r="K12" i="20"/>
  <c r="J12" i="20"/>
  <c r="I12" i="20"/>
  <c r="G12" i="20"/>
  <c r="E12" i="20"/>
  <c r="F12" i="20" s="1"/>
  <c r="C12" i="20"/>
  <c r="I552" i="20"/>
  <c r="K539" i="20"/>
  <c r="F539" i="20"/>
  <c r="D539" i="20"/>
  <c r="K537" i="20"/>
  <c r="H537" i="20"/>
  <c r="F537" i="20"/>
  <c r="K536" i="20"/>
  <c r="H536" i="20"/>
  <c r="K535" i="20"/>
  <c r="D535" i="20"/>
  <c r="H533" i="20"/>
  <c r="F533" i="20"/>
  <c r="K532" i="20"/>
  <c r="H532" i="20"/>
  <c r="D531" i="20"/>
  <c r="H529" i="20"/>
  <c r="K528" i="20"/>
  <c r="H528" i="20"/>
  <c r="D528" i="20"/>
  <c r="K527" i="20"/>
  <c r="F527" i="20"/>
  <c r="D527" i="20"/>
  <c r="K518" i="20"/>
  <c r="H518" i="20"/>
  <c r="D518" i="20"/>
  <c r="K517" i="20"/>
  <c r="H517" i="20"/>
  <c r="D517" i="20"/>
  <c r="K516" i="20"/>
  <c r="D516" i="20"/>
  <c r="F514" i="20"/>
  <c r="K513" i="20"/>
  <c r="D513" i="20"/>
  <c r="D512" i="20"/>
  <c r="F510" i="20"/>
  <c r="K509" i="20"/>
  <c r="D509" i="20"/>
  <c r="K496" i="20"/>
  <c r="D496" i="20"/>
  <c r="D495" i="20"/>
  <c r="K492" i="20"/>
  <c r="D492" i="20"/>
  <c r="D491" i="20"/>
  <c r="K481" i="20"/>
  <c r="F478" i="20"/>
  <c r="D477" i="20"/>
  <c r="H467" i="20"/>
  <c r="H466" i="20"/>
  <c r="K465" i="20"/>
  <c r="D465" i="20"/>
  <c r="H419" i="20"/>
  <c r="F417" i="20"/>
  <c r="D416" i="20"/>
  <c r="F413" i="20"/>
  <c r="D412" i="20"/>
  <c r="F411" i="20"/>
  <c r="H409" i="20"/>
  <c r="G401" i="20"/>
  <c r="F401" i="20" s="1"/>
  <c r="F389" i="20"/>
  <c r="D385" i="20"/>
  <c r="D367" i="20"/>
  <c r="D363" i="20"/>
  <c r="H355" i="20"/>
  <c r="D353" i="20"/>
  <c r="H342" i="20"/>
  <c r="F332" i="20"/>
  <c r="F330" i="20"/>
  <c r="F329" i="20"/>
  <c r="F318" i="20"/>
  <c r="F315" i="20"/>
  <c r="F314" i="20"/>
  <c r="H305" i="20"/>
  <c r="D304" i="20"/>
  <c r="F301" i="20"/>
  <c r="H300" i="20"/>
  <c r="F290" i="20"/>
  <c r="D289" i="20"/>
  <c r="F277" i="20"/>
  <c r="H276" i="20"/>
  <c r="F274" i="20"/>
  <c r="D272" i="20"/>
  <c r="D261" i="20"/>
  <c r="D250" i="20"/>
  <c r="D246" i="20"/>
  <c r="H228" i="20"/>
  <c r="F228" i="20"/>
  <c r="D228" i="20"/>
  <c r="F227" i="20"/>
  <c r="L225" i="20"/>
  <c r="F225" i="20"/>
  <c r="L224" i="20"/>
  <c r="F224" i="20"/>
  <c r="L216" i="20"/>
  <c r="F216" i="20"/>
  <c r="L214" i="20"/>
  <c r="F214" i="20"/>
  <c r="L213" i="20"/>
  <c r="F213" i="20"/>
  <c r="F204" i="20"/>
  <c r="H203" i="20"/>
  <c r="F203" i="20"/>
  <c r="D203" i="20"/>
  <c r="H202" i="20"/>
  <c r="F202" i="20"/>
  <c r="D202" i="20"/>
  <c r="L201" i="20"/>
  <c r="F200" i="20"/>
  <c r="L192" i="20"/>
  <c r="F192" i="20"/>
  <c r="L191" i="20"/>
  <c r="F191" i="20"/>
  <c r="D190" i="20"/>
  <c r="F189" i="20"/>
  <c r="H188" i="20"/>
  <c r="F188" i="20"/>
  <c r="D188" i="20"/>
  <c r="F187" i="20"/>
  <c r="F178" i="20"/>
  <c r="J177" i="20"/>
  <c r="H177" i="20"/>
  <c r="F177" i="20"/>
  <c r="L176" i="20"/>
  <c r="J176" i="20"/>
  <c r="H176" i="20"/>
  <c r="F176" i="20"/>
  <c r="D176" i="20"/>
  <c r="L175" i="20"/>
  <c r="F174" i="20"/>
  <c r="L173" i="20"/>
  <c r="J173" i="20"/>
  <c r="F173" i="20"/>
  <c r="L172" i="20"/>
  <c r="F172" i="20"/>
  <c r="L164" i="20"/>
  <c r="F163" i="20"/>
  <c r="H162" i="20"/>
  <c r="F162" i="20"/>
  <c r="D162" i="20"/>
  <c r="F161" i="20"/>
  <c r="D160" i="20"/>
  <c r="F159" i="20"/>
  <c r="L158" i="20"/>
  <c r="F158" i="20"/>
  <c r="D148" i="20"/>
  <c r="D137" i="20"/>
  <c r="D133" i="20"/>
  <c r="H122" i="20"/>
  <c r="F122" i="20"/>
  <c r="D122" i="20"/>
  <c r="F119" i="20"/>
  <c r="H118" i="20"/>
  <c r="H108" i="20"/>
  <c r="D107" i="20"/>
  <c r="D96" i="20"/>
  <c r="F85" i="20"/>
  <c r="H84" i="20"/>
  <c r="K73" i="20"/>
  <c r="D73" i="20"/>
  <c r="H53" i="20"/>
  <c r="K51" i="20"/>
  <c r="D51" i="20"/>
  <c r="H49" i="20"/>
  <c r="F47" i="20"/>
  <c r="H46" i="20"/>
  <c r="K35" i="20"/>
  <c r="D35" i="20"/>
  <c r="H19" i="20"/>
  <c r="H17" i="20"/>
  <c r="F14" i="20"/>
  <c r="J578" i="19"/>
  <c r="G578" i="19"/>
  <c r="E578" i="19"/>
  <c r="C578" i="19"/>
  <c r="J577" i="19"/>
  <c r="G577" i="19"/>
  <c r="E577" i="19"/>
  <c r="C577" i="19"/>
  <c r="J576" i="19"/>
  <c r="G576" i="19"/>
  <c r="E576" i="19"/>
  <c r="C576" i="19"/>
  <c r="J575" i="19"/>
  <c r="G575" i="19"/>
  <c r="E575" i="19"/>
  <c r="C575" i="19"/>
  <c r="J574" i="19"/>
  <c r="G574" i="19"/>
  <c r="E574" i="19"/>
  <c r="C574" i="19"/>
  <c r="J573" i="19"/>
  <c r="G573" i="19"/>
  <c r="E573" i="19"/>
  <c r="C573" i="19"/>
  <c r="J565" i="19"/>
  <c r="G565" i="19"/>
  <c r="E565" i="19"/>
  <c r="C565" i="19"/>
  <c r="J564" i="19"/>
  <c r="G564" i="19"/>
  <c r="E564" i="19"/>
  <c r="C564" i="19"/>
  <c r="J563" i="19"/>
  <c r="G563" i="19"/>
  <c r="E563" i="19"/>
  <c r="C563" i="19"/>
  <c r="J562" i="19"/>
  <c r="G562" i="19"/>
  <c r="E562" i="19"/>
  <c r="I562" i="19" s="1"/>
  <c r="C562" i="19"/>
  <c r="J554" i="19"/>
  <c r="G554" i="19"/>
  <c r="E554" i="19"/>
  <c r="C554" i="19"/>
  <c r="J553" i="19"/>
  <c r="G553" i="19"/>
  <c r="E553" i="19"/>
  <c r="C553" i="19"/>
  <c r="J552" i="19"/>
  <c r="G552" i="19"/>
  <c r="E552" i="19"/>
  <c r="C552" i="19"/>
  <c r="J551" i="19"/>
  <c r="G551" i="19"/>
  <c r="E551" i="19"/>
  <c r="C551" i="19"/>
  <c r="J550" i="19"/>
  <c r="G550" i="19"/>
  <c r="E550" i="19"/>
  <c r="C550" i="19"/>
  <c r="J549" i="19"/>
  <c r="G549" i="19"/>
  <c r="E549" i="19"/>
  <c r="C549" i="19"/>
  <c r="J539" i="19"/>
  <c r="I539" i="19"/>
  <c r="G539" i="19"/>
  <c r="H539" i="19" s="1"/>
  <c r="E539" i="19"/>
  <c r="C539" i="19"/>
  <c r="D539" i="19" s="1"/>
  <c r="J538" i="19"/>
  <c r="I538" i="19"/>
  <c r="D538" i="19" s="1"/>
  <c r="G538" i="19"/>
  <c r="E538" i="19"/>
  <c r="C538" i="19"/>
  <c r="J537" i="19"/>
  <c r="I537" i="19"/>
  <c r="G537" i="19"/>
  <c r="E537" i="19"/>
  <c r="C537" i="19"/>
  <c r="D537" i="19" s="1"/>
  <c r="J536" i="19"/>
  <c r="I536" i="19"/>
  <c r="G536" i="19"/>
  <c r="E536" i="19"/>
  <c r="F536" i="19" s="1"/>
  <c r="C536" i="19"/>
  <c r="J535" i="19"/>
  <c r="I535" i="19"/>
  <c r="G535" i="19"/>
  <c r="H535" i="19" s="1"/>
  <c r="E535" i="19"/>
  <c r="C535" i="19"/>
  <c r="D535" i="19" s="1"/>
  <c r="J534" i="19"/>
  <c r="G534" i="19"/>
  <c r="E534" i="19"/>
  <c r="C534" i="19"/>
  <c r="J533" i="19"/>
  <c r="I533" i="19"/>
  <c r="G533" i="19"/>
  <c r="E533" i="19"/>
  <c r="C533" i="19"/>
  <c r="J532" i="19"/>
  <c r="I532" i="19"/>
  <c r="G532" i="19"/>
  <c r="E532" i="19"/>
  <c r="C532" i="19"/>
  <c r="J531" i="19"/>
  <c r="I531" i="19"/>
  <c r="D531" i="19" s="1"/>
  <c r="G531" i="19"/>
  <c r="E531" i="19"/>
  <c r="C531" i="19"/>
  <c r="J530" i="19"/>
  <c r="I530" i="19"/>
  <c r="G530" i="19"/>
  <c r="E530" i="19"/>
  <c r="C530" i="19"/>
  <c r="J529" i="19"/>
  <c r="I529" i="19"/>
  <c r="G529" i="19"/>
  <c r="E529" i="19"/>
  <c r="C529" i="19"/>
  <c r="J528" i="19"/>
  <c r="I528" i="19"/>
  <c r="G528" i="19"/>
  <c r="H528" i="19" s="1"/>
  <c r="E528" i="19"/>
  <c r="C528" i="19"/>
  <c r="J527" i="19"/>
  <c r="I527" i="19"/>
  <c r="G527" i="19"/>
  <c r="E527" i="19"/>
  <c r="C527" i="19"/>
  <c r="J519" i="19"/>
  <c r="I519" i="19"/>
  <c r="G519" i="19"/>
  <c r="E519" i="19"/>
  <c r="C519" i="19"/>
  <c r="J518" i="19"/>
  <c r="I518" i="19"/>
  <c r="G518" i="19"/>
  <c r="E518" i="19"/>
  <c r="C518" i="19"/>
  <c r="J517" i="19"/>
  <c r="I517" i="19"/>
  <c r="G517" i="19"/>
  <c r="H517" i="19" s="1"/>
  <c r="E517" i="19"/>
  <c r="F517" i="19" s="1"/>
  <c r="C517" i="19"/>
  <c r="J516" i="19"/>
  <c r="I516" i="19"/>
  <c r="H516" i="19" s="1"/>
  <c r="G516" i="19"/>
  <c r="E516" i="19"/>
  <c r="F516" i="19" s="1"/>
  <c r="C516" i="19"/>
  <c r="J515" i="19"/>
  <c r="I515" i="19"/>
  <c r="G515" i="19"/>
  <c r="E515" i="19"/>
  <c r="C515" i="19"/>
  <c r="J514" i="19"/>
  <c r="I514" i="19"/>
  <c r="G514" i="19"/>
  <c r="E514" i="19"/>
  <c r="F514" i="19" s="1"/>
  <c r="C514" i="19"/>
  <c r="J513" i="19"/>
  <c r="G513" i="19"/>
  <c r="E513" i="19"/>
  <c r="C513" i="19"/>
  <c r="J512" i="19"/>
  <c r="I512" i="19"/>
  <c r="G512" i="19"/>
  <c r="H512" i="19" s="1"/>
  <c r="E512" i="19"/>
  <c r="C512" i="19"/>
  <c r="J511" i="19"/>
  <c r="I511" i="19"/>
  <c r="G511" i="19"/>
  <c r="E511" i="19"/>
  <c r="C511" i="19"/>
  <c r="J510" i="19"/>
  <c r="I510" i="19"/>
  <c r="G510" i="19"/>
  <c r="E510" i="19"/>
  <c r="C510" i="19"/>
  <c r="J509" i="19"/>
  <c r="I509" i="19"/>
  <c r="K509" i="19" s="1"/>
  <c r="G509" i="19"/>
  <c r="E509" i="19"/>
  <c r="F509" i="19" s="1"/>
  <c r="C509" i="19"/>
  <c r="J508" i="19"/>
  <c r="I508" i="19"/>
  <c r="G508" i="19"/>
  <c r="E508" i="19"/>
  <c r="C508" i="19"/>
  <c r="J507" i="19"/>
  <c r="I507" i="19"/>
  <c r="G507" i="19"/>
  <c r="E507" i="19"/>
  <c r="C507" i="19"/>
  <c r="J506" i="19"/>
  <c r="I506" i="19"/>
  <c r="G506" i="19"/>
  <c r="E506" i="19"/>
  <c r="C506" i="19"/>
  <c r="D506" i="19" s="1"/>
  <c r="J496" i="19"/>
  <c r="I496" i="19"/>
  <c r="K496" i="19" s="1"/>
  <c r="G496" i="19"/>
  <c r="E496" i="19"/>
  <c r="F496" i="19" s="1"/>
  <c r="C496" i="19"/>
  <c r="J495" i="19"/>
  <c r="I495" i="19"/>
  <c r="G495" i="19"/>
  <c r="E495" i="19"/>
  <c r="C495" i="19"/>
  <c r="D495" i="19" s="1"/>
  <c r="J494" i="19"/>
  <c r="I494" i="19"/>
  <c r="G494" i="19"/>
  <c r="E494" i="19"/>
  <c r="C494" i="19"/>
  <c r="J493" i="19"/>
  <c r="I493" i="19"/>
  <c r="G493" i="19"/>
  <c r="H493" i="19" s="1"/>
  <c r="E493" i="19"/>
  <c r="C493" i="19"/>
  <c r="J492" i="19"/>
  <c r="I492" i="19"/>
  <c r="H492" i="19" s="1"/>
  <c r="G492" i="19"/>
  <c r="E492" i="19"/>
  <c r="C492" i="19"/>
  <c r="J491" i="19"/>
  <c r="K491" i="19" s="1"/>
  <c r="I491" i="19"/>
  <c r="G491" i="19"/>
  <c r="H491" i="19" s="1"/>
  <c r="E491" i="19"/>
  <c r="F491" i="19" s="1"/>
  <c r="C491" i="19"/>
  <c r="D491" i="19" s="1"/>
  <c r="J490" i="19"/>
  <c r="I490" i="19"/>
  <c r="G490" i="19"/>
  <c r="E490" i="19"/>
  <c r="C490" i="19"/>
  <c r="J489" i="19"/>
  <c r="I489" i="19"/>
  <c r="G489" i="19"/>
  <c r="H489" i="19" s="1"/>
  <c r="E489" i="19"/>
  <c r="C489" i="19"/>
  <c r="J481" i="19"/>
  <c r="I481" i="19"/>
  <c r="G481" i="19"/>
  <c r="E481" i="19"/>
  <c r="F481" i="19" s="1"/>
  <c r="C481" i="19"/>
  <c r="J480" i="19"/>
  <c r="K480" i="19" s="1"/>
  <c r="I480" i="19"/>
  <c r="G480" i="19"/>
  <c r="H480" i="19" s="1"/>
  <c r="E480" i="19"/>
  <c r="C480" i="19"/>
  <c r="D480" i="19" s="1"/>
  <c r="J479" i="19"/>
  <c r="I479" i="19"/>
  <c r="G479" i="19"/>
  <c r="E479" i="19"/>
  <c r="C479" i="19"/>
  <c r="J478" i="19"/>
  <c r="I478" i="19"/>
  <c r="G478" i="19"/>
  <c r="E478" i="19"/>
  <c r="C478" i="19"/>
  <c r="J477" i="19"/>
  <c r="I477" i="19"/>
  <c r="H477" i="19" s="1"/>
  <c r="G477" i="19"/>
  <c r="E477" i="19"/>
  <c r="F477" i="19" s="1"/>
  <c r="C477" i="19"/>
  <c r="J476" i="19"/>
  <c r="K476" i="19" s="1"/>
  <c r="I476" i="19"/>
  <c r="G476" i="19"/>
  <c r="H476" i="19" s="1"/>
  <c r="E476" i="19"/>
  <c r="C476" i="19"/>
  <c r="J468" i="19"/>
  <c r="I468" i="19"/>
  <c r="G468" i="19"/>
  <c r="E468" i="19"/>
  <c r="C468" i="19"/>
  <c r="J467" i="19"/>
  <c r="I467" i="19"/>
  <c r="G467" i="19"/>
  <c r="E467" i="19"/>
  <c r="C467" i="19"/>
  <c r="J466" i="19"/>
  <c r="I466" i="19"/>
  <c r="G466" i="19"/>
  <c r="E466" i="19"/>
  <c r="F466" i="19" s="1"/>
  <c r="C466" i="19"/>
  <c r="J465" i="19"/>
  <c r="I465" i="19"/>
  <c r="G465" i="19"/>
  <c r="E465" i="19"/>
  <c r="F465" i="19" s="1"/>
  <c r="C465" i="19"/>
  <c r="D465" i="19" s="1"/>
  <c r="J464" i="19"/>
  <c r="I464" i="19"/>
  <c r="G464" i="19"/>
  <c r="E464" i="19"/>
  <c r="C464" i="19"/>
  <c r="E456" i="19"/>
  <c r="C456" i="19"/>
  <c r="L447" i="19"/>
  <c r="I447" i="19"/>
  <c r="G447" i="19"/>
  <c r="E447" i="19"/>
  <c r="C447" i="19"/>
  <c r="L446" i="19"/>
  <c r="I446" i="19"/>
  <c r="G446" i="19"/>
  <c r="E446" i="19"/>
  <c r="K446" i="19" s="1"/>
  <c r="D446" i="19" s="1"/>
  <c r="C446" i="19"/>
  <c r="L445" i="19"/>
  <c r="I445" i="19"/>
  <c r="G445" i="19"/>
  <c r="E445" i="19"/>
  <c r="C445" i="19"/>
  <c r="N437" i="19"/>
  <c r="K437" i="19"/>
  <c r="I437" i="19"/>
  <c r="G437" i="19"/>
  <c r="E437" i="19"/>
  <c r="C437" i="19"/>
  <c r="N436" i="19"/>
  <c r="K436" i="19"/>
  <c r="I436" i="19"/>
  <c r="G436" i="19"/>
  <c r="E436" i="19"/>
  <c r="C436" i="19"/>
  <c r="M436" i="19" s="1"/>
  <c r="F436" i="19" s="1"/>
  <c r="N435" i="19"/>
  <c r="K435" i="19"/>
  <c r="I435" i="19"/>
  <c r="G435" i="19"/>
  <c r="E435" i="19"/>
  <c r="C435" i="19"/>
  <c r="N434" i="19"/>
  <c r="K434" i="19"/>
  <c r="I434" i="19"/>
  <c r="G434" i="19"/>
  <c r="E434" i="19"/>
  <c r="C434" i="19"/>
  <c r="N433" i="19"/>
  <c r="K433" i="19"/>
  <c r="I433" i="19"/>
  <c r="G433" i="19"/>
  <c r="E433" i="19"/>
  <c r="C433" i="19"/>
  <c r="N432" i="19"/>
  <c r="K432" i="19"/>
  <c r="I432" i="19"/>
  <c r="G432" i="19"/>
  <c r="E432" i="19"/>
  <c r="C432" i="19"/>
  <c r="N431" i="19"/>
  <c r="K431" i="19"/>
  <c r="I431" i="19"/>
  <c r="G431" i="19"/>
  <c r="E431" i="19"/>
  <c r="C431" i="19"/>
  <c r="N430" i="19"/>
  <c r="K430" i="19"/>
  <c r="I430" i="19"/>
  <c r="G430" i="19"/>
  <c r="E430" i="19"/>
  <c r="C430" i="19"/>
  <c r="N429" i="19"/>
  <c r="K429" i="19"/>
  <c r="I429" i="19"/>
  <c r="G429" i="19"/>
  <c r="E429" i="19"/>
  <c r="C429" i="19"/>
  <c r="N428" i="19"/>
  <c r="K428" i="19"/>
  <c r="I428" i="19"/>
  <c r="G428" i="19"/>
  <c r="E428" i="19"/>
  <c r="C428" i="19"/>
  <c r="N427" i="19"/>
  <c r="K427" i="19"/>
  <c r="I427" i="19"/>
  <c r="G427" i="19"/>
  <c r="E427" i="19"/>
  <c r="C427" i="19"/>
  <c r="K419" i="19"/>
  <c r="J419" i="19"/>
  <c r="I419" i="19"/>
  <c r="G419" i="19"/>
  <c r="E419" i="19"/>
  <c r="C419" i="19"/>
  <c r="K418" i="19"/>
  <c r="J418" i="19"/>
  <c r="I418" i="19"/>
  <c r="G418" i="19"/>
  <c r="H418" i="19" s="1"/>
  <c r="E418" i="19"/>
  <c r="F418" i="19" s="1"/>
  <c r="C418" i="19"/>
  <c r="D418" i="19" s="1"/>
  <c r="K417" i="19"/>
  <c r="J417" i="19"/>
  <c r="I417" i="19"/>
  <c r="G417" i="19"/>
  <c r="H417" i="19" s="1"/>
  <c r="E417" i="19"/>
  <c r="C417" i="19"/>
  <c r="K416" i="19"/>
  <c r="J416" i="19"/>
  <c r="I416" i="19"/>
  <c r="G416" i="19"/>
  <c r="H416" i="19" s="1"/>
  <c r="E416" i="19"/>
  <c r="F416" i="19" s="1"/>
  <c r="C416" i="19"/>
  <c r="D416" i="19" s="1"/>
  <c r="K415" i="19"/>
  <c r="J415" i="19"/>
  <c r="I415" i="19"/>
  <c r="G415" i="19"/>
  <c r="E415" i="19"/>
  <c r="C415" i="19"/>
  <c r="J414" i="19"/>
  <c r="G414" i="19"/>
  <c r="E414" i="19"/>
  <c r="C414" i="19"/>
  <c r="K413" i="19"/>
  <c r="J413" i="19"/>
  <c r="I413" i="19"/>
  <c r="G413" i="19"/>
  <c r="E413" i="19"/>
  <c r="C413" i="19"/>
  <c r="D413" i="19" s="1"/>
  <c r="K412" i="19"/>
  <c r="J412" i="19"/>
  <c r="I412" i="19"/>
  <c r="G412" i="19"/>
  <c r="H412" i="19" s="1"/>
  <c r="E412" i="19"/>
  <c r="F412" i="19" s="1"/>
  <c r="C412" i="19"/>
  <c r="K411" i="19"/>
  <c r="J411" i="19"/>
  <c r="I411" i="19"/>
  <c r="G411" i="19"/>
  <c r="E411" i="19"/>
  <c r="C411" i="19"/>
  <c r="K410" i="19"/>
  <c r="J410" i="19"/>
  <c r="I410" i="19"/>
  <c r="G410" i="19"/>
  <c r="H410" i="19" s="1"/>
  <c r="E410" i="19"/>
  <c r="F410" i="19" s="1"/>
  <c r="C410" i="19"/>
  <c r="K409" i="19"/>
  <c r="J409" i="19"/>
  <c r="I409" i="19"/>
  <c r="G409" i="19"/>
  <c r="H409" i="19" s="1"/>
  <c r="E409" i="19"/>
  <c r="C409" i="19"/>
  <c r="D409" i="19" s="1"/>
  <c r="E401" i="19"/>
  <c r="C401" i="19"/>
  <c r="G401" i="19" s="1"/>
  <c r="D401" i="19" s="1"/>
  <c r="K391" i="19"/>
  <c r="J391" i="19"/>
  <c r="I391" i="19"/>
  <c r="G391" i="19"/>
  <c r="E391" i="19"/>
  <c r="C391" i="19"/>
  <c r="D391" i="19" s="1"/>
  <c r="K389" i="19"/>
  <c r="J389" i="19"/>
  <c r="I389" i="19"/>
  <c r="G389" i="19"/>
  <c r="E389" i="19"/>
  <c r="C389" i="19"/>
  <c r="D389" i="19" s="1"/>
  <c r="K387" i="19"/>
  <c r="J387" i="19"/>
  <c r="I387" i="19"/>
  <c r="G387" i="19"/>
  <c r="E387" i="19"/>
  <c r="C387" i="19"/>
  <c r="D387" i="19" s="1"/>
  <c r="K385" i="19"/>
  <c r="J385" i="19"/>
  <c r="I385" i="19"/>
  <c r="G385" i="19"/>
  <c r="H385" i="19" s="1"/>
  <c r="E385" i="19"/>
  <c r="F385" i="19" s="1"/>
  <c r="C385" i="19"/>
  <c r="D385" i="19" s="1"/>
  <c r="H376" i="19"/>
  <c r="E376" i="19"/>
  <c r="C376" i="19"/>
  <c r="M369" i="19"/>
  <c r="L369" i="19"/>
  <c r="K369" i="19"/>
  <c r="I369" i="19"/>
  <c r="G369" i="19"/>
  <c r="E369" i="19"/>
  <c r="C369" i="19"/>
  <c r="D369" i="19" s="1"/>
  <c r="M367" i="19"/>
  <c r="L367" i="19"/>
  <c r="K367" i="19"/>
  <c r="I367" i="19"/>
  <c r="J367" i="19" s="1"/>
  <c r="G367" i="19"/>
  <c r="H367" i="19" s="1"/>
  <c r="E367" i="19"/>
  <c r="F367" i="19" s="1"/>
  <c r="C367" i="19"/>
  <c r="M365" i="19"/>
  <c r="L365" i="19"/>
  <c r="K365" i="19"/>
  <c r="I365" i="19"/>
  <c r="G365" i="19"/>
  <c r="E365" i="19"/>
  <c r="C365" i="19"/>
  <c r="M363" i="19"/>
  <c r="L363" i="19"/>
  <c r="K363" i="19"/>
  <c r="I363" i="19"/>
  <c r="G363" i="19"/>
  <c r="E363" i="19"/>
  <c r="F363" i="19" s="1"/>
  <c r="C363" i="19"/>
  <c r="D363" i="19" s="1"/>
  <c r="K356" i="19"/>
  <c r="J356" i="19"/>
  <c r="I356" i="19"/>
  <c r="G356" i="19"/>
  <c r="E356" i="19"/>
  <c r="C356" i="19"/>
  <c r="K355" i="19"/>
  <c r="J355" i="19"/>
  <c r="I355" i="19"/>
  <c r="H355" i="19" s="1"/>
  <c r="G355" i="19"/>
  <c r="E355" i="19"/>
  <c r="C355" i="19"/>
  <c r="K354" i="19"/>
  <c r="J354" i="19"/>
  <c r="I354" i="19"/>
  <c r="G354" i="19"/>
  <c r="E354" i="19"/>
  <c r="C354" i="19"/>
  <c r="K353" i="19"/>
  <c r="J353" i="19"/>
  <c r="I353" i="19"/>
  <c r="H353" i="19" s="1"/>
  <c r="G353" i="19"/>
  <c r="E353" i="19"/>
  <c r="F353" i="19" s="1"/>
  <c r="C353" i="19"/>
  <c r="K345" i="19"/>
  <c r="J345" i="19"/>
  <c r="I345" i="19"/>
  <c r="G345" i="19"/>
  <c r="E345" i="19"/>
  <c r="C345" i="19"/>
  <c r="K344" i="19"/>
  <c r="J344" i="19"/>
  <c r="I344" i="19"/>
  <c r="H344" i="19" s="1"/>
  <c r="G344" i="19"/>
  <c r="E344" i="19"/>
  <c r="F344" i="19" s="1"/>
  <c r="C344" i="19"/>
  <c r="K343" i="19"/>
  <c r="J343" i="19"/>
  <c r="I343" i="19"/>
  <c r="G343" i="19"/>
  <c r="E343" i="19"/>
  <c r="C343" i="19"/>
  <c r="K342" i="19"/>
  <c r="J342" i="19"/>
  <c r="I342" i="19"/>
  <c r="H342" i="19" s="1"/>
  <c r="G342" i="19"/>
  <c r="E342" i="19"/>
  <c r="F342" i="19" s="1"/>
  <c r="C342" i="19"/>
  <c r="K341" i="19"/>
  <c r="J341" i="19"/>
  <c r="I341" i="19"/>
  <c r="G341" i="19"/>
  <c r="E341" i="19"/>
  <c r="C341" i="19"/>
  <c r="I333" i="19"/>
  <c r="H333" i="19"/>
  <c r="G333" i="19"/>
  <c r="F333" i="19" s="1"/>
  <c r="E333" i="19"/>
  <c r="C333" i="19"/>
  <c r="I332" i="19"/>
  <c r="H332" i="19"/>
  <c r="G332" i="19"/>
  <c r="E332" i="19"/>
  <c r="F332" i="19" s="1"/>
  <c r="C332" i="19"/>
  <c r="D332" i="19" s="1"/>
  <c r="I331" i="19"/>
  <c r="H331" i="19"/>
  <c r="G331" i="19"/>
  <c r="E331" i="19"/>
  <c r="C331" i="19"/>
  <c r="I330" i="19"/>
  <c r="H330" i="19"/>
  <c r="G330" i="19"/>
  <c r="E330" i="19"/>
  <c r="C330" i="19"/>
  <c r="I329" i="19"/>
  <c r="H329" i="19"/>
  <c r="G329" i="19"/>
  <c r="F329" i="19" s="1"/>
  <c r="E329" i="19"/>
  <c r="C329" i="19"/>
  <c r="D329" i="19" s="1"/>
  <c r="H328" i="19"/>
  <c r="E328" i="19"/>
  <c r="C328" i="19"/>
  <c r="I327" i="19"/>
  <c r="H327" i="19"/>
  <c r="G327" i="19"/>
  <c r="E327" i="19"/>
  <c r="C327" i="19"/>
  <c r="D327" i="19" s="1"/>
  <c r="I319" i="19"/>
  <c r="H319" i="19"/>
  <c r="G319" i="19"/>
  <c r="E319" i="19"/>
  <c r="C319" i="19"/>
  <c r="I318" i="19"/>
  <c r="H318" i="19"/>
  <c r="G318" i="19"/>
  <c r="F318" i="19" s="1"/>
  <c r="E318" i="19"/>
  <c r="C318" i="19"/>
  <c r="D318" i="19" s="1"/>
  <c r="I317" i="19"/>
  <c r="H317" i="19"/>
  <c r="G317" i="19"/>
  <c r="E317" i="19"/>
  <c r="F317" i="19" s="1"/>
  <c r="C317" i="19"/>
  <c r="D317" i="19" s="1"/>
  <c r="I316" i="19"/>
  <c r="H316" i="19"/>
  <c r="G316" i="19"/>
  <c r="E316" i="19"/>
  <c r="C316" i="19"/>
  <c r="I315" i="19"/>
  <c r="H315" i="19"/>
  <c r="G315" i="19"/>
  <c r="E315" i="19"/>
  <c r="C315" i="19"/>
  <c r="I314" i="19"/>
  <c r="H314" i="19"/>
  <c r="G314" i="19"/>
  <c r="F314" i="19" s="1"/>
  <c r="E314" i="19"/>
  <c r="C314" i="19"/>
  <c r="D314" i="19" s="1"/>
  <c r="I313" i="19"/>
  <c r="H313" i="19"/>
  <c r="G313" i="19"/>
  <c r="E313" i="19"/>
  <c r="F313" i="19" s="1"/>
  <c r="C313" i="19"/>
  <c r="D313" i="19" s="1"/>
  <c r="J305" i="19"/>
  <c r="I305" i="19"/>
  <c r="G305" i="19"/>
  <c r="E305" i="19"/>
  <c r="C305" i="19"/>
  <c r="K304" i="19"/>
  <c r="J304" i="19"/>
  <c r="I304" i="19"/>
  <c r="G304" i="19"/>
  <c r="E304" i="19"/>
  <c r="F304" i="19" s="1"/>
  <c r="C304" i="19"/>
  <c r="K303" i="19"/>
  <c r="J303" i="19"/>
  <c r="I303" i="19"/>
  <c r="G303" i="19"/>
  <c r="E303" i="19"/>
  <c r="C303" i="19"/>
  <c r="K302" i="19"/>
  <c r="J302" i="19"/>
  <c r="I302" i="19"/>
  <c r="G302" i="19"/>
  <c r="E302" i="19"/>
  <c r="F302" i="19" s="1"/>
  <c r="C302" i="19"/>
  <c r="K301" i="19"/>
  <c r="J301" i="19"/>
  <c r="I301" i="19"/>
  <c r="G301" i="19"/>
  <c r="E301" i="19"/>
  <c r="C301" i="19"/>
  <c r="K300" i="19"/>
  <c r="J300" i="19"/>
  <c r="I300" i="19"/>
  <c r="G300" i="19"/>
  <c r="E300" i="19"/>
  <c r="F300" i="19" s="1"/>
  <c r="C300" i="19"/>
  <c r="K299" i="19"/>
  <c r="J299" i="19"/>
  <c r="I299" i="19"/>
  <c r="G299" i="19"/>
  <c r="E299" i="19"/>
  <c r="C299" i="19"/>
  <c r="D299" i="19" s="1"/>
  <c r="K291" i="19"/>
  <c r="J291" i="19"/>
  <c r="I291" i="19"/>
  <c r="G291" i="19"/>
  <c r="E291" i="19"/>
  <c r="F291" i="19" s="1"/>
  <c r="C291" i="19"/>
  <c r="K290" i="19"/>
  <c r="J290" i="19"/>
  <c r="I290" i="19"/>
  <c r="G290" i="19"/>
  <c r="E290" i="19"/>
  <c r="C290" i="19"/>
  <c r="K289" i="19"/>
  <c r="J289" i="19"/>
  <c r="I289" i="19"/>
  <c r="G289" i="19"/>
  <c r="E289" i="19"/>
  <c r="F289" i="19" s="1"/>
  <c r="C289" i="19"/>
  <c r="K288" i="19"/>
  <c r="J288" i="19"/>
  <c r="I288" i="19"/>
  <c r="G288" i="19"/>
  <c r="E288" i="19"/>
  <c r="C288" i="19"/>
  <c r="K278" i="19"/>
  <c r="J278" i="19"/>
  <c r="I278" i="19"/>
  <c r="G278" i="19"/>
  <c r="E278" i="19"/>
  <c r="F278" i="19" s="1"/>
  <c r="C278" i="19"/>
  <c r="K277" i="19"/>
  <c r="J277" i="19"/>
  <c r="I277" i="19"/>
  <c r="G277" i="19"/>
  <c r="E277" i="19"/>
  <c r="C277" i="19"/>
  <c r="D277" i="19" s="1"/>
  <c r="K276" i="19"/>
  <c r="J276" i="19"/>
  <c r="I276" i="19"/>
  <c r="G276" i="19"/>
  <c r="E276" i="19"/>
  <c r="F276" i="19" s="1"/>
  <c r="C276" i="19"/>
  <c r="K275" i="19"/>
  <c r="J275" i="19"/>
  <c r="I275" i="19"/>
  <c r="G275" i="19"/>
  <c r="E275" i="19"/>
  <c r="C275" i="19"/>
  <c r="K274" i="19"/>
  <c r="J274" i="19"/>
  <c r="I274" i="19"/>
  <c r="G274" i="19"/>
  <c r="E274" i="19"/>
  <c r="F274" i="19" s="1"/>
  <c r="C274" i="19"/>
  <c r="J273" i="19"/>
  <c r="G273" i="19"/>
  <c r="E273" i="19"/>
  <c r="C273" i="19"/>
  <c r="K272" i="19"/>
  <c r="J272" i="19"/>
  <c r="I272" i="19"/>
  <c r="G272" i="19"/>
  <c r="E272" i="19"/>
  <c r="F272" i="19" s="1"/>
  <c r="C272" i="19"/>
  <c r="K264" i="19"/>
  <c r="J264" i="19"/>
  <c r="I264" i="19"/>
  <c r="G264" i="19"/>
  <c r="E264" i="19"/>
  <c r="C264" i="19"/>
  <c r="K263" i="19"/>
  <c r="J263" i="19"/>
  <c r="I263" i="19"/>
  <c r="G263" i="19"/>
  <c r="E263" i="19"/>
  <c r="F263" i="19" s="1"/>
  <c r="C263" i="19"/>
  <c r="K262" i="19"/>
  <c r="J262" i="19"/>
  <c r="I262" i="19"/>
  <c r="G262" i="19"/>
  <c r="E262" i="19"/>
  <c r="C262" i="19"/>
  <c r="K261" i="19"/>
  <c r="J261" i="19"/>
  <c r="I261" i="19"/>
  <c r="G261" i="19"/>
  <c r="E261" i="19"/>
  <c r="C261" i="19"/>
  <c r="K260" i="19"/>
  <c r="J260" i="19"/>
  <c r="I260" i="19"/>
  <c r="G260" i="19"/>
  <c r="E260" i="19"/>
  <c r="C260" i="19"/>
  <c r="K259" i="19"/>
  <c r="J259" i="19"/>
  <c r="I259" i="19"/>
  <c r="G259" i="19"/>
  <c r="E259" i="19"/>
  <c r="F259" i="19" s="1"/>
  <c r="C259" i="19"/>
  <c r="K251" i="19"/>
  <c r="J251" i="19"/>
  <c r="I251" i="19"/>
  <c r="G251" i="19"/>
  <c r="E251" i="19"/>
  <c r="C251" i="19"/>
  <c r="K250" i="19"/>
  <c r="J250" i="19"/>
  <c r="I250" i="19"/>
  <c r="G250" i="19"/>
  <c r="E250" i="19"/>
  <c r="F250" i="19" s="1"/>
  <c r="C250" i="19"/>
  <c r="K249" i="19"/>
  <c r="J249" i="19"/>
  <c r="I249" i="19"/>
  <c r="G249" i="19"/>
  <c r="E249" i="19"/>
  <c r="C249" i="19"/>
  <c r="K248" i="19"/>
  <c r="J248" i="19"/>
  <c r="I248" i="19"/>
  <c r="G248" i="19"/>
  <c r="E248" i="19"/>
  <c r="F248" i="19" s="1"/>
  <c r="C248" i="19"/>
  <c r="K247" i="19"/>
  <c r="J247" i="19"/>
  <c r="I247" i="19"/>
  <c r="G247" i="19"/>
  <c r="E247" i="19"/>
  <c r="F247" i="19" s="1"/>
  <c r="C247" i="19"/>
  <c r="D247" i="19" s="1"/>
  <c r="K246" i="19"/>
  <c r="J246" i="19"/>
  <c r="I246" i="19"/>
  <c r="G246" i="19"/>
  <c r="E246" i="19"/>
  <c r="F246" i="19" s="1"/>
  <c r="C246" i="19"/>
  <c r="K238" i="19"/>
  <c r="J238" i="19"/>
  <c r="I238" i="19"/>
  <c r="G238" i="19"/>
  <c r="E238" i="19"/>
  <c r="C238" i="19"/>
  <c r="K237" i="19"/>
  <c r="J237" i="19"/>
  <c r="I237" i="19"/>
  <c r="G237" i="19"/>
  <c r="E237" i="19"/>
  <c r="F237" i="19" s="1"/>
  <c r="C237" i="19"/>
  <c r="K236" i="19"/>
  <c r="J236" i="19"/>
  <c r="I236" i="19"/>
  <c r="G236" i="19"/>
  <c r="E236" i="19"/>
  <c r="C236" i="19"/>
  <c r="O228" i="19"/>
  <c r="N228" i="19"/>
  <c r="M228" i="19"/>
  <c r="K228" i="19"/>
  <c r="L228" i="19" s="1"/>
  <c r="I228" i="19"/>
  <c r="J228" i="19" s="1"/>
  <c r="G228" i="19"/>
  <c r="E228" i="19"/>
  <c r="C228" i="19"/>
  <c r="O227" i="19"/>
  <c r="N227" i="19"/>
  <c r="M227" i="19"/>
  <c r="K227" i="19"/>
  <c r="I227" i="19"/>
  <c r="G227" i="19"/>
  <c r="E227" i="19"/>
  <c r="C227" i="19"/>
  <c r="D227" i="19" s="1"/>
  <c r="O226" i="19"/>
  <c r="N226" i="19"/>
  <c r="M226" i="19"/>
  <c r="K226" i="19"/>
  <c r="I226" i="19"/>
  <c r="J226" i="19" s="1"/>
  <c r="G226" i="19"/>
  <c r="E226" i="19"/>
  <c r="F226" i="19" s="1"/>
  <c r="C226" i="19"/>
  <c r="O225" i="19"/>
  <c r="N225" i="19"/>
  <c r="M225" i="19"/>
  <c r="K225" i="19"/>
  <c r="L225" i="19" s="1"/>
  <c r="I225" i="19"/>
  <c r="J225" i="19" s="1"/>
  <c r="G225" i="19"/>
  <c r="E225" i="19"/>
  <c r="F225" i="19" s="1"/>
  <c r="C225" i="19"/>
  <c r="O224" i="19"/>
  <c r="N224" i="19"/>
  <c r="M224" i="19"/>
  <c r="K224" i="19"/>
  <c r="I224" i="19"/>
  <c r="J224" i="19" s="1"/>
  <c r="G224" i="19"/>
  <c r="E224" i="19"/>
  <c r="C224" i="19"/>
  <c r="O216" i="19"/>
  <c r="N216" i="19"/>
  <c r="M216" i="19"/>
  <c r="K216" i="19"/>
  <c r="I216" i="19"/>
  <c r="G216" i="19"/>
  <c r="E216" i="19"/>
  <c r="C216" i="19"/>
  <c r="O215" i="19"/>
  <c r="N215" i="19"/>
  <c r="M215" i="19"/>
  <c r="K215" i="19"/>
  <c r="I215" i="19"/>
  <c r="J215" i="19" s="1"/>
  <c r="G215" i="19"/>
  <c r="E215" i="19"/>
  <c r="C215" i="19"/>
  <c r="O214" i="19"/>
  <c r="N214" i="19"/>
  <c r="M214" i="19"/>
  <c r="K214" i="19"/>
  <c r="I214" i="19"/>
  <c r="J214" i="19" s="1"/>
  <c r="G214" i="19"/>
  <c r="E214" i="19"/>
  <c r="C214" i="19"/>
  <c r="O213" i="19"/>
  <c r="N213" i="19"/>
  <c r="M213" i="19"/>
  <c r="K213" i="19"/>
  <c r="I213" i="19"/>
  <c r="J213" i="19" s="1"/>
  <c r="G213" i="19"/>
  <c r="E213" i="19"/>
  <c r="C213" i="19"/>
  <c r="O212" i="19"/>
  <c r="N212" i="19"/>
  <c r="M212" i="19"/>
  <c r="K212" i="19"/>
  <c r="I212" i="19"/>
  <c r="G212" i="19"/>
  <c r="E212" i="19"/>
  <c r="C212" i="19"/>
  <c r="O204" i="19"/>
  <c r="N204" i="19"/>
  <c r="M204" i="19"/>
  <c r="K204" i="19"/>
  <c r="I204" i="19"/>
  <c r="J204" i="19" s="1"/>
  <c r="G204" i="19"/>
  <c r="E204" i="19"/>
  <c r="F204" i="19" s="1"/>
  <c r="C204" i="19"/>
  <c r="O203" i="19"/>
  <c r="N203" i="19"/>
  <c r="M203" i="19"/>
  <c r="K203" i="19"/>
  <c r="I203" i="19"/>
  <c r="J203" i="19" s="1"/>
  <c r="G203" i="19"/>
  <c r="E203" i="19"/>
  <c r="F203" i="19" s="1"/>
  <c r="C203" i="19"/>
  <c r="D203" i="19" s="1"/>
  <c r="O202" i="19"/>
  <c r="N202" i="19"/>
  <c r="M202" i="19"/>
  <c r="K202" i="19"/>
  <c r="I202" i="19"/>
  <c r="J202" i="19" s="1"/>
  <c r="G202" i="19"/>
  <c r="E202" i="19"/>
  <c r="C202" i="19"/>
  <c r="O201" i="19"/>
  <c r="N201" i="19"/>
  <c r="M201" i="19"/>
  <c r="K201" i="19"/>
  <c r="I201" i="19"/>
  <c r="G201" i="19"/>
  <c r="E201" i="19"/>
  <c r="C201" i="19"/>
  <c r="D201" i="19" s="1"/>
  <c r="O200" i="19"/>
  <c r="N200" i="19"/>
  <c r="M200" i="19"/>
  <c r="K200" i="19"/>
  <c r="I200" i="19"/>
  <c r="J200" i="19" s="1"/>
  <c r="G200" i="19"/>
  <c r="E200" i="19"/>
  <c r="C200" i="19"/>
  <c r="O192" i="19"/>
  <c r="N192" i="19"/>
  <c r="M192" i="19"/>
  <c r="K192" i="19"/>
  <c r="I192" i="19"/>
  <c r="J192" i="19" s="1"/>
  <c r="G192" i="19"/>
  <c r="E192" i="19"/>
  <c r="C192" i="19"/>
  <c r="O191" i="19"/>
  <c r="N191" i="19"/>
  <c r="M191" i="19"/>
  <c r="K191" i="19"/>
  <c r="L191" i="19" s="1"/>
  <c r="I191" i="19"/>
  <c r="J191" i="19" s="1"/>
  <c r="G191" i="19"/>
  <c r="E191" i="19"/>
  <c r="C191" i="19"/>
  <c r="O190" i="19"/>
  <c r="N190" i="19"/>
  <c r="M190" i="19"/>
  <c r="K190" i="19"/>
  <c r="I190" i="19"/>
  <c r="G190" i="19"/>
  <c r="E190" i="19"/>
  <c r="C190" i="19"/>
  <c r="D190" i="19" s="1"/>
  <c r="O189" i="19"/>
  <c r="N189" i="19"/>
  <c r="M189" i="19"/>
  <c r="K189" i="19"/>
  <c r="I189" i="19"/>
  <c r="J189" i="19" s="1"/>
  <c r="G189" i="19"/>
  <c r="E189" i="19"/>
  <c r="F189" i="19" s="1"/>
  <c r="C189" i="19"/>
  <c r="O188" i="19"/>
  <c r="N188" i="19"/>
  <c r="M188" i="19"/>
  <c r="K188" i="19"/>
  <c r="L188" i="19" s="1"/>
  <c r="I188" i="19"/>
  <c r="J188" i="19" s="1"/>
  <c r="G188" i="19"/>
  <c r="E188" i="19"/>
  <c r="F188" i="19" s="1"/>
  <c r="C188" i="19"/>
  <c r="O187" i="19"/>
  <c r="N187" i="19"/>
  <c r="M187" i="19"/>
  <c r="K187" i="19"/>
  <c r="I187" i="19"/>
  <c r="J187" i="19" s="1"/>
  <c r="G187" i="19"/>
  <c r="E187" i="19"/>
  <c r="C187" i="19"/>
  <c r="O186" i="19"/>
  <c r="N186" i="19"/>
  <c r="M186" i="19"/>
  <c r="K186" i="19"/>
  <c r="I186" i="19"/>
  <c r="G186" i="19"/>
  <c r="E186" i="19"/>
  <c r="C186" i="19"/>
  <c r="O178" i="19"/>
  <c r="N178" i="19"/>
  <c r="M178" i="19"/>
  <c r="K178" i="19"/>
  <c r="I178" i="19"/>
  <c r="J178" i="19" s="1"/>
  <c r="G178" i="19"/>
  <c r="E178" i="19"/>
  <c r="C178" i="19"/>
  <c r="O177" i="19"/>
  <c r="N177" i="19"/>
  <c r="M177" i="19"/>
  <c r="K177" i="19"/>
  <c r="I177" i="19"/>
  <c r="J177" i="19" s="1"/>
  <c r="G177" i="19"/>
  <c r="E177" i="19"/>
  <c r="C177" i="19"/>
  <c r="O176" i="19"/>
  <c r="N176" i="19"/>
  <c r="M176" i="19"/>
  <c r="K176" i="19"/>
  <c r="I176" i="19"/>
  <c r="J176" i="19" s="1"/>
  <c r="G176" i="19"/>
  <c r="E176" i="19"/>
  <c r="C176" i="19"/>
  <c r="N175" i="19"/>
  <c r="K175" i="19"/>
  <c r="I175" i="19"/>
  <c r="G175" i="19"/>
  <c r="E175" i="19"/>
  <c r="C175" i="19"/>
  <c r="O174" i="19"/>
  <c r="N174" i="19"/>
  <c r="M174" i="19"/>
  <c r="K174" i="19"/>
  <c r="I174" i="19"/>
  <c r="J174" i="19" s="1"/>
  <c r="G174" i="19"/>
  <c r="E174" i="19"/>
  <c r="F174" i="19" s="1"/>
  <c r="C174" i="19"/>
  <c r="O173" i="19"/>
  <c r="N173" i="19"/>
  <c r="M173" i="19"/>
  <c r="K173" i="19"/>
  <c r="I173" i="19"/>
  <c r="J173" i="19" s="1"/>
  <c r="G173" i="19"/>
  <c r="E173" i="19"/>
  <c r="F173" i="19" s="1"/>
  <c r="C173" i="19"/>
  <c r="D173" i="19" s="1"/>
  <c r="O172" i="19"/>
  <c r="N172" i="19"/>
  <c r="M172" i="19"/>
  <c r="K172" i="19"/>
  <c r="I172" i="19"/>
  <c r="J172" i="19" s="1"/>
  <c r="G172" i="19"/>
  <c r="E172" i="19"/>
  <c r="C172" i="19"/>
  <c r="O164" i="19"/>
  <c r="N164" i="19"/>
  <c r="M164" i="19"/>
  <c r="K164" i="19"/>
  <c r="I164" i="19"/>
  <c r="G164" i="19"/>
  <c r="E164" i="19"/>
  <c r="F164" i="19" s="1"/>
  <c r="C164" i="19"/>
  <c r="D164" i="19" s="1"/>
  <c r="O163" i="19"/>
  <c r="N163" i="19"/>
  <c r="M163" i="19"/>
  <c r="K163" i="19"/>
  <c r="I163" i="19"/>
  <c r="J163" i="19" s="1"/>
  <c r="G163" i="19"/>
  <c r="E163" i="19"/>
  <c r="C163" i="19"/>
  <c r="N162" i="19"/>
  <c r="K162" i="19"/>
  <c r="I162" i="19"/>
  <c r="G162" i="19"/>
  <c r="E162" i="19"/>
  <c r="C162" i="19"/>
  <c r="O161" i="19"/>
  <c r="N161" i="19"/>
  <c r="M161" i="19"/>
  <c r="K161" i="19"/>
  <c r="I161" i="19"/>
  <c r="J161" i="19" s="1"/>
  <c r="G161" i="19"/>
  <c r="E161" i="19"/>
  <c r="F161" i="19" s="1"/>
  <c r="C161" i="19"/>
  <c r="D161" i="19" s="1"/>
  <c r="O160" i="19"/>
  <c r="N160" i="19"/>
  <c r="M160" i="19"/>
  <c r="K160" i="19"/>
  <c r="I160" i="19"/>
  <c r="G160" i="19"/>
  <c r="E160" i="19"/>
  <c r="F160" i="19" s="1"/>
  <c r="C160" i="19"/>
  <c r="O159" i="19"/>
  <c r="N159" i="19"/>
  <c r="M159" i="19"/>
  <c r="K159" i="19"/>
  <c r="I159" i="19"/>
  <c r="J159" i="19" s="1"/>
  <c r="G159" i="19"/>
  <c r="E159" i="19"/>
  <c r="C159" i="19"/>
  <c r="O158" i="19"/>
  <c r="N158" i="19"/>
  <c r="M158" i="19"/>
  <c r="K158" i="19"/>
  <c r="I158" i="19"/>
  <c r="J158" i="19" s="1"/>
  <c r="G158" i="19"/>
  <c r="E158" i="19"/>
  <c r="C158" i="19"/>
  <c r="K148" i="19"/>
  <c r="J148" i="19"/>
  <c r="I148" i="19"/>
  <c r="G148" i="19"/>
  <c r="H148" i="19" s="1"/>
  <c r="E148" i="19"/>
  <c r="F148" i="19" s="1"/>
  <c r="C148" i="19"/>
  <c r="K147" i="19"/>
  <c r="J147" i="19"/>
  <c r="I147" i="19"/>
  <c r="G147" i="19"/>
  <c r="E147" i="19"/>
  <c r="C147" i="19"/>
  <c r="K146" i="19"/>
  <c r="J146" i="19"/>
  <c r="I146" i="19"/>
  <c r="G146" i="19"/>
  <c r="E146" i="19"/>
  <c r="F146" i="19" s="1"/>
  <c r="C146" i="19"/>
  <c r="K138" i="19"/>
  <c r="J138" i="19"/>
  <c r="I138" i="19"/>
  <c r="G138" i="19"/>
  <c r="E138" i="19"/>
  <c r="C138" i="19"/>
  <c r="K137" i="19"/>
  <c r="J137" i="19"/>
  <c r="I137" i="19"/>
  <c r="G137" i="19"/>
  <c r="E137" i="19"/>
  <c r="F137" i="19" s="1"/>
  <c r="C137" i="19"/>
  <c r="K136" i="19"/>
  <c r="J136" i="19"/>
  <c r="I136" i="19"/>
  <c r="G136" i="19"/>
  <c r="E136" i="19"/>
  <c r="C136" i="19"/>
  <c r="K135" i="19"/>
  <c r="J135" i="19"/>
  <c r="I135" i="19"/>
  <c r="G135" i="19"/>
  <c r="E135" i="19"/>
  <c r="F135" i="19" s="1"/>
  <c r="C135" i="19"/>
  <c r="K134" i="19"/>
  <c r="J134" i="19"/>
  <c r="I134" i="19"/>
  <c r="G134" i="19"/>
  <c r="E134" i="19"/>
  <c r="C134" i="19"/>
  <c r="K133" i="19"/>
  <c r="J133" i="19"/>
  <c r="I133" i="19"/>
  <c r="G133" i="19"/>
  <c r="E133" i="19"/>
  <c r="C133" i="19"/>
  <c r="K132" i="19"/>
  <c r="J132" i="19"/>
  <c r="I132" i="19"/>
  <c r="G132" i="19"/>
  <c r="E132" i="19"/>
  <c r="C132" i="19"/>
  <c r="K124" i="19"/>
  <c r="J124" i="19"/>
  <c r="I124" i="19"/>
  <c r="G124" i="19"/>
  <c r="E124" i="19"/>
  <c r="F124" i="19" s="1"/>
  <c r="C124" i="19"/>
  <c r="K123" i="19"/>
  <c r="J123" i="19"/>
  <c r="I123" i="19"/>
  <c r="G123" i="19"/>
  <c r="H123" i="19" s="1"/>
  <c r="E123" i="19"/>
  <c r="C123" i="19"/>
  <c r="K122" i="19"/>
  <c r="J122" i="19"/>
  <c r="I122" i="19"/>
  <c r="G122" i="19"/>
  <c r="E122" i="19"/>
  <c r="F122" i="19" s="1"/>
  <c r="C122" i="19"/>
  <c r="K121" i="19"/>
  <c r="J121" i="19"/>
  <c r="I121" i="19"/>
  <c r="G121" i="19"/>
  <c r="E121" i="19"/>
  <c r="C121" i="19"/>
  <c r="K120" i="19"/>
  <c r="J120" i="19"/>
  <c r="I120" i="19"/>
  <c r="G120" i="19"/>
  <c r="E120" i="19"/>
  <c r="F120" i="19" s="1"/>
  <c r="C120" i="19"/>
  <c r="K119" i="19"/>
  <c r="J119" i="19"/>
  <c r="I119" i="19"/>
  <c r="G119" i="19"/>
  <c r="E119" i="19"/>
  <c r="C119" i="19"/>
  <c r="D119" i="19" s="1"/>
  <c r="K118" i="19"/>
  <c r="J118" i="19"/>
  <c r="I118" i="19"/>
  <c r="G118" i="19"/>
  <c r="E118" i="19"/>
  <c r="F118" i="19" s="1"/>
  <c r="C118" i="19"/>
  <c r="K110" i="19"/>
  <c r="J110" i="19"/>
  <c r="I110" i="19"/>
  <c r="G110" i="19"/>
  <c r="E110" i="19"/>
  <c r="C110" i="19"/>
  <c r="K109" i="19"/>
  <c r="J109" i="19"/>
  <c r="I109" i="19"/>
  <c r="G109" i="19"/>
  <c r="E109" i="19"/>
  <c r="F109" i="19" s="1"/>
  <c r="C109" i="19"/>
  <c r="K108" i="19"/>
  <c r="J108" i="19"/>
  <c r="I108" i="19"/>
  <c r="G108" i="19"/>
  <c r="E108" i="19"/>
  <c r="C108" i="19"/>
  <c r="K107" i="19"/>
  <c r="J107" i="19"/>
  <c r="I107" i="19"/>
  <c r="G107" i="19"/>
  <c r="E107" i="19"/>
  <c r="F107" i="19" s="1"/>
  <c r="C107" i="19"/>
  <c r="K106" i="19"/>
  <c r="J106" i="19"/>
  <c r="I106" i="19"/>
  <c r="G106" i="19"/>
  <c r="E106" i="19"/>
  <c r="C106" i="19"/>
  <c r="K105" i="19"/>
  <c r="J105" i="19"/>
  <c r="I105" i="19"/>
  <c r="G105" i="19"/>
  <c r="E105" i="19"/>
  <c r="F105" i="19" s="1"/>
  <c r="C105" i="19"/>
  <c r="K104" i="19"/>
  <c r="J104" i="19"/>
  <c r="I104" i="19"/>
  <c r="G104" i="19"/>
  <c r="H104" i="19" s="1"/>
  <c r="E104" i="19"/>
  <c r="C104" i="19"/>
  <c r="K96" i="19"/>
  <c r="J96" i="19"/>
  <c r="I96" i="19"/>
  <c r="G96" i="19"/>
  <c r="E96" i="19"/>
  <c r="C96" i="19"/>
  <c r="K95" i="19"/>
  <c r="J95" i="19"/>
  <c r="I95" i="19"/>
  <c r="G95" i="19"/>
  <c r="E95" i="19"/>
  <c r="C95" i="19"/>
  <c r="K94" i="19"/>
  <c r="J94" i="19"/>
  <c r="I94" i="19"/>
  <c r="G94" i="19"/>
  <c r="E94" i="19"/>
  <c r="F94" i="19" s="1"/>
  <c r="C94" i="19"/>
  <c r="J85" i="19"/>
  <c r="I85" i="19"/>
  <c r="K85" i="19" s="1"/>
  <c r="G85" i="19"/>
  <c r="E85" i="19"/>
  <c r="C85" i="19"/>
  <c r="J84" i="19"/>
  <c r="G84" i="19"/>
  <c r="E84" i="19"/>
  <c r="C84" i="19"/>
  <c r="J83" i="19"/>
  <c r="I83" i="19"/>
  <c r="G83" i="19"/>
  <c r="E83" i="19"/>
  <c r="C83" i="19"/>
  <c r="D83" i="19" s="1"/>
  <c r="J74" i="19"/>
  <c r="I74" i="19"/>
  <c r="G74" i="19"/>
  <c r="E74" i="19"/>
  <c r="F74" i="19" s="1"/>
  <c r="C74" i="19"/>
  <c r="J73" i="19"/>
  <c r="I73" i="19"/>
  <c r="G73" i="19"/>
  <c r="H73" i="19" s="1"/>
  <c r="E73" i="19"/>
  <c r="C73" i="19"/>
  <c r="D73" i="19" s="1"/>
  <c r="J72" i="19"/>
  <c r="G72" i="19"/>
  <c r="E72" i="19"/>
  <c r="C72" i="19"/>
  <c r="J63" i="19"/>
  <c r="I63" i="19"/>
  <c r="G63" i="19"/>
  <c r="E63" i="19"/>
  <c r="C63" i="19"/>
  <c r="J62" i="19"/>
  <c r="I62" i="19"/>
  <c r="G62" i="19"/>
  <c r="E62" i="19"/>
  <c r="F62" i="19" s="1"/>
  <c r="C62" i="19"/>
  <c r="J61" i="19"/>
  <c r="I61" i="19"/>
  <c r="K61" i="19" s="1"/>
  <c r="G61" i="19"/>
  <c r="E61" i="19"/>
  <c r="F61" i="19" s="1"/>
  <c r="C61" i="19"/>
  <c r="J54" i="19"/>
  <c r="I54" i="19"/>
  <c r="G54" i="19"/>
  <c r="E54" i="19"/>
  <c r="C54" i="19"/>
  <c r="J53" i="19"/>
  <c r="I53" i="19"/>
  <c r="K53" i="19" s="1"/>
  <c r="G53" i="19"/>
  <c r="E53" i="19"/>
  <c r="C53" i="19"/>
  <c r="J52" i="19"/>
  <c r="I52" i="19"/>
  <c r="G52" i="19"/>
  <c r="E52" i="19"/>
  <c r="F52" i="19" s="1"/>
  <c r="C52" i="19"/>
  <c r="J51" i="19"/>
  <c r="I51" i="19"/>
  <c r="G51" i="19"/>
  <c r="E51" i="19"/>
  <c r="F51" i="19" s="1"/>
  <c r="C51" i="19"/>
  <c r="J50" i="19"/>
  <c r="K50" i="19" s="1"/>
  <c r="I50" i="19"/>
  <c r="G50" i="19"/>
  <c r="E50" i="19"/>
  <c r="C50" i="19"/>
  <c r="J49" i="19"/>
  <c r="I49" i="19"/>
  <c r="G49" i="19"/>
  <c r="E49" i="19"/>
  <c r="C49" i="19"/>
  <c r="J48" i="19"/>
  <c r="I48" i="19"/>
  <c r="G48" i="19"/>
  <c r="E48" i="19"/>
  <c r="C48" i="19"/>
  <c r="J47" i="19"/>
  <c r="I47" i="19"/>
  <c r="D47" i="19" s="1"/>
  <c r="G47" i="19"/>
  <c r="E47" i="19"/>
  <c r="F47" i="19" s="1"/>
  <c r="C47" i="19"/>
  <c r="J46" i="19"/>
  <c r="I46" i="19"/>
  <c r="G46" i="19"/>
  <c r="E46" i="19"/>
  <c r="C46" i="19"/>
  <c r="J37" i="19"/>
  <c r="I37" i="19"/>
  <c r="G37" i="19"/>
  <c r="E37" i="19"/>
  <c r="C37" i="19"/>
  <c r="J36" i="19"/>
  <c r="I36" i="19"/>
  <c r="G36" i="19"/>
  <c r="E36" i="19"/>
  <c r="F36" i="19" s="1"/>
  <c r="C36" i="19"/>
  <c r="J35" i="19"/>
  <c r="I35" i="19"/>
  <c r="K35" i="19" s="1"/>
  <c r="G35" i="19"/>
  <c r="E35" i="19"/>
  <c r="F35" i="19" s="1"/>
  <c r="C35" i="19"/>
  <c r="J34" i="19"/>
  <c r="I34" i="19"/>
  <c r="G34" i="19"/>
  <c r="E34" i="19"/>
  <c r="C34" i="19"/>
  <c r="J33" i="19"/>
  <c r="I33" i="19"/>
  <c r="K33" i="19" s="1"/>
  <c r="G33" i="19"/>
  <c r="E33" i="19"/>
  <c r="C33" i="19"/>
  <c r="J32" i="19"/>
  <c r="I32" i="19"/>
  <c r="G32" i="19"/>
  <c r="E32" i="19"/>
  <c r="C32" i="19"/>
  <c r="J31" i="19"/>
  <c r="I31" i="19"/>
  <c r="D31" i="19" s="1"/>
  <c r="G31" i="19"/>
  <c r="E31" i="19"/>
  <c r="F31" i="19" s="1"/>
  <c r="C31" i="19"/>
  <c r="J30" i="19"/>
  <c r="I30" i="19"/>
  <c r="G30" i="19"/>
  <c r="E30" i="19"/>
  <c r="C30" i="19"/>
  <c r="J29" i="19"/>
  <c r="I29" i="19"/>
  <c r="G29" i="19"/>
  <c r="E29" i="19"/>
  <c r="C29" i="19"/>
  <c r="K20" i="19"/>
  <c r="J20" i="19"/>
  <c r="I20" i="19"/>
  <c r="G20" i="19"/>
  <c r="E20" i="19"/>
  <c r="F20" i="19" s="1"/>
  <c r="C20" i="19"/>
  <c r="K19" i="19"/>
  <c r="J19" i="19"/>
  <c r="I19" i="19"/>
  <c r="G19" i="19"/>
  <c r="E19" i="19"/>
  <c r="C19" i="19"/>
  <c r="K18" i="19"/>
  <c r="J18" i="19"/>
  <c r="I18" i="19"/>
  <c r="D18" i="19" s="1"/>
  <c r="G18" i="19"/>
  <c r="E18" i="19"/>
  <c r="F18" i="19" s="1"/>
  <c r="C18" i="19"/>
  <c r="K17" i="19"/>
  <c r="J17" i="19"/>
  <c r="I17" i="19"/>
  <c r="D17" i="19" s="1"/>
  <c r="G17" i="19"/>
  <c r="E17" i="19"/>
  <c r="C17" i="19"/>
  <c r="K16" i="19"/>
  <c r="J16" i="19"/>
  <c r="I16" i="19"/>
  <c r="G16" i="19"/>
  <c r="E16" i="19"/>
  <c r="F16" i="19" s="1"/>
  <c r="C16" i="19"/>
  <c r="K15" i="19"/>
  <c r="J15" i="19"/>
  <c r="I15" i="19"/>
  <c r="G15" i="19"/>
  <c r="E15" i="19"/>
  <c r="C15" i="19"/>
  <c r="K14" i="19"/>
  <c r="J14" i="19"/>
  <c r="I14" i="19"/>
  <c r="G14" i="19"/>
  <c r="E14" i="19"/>
  <c r="F14" i="19" s="1"/>
  <c r="C14" i="19"/>
  <c r="K13" i="19"/>
  <c r="J13" i="19"/>
  <c r="I13" i="19"/>
  <c r="G13" i="19"/>
  <c r="E13" i="19"/>
  <c r="C13" i="19"/>
  <c r="K12" i="19"/>
  <c r="J12" i="19"/>
  <c r="I12" i="19"/>
  <c r="G12" i="19"/>
  <c r="E12" i="19"/>
  <c r="F12" i="19" s="1"/>
  <c r="C12" i="19"/>
  <c r="I573" i="19"/>
  <c r="K539" i="19"/>
  <c r="F538" i="19"/>
  <c r="H536" i="19"/>
  <c r="K535" i="19"/>
  <c r="H532" i="19"/>
  <c r="F532" i="19"/>
  <c r="K531" i="19"/>
  <c r="F530" i="19"/>
  <c r="F528" i="19"/>
  <c r="K516" i="19"/>
  <c r="D516" i="19"/>
  <c r="K512" i="19"/>
  <c r="D512" i="19"/>
  <c r="H509" i="19"/>
  <c r="H496" i="19"/>
  <c r="F492" i="19"/>
  <c r="H481" i="19"/>
  <c r="H478" i="19"/>
  <c r="D476" i="19"/>
  <c r="F467" i="19"/>
  <c r="H466" i="19"/>
  <c r="D419" i="19"/>
  <c r="F417" i="19"/>
  <c r="D412" i="19"/>
  <c r="F389" i="19"/>
  <c r="G376" i="19"/>
  <c r="I376" i="19" s="1"/>
  <c r="D367" i="19"/>
  <c r="D355" i="19"/>
  <c r="D353" i="19"/>
  <c r="D333" i="19"/>
  <c r="D319" i="19"/>
  <c r="D316" i="19"/>
  <c r="D304" i="19"/>
  <c r="H289" i="19"/>
  <c r="H264" i="19"/>
  <c r="F261" i="19"/>
  <c r="H250" i="19"/>
  <c r="H238" i="19"/>
  <c r="F228" i="19"/>
  <c r="F227" i="19"/>
  <c r="D225" i="19"/>
  <c r="F224" i="19"/>
  <c r="D216" i="19"/>
  <c r="F216" i="19"/>
  <c r="F215" i="19"/>
  <c r="F214" i="19"/>
  <c r="L213" i="19"/>
  <c r="F213" i="19"/>
  <c r="D212" i="19"/>
  <c r="F212" i="19"/>
  <c r="L203" i="19"/>
  <c r="F202" i="19"/>
  <c r="F201" i="19"/>
  <c r="F200" i="19"/>
  <c r="F192" i="19"/>
  <c r="F191" i="19"/>
  <c r="F190" i="19"/>
  <c r="D188" i="19"/>
  <c r="F187" i="19"/>
  <c r="D186" i="19"/>
  <c r="F186" i="19"/>
  <c r="F178" i="19"/>
  <c r="F177" i="19"/>
  <c r="L176" i="19"/>
  <c r="F176" i="19"/>
  <c r="L173" i="19"/>
  <c r="F172" i="19"/>
  <c r="H164" i="19"/>
  <c r="F163" i="19"/>
  <c r="L161" i="19"/>
  <c r="L160" i="19"/>
  <c r="F159" i="19"/>
  <c r="F158" i="19"/>
  <c r="H137" i="19"/>
  <c r="F134" i="19"/>
  <c r="F133" i="19"/>
  <c r="D121" i="19"/>
  <c r="H110" i="19"/>
  <c r="F108" i="19"/>
  <c r="D107" i="19"/>
  <c r="F96" i="19"/>
  <c r="F85" i="19"/>
  <c r="K73" i="19"/>
  <c r="F73" i="19"/>
  <c r="H63" i="19"/>
  <c r="D61" i="19"/>
  <c r="K51" i="19"/>
  <c r="F48" i="19"/>
  <c r="D46" i="19"/>
  <c r="D35" i="19"/>
  <c r="F32" i="19"/>
  <c r="D30" i="19"/>
  <c r="H19" i="19"/>
  <c r="F17" i="19"/>
  <c r="D14" i="19"/>
  <c r="D331" i="19" l="1"/>
  <c r="F356" i="19"/>
  <c r="D31" i="20"/>
  <c r="F31" i="20"/>
  <c r="D85" i="19"/>
  <c r="D13" i="19"/>
  <c r="H13" i="19"/>
  <c r="H14" i="19"/>
  <c r="D15" i="19"/>
  <c r="H18" i="19"/>
  <c r="D19" i="19"/>
  <c r="D29" i="19"/>
  <c r="H31" i="19"/>
  <c r="K31" i="19"/>
  <c r="D33" i="19"/>
  <c r="H33" i="19"/>
  <c r="K34" i="19"/>
  <c r="H35" i="19"/>
  <c r="D37" i="19"/>
  <c r="K37" i="19"/>
  <c r="H47" i="19"/>
  <c r="K47" i="19"/>
  <c r="D49" i="19"/>
  <c r="K49" i="19"/>
  <c r="F50" i="19"/>
  <c r="D51" i="19"/>
  <c r="H51" i="19"/>
  <c r="D53" i="19"/>
  <c r="H53" i="19"/>
  <c r="H54" i="19"/>
  <c r="H61" i="19"/>
  <c r="H62" i="19"/>
  <c r="H85" i="19"/>
  <c r="D95" i="19"/>
  <c r="H96" i="19"/>
  <c r="H106" i="19"/>
  <c r="H107" i="19"/>
  <c r="D108" i="19"/>
  <c r="D110" i="19"/>
  <c r="H118" i="19"/>
  <c r="H122" i="19"/>
  <c r="D132" i="19"/>
  <c r="H133" i="19"/>
  <c r="D134" i="19"/>
  <c r="D137" i="19"/>
  <c r="D147" i="19"/>
  <c r="L158" i="19"/>
  <c r="D160" i="19"/>
  <c r="L164" i="19"/>
  <c r="L172" i="19"/>
  <c r="H176" i="19"/>
  <c r="L177" i="19"/>
  <c r="L186" i="19"/>
  <c r="L187" i="19"/>
  <c r="L190" i="19"/>
  <c r="H191" i="19"/>
  <c r="L192" i="19"/>
  <c r="L201" i="19"/>
  <c r="L202" i="19"/>
  <c r="L212" i="19"/>
  <c r="H213" i="19"/>
  <c r="L214" i="19"/>
  <c r="L216" i="19"/>
  <c r="L224" i="19"/>
  <c r="L227" i="19"/>
  <c r="H228" i="19"/>
  <c r="H236" i="19"/>
  <c r="D238" i="19"/>
  <c r="H246" i="19"/>
  <c r="D249" i="19"/>
  <c r="H261" i="19"/>
  <c r="D264" i="19"/>
  <c r="H272" i="19"/>
  <c r="D275" i="19"/>
  <c r="H276" i="19"/>
  <c r="F277" i="19"/>
  <c r="D288" i="19"/>
  <c r="H291" i="19"/>
  <c r="H300" i="19"/>
  <c r="H304" i="19"/>
  <c r="D529" i="19"/>
  <c r="H531" i="19"/>
  <c r="D533" i="19"/>
  <c r="K33" i="20"/>
  <c r="H37" i="20"/>
  <c r="K47" i="20"/>
  <c r="H50" i="20"/>
  <c r="K53" i="20"/>
  <c r="H83" i="20"/>
  <c r="K85" i="20"/>
  <c r="H96" i="20"/>
  <c r="H107" i="20"/>
  <c r="D118" i="20"/>
  <c r="D132" i="20"/>
  <c r="H133" i="20"/>
  <c r="H137" i="20"/>
  <c r="H148" i="20"/>
  <c r="D158" i="20"/>
  <c r="H158" i="20"/>
  <c r="L160" i="20"/>
  <c r="D161" i="20"/>
  <c r="H161" i="20"/>
  <c r="L161" i="20"/>
  <c r="L162" i="20"/>
  <c r="D164" i="20"/>
  <c r="H164" i="20"/>
  <c r="D172" i="20"/>
  <c r="H172" i="20"/>
  <c r="D173" i="20"/>
  <c r="H173" i="20"/>
  <c r="H175" i="20"/>
  <c r="D177" i="20"/>
  <c r="L177" i="20"/>
  <c r="D532" i="20"/>
  <c r="D536" i="20"/>
  <c r="H35" i="21"/>
  <c r="K35" i="21"/>
  <c r="D46" i="21"/>
  <c r="D47" i="21"/>
  <c r="H47" i="21"/>
  <c r="H48" i="21"/>
  <c r="D51" i="21"/>
  <c r="K51" i="21"/>
  <c r="K52" i="21"/>
  <c r="K54" i="21"/>
  <c r="H61" i="21"/>
  <c r="K61" i="21"/>
  <c r="H73" i="21"/>
  <c r="K73" i="21"/>
  <c r="H74" i="21"/>
  <c r="K84" i="21"/>
  <c r="D85" i="21"/>
  <c r="H85" i="21"/>
  <c r="H96" i="21"/>
  <c r="H109" i="21"/>
  <c r="D119" i="21"/>
  <c r="H120" i="21"/>
  <c r="D123" i="21"/>
  <c r="H133" i="21"/>
  <c r="H135" i="21"/>
  <c r="D138" i="21"/>
  <c r="L158" i="21"/>
  <c r="L161" i="21"/>
  <c r="L162" i="21"/>
  <c r="L172" i="21"/>
  <c r="L173" i="21"/>
  <c r="L177" i="21"/>
  <c r="L187" i="21"/>
  <c r="L188" i="21"/>
  <c r="L191" i="21"/>
  <c r="L192" i="21"/>
  <c r="D12" i="22"/>
  <c r="H12" i="22"/>
  <c r="D14" i="22"/>
  <c r="H14" i="22"/>
  <c r="H16" i="22"/>
  <c r="D18" i="22"/>
  <c r="H18" i="22"/>
  <c r="H20" i="22"/>
  <c r="D30" i="22"/>
  <c r="H31" i="22"/>
  <c r="K31" i="22"/>
  <c r="K34" i="22"/>
  <c r="D35" i="22"/>
  <c r="H35" i="22"/>
  <c r="H36" i="22"/>
  <c r="H47" i="22"/>
  <c r="K47" i="22"/>
  <c r="D48" i="22"/>
  <c r="D51" i="22"/>
  <c r="H51" i="22"/>
  <c r="H52" i="22"/>
  <c r="H54" i="22"/>
  <c r="H61" i="22"/>
  <c r="K61" i="22"/>
  <c r="D173" i="23"/>
  <c r="L173" i="23"/>
  <c r="L177" i="23"/>
  <c r="D177" i="23"/>
  <c r="L200" i="23"/>
  <c r="D200" i="23"/>
  <c r="D12" i="23"/>
  <c r="H12" i="23"/>
  <c r="H14" i="23"/>
  <c r="D16" i="23"/>
  <c r="H16" i="23"/>
  <c r="H18" i="23"/>
  <c r="D20" i="23"/>
  <c r="H20" i="23"/>
  <c r="H31" i="23"/>
  <c r="K31" i="23"/>
  <c r="H32" i="23"/>
  <c r="D33" i="23"/>
  <c r="D35" i="23"/>
  <c r="H35" i="23"/>
  <c r="H36" i="23"/>
  <c r="D47" i="23"/>
  <c r="H47" i="23"/>
  <c r="H48" i="23"/>
  <c r="D49" i="23"/>
  <c r="H51" i="23"/>
  <c r="H52" i="23"/>
  <c r="D61" i="23"/>
  <c r="H61" i="23"/>
  <c r="H62" i="23"/>
  <c r="D201" i="23"/>
  <c r="L203" i="23"/>
  <c r="D204" i="23"/>
  <c r="L214" i="23"/>
  <c r="D216" i="23"/>
  <c r="D225" i="23"/>
  <c r="L227" i="23"/>
  <c r="H237" i="23"/>
  <c r="D247" i="23"/>
  <c r="H248" i="23"/>
  <c r="D249" i="23"/>
  <c r="D251" i="23"/>
  <c r="H259" i="23"/>
  <c r="D262" i="23"/>
  <c r="H274" i="23"/>
  <c r="H278" i="23"/>
  <c r="D290" i="23"/>
  <c r="H291" i="23"/>
  <c r="D299" i="23"/>
  <c r="H302" i="23"/>
  <c r="F313" i="23"/>
  <c r="F314" i="23"/>
  <c r="F315" i="23"/>
  <c r="F317" i="23"/>
  <c r="F328" i="23"/>
  <c r="F329" i="23"/>
  <c r="F333" i="23"/>
  <c r="H342" i="23"/>
  <c r="H344" i="23"/>
  <c r="H353" i="23"/>
  <c r="D354" i="23"/>
  <c r="H355" i="23"/>
  <c r="F367" i="23"/>
  <c r="J367" i="23"/>
  <c r="D389" i="23"/>
  <c r="H389" i="23"/>
  <c r="D410" i="23"/>
  <c r="H410" i="23"/>
  <c r="H411" i="23"/>
  <c r="D414" i="23"/>
  <c r="H414" i="23"/>
  <c r="D415" i="23"/>
  <c r="H418" i="23"/>
  <c r="D465" i="23"/>
  <c r="K465" i="23"/>
  <c r="H466" i="23"/>
  <c r="H477" i="23"/>
  <c r="H478" i="23"/>
  <c r="D480" i="23"/>
  <c r="H480" i="23"/>
  <c r="H481" i="23"/>
  <c r="D491" i="23"/>
  <c r="H491" i="23"/>
  <c r="H492" i="23"/>
  <c r="D495" i="23"/>
  <c r="D508" i="23"/>
  <c r="D509" i="23"/>
  <c r="D512" i="23"/>
  <c r="H513" i="23"/>
  <c r="D516" i="23"/>
  <c r="H516" i="23"/>
  <c r="K516" i="23"/>
  <c r="D527" i="23"/>
  <c r="K527" i="23"/>
  <c r="H529" i="23"/>
  <c r="H532" i="23"/>
  <c r="D535" i="23"/>
  <c r="H535" i="23"/>
  <c r="H536" i="23"/>
  <c r="D539" i="23"/>
  <c r="H539" i="23"/>
  <c r="K539" i="23"/>
  <c r="H13" i="24"/>
  <c r="H14" i="24"/>
  <c r="H17" i="24"/>
  <c r="D18" i="24"/>
  <c r="H19" i="24"/>
  <c r="D30" i="24"/>
  <c r="H30" i="24"/>
  <c r="D31" i="24"/>
  <c r="H33" i="24"/>
  <c r="D34" i="24"/>
  <c r="H34" i="24"/>
  <c r="D35" i="24"/>
  <c r="H37" i="24"/>
  <c r="D46" i="24"/>
  <c r="H46" i="24"/>
  <c r="D47" i="24"/>
  <c r="H50" i="24"/>
  <c r="K51" i="24"/>
  <c r="D54" i="24"/>
  <c r="H54" i="24"/>
  <c r="D61" i="24"/>
  <c r="D73" i="25"/>
  <c r="K36" i="25"/>
  <c r="H36" i="25"/>
  <c r="H62" i="25"/>
  <c r="K62" i="25"/>
  <c r="K512" i="24"/>
  <c r="D513" i="24"/>
  <c r="K513" i="24"/>
  <c r="D516" i="24"/>
  <c r="D517" i="24"/>
  <c r="K517" i="24"/>
  <c r="D527" i="24"/>
  <c r="D528" i="24"/>
  <c r="H528" i="24"/>
  <c r="K528" i="24"/>
  <c r="D532" i="24"/>
  <c r="K532" i="24"/>
  <c r="K535" i="24"/>
  <c r="D536" i="24"/>
  <c r="K536" i="24"/>
  <c r="K539" i="24"/>
  <c r="I551" i="24"/>
  <c r="I552" i="24"/>
  <c r="I562" i="24"/>
  <c r="I563" i="24"/>
  <c r="H563" i="24" s="1"/>
  <c r="I573" i="24"/>
  <c r="I577" i="24"/>
  <c r="I578" i="24"/>
  <c r="H73" i="25"/>
  <c r="H74" i="25"/>
  <c r="D85" i="25"/>
  <c r="H85" i="25"/>
  <c r="D104" i="25"/>
  <c r="H105" i="25"/>
  <c r="D106" i="25"/>
  <c r="D108" i="25"/>
  <c r="D110" i="25"/>
  <c r="D119" i="25"/>
  <c r="D123" i="25"/>
  <c r="H124" i="25"/>
  <c r="D132" i="25"/>
  <c r="D134" i="25"/>
  <c r="D136" i="25"/>
  <c r="H146" i="25"/>
  <c r="D158" i="25"/>
  <c r="L159" i="25"/>
  <c r="L162" i="25"/>
  <c r="L163" i="25"/>
  <c r="D173" i="25"/>
  <c r="L174" i="25"/>
  <c r="L175" i="25"/>
  <c r="D177" i="25"/>
  <c r="L186" i="25"/>
  <c r="L189" i="25"/>
  <c r="L200" i="25"/>
  <c r="L201" i="25"/>
  <c r="L203" i="25"/>
  <c r="L204" i="25"/>
  <c r="L212" i="25"/>
  <c r="D215" i="25"/>
  <c r="H216" i="25"/>
  <c r="L226" i="25"/>
  <c r="D236" i="25"/>
  <c r="H237" i="25"/>
  <c r="H248" i="25"/>
  <c r="D249" i="25"/>
  <c r="D251" i="25"/>
  <c r="H259" i="25"/>
  <c r="D260" i="25"/>
  <c r="D262" i="25"/>
  <c r="D264" i="25"/>
  <c r="H277" i="25"/>
  <c r="D288" i="25"/>
  <c r="D290" i="25"/>
  <c r="D299" i="25"/>
  <c r="H300" i="25"/>
  <c r="H304" i="25"/>
  <c r="F313" i="25"/>
  <c r="F328" i="25"/>
  <c r="F332" i="25"/>
  <c r="D343" i="25"/>
  <c r="H344" i="25"/>
  <c r="D354" i="25"/>
  <c r="J367" i="25"/>
  <c r="H385" i="25"/>
  <c r="D389" i="25"/>
  <c r="H389" i="25"/>
  <c r="D410" i="25"/>
  <c r="H410" i="25"/>
  <c r="H412" i="25"/>
  <c r="H414" i="25"/>
  <c r="D416" i="25"/>
  <c r="D418" i="25"/>
  <c r="H418" i="25"/>
  <c r="D465" i="25"/>
  <c r="H465" i="25"/>
  <c r="H466" i="25"/>
  <c r="H477" i="25"/>
  <c r="D480" i="25"/>
  <c r="H480" i="25"/>
  <c r="D491" i="25"/>
  <c r="H491" i="25"/>
  <c r="D495" i="25"/>
  <c r="H495" i="25"/>
  <c r="D508" i="25"/>
  <c r="H510" i="25"/>
  <c r="H512" i="25"/>
  <c r="K512" i="25"/>
  <c r="K514" i="25"/>
  <c r="H516" i="25"/>
  <c r="K516" i="25"/>
  <c r="D527" i="25"/>
  <c r="K527" i="25"/>
  <c r="K528" i="25"/>
  <c r="D535" i="25"/>
  <c r="H539" i="25"/>
  <c r="K539" i="25"/>
  <c r="D161" i="26"/>
  <c r="D192" i="26"/>
  <c r="L201" i="26"/>
  <c r="L204" i="26"/>
  <c r="D214" i="26"/>
  <c r="L226" i="26"/>
  <c r="K51" i="27"/>
  <c r="D120" i="27"/>
  <c r="D160" i="27"/>
  <c r="D190" i="27"/>
  <c r="D192" i="27"/>
  <c r="D12" i="27"/>
  <c r="H15" i="27"/>
  <c r="H19" i="27"/>
  <c r="K29" i="27"/>
  <c r="D31" i="27"/>
  <c r="D32" i="27"/>
  <c r="K32" i="27"/>
  <c r="D36" i="27"/>
  <c r="H36" i="27"/>
  <c r="K36" i="27"/>
  <c r="D47" i="27"/>
  <c r="K73" i="27"/>
  <c r="D74" i="27"/>
  <c r="K74" i="27"/>
  <c r="H83" i="27"/>
  <c r="H84" i="27"/>
  <c r="K85" i="27"/>
  <c r="D95" i="27"/>
  <c r="H95" i="27"/>
  <c r="D96" i="27"/>
  <c r="H96" i="27"/>
  <c r="H104" i="27"/>
  <c r="H106" i="27"/>
  <c r="H108" i="27"/>
  <c r="D109" i="27"/>
  <c r="D110" i="27"/>
  <c r="H110" i="27"/>
  <c r="D118" i="27"/>
  <c r="H118" i="27"/>
  <c r="H119" i="27"/>
  <c r="H121" i="27"/>
  <c r="D122" i="27"/>
  <c r="H123" i="27"/>
  <c r="D124" i="27"/>
  <c r="H124" i="27"/>
  <c r="H132" i="27"/>
  <c r="D133" i="27"/>
  <c r="H133" i="27"/>
  <c r="D135" i="27"/>
  <c r="H135" i="27"/>
  <c r="H136" i="27"/>
  <c r="D137" i="27"/>
  <c r="H138" i="27"/>
  <c r="D146" i="27"/>
  <c r="H147" i="27"/>
  <c r="D148" i="27"/>
  <c r="H148" i="27"/>
  <c r="L158" i="27"/>
  <c r="D159" i="27"/>
  <c r="H159" i="27"/>
  <c r="L159" i="27"/>
  <c r="H160" i="27"/>
  <c r="H162" i="27"/>
  <c r="D163" i="27"/>
  <c r="H163" i="27"/>
  <c r="L163" i="27"/>
  <c r="H164" i="27"/>
  <c r="H172" i="27"/>
  <c r="L172" i="27"/>
  <c r="H173" i="27"/>
  <c r="D174" i="27"/>
  <c r="H174" i="27"/>
  <c r="L174" i="27"/>
  <c r="H175" i="27"/>
  <c r="L175" i="27"/>
  <c r="H176" i="27"/>
  <c r="H177" i="27"/>
  <c r="D178" i="27"/>
  <c r="H178" i="27"/>
  <c r="L178" i="27"/>
  <c r="H186" i="27"/>
  <c r="H187" i="27"/>
  <c r="H188" i="27"/>
  <c r="L188" i="27"/>
  <c r="D189" i="27"/>
  <c r="H189" i="27"/>
  <c r="L189" i="27"/>
  <c r="H190" i="27"/>
  <c r="H192" i="27"/>
  <c r="D200" i="27"/>
  <c r="H200" i="27"/>
  <c r="L200" i="27"/>
  <c r="H201" i="27"/>
  <c r="L201" i="27"/>
  <c r="H202" i="27"/>
  <c r="L202" i="27"/>
  <c r="D203" i="27"/>
  <c r="H203" i="27"/>
  <c r="H204" i="27"/>
  <c r="D212" i="27"/>
  <c r="H212" i="27"/>
  <c r="L212" i="27"/>
  <c r="H213" i="27"/>
  <c r="D214" i="27"/>
  <c r="H214" i="27"/>
  <c r="L214" i="27"/>
  <c r="H215" i="27"/>
  <c r="D216" i="27"/>
  <c r="H216" i="27"/>
  <c r="L216" i="27"/>
  <c r="H224" i="27"/>
  <c r="L224" i="27"/>
  <c r="D225" i="27"/>
  <c r="H225" i="27"/>
  <c r="H226" i="27"/>
  <c r="D227" i="27"/>
  <c r="H227" i="27"/>
  <c r="L227" i="27"/>
  <c r="H228" i="27"/>
  <c r="H236" i="27"/>
  <c r="D237" i="27"/>
  <c r="H237" i="27"/>
  <c r="D246" i="27"/>
  <c r="H246" i="27"/>
  <c r="H247" i="27"/>
  <c r="D248" i="27"/>
  <c r="H249" i="27"/>
  <c r="D250" i="27"/>
  <c r="H251" i="27"/>
  <c r="D259" i="27"/>
  <c r="H259" i="27"/>
  <c r="H260" i="27"/>
  <c r="D261" i="27"/>
  <c r="H261" i="27"/>
  <c r="H262" i="27"/>
  <c r="D263" i="27"/>
  <c r="H264" i="27"/>
  <c r="D272" i="27"/>
  <c r="H535" i="27"/>
  <c r="K35" i="28"/>
  <c r="H46" i="28"/>
  <c r="D47" i="28"/>
  <c r="D48" i="28"/>
  <c r="H48" i="28"/>
  <c r="K49" i="28"/>
  <c r="H50" i="28"/>
  <c r="K50" i="28"/>
  <c r="K51" i="28"/>
  <c r="D52" i="28"/>
  <c r="K52" i="28"/>
  <c r="D54" i="28"/>
  <c r="H54" i="28"/>
  <c r="D61" i="28"/>
  <c r="D62" i="28"/>
  <c r="K62" i="28"/>
  <c r="K63" i="28"/>
  <c r="H341" i="29"/>
  <c r="K73" i="30"/>
  <c r="D73" i="30"/>
  <c r="K535" i="30"/>
  <c r="D535" i="30"/>
  <c r="H202" i="28"/>
  <c r="L202" i="28"/>
  <c r="H204" i="28"/>
  <c r="D212" i="28"/>
  <c r="H212" i="28"/>
  <c r="L212" i="28"/>
  <c r="H213" i="28"/>
  <c r="D214" i="28"/>
  <c r="H214" i="28"/>
  <c r="D224" i="28"/>
  <c r="H224" i="28"/>
  <c r="L224" i="28"/>
  <c r="H225" i="28"/>
  <c r="H227" i="28"/>
  <c r="D228" i="28"/>
  <c r="H228" i="28"/>
  <c r="L228" i="28"/>
  <c r="H236" i="28"/>
  <c r="H238" i="28"/>
  <c r="D246" i="28"/>
  <c r="H247" i="28"/>
  <c r="H249" i="28"/>
  <c r="D250" i="28"/>
  <c r="H251" i="28"/>
  <c r="H260" i="28"/>
  <c r="D261" i="28"/>
  <c r="H262" i="28"/>
  <c r="H264" i="28"/>
  <c r="D272" i="28"/>
  <c r="D513" i="28"/>
  <c r="K513" i="28"/>
  <c r="D517" i="28"/>
  <c r="K517" i="28"/>
  <c r="D528" i="28"/>
  <c r="K528" i="28"/>
  <c r="K529" i="28"/>
  <c r="D532" i="28"/>
  <c r="K532" i="28"/>
  <c r="D536" i="28"/>
  <c r="K536" i="28"/>
  <c r="I551" i="28"/>
  <c r="I563" i="28"/>
  <c r="H563" i="28" s="1"/>
  <c r="I573" i="28"/>
  <c r="I574" i="28"/>
  <c r="I578" i="28"/>
  <c r="H73" i="29"/>
  <c r="K73" i="29"/>
  <c r="H74" i="29"/>
  <c r="D85" i="29"/>
  <c r="H85" i="29"/>
  <c r="D95" i="29"/>
  <c r="D104" i="29"/>
  <c r="H73" i="30"/>
  <c r="D85" i="30"/>
  <c r="D119" i="29"/>
  <c r="D121" i="29"/>
  <c r="D123" i="29"/>
  <c r="D147" i="29"/>
  <c r="D236" i="29"/>
  <c r="D12" i="30"/>
  <c r="D14" i="30"/>
  <c r="D16" i="30"/>
  <c r="H16" i="30"/>
  <c r="H20" i="30"/>
  <c r="H85" i="30"/>
  <c r="D123" i="30"/>
  <c r="D138" i="30"/>
  <c r="D238" i="30"/>
  <c r="D251" i="30"/>
  <c r="D264" i="30"/>
  <c r="H539" i="30"/>
  <c r="F30" i="19"/>
  <c r="F46" i="19"/>
  <c r="F119" i="19"/>
  <c r="F251" i="19"/>
  <c r="F343" i="19"/>
  <c r="K30" i="19"/>
  <c r="K46" i="19"/>
  <c r="H147" i="19"/>
  <c r="D158" i="19"/>
  <c r="D172" i="19"/>
  <c r="D176" i="19"/>
  <c r="D177" i="19"/>
  <c r="D187" i="19"/>
  <c r="D191" i="19"/>
  <c r="D192" i="19"/>
  <c r="D202" i="19"/>
  <c r="D213" i="19"/>
  <c r="D214" i="19"/>
  <c r="D224" i="19"/>
  <c r="D228" i="19"/>
  <c r="D261" i="19"/>
  <c r="D356" i="19"/>
  <c r="H15" i="19"/>
  <c r="H17" i="19"/>
  <c r="F19" i="19"/>
  <c r="H29" i="19"/>
  <c r="F33" i="19"/>
  <c r="H34" i="19"/>
  <c r="H49" i="19"/>
  <c r="D52" i="19"/>
  <c r="D62" i="19"/>
  <c r="D74" i="19"/>
  <c r="D96" i="19"/>
  <c r="D118" i="19"/>
  <c r="D122" i="19"/>
  <c r="D133" i="19"/>
  <c r="H134" i="19"/>
  <c r="D148" i="19"/>
  <c r="H158" i="19"/>
  <c r="H161" i="19"/>
  <c r="H172" i="19"/>
  <c r="H173" i="19"/>
  <c r="H177" i="19"/>
  <c r="H186" i="19"/>
  <c r="H187" i="19"/>
  <c r="H188" i="19"/>
  <c r="H190" i="19"/>
  <c r="H192" i="19"/>
  <c r="H201" i="19"/>
  <c r="H202" i="19"/>
  <c r="H203" i="19"/>
  <c r="H212" i="19"/>
  <c r="H214" i="19"/>
  <c r="H216" i="19"/>
  <c r="H224" i="19"/>
  <c r="H225" i="19"/>
  <c r="H227" i="19"/>
  <c r="D246" i="19"/>
  <c r="D250" i="19"/>
  <c r="H262" i="19"/>
  <c r="D272" i="19"/>
  <c r="D276" i="19"/>
  <c r="D289" i="19"/>
  <c r="D291" i="19"/>
  <c r="D300" i="19"/>
  <c r="H301" i="19"/>
  <c r="D302" i="19"/>
  <c r="F319" i="19"/>
  <c r="F330" i="19"/>
  <c r="D342" i="19"/>
  <c r="D344" i="19"/>
  <c r="F409" i="19"/>
  <c r="H411" i="19"/>
  <c r="H419" i="19"/>
  <c r="M427" i="19"/>
  <c r="L427" i="19" s="1"/>
  <c r="M433" i="19"/>
  <c r="L433" i="19" s="1"/>
  <c r="K447" i="19"/>
  <c r="G456" i="19"/>
  <c r="F456" i="19" s="1"/>
  <c r="D466" i="19"/>
  <c r="K466" i="19"/>
  <c r="D477" i="19"/>
  <c r="K477" i="19"/>
  <c r="K478" i="19"/>
  <c r="D481" i="19"/>
  <c r="K481" i="19"/>
  <c r="D492" i="19"/>
  <c r="K492" i="19"/>
  <c r="D496" i="19"/>
  <c r="D509" i="19"/>
  <c r="D517" i="19"/>
  <c r="K517" i="19"/>
  <c r="D528" i="19"/>
  <c r="K528" i="19"/>
  <c r="D532" i="19"/>
  <c r="K532" i="19"/>
  <c r="D536" i="19"/>
  <c r="K536" i="19"/>
  <c r="I551" i="19"/>
  <c r="F551" i="19" s="1"/>
  <c r="I552" i="19"/>
  <c r="D552" i="19" s="1"/>
  <c r="I574" i="19"/>
  <c r="D574" i="19" s="1"/>
  <c r="I577" i="19"/>
  <c r="I578" i="19"/>
  <c r="D578" i="19" s="1"/>
  <c r="D47" i="20"/>
  <c r="D85" i="20"/>
  <c r="D413" i="20"/>
  <c r="D417" i="20"/>
  <c r="D510" i="20"/>
  <c r="K510" i="20"/>
  <c r="D514" i="20"/>
  <c r="K514" i="20"/>
  <c r="D13" i="20"/>
  <c r="H14" i="20"/>
  <c r="D15" i="20"/>
  <c r="D17" i="20"/>
  <c r="H18" i="20"/>
  <c r="D19" i="20"/>
  <c r="D29" i="20"/>
  <c r="K29" i="20"/>
  <c r="H31" i="20"/>
  <c r="D33" i="20"/>
  <c r="H35" i="20"/>
  <c r="K37" i="20"/>
  <c r="H47" i="20"/>
  <c r="D49" i="20"/>
  <c r="K49" i="20"/>
  <c r="H51" i="20"/>
  <c r="D53" i="20"/>
  <c r="K54" i="20"/>
  <c r="H73" i="20"/>
  <c r="D83" i="20"/>
  <c r="K83" i="20"/>
  <c r="H85" i="20"/>
  <c r="D106" i="20"/>
  <c r="F108" i="20"/>
  <c r="H110" i="20"/>
  <c r="D121" i="20"/>
  <c r="F123" i="20"/>
  <c r="F132" i="20"/>
  <c r="F134" i="20"/>
  <c r="H136" i="20"/>
  <c r="F138" i="20"/>
  <c r="H147" i="20"/>
  <c r="F238" i="20"/>
  <c r="F247" i="20"/>
  <c r="H249" i="20"/>
  <c r="F251" i="20"/>
  <c r="H260" i="20"/>
  <c r="F262" i="20"/>
  <c r="D264" i="20"/>
  <c r="D277" i="20"/>
  <c r="D288" i="20"/>
  <c r="D290" i="20"/>
  <c r="H299" i="20"/>
  <c r="D301" i="20"/>
  <c r="F303" i="20"/>
  <c r="F313" i="20"/>
  <c r="F317" i="20"/>
  <c r="D327" i="20"/>
  <c r="F328" i="20"/>
  <c r="D331" i="20"/>
  <c r="F341" i="20"/>
  <c r="F343" i="20"/>
  <c r="H345" i="20"/>
  <c r="F363" i="20"/>
  <c r="J367" i="20"/>
  <c r="J369" i="20"/>
  <c r="G376" i="20"/>
  <c r="H385" i="20"/>
  <c r="D387" i="20"/>
  <c r="D409" i="20"/>
  <c r="D411" i="20"/>
  <c r="H412" i="20"/>
  <c r="D415" i="20"/>
  <c r="H416" i="20"/>
  <c r="M431" i="20"/>
  <c r="J431" i="20" s="1"/>
  <c r="M432" i="20"/>
  <c r="F432" i="20" s="1"/>
  <c r="K445" i="20"/>
  <c r="D467" i="20"/>
  <c r="K467" i="20"/>
  <c r="D478" i="20"/>
  <c r="F479" i="20"/>
  <c r="D489" i="20"/>
  <c r="K489" i="20"/>
  <c r="F490" i="20"/>
  <c r="H491" i="20"/>
  <c r="D493" i="20"/>
  <c r="K493" i="20"/>
  <c r="D506" i="20"/>
  <c r="K506" i="20"/>
  <c r="F511" i="20"/>
  <c r="H512" i="20"/>
  <c r="H516" i="20"/>
  <c r="F519" i="20"/>
  <c r="D529" i="20"/>
  <c r="K529" i="20"/>
  <c r="D533" i="20"/>
  <c r="K533" i="20"/>
  <c r="F534" i="20"/>
  <c r="H535" i="20"/>
  <c r="D537" i="20"/>
  <c r="F538" i="20"/>
  <c r="H539" i="20"/>
  <c r="I551" i="20"/>
  <c r="I562" i="20"/>
  <c r="I564" i="20"/>
  <c r="D564" i="20" s="1"/>
  <c r="I577" i="20"/>
  <c r="I578" i="20"/>
  <c r="D158" i="21"/>
  <c r="D162" i="21"/>
  <c r="D173" i="21"/>
  <c r="D177" i="21"/>
  <c r="D188" i="21"/>
  <c r="D192" i="21"/>
  <c r="D203" i="21"/>
  <c r="D214" i="21"/>
  <c r="D225" i="21"/>
  <c r="D226" i="21"/>
  <c r="D237" i="21"/>
  <c r="D259" i="21"/>
  <c r="F13" i="21"/>
  <c r="H15" i="21"/>
  <c r="F17" i="21"/>
  <c r="F29" i="21"/>
  <c r="D32" i="21"/>
  <c r="K32" i="21"/>
  <c r="F33" i="21"/>
  <c r="D36" i="21"/>
  <c r="K36" i="21"/>
  <c r="F37" i="21"/>
  <c r="H46" i="21"/>
  <c r="D48" i="21"/>
  <c r="F49" i="21"/>
  <c r="H50" i="21"/>
  <c r="D52" i="21"/>
  <c r="F53" i="21"/>
  <c r="K62" i="21"/>
  <c r="F63" i="21"/>
  <c r="D74" i="21"/>
  <c r="K74" i="21"/>
  <c r="F83" i="21"/>
  <c r="D94" i="21"/>
  <c r="H104" i="21"/>
  <c r="D105" i="21"/>
  <c r="D107" i="21"/>
  <c r="H108" i="21"/>
  <c r="D109" i="21"/>
  <c r="H119" i="21"/>
  <c r="D120" i="21"/>
  <c r="D122" i="21"/>
  <c r="H123" i="21"/>
  <c r="D124" i="21"/>
  <c r="D133" i="21"/>
  <c r="H134" i="21"/>
  <c r="D135" i="21"/>
  <c r="D137" i="21"/>
  <c r="H138" i="21"/>
  <c r="D146" i="21"/>
  <c r="D148" i="21"/>
  <c r="H158" i="21"/>
  <c r="H159" i="21"/>
  <c r="H161" i="21"/>
  <c r="H162" i="21"/>
  <c r="H163" i="21"/>
  <c r="H172" i="21"/>
  <c r="H173" i="21"/>
  <c r="H174" i="21"/>
  <c r="H177" i="21"/>
  <c r="H178" i="21"/>
  <c r="H187" i="21"/>
  <c r="H188" i="21"/>
  <c r="H189" i="21"/>
  <c r="H191" i="21"/>
  <c r="H192" i="21"/>
  <c r="H200" i="21"/>
  <c r="H202" i="21"/>
  <c r="H203" i="21"/>
  <c r="H204" i="21"/>
  <c r="H212" i="21"/>
  <c r="H215" i="21"/>
  <c r="H226" i="21"/>
  <c r="H228" i="21"/>
  <c r="H236" i="21"/>
  <c r="D246" i="21"/>
  <c r="H247" i="21"/>
  <c r="D248" i="21"/>
  <c r="D250" i="21"/>
  <c r="H251" i="21"/>
  <c r="D261" i="21"/>
  <c r="H262" i="21"/>
  <c r="D263" i="21"/>
  <c r="D274" i="21"/>
  <c r="D276" i="21"/>
  <c r="H277" i="21"/>
  <c r="D278" i="21"/>
  <c r="D289" i="21"/>
  <c r="H290" i="21"/>
  <c r="D291" i="21"/>
  <c r="D300" i="21"/>
  <c r="H301" i="21"/>
  <c r="D302" i="21"/>
  <c r="D304" i="21"/>
  <c r="H305" i="21"/>
  <c r="F316" i="21"/>
  <c r="F327" i="21"/>
  <c r="F330" i="21"/>
  <c r="F331" i="21"/>
  <c r="H341" i="21"/>
  <c r="D342" i="21"/>
  <c r="H343" i="21"/>
  <c r="H345" i="21"/>
  <c r="D353" i="21"/>
  <c r="H354" i="21"/>
  <c r="H356" i="21"/>
  <c r="H363" i="21"/>
  <c r="F365" i="21"/>
  <c r="J369" i="21"/>
  <c r="G376" i="21"/>
  <c r="F387" i="21"/>
  <c r="F411" i="21"/>
  <c r="H413" i="21"/>
  <c r="H417" i="21"/>
  <c r="F419" i="21"/>
  <c r="M433" i="21"/>
  <c r="M435" i="21"/>
  <c r="J435" i="21" s="1"/>
  <c r="M437" i="21"/>
  <c r="H464" i="21"/>
  <c r="D466" i="21"/>
  <c r="K466" i="21"/>
  <c r="K467" i="21"/>
  <c r="D477" i="21"/>
  <c r="K477" i="21"/>
  <c r="D481" i="21"/>
  <c r="K481" i="21"/>
  <c r="F489" i="21"/>
  <c r="D492" i="21"/>
  <c r="K492" i="21"/>
  <c r="K493" i="21"/>
  <c r="K496" i="21"/>
  <c r="K506" i="21"/>
  <c r="D509" i="21"/>
  <c r="K509" i="21"/>
  <c r="D513" i="21"/>
  <c r="K513" i="21"/>
  <c r="D517" i="21"/>
  <c r="K517" i="21"/>
  <c r="D528" i="21"/>
  <c r="K528" i="21"/>
  <c r="D532" i="21"/>
  <c r="K532" i="21"/>
  <c r="D536" i="21"/>
  <c r="K536" i="21"/>
  <c r="K537" i="21"/>
  <c r="I552" i="21"/>
  <c r="I562" i="21"/>
  <c r="I563" i="21"/>
  <c r="H563" i="21" s="1"/>
  <c r="I573" i="21"/>
  <c r="I577" i="21"/>
  <c r="I578" i="21"/>
  <c r="D132" i="22"/>
  <c r="D158" i="22"/>
  <c r="D160" i="22"/>
  <c r="D163" i="22"/>
  <c r="D172" i="22"/>
  <c r="D175" i="22"/>
  <c r="D188" i="22"/>
  <c r="D190" i="22"/>
  <c r="D192" i="22"/>
  <c r="D202" i="22"/>
  <c r="D215" i="22"/>
  <c r="D226" i="22"/>
  <c r="H509" i="22"/>
  <c r="F13" i="22"/>
  <c r="F19" i="22"/>
  <c r="H29" i="22"/>
  <c r="D32" i="22"/>
  <c r="K32" i="22"/>
  <c r="F33" i="22"/>
  <c r="H34" i="22"/>
  <c r="D36" i="22"/>
  <c r="K36" i="22"/>
  <c r="H37" i="22"/>
  <c r="H46" i="22"/>
  <c r="K48" i="22"/>
  <c r="F49" i="22"/>
  <c r="H50" i="22"/>
  <c r="D52" i="22"/>
  <c r="K52" i="22"/>
  <c r="K53" i="22"/>
  <c r="D62" i="22"/>
  <c r="K62" i="22"/>
  <c r="D74" i="22"/>
  <c r="K74" i="22"/>
  <c r="H83" i="22"/>
  <c r="H84" i="22"/>
  <c r="D94" i="22"/>
  <c r="H95" i="22"/>
  <c r="D96" i="22"/>
  <c r="H104" i="22"/>
  <c r="D105" i="22"/>
  <c r="H106" i="22"/>
  <c r="D107" i="22"/>
  <c r="H108" i="22"/>
  <c r="D109" i="22"/>
  <c r="H110" i="22"/>
  <c r="D118" i="22"/>
  <c r="H119" i="22"/>
  <c r="D120" i="22"/>
  <c r="H121" i="22"/>
  <c r="D122" i="22"/>
  <c r="H123" i="22"/>
  <c r="D124" i="22"/>
  <c r="D133" i="22"/>
  <c r="H134" i="22"/>
  <c r="D135" i="22"/>
  <c r="H136" i="22"/>
  <c r="D137" i="22"/>
  <c r="H147" i="22"/>
  <c r="H158" i="22"/>
  <c r="H160" i="22"/>
  <c r="H161" i="22"/>
  <c r="H163" i="22"/>
  <c r="H172" i="22"/>
  <c r="H173" i="22"/>
  <c r="H175" i="22"/>
  <c r="H176" i="22"/>
  <c r="H177" i="22"/>
  <c r="H178" i="22"/>
  <c r="H187" i="22"/>
  <c r="H189" i="22"/>
  <c r="H190" i="22"/>
  <c r="H191" i="22"/>
  <c r="H192" i="22"/>
  <c r="H200" i="22"/>
  <c r="H203" i="22"/>
  <c r="H204" i="22"/>
  <c r="H214" i="22"/>
  <c r="H215" i="22"/>
  <c r="H224" i="22"/>
  <c r="H226" i="22"/>
  <c r="H236" i="22"/>
  <c r="D246" i="22"/>
  <c r="H247" i="22"/>
  <c r="D248" i="22"/>
  <c r="D259" i="22"/>
  <c r="D261" i="22"/>
  <c r="H262" i="22"/>
  <c r="D263" i="22"/>
  <c r="D276" i="22"/>
  <c r="H277" i="22"/>
  <c r="D278" i="22"/>
  <c r="H290" i="22"/>
  <c r="D291" i="22"/>
  <c r="D300" i="22"/>
  <c r="H301" i="22"/>
  <c r="D302" i="22"/>
  <c r="H305" i="22"/>
  <c r="F315" i="22"/>
  <c r="F316" i="22"/>
  <c r="F327" i="22"/>
  <c r="F331" i="22"/>
  <c r="H341" i="22"/>
  <c r="H343" i="22"/>
  <c r="H345" i="22"/>
  <c r="D353" i="22"/>
  <c r="H354" i="22"/>
  <c r="H356" i="22"/>
  <c r="H363" i="22"/>
  <c r="F391" i="22"/>
  <c r="F409" i="22"/>
  <c r="H413" i="22"/>
  <c r="F415" i="22"/>
  <c r="F417" i="22"/>
  <c r="K447" i="22"/>
  <c r="D466" i="22"/>
  <c r="K466" i="22"/>
  <c r="D477" i="22"/>
  <c r="D481" i="22"/>
  <c r="K481" i="22"/>
  <c r="D492" i="22"/>
  <c r="K492" i="22"/>
  <c r="K496" i="22"/>
  <c r="D509" i="22"/>
  <c r="F510" i="22"/>
  <c r="K513" i="22"/>
  <c r="D517" i="22"/>
  <c r="K517" i="22"/>
  <c r="D528" i="22"/>
  <c r="K528" i="22"/>
  <c r="K529" i="22"/>
  <c r="K532" i="22"/>
  <c r="D536" i="22"/>
  <c r="K536" i="22"/>
  <c r="I551" i="22"/>
  <c r="I563" i="22"/>
  <c r="H563" i="22" s="1"/>
  <c r="I573" i="22"/>
  <c r="I574" i="22"/>
  <c r="I578" i="22"/>
  <c r="D48" i="23"/>
  <c r="D124" i="23"/>
  <c r="D160" i="23"/>
  <c r="D162" i="23"/>
  <c r="D164" i="23"/>
  <c r="D176" i="23"/>
  <c r="D186" i="23"/>
  <c r="D188" i="23"/>
  <c r="D190" i="23"/>
  <c r="D192" i="23"/>
  <c r="L201" i="23"/>
  <c r="L204" i="23"/>
  <c r="F299" i="19"/>
  <c r="F303" i="19"/>
  <c r="F468" i="19"/>
  <c r="F479" i="19"/>
  <c r="F494" i="19"/>
  <c r="F507" i="19"/>
  <c r="F519" i="19"/>
  <c r="H363" i="20"/>
  <c r="F467" i="20"/>
  <c r="F493" i="20"/>
  <c r="F518" i="20"/>
  <c r="F529" i="20"/>
  <c r="F95" i="21"/>
  <c r="F106" i="21"/>
  <c r="F121" i="21"/>
  <c r="F123" i="21"/>
  <c r="F132" i="21"/>
  <c r="F134" i="21"/>
  <c r="F136" i="21"/>
  <c r="F238" i="21"/>
  <c r="F249" i="21"/>
  <c r="F262" i="21"/>
  <c r="F264" i="21"/>
  <c r="F275" i="21"/>
  <c r="F288" i="21"/>
  <c r="F290" i="21"/>
  <c r="D316" i="21"/>
  <c r="D327" i="21"/>
  <c r="D331" i="21"/>
  <c r="F490" i="21"/>
  <c r="F511" i="21"/>
  <c r="F515" i="21"/>
  <c r="F519" i="21"/>
  <c r="F534" i="21"/>
  <c r="F538" i="21"/>
  <c r="F54" i="22"/>
  <c r="F95" i="22"/>
  <c r="F121" i="22"/>
  <c r="F132" i="22"/>
  <c r="F136" i="22"/>
  <c r="F138" i="22"/>
  <c r="F238" i="22"/>
  <c r="F260" i="22"/>
  <c r="F264" i="22"/>
  <c r="F275" i="22"/>
  <c r="F277" i="22"/>
  <c r="F299" i="22"/>
  <c r="F303" i="22"/>
  <c r="D327" i="22"/>
  <c r="D331" i="22"/>
  <c r="F343" i="22"/>
  <c r="F345" i="22"/>
  <c r="F479" i="22"/>
  <c r="F490" i="22"/>
  <c r="F511" i="22"/>
  <c r="F515" i="22"/>
  <c r="F519" i="22"/>
  <c r="F534" i="22"/>
  <c r="F538" i="22"/>
  <c r="F30" i="23"/>
  <c r="F46" i="23"/>
  <c r="F54" i="23"/>
  <c r="F84" i="23"/>
  <c r="F110" i="23"/>
  <c r="F123" i="23"/>
  <c r="F134" i="23"/>
  <c r="L213" i="23"/>
  <c r="D213" i="23"/>
  <c r="L215" i="23"/>
  <c r="D215" i="23"/>
  <c r="L226" i="23"/>
  <c r="D226" i="23"/>
  <c r="F247" i="23"/>
  <c r="F260" i="23"/>
  <c r="F288" i="23"/>
  <c r="F299" i="23"/>
  <c r="D316" i="23"/>
  <c r="D331" i="23"/>
  <c r="F341" i="23"/>
  <c r="F345" i="23"/>
  <c r="F479" i="23"/>
  <c r="F490" i="23"/>
  <c r="F515" i="23"/>
  <c r="F519" i="23"/>
  <c r="F534" i="23"/>
  <c r="F538" i="23"/>
  <c r="H13" i="23"/>
  <c r="F17" i="23"/>
  <c r="H19" i="23"/>
  <c r="F29" i="23"/>
  <c r="H30" i="23"/>
  <c r="D32" i="23"/>
  <c r="K32" i="23"/>
  <c r="H34" i="23"/>
  <c r="D36" i="23"/>
  <c r="K36" i="23"/>
  <c r="F37" i="23"/>
  <c r="H46" i="23"/>
  <c r="K48" i="23"/>
  <c r="H50" i="23"/>
  <c r="D52" i="23"/>
  <c r="K52" i="23"/>
  <c r="F53" i="23"/>
  <c r="H54" i="23"/>
  <c r="D62" i="23"/>
  <c r="K62" i="23"/>
  <c r="F63" i="23"/>
  <c r="D74" i="23"/>
  <c r="F83" i="23"/>
  <c r="H84" i="23"/>
  <c r="D94" i="23"/>
  <c r="H95" i="23"/>
  <c r="H104" i="23"/>
  <c r="D105" i="23"/>
  <c r="D109" i="23"/>
  <c r="H110" i="23"/>
  <c r="H119" i="23"/>
  <c r="D120" i="23"/>
  <c r="H121" i="23"/>
  <c r="H123" i="23"/>
  <c r="H134" i="23"/>
  <c r="D135" i="23"/>
  <c r="H136" i="23"/>
  <c r="D137" i="23"/>
  <c r="H138" i="23"/>
  <c r="D146" i="23"/>
  <c r="D148" i="23"/>
  <c r="H160" i="23"/>
  <c r="H162" i="23"/>
  <c r="H163" i="23"/>
  <c r="H164" i="23"/>
  <c r="H172" i="23"/>
  <c r="H173" i="23"/>
  <c r="H175" i="23"/>
  <c r="H178" i="23"/>
  <c r="H186" i="23"/>
  <c r="H187" i="23"/>
  <c r="H188" i="23"/>
  <c r="H190" i="23"/>
  <c r="H192" i="23"/>
  <c r="H200" i="23"/>
  <c r="H201" i="23"/>
  <c r="H202" i="23"/>
  <c r="H203" i="23"/>
  <c r="H204" i="23"/>
  <c r="H212" i="23"/>
  <c r="H213" i="23"/>
  <c r="H214" i="23"/>
  <c r="H215" i="23"/>
  <c r="H216" i="23"/>
  <c r="H225" i="23"/>
  <c r="H226" i="23"/>
  <c r="H227" i="23"/>
  <c r="H236" i="23"/>
  <c r="D237" i="23"/>
  <c r="H238" i="23"/>
  <c r="H247" i="23"/>
  <c r="D248" i="23"/>
  <c r="H249" i="23"/>
  <c r="H251" i="23"/>
  <c r="D259" i="23"/>
  <c r="H260" i="23"/>
  <c r="H262" i="23"/>
  <c r="D263" i="23"/>
  <c r="H264" i="23"/>
  <c r="D274" i="23"/>
  <c r="H275" i="23"/>
  <c r="H277" i="23"/>
  <c r="D278" i="23"/>
  <c r="H288" i="23"/>
  <c r="H290" i="23"/>
  <c r="D291" i="23"/>
  <c r="H299" i="23"/>
  <c r="H301" i="23"/>
  <c r="D302" i="23"/>
  <c r="H305" i="23"/>
  <c r="D315" i="23"/>
  <c r="F316" i="23"/>
  <c r="F327" i="23"/>
  <c r="F331" i="23"/>
  <c r="D342" i="23"/>
  <c r="H343" i="23"/>
  <c r="D344" i="23"/>
  <c r="H354" i="23"/>
  <c r="D355" i="23"/>
  <c r="H363" i="23"/>
  <c r="F365" i="23"/>
  <c r="H387" i="23"/>
  <c r="H409" i="23"/>
  <c r="F411" i="23"/>
  <c r="H413" i="23"/>
  <c r="K445" i="23"/>
  <c r="D466" i="23"/>
  <c r="K466" i="23"/>
  <c r="D477" i="23"/>
  <c r="K477" i="23"/>
  <c r="D481" i="23"/>
  <c r="K481" i="23"/>
  <c r="D492" i="23"/>
  <c r="K492" i="23"/>
  <c r="K496" i="23"/>
  <c r="F506" i="23"/>
  <c r="K509" i="23"/>
  <c r="D513" i="23"/>
  <c r="K513" i="23"/>
  <c r="D517" i="23"/>
  <c r="K517" i="23"/>
  <c r="D528" i="23"/>
  <c r="K528" i="23"/>
  <c r="K529" i="23"/>
  <c r="D532" i="23"/>
  <c r="K532" i="23"/>
  <c r="D536" i="23"/>
  <c r="K536" i="23"/>
  <c r="I551" i="23"/>
  <c r="I563" i="23"/>
  <c r="H563" i="23" s="1"/>
  <c r="I573" i="23"/>
  <c r="I574" i="23"/>
  <c r="I578" i="23"/>
  <c r="D14" i="24"/>
  <c r="D51" i="24"/>
  <c r="D85" i="24"/>
  <c r="D491" i="24"/>
  <c r="D535" i="24"/>
  <c r="D15" i="24"/>
  <c r="D17" i="24"/>
  <c r="H18" i="24"/>
  <c r="D19" i="24"/>
  <c r="D29" i="24"/>
  <c r="F30" i="24"/>
  <c r="H31" i="24"/>
  <c r="D33" i="24"/>
  <c r="F34" i="24"/>
  <c r="H35" i="24"/>
  <c r="D37" i="24"/>
  <c r="F46" i="24"/>
  <c r="H47" i="24"/>
  <c r="D49" i="24"/>
  <c r="F50" i="24"/>
  <c r="D53" i="24"/>
  <c r="F54" i="24"/>
  <c r="H61" i="24"/>
  <c r="H73" i="24"/>
  <c r="K84" i="24"/>
  <c r="H85" i="24"/>
  <c r="F104" i="24"/>
  <c r="F106" i="24"/>
  <c r="D108" i="24"/>
  <c r="D110" i="24"/>
  <c r="F123" i="24"/>
  <c r="F134" i="24"/>
  <c r="F136" i="24"/>
  <c r="F236" i="24"/>
  <c r="D238" i="24"/>
  <c r="F249" i="24"/>
  <c r="F260" i="24"/>
  <c r="F262" i="24"/>
  <c r="F277" i="24"/>
  <c r="F301" i="24"/>
  <c r="F305" i="24"/>
  <c r="F313" i="24"/>
  <c r="D316" i="24"/>
  <c r="F317" i="24"/>
  <c r="D331" i="24"/>
  <c r="D341" i="24"/>
  <c r="D343" i="24"/>
  <c r="D345" i="24"/>
  <c r="D356" i="24"/>
  <c r="H369" i="24"/>
  <c r="H385" i="24"/>
  <c r="H410" i="24"/>
  <c r="H414" i="24"/>
  <c r="K445" i="24"/>
  <c r="F445" i="24" s="1"/>
  <c r="D478" i="24"/>
  <c r="F490" i="24"/>
  <c r="F511" i="24"/>
  <c r="H512" i="24"/>
  <c r="F515" i="24"/>
  <c r="H516" i="24"/>
  <c r="F519" i="24"/>
  <c r="F534" i="24"/>
  <c r="F538" i="24"/>
  <c r="H539" i="24"/>
  <c r="F577" i="24"/>
  <c r="H108" i="25"/>
  <c r="H134" i="25"/>
  <c r="D163" i="25"/>
  <c r="D186" i="25"/>
  <c r="D189" i="25"/>
  <c r="D200" i="25"/>
  <c r="D203" i="25"/>
  <c r="D216" i="25"/>
  <c r="D226" i="25"/>
  <c r="H13" i="25"/>
  <c r="H15" i="25"/>
  <c r="H17" i="25"/>
  <c r="H19" i="25"/>
  <c r="F29" i="25"/>
  <c r="D32" i="25"/>
  <c r="K32" i="25"/>
  <c r="F33" i="25"/>
  <c r="D36" i="25"/>
  <c r="F37" i="25"/>
  <c r="D48" i="25"/>
  <c r="K48" i="25"/>
  <c r="K49" i="25"/>
  <c r="D52" i="25"/>
  <c r="K52" i="25"/>
  <c r="F53" i="25"/>
  <c r="D62" i="25"/>
  <c r="D74" i="25"/>
  <c r="F83" i="25"/>
  <c r="D94" i="25"/>
  <c r="H95" i="25"/>
  <c r="H104" i="25"/>
  <c r="D105" i="25"/>
  <c r="H106" i="25"/>
  <c r="D109" i="25"/>
  <c r="H110" i="25"/>
  <c r="H119" i="25"/>
  <c r="D120" i="25"/>
  <c r="H121" i="25"/>
  <c r="H123" i="25"/>
  <c r="D124" i="25"/>
  <c r="H132" i="25"/>
  <c r="D135" i="25"/>
  <c r="H136" i="25"/>
  <c r="D146" i="25"/>
  <c r="H147" i="25"/>
  <c r="H158" i="25"/>
  <c r="H159" i="25"/>
  <c r="H160" i="25"/>
  <c r="H162" i="25"/>
  <c r="H163" i="25"/>
  <c r="H164" i="25"/>
  <c r="H173" i="25"/>
  <c r="H174" i="25"/>
  <c r="H177" i="25"/>
  <c r="H178" i="25"/>
  <c r="H186" i="25"/>
  <c r="H189" i="25"/>
  <c r="H190" i="25"/>
  <c r="H192" i="25"/>
  <c r="H200" i="25"/>
  <c r="H201" i="25"/>
  <c r="H203" i="25"/>
  <c r="H204" i="25"/>
  <c r="H212" i="25"/>
  <c r="H214" i="25"/>
  <c r="H215" i="25"/>
  <c r="H225" i="25"/>
  <c r="H226" i="25"/>
  <c r="H227" i="25"/>
  <c r="H236" i="25"/>
  <c r="D237" i="25"/>
  <c r="H238" i="25"/>
  <c r="H247" i="25"/>
  <c r="D248" i="25"/>
  <c r="H249" i="25"/>
  <c r="H251" i="25"/>
  <c r="D259" i="25"/>
  <c r="H260" i="25"/>
  <c r="H262" i="25"/>
  <c r="D263" i="25"/>
  <c r="H264" i="25"/>
  <c r="D274" i="25"/>
  <c r="H275" i="25"/>
  <c r="D278" i="25"/>
  <c r="H288" i="25"/>
  <c r="H290" i="25"/>
  <c r="D291" i="25"/>
  <c r="H299" i="25"/>
  <c r="D300" i="25"/>
  <c r="H301" i="25"/>
  <c r="D302" i="25"/>
  <c r="H305" i="25"/>
  <c r="F316" i="25"/>
  <c r="F327" i="25"/>
  <c r="F331" i="25"/>
  <c r="H341" i="25"/>
  <c r="D342" i="25"/>
  <c r="H343" i="25"/>
  <c r="D344" i="25"/>
  <c r="H345" i="25"/>
  <c r="D353" i="25"/>
  <c r="H354" i="25"/>
  <c r="H356" i="25"/>
  <c r="H363" i="25"/>
  <c r="F365" i="25"/>
  <c r="J369" i="25"/>
  <c r="G376" i="25"/>
  <c r="I376" i="25" s="1"/>
  <c r="F387" i="25"/>
  <c r="F391" i="25"/>
  <c r="F409" i="25"/>
  <c r="F419" i="25"/>
  <c r="K447" i="25"/>
  <c r="D466" i="25"/>
  <c r="K466" i="25"/>
  <c r="D477" i="25"/>
  <c r="K477" i="25"/>
  <c r="K481" i="25"/>
  <c r="D492" i="25"/>
  <c r="K492" i="25"/>
  <c r="K496" i="25"/>
  <c r="D509" i="25"/>
  <c r="K509" i="25"/>
  <c r="D513" i="25"/>
  <c r="K513" i="25"/>
  <c r="D517" i="25"/>
  <c r="K517" i="25"/>
  <c r="D528" i="25"/>
  <c r="D532" i="25"/>
  <c r="K532" i="25"/>
  <c r="D536" i="25"/>
  <c r="K536" i="25"/>
  <c r="I551" i="25"/>
  <c r="I562" i="25"/>
  <c r="I573" i="25"/>
  <c r="I577" i="25"/>
  <c r="I578" i="25"/>
  <c r="H132" i="26"/>
  <c r="D160" i="26"/>
  <c r="D163" i="26"/>
  <c r="D164" i="26"/>
  <c r="D178" i="26"/>
  <c r="D189" i="26"/>
  <c r="D191" i="26"/>
  <c r="D216" i="26"/>
  <c r="H248" i="26"/>
  <c r="H300" i="26"/>
  <c r="F50" i="26"/>
  <c r="F15" i="24"/>
  <c r="F49" i="24"/>
  <c r="H363" i="24"/>
  <c r="F413" i="24"/>
  <c r="F417" i="24"/>
  <c r="M436" i="24"/>
  <c r="F30" i="25"/>
  <c r="F34" i="25"/>
  <c r="F46" i="25"/>
  <c r="F50" i="25"/>
  <c r="F54" i="25"/>
  <c r="F84" i="25"/>
  <c r="F95" i="25"/>
  <c r="F121" i="25"/>
  <c r="F238" i="25"/>
  <c r="F247" i="25"/>
  <c r="F305" i="25"/>
  <c r="D327" i="25"/>
  <c r="D331" i="25"/>
  <c r="F479" i="25"/>
  <c r="F490" i="25"/>
  <c r="F494" i="25"/>
  <c r="F511" i="25"/>
  <c r="F515" i="25"/>
  <c r="F530" i="25"/>
  <c r="F534" i="25"/>
  <c r="F104" i="26"/>
  <c r="F108" i="26"/>
  <c r="F134" i="26"/>
  <c r="L200" i="26"/>
  <c r="D200" i="26"/>
  <c r="L202" i="26"/>
  <c r="D202" i="26"/>
  <c r="H212" i="26"/>
  <c r="D212" i="26"/>
  <c r="L213" i="26"/>
  <c r="D213" i="26"/>
  <c r="L215" i="26"/>
  <c r="D215" i="26"/>
  <c r="L227" i="26"/>
  <c r="D227" i="26"/>
  <c r="F238" i="26"/>
  <c r="F299" i="26"/>
  <c r="F301" i="26"/>
  <c r="F341" i="26"/>
  <c r="F356" i="26"/>
  <c r="H13" i="26"/>
  <c r="H15" i="26"/>
  <c r="F19" i="26"/>
  <c r="K29" i="26"/>
  <c r="H30" i="26"/>
  <c r="K33" i="26"/>
  <c r="H34" i="26"/>
  <c r="K37" i="26"/>
  <c r="K49" i="26"/>
  <c r="H50" i="26"/>
  <c r="K53" i="26"/>
  <c r="H54" i="26"/>
  <c r="K63" i="26"/>
  <c r="K83" i="26"/>
  <c r="H95" i="26"/>
  <c r="D96" i="26"/>
  <c r="H104" i="26"/>
  <c r="H106" i="26"/>
  <c r="D107" i="26"/>
  <c r="H110" i="26"/>
  <c r="D118" i="26"/>
  <c r="H121" i="26"/>
  <c r="D122" i="26"/>
  <c r="D133" i="26"/>
  <c r="H134" i="26"/>
  <c r="H136" i="26"/>
  <c r="D137" i="26"/>
  <c r="H147" i="26"/>
  <c r="D148" i="26"/>
  <c r="H158" i="26"/>
  <c r="H160" i="26"/>
  <c r="H161" i="26"/>
  <c r="H162" i="26"/>
  <c r="H164" i="26"/>
  <c r="H172" i="26"/>
  <c r="H173" i="26"/>
  <c r="H174" i="26"/>
  <c r="H178" i="26"/>
  <c r="H186" i="26"/>
  <c r="H189" i="26"/>
  <c r="H191" i="26"/>
  <c r="H200" i="26"/>
  <c r="H201" i="26"/>
  <c r="H202" i="26"/>
  <c r="H203" i="26"/>
  <c r="H204" i="26"/>
  <c r="H213" i="26"/>
  <c r="H215" i="26"/>
  <c r="H216" i="26"/>
  <c r="H224" i="26"/>
  <c r="H225" i="26"/>
  <c r="H226" i="26"/>
  <c r="H227" i="26"/>
  <c r="H228" i="26"/>
  <c r="D237" i="26"/>
  <c r="H238" i="26"/>
  <c r="D246" i="26"/>
  <c r="H249" i="26"/>
  <c r="D250" i="26"/>
  <c r="D259" i="26"/>
  <c r="H260" i="26"/>
  <c r="D261" i="26"/>
  <c r="D263" i="26"/>
  <c r="H264" i="26"/>
  <c r="D272" i="26"/>
  <c r="D274" i="26"/>
  <c r="H275" i="26"/>
  <c r="D276" i="26"/>
  <c r="D278" i="26"/>
  <c r="H288" i="26"/>
  <c r="D289" i="26"/>
  <c r="D291" i="26"/>
  <c r="H299" i="26"/>
  <c r="D302" i="26"/>
  <c r="H303" i="26"/>
  <c r="D304" i="26"/>
  <c r="F315" i="26"/>
  <c r="D319" i="26"/>
  <c r="F331" i="26"/>
  <c r="H341" i="26"/>
  <c r="H343" i="26"/>
  <c r="D344" i="26"/>
  <c r="H345" i="26"/>
  <c r="H354" i="26"/>
  <c r="D355" i="26"/>
  <c r="H356" i="26"/>
  <c r="F365" i="26"/>
  <c r="J369" i="26"/>
  <c r="G376" i="26"/>
  <c r="F387" i="26"/>
  <c r="F391" i="26"/>
  <c r="F409" i="26"/>
  <c r="F411" i="26"/>
  <c r="M429" i="26"/>
  <c r="L429" i="26" s="1"/>
  <c r="M431" i="26"/>
  <c r="M435" i="26"/>
  <c r="M437" i="26"/>
  <c r="K446" i="26"/>
  <c r="F446" i="26" s="1"/>
  <c r="G456" i="26"/>
  <c r="D456" i="26" s="1"/>
  <c r="H464" i="26"/>
  <c r="D466" i="26"/>
  <c r="K466" i="26"/>
  <c r="D477" i="26"/>
  <c r="K477" i="26"/>
  <c r="K481" i="26"/>
  <c r="H490" i="26"/>
  <c r="D492" i="26"/>
  <c r="K492" i="26"/>
  <c r="K493" i="26"/>
  <c r="H494" i="26"/>
  <c r="D496" i="26"/>
  <c r="K496" i="26"/>
  <c r="D509" i="26"/>
  <c r="K509" i="26"/>
  <c r="D513" i="26"/>
  <c r="K513" i="26"/>
  <c r="H515" i="26"/>
  <c r="D517" i="26"/>
  <c r="K517" i="26"/>
  <c r="H519" i="26"/>
  <c r="K528" i="26"/>
  <c r="D532" i="26"/>
  <c r="K532" i="26"/>
  <c r="D536" i="26"/>
  <c r="K536" i="26"/>
  <c r="I550" i="26"/>
  <c r="I551" i="26"/>
  <c r="I554" i="26"/>
  <c r="K554" i="26" s="1"/>
  <c r="I563" i="26"/>
  <c r="H563" i="26" s="1"/>
  <c r="I565" i="26"/>
  <c r="I573" i="26"/>
  <c r="I574" i="26"/>
  <c r="I576" i="26"/>
  <c r="I577" i="26"/>
  <c r="H12" i="27"/>
  <c r="D15" i="27"/>
  <c r="H20" i="27"/>
  <c r="F30" i="27"/>
  <c r="H31" i="27"/>
  <c r="D33" i="27"/>
  <c r="F46" i="27"/>
  <c r="H47" i="27"/>
  <c r="F50" i="27"/>
  <c r="H51" i="27"/>
  <c r="F54" i="27"/>
  <c r="H61" i="27"/>
  <c r="H85" i="27"/>
  <c r="D104" i="27"/>
  <c r="D106" i="27"/>
  <c r="D108" i="27"/>
  <c r="D119" i="27"/>
  <c r="D121" i="27"/>
  <c r="F132" i="27"/>
  <c r="D134" i="27"/>
  <c r="D136" i="27"/>
  <c r="D138" i="27"/>
  <c r="D236" i="27"/>
  <c r="D247" i="27"/>
  <c r="D251" i="27"/>
  <c r="D260" i="27"/>
  <c r="D262" i="27"/>
  <c r="D277" i="27"/>
  <c r="D290" i="27"/>
  <c r="F299" i="27"/>
  <c r="D301" i="27"/>
  <c r="D303" i="27"/>
  <c r="F313" i="27"/>
  <c r="D316" i="27"/>
  <c r="F328" i="27"/>
  <c r="D331" i="27"/>
  <c r="D345" i="27"/>
  <c r="J367" i="27"/>
  <c r="F369" i="27"/>
  <c r="H385" i="27"/>
  <c r="H389" i="27"/>
  <c r="H410" i="27"/>
  <c r="H412" i="27"/>
  <c r="H414" i="27"/>
  <c r="H416" i="27"/>
  <c r="H418" i="27"/>
  <c r="F464" i="27"/>
  <c r="F468" i="27"/>
  <c r="H476" i="27"/>
  <c r="F479" i="27"/>
  <c r="F490" i="27"/>
  <c r="K73" i="28"/>
  <c r="K85" i="28"/>
  <c r="F15" i="28"/>
  <c r="H369" i="26"/>
  <c r="F490" i="26"/>
  <c r="F519" i="26"/>
  <c r="F538" i="26"/>
  <c r="F17" i="27"/>
  <c r="F37" i="27"/>
  <c r="F49" i="27"/>
  <c r="F53" i="27"/>
  <c r="F83" i="27"/>
  <c r="H363" i="27"/>
  <c r="F409" i="27"/>
  <c r="F413" i="27"/>
  <c r="D315" i="28"/>
  <c r="F110" i="29"/>
  <c r="F136" i="29"/>
  <c r="F138" i="29"/>
  <c r="F238" i="29"/>
  <c r="F247" i="29"/>
  <c r="F249" i="29"/>
  <c r="F260" i="29"/>
  <c r="F262" i="29"/>
  <c r="F288" i="29"/>
  <c r="D327" i="29"/>
  <c r="D331" i="29"/>
  <c r="F356" i="29"/>
  <c r="F490" i="29"/>
  <c r="F511" i="29"/>
  <c r="F515" i="29"/>
  <c r="F519" i="29"/>
  <c r="F534" i="29"/>
  <c r="F538" i="29"/>
  <c r="K532" i="27"/>
  <c r="D536" i="27"/>
  <c r="K536" i="27"/>
  <c r="I551" i="27"/>
  <c r="F551" i="27" s="1"/>
  <c r="I552" i="27"/>
  <c r="D552" i="27" s="1"/>
  <c r="I573" i="27"/>
  <c r="I574" i="27"/>
  <c r="D574" i="27" s="1"/>
  <c r="I577" i="27"/>
  <c r="I578" i="27"/>
  <c r="H12" i="28"/>
  <c r="H14" i="28"/>
  <c r="H16" i="28"/>
  <c r="D17" i="28"/>
  <c r="H18" i="28"/>
  <c r="D29" i="28"/>
  <c r="F30" i="28"/>
  <c r="H31" i="28"/>
  <c r="D33" i="28"/>
  <c r="F34" i="28"/>
  <c r="H35" i="28"/>
  <c r="F46" i="28"/>
  <c r="H47" i="28"/>
  <c r="F50" i="28"/>
  <c r="H51" i="28"/>
  <c r="D53" i="28"/>
  <c r="F54" i="28"/>
  <c r="H61" i="28"/>
  <c r="D63" i="28"/>
  <c r="H73" i="28"/>
  <c r="F84" i="28"/>
  <c r="H85" i="28"/>
  <c r="D106" i="28"/>
  <c r="F110" i="28"/>
  <c r="F121" i="28"/>
  <c r="F136" i="28"/>
  <c r="D138" i="28"/>
  <c r="F236" i="28"/>
  <c r="D260" i="28"/>
  <c r="F262" i="28"/>
  <c r="D299" i="28"/>
  <c r="F301" i="28"/>
  <c r="D303" i="28"/>
  <c r="F305" i="28"/>
  <c r="F313" i="28"/>
  <c r="D316" i="28"/>
  <c r="D327" i="28"/>
  <c r="F328" i="28"/>
  <c r="F332" i="28"/>
  <c r="F341" i="28"/>
  <c r="F343" i="28"/>
  <c r="D356" i="28"/>
  <c r="J367" i="28"/>
  <c r="H385" i="28"/>
  <c r="D391" i="28"/>
  <c r="H412" i="28"/>
  <c r="D413" i="28"/>
  <c r="H416" i="28"/>
  <c r="D417" i="28"/>
  <c r="F479" i="28"/>
  <c r="H480" i="28"/>
  <c r="F490" i="28"/>
  <c r="H491" i="28"/>
  <c r="F515" i="28"/>
  <c r="F519" i="28"/>
  <c r="F534" i="28"/>
  <c r="H535" i="28"/>
  <c r="F538" i="28"/>
  <c r="H539" i="28"/>
  <c r="F13" i="29"/>
  <c r="F15" i="29"/>
  <c r="H17" i="29"/>
  <c r="H19" i="29"/>
  <c r="D29" i="29"/>
  <c r="D32" i="29"/>
  <c r="K32" i="29"/>
  <c r="D33" i="29"/>
  <c r="D36" i="29"/>
  <c r="K36" i="29"/>
  <c r="D48" i="29"/>
  <c r="K48" i="29"/>
  <c r="D49" i="29"/>
  <c r="D52" i="29"/>
  <c r="K52" i="29"/>
  <c r="D53" i="29"/>
  <c r="D62" i="29"/>
  <c r="K62" i="29"/>
  <c r="D74" i="29"/>
  <c r="K74" i="29"/>
  <c r="D94" i="29"/>
  <c r="H95" i="29"/>
  <c r="H104" i="29"/>
  <c r="D105" i="29"/>
  <c r="H106" i="29"/>
  <c r="H108" i="29"/>
  <c r="D109" i="29"/>
  <c r="H110" i="29"/>
  <c r="H119" i="29"/>
  <c r="D120" i="29"/>
  <c r="H121" i="29"/>
  <c r="H123" i="29"/>
  <c r="D124" i="29"/>
  <c r="H132" i="29"/>
  <c r="H134" i="29"/>
  <c r="D135" i="29"/>
  <c r="H136" i="29"/>
  <c r="H138" i="29"/>
  <c r="H147" i="29"/>
  <c r="H158" i="29"/>
  <c r="H159" i="29"/>
  <c r="H160" i="29"/>
  <c r="H162" i="29"/>
  <c r="H163" i="29"/>
  <c r="H164" i="29"/>
  <c r="H173" i="29"/>
  <c r="H174" i="29"/>
  <c r="H175" i="29"/>
  <c r="H177" i="29"/>
  <c r="H178" i="29"/>
  <c r="H186" i="29"/>
  <c r="H188" i="29"/>
  <c r="H189" i="29"/>
  <c r="H190" i="29"/>
  <c r="H191" i="29"/>
  <c r="H192" i="29"/>
  <c r="H200" i="29"/>
  <c r="H201" i="29"/>
  <c r="H202" i="29"/>
  <c r="H203" i="29"/>
  <c r="H204" i="29"/>
  <c r="H213" i="29"/>
  <c r="H214" i="29"/>
  <c r="H215" i="29"/>
  <c r="H224" i="29"/>
  <c r="H225" i="29"/>
  <c r="H226" i="29"/>
  <c r="H228" i="29"/>
  <c r="H236" i="29"/>
  <c r="D237" i="29"/>
  <c r="H247" i="29"/>
  <c r="D248" i="29"/>
  <c r="D250" i="29"/>
  <c r="H251" i="29"/>
  <c r="D259" i="29"/>
  <c r="D261" i="29"/>
  <c r="H262" i="29"/>
  <c r="D263" i="29"/>
  <c r="D272" i="29"/>
  <c r="D274" i="29"/>
  <c r="D276" i="29"/>
  <c r="H277" i="29"/>
  <c r="D278" i="29"/>
  <c r="D289" i="29"/>
  <c r="H290" i="29"/>
  <c r="D291" i="29"/>
  <c r="D300" i="29"/>
  <c r="H301" i="29"/>
  <c r="D302" i="29"/>
  <c r="D304" i="29"/>
  <c r="H305" i="29"/>
  <c r="F316" i="29"/>
  <c r="D330" i="29"/>
  <c r="F331" i="29"/>
  <c r="D342" i="29"/>
  <c r="H343" i="29"/>
  <c r="H345" i="29"/>
  <c r="D353" i="29"/>
  <c r="H354" i="29"/>
  <c r="H356" i="29"/>
  <c r="H363" i="29"/>
  <c r="F365" i="29"/>
  <c r="J369" i="29"/>
  <c r="G401" i="29"/>
  <c r="D401" i="29" s="1"/>
  <c r="F411" i="29"/>
  <c r="F413" i="29"/>
  <c r="F415" i="29"/>
  <c r="M427" i="29"/>
  <c r="M433" i="29"/>
  <c r="L433" i="29" s="1"/>
  <c r="M435" i="29"/>
  <c r="F435" i="29" s="1"/>
  <c r="M436" i="29"/>
  <c r="F436" i="29" s="1"/>
  <c r="D466" i="29"/>
  <c r="K466" i="29"/>
  <c r="D477" i="29"/>
  <c r="K477" i="29"/>
  <c r="D481" i="29"/>
  <c r="K481" i="29"/>
  <c r="D492" i="29"/>
  <c r="K492" i="29"/>
  <c r="D496" i="29"/>
  <c r="K496" i="29"/>
  <c r="D509" i="29"/>
  <c r="K509" i="29"/>
  <c r="D513" i="29"/>
  <c r="K513" i="29"/>
  <c r="D517" i="29"/>
  <c r="K517" i="29"/>
  <c r="D528" i="29"/>
  <c r="K528" i="29"/>
  <c r="D532" i="29"/>
  <c r="K532" i="29"/>
  <c r="D536" i="29"/>
  <c r="K536" i="29"/>
  <c r="I551" i="29"/>
  <c r="I552" i="29"/>
  <c r="H552" i="29" s="1"/>
  <c r="I562" i="29"/>
  <c r="I563" i="29"/>
  <c r="H563" i="29" s="1"/>
  <c r="I573" i="29"/>
  <c r="I577" i="29"/>
  <c r="I578" i="29"/>
  <c r="F50" i="30"/>
  <c r="F54" i="30"/>
  <c r="F106" i="30"/>
  <c r="F108" i="30"/>
  <c r="F119" i="30"/>
  <c r="F134" i="30"/>
  <c r="F136" i="30"/>
  <c r="F236" i="30"/>
  <c r="F262" i="30"/>
  <c r="F290" i="30"/>
  <c r="F301" i="30"/>
  <c r="D327" i="30"/>
  <c r="D331" i="30"/>
  <c r="F468" i="30"/>
  <c r="F479" i="30"/>
  <c r="F490" i="30"/>
  <c r="F507" i="30"/>
  <c r="F511" i="30"/>
  <c r="F515" i="30"/>
  <c r="F13" i="30"/>
  <c r="H46" i="30"/>
  <c r="D48" i="30"/>
  <c r="K48" i="30"/>
  <c r="H50" i="30"/>
  <c r="D52" i="30"/>
  <c r="K52" i="30"/>
  <c r="F53" i="30"/>
  <c r="D62" i="30"/>
  <c r="K62" i="30"/>
  <c r="D74" i="30"/>
  <c r="K74" i="30"/>
  <c r="F83" i="30"/>
  <c r="H84" i="30"/>
  <c r="D94" i="30"/>
  <c r="D96" i="30"/>
  <c r="H104" i="30"/>
  <c r="D105" i="30"/>
  <c r="D107" i="30"/>
  <c r="H108" i="30"/>
  <c r="D109" i="30"/>
  <c r="D118" i="30"/>
  <c r="D120" i="30"/>
  <c r="D122" i="30"/>
  <c r="H123" i="30"/>
  <c r="D124" i="30"/>
  <c r="D133" i="30"/>
  <c r="H134" i="30"/>
  <c r="D135" i="30"/>
  <c r="H138" i="30"/>
  <c r="D146" i="30"/>
  <c r="D148" i="30"/>
  <c r="H158" i="30"/>
  <c r="H159" i="30"/>
  <c r="H161" i="30"/>
  <c r="H162" i="30"/>
  <c r="H163" i="30"/>
  <c r="H173" i="30"/>
  <c r="H174" i="30"/>
  <c r="H177" i="30"/>
  <c r="H178" i="30"/>
  <c r="H187" i="30"/>
  <c r="H188" i="30"/>
  <c r="H189" i="30"/>
  <c r="H191" i="30"/>
  <c r="H192" i="30"/>
  <c r="H200" i="30"/>
  <c r="H202" i="30"/>
  <c r="F530" i="30"/>
  <c r="F534" i="30"/>
  <c r="F538" i="30"/>
  <c r="H203" i="30"/>
  <c r="H204" i="30"/>
  <c r="H213" i="30"/>
  <c r="H214" i="30"/>
  <c r="H215" i="30"/>
  <c r="H224" i="30"/>
  <c r="H225" i="30"/>
  <c r="H227" i="30"/>
  <c r="H228" i="30"/>
  <c r="H236" i="30"/>
  <c r="H238" i="30"/>
  <c r="D246" i="30"/>
  <c r="H247" i="30"/>
  <c r="H249" i="30"/>
  <c r="D250" i="30"/>
  <c r="H251" i="30"/>
  <c r="H260" i="30"/>
  <c r="D261" i="30"/>
  <c r="H262" i="30"/>
  <c r="H264" i="30"/>
  <c r="D272" i="30"/>
  <c r="H275" i="30"/>
  <c r="D276" i="30"/>
  <c r="H277" i="30"/>
  <c r="H288" i="30"/>
  <c r="D289" i="30"/>
  <c r="H290" i="30"/>
  <c r="H299" i="30"/>
  <c r="D300" i="30"/>
  <c r="H301" i="30"/>
  <c r="H303" i="30"/>
  <c r="D304" i="30"/>
  <c r="H305" i="30"/>
  <c r="D315" i="30"/>
  <c r="F316" i="30"/>
  <c r="F327" i="30"/>
  <c r="F331" i="30"/>
  <c r="H341" i="30"/>
  <c r="D342" i="30"/>
  <c r="D344" i="30"/>
  <c r="H345" i="30"/>
  <c r="D353" i="30"/>
  <c r="H356" i="30"/>
  <c r="J369" i="30"/>
  <c r="G376" i="30"/>
  <c r="I376" i="30" s="1"/>
  <c r="H387" i="30"/>
  <c r="G401" i="30"/>
  <c r="F401" i="30" s="1"/>
  <c r="H409" i="30"/>
  <c r="H411" i="30"/>
  <c r="H413" i="30"/>
  <c r="H415" i="30"/>
  <c r="F417" i="30"/>
  <c r="M429" i="30"/>
  <c r="J429" i="30" s="1"/>
  <c r="M433" i="30"/>
  <c r="L433" i="30" s="1"/>
  <c r="K446" i="30"/>
  <c r="M446" i="30" s="1"/>
  <c r="D466" i="30"/>
  <c r="K466" i="30"/>
  <c r="D477" i="30"/>
  <c r="K477" i="30"/>
  <c r="D481" i="30"/>
  <c r="K481" i="30"/>
  <c r="D492" i="30"/>
  <c r="K492" i="30"/>
  <c r="K496" i="30"/>
  <c r="D509" i="30"/>
  <c r="K509" i="30"/>
  <c r="D513" i="30"/>
  <c r="K513" i="30"/>
  <c r="D517" i="30"/>
  <c r="K517" i="30"/>
  <c r="D528" i="30"/>
  <c r="K528" i="30"/>
  <c r="D532" i="30"/>
  <c r="K532" i="30"/>
  <c r="D536" i="30"/>
  <c r="K536" i="30"/>
  <c r="I551" i="30"/>
  <c r="H551" i="30" s="1"/>
  <c r="I552" i="30"/>
  <c r="D552" i="30" s="1"/>
  <c r="I562" i="30"/>
  <c r="F562" i="30" s="1"/>
  <c r="I563" i="30"/>
  <c r="H563" i="30" s="1"/>
  <c r="I573" i="30"/>
  <c r="H573" i="30" s="1"/>
  <c r="I577" i="30"/>
  <c r="I578" i="30"/>
  <c r="D578" i="30" s="1"/>
  <c r="H19" i="30"/>
  <c r="F19" i="30"/>
  <c r="D19" i="30"/>
  <c r="D330" i="30"/>
  <c r="F330" i="30"/>
  <c r="H391" i="30"/>
  <c r="D391" i="30"/>
  <c r="F391" i="30"/>
  <c r="H419" i="30"/>
  <c r="F419" i="30"/>
  <c r="D446" i="30"/>
  <c r="F467" i="30"/>
  <c r="K467" i="30"/>
  <c r="H467" i="30"/>
  <c r="F478" i="30"/>
  <c r="K478" i="30"/>
  <c r="K489" i="30"/>
  <c r="H489" i="30"/>
  <c r="K493" i="30"/>
  <c r="F493" i="30"/>
  <c r="K506" i="30"/>
  <c r="H506" i="30"/>
  <c r="D506" i="30"/>
  <c r="F506" i="30"/>
  <c r="K510" i="30"/>
  <c r="H510" i="30"/>
  <c r="F510" i="30"/>
  <c r="D510" i="30"/>
  <c r="H514" i="30"/>
  <c r="F514" i="30"/>
  <c r="K514" i="30"/>
  <c r="D514" i="30"/>
  <c r="K529" i="30"/>
  <c r="H529" i="30"/>
  <c r="F529" i="30"/>
  <c r="F533" i="30"/>
  <c r="K533" i="30"/>
  <c r="K537" i="30"/>
  <c r="H537" i="30"/>
  <c r="F489" i="30"/>
  <c r="D387" i="30"/>
  <c r="D409" i="30"/>
  <c r="D413" i="30"/>
  <c r="F413" i="30"/>
  <c r="H493" i="30"/>
  <c r="H533" i="30"/>
  <c r="I564" i="30"/>
  <c r="D564" i="30" s="1"/>
  <c r="H15" i="30"/>
  <c r="F15" i="30"/>
  <c r="D15" i="30"/>
  <c r="D319" i="30"/>
  <c r="F319" i="30"/>
  <c r="H363" i="30"/>
  <c r="J363" i="30"/>
  <c r="F577" i="30"/>
  <c r="F315" i="30"/>
  <c r="F387" i="30"/>
  <c r="F537" i="30"/>
  <c r="F247" i="30"/>
  <c r="D247" i="30"/>
  <c r="F249" i="30"/>
  <c r="D249" i="30"/>
  <c r="F288" i="30"/>
  <c r="D288" i="30"/>
  <c r="F363" i="30"/>
  <c r="F376" i="30"/>
  <c r="D411" i="30"/>
  <c r="D419" i="30"/>
  <c r="M436" i="30"/>
  <c r="F436" i="30" s="1"/>
  <c r="D467" i="30"/>
  <c r="D478" i="30"/>
  <c r="D489" i="30"/>
  <c r="D493" i="30"/>
  <c r="D529" i="30"/>
  <c r="D533" i="30"/>
  <c r="D537" i="30"/>
  <c r="D54" i="30"/>
  <c r="D108" i="30"/>
  <c r="D119" i="30"/>
  <c r="D290" i="30"/>
  <c r="F277" i="30"/>
  <c r="D277" i="30"/>
  <c r="F356" i="30"/>
  <c r="D356" i="30"/>
  <c r="D417" i="30"/>
  <c r="F138" i="30"/>
  <c r="D301" i="30"/>
  <c r="F341" i="30"/>
  <c r="H17" i="30"/>
  <c r="D17" i="30"/>
  <c r="D84" i="30"/>
  <c r="H110" i="30"/>
  <c r="D110" i="30"/>
  <c r="F122" i="30"/>
  <c r="H172" i="30"/>
  <c r="H176" i="30"/>
  <c r="D303" i="30"/>
  <c r="H354" i="30"/>
  <c r="D354" i="30"/>
  <c r="H414" i="30"/>
  <c r="D414" i="30"/>
  <c r="D415" i="30"/>
  <c r="M437" i="30"/>
  <c r="F437" i="30" s="1"/>
  <c r="K465" i="30"/>
  <c r="H465" i="30"/>
  <c r="D465" i="30"/>
  <c r="K578" i="30"/>
  <c r="H578" i="30"/>
  <c r="H13" i="30"/>
  <c r="D13" i="30"/>
  <c r="F46" i="30"/>
  <c r="H54" i="30"/>
  <c r="H83" i="30"/>
  <c r="D83" i="30"/>
  <c r="K83" i="30"/>
  <c r="F84" i="30"/>
  <c r="H106" i="30"/>
  <c r="D106" i="30"/>
  <c r="F118" i="30"/>
  <c r="H136" i="30"/>
  <c r="D136" i="30"/>
  <c r="F148" i="30"/>
  <c r="L160" i="30"/>
  <c r="H160" i="30"/>
  <c r="D160" i="30"/>
  <c r="D161" i="30"/>
  <c r="J161" i="30"/>
  <c r="L164" i="30"/>
  <c r="H164" i="30"/>
  <c r="D164" i="30"/>
  <c r="J172" i="30"/>
  <c r="L175" i="30"/>
  <c r="H175" i="30"/>
  <c r="D175" i="30"/>
  <c r="J176" i="30"/>
  <c r="L186" i="30"/>
  <c r="H186" i="30"/>
  <c r="D186" i="30"/>
  <c r="D187" i="30"/>
  <c r="J187" i="30"/>
  <c r="L190" i="30"/>
  <c r="H190" i="30"/>
  <c r="D190" i="30"/>
  <c r="J191" i="30"/>
  <c r="L201" i="30"/>
  <c r="H201" i="30"/>
  <c r="D201" i="30"/>
  <c r="J202" i="30"/>
  <c r="L212" i="30"/>
  <c r="H212" i="30"/>
  <c r="D212" i="30"/>
  <c r="F274" i="30"/>
  <c r="D302" i="30"/>
  <c r="M428" i="30"/>
  <c r="H428" i="30" s="1"/>
  <c r="L429" i="30"/>
  <c r="D429" i="30"/>
  <c r="F429" i="30"/>
  <c r="M432" i="30"/>
  <c r="F432" i="30" s="1"/>
  <c r="L436" i="30"/>
  <c r="D436" i="30"/>
  <c r="H53" i="30"/>
  <c r="D53" i="30"/>
  <c r="K53" i="30"/>
  <c r="H121" i="30"/>
  <c r="D121" i="30"/>
  <c r="H274" i="30"/>
  <c r="D274" i="30"/>
  <c r="H63" i="30"/>
  <c r="D63" i="30"/>
  <c r="K63" i="30"/>
  <c r="H147" i="30"/>
  <c r="D147" i="30"/>
  <c r="L216" i="30"/>
  <c r="H216" i="30"/>
  <c r="D216" i="30"/>
  <c r="D355" i="30"/>
  <c r="F17" i="30"/>
  <c r="H49" i="30"/>
  <c r="D49" i="30"/>
  <c r="K49" i="30"/>
  <c r="F63" i="30"/>
  <c r="H95" i="30"/>
  <c r="D95" i="30"/>
  <c r="F110" i="30"/>
  <c r="H132" i="30"/>
  <c r="D132" i="30"/>
  <c r="F147" i="30"/>
  <c r="F161" i="30"/>
  <c r="F172" i="30"/>
  <c r="F176" i="30"/>
  <c r="F187" i="30"/>
  <c r="F191" i="30"/>
  <c r="F202" i="30"/>
  <c r="J216" i="30"/>
  <c r="H237" i="30"/>
  <c r="D237" i="30"/>
  <c r="F302" i="30"/>
  <c r="F354" i="30"/>
  <c r="F414" i="30"/>
  <c r="G456" i="30"/>
  <c r="F456" i="30" s="1"/>
  <c r="H519" i="30"/>
  <c r="D519" i="30"/>
  <c r="K519" i="30"/>
  <c r="F519" i="30"/>
  <c r="I549" i="30"/>
  <c r="D549" i="30" s="1"/>
  <c r="I554" i="30"/>
  <c r="H554" i="30" s="1"/>
  <c r="F275" i="30"/>
  <c r="H343" i="30"/>
  <c r="D343" i="30"/>
  <c r="H410" i="30"/>
  <c r="D410" i="30"/>
  <c r="O433" i="30"/>
  <c r="D433" i="30"/>
  <c r="L225" i="30"/>
  <c r="L226" i="30"/>
  <c r="H226" i="30"/>
  <c r="J227" i="30"/>
  <c r="H259" i="30"/>
  <c r="D259" i="30"/>
  <c r="F264" i="30"/>
  <c r="H291" i="30"/>
  <c r="D291" i="30"/>
  <c r="F344" i="30"/>
  <c r="F411" i="30"/>
  <c r="M427" i="30"/>
  <c r="H427" i="30" s="1"/>
  <c r="H446" i="30"/>
  <c r="K447" i="30"/>
  <c r="J447" i="30" s="1"/>
  <c r="H464" i="30"/>
  <c r="D464" i="30"/>
  <c r="K464" i="30"/>
  <c r="F464" i="30"/>
  <c r="F465" i="30"/>
  <c r="H490" i="30"/>
  <c r="D490" i="30"/>
  <c r="K490" i="30"/>
  <c r="K527" i="30"/>
  <c r="H527" i="30"/>
  <c r="H531" i="30"/>
  <c r="K563" i="30"/>
  <c r="D563" i="30"/>
  <c r="F564" i="30"/>
  <c r="K564" i="30"/>
  <c r="H564" i="30"/>
  <c r="I576" i="30"/>
  <c r="D576" i="30" s="1"/>
  <c r="F238" i="30"/>
  <c r="H263" i="30"/>
  <c r="D263" i="30"/>
  <c r="F303" i="30"/>
  <c r="F355" i="30"/>
  <c r="F415" i="30"/>
  <c r="H433" i="30"/>
  <c r="K445" i="30"/>
  <c r="K495" i="30"/>
  <c r="H495" i="30"/>
  <c r="K552" i="30"/>
  <c r="H552" i="30"/>
  <c r="H562" i="30"/>
  <c r="K562" i="30"/>
  <c r="D573" i="30"/>
  <c r="F573" i="30"/>
  <c r="F227" i="30"/>
  <c r="H248" i="30"/>
  <c r="D248" i="30"/>
  <c r="F260" i="30"/>
  <c r="H278" i="30"/>
  <c r="D278" i="30"/>
  <c r="F299" i="30"/>
  <c r="H302" i="30"/>
  <c r="F343" i="30"/>
  <c r="J365" i="30"/>
  <c r="F365" i="30"/>
  <c r="H389" i="30"/>
  <c r="D389" i="30"/>
  <c r="D401" i="30"/>
  <c r="F410" i="30"/>
  <c r="H418" i="30"/>
  <c r="D418" i="30"/>
  <c r="M435" i="30"/>
  <c r="H435" i="30" s="1"/>
  <c r="H494" i="30"/>
  <c r="D494" i="30"/>
  <c r="K494" i="30"/>
  <c r="F494" i="30"/>
  <c r="F495" i="30"/>
  <c r="H515" i="30"/>
  <c r="D515" i="30"/>
  <c r="K515" i="30"/>
  <c r="D551" i="30"/>
  <c r="F551" i="30"/>
  <c r="F552" i="30"/>
  <c r="I574" i="30"/>
  <c r="F574" i="30" s="1"/>
  <c r="H577" i="30"/>
  <c r="D577" i="30"/>
  <c r="K577" i="30"/>
  <c r="J433" i="30"/>
  <c r="H468" i="30"/>
  <c r="D468" i="30"/>
  <c r="K468" i="30"/>
  <c r="F476" i="30"/>
  <c r="H491" i="30"/>
  <c r="H507" i="30"/>
  <c r="D507" i="30"/>
  <c r="K507" i="30"/>
  <c r="F508" i="30"/>
  <c r="H516" i="30"/>
  <c r="H530" i="30"/>
  <c r="D530" i="30"/>
  <c r="K530" i="30"/>
  <c r="F531" i="30"/>
  <c r="I553" i="30"/>
  <c r="I575" i="30"/>
  <c r="M430" i="30"/>
  <c r="J430" i="30" s="1"/>
  <c r="M431" i="30"/>
  <c r="H431" i="30" s="1"/>
  <c r="F433" i="30"/>
  <c r="M434" i="30"/>
  <c r="L434" i="30" s="1"/>
  <c r="F446" i="30"/>
  <c r="H479" i="30"/>
  <c r="D479" i="30"/>
  <c r="K479" i="30"/>
  <c r="H511" i="30"/>
  <c r="D511" i="30"/>
  <c r="K511" i="30"/>
  <c r="H534" i="30"/>
  <c r="D534" i="30"/>
  <c r="K534" i="30"/>
  <c r="H538" i="30"/>
  <c r="D538" i="30"/>
  <c r="K538" i="30"/>
  <c r="I550" i="30"/>
  <c r="H550" i="30" s="1"/>
  <c r="F563" i="30"/>
  <c r="I565" i="30"/>
  <c r="D565" i="30" s="1"/>
  <c r="F578" i="30"/>
  <c r="K37" i="29"/>
  <c r="H37" i="29"/>
  <c r="K63" i="29"/>
  <c r="F63" i="29"/>
  <c r="H63" i="29"/>
  <c r="K83" i="29"/>
  <c r="H83" i="29"/>
  <c r="F83" i="29"/>
  <c r="H387" i="29"/>
  <c r="F387" i="29"/>
  <c r="D387" i="29"/>
  <c r="H409" i="29"/>
  <c r="F409" i="29"/>
  <c r="H417" i="29"/>
  <c r="F417" i="29"/>
  <c r="M431" i="29"/>
  <c r="O431" i="29" s="1"/>
  <c r="K467" i="29"/>
  <c r="H467" i="29"/>
  <c r="H478" i="29"/>
  <c r="F478" i="29"/>
  <c r="F489" i="29"/>
  <c r="K489" i="29"/>
  <c r="K493" i="29"/>
  <c r="H493" i="29"/>
  <c r="F506" i="29"/>
  <c r="H506" i="29"/>
  <c r="F510" i="29"/>
  <c r="H510" i="29"/>
  <c r="F514" i="29"/>
  <c r="K514" i="29"/>
  <c r="H514" i="29"/>
  <c r="K518" i="29"/>
  <c r="H518" i="29"/>
  <c r="F518" i="29"/>
  <c r="K529" i="29"/>
  <c r="F529" i="29"/>
  <c r="H529" i="29"/>
  <c r="K533" i="29"/>
  <c r="H533" i="29"/>
  <c r="F533" i="29"/>
  <c r="K537" i="29"/>
  <c r="H537" i="29"/>
  <c r="F17" i="29"/>
  <c r="D83" i="29"/>
  <c r="D417" i="29"/>
  <c r="F467" i="29"/>
  <c r="K478" i="29"/>
  <c r="F493" i="29"/>
  <c r="K506" i="29"/>
  <c r="D13" i="29"/>
  <c r="D15" i="29"/>
  <c r="M432" i="29"/>
  <c r="D432" i="29" s="1"/>
  <c r="D478" i="29"/>
  <c r="H15" i="29"/>
  <c r="D19" i="29"/>
  <c r="D37" i="29"/>
  <c r="D63" i="29"/>
  <c r="F330" i="29"/>
  <c r="D409" i="29"/>
  <c r="H413" i="29"/>
  <c r="I564" i="29"/>
  <c r="D564" i="29" s="1"/>
  <c r="H29" i="29"/>
  <c r="F29" i="29"/>
  <c r="K33" i="29"/>
  <c r="H33" i="29"/>
  <c r="K49" i="29"/>
  <c r="H49" i="29"/>
  <c r="H53" i="29"/>
  <c r="F53" i="29"/>
  <c r="F315" i="29"/>
  <c r="D315" i="29"/>
  <c r="F577" i="29"/>
  <c r="K29" i="29"/>
  <c r="F33" i="29"/>
  <c r="F37" i="29"/>
  <c r="F49" i="29"/>
  <c r="K53" i="29"/>
  <c r="K510" i="29"/>
  <c r="F537" i="29"/>
  <c r="F251" i="29"/>
  <c r="D251" i="29"/>
  <c r="F290" i="29"/>
  <c r="D290" i="29"/>
  <c r="M434" i="29"/>
  <c r="K445" i="29"/>
  <c r="D445" i="29" s="1"/>
  <c r="D467" i="29"/>
  <c r="D489" i="29"/>
  <c r="D493" i="29"/>
  <c r="D506" i="29"/>
  <c r="D510" i="29"/>
  <c r="D514" i="29"/>
  <c r="D518" i="29"/>
  <c r="D529" i="29"/>
  <c r="D533" i="29"/>
  <c r="D537" i="29"/>
  <c r="D110" i="29"/>
  <c r="D356" i="29"/>
  <c r="D413" i="29"/>
  <c r="F147" i="29"/>
  <c r="H50" i="29"/>
  <c r="D50" i="29"/>
  <c r="K50" i="29"/>
  <c r="H96" i="29"/>
  <c r="D96" i="29"/>
  <c r="H133" i="29"/>
  <c r="D133" i="29"/>
  <c r="H275" i="29"/>
  <c r="D275" i="29"/>
  <c r="O433" i="29"/>
  <c r="J433" i="29"/>
  <c r="K480" i="29"/>
  <c r="H480" i="29"/>
  <c r="H30" i="29"/>
  <c r="D30" i="29"/>
  <c r="K30" i="29"/>
  <c r="F31" i="29"/>
  <c r="H54" i="29"/>
  <c r="D54" i="29"/>
  <c r="K54" i="29"/>
  <c r="F61" i="29"/>
  <c r="F104" i="29"/>
  <c r="H122" i="29"/>
  <c r="D122" i="29"/>
  <c r="F134" i="29"/>
  <c r="O427" i="29"/>
  <c r="L427" i="29"/>
  <c r="D427" i="29"/>
  <c r="M429" i="29"/>
  <c r="D429" i="29" s="1"/>
  <c r="H464" i="29"/>
  <c r="D464" i="29"/>
  <c r="K464" i="29"/>
  <c r="D480" i="29"/>
  <c r="K578" i="29"/>
  <c r="D578" i="29"/>
  <c r="H578" i="29"/>
  <c r="H18" i="29"/>
  <c r="D18" i="29"/>
  <c r="H34" i="29"/>
  <c r="D34" i="29"/>
  <c r="K34" i="29"/>
  <c r="F35" i="29"/>
  <c r="F73" i="29"/>
  <c r="H118" i="29"/>
  <c r="D118" i="29"/>
  <c r="F123" i="29"/>
  <c r="H148" i="29"/>
  <c r="D148" i="29"/>
  <c r="J158" i="29"/>
  <c r="L161" i="29"/>
  <c r="H161" i="29"/>
  <c r="D161" i="29"/>
  <c r="J162" i="29"/>
  <c r="L172" i="29"/>
  <c r="H172" i="29"/>
  <c r="D172" i="29"/>
  <c r="J173" i="29"/>
  <c r="L176" i="29"/>
  <c r="H176" i="29"/>
  <c r="D176" i="29"/>
  <c r="J177" i="29"/>
  <c r="L187" i="29"/>
  <c r="H187" i="29"/>
  <c r="D187" i="29"/>
  <c r="J188" i="29"/>
  <c r="F275" i="29"/>
  <c r="D329" i="29"/>
  <c r="J363" i="29"/>
  <c r="F363" i="29"/>
  <c r="D363" i="29"/>
  <c r="G376" i="29"/>
  <c r="D376" i="29" s="1"/>
  <c r="H427" i="29"/>
  <c r="H14" i="29"/>
  <c r="D14" i="29"/>
  <c r="F19" i="29"/>
  <c r="H31" i="29"/>
  <c r="H46" i="29"/>
  <c r="D46" i="29"/>
  <c r="K46" i="29"/>
  <c r="F47" i="29"/>
  <c r="H61" i="29"/>
  <c r="H84" i="29"/>
  <c r="D84" i="29"/>
  <c r="K84" i="29"/>
  <c r="F85" i="29"/>
  <c r="H107" i="29"/>
  <c r="D107" i="29"/>
  <c r="F119" i="29"/>
  <c r="H137" i="29"/>
  <c r="D137" i="29"/>
  <c r="F158" i="29"/>
  <c r="F162" i="29"/>
  <c r="F173" i="29"/>
  <c r="F177" i="29"/>
  <c r="F188" i="29"/>
  <c r="L202" i="29"/>
  <c r="H238" i="29"/>
  <c r="D238" i="29"/>
  <c r="D246" i="29"/>
  <c r="H264" i="29"/>
  <c r="D264" i="29"/>
  <c r="F264" i="29"/>
  <c r="H344" i="29"/>
  <c r="D344" i="29"/>
  <c r="D345" i="29"/>
  <c r="M437" i="29"/>
  <c r="H437" i="29" s="1"/>
  <c r="K508" i="29"/>
  <c r="H508" i="29"/>
  <c r="D508" i="29"/>
  <c r="I549" i="29"/>
  <c r="I554" i="29"/>
  <c r="D554" i="29" s="1"/>
  <c r="F276" i="29"/>
  <c r="D313" i="29"/>
  <c r="F345" i="29"/>
  <c r="J427" i="29"/>
  <c r="O435" i="29"/>
  <c r="K447" i="29"/>
  <c r="J447" i="29" s="1"/>
  <c r="H468" i="29"/>
  <c r="D468" i="29"/>
  <c r="K468" i="29"/>
  <c r="F468" i="29"/>
  <c r="H494" i="29"/>
  <c r="D494" i="29"/>
  <c r="K494" i="29"/>
  <c r="K531" i="29"/>
  <c r="H531" i="29"/>
  <c r="K552" i="29"/>
  <c r="H562" i="29"/>
  <c r="D562" i="29"/>
  <c r="K562" i="29"/>
  <c r="H573" i="29"/>
  <c r="D573" i="29"/>
  <c r="K573" i="29"/>
  <c r="F573" i="29"/>
  <c r="J202" i="29"/>
  <c r="L212" i="29"/>
  <c r="H212" i="29"/>
  <c r="D212" i="29"/>
  <c r="J213" i="29"/>
  <c r="L216" i="29"/>
  <c r="H216" i="29"/>
  <c r="D216" i="29"/>
  <c r="J224" i="29"/>
  <c r="L227" i="29"/>
  <c r="H227" i="29"/>
  <c r="D227" i="29"/>
  <c r="J228" i="29"/>
  <c r="H260" i="29"/>
  <c r="D260" i="29"/>
  <c r="F272" i="29"/>
  <c r="H299" i="29"/>
  <c r="D299" i="29"/>
  <c r="F304" i="29"/>
  <c r="D317" i="29"/>
  <c r="F341" i="29"/>
  <c r="H369" i="29"/>
  <c r="F401" i="29"/>
  <c r="H415" i="29"/>
  <c r="D415" i="29"/>
  <c r="F427" i="29"/>
  <c r="M428" i="29"/>
  <c r="L428" i="29" s="1"/>
  <c r="J435" i="29"/>
  <c r="K446" i="29"/>
  <c r="J446" i="29" s="1"/>
  <c r="F464" i="29"/>
  <c r="H507" i="29"/>
  <c r="D507" i="29"/>
  <c r="K507" i="29"/>
  <c r="F507" i="29"/>
  <c r="F508" i="29"/>
  <c r="H519" i="29"/>
  <c r="D519" i="29"/>
  <c r="K519" i="29"/>
  <c r="D531" i="29"/>
  <c r="D552" i="29"/>
  <c r="F562" i="29"/>
  <c r="K563" i="29"/>
  <c r="I576" i="29"/>
  <c r="D576" i="29" s="1"/>
  <c r="H303" i="29"/>
  <c r="D303" i="29"/>
  <c r="H391" i="29"/>
  <c r="D391" i="29"/>
  <c r="H419" i="29"/>
  <c r="D419" i="29"/>
  <c r="F202" i="29"/>
  <c r="F213" i="29"/>
  <c r="F224" i="29"/>
  <c r="F228" i="29"/>
  <c r="H249" i="29"/>
  <c r="D249" i="29"/>
  <c r="H288" i="29"/>
  <c r="D288" i="29"/>
  <c r="F303" i="29"/>
  <c r="D333" i="29"/>
  <c r="H355" i="29"/>
  <c r="D355" i="29"/>
  <c r="D369" i="29"/>
  <c r="F391" i="29"/>
  <c r="H411" i="29"/>
  <c r="D411" i="29"/>
  <c r="F419" i="29"/>
  <c r="L431" i="29"/>
  <c r="L435" i="29"/>
  <c r="O436" i="29"/>
  <c r="L436" i="29"/>
  <c r="H436" i="29"/>
  <c r="D436" i="29"/>
  <c r="J436" i="29"/>
  <c r="F445" i="29"/>
  <c r="H445" i="29"/>
  <c r="G456" i="29"/>
  <c r="F456" i="29" s="1"/>
  <c r="K476" i="29"/>
  <c r="H476" i="29"/>
  <c r="F494" i="29"/>
  <c r="H530" i="29"/>
  <c r="D530" i="29"/>
  <c r="K530" i="29"/>
  <c r="F530" i="29"/>
  <c r="F531" i="29"/>
  <c r="H551" i="29"/>
  <c r="D551" i="29"/>
  <c r="K551" i="29"/>
  <c r="F551" i="29"/>
  <c r="F552" i="29"/>
  <c r="I574" i="29"/>
  <c r="H577" i="29"/>
  <c r="D577" i="29"/>
  <c r="K577" i="29"/>
  <c r="M430" i="29"/>
  <c r="J430" i="29" s="1"/>
  <c r="F433" i="29"/>
  <c r="H435" i="29"/>
  <c r="H465" i="29"/>
  <c r="H479" i="29"/>
  <c r="D479" i="29"/>
  <c r="K479" i="29"/>
  <c r="F480" i="29"/>
  <c r="H495" i="29"/>
  <c r="H511" i="29"/>
  <c r="D511" i="29"/>
  <c r="K511" i="29"/>
  <c r="F512" i="29"/>
  <c r="H527" i="29"/>
  <c r="H534" i="29"/>
  <c r="D534" i="29"/>
  <c r="K534" i="29"/>
  <c r="F535" i="29"/>
  <c r="I553" i="29"/>
  <c r="I575" i="29"/>
  <c r="H575" i="29" s="1"/>
  <c r="D435" i="29"/>
  <c r="H490" i="29"/>
  <c r="D490" i="29"/>
  <c r="K490" i="29"/>
  <c r="H515" i="29"/>
  <c r="D515" i="29"/>
  <c r="K515" i="29"/>
  <c r="H538" i="29"/>
  <c r="D538" i="29"/>
  <c r="K538" i="29"/>
  <c r="I550" i="29"/>
  <c r="H550" i="29" s="1"/>
  <c r="F563" i="29"/>
  <c r="I565" i="29"/>
  <c r="F578" i="29"/>
  <c r="H13" i="28"/>
  <c r="F13" i="28"/>
  <c r="H33" i="28"/>
  <c r="F33" i="28"/>
  <c r="H63" i="28"/>
  <c r="F63" i="28"/>
  <c r="F330" i="28"/>
  <c r="D330" i="28"/>
  <c r="H409" i="28"/>
  <c r="F409" i="28"/>
  <c r="H413" i="28"/>
  <c r="F413" i="28"/>
  <c r="H417" i="28"/>
  <c r="F417" i="28"/>
  <c r="H419" i="28"/>
  <c r="F419" i="28"/>
  <c r="F467" i="28"/>
  <c r="H467" i="28"/>
  <c r="K478" i="28"/>
  <c r="F478" i="28"/>
  <c r="K489" i="28"/>
  <c r="H489" i="28"/>
  <c r="F489" i="28"/>
  <c r="K493" i="28"/>
  <c r="H493" i="28"/>
  <c r="F493" i="28"/>
  <c r="K506" i="28"/>
  <c r="H506" i="28"/>
  <c r="K510" i="28"/>
  <c r="H510" i="28"/>
  <c r="F514" i="28"/>
  <c r="K514" i="28"/>
  <c r="K518" i="28"/>
  <c r="H518" i="28"/>
  <c r="K533" i="28"/>
  <c r="H533" i="28"/>
  <c r="F533" i="28"/>
  <c r="K537" i="28"/>
  <c r="H537" i="28"/>
  <c r="F537" i="28"/>
  <c r="I549" i="28"/>
  <c r="D549" i="28" s="1"/>
  <c r="I564" i="28"/>
  <c r="H564" i="28" s="1"/>
  <c r="K467" i="28"/>
  <c r="D15" i="28"/>
  <c r="D19" i="28"/>
  <c r="F104" i="28"/>
  <c r="D104" i="28"/>
  <c r="F108" i="28"/>
  <c r="D108" i="28"/>
  <c r="F119" i="28"/>
  <c r="D119" i="28"/>
  <c r="F123" i="28"/>
  <c r="D123" i="28"/>
  <c r="F134" i="28"/>
  <c r="D134" i="28"/>
  <c r="F147" i="28"/>
  <c r="D147" i="28"/>
  <c r="F238" i="28"/>
  <c r="D238" i="28"/>
  <c r="D247" i="28"/>
  <c r="F247" i="28"/>
  <c r="D251" i="28"/>
  <c r="F251" i="28"/>
  <c r="F275" i="28"/>
  <c r="D275" i="28"/>
  <c r="D277" i="28"/>
  <c r="F277" i="28"/>
  <c r="D290" i="28"/>
  <c r="F290" i="28"/>
  <c r="D345" i="28"/>
  <c r="F345" i="28"/>
  <c r="H369" i="28"/>
  <c r="F369" i="28"/>
  <c r="D387" i="28"/>
  <c r="D409" i="28"/>
  <c r="D411" i="28"/>
  <c r="D419" i="28"/>
  <c r="D467" i="28"/>
  <c r="D478" i="28"/>
  <c r="D489" i="28"/>
  <c r="D493" i="28"/>
  <c r="D506" i="28"/>
  <c r="D510" i="28"/>
  <c r="F19" i="28"/>
  <c r="K34" i="28"/>
  <c r="D46" i="28"/>
  <c r="D84" i="28"/>
  <c r="D110" i="28"/>
  <c r="F138" i="28"/>
  <c r="D236" i="28"/>
  <c r="F260" i="28"/>
  <c r="D341" i="28"/>
  <c r="F506" i="28"/>
  <c r="F518" i="28"/>
  <c r="D533" i="28"/>
  <c r="D537" i="28"/>
  <c r="H17" i="28"/>
  <c r="F17" i="28"/>
  <c r="H29" i="28"/>
  <c r="F29" i="28"/>
  <c r="H49" i="28"/>
  <c r="F49" i="28"/>
  <c r="H53" i="28"/>
  <c r="F53" i="28"/>
  <c r="H83" i="28"/>
  <c r="F83" i="28"/>
  <c r="H387" i="28"/>
  <c r="F387" i="28"/>
  <c r="D49" i="28"/>
  <c r="K83" i="28"/>
  <c r="K29" i="28"/>
  <c r="K46" i="28"/>
  <c r="D50" i="28"/>
  <c r="K53" i="28"/>
  <c r="K84" i="28"/>
  <c r="D136" i="28"/>
  <c r="F299" i="28"/>
  <c r="F356" i="28"/>
  <c r="F391" i="28"/>
  <c r="F510" i="28"/>
  <c r="F529" i="28"/>
  <c r="D514" i="28"/>
  <c r="D518" i="28"/>
  <c r="D529" i="28"/>
  <c r="F203" i="28"/>
  <c r="H263" i="28"/>
  <c r="D263" i="28"/>
  <c r="H302" i="28"/>
  <c r="D302" i="28"/>
  <c r="H354" i="28"/>
  <c r="D354" i="28"/>
  <c r="G456" i="28"/>
  <c r="F456" i="28" s="1"/>
  <c r="H494" i="28"/>
  <c r="D494" i="28"/>
  <c r="K494" i="28"/>
  <c r="H573" i="28"/>
  <c r="D573" i="28"/>
  <c r="K573" i="28"/>
  <c r="F573" i="28"/>
  <c r="H173" i="28"/>
  <c r="H188" i="28"/>
  <c r="H203" i="28"/>
  <c r="F363" i="28"/>
  <c r="G401" i="28"/>
  <c r="F401" i="28" s="1"/>
  <c r="M428" i="28"/>
  <c r="L428" i="28" s="1"/>
  <c r="M435" i="28"/>
  <c r="M436" i="28"/>
  <c r="J436" i="28" s="1"/>
  <c r="K574" i="28"/>
  <c r="H574" i="28"/>
  <c r="D574" i="28"/>
  <c r="H160" i="28"/>
  <c r="J173" i="28"/>
  <c r="H175" i="28"/>
  <c r="J188" i="28"/>
  <c r="H190" i="28"/>
  <c r="J203" i="28"/>
  <c r="L216" i="28"/>
  <c r="D216" i="28"/>
  <c r="H248" i="28"/>
  <c r="D248" i="28"/>
  <c r="D249" i="28"/>
  <c r="F263" i="28"/>
  <c r="H278" i="28"/>
  <c r="D278" i="28"/>
  <c r="D288" i="28"/>
  <c r="F302" i="28"/>
  <c r="F354" i="28"/>
  <c r="H414" i="28"/>
  <c r="D414" i="28"/>
  <c r="D415" i="28"/>
  <c r="M427" i="28"/>
  <c r="L427" i="28" s="1"/>
  <c r="M433" i="28"/>
  <c r="J433" i="28" s="1"/>
  <c r="K445" i="28"/>
  <c r="D445" i="28" s="1"/>
  <c r="H447" i="28"/>
  <c r="D447" i="28"/>
  <c r="M447" i="28"/>
  <c r="J447" i="28"/>
  <c r="K468" i="28"/>
  <c r="F494" i="28"/>
  <c r="H530" i="28"/>
  <c r="D530" i="28"/>
  <c r="K530" i="28"/>
  <c r="F530" i="28"/>
  <c r="H551" i="28"/>
  <c r="D551" i="28"/>
  <c r="K551" i="28"/>
  <c r="F551" i="28"/>
  <c r="I577" i="28"/>
  <c r="F577" i="28" s="1"/>
  <c r="D159" i="28"/>
  <c r="H159" i="28"/>
  <c r="J160" i="28"/>
  <c r="H162" i="28"/>
  <c r="D173" i="28"/>
  <c r="L173" i="28"/>
  <c r="J175" i="28"/>
  <c r="H177" i="28"/>
  <c r="D188" i="28"/>
  <c r="L188" i="28"/>
  <c r="J190" i="28"/>
  <c r="H192" i="28"/>
  <c r="D203" i="28"/>
  <c r="L203" i="28"/>
  <c r="H216" i="28"/>
  <c r="L227" i="28"/>
  <c r="D227" i="28"/>
  <c r="D363" i="28"/>
  <c r="G376" i="28"/>
  <c r="M429" i="28"/>
  <c r="F429" i="28" s="1"/>
  <c r="K476" i="28"/>
  <c r="H476" i="28"/>
  <c r="D476" i="28"/>
  <c r="K512" i="28"/>
  <c r="H512" i="28"/>
  <c r="K531" i="28"/>
  <c r="H531" i="28"/>
  <c r="D531" i="28"/>
  <c r="I552" i="28"/>
  <c r="I562" i="28"/>
  <c r="F574" i="28"/>
  <c r="J212" i="28"/>
  <c r="L215" i="28"/>
  <c r="H215" i="28"/>
  <c r="D215" i="28"/>
  <c r="J216" i="28"/>
  <c r="L226" i="28"/>
  <c r="H226" i="28"/>
  <c r="D226" i="28"/>
  <c r="J227" i="28"/>
  <c r="H259" i="28"/>
  <c r="D259" i="28"/>
  <c r="F264" i="28"/>
  <c r="H291" i="28"/>
  <c r="D291" i="28"/>
  <c r="F303" i="28"/>
  <c r="D333" i="28"/>
  <c r="H363" i="28"/>
  <c r="J365" i="28"/>
  <c r="F365" i="28"/>
  <c r="H389" i="28"/>
  <c r="D389" i="28"/>
  <c r="H418" i="28"/>
  <c r="D418" i="28"/>
  <c r="M431" i="28"/>
  <c r="D431" i="28" s="1"/>
  <c r="M437" i="28"/>
  <c r="F437" i="28" s="1"/>
  <c r="H464" i="28"/>
  <c r="D464" i="28"/>
  <c r="K464" i="28"/>
  <c r="K508" i="28"/>
  <c r="H508" i="28"/>
  <c r="F549" i="28"/>
  <c r="H549" i="28"/>
  <c r="I554" i="28"/>
  <c r="D554" i="28" s="1"/>
  <c r="K578" i="28"/>
  <c r="D578" i="28"/>
  <c r="H237" i="28"/>
  <c r="D237" i="28"/>
  <c r="F249" i="28"/>
  <c r="H274" i="28"/>
  <c r="D274" i="28"/>
  <c r="F288" i="28"/>
  <c r="H343" i="28"/>
  <c r="D343" i="28"/>
  <c r="F355" i="28"/>
  <c r="H410" i="28"/>
  <c r="D410" i="28"/>
  <c r="F415" i="28"/>
  <c r="O432" i="28"/>
  <c r="L432" i="28"/>
  <c r="H432" i="28"/>
  <c r="D432" i="28"/>
  <c r="J432" i="28"/>
  <c r="M434" i="28"/>
  <c r="K446" i="28"/>
  <c r="F447" i="28"/>
  <c r="F464" i="28"/>
  <c r="H507" i="28"/>
  <c r="D507" i="28"/>
  <c r="K507" i="28"/>
  <c r="F507" i="28"/>
  <c r="F508" i="28"/>
  <c r="H519" i="28"/>
  <c r="D519" i="28"/>
  <c r="K519" i="28"/>
  <c r="K563" i="28"/>
  <c r="D563" i="28"/>
  <c r="K564" i="28"/>
  <c r="I576" i="28"/>
  <c r="D576" i="28" s="1"/>
  <c r="H578" i="28"/>
  <c r="H431" i="28"/>
  <c r="H465" i="28"/>
  <c r="H479" i="28"/>
  <c r="D479" i="28"/>
  <c r="K479" i="28"/>
  <c r="F480" i="28"/>
  <c r="H495" i="28"/>
  <c r="H511" i="28"/>
  <c r="D511" i="28"/>
  <c r="K511" i="28"/>
  <c r="F512" i="28"/>
  <c r="H527" i="28"/>
  <c r="H534" i="28"/>
  <c r="D534" i="28"/>
  <c r="K534" i="28"/>
  <c r="F535" i="28"/>
  <c r="I553" i="28"/>
  <c r="H553" i="28" s="1"/>
  <c r="I575" i="28"/>
  <c r="M430" i="28"/>
  <c r="F430" i="28" s="1"/>
  <c r="H490" i="28"/>
  <c r="D490" i="28"/>
  <c r="K490" i="28"/>
  <c r="H515" i="28"/>
  <c r="D515" i="28"/>
  <c r="K515" i="28"/>
  <c r="H538" i="28"/>
  <c r="D538" i="28"/>
  <c r="K538" i="28"/>
  <c r="I550" i="28"/>
  <c r="D550" i="28" s="1"/>
  <c r="F563" i="28"/>
  <c r="I565" i="28"/>
  <c r="F578" i="28"/>
  <c r="O436" i="27"/>
  <c r="F436" i="27"/>
  <c r="D315" i="27"/>
  <c r="F315" i="27"/>
  <c r="F330" i="27"/>
  <c r="D330" i="27"/>
  <c r="M429" i="27"/>
  <c r="O429" i="27" s="1"/>
  <c r="H446" i="27"/>
  <c r="K446" i="27"/>
  <c r="F467" i="27"/>
  <c r="H467" i="27"/>
  <c r="F478" i="27"/>
  <c r="K478" i="27"/>
  <c r="H478" i="27"/>
  <c r="F489" i="27"/>
  <c r="K489" i="27"/>
  <c r="K493" i="27"/>
  <c r="H493" i="27"/>
  <c r="H533" i="27"/>
  <c r="F533" i="27"/>
  <c r="H537" i="27"/>
  <c r="F537" i="27"/>
  <c r="I563" i="27"/>
  <c r="D563" i="27" s="1"/>
  <c r="K83" i="27"/>
  <c r="H489" i="27"/>
  <c r="H529" i="27"/>
  <c r="K533" i="27"/>
  <c r="D17" i="27"/>
  <c r="D19" i="27"/>
  <c r="D29" i="27"/>
  <c r="F238" i="27"/>
  <c r="D238" i="27"/>
  <c r="F249" i="27"/>
  <c r="D249" i="27"/>
  <c r="F264" i="27"/>
  <c r="D264" i="27"/>
  <c r="D288" i="27"/>
  <c r="F288" i="27"/>
  <c r="F305" i="27"/>
  <c r="D305" i="27"/>
  <c r="D341" i="27"/>
  <c r="F341" i="27"/>
  <c r="F343" i="27"/>
  <c r="D343" i="27"/>
  <c r="D391" i="27"/>
  <c r="D409" i="27"/>
  <c r="D411" i="27"/>
  <c r="D413" i="27"/>
  <c r="D415" i="27"/>
  <c r="D417" i="27"/>
  <c r="D419" i="27"/>
  <c r="H433" i="27"/>
  <c r="D467" i="27"/>
  <c r="D533" i="27"/>
  <c r="D537" i="27"/>
  <c r="F573" i="27"/>
  <c r="H17" i="27"/>
  <c r="F29" i="27"/>
  <c r="H53" i="27"/>
  <c r="F63" i="27"/>
  <c r="D376" i="27"/>
  <c r="F411" i="27"/>
  <c r="F419" i="27"/>
  <c r="D578" i="27"/>
  <c r="H13" i="27"/>
  <c r="F13" i="27"/>
  <c r="K33" i="27"/>
  <c r="H33" i="27"/>
  <c r="H387" i="27"/>
  <c r="F387" i="27"/>
  <c r="H417" i="27"/>
  <c r="F417" i="27"/>
  <c r="K578" i="27"/>
  <c r="H578" i="27"/>
  <c r="K37" i="27"/>
  <c r="D387" i="27"/>
  <c r="D37" i="27"/>
  <c r="D49" i="27"/>
  <c r="D53" i="27"/>
  <c r="D63" i="27"/>
  <c r="D83" i="27"/>
  <c r="F84" i="27"/>
  <c r="D84" i="27"/>
  <c r="F147" i="27"/>
  <c r="D147" i="27"/>
  <c r="H29" i="27"/>
  <c r="F33" i="27"/>
  <c r="H49" i="27"/>
  <c r="K53" i="27"/>
  <c r="H63" i="27"/>
  <c r="K84" i="27"/>
  <c r="F106" i="27"/>
  <c r="F121" i="27"/>
  <c r="F303" i="27"/>
  <c r="K467" i="27"/>
  <c r="F493" i="27"/>
  <c r="K537" i="27"/>
  <c r="D478" i="27"/>
  <c r="D489" i="27"/>
  <c r="D493" i="27"/>
  <c r="D529" i="27"/>
  <c r="H30" i="27"/>
  <c r="D30" i="27"/>
  <c r="K30" i="27"/>
  <c r="H54" i="27"/>
  <c r="D54" i="27"/>
  <c r="K54" i="27"/>
  <c r="H18" i="27"/>
  <c r="D18" i="27"/>
  <c r="F35" i="27"/>
  <c r="F73" i="27"/>
  <c r="F138" i="27"/>
  <c r="D176" i="27"/>
  <c r="D191" i="27"/>
  <c r="D213" i="27"/>
  <c r="F236" i="27"/>
  <c r="H14" i="27"/>
  <c r="D14" i="27"/>
  <c r="F19" i="27"/>
  <c r="H46" i="27"/>
  <c r="D46" i="27"/>
  <c r="K46" i="27"/>
  <c r="F47" i="27"/>
  <c r="F85" i="27"/>
  <c r="J158" i="27"/>
  <c r="D173" i="27"/>
  <c r="J173" i="27"/>
  <c r="J188" i="27"/>
  <c r="J203" i="27"/>
  <c r="J225" i="27"/>
  <c r="D317" i="27"/>
  <c r="D319" i="27"/>
  <c r="D332" i="27"/>
  <c r="H344" i="27"/>
  <c r="D344" i="27"/>
  <c r="F354" i="27"/>
  <c r="F365" i="27"/>
  <c r="M432" i="27"/>
  <c r="F432" i="27" s="1"/>
  <c r="O433" i="27"/>
  <c r="D433" i="27"/>
  <c r="G456" i="27"/>
  <c r="F456" i="27" s="1"/>
  <c r="H494" i="27"/>
  <c r="D494" i="27"/>
  <c r="K494" i="27"/>
  <c r="I549" i="27"/>
  <c r="D549" i="27" s="1"/>
  <c r="I554" i="27"/>
  <c r="D35" i="27"/>
  <c r="D107" i="27"/>
  <c r="H191" i="27"/>
  <c r="K445" i="27"/>
  <c r="D445" i="27" s="1"/>
  <c r="H530" i="27"/>
  <c r="D530" i="27"/>
  <c r="K530" i="27"/>
  <c r="H34" i="27"/>
  <c r="D34" i="27"/>
  <c r="K34" i="27"/>
  <c r="F108" i="27"/>
  <c r="F123" i="27"/>
  <c r="D228" i="27"/>
  <c r="F251" i="27"/>
  <c r="F290" i="27"/>
  <c r="D354" i="27"/>
  <c r="F355" i="27"/>
  <c r="J363" i="27"/>
  <c r="F363" i="27"/>
  <c r="I376" i="27"/>
  <c r="F376" i="27"/>
  <c r="H436" i="27"/>
  <c r="K465" i="27"/>
  <c r="H465" i="27"/>
  <c r="I564" i="27"/>
  <c r="D564" i="27" s="1"/>
  <c r="I576" i="27"/>
  <c r="H576" i="27" s="1"/>
  <c r="F15" i="27"/>
  <c r="H35" i="27"/>
  <c r="H50" i="27"/>
  <c r="D50" i="27"/>
  <c r="K50" i="27"/>
  <c r="F51" i="27"/>
  <c r="H73" i="27"/>
  <c r="F104" i="27"/>
  <c r="H107" i="27"/>
  <c r="F119" i="27"/>
  <c r="H122" i="27"/>
  <c r="F134" i="27"/>
  <c r="H137" i="27"/>
  <c r="F158" i="27"/>
  <c r="D172" i="27"/>
  <c r="F173" i="27"/>
  <c r="L176" i="27"/>
  <c r="D187" i="27"/>
  <c r="F188" i="27"/>
  <c r="L191" i="27"/>
  <c r="D202" i="27"/>
  <c r="F203" i="27"/>
  <c r="L213" i="27"/>
  <c r="D224" i="27"/>
  <c r="F225" i="27"/>
  <c r="L228" i="27"/>
  <c r="F247" i="27"/>
  <c r="H250" i="27"/>
  <c r="F262" i="27"/>
  <c r="H272" i="27"/>
  <c r="F277" i="27"/>
  <c r="H289" i="27"/>
  <c r="F301" i="27"/>
  <c r="D314" i="27"/>
  <c r="F317" i="27"/>
  <c r="F319" i="27"/>
  <c r="D329" i="27"/>
  <c r="F332" i="27"/>
  <c r="F345" i="27"/>
  <c r="H365" i="27"/>
  <c r="D401" i="27"/>
  <c r="M428" i="27"/>
  <c r="H428" i="27" s="1"/>
  <c r="D429" i="27"/>
  <c r="M437" i="27"/>
  <c r="F356" i="27"/>
  <c r="H369" i="27"/>
  <c r="F391" i="27"/>
  <c r="F401" i="27"/>
  <c r="F415" i="27"/>
  <c r="M427" i="27"/>
  <c r="O427" i="27" s="1"/>
  <c r="J436" i="27"/>
  <c r="J437" i="27"/>
  <c r="K447" i="27"/>
  <c r="F447" i="27" s="1"/>
  <c r="H464" i="27"/>
  <c r="D464" i="27"/>
  <c r="K464" i="27"/>
  <c r="F465" i="27"/>
  <c r="H551" i="27"/>
  <c r="F562" i="27"/>
  <c r="F577" i="27"/>
  <c r="K552" i="27"/>
  <c r="H552" i="27"/>
  <c r="H562" i="27"/>
  <c r="D562" i="27"/>
  <c r="K562" i="27"/>
  <c r="K574" i="27"/>
  <c r="H574" i="27"/>
  <c r="H577" i="27"/>
  <c r="D577" i="27"/>
  <c r="K577" i="27"/>
  <c r="D313" i="27"/>
  <c r="D328" i="27"/>
  <c r="H354" i="27"/>
  <c r="D369" i="27"/>
  <c r="M435" i="27"/>
  <c r="H435" i="27" s="1"/>
  <c r="L436" i="27"/>
  <c r="H490" i="27"/>
  <c r="D490" i="27"/>
  <c r="K490" i="27"/>
  <c r="F494" i="27"/>
  <c r="K495" i="27"/>
  <c r="H495" i="27"/>
  <c r="F530" i="27"/>
  <c r="K531" i="27"/>
  <c r="H531" i="27"/>
  <c r="D551" i="27"/>
  <c r="K551" i="27"/>
  <c r="F552" i="27"/>
  <c r="H573" i="27"/>
  <c r="D573" i="27"/>
  <c r="K573" i="27"/>
  <c r="F574" i="27"/>
  <c r="J433" i="27"/>
  <c r="D436" i="27"/>
  <c r="J446" i="27"/>
  <c r="H468" i="27"/>
  <c r="D468" i="27"/>
  <c r="K468" i="27"/>
  <c r="F476" i="27"/>
  <c r="H534" i="27"/>
  <c r="D534" i="27"/>
  <c r="K534" i="27"/>
  <c r="F535" i="27"/>
  <c r="I553" i="27"/>
  <c r="H553" i="27" s="1"/>
  <c r="I575" i="27"/>
  <c r="D575" i="27" s="1"/>
  <c r="M430" i="27"/>
  <c r="F430" i="27" s="1"/>
  <c r="M431" i="27"/>
  <c r="F431" i="27" s="1"/>
  <c r="F433" i="27"/>
  <c r="M434" i="27"/>
  <c r="F446" i="27"/>
  <c r="H479" i="27"/>
  <c r="D479" i="27"/>
  <c r="K479" i="27"/>
  <c r="F480" i="27"/>
  <c r="H538" i="27"/>
  <c r="D538" i="27"/>
  <c r="K538" i="27"/>
  <c r="I550" i="27"/>
  <c r="H550" i="27" s="1"/>
  <c r="D553" i="27"/>
  <c r="F563" i="27"/>
  <c r="I565" i="27"/>
  <c r="H565" i="27" s="1"/>
  <c r="F578" i="27"/>
  <c r="H17" i="26"/>
  <c r="F17" i="26"/>
  <c r="F330" i="26"/>
  <c r="D330" i="26"/>
  <c r="J363" i="26"/>
  <c r="H363" i="26"/>
  <c r="F415" i="26"/>
  <c r="H415" i="26"/>
  <c r="F419" i="26"/>
  <c r="H419" i="26"/>
  <c r="O431" i="26"/>
  <c r="D431" i="26"/>
  <c r="M433" i="26"/>
  <c r="L433" i="26" s="1"/>
  <c r="O437" i="26"/>
  <c r="D437" i="26"/>
  <c r="K467" i="26"/>
  <c r="H467" i="26"/>
  <c r="F467" i="26"/>
  <c r="H478" i="26"/>
  <c r="F478" i="26"/>
  <c r="K478" i="26"/>
  <c r="K489" i="26"/>
  <c r="H489" i="26"/>
  <c r="F489" i="26"/>
  <c r="F506" i="26"/>
  <c r="K506" i="26"/>
  <c r="K510" i="26"/>
  <c r="H510" i="26"/>
  <c r="H514" i="26"/>
  <c r="F514" i="26"/>
  <c r="K514" i="26"/>
  <c r="H518" i="26"/>
  <c r="F518" i="26"/>
  <c r="K518" i="26"/>
  <c r="H529" i="26"/>
  <c r="F529" i="26"/>
  <c r="H533" i="26"/>
  <c r="F533" i="26"/>
  <c r="F537" i="26"/>
  <c r="H537" i="26"/>
  <c r="I578" i="26"/>
  <c r="D578" i="26" s="1"/>
  <c r="F37" i="26"/>
  <c r="H49" i="26"/>
  <c r="H493" i="26"/>
  <c r="D13" i="26"/>
  <c r="D30" i="26"/>
  <c r="K30" i="26"/>
  <c r="D34" i="26"/>
  <c r="K34" i="26"/>
  <c r="D49" i="26"/>
  <c r="D83" i="26"/>
  <c r="F106" i="26"/>
  <c r="D106" i="26"/>
  <c r="F123" i="26"/>
  <c r="D123" i="26"/>
  <c r="F247" i="26"/>
  <c r="D247" i="26"/>
  <c r="D260" i="26"/>
  <c r="F260" i="26"/>
  <c r="D354" i="26"/>
  <c r="F354" i="26"/>
  <c r="F363" i="26"/>
  <c r="D391" i="26"/>
  <c r="D415" i="26"/>
  <c r="H431" i="26"/>
  <c r="H437" i="26"/>
  <c r="K479" i="26"/>
  <c r="D479" i="26"/>
  <c r="D489" i="26"/>
  <c r="D493" i="26"/>
  <c r="F494" i="26"/>
  <c r="K494" i="26"/>
  <c r="D506" i="26"/>
  <c r="D510" i="26"/>
  <c r="D511" i="26"/>
  <c r="K511" i="26"/>
  <c r="F515" i="26"/>
  <c r="D515" i="26"/>
  <c r="D518" i="26"/>
  <c r="D529" i="26"/>
  <c r="D533" i="26"/>
  <c r="D537" i="26"/>
  <c r="F550" i="26"/>
  <c r="F576" i="26"/>
  <c r="F33" i="26"/>
  <c r="H37" i="26"/>
  <c r="F63" i="26"/>
  <c r="H83" i="26"/>
  <c r="D134" i="26"/>
  <c r="D238" i="26"/>
  <c r="D429" i="26"/>
  <c r="H19" i="26"/>
  <c r="F83" i="26"/>
  <c r="M427" i="26"/>
  <c r="D427" i="26" s="1"/>
  <c r="L437" i="26"/>
  <c r="F510" i="26"/>
  <c r="D29" i="26"/>
  <c r="D33" i="26"/>
  <c r="D37" i="26"/>
  <c r="D46" i="26"/>
  <c r="K46" i="26"/>
  <c r="D50" i="26"/>
  <c r="K50" i="26"/>
  <c r="D53" i="26"/>
  <c r="D54" i="26"/>
  <c r="K54" i="26"/>
  <c r="D63" i="26"/>
  <c r="D84" i="26"/>
  <c r="K84" i="26"/>
  <c r="F119" i="26"/>
  <c r="D119" i="26"/>
  <c r="F136" i="26"/>
  <c r="D136" i="26"/>
  <c r="F264" i="26"/>
  <c r="D264" i="26"/>
  <c r="F275" i="26"/>
  <c r="D275" i="26"/>
  <c r="D303" i="26"/>
  <c r="F303" i="26"/>
  <c r="F343" i="26"/>
  <c r="D343" i="26"/>
  <c r="D411" i="26"/>
  <c r="D419" i="26"/>
  <c r="K464" i="26"/>
  <c r="F464" i="26"/>
  <c r="D490" i="26"/>
  <c r="K490" i="26"/>
  <c r="F29" i="26"/>
  <c r="H33" i="26"/>
  <c r="F46" i="26"/>
  <c r="F53" i="26"/>
  <c r="H63" i="26"/>
  <c r="F84" i="26"/>
  <c r="D104" i="26"/>
  <c r="F132" i="26"/>
  <c r="F288" i="26"/>
  <c r="D299" i="26"/>
  <c r="F319" i="26"/>
  <c r="H391" i="26"/>
  <c r="H411" i="26"/>
  <c r="L431" i="26"/>
  <c r="H506" i="26"/>
  <c r="K515" i="26"/>
  <c r="K534" i="26"/>
  <c r="I552" i="26"/>
  <c r="F552" i="26" s="1"/>
  <c r="J367" i="26"/>
  <c r="F367" i="26"/>
  <c r="D376" i="26"/>
  <c r="I376" i="26"/>
  <c r="K31" i="26"/>
  <c r="K35" i="26"/>
  <c r="K47" i="26"/>
  <c r="K51" i="26"/>
  <c r="K61" i="26"/>
  <c r="K73" i="26"/>
  <c r="K85" i="26"/>
  <c r="D105" i="26"/>
  <c r="H108" i="26"/>
  <c r="F121" i="26"/>
  <c r="D135" i="26"/>
  <c r="H138" i="26"/>
  <c r="L158" i="26"/>
  <c r="J173" i="26"/>
  <c r="H175" i="26"/>
  <c r="J188" i="26"/>
  <c r="H190" i="26"/>
  <c r="J203" i="26"/>
  <c r="J225" i="26"/>
  <c r="F236" i="26"/>
  <c r="H565" i="26"/>
  <c r="D565" i="26"/>
  <c r="K565" i="26"/>
  <c r="F565" i="26"/>
  <c r="H577" i="26"/>
  <c r="D577" i="26"/>
  <c r="K577" i="26"/>
  <c r="D15" i="26"/>
  <c r="D19" i="26"/>
  <c r="D31" i="26"/>
  <c r="K32" i="26"/>
  <c r="D35" i="26"/>
  <c r="K36" i="26"/>
  <c r="D47" i="26"/>
  <c r="K48" i="26"/>
  <c r="D51" i="26"/>
  <c r="K52" i="26"/>
  <c r="D61" i="26"/>
  <c r="K62" i="26"/>
  <c r="D73" i="26"/>
  <c r="K74" i="26"/>
  <c r="D85" i="26"/>
  <c r="D109" i="26"/>
  <c r="H119" i="26"/>
  <c r="D146" i="26"/>
  <c r="D159" i="26"/>
  <c r="H159" i="26"/>
  <c r="D162" i="26"/>
  <c r="D173" i="26"/>
  <c r="L173" i="26"/>
  <c r="J175" i="26"/>
  <c r="H177" i="26"/>
  <c r="D188" i="26"/>
  <c r="L188" i="26"/>
  <c r="J190" i="26"/>
  <c r="H192" i="26"/>
  <c r="D203" i="26"/>
  <c r="L203" i="26"/>
  <c r="H214" i="26"/>
  <c r="D225" i="26"/>
  <c r="L225" i="26"/>
  <c r="H236" i="26"/>
  <c r="H413" i="26"/>
  <c r="D413" i="26"/>
  <c r="D121" i="26"/>
  <c r="D12" i="26"/>
  <c r="D16" i="26"/>
  <c r="D20" i="26"/>
  <c r="D32" i="26"/>
  <c r="D36" i="26"/>
  <c r="D48" i="26"/>
  <c r="D52" i="26"/>
  <c r="D62" i="26"/>
  <c r="D74" i="26"/>
  <c r="D94" i="26"/>
  <c r="D120" i="26"/>
  <c r="H123" i="26"/>
  <c r="D175" i="26"/>
  <c r="L175" i="26"/>
  <c r="D190" i="26"/>
  <c r="L190" i="26"/>
  <c r="M430" i="26"/>
  <c r="D430" i="26" s="1"/>
  <c r="F249" i="26"/>
  <c r="H251" i="26"/>
  <c r="D262" i="26"/>
  <c r="D277" i="26"/>
  <c r="H290" i="26"/>
  <c r="D301" i="26"/>
  <c r="H305" i="26"/>
  <c r="F316" i="26"/>
  <c r="F327" i="26"/>
  <c r="F342" i="26"/>
  <c r="F401" i="26"/>
  <c r="H409" i="26"/>
  <c r="D409" i="26"/>
  <c r="F417" i="26"/>
  <c r="O429" i="26"/>
  <c r="J429" i="26"/>
  <c r="F429" i="26"/>
  <c r="H429" i="26"/>
  <c r="O435" i="26"/>
  <c r="J435" i="26"/>
  <c r="F435" i="26"/>
  <c r="L435" i="26"/>
  <c r="H435" i="26"/>
  <c r="D435" i="26"/>
  <c r="I562" i="26"/>
  <c r="F562" i="26" s="1"/>
  <c r="H247" i="26"/>
  <c r="D251" i="26"/>
  <c r="H262" i="26"/>
  <c r="H277" i="26"/>
  <c r="D290" i="26"/>
  <c r="H301" i="26"/>
  <c r="D305" i="26"/>
  <c r="H342" i="26"/>
  <c r="D342" i="26"/>
  <c r="F376" i="26"/>
  <c r="H417" i="26"/>
  <c r="D417" i="26"/>
  <c r="H427" i="26"/>
  <c r="M428" i="26"/>
  <c r="J428" i="26" s="1"/>
  <c r="M432" i="26"/>
  <c r="F432" i="26" s="1"/>
  <c r="M434" i="26"/>
  <c r="O434" i="26" s="1"/>
  <c r="H551" i="26"/>
  <c r="D551" i="26"/>
  <c r="K551" i="26"/>
  <c r="F251" i="26"/>
  <c r="F290" i="26"/>
  <c r="F305" i="26"/>
  <c r="D316" i="26"/>
  <c r="D327" i="26"/>
  <c r="D331" i="26"/>
  <c r="H353" i="26"/>
  <c r="D353" i="26"/>
  <c r="H367" i="26"/>
  <c r="H387" i="26"/>
  <c r="D387" i="26"/>
  <c r="F413" i="26"/>
  <c r="M436" i="26"/>
  <c r="O436" i="26" s="1"/>
  <c r="I549" i="26"/>
  <c r="D549" i="26" s="1"/>
  <c r="K563" i="26"/>
  <c r="F563" i="26"/>
  <c r="D563" i="26"/>
  <c r="L432" i="26"/>
  <c r="J446" i="26"/>
  <c r="M446" i="26"/>
  <c r="F456" i="26"/>
  <c r="D468" i="26"/>
  <c r="F479" i="26"/>
  <c r="D507" i="26"/>
  <c r="F511" i="26"/>
  <c r="D530" i="26"/>
  <c r="F534" i="26"/>
  <c r="H538" i="26"/>
  <c r="D538" i="26"/>
  <c r="K538" i="26"/>
  <c r="I553" i="26"/>
  <c r="D553" i="26" s="1"/>
  <c r="H554" i="26"/>
  <c r="F573" i="26"/>
  <c r="K574" i="26"/>
  <c r="F574" i="26"/>
  <c r="H574" i="26"/>
  <c r="H576" i="26"/>
  <c r="D576" i="26"/>
  <c r="K576" i="26"/>
  <c r="D341" i="26"/>
  <c r="D345" i="26"/>
  <c r="D356" i="26"/>
  <c r="F369" i="26"/>
  <c r="D385" i="26"/>
  <c r="D412" i="26"/>
  <c r="D416" i="26"/>
  <c r="F431" i="26"/>
  <c r="J431" i="26"/>
  <c r="F437" i="26"/>
  <c r="J437" i="26"/>
  <c r="K445" i="26"/>
  <c r="M445" i="26" s="1"/>
  <c r="D446" i="26"/>
  <c r="H446" i="26"/>
  <c r="D464" i="26"/>
  <c r="F468" i="26"/>
  <c r="H479" i="26"/>
  <c r="D494" i="26"/>
  <c r="F507" i="26"/>
  <c r="H511" i="26"/>
  <c r="F530" i="26"/>
  <c r="K533" i="26"/>
  <c r="H534" i="26"/>
  <c r="H550" i="26"/>
  <c r="D550" i="26"/>
  <c r="K550" i="26"/>
  <c r="D554" i="26"/>
  <c r="I564" i="26"/>
  <c r="D564" i="26" s="1"/>
  <c r="D574" i="26"/>
  <c r="F577" i="26"/>
  <c r="F578" i="26"/>
  <c r="H468" i="26"/>
  <c r="H507" i="26"/>
  <c r="K529" i="26"/>
  <c r="H530" i="26"/>
  <c r="F551" i="26"/>
  <c r="H573" i="26"/>
  <c r="D573" i="26"/>
  <c r="K573" i="26"/>
  <c r="I575" i="26"/>
  <c r="H575" i="26" s="1"/>
  <c r="K537" i="26"/>
  <c r="K447" i="26"/>
  <c r="M447" i="26" s="1"/>
  <c r="H63" i="25"/>
  <c r="F63" i="25"/>
  <c r="D315" i="25"/>
  <c r="F315" i="25"/>
  <c r="F319" i="25"/>
  <c r="D319" i="25"/>
  <c r="D330" i="25"/>
  <c r="F330" i="25"/>
  <c r="H413" i="25"/>
  <c r="F413" i="25"/>
  <c r="H415" i="25"/>
  <c r="F415" i="25"/>
  <c r="H417" i="25"/>
  <c r="F417" i="25"/>
  <c r="H467" i="25"/>
  <c r="F467" i="25"/>
  <c r="K478" i="25"/>
  <c r="H478" i="25"/>
  <c r="K489" i="25"/>
  <c r="F489" i="25"/>
  <c r="K493" i="25"/>
  <c r="H493" i="25"/>
  <c r="F493" i="25"/>
  <c r="K506" i="25"/>
  <c r="H506" i="25"/>
  <c r="F506" i="25"/>
  <c r="F510" i="25"/>
  <c r="K510" i="25"/>
  <c r="F514" i="25"/>
  <c r="H514" i="25"/>
  <c r="F518" i="25"/>
  <c r="K518" i="25"/>
  <c r="H518" i="25"/>
  <c r="F529" i="25"/>
  <c r="H529" i="25"/>
  <c r="K529" i="25"/>
  <c r="K533" i="25"/>
  <c r="H533" i="25"/>
  <c r="F533" i="25"/>
  <c r="H537" i="25"/>
  <c r="F537" i="25"/>
  <c r="I563" i="25"/>
  <c r="D563" i="25" s="1"/>
  <c r="F17" i="25"/>
  <c r="H37" i="25"/>
  <c r="F49" i="25"/>
  <c r="D63" i="25"/>
  <c r="H83" i="25"/>
  <c r="K467" i="25"/>
  <c r="H489" i="25"/>
  <c r="K537" i="25"/>
  <c r="I549" i="25"/>
  <c r="H549" i="25" s="1"/>
  <c r="D13" i="25"/>
  <c r="D15" i="25"/>
  <c r="D29" i="25"/>
  <c r="D33" i="25"/>
  <c r="D37" i="25"/>
  <c r="D49" i="25"/>
  <c r="D53" i="25"/>
  <c r="D83" i="25"/>
  <c r="D391" i="25"/>
  <c r="D413" i="25"/>
  <c r="D417" i="25"/>
  <c r="D467" i="25"/>
  <c r="D506" i="25"/>
  <c r="D537" i="25"/>
  <c r="F562" i="25"/>
  <c r="D19" i="25"/>
  <c r="H33" i="25"/>
  <c r="K37" i="25"/>
  <c r="H49" i="25"/>
  <c r="K63" i="25"/>
  <c r="K83" i="25"/>
  <c r="H387" i="25"/>
  <c r="I564" i="25"/>
  <c r="D564" i="25" s="1"/>
  <c r="F577" i="25"/>
  <c r="F19" i="25"/>
  <c r="H29" i="25"/>
  <c r="K33" i="25"/>
  <c r="H53" i="25"/>
  <c r="K446" i="25"/>
  <c r="J446" i="25" s="1"/>
  <c r="F275" i="25"/>
  <c r="D275" i="25"/>
  <c r="F277" i="25"/>
  <c r="D277" i="25"/>
  <c r="F345" i="25"/>
  <c r="D345" i="25"/>
  <c r="D387" i="25"/>
  <c r="D415" i="25"/>
  <c r="D419" i="25"/>
  <c r="M436" i="25"/>
  <c r="F436" i="25" s="1"/>
  <c r="D478" i="25"/>
  <c r="D493" i="25"/>
  <c r="D510" i="25"/>
  <c r="D514" i="25"/>
  <c r="D518" i="25"/>
  <c r="D529" i="25"/>
  <c r="D533" i="25"/>
  <c r="D95" i="25"/>
  <c r="D121" i="25"/>
  <c r="D247" i="25"/>
  <c r="F249" i="25"/>
  <c r="F147" i="25"/>
  <c r="D147" i="25"/>
  <c r="F301" i="25"/>
  <c r="D301" i="25"/>
  <c r="F341" i="25"/>
  <c r="D341" i="25"/>
  <c r="D409" i="25"/>
  <c r="K445" i="25"/>
  <c r="D489" i="25"/>
  <c r="F260" i="25"/>
  <c r="D445" i="25"/>
  <c r="H84" i="25"/>
  <c r="D84" i="25"/>
  <c r="K84" i="25"/>
  <c r="H137" i="25"/>
  <c r="D137" i="25"/>
  <c r="M428" i="25"/>
  <c r="J428" i="25" s="1"/>
  <c r="H447" i="25"/>
  <c r="D447" i="25"/>
  <c r="M447" i="25"/>
  <c r="J447" i="25"/>
  <c r="F51" i="25"/>
  <c r="D61" i="25"/>
  <c r="H133" i="25"/>
  <c r="D133" i="25"/>
  <c r="H250" i="25"/>
  <c r="D250" i="25"/>
  <c r="F262" i="25"/>
  <c r="H289" i="25"/>
  <c r="D289" i="25"/>
  <c r="D304" i="25"/>
  <c r="D356" i="25"/>
  <c r="F363" i="25"/>
  <c r="D376" i="25"/>
  <c r="D412" i="25"/>
  <c r="F447" i="25"/>
  <c r="K468" i="25"/>
  <c r="K578" i="25"/>
  <c r="D578" i="25"/>
  <c r="H578" i="25"/>
  <c r="H30" i="25"/>
  <c r="D30" i="25"/>
  <c r="K30" i="25"/>
  <c r="F31" i="25"/>
  <c r="H54" i="25"/>
  <c r="D54" i="25"/>
  <c r="K54" i="25"/>
  <c r="F61" i="25"/>
  <c r="F104" i="25"/>
  <c r="H122" i="25"/>
  <c r="D122" i="25"/>
  <c r="F134" i="25"/>
  <c r="H246" i="25"/>
  <c r="D246" i="25"/>
  <c r="F251" i="25"/>
  <c r="H276" i="25"/>
  <c r="D276" i="25"/>
  <c r="F290" i="25"/>
  <c r="D303" i="25"/>
  <c r="F304" i="25"/>
  <c r="D333" i="25"/>
  <c r="D355" i="25"/>
  <c r="F356" i="25"/>
  <c r="F369" i="25"/>
  <c r="F376" i="25"/>
  <c r="D411" i="25"/>
  <c r="F412" i="25"/>
  <c r="M433" i="25"/>
  <c r="F433" i="25" s="1"/>
  <c r="M437" i="25"/>
  <c r="F437" i="25" s="1"/>
  <c r="H507" i="25"/>
  <c r="D507" i="25"/>
  <c r="K507" i="25"/>
  <c r="H14" i="25"/>
  <c r="D14" i="25"/>
  <c r="H46" i="25"/>
  <c r="D46" i="25"/>
  <c r="K46" i="25"/>
  <c r="H107" i="25"/>
  <c r="D107" i="25"/>
  <c r="H261" i="25"/>
  <c r="D261" i="25"/>
  <c r="F15" i="25"/>
  <c r="H50" i="25"/>
  <c r="D50" i="25"/>
  <c r="K50" i="25"/>
  <c r="H96" i="25"/>
  <c r="D96" i="25"/>
  <c r="F108" i="25"/>
  <c r="H18" i="25"/>
  <c r="D18" i="25"/>
  <c r="H34" i="25"/>
  <c r="D34" i="25"/>
  <c r="K34" i="25"/>
  <c r="F35" i="25"/>
  <c r="H51" i="25"/>
  <c r="H118" i="25"/>
  <c r="D118" i="25"/>
  <c r="F123" i="25"/>
  <c r="H148" i="25"/>
  <c r="D148" i="25"/>
  <c r="J158" i="25"/>
  <c r="L161" i="25"/>
  <c r="H161" i="25"/>
  <c r="D161" i="25"/>
  <c r="J162" i="25"/>
  <c r="L172" i="25"/>
  <c r="H172" i="25"/>
  <c r="D172" i="25"/>
  <c r="J173" i="25"/>
  <c r="L176" i="25"/>
  <c r="H176" i="25"/>
  <c r="D176" i="25"/>
  <c r="J177" i="25"/>
  <c r="L187" i="25"/>
  <c r="H187" i="25"/>
  <c r="D187" i="25"/>
  <c r="L191" i="25"/>
  <c r="H191" i="25"/>
  <c r="D191" i="25"/>
  <c r="L202" i="25"/>
  <c r="H202" i="25"/>
  <c r="D202" i="25"/>
  <c r="L213" i="25"/>
  <c r="H213" i="25"/>
  <c r="D213" i="25"/>
  <c r="L224" i="25"/>
  <c r="H224" i="25"/>
  <c r="D224" i="25"/>
  <c r="L228" i="25"/>
  <c r="H228" i="25"/>
  <c r="D228" i="25"/>
  <c r="F250" i="25"/>
  <c r="H272" i="25"/>
  <c r="D272" i="25"/>
  <c r="F289" i="25"/>
  <c r="F303" i="25"/>
  <c r="D329" i="25"/>
  <c r="F355" i="25"/>
  <c r="J363" i="25"/>
  <c r="H369" i="25"/>
  <c r="F411" i="25"/>
  <c r="M427" i="25"/>
  <c r="M432" i="25"/>
  <c r="F432" i="25" s="1"/>
  <c r="M435" i="25"/>
  <c r="D435" i="25" s="1"/>
  <c r="L436" i="25"/>
  <c r="H436" i="25"/>
  <c r="D436" i="25"/>
  <c r="O436" i="25"/>
  <c r="K535" i="25"/>
  <c r="H535" i="25"/>
  <c r="H519" i="25"/>
  <c r="D519" i="25"/>
  <c r="K519" i="25"/>
  <c r="K531" i="25"/>
  <c r="H531" i="25"/>
  <c r="H551" i="25"/>
  <c r="D551" i="25"/>
  <c r="K551" i="25"/>
  <c r="H573" i="25"/>
  <c r="D573" i="25"/>
  <c r="K573" i="25"/>
  <c r="D369" i="25"/>
  <c r="F385" i="25"/>
  <c r="H391" i="25"/>
  <c r="G401" i="25"/>
  <c r="D401" i="25" s="1"/>
  <c r="J445" i="25"/>
  <c r="F445" i="25"/>
  <c r="M445" i="25"/>
  <c r="H445" i="25"/>
  <c r="G456" i="25"/>
  <c r="F456" i="25" s="1"/>
  <c r="H494" i="25"/>
  <c r="D494" i="25"/>
  <c r="K494" i="25"/>
  <c r="F507" i="25"/>
  <c r="K508" i="25"/>
  <c r="H508" i="25"/>
  <c r="D531" i="25"/>
  <c r="I554" i="25"/>
  <c r="D554" i="25" s="1"/>
  <c r="F564" i="25"/>
  <c r="K564" i="25"/>
  <c r="H564" i="25"/>
  <c r="I576" i="25"/>
  <c r="D576" i="25" s="1"/>
  <c r="H303" i="25"/>
  <c r="F314" i="25"/>
  <c r="F318" i="25"/>
  <c r="F329" i="25"/>
  <c r="F333" i="25"/>
  <c r="H355" i="25"/>
  <c r="H411" i="25"/>
  <c r="H419" i="25"/>
  <c r="M429" i="25"/>
  <c r="D429" i="25" s="1"/>
  <c r="J436" i="25"/>
  <c r="H464" i="25"/>
  <c r="D464" i="25"/>
  <c r="K464" i="25"/>
  <c r="K476" i="25"/>
  <c r="H476" i="25"/>
  <c r="F519" i="25"/>
  <c r="H530" i="25"/>
  <c r="D530" i="25"/>
  <c r="K530" i="25"/>
  <c r="F531" i="25"/>
  <c r="F551" i="25"/>
  <c r="I552" i="25"/>
  <c r="F552" i="25" s="1"/>
  <c r="H562" i="25"/>
  <c r="D562" i="25"/>
  <c r="K562" i="25"/>
  <c r="F573" i="25"/>
  <c r="I574" i="25"/>
  <c r="H577" i="25"/>
  <c r="D577" i="25"/>
  <c r="K577" i="25"/>
  <c r="M430" i="25"/>
  <c r="L430" i="25" s="1"/>
  <c r="M431" i="25"/>
  <c r="D431" i="25" s="1"/>
  <c r="M434" i="25"/>
  <c r="H434" i="25" s="1"/>
  <c r="F446" i="25"/>
  <c r="H479" i="25"/>
  <c r="D479" i="25"/>
  <c r="K479" i="25"/>
  <c r="F480" i="25"/>
  <c r="H511" i="25"/>
  <c r="D511" i="25"/>
  <c r="K511" i="25"/>
  <c r="F512" i="25"/>
  <c r="H534" i="25"/>
  <c r="D534" i="25"/>
  <c r="K534" i="25"/>
  <c r="F535" i="25"/>
  <c r="I553" i="25"/>
  <c r="D553" i="25" s="1"/>
  <c r="I575" i="25"/>
  <c r="D575" i="25" s="1"/>
  <c r="D430" i="25"/>
  <c r="J437" i="25"/>
  <c r="H490" i="25"/>
  <c r="D490" i="25"/>
  <c r="K490" i="25"/>
  <c r="F491" i="25"/>
  <c r="H515" i="25"/>
  <c r="D515" i="25"/>
  <c r="K515" i="25"/>
  <c r="F516" i="25"/>
  <c r="H538" i="25"/>
  <c r="D538" i="25"/>
  <c r="K538" i="25"/>
  <c r="F539" i="25"/>
  <c r="I550" i="25"/>
  <c r="F563" i="25"/>
  <c r="I565" i="25"/>
  <c r="H565" i="25" s="1"/>
  <c r="F578" i="25"/>
  <c r="K63" i="24"/>
  <c r="H63" i="24"/>
  <c r="K83" i="24"/>
  <c r="H83" i="24"/>
  <c r="F315" i="24"/>
  <c r="D315" i="24"/>
  <c r="F319" i="24"/>
  <c r="D319" i="24"/>
  <c r="F391" i="24"/>
  <c r="H391" i="24"/>
  <c r="H411" i="24"/>
  <c r="F411" i="24"/>
  <c r="H415" i="24"/>
  <c r="F415" i="24"/>
  <c r="D415" i="24"/>
  <c r="F419" i="24"/>
  <c r="H419" i="24"/>
  <c r="O429" i="24"/>
  <c r="L429" i="24"/>
  <c r="D433" i="24"/>
  <c r="L433" i="24"/>
  <c r="O436" i="24"/>
  <c r="H436" i="24"/>
  <c r="J445" i="24"/>
  <c r="K467" i="24"/>
  <c r="H467" i="24"/>
  <c r="H478" i="24"/>
  <c r="F478" i="24"/>
  <c r="F489" i="24"/>
  <c r="K489" i="24"/>
  <c r="K493" i="24"/>
  <c r="H493" i="24"/>
  <c r="F506" i="24"/>
  <c r="H506" i="24"/>
  <c r="F510" i="24"/>
  <c r="H510" i="24"/>
  <c r="F514" i="24"/>
  <c r="K514" i="24"/>
  <c r="H514" i="24"/>
  <c r="K518" i="24"/>
  <c r="H518" i="24"/>
  <c r="F518" i="24"/>
  <c r="K529" i="24"/>
  <c r="H529" i="24"/>
  <c r="F529" i="24"/>
  <c r="K533" i="24"/>
  <c r="F533" i="24"/>
  <c r="H533" i="24"/>
  <c r="K537" i="24"/>
  <c r="H537" i="24"/>
  <c r="D564" i="24"/>
  <c r="K49" i="24"/>
  <c r="F299" i="24"/>
  <c r="D299" i="24"/>
  <c r="L436" i="24"/>
  <c r="D467" i="24"/>
  <c r="D493" i="24"/>
  <c r="D506" i="24"/>
  <c r="D510" i="24"/>
  <c r="D514" i="24"/>
  <c r="D518" i="24"/>
  <c r="D529" i="24"/>
  <c r="D533" i="24"/>
  <c r="D537" i="24"/>
  <c r="D50" i="24"/>
  <c r="D134" i="24"/>
  <c r="D136" i="24"/>
  <c r="F238" i="24"/>
  <c r="F264" i="24"/>
  <c r="D264" i="24"/>
  <c r="F288" i="24"/>
  <c r="D288" i="24"/>
  <c r="F303" i="24"/>
  <c r="D303" i="24"/>
  <c r="F363" i="24"/>
  <c r="D391" i="24"/>
  <c r="D419" i="24"/>
  <c r="D489" i="24"/>
  <c r="D249" i="24"/>
  <c r="F341" i="24"/>
  <c r="H20" i="24"/>
  <c r="D20" i="24"/>
  <c r="H94" i="24"/>
  <c r="D94" i="24"/>
  <c r="D95" i="24"/>
  <c r="K480" i="24"/>
  <c r="H480" i="24"/>
  <c r="H16" i="24"/>
  <c r="D16" i="24"/>
  <c r="F29" i="24"/>
  <c r="F53" i="24"/>
  <c r="D63" i="24"/>
  <c r="F95" i="24"/>
  <c r="F132" i="24"/>
  <c r="H251" i="24"/>
  <c r="D251" i="24"/>
  <c r="F251" i="24"/>
  <c r="H464" i="24"/>
  <c r="D464" i="24"/>
  <c r="K464" i="24"/>
  <c r="D480" i="24"/>
  <c r="K578" i="24"/>
  <c r="D578" i="24"/>
  <c r="H578" i="24"/>
  <c r="H12" i="24"/>
  <c r="D12" i="24"/>
  <c r="F17" i="24"/>
  <c r="H32" i="24"/>
  <c r="D32" i="24"/>
  <c r="K32" i="24"/>
  <c r="F33" i="24"/>
  <c r="H62" i="24"/>
  <c r="D62" i="24"/>
  <c r="K62" i="24"/>
  <c r="F63" i="24"/>
  <c r="H109" i="24"/>
  <c r="D109" i="24"/>
  <c r="F121" i="24"/>
  <c r="H146" i="24"/>
  <c r="D146" i="24"/>
  <c r="H301" i="24"/>
  <c r="D301" i="24"/>
  <c r="D302" i="24"/>
  <c r="H353" i="24"/>
  <c r="D353" i="24"/>
  <c r="D354" i="24"/>
  <c r="H48" i="24"/>
  <c r="D48" i="24"/>
  <c r="K48" i="24"/>
  <c r="H124" i="24"/>
  <c r="D124" i="24"/>
  <c r="H52" i="24"/>
  <c r="D52" i="24"/>
  <c r="K52" i="24"/>
  <c r="H120" i="24"/>
  <c r="D120" i="24"/>
  <c r="F13" i="24"/>
  <c r="H29" i="24"/>
  <c r="H36" i="24"/>
  <c r="D36" i="24"/>
  <c r="K36" i="24"/>
  <c r="F37" i="24"/>
  <c r="H53" i="24"/>
  <c r="H74" i="24"/>
  <c r="D74" i="24"/>
  <c r="K74" i="24"/>
  <c r="F83" i="24"/>
  <c r="H105" i="24"/>
  <c r="D105" i="24"/>
  <c r="F110" i="24"/>
  <c r="H135" i="24"/>
  <c r="D135" i="24"/>
  <c r="F147" i="24"/>
  <c r="L159" i="24"/>
  <c r="H159" i="24"/>
  <c r="D159" i="24"/>
  <c r="J160" i="24"/>
  <c r="L163" i="24"/>
  <c r="H163" i="24"/>
  <c r="D163" i="24"/>
  <c r="J164" i="24"/>
  <c r="L174" i="24"/>
  <c r="H174" i="24"/>
  <c r="D174" i="24"/>
  <c r="J175" i="24"/>
  <c r="L178" i="24"/>
  <c r="H178" i="24"/>
  <c r="D178" i="24"/>
  <c r="J186" i="24"/>
  <c r="L189" i="24"/>
  <c r="H189" i="24"/>
  <c r="D189" i="24"/>
  <c r="J190" i="24"/>
  <c r="L200" i="24"/>
  <c r="H200" i="24"/>
  <c r="D200" i="24"/>
  <c r="J201" i="24"/>
  <c r="L204" i="24"/>
  <c r="H204" i="24"/>
  <c r="D204" i="24"/>
  <c r="H262" i="24"/>
  <c r="D262" i="24"/>
  <c r="D263" i="24"/>
  <c r="F365" i="24"/>
  <c r="H413" i="24"/>
  <c r="D413" i="24"/>
  <c r="D414" i="24"/>
  <c r="M428" i="24"/>
  <c r="J428" i="24" s="1"/>
  <c r="M431" i="24"/>
  <c r="F431" i="24" s="1"/>
  <c r="M432" i="24"/>
  <c r="J432" i="24" s="1"/>
  <c r="M435" i="24"/>
  <c r="D435" i="24" s="1"/>
  <c r="K508" i="24"/>
  <c r="H508" i="24"/>
  <c r="D508" i="24"/>
  <c r="I549" i="24"/>
  <c r="I554" i="24"/>
  <c r="H554" i="24" s="1"/>
  <c r="F302" i="24"/>
  <c r="D330" i="24"/>
  <c r="F354" i="24"/>
  <c r="J367" i="24"/>
  <c r="F367" i="24"/>
  <c r="H387" i="24"/>
  <c r="D387" i="24"/>
  <c r="D401" i="24"/>
  <c r="H409" i="24"/>
  <c r="D409" i="24"/>
  <c r="F414" i="24"/>
  <c r="H429" i="24"/>
  <c r="K531" i="24"/>
  <c r="H531" i="24"/>
  <c r="K552" i="24"/>
  <c r="H552" i="24"/>
  <c r="H562" i="24"/>
  <c r="D562" i="24"/>
  <c r="K562" i="24"/>
  <c r="H573" i="24"/>
  <c r="D573" i="24"/>
  <c r="K573" i="24"/>
  <c r="F573" i="24"/>
  <c r="L213" i="24"/>
  <c r="L214" i="24"/>
  <c r="H214" i="24"/>
  <c r="J215" i="24"/>
  <c r="L225" i="24"/>
  <c r="H225" i="24"/>
  <c r="D225" i="24"/>
  <c r="J226" i="24"/>
  <c r="H247" i="24"/>
  <c r="D247" i="24"/>
  <c r="F259" i="24"/>
  <c r="H277" i="24"/>
  <c r="D277" i="24"/>
  <c r="F291" i="24"/>
  <c r="F343" i="24"/>
  <c r="D365" i="24"/>
  <c r="F389" i="24"/>
  <c r="F410" i="24"/>
  <c r="D429" i="24"/>
  <c r="J429" i="24"/>
  <c r="F432" i="24"/>
  <c r="F433" i="24"/>
  <c r="D436" i="24"/>
  <c r="J436" i="24"/>
  <c r="K446" i="24"/>
  <c r="J446" i="24" s="1"/>
  <c r="F464" i="24"/>
  <c r="H507" i="24"/>
  <c r="D507" i="24"/>
  <c r="K507" i="24"/>
  <c r="F507" i="24"/>
  <c r="F508" i="24"/>
  <c r="H519" i="24"/>
  <c r="D519" i="24"/>
  <c r="K519" i="24"/>
  <c r="D531" i="24"/>
  <c r="D552" i="24"/>
  <c r="F562" i="24"/>
  <c r="K563" i="24"/>
  <c r="D563" i="24"/>
  <c r="F564" i="24"/>
  <c r="K564" i="24"/>
  <c r="H564" i="24"/>
  <c r="I576" i="24"/>
  <c r="D576" i="24" s="1"/>
  <c r="H290" i="24"/>
  <c r="D290" i="24"/>
  <c r="H342" i="24"/>
  <c r="D342" i="24"/>
  <c r="H365" i="24"/>
  <c r="I376" i="24"/>
  <c r="M434" i="24"/>
  <c r="D434" i="24" s="1"/>
  <c r="K447" i="24"/>
  <c r="F447" i="24" s="1"/>
  <c r="H468" i="24"/>
  <c r="D468" i="24"/>
  <c r="K468" i="24"/>
  <c r="F468" i="24"/>
  <c r="H494" i="24"/>
  <c r="D494" i="24"/>
  <c r="K494" i="24"/>
  <c r="F215" i="24"/>
  <c r="F226" i="24"/>
  <c r="H236" i="24"/>
  <c r="D236" i="24"/>
  <c r="F290" i="24"/>
  <c r="H305" i="24"/>
  <c r="D305" i="24"/>
  <c r="D327" i="24"/>
  <c r="F342" i="24"/>
  <c r="H367" i="24"/>
  <c r="F376" i="24"/>
  <c r="F387" i="24"/>
  <c r="F409" i="24"/>
  <c r="H417" i="24"/>
  <c r="D417" i="24"/>
  <c r="M427" i="24"/>
  <c r="H427" i="24" s="1"/>
  <c r="F429" i="24"/>
  <c r="M430" i="24"/>
  <c r="L430" i="24" s="1"/>
  <c r="H433" i="24"/>
  <c r="F436" i="24"/>
  <c r="M437" i="24"/>
  <c r="F437" i="24" s="1"/>
  <c r="M445" i="24"/>
  <c r="H445" i="24"/>
  <c r="D445" i="24"/>
  <c r="G456" i="24"/>
  <c r="F456" i="24" s="1"/>
  <c r="K476" i="24"/>
  <c r="H476" i="24"/>
  <c r="F494" i="24"/>
  <c r="H530" i="24"/>
  <c r="D530" i="24"/>
  <c r="K530" i="24"/>
  <c r="F530" i="24"/>
  <c r="F531" i="24"/>
  <c r="H551" i="24"/>
  <c r="D551" i="24"/>
  <c r="K551" i="24"/>
  <c r="F551" i="24"/>
  <c r="F552" i="24"/>
  <c r="I574" i="24"/>
  <c r="H577" i="24"/>
  <c r="D577" i="24"/>
  <c r="K577" i="24"/>
  <c r="H465" i="24"/>
  <c r="H479" i="24"/>
  <c r="D479" i="24"/>
  <c r="K479" i="24"/>
  <c r="F480" i="24"/>
  <c r="H495" i="24"/>
  <c r="H511" i="24"/>
  <c r="D511" i="24"/>
  <c r="K511" i="24"/>
  <c r="F512" i="24"/>
  <c r="H527" i="24"/>
  <c r="H534" i="24"/>
  <c r="D534" i="24"/>
  <c r="K534" i="24"/>
  <c r="F535" i="24"/>
  <c r="I553" i="24"/>
  <c r="H553" i="24" s="1"/>
  <c r="I575" i="24"/>
  <c r="H575" i="24" s="1"/>
  <c r="J433" i="24"/>
  <c r="H490" i="24"/>
  <c r="D490" i="24"/>
  <c r="K490" i="24"/>
  <c r="H515" i="24"/>
  <c r="D515" i="24"/>
  <c r="K515" i="24"/>
  <c r="H538" i="24"/>
  <c r="D538" i="24"/>
  <c r="K538" i="24"/>
  <c r="I550" i="24"/>
  <c r="D550" i="24" s="1"/>
  <c r="F563" i="24"/>
  <c r="I565" i="24"/>
  <c r="F578" i="24"/>
  <c r="H15" i="23"/>
  <c r="F15" i="23"/>
  <c r="H417" i="23"/>
  <c r="F417" i="23"/>
  <c r="H419" i="23"/>
  <c r="F419" i="23"/>
  <c r="F467" i="23"/>
  <c r="H467" i="23"/>
  <c r="K478" i="23"/>
  <c r="F478" i="23"/>
  <c r="K493" i="23"/>
  <c r="H493" i="23"/>
  <c r="F493" i="23"/>
  <c r="K510" i="23"/>
  <c r="H510" i="23"/>
  <c r="F514" i="23"/>
  <c r="K514" i="23"/>
  <c r="K518" i="23"/>
  <c r="H518" i="23"/>
  <c r="K533" i="23"/>
  <c r="H533" i="23"/>
  <c r="F533" i="23"/>
  <c r="K537" i="23"/>
  <c r="H537" i="23"/>
  <c r="F537" i="23"/>
  <c r="I549" i="23"/>
  <c r="K549" i="23" s="1"/>
  <c r="I564" i="23"/>
  <c r="D564" i="23" s="1"/>
  <c r="D19" i="23"/>
  <c r="K53" i="23"/>
  <c r="H83" i="23"/>
  <c r="D17" i="23"/>
  <c r="D29" i="23"/>
  <c r="D83" i="23"/>
  <c r="F136" i="23"/>
  <c r="D136" i="23"/>
  <c r="F238" i="23"/>
  <c r="D238" i="23"/>
  <c r="F264" i="23"/>
  <c r="D264" i="23"/>
  <c r="F275" i="23"/>
  <c r="D275" i="23"/>
  <c r="F277" i="23"/>
  <c r="D277" i="23"/>
  <c r="F301" i="23"/>
  <c r="D301" i="23"/>
  <c r="D303" i="23"/>
  <c r="F303" i="23"/>
  <c r="F343" i="23"/>
  <c r="D343" i="23"/>
  <c r="F363" i="23"/>
  <c r="D387" i="23"/>
  <c r="D391" i="23"/>
  <c r="D411" i="23"/>
  <c r="D417" i="23"/>
  <c r="D493" i="23"/>
  <c r="D510" i="23"/>
  <c r="F13" i="23"/>
  <c r="F19" i="23"/>
  <c r="H29" i="23"/>
  <c r="K83" i="23"/>
  <c r="D110" i="23"/>
  <c r="D134" i="23"/>
  <c r="F354" i="23"/>
  <c r="F518" i="23"/>
  <c r="D533" i="23"/>
  <c r="D537" i="23"/>
  <c r="K33" i="23"/>
  <c r="H33" i="23"/>
  <c r="K49" i="23"/>
  <c r="H49" i="23"/>
  <c r="K63" i="23"/>
  <c r="H63" i="23"/>
  <c r="D330" i="23"/>
  <c r="F330" i="23"/>
  <c r="G376" i="23"/>
  <c r="I376" i="23" s="1"/>
  <c r="H391" i="23"/>
  <c r="F391" i="23"/>
  <c r="H415" i="23"/>
  <c r="F415" i="23"/>
  <c r="K489" i="23"/>
  <c r="H489" i="23"/>
  <c r="F489" i="23"/>
  <c r="K506" i="23"/>
  <c r="H506" i="23"/>
  <c r="D13" i="23"/>
  <c r="J363" i="23"/>
  <c r="F409" i="23"/>
  <c r="K467" i="23"/>
  <c r="D37" i="23"/>
  <c r="D53" i="23"/>
  <c r="F106" i="23"/>
  <c r="D106" i="23"/>
  <c r="F119" i="23"/>
  <c r="D119" i="23"/>
  <c r="F147" i="23"/>
  <c r="D147" i="23"/>
  <c r="K29" i="23"/>
  <c r="F33" i="23"/>
  <c r="H37" i="23"/>
  <c r="F108" i="23"/>
  <c r="D123" i="23"/>
  <c r="F132" i="23"/>
  <c r="D260" i="23"/>
  <c r="F510" i="23"/>
  <c r="F529" i="23"/>
  <c r="D419" i="23"/>
  <c r="D467" i="23"/>
  <c r="D478" i="23"/>
  <c r="D489" i="23"/>
  <c r="D506" i="23"/>
  <c r="D514" i="23"/>
  <c r="D518" i="23"/>
  <c r="D529" i="23"/>
  <c r="M434" i="23"/>
  <c r="J434" i="23" s="1"/>
  <c r="M436" i="23"/>
  <c r="F436" i="23" s="1"/>
  <c r="D445" i="23"/>
  <c r="J369" i="23"/>
  <c r="F369" i="23"/>
  <c r="K446" i="23"/>
  <c r="M446" i="23" s="1"/>
  <c r="G456" i="23"/>
  <c r="D456" i="23" s="1"/>
  <c r="H494" i="23"/>
  <c r="D494" i="23"/>
  <c r="K494" i="23"/>
  <c r="H573" i="23"/>
  <c r="D573" i="23"/>
  <c r="K573" i="23"/>
  <c r="F573" i="23"/>
  <c r="H159" i="23"/>
  <c r="H189" i="23"/>
  <c r="H356" i="23"/>
  <c r="D356" i="23"/>
  <c r="H412" i="23"/>
  <c r="D412" i="23"/>
  <c r="D413" i="23"/>
  <c r="K574" i="23"/>
  <c r="H574" i="23"/>
  <c r="D574" i="23"/>
  <c r="K30" i="23"/>
  <c r="K34" i="23"/>
  <c r="K46" i="23"/>
  <c r="K50" i="23"/>
  <c r="K54" i="23"/>
  <c r="K84" i="23"/>
  <c r="D138" i="23"/>
  <c r="H148" i="23"/>
  <c r="J159" i="23"/>
  <c r="H161" i="23"/>
  <c r="D172" i="23"/>
  <c r="L172" i="23"/>
  <c r="J174" i="23"/>
  <c r="H176" i="23"/>
  <c r="D187" i="23"/>
  <c r="L187" i="23"/>
  <c r="J189" i="23"/>
  <c r="H191" i="23"/>
  <c r="D202" i="23"/>
  <c r="L202" i="23"/>
  <c r="L224" i="23"/>
  <c r="H224" i="23"/>
  <c r="D224" i="23"/>
  <c r="L228" i="23"/>
  <c r="H228" i="23"/>
  <c r="D228" i="23"/>
  <c r="D236" i="23"/>
  <c r="H272" i="23"/>
  <c r="D272" i="23"/>
  <c r="H304" i="23"/>
  <c r="D304" i="23"/>
  <c r="D305" i="23"/>
  <c r="H369" i="23"/>
  <c r="M431" i="23"/>
  <c r="H431" i="23" s="1"/>
  <c r="M435" i="23"/>
  <c r="H468" i="23"/>
  <c r="D468" i="23"/>
  <c r="K468" i="23"/>
  <c r="F468" i="23"/>
  <c r="F494" i="23"/>
  <c r="H530" i="23"/>
  <c r="D530" i="23"/>
  <c r="K530" i="23"/>
  <c r="F530" i="23"/>
  <c r="H551" i="23"/>
  <c r="D551" i="23"/>
  <c r="K551" i="23"/>
  <c r="F551" i="23"/>
  <c r="H250" i="23"/>
  <c r="D250" i="23"/>
  <c r="H289" i="23"/>
  <c r="D289" i="23"/>
  <c r="H174" i="23"/>
  <c r="I577" i="23"/>
  <c r="D14" i="23"/>
  <c r="D18" i="23"/>
  <c r="D30" i="23"/>
  <c r="D34" i="23"/>
  <c r="D46" i="23"/>
  <c r="D50" i="23"/>
  <c r="D54" i="23"/>
  <c r="D84" i="23"/>
  <c r="D96" i="23"/>
  <c r="D107" i="23"/>
  <c r="D118" i="23"/>
  <c r="D133" i="23"/>
  <c r="D158" i="23"/>
  <c r="H158" i="23"/>
  <c r="D159" i="23"/>
  <c r="L159" i="23"/>
  <c r="J161" i="23"/>
  <c r="D174" i="23"/>
  <c r="L174" i="23"/>
  <c r="J176" i="23"/>
  <c r="D189" i="23"/>
  <c r="L189" i="23"/>
  <c r="J191" i="23"/>
  <c r="H341" i="23"/>
  <c r="D341" i="23"/>
  <c r="F356" i="23"/>
  <c r="D369" i="23"/>
  <c r="H385" i="23"/>
  <c r="D385" i="23"/>
  <c r="F412" i="23"/>
  <c r="M427" i="23"/>
  <c r="M437" i="23"/>
  <c r="D437" i="23" s="1"/>
  <c r="K476" i="23"/>
  <c r="H476" i="23"/>
  <c r="D476" i="23"/>
  <c r="K512" i="23"/>
  <c r="H512" i="23"/>
  <c r="K531" i="23"/>
  <c r="H531" i="23"/>
  <c r="D531" i="23"/>
  <c r="I552" i="23"/>
  <c r="I562" i="23"/>
  <c r="F562" i="23" s="1"/>
  <c r="F574" i="23"/>
  <c r="D212" i="23"/>
  <c r="F236" i="23"/>
  <c r="H261" i="23"/>
  <c r="D261" i="23"/>
  <c r="H300" i="23"/>
  <c r="D300" i="23"/>
  <c r="F305" i="23"/>
  <c r="H345" i="23"/>
  <c r="D345" i="23"/>
  <c r="G401" i="23"/>
  <c r="D401" i="23" s="1"/>
  <c r="F413" i="23"/>
  <c r="M429" i="23"/>
  <c r="H429" i="23" s="1"/>
  <c r="M433" i="23"/>
  <c r="H464" i="23"/>
  <c r="D464" i="23"/>
  <c r="K464" i="23"/>
  <c r="K508" i="23"/>
  <c r="H508" i="23"/>
  <c r="F549" i="23"/>
  <c r="I554" i="23"/>
  <c r="D554" i="23" s="1"/>
  <c r="K578" i="23"/>
  <c r="D578" i="23"/>
  <c r="L212" i="23"/>
  <c r="H246" i="23"/>
  <c r="D246" i="23"/>
  <c r="F251" i="23"/>
  <c r="H276" i="23"/>
  <c r="D276" i="23"/>
  <c r="F290" i="23"/>
  <c r="D327" i="23"/>
  <c r="F342" i="23"/>
  <c r="D367" i="23"/>
  <c r="F387" i="23"/>
  <c r="H416" i="23"/>
  <c r="D416" i="23"/>
  <c r="M428" i="23"/>
  <c r="F428" i="23" s="1"/>
  <c r="M430" i="23"/>
  <c r="D430" i="23" s="1"/>
  <c r="M432" i="23"/>
  <c r="J432" i="23" s="1"/>
  <c r="J436" i="23"/>
  <c r="M445" i="23"/>
  <c r="J445" i="23"/>
  <c r="F445" i="23"/>
  <c r="H445" i="23"/>
  <c r="F464" i="23"/>
  <c r="H507" i="23"/>
  <c r="D507" i="23"/>
  <c r="K507" i="23"/>
  <c r="F507" i="23"/>
  <c r="F508" i="23"/>
  <c r="H519" i="23"/>
  <c r="D519" i="23"/>
  <c r="K519" i="23"/>
  <c r="K563" i="23"/>
  <c r="D563" i="23"/>
  <c r="F564" i="23"/>
  <c r="K564" i="23"/>
  <c r="H564" i="23"/>
  <c r="I576" i="23"/>
  <c r="D576" i="23" s="1"/>
  <c r="H578" i="23"/>
  <c r="J446" i="23"/>
  <c r="K447" i="23"/>
  <c r="F447" i="23" s="1"/>
  <c r="H465" i="23"/>
  <c r="H479" i="23"/>
  <c r="D479" i="23"/>
  <c r="K479" i="23"/>
  <c r="F480" i="23"/>
  <c r="H495" i="23"/>
  <c r="H511" i="23"/>
  <c r="D511" i="23"/>
  <c r="K511" i="23"/>
  <c r="F512" i="23"/>
  <c r="H527" i="23"/>
  <c r="H534" i="23"/>
  <c r="D534" i="23"/>
  <c r="K534" i="23"/>
  <c r="F535" i="23"/>
  <c r="I553" i="23"/>
  <c r="H553" i="23" s="1"/>
  <c r="I575" i="23"/>
  <c r="H575" i="23" s="1"/>
  <c r="F446" i="23"/>
  <c r="H490" i="23"/>
  <c r="D490" i="23"/>
  <c r="K490" i="23"/>
  <c r="H515" i="23"/>
  <c r="D515" i="23"/>
  <c r="K515" i="23"/>
  <c r="H538" i="23"/>
  <c r="D538" i="23"/>
  <c r="K538" i="23"/>
  <c r="I550" i="23"/>
  <c r="F563" i="23"/>
  <c r="I565" i="23"/>
  <c r="D565" i="23" s="1"/>
  <c r="F578" i="23"/>
  <c r="D301" i="22"/>
  <c r="F301" i="22"/>
  <c r="D54" i="22"/>
  <c r="F84" i="22"/>
  <c r="F46" i="22"/>
  <c r="D46" i="22"/>
  <c r="D63" i="22"/>
  <c r="D34" i="22"/>
  <c r="D50" i="22"/>
  <c r="K54" i="22"/>
  <c r="D305" i="22"/>
  <c r="F529" i="22"/>
  <c r="F34" i="22"/>
  <c r="F247" i="22"/>
  <c r="H409" i="22"/>
  <c r="G376" i="22"/>
  <c r="I376" i="22" s="1"/>
  <c r="F110" i="22"/>
  <c r="D110" i="22"/>
  <c r="K50" i="22"/>
  <c r="F104" i="22"/>
  <c r="D345" i="22"/>
  <c r="F319" i="22"/>
  <c r="D319" i="22"/>
  <c r="H387" i="22"/>
  <c r="F387" i="22"/>
  <c r="F467" i="22"/>
  <c r="H467" i="22"/>
  <c r="K478" i="22"/>
  <c r="F478" i="22"/>
  <c r="K489" i="22"/>
  <c r="H489" i="22"/>
  <c r="F489" i="22"/>
  <c r="K510" i="22"/>
  <c r="H510" i="22"/>
  <c r="F29" i="22"/>
  <c r="D315" i="22"/>
  <c r="D15" i="22"/>
  <c r="H19" i="22"/>
  <c r="H33" i="22"/>
  <c r="F37" i="22"/>
  <c r="D387" i="22"/>
  <c r="D413" i="22"/>
  <c r="K467" i="22"/>
  <c r="H17" i="22"/>
  <c r="F17" i="22"/>
  <c r="H53" i="22"/>
  <c r="F53" i="22"/>
  <c r="H63" i="22"/>
  <c r="F63" i="22"/>
  <c r="F330" i="22"/>
  <c r="D330" i="22"/>
  <c r="K493" i="22"/>
  <c r="H493" i="22"/>
  <c r="F493" i="22"/>
  <c r="K506" i="22"/>
  <c r="H506" i="22"/>
  <c r="F514" i="22"/>
  <c r="K514" i="22"/>
  <c r="K518" i="22"/>
  <c r="H518" i="22"/>
  <c r="K533" i="22"/>
  <c r="H533" i="22"/>
  <c r="F533" i="22"/>
  <c r="K537" i="22"/>
  <c r="H537" i="22"/>
  <c r="F537" i="22"/>
  <c r="I549" i="22"/>
  <c r="D549" i="22" s="1"/>
  <c r="I564" i="22"/>
  <c r="F564" i="22" s="1"/>
  <c r="K63" i="22"/>
  <c r="F83" i="22"/>
  <c r="H478" i="22"/>
  <c r="H514" i="22"/>
  <c r="H529" i="22"/>
  <c r="D19" i="22"/>
  <c r="D409" i="22"/>
  <c r="M432" i="22"/>
  <c r="H432" i="22" s="1"/>
  <c r="D493" i="22"/>
  <c r="D510" i="22"/>
  <c r="F15" i="22"/>
  <c r="H49" i="22"/>
  <c r="D53" i="22"/>
  <c r="F413" i="22"/>
  <c r="H417" i="22"/>
  <c r="F506" i="22"/>
  <c r="F518" i="22"/>
  <c r="D533" i="22"/>
  <c r="D537" i="22"/>
  <c r="F147" i="22"/>
  <c r="D147" i="22"/>
  <c r="F262" i="22"/>
  <c r="D262" i="22"/>
  <c r="D489" i="22"/>
  <c r="D506" i="22"/>
  <c r="D514" i="22"/>
  <c r="D518" i="22"/>
  <c r="D529" i="22"/>
  <c r="K30" i="22"/>
  <c r="K46" i="22"/>
  <c r="K84" i="22"/>
  <c r="D95" i="22"/>
  <c r="D106" i="22"/>
  <c r="D277" i="22"/>
  <c r="F123" i="22"/>
  <c r="D123" i="22"/>
  <c r="F134" i="22"/>
  <c r="D134" i="22"/>
  <c r="D417" i="22"/>
  <c r="D467" i="22"/>
  <c r="D478" i="22"/>
  <c r="D121" i="22"/>
  <c r="D138" i="22"/>
  <c r="F236" i="22"/>
  <c r="F290" i="22"/>
  <c r="D343" i="22"/>
  <c r="L201" i="22"/>
  <c r="H201" i="22"/>
  <c r="D201" i="22"/>
  <c r="L213" i="22"/>
  <c r="D213" i="22"/>
  <c r="M437" i="22"/>
  <c r="F437" i="22" s="1"/>
  <c r="G456" i="22"/>
  <c r="F456" i="22" s="1"/>
  <c r="H494" i="22"/>
  <c r="D494" i="22"/>
  <c r="K494" i="22"/>
  <c r="H573" i="22"/>
  <c r="D573" i="22"/>
  <c r="K573" i="22"/>
  <c r="F573" i="22"/>
  <c r="D250" i="22"/>
  <c r="H288" i="22"/>
  <c r="D288" i="22"/>
  <c r="D289" i="22"/>
  <c r="H419" i="22"/>
  <c r="D419" i="22"/>
  <c r="K574" i="22"/>
  <c r="H574" i="22"/>
  <c r="D574" i="22"/>
  <c r="K29" i="22"/>
  <c r="K33" i="22"/>
  <c r="K37" i="22"/>
  <c r="K49" i="22"/>
  <c r="K83" i="22"/>
  <c r="D148" i="22"/>
  <c r="D161" i="22"/>
  <c r="L164" i="22"/>
  <c r="H164" i="22"/>
  <c r="D164" i="22"/>
  <c r="J201" i="22"/>
  <c r="L228" i="22"/>
  <c r="D228" i="22"/>
  <c r="D333" i="22"/>
  <c r="H355" i="22"/>
  <c r="D355" i="22"/>
  <c r="D356" i="22"/>
  <c r="F369" i="22"/>
  <c r="M431" i="22"/>
  <c r="D431" i="22" s="1"/>
  <c r="M435" i="22"/>
  <c r="L435" i="22" s="1"/>
  <c r="K445" i="22"/>
  <c r="M447" i="22"/>
  <c r="H468" i="22"/>
  <c r="D468" i="22"/>
  <c r="K468" i="22"/>
  <c r="F468" i="22"/>
  <c r="F494" i="22"/>
  <c r="H530" i="22"/>
  <c r="D530" i="22"/>
  <c r="K530" i="22"/>
  <c r="F530" i="22"/>
  <c r="H551" i="22"/>
  <c r="D551" i="22"/>
  <c r="K551" i="22"/>
  <c r="F551" i="22"/>
  <c r="F201" i="22"/>
  <c r="H213" i="22"/>
  <c r="L224" i="22"/>
  <c r="D224" i="22"/>
  <c r="H249" i="22"/>
  <c r="D249" i="22"/>
  <c r="I577" i="22"/>
  <c r="F577" i="22" s="1"/>
  <c r="D13" i="22"/>
  <c r="D17" i="22"/>
  <c r="D29" i="22"/>
  <c r="D33" i="22"/>
  <c r="D37" i="22"/>
  <c r="D49" i="22"/>
  <c r="D83" i="22"/>
  <c r="F122" i="22"/>
  <c r="D136" i="22"/>
  <c r="D146" i="22"/>
  <c r="F148" i="22"/>
  <c r="H159" i="22"/>
  <c r="F161" i="22"/>
  <c r="L161" i="22"/>
  <c r="D176" i="22"/>
  <c r="L186" i="22"/>
  <c r="H186" i="22"/>
  <c r="D186" i="22"/>
  <c r="F189" i="22"/>
  <c r="F213" i="22"/>
  <c r="H228" i="22"/>
  <c r="F249" i="22"/>
  <c r="H264" i="22"/>
  <c r="D264" i="22"/>
  <c r="D272" i="22"/>
  <c r="F288" i="22"/>
  <c r="H303" i="22"/>
  <c r="D303" i="22"/>
  <c r="D304" i="22"/>
  <c r="D318" i="22"/>
  <c r="F376" i="22"/>
  <c r="H391" i="22"/>
  <c r="D391" i="22"/>
  <c r="H411" i="22"/>
  <c r="D411" i="22"/>
  <c r="D412" i="22"/>
  <c r="F419" i="22"/>
  <c r="K476" i="22"/>
  <c r="H476" i="22"/>
  <c r="D476" i="22"/>
  <c r="K512" i="22"/>
  <c r="H512" i="22"/>
  <c r="K531" i="22"/>
  <c r="H531" i="22"/>
  <c r="D531" i="22"/>
  <c r="I552" i="22"/>
  <c r="F552" i="22" s="1"/>
  <c r="I562" i="22"/>
  <c r="F562" i="22" s="1"/>
  <c r="F574" i="22"/>
  <c r="J161" i="22"/>
  <c r="L174" i="22"/>
  <c r="D189" i="22"/>
  <c r="J191" i="22"/>
  <c r="L204" i="22"/>
  <c r="L212" i="22"/>
  <c r="H212" i="22"/>
  <c r="J213" i="22"/>
  <c r="L216" i="22"/>
  <c r="H216" i="22"/>
  <c r="D216" i="22"/>
  <c r="J224" i="22"/>
  <c r="L227" i="22"/>
  <c r="H227" i="22"/>
  <c r="D227" i="22"/>
  <c r="J228" i="22"/>
  <c r="H260" i="22"/>
  <c r="D260" i="22"/>
  <c r="F272" i="22"/>
  <c r="H299" i="22"/>
  <c r="D299" i="22"/>
  <c r="F304" i="22"/>
  <c r="D317" i="22"/>
  <c r="F341" i="22"/>
  <c r="H369" i="22"/>
  <c r="H415" i="22"/>
  <c r="D415" i="22"/>
  <c r="M428" i="22"/>
  <c r="O433" i="22"/>
  <c r="L433" i="22"/>
  <c r="H464" i="22"/>
  <c r="D464" i="22"/>
  <c r="K464" i="22"/>
  <c r="K508" i="22"/>
  <c r="H508" i="22"/>
  <c r="H549" i="22"/>
  <c r="I554" i="22"/>
  <c r="D554" i="22" s="1"/>
  <c r="K578" i="22"/>
  <c r="D578" i="22"/>
  <c r="D174" i="22"/>
  <c r="J176" i="22"/>
  <c r="F187" i="22"/>
  <c r="L189" i="22"/>
  <c r="D204" i="22"/>
  <c r="H238" i="22"/>
  <c r="D238" i="22"/>
  <c r="F250" i="22"/>
  <c r="H275" i="22"/>
  <c r="D275" i="22"/>
  <c r="F289" i="22"/>
  <c r="D332" i="22"/>
  <c r="H344" i="22"/>
  <c r="D344" i="22"/>
  <c r="F356" i="22"/>
  <c r="J363" i="22"/>
  <c r="F363" i="22"/>
  <c r="G401" i="22"/>
  <c r="D401" i="22" s="1"/>
  <c r="F412" i="22"/>
  <c r="M427" i="22"/>
  <c r="J427" i="22" s="1"/>
  <c r="M429" i="22"/>
  <c r="D429" i="22" s="1"/>
  <c r="D433" i="22"/>
  <c r="J433" i="22"/>
  <c r="M436" i="22"/>
  <c r="J436" i="22" s="1"/>
  <c r="K446" i="22"/>
  <c r="F464" i="22"/>
  <c r="H507" i="22"/>
  <c r="D507" i="22"/>
  <c r="K507" i="22"/>
  <c r="F507" i="22"/>
  <c r="F508" i="22"/>
  <c r="H519" i="22"/>
  <c r="D519" i="22"/>
  <c r="K519" i="22"/>
  <c r="K563" i="22"/>
  <c r="D563" i="22"/>
  <c r="I576" i="22"/>
  <c r="H576" i="22" s="1"/>
  <c r="H578" i="22"/>
  <c r="M430" i="22"/>
  <c r="J430" i="22" s="1"/>
  <c r="F433" i="22"/>
  <c r="M434" i="22"/>
  <c r="H434" i="22" s="1"/>
  <c r="H465" i="22"/>
  <c r="H479" i="22"/>
  <c r="D479" i="22"/>
  <c r="K479" i="22"/>
  <c r="F480" i="22"/>
  <c r="H495" i="22"/>
  <c r="H511" i="22"/>
  <c r="D511" i="22"/>
  <c r="K511" i="22"/>
  <c r="F512" i="22"/>
  <c r="H527" i="22"/>
  <c r="H534" i="22"/>
  <c r="D534" i="22"/>
  <c r="K534" i="22"/>
  <c r="F535" i="22"/>
  <c r="I553" i="22"/>
  <c r="I575" i="22"/>
  <c r="H575" i="22" s="1"/>
  <c r="H490" i="22"/>
  <c r="D490" i="22"/>
  <c r="K490" i="22"/>
  <c r="H515" i="22"/>
  <c r="D515" i="22"/>
  <c r="K515" i="22"/>
  <c r="H538" i="22"/>
  <c r="D538" i="22"/>
  <c r="K538" i="22"/>
  <c r="I550" i="22"/>
  <c r="H550" i="22" s="1"/>
  <c r="F563" i="22"/>
  <c r="I565" i="22"/>
  <c r="D565" i="22" s="1"/>
  <c r="F578" i="22"/>
  <c r="D315" i="21"/>
  <c r="F315" i="21"/>
  <c r="H478" i="21"/>
  <c r="F478" i="21"/>
  <c r="F510" i="21"/>
  <c r="H510" i="21"/>
  <c r="K518" i="21"/>
  <c r="H518" i="21"/>
  <c r="F518" i="21"/>
  <c r="K529" i="21"/>
  <c r="H529" i="21"/>
  <c r="K533" i="21"/>
  <c r="H533" i="21"/>
  <c r="H387" i="21"/>
  <c r="I564" i="21"/>
  <c r="D564" i="21" s="1"/>
  <c r="F50" i="21"/>
  <c r="D50" i="21"/>
  <c r="F108" i="21"/>
  <c r="D108" i="21"/>
  <c r="D247" i="21"/>
  <c r="F247" i="21"/>
  <c r="F251" i="21"/>
  <c r="D251" i="21"/>
  <c r="F301" i="21"/>
  <c r="D301" i="21"/>
  <c r="F345" i="21"/>
  <c r="D345" i="21"/>
  <c r="F356" i="21"/>
  <c r="D356" i="21"/>
  <c r="D387" i="21"/>
  <c r="D409" i="21"/>
  <c r="D413" i="21"/>
  <c r="D417" i="21"/>
  <c r="M432" i="21"/>
  <c r="O432" i="21" s="1"/>
  <c r="M434" i="21"/>
  <c r="D434" i="21" s="1"/>
  <c r="D478" i="21"/>
  <c r="D134" i="21"/>
  <c r="F413" i="21"/>
  <c r="F417" i="21"/>
  <c r="F467" i="21"/>
  <c r="H489" i="21"/>
  <c r="H19" i="21"/>
  <c r="F19" i="21"/>
  <c r="H409" i="21"/>
  <c r="F409" i="21"/>
  <c r="F506" i="21"/>
  <c r="H506" i="21"/>
  <c r="F514" i="21"/>
  <c r="K514" i="21"/>
  <c r="H514" i="21"/>
  <c r="H493" i="21"/>
  <c r="F529" i="21"/>
  <c r="H537" i="21"/>
  <c r="F236" i="21"/>
  <c r="D236" i="21"/>
  <c r="F305" i="21"/>
  <c r="D305" i="21"/>
  <c r="F354" i="21"/>
  <c r="D354" i="21"/>
  <c r="F577" i="21"/>
  <c r="K46" i="21"/>
  <c r="K50" i="21"/>
  <c r="D84" i="21"/>
  <c r="D330" i="21"/>
  <c r="H467" i="21"/>
  <c r="K478" i="21"/>
  <c r="K489" i="21"/>
  <c r="K510" i="21"/>
  <c r="F533" i="21"/>
  <c r="M436" i="21"/>
  <c r="F436" i="21" s="1"/>
  <c r="K445" i="21"/>
  <c r="H445" i="21" s="1"/>
  <c r="D467" i="21"/>
  <c r="D489" i="21"/>
  <c r="D510" i="21"/>
  <c r="D518" i="21"/>
  <c r="D533" i="21"/>
  <c r="D537" i="21"/>
  <c r="D493" i="21"/>
  <c r="D506" i="21"/>
  <c r="D514" i="21"/>
  <c r="D529" i="21"/>
  <c r="H49" i="21"/>
  <c r="D49" i="21"/>
  <c r="K49" i="21"/>
  <c r="D96" i="21"/>
  <c r="H132" i="21"/>
  <c r="D132" i="21"/>
  <c r="H260" i="21"/>
  <c r="D260" i="21"/>
  <c r="F260" i="21"/>
  <c r="H303" i="21"/>
  <c r="D303" i="21"/>
  <c r="F376" i="21"/>
  <c r="I376" i="21"/>
  <c r="M431" i="21"/>
  <c r="O437" i="21"/>
  <c r="L437" i="21"/>
  <c r="K480" i="21"/>
  <c r="H480" i="21"/>
  <c r="F30" i="21"/>
  <c r="F54" i="21"/>
  <c r="F96" i="21"/>
  <c r="H121" i="21"/>
  <c r="D121" i="21"/>
  <c r="F133" i="21"/>
  <c r="H213" i="21"/>
  <c r="L227" i="21"/>
  <c r="H227" i="21"/>
  <c r="D227" i="21"/>
  <c r="J227" i="21"/>
  <c r="D341" i="21"/>
  <c r="D376" i="21"/>
  <c r="H391" i="21"/>
  <c r="D391" i="21"/>
  <c r="F435" i="21"/>
  <c r="H437" i="21"/>
  <c r="D446" i="21"/>
  <c r="M446" i="21"/>
  <c r="D480" i="21"/>
  <c r="K578" i="21"/>
  <c r="D578" i="21"/>
  <c r="H578" i="21"/>
  <c r="H17" i="21"/>
  <c r="D17" i="21"/>
  <c r="H33" i="21"/>
  <c r="D33" i="21"/>
  <c r="K33" i="21"/>
  <c r="H63" i="21"/>
  <c r="D63" i="21"/>
  <c r="K63" i="21"/>
  <c r="H110" i="21"/>
  <c r="D110" i="21"/>
  <c r="F122" i="21"/>
  <c r="H147" i="21"/>
  <c r="D147" i="21"/>
  <c r="J213" i="21"/>
  <c r="H224" i="21"/>
  <c r="H264" i="21"/>
  <c r="D264" i="21"/>
  <c r="D272" i="21"/>
  <c r="H299" i="21"/>
  <c r="D299" i="21"/>
  <c r="F299" i="21"/>
  <c r="F303" i="21"/>
  <c r="F314" i="21"/>
  <c r="D314" i="21"/>
  <c r="D317" i="21"/>
  <c r="F369" i="21"/>
  <c r="O435" i="21"/>
  <c r="H446" i="21"/>
  <c r="D54" i="21"/>
  <c r="H95" i="21"/>
  <c r="D95" i="21"/>
  <c r="H29" i="21"/>
  <c r="D29" i="21"/>
  <c r="K29" i="21"/>
  <c r="H53" i="21"/>
  <c r="D53" i="21"/>
  <c r="K53" i="21"/>
  <c r="H13" i="21"/>
  <c r="D13" i="21"/>
  <c r="F18" i="21"/>
  <c r="H30" i="21"/>
  <c r="H37" i="21"/>
  <c r="D37" i="21"/>
  <c r="K37" i="21"/>
  <c r="F46" i="21"/>
  <c r="H54" i="21"/>
  <c r="H83" i="21"/>
  <c r="D83" i="21"/>
  <c r="K83" i="21"/>
  <c r="F84" i="21"/>
  <c r="H106" i="21"/>
  <c r="D106" i="21"/>
  <c r="H136" i="21"/>
  <c r="D136" i="21"/>
  <c r="F148" i="21"/>
  <c r="L160" i="21"/>
  <c r="H160" i="21"/>
  <c r="D160" i="21"/>
  <c r="J161" i="21"/>
  <c r="L164" i="21"/>
  <c r="H164" i="21"/>
  <c r="D164" i="21"/>
  <c r="J172" i="21"/>
  <c r="L175" i="21"/>
  <c r="H175" i="21"/>
  <c r="D175" i="21"/>
  <c r="L186" i="21"/>
  <c r="H186" i="21"/>
  <c r="D186" i="21"/>
  <c r="J187" i="21"/>
  <c r="L190" i="21"/>
  <c r="H190" i="21"/>
  <c r="D190" i="21"/>
  <c r="J191" i="21"/>
  <c r="J202" i="21"/>
  <c r="J212" i="21"/>
  <c r="L216" i="21"/>
  <c r="H216" i="21"/>
  <c r="D216" i="21"/>
  <c r="J216" i="21"/>
  <c r="D224" i="21"/>
  <c r="J224" i="21"/>
  <c r="F272" i="21"/>
  <c r="D333" i="21"/>
  <c r="F391" i="21"/>
  <c r="H419" i="21"/>
  <c r="D419" i="21"/>
  <c r="G456" i="21"/>
  <c r="F456" i="21" s="1"/>
  <c r="K508" i="21"/>
  <c r="H508" i="21"/>
  <c r="D508" i="21"/>
  <c r="I549" i="21"/>
  <c r="D549" i="21" s="1"/>
  <c r="I554" i="21"/>
  <c r="H554" i="21" s="1"/>
  <c r="H369" i="21"/>
  <c r="L433" i="21"/>
  <c r="O433" i="21"/>
  <c r="D437" i="21"/>
  <c r="H468" i="21"/>
  <c r="D468" i="21"/>
  <c r="K468" i="21"/>
  <c r="F468" i="21"/>
  <c r="H494" i="21"/>
  <c r="D494" i="21"/>
  <c r="K494" i="21"/>
  <c r="K531" i="21"/>
  <c r="H531" i="21"/>
  <c r="K552" i="21"/>
  <c r="H552" i="21"/>
  <c r="H562" i="21"/>
  <c r="D562" i="21"/>
  <c r="K562" i="21"/>
  <c r="H573" i="21"/>
  <c r="D573" i="21"/>
  <c r="K573" i="21"/>
  <c r="F573" i="21"/>
  <c r="F213" i="21"/>
  <c r="L215" i="21"/>
  <c r="F224" i="21"/>
  <c r="F228" i="21"/>
  <c r="H249" i="21"/>
  <c r="D249" i="21"/>
  <c r="F261" i="21"/>
  <c r="H288" i="21"/>
  <c r="D288" i="21"/>
  <c r="F300" i="21"/>
  <c r="D328" i="21"/>
  <c r="H355" i="21"/>
  <c r="D355" i="21"/>
  <c r="D369" i="21"/>
  <c r="F385" i="21"/>
  <c r="H411" i="21"/>
  <c r="D411" i="21"/>
  <c r="F416" i="21"/>
  <c r="H433" i="21"/>
  <c r="L435" i="21"/>
  <c r="O436" i="21"/>
  <c r="L436" i="21"/>
  <c r="J436" i="21"/>
  <c r="H507" i="21"/>
  <c r="D507" i="21"/>
  <c r="K507" i="21"/>
  <c r="F507" i="21"/>
  <c r="F508" i="21"/>
  <c r="H519" i="21"/>
  <c r="D519" i="21"/>
  <c r="K519" i="21"/>
  <c r="D531" i="21"/>
  <c r="D552" i="21"/>
  <c r="F562" i="21"/>
  <c r="K563" i="21"/>
  <c r="D563" i="21"/>
  <c r="I576" i="21"/>
  <c r="D576" i="21" s="1"/>
  <c r="F341" i="21"/>
  <c r="H415" i="21"/>
  <c r="D415" i="21"/>
  <c r="M428" i="21"/>
  <c r="D428" i="21" s="1"/>
  <c r="L204" i="21"/>
  <c r="H238" i="21"/>
  <c r="D238" i="21"/>
  <c r="H275" i="21"/>
  <c r="D275" i="21"/>
  <c r="H344" i="21"/>
  <c r="D344" i="21"/>
  <c r="J363" i="21"/>
  <c r="F363" i="21"/>
  <c r="G401" i="21"/>
  <c r="D401" i="21" s="1"/>
  <c r="F415" i="21"/>
  <c r="M427" i="21"/>
  <c r="F427" i="21" s="1"/>
  <c r="M429" i="21"/>
  <c r="D429" i="21" s="1"/>
  <c r="D433" i="21"/>
  <c r="J433" i="21"/>
  <c r="F446" i="21"/>
  <c r="K476" i="21"/>
  <c r="H476" i="21"/>
  <c r="F494" i="21"/>
  <c r="H530" i="21"/>
  <c r="D530" i="21"/>
  <c r="K530" i="21"/>
  <c r="F530" i="21"/>
  <c r="F531" i="21"/>
  <c r="H551" i="21"/>
  <c r="D551" i="21"/>
  <c r="K551" i="21"/>
  <c r="F551" i="21"/>
  <c r="F552" i="21"/>
  <c r="I574" i="21"/>
  <c r="F574" i="21" s="1"/>
  <c r="H577" i="21"/>
  <c r="D577" i="21"/>
  <c r="K577" i="21"/>
  <c r="M430" i="21"/>
  <c r="D431" i="21"/>
  <c r="F433" i="21"/>
  <c r="F434" i="21"/>
  <c r="H435" i="21"/>
  <c r="J437" i="21"/>
  <c r="D464" i="21"/>
  <c r="H479" i="21"/>
  <c r="D479" i="21"/>
  <c r="K479" i="21"/>
  <c r="F480" i="21"/>
  <c r="H495" i="21"/>
  <c r="H511" i="21"/>
  <c r="D511" i="21"/>
  <c r="K511" i="21"/>
  <c r="F512" i="21"/>
  <c r="H527" i="21"/>
  <c r="H534" i="21"/>
  <c r="D534" i="21"/>
  <c r="K534" i="21"/>
  <c r="F535" i="21"/>
  <c r="I553" i="21"/>
  <c r="H553" i="21" s="1"/>
  <c r="I575" i="21"/>
  <c r="D435" i="21"/>
  <c r="F437" i="21"/>
  <c r="J446" i="21"/>
  <c r="K447" i="21"/>
  <c r="K464" i="21"/>
  <c r="H490" i="21"/>
  <c r="D490" i="21"/>
  <c r="K490" i="21"/>
  <c r="H515" i="21"/>
  <c r="D515" i="21"/>
  <c r="K515" i="21"/>
  <c r="H538" i="21"/>
  <c r="D538" i="21"/>
  <c r="K538" i="21"/>
  <c r="I550" i="21"/>
  <c r="D550" i="21" s="1"/>
  <c r="F563" i="21"/>
  <c r="I565" i="21"/>
  <c r="H565" i="21" s="1"/>
  <c r="F578" i="21"/>
  <c r="F30" i="20"/>
  <c r="K30" i="20"/>
  <c r="H34" i="20"/>
  <c r="D34" i="20"/>
  <c r="K46" i="20"/>
  <c r="F46" i="20"/>
  <c r="K50" i="20"/>
  <c r="F50" i="20"/>
  <c r="K84" i="20"/>
  <c r="F84" i="20"/>
  <c r="H95" i="20"/>
  <c r="D95" i="20"/>
  <c r="H30" i="20"/>
  <c r="K34" i="20"/>
  <c r="F95" i="20"/>
  <c r="H121" i="20"/>
  <c r="D123" i="20"/>
  <c r="H134" i="20"/>
  <c r="D249" i="20"/>
  <c r="D46" i="20"/>
  <c r="D50" i="20"/>
  <c r="D84" i="20"/>
  <c r="H106" i="20"/>
  <c r="D108" i="20"/>
  <c r="H123" i="20"/>
  <c r="D136" i="20"/>
  <c r="F264" i="20"/>
  <c r="D445" i="20"/>
  <c r="H54" i="20"/>
  <c r="D54" i="20"/>
  <c r="D104" i="20"/>
  <c r="H104" i="20"/>
  <c r="H119" i="20"/>
  <c r="D119" i="20"/>
  <c r="H138" i="20"/>
  <c r="D138" i="20"/>
  <c r="D236" i="20"/>
  <c r="F236" i="20"/>
  <c r="D238" i="20"/>
  <c r="H238" i="20"/>
  <c r="D275" i="20"/>
  <c r="F275" i="20"/>
  <c r="D305" i="20"/>
  <c r="F305" i="20"/>
  <c r="D316" i="20"/>
  <c r="F316" i="20"/>
  <c r="H341" i="20"/>
  <c r="D341" i="20"/>
  <c r="F345" i="20"/>
  <c r="D345" i="20"/>
  <c r="F356" i="20"/>
  <c r="H356" i="20"/>
  <c r="H369" i="20"/>
  <c r="F369" i="20"/>
  <c r="D30" i="20"/>
  <c r="F34" i="20"/>
  <c r="F54" i="20"/>
  <c r="F104" i="20"/>
  <c r="D110" i="20"/>
  <c r="H132" i="20"/>
  <c r="D134" i="20"/>
  <c r="H236" i="20"/>
  <c r="D247" i="20"/>
  <c r="D251" i="20"/>
  <c r="D262" i="20"/>
  <c r="H275" i="20"/>
  <c r="H288" i="20"/>
  <c r="D303" i="20"/>
  <c r="D356" i="20"/>
  <c r="F577" i="20"/>
  <c r="H247" i="20"/>
  <c r="H251" i="20"/>
  <c r="H262" i="20"/>
  <c r="H264" i="20"/>
  <c r="H277" i="20"/>
  <c r="H290" i="20"/>
  <c r="H301" i="20"/>
  <c r="H303" i="20"/>
  <c r="F327" i="20"/>
  <c r="F331" i="20"/>
  <c r="M429" i="20"/>
  <c r="F429" i="20" s="1"/>
  <c r="M433" i="20"/>
  <c r="L433" i="20" s="1"/>
  <c r="K478" i="20"/>
  <c r="I563" i="20"/>
  <c r="H563" i="20" s="1"/>
  <c r="I573" i="20"/>
  <c r="K573" i="20" s="1"/>
  <c r="D147" i="20"/>
  <c r="L226" i="20"/>
  <c r="H226" i="20"/>
  <c r="D226" i="20"/>
  <c r="F226" i="20"/>
  <c r="J365" i="20"/>
  <c r="F365" i="20"/>
  <c r="D365" i="20"/>
  <c r="M436" i="20"/>
  <c r="F436" i="20" s="1"/>
  <c r="K480" i="20"/>
  <c r="H480" i="20"/>
  <c r="F17" i="20"/>
  <c r="F33" i="20"/>
  <c r="D37" i="20"/>
  <c r="H109" i="20"/>
  <c r="D109" i="20"/>
  <c r="F121" i="20"/>
  <c r="H160" i="20"/>
  <c r="H190" i="20"/>
  <c r="H248" i="20"/>
  <c r="D248" i="20"/>
  <c r="F248" i="20"/>
  <c r="O433" i="20"/>
  <c r="H464" i="20"/>
  <c r="D464" i="20"/>
  <c r="K464" i="20"/>
  <c r="D480" i="20"/>
  <c r="F13" i="20"/>
  <c r="H36" i="20"/>
  <c r="D36" i="20"/>
  <c r="K36" i="20"/>
  <c r="F37" i="20"/>
  <c r="H74" i="20"/>
  <c r="D74" i="20"/>
  <c r="K74" i="20"/>
  <c r="F83" i="20"/>
  <c r="H105" i="20"/>
  <c r="D105" i="20"/>
  <c r="F110" i="20"/>
  <c r="H135" i="20"/>
  <c r="D135" i="20"/>
  <c r="F147" i="20"/>
  <c r="L159" i="20"/>
  <c r="H159" i="20"/>
  <c r="D159" i="20"/>
  <c r="J160" i="20"/>
  <c r="L163" i="20"/>
  <c r="H163" i="20"/>
  <c r="D163" i="20"/>
  <c r="J164" i="20"/>
  <c r="L174" i="20"/>
  <c r="H174" i="20"/>
  <c r="D174" i="20"/>
  <c r="D175" i="20"/>
  <c r="J175" i="20"/>
  <c r="L178" i="20"/>
  <c r="H178" i="20"/>
  <c r="D178" i="20"/>
  <c r="L189" i="20"/>
  <c r="H189" i="20"/>
  <c r="D189" i="20"/>
  <c r="J190" i="20"/>
  <c r="L200" i="20"/>
  <c r="H200" i="20"/>
  <c r="D200" i="20"/>
  <c r="J201" i="20"/>
  <c r="L204" i="20"/>
  <c r="H204" i="20"/>
  <c r="D204" i="20"/>
  <c r="J226" i="20"/>
  <c r="H291" i="20"/>
  <c r="D291" i="20"/>
  <c r="D299" i="20"/>
  <c r="H365" i="20"/>
  <c r="D401" i="20"/>
  <c r="H418" i="20"/>
  <c r="D418" i="20"/>
  <c r="D419" i="20"/>
  <c r="F431" i="20"/>
  <c r="O437" i="20"/>
  <c r="D437" i="20"/>
  <c r="L437" i="20"/>
  <c r="H16" i="20"/>
  <c r="D16" i="20"/>
  <c r="H52" i="20"/>
  <c r="D52" i="20"/>
  <c r="K52" i="20"/>
  <c r="H120" i="20"/>
  <c r="D120" i="20"/>
  <c r="H12" i="20"/>
  <c r="D12" i="20"/>
  <c r="H32" i="20"/>
  <c r="D32" i="20"/>
  <c r="K32" i="20"/>
  <c r="H146" i="20"/>
  <c r="D146" i="20"/>
  <c r="K578" i="20"/>
  <c r="D578" i="20"/>
  <c r="H578" i="20"/>
  <c r="H20" i="20"/>
  <c r="D20" i="20"/>
  <c r="H33" i="20"/>
  <c r="H48" i="20"/>
  <c r="D48" i="20"/>
  <c r="K48" i="20"/>
  <c r="F49" i="20"/>
  <c r="H94" i="20"/>
  <c r="D94" i="20"/>
  <c r="F106" i="20"/>
  <c r="H124" i="20"/>
  <c r="D124" i="20"/>
  <c r="F136" i="20"/>
  <c r="F160" i="20"/>
  <c r="F164" i="20"/>
  <c r="F175" i="20"/>
  <c r="F190" i="20"/>
  <c r="F201" i="20"/>
  <c r="L215" i="20"/>
  <c r="H215" i="20"/>
  <c r="D215" i="20"/>
  <c r="F215" i="20"/>
  <c r="H259" i="20"/>
  <c r="D259" i="20"/>
  <c r="D260" i="20"/>
  <c r="I376" i="20"/>
  <c r="F376" i="20"/>
  <c r="H389" i="20"/>
  <c r="D389" i="20"/>
  <c r="D391" i="20"/>
  <c r="O431" i="20"/>
  <c r="K508" i="20"/>
  <c r="H508" i="20"/>
  <c r="D508" i="20"/>
  <c r="I549" i="20"/>
  <c r="D549" i="20" s="1"/>
  <c r="I554" i="20"/>
  <c r="D554" i="20" s="1"/>
  <c r="F260" i="20"/>
  <c r="H278" i="20"/>
  <c r="D278" i="20"/>
  <c r="F299" i="20"/>
  <c r="D314" i="20"/>
  <c r="H414" i="20"/>
  <c r="D414" i="20"/>
  <c r="F419" i="20"/>
  <c r="M428" i="20"/>
  <c r="D428" i="20" s="1"/>
  <c r="F437" i="20"/>
  <c r="K447" i="20"/>
  <c r="K552" i="20"/>
  <c r="H552" i="20"/>
  <c r="H562" i="20"/>
  <c r="D562" i="20"/>
  <c r="K562" i="20"/>
  <c r="H237" i="20"/>
  <c r="D237" i="20"/>
  <c r="F249" i="20"/>
  <c r="H274" i="20"/>
  <c r="D274" i="20"/>
  <c r="F288" i="20"/>
  <c r="D318" i="20"/>
  <c r="H343" i="20"/>
  <c r="D343" i="20"/>
  <c r="F355" i="20"/>
  <c r="H410" i="20"/>
  <c r="D410" i="20"/>
  <c r="F415" i="20"/>
  <c r="L431" i="20"/>
  <c r="O432" i="20"/>
  <c r="L432" i="20"/>
  <c r="H432" i="20"/>
  <c r="D432" i="20"/>
  <c r="J432" i="20"/>
  <c r="M434" i="20"/>
  <c r="H434" i="20" s="1"/>
  <c r="H437" i="20"/>
  <c r="K446" i="20"/>
  <c r="F464" i="20"/>
  <c r="H507" i="20"/>
  <c r="D507" i="20"/>
  <c r="K507" i="20"/>
  <c r="F507" i="20"/>
  <c r="F508" i="20"/>
  <c r="H519" i="20"/>
  <c r="D519" i="20"/>
  <c r="K519" i="20"/>
  <c r="D552" i="20"/>
  <c r="F562" i="20"/>
  <c r="K563" i="20"/>
  <c r="D563" i="20"/>
  <c r="F564" i="20"/>
  <c r="K564" i="20"/>
  <c r="H564" i="20"/>
  <c r="I576" i="20"/>
  <c r="H576" i="20" s="1"/>
  <c r="H354" i="20"/>
  <c r="D354" i="20"/>
  <c r="F391" i="20"/>
  <c r="D429" i="20"/>
  <c r="H468" i="20"/>
  <c r="D468" i="20"/>
  <c r="K468" i="20"/>
  <c r="F468" i="20"/>
  <c r="H494" i="20"/>
  <c r="D494" i="20"/>
  <c r="K494" i="20"/>
  <c r="K531" i="20"/>
  <c r="H531" i="20"/>
  <c r="H573" i="20"/>
  <c r="H263" i="20"/>
  <c r="D263" i="20"/>
  <c r="F278" i="20"/>
  <c r="H302" i="20"/>
  <c r="D302" i="20"/>
  <c r="F354" i="20"/>
  <c r="D376" i="20"/>
  <c r="F414" i="20"/>
  <c r="M427" i="20"/>
  <c r="L427" i="20" s="1"/>
  <c r="L428" i="20"/>
  <c r="M435" i="20"/>
  <c r="F435" i="20" s="1"/>
  <c r="J445" i="20"/>
  <c r="F445" i="20"/>
  <c r="M445" i="20"/>
  <c r="H445" i="20"/>
  <c r="G456" i="20"/>
  <c r="F456" i="20" s="1"/>
  <c r="K476" i="20"/>
  <c r="H476" i="20"/>
  <c r="F494" i="20"/>
  <c r="H530" i="20"/>
  <c r="D530" i="20"/>
  <c r="K530" i="20"/>
  <c r="F530" i="20"/>
  <c r="F531" i="20"/>
  <c r="H551" i="20"/>
  <c r="D551" i="20"/>
  <c r="K551" i="20"/>
  <c r="F551" i="20"/>
  <c r="F552" i="20"/>
  <c r="I574" i="20"/>
  <c r="F574" i="20" s="1"/>
  <c r="H577" i="20"/>
  <c r="D577" i="20"/>
  <c r="K577" i="20"/>
  <c r="H431" i="20"/>
  <c r="L435" i="20"/>
  <c r="H465" i="20"/>
  <c r="H479" i="20"/>
  <c r="D479" i="20"/>
  <c r="K479" i="20"/>
  <c r="F480" i="20"/>
  <c r="H495" i="20"/>
  <c r="H511" i="20"/>
  <c r="D511" i="20"/>
  <c r="K511" i="20"/>
  <c r="F512" i="20"/>
  <c r="H527" i="20"/>
  <c r="H534" i="20"/>
  <c r="D534" i="20"/>
  <c r="K534" i="20"/>
  <c r="F535" i="20"/>
  <c r="I553" i="20"/>
  <c r="I575" i="20"/>
  <c r="H575" i="20" s="1"/>
  <c r="M430" i="20"/>
  <c r="D431" i="20"/>
  <c r="J437" i="20"/>
  <c r="H490" i="20"/>
  <c r="D490" i="20"/>
  <c r="K490" i="20"/>
  <c r="H538" i="20"/>
  <c r="D538" i="20"/>
  <c r="K538" i="20"/>
  <c r="I550" i="20"/>
  <c r="D550" i="20" s="1"/>
  <c r="F563" i="20"/>
  <c r="I565" i="20"/>
  <c r="F578" i="20"/>
  <c r="H30" i="19"/>
  <c r="H46" i="19"/>
  <c r="H50" i="19"/>
  <c r="K63" i="19"/>
  <c r="K83" i="19"/>
  <c r="H83" i="19"/>
  <c r="H95" i="19"/>
  <c r="H108" i="19"/>
  <c r="H119" i="19"/>
  <c r="H121" i="19"/>
  <c r="H132" i="19"/>
  <c r="H136" i="19"/>
  <c r="H138" i="19"/>
  <c r="H247" i="19"/>
  <c r="H249" i="19"/>
  <c r="H251" i="19"/>
  <c r="H260" i="19"/>
  <c r="H275" i="19"/>
  <c r="H277" i="19"/>
  <c r="H288" i="19"/>
  <c r="H290" i="19"/>
  <c r="H299" i="19"/>
  <c r="H303" i="19"/>
  <c r="H305" i="19"/>
  <c r="F315" i="19"/>
  <c r="D315" i="19"/>
  <c r="F316" i="19"/>
  <c r="F327" i="19"/>
  <c r="F331" i="19"/>
  <c r="H341" i="19"/>
  <c r="H345" i="19"/>
  <c r="H356" i="19"/>
  <c r="J363" i="19"/>
  <c r="H363" i="19"/>
  <c r="J369" i="19"/>
  <c r="H387" i="19"/>
  <c r="F387" i="19"/>
  <c r="H391" i="19"/>
  <c r="F391" i="19"/>
  <c r="F401" i="19"/>
  <c r="H413" i="19"/>
  <c r="F413" i="19"/>
  <c r="H415" i="19"/>
  <c r="F415" i="19"/>
  <c r="J436" i="19"/>
  <c r="H446" i="19"/>
  <c r="K467" i="19"/>
  <c r="H467" i="19"/>
  <c r="K489" i="19"/>
  <c r="F489" i="19"/>
  <c r="K493" i="19"/>
  <c r="F493" i="19"/>
  <c r="H506" i="19"/>
  <c r="F506" i="19"/>
  <c r="K506" i="19"/>
  <c r="F510" i="19"/>
  <c r="K510" i="19"/>
  <c r="H510" i="19"/>
  <c r="K514" i="19"/>
  <c r="H514" i="19"/>
  <c r="K518" i="19"/>
  <c r="H518" i="19"/>
  <c r="K529" i="19"/>
  <c r="H529" i="19"/>
  <c r="F529" i="19"/>
  <c r="K533" i="19"/>
  <c r="H533" i="19"/>
  <c r="F533" i="19"/>
  <c r="K537" i="19"/>
  <c r="H537" i="19"/>
  <c r="F537" i="19"/>
  <c r="I563" i="19"/>
  <c r="D563" i="19" s="1"/>
  <c r="K578" i="19"/>
  <c r="H578" i="19"/>
  <c r="F34" i="19"/>
  <c r="D34" i="19"/>
  <c r="F54" i="19"/>
  <c r="D54" i="19"/>
  <c r="F104" i="19"/>
  <c r="D104" i="19"/>
  <c r="F106" i="19"/>
  <c r="D106" i="19"/>
  <c r="F123" i="19"/>
  <c r="D123" i="19"/>
  <c r="F136" i="19"/>
  <c r="D136" i="19"/>
  <c r="F138" i="19"/>
  <c r="D138" i="19"/>
  <c r="D236" i="19"/>
  <c r="F236" i="19"/>
  <c r="F260" i="19"/>
  <c r="D260" i="19"/>
  <c r="D262" i="19"/>
  <c r="F262" i="19"/>
  <c r="F290" i="19"/>
  <c r="D290" i="19"/>
  <c r="F301" i="19"/>
  <c r="D301" i="19"/>
  <c r="F305" i="19"/>
  <c r="D305" i="19"/>
  <c r="D341" i="19"/>
  <c r="F341" i="19"/>
  <c r="F345" i="19"/>
  <c r="D345" i="19"/>
  <c r="H369" i="19"/>
  <c r="F369" i="19"/>
  <c r="F573" i="19"/>
  <c r="F15" i="19"/>
  <c r="K29" i="19"/>
  <c r="D50" i="19"/>
  <c r="K54" i="19"/>
  <c r="D251" i="19"/>
  <c r="D330" i="19"/>
  <c r="D415" i="19"/>
  <c r="F478" i="19"/>
  <c r="F518" i="19"/>
  <c r="D411" i="19"/>
  <c r="D417" i="19"/>
  <c r="D467" i="19"/>
  <c r="D478" i="19"/>
  <c r="D489" i="19"/>
  <c r="D493" i="19"/>
  <c r="D510" i="19"/>
  <c r="F511" i="19"/>
  <c r="D511" i="19"/>
  <c r="D514" i="19"/>
  <c r="D518" i="19"/>
  <c r="H94" i="19"/>
  <c r="D94" i="19"/>
  <c r="H248" i="19"/>
  <c r="D248" i="19"/>
  <c r="F13" i="19"/>
  <c r="H36" i="19"/>
  <c r="K36" i="19"/>
  <c r="H237" i="19"/>
  <c r="D237" i="19"/>
  <c r="H274" i="19"/>
  <c r="D274" i="19"/>
  <c r="H354" i="19"/>
  <c r="D354" i="19"/>
  <c r="F354" i="19"/>
  <c r="J365" i="19"/>
  <c r="F365" i="19"/>
  <c r="D365" i="19"/>
  <c r="I576" i="19"/>
  <c r="H48" i="19"/>
  <c r="D48" i="19"/>
  <c r="K48" i="19"/>
  <c r="H146" i="19"/>
  <c r="D146" i="19"/>
  <c r="F238" i="19"/>
  <c r="H263" i="19"/>
  <c r="D263" i="19"/>
  <c r="F275" i="19"/>
  <c r="F376" i="19"/>
  <c r="H427" i="19"/>
  <c r="O427" i="19"/>
  <c r="H447" i="19"/>
  <c r="D447" i="19"/>
  <c r="M447" i="19"/>
  <c r="K508" i="19"/>
  <c r="H508" i="19"/>
  <c r="K527" i="19"/>
  <c r="H527" i="19"/>
  <c r="D527" i="19"/>
  <c r="I549" i="19"/>
  <c r="I554" i="19"/>
  <c r="D554" i="19" s="1"/>
  <c r="H12" i="19"/>
  <c r="D12" i="19"/>
  <c r="H32" i="19"/>
  <c r="D32" i="19"/>
  <c r="K32" i="19"/>
  <c r="H124" i="19"/>
  <c r="D124" i="19"/>
  <c r="H278" i="19"/>
  <c r="D278" i="19"/>
  <c r="D36" i="19"/>
  <c r="F37" i="19"/>
  <c r="F95" i="19"/>
  <c r="H120" i="19"/>
  <c r="D120" i="19"/>
  <c r="F132" i="19"/>
  <c r="F249" i="19"/>
  <c r="F288" i="19"/>
  <c r="H464" i="19"/>
  <c r="D464" i="19"/>
  <c r="K464" i="19"/>
  <c r="I564" i="19"/>
  <c r="D564" i="19" s="1"/>
  <c r="H20" i="19"/>
  <c r="D20" i="19"/>
  <c r="F49" i="19"/>
  <c r="D63" i="19"/>
  <c r="H109" i="19"/>
  <c r="D109" i="19"/>
  <c r="F121" i="19"/>
  <c r="H160" i="19"/>
  <c r="H16" i="19"/>
  <c r="D16" i="19"/>
  <c r="F29" i="19"/>
  <c r="H37" i="19"/>
  <c r="H52" i="19"/>
  <c r="K52" i="19"/>
  <c r="F53" i="19"/>
  <c r="K62" i="19"/>
  <c r="F63" i="19"/>
  <c r="H74" i="19"/>
  <c r="K74" i="19"/>
  <c r="F83" i="19"/>
  <c r="H105" i="19"/>
  <c r="D105" i="19"/>
  <c r="F110" i="19"/>
  <c r="H135" i="19"/>
  <c r="D135" i="19"/>
  <c r="F147" i="19"/>
  <c r="L159" i="19"/>
  <c r="H159" i="19"/>
  <c r="D159" i="19"/>
  <c r="J160" i="19"/>
  <c r="L163" i="19"/>
  <c r="H163" i="19"/>
  <c r="D163" i="19"/>
  <c r="J164" i="19"/>
  <c r="L174" i="19"/>
  <c r="H174" i="19"/>
  <c r="D174" i="19"/>
  <c r="L178" i="19"/>
  <c r="H178" i="19"/>
  <c r="D178" i="19"/>
  <c r="J186" i="19"/>
  <c r="L189" i="19"/>
  <c r="H189" i="19"/>
  <c r="D189" i="19"/>
  <c r="J190" i="19"/>
  <c r="L200" i="19"/>
  <c r="H200" i="19"/>
  <c r="D200" i="19"/>
  <c r="J201" i="19"/>
  <c r="L204" i="19"/>
  <c r="H204" i="19"/>
  <c r="D204" i="19"/>
  <c r="J212" i="19"/>
  <c r="L215" i="19"/>
  <c r="H215" i="19"/>
  <c r="D215" i="19"/>
  <c r="J216" i="19"/>
  <c r="L226" i="19"/>
  <c r="H226" i="19"/>
  <c r="D226" i="19"/>
  <c r="J227" i="19"/>
  <c r="H259" i="19"/>
  <c r="D259" i="19"/>
  <c r="F264" i="19"/>
  <c r="D303" i="19"/>
  <c r="H365" i="19"/>
  <c r="D410" i="19"/>
  <c r="D427" i="19"/>
  <c r="J427" i="19"/>
  <c r="M429" i="19"/>
  <c r="F429" i="19" s="1"/>
  <c r="D508" i="19"/>
  <c r="H515" i="19"/>
  <c r="D515" i="19"/>
  <c r="K515" i="19"/>
  <c r="F447" i="19"/>
  <c r="H490" i="19"/>
  <c r="D490" i="19"/>
  <c r="K490" i="19"/>
  <c r="H343" i="19"/>
  <c r="D343" i="19"/>
  <c r="F355" i="19"/>
  <c r="H389" i="19"/>
  <c r="F411" i="19"/>
  <c r="F419" i="19"/>
  <c r="F427" i="19"/>
  <c r="M428" i="19"/>
  <c r="D428" i="19" s="1"/>
  <c r="M432" i="19"/>
  <c r="F432" i="19"/>
  <c r="L436" i="19"/>
  <c r="H436" i="19"/>
  <c r="D436" i="19"/>
  <c r="O436" i="19"/>
  <c r="M437" i="19"/>
  <c r="F437" i="19" s="1"/>
  <c r="D456" i="19"/>
  <c r="F464" i="19"/>
  <c r="K465" i="19"/>
  <c r="H465" i="19"/>
  <c r="F515" i="19"/>
  <c r="H519" i="19"/>
  <c r="D519" i="19"/>
  <c r="K519" i="19"/>
  <c r="F527" i="19"/>
  <c r="H554" i="19"/>
  <c r="F562" i="19"/>
  <c r="F577" i="19"/>
  <c r="M435" i="19"/>
  <c r="D435" i="19" s="1"/>
  <c r="K495" i="19"/>
  <c r="H495" i="19"/>
  <c r="K552" i="19"/>
  <c r="H552" i="19"/>
  <c r="H562" i="19"/>
  <c r="D562" i="19"/>
  <c r="K562" i="19"/>
  <c r="K574" i="19"/>
  <c r="H574" i="19"/>
  <c r="H577" i="19"/>
  <c r="D577" i="19"/>
  <c r="K577" i="19"/>
  <c r="H302" i="19"/>
  <c r="D376" i="19"/>
  <c r="O433" i="19"/>
  <c r="D433" i="19"/>
  <c r="K445" i="19"/>
  <c r="M446" i="19"/>
  <c r="J447" i="19"/>
  <c r="F490" i="19"/>
  <c r="H494" i="19"/>
  <c r="D494" i="19"/>
  <c r="K494" i="19"/>
  <c r="F495" i="19"/>
  <c r="H551" i="19"/>
  <c r="D551" i="19"/>
  <c r="K551" i="19"/>
  <c r="F552" i="19"/>
  <c r="H573" i="19"/>
  <c r="D573" i="19"/>
  <c r="K573" i="19"/>
  <c r="F574" i="19"/>
  <c r="J433" i="19"/>
  <c r="J446" i="19"/>
  <c r="H468" i="19"/>
  <c r="D468" i="19"/>
  <c r="K468" i="19"/>
  <c r="F476" i="19"/>
  <c r="H507" i="19"/>
  <c r="D507" i="19"/>
  <c r="K507" i="19"/>
  <c r="F508" i="19"/>
  <c r="H530" i="19"/>
  <c r="D530" i="19"/>
  <c r="K530" i="19"/>
  <c r="F531" i="19"/>
  <c r="I553" i="19"/>
  <c r="D553" i="19" s="1"/>
  <c r="I575" i="19"/>
  <c r="D575" i="19" s="1"/>
  <c r="M430" i="19"/>
  <c r="M431" i="19"/>
  <c r="D431" i="19" s="1"/>
  <c r="F433" i="19"/>
  <c r="M434" i="19"/>
  <c r="L434" i="19" s="1"/>
  <c r="F446" i="19"/>
  <c r="H479" i="19"/>
  <c r="D479" i="19"/>
  <c r="K479" i="19"/>
  <c r="F480" i="19"/>
  <c r="H511" i="19"/>
  <c r="K511" i="19"/>
  <c r="F512" i="19"/>
  <c r="F535" i="19"/>
  <c r="H538" i="19"/>
  <c r="K538" i="19"/>
  <c r="F539" i="19"/>
  <c r="I550" i="19"/>
  <c r="D550" i="19" s="1"/>
  <c r="I565" i="19"/>
  <c r="H565" i="19" s="1"/>
  <c r="F578" i="19"/>
  <c r="J578" i="18"/>
  <c r="G578" i="18"/>
  <c r="E578" i="18"/>
  <c r="C578" i="18"/>
  <c r="I578" i="18" s="1"/>
  <c r="J577" i="18"/>
  <c r="G577" i="18"/>
  <c r="E577" i="18"/>
  <c r="C577" i="18"/>
  <c r="J576" i="18"/>
  <c r="G576" i="18"/>
  <c r="E576" i="18"/>
  <c r="C576" i="18"/>
  <c r="I576" i="18" s="1"/>
  <c r="J575" i="18"/>
  <c r="G575" i="18"/>
  <c r="E575" i="18"/>
  <c r="C575" i="18"/>
  <c r="J574" i="18"/>
  <c r="G574" i="18"/>
  <c r="E574" i="18"/>
  <c r="C574" i="18"/>
  <c r="J573" i="18"/>
  <c r="G573" i="18"/>
  <c r="E573" i="18"/>
  <c r="C573" i="18"/>
  <c r="I573" i="18" s="1"/>
  <c r="K573" i="18" s="1"/>
  <c r="J565" i="18"/>
  <c r="G565" i="18"/>
  <c r="E565" i="18"/>
  <c r="C565" i="18"/>
  <c r="I565" i="18" s="1"/>
  <c r="F565" i="18" s="1"/>
  <c r="J564" i="18"/>
  <c r="G564" i="18"/>
  <c r="E564" i="18"/>
  <c r="C564" i="18"/>
  <c r="J563" i="18"/>
  <c r="G563" i="18"/>
  <c r="E563" i="18"/>
  <c r="C563" i="18"/>
  <c r="I563" i="18" s="1"/>
  <c r="J562" i="18"/>
  <c r="G562" i="18"/>
  <c r="E562" i="18"/>
  <c r="C562" i="18"/>
  <c r="J554" i="18"/>
  <c r="G554" i="18"/>
  <c r="E554" i="18"/>
  <c r="C554" i="18"/>
  <c r="J553" i="18"/>
  <c r="G553" i="18"/>
  <c r="E553" i="18"/>
  <c r="C553" i="18"/>
  <c r="J552" i="18"/>
  <c r="G552" i="18"/>
  <c r="E552" i="18"/>
  <c r="C552" i="18"/>
  <c r="I552" i="18" s="1"/>
  <c r="J551" i="18"/>
  <c r="G551" i="18"/>
  <c r="E551" i="18"/>
  <c r="C551" i="18"/>
  <c r="J550" i="18"/>
  <c r="G550" i="18"/>
  <c r="E550" i="18"/>
  <c r="C550" i="18"/>
  <c r="I550" i="18" s="1"/>
  <c r="J549" i="18"/>
  <c r="G549" i="18"/>
  <c r="E549" i="18"/>
  <c r="C549" i="18"/>
  <c r="J539" i="18"/>
  <c r="I539" i="18"/>
  <c r="K539" i="18" s="1"/>
  <c r="G539" i="18"/>
  <c r="E539" i="18"/>
  <c r="F539" i="18" s="1"/>
  <c r="C539" i="18"/>
  <c r="J538" i="18"/>
  <c r="K538" i="18" s="1"/>
  <c r="I538" i="18"/>
  <c r="G538" i="18"/>
  <c r="E538" i="18"/>
  <c r="C538" i="18"/>
  <c r="J537" i="18"/>
  <c r="I537" i="18"/>
  <c r="G537" i="18"/>
  <c r="E537" i="18"/>
  <c r="C537" i="18"/>
  <c r="J536" i="18"/>
  <c r="K536" i="18" s="1"/>
  <c r="I536" i="18"/>
  <c r="G536" i="18"/>
  <c r="E536" i="18"/>
  <c r="F536" i="18" s="1"/>
  <c r="C536" i="18"/>
  <c r="D536" i="18" s="1"/>
  <c r="J535" i="18"/>
  <c r="I535" i="18"/>
  <c r="K535" i="18" s="1"/>
  <c r="G535" i="18"/>
  <c r="E535" i="18"/>
  <c r="F535" i="18" s="1"/>
  <c r="C535" i="18"/>
  <c r="J534" i="18"/>
  <c r="I534" i="18"/>
  <c r="G534" i="18"/>
  <c r="E534" i="18"/>
  <c r="C534" i="18"/>
  <c r="J533" i="18"/>
  <c r="I533" i="18"/>
  <c r="G533" i="18"/>
  <c r="E533" i="18"/>
  <c r="C533" i="18"/>
  <c r="J532" i="18"/>
  <c r="K532" i="18" s="1"/>
  <c r="I532" i="18"/>
  <c r="G532" i="18"/>
  <c r="E532" i="18"/>
  <c r="F532" i="18" s="1"/>
  <c r="C532" i="18"/>
  <c r="D532" i="18" s="1"/>
  <c r="J531" i="18"/>
  <c r="I531" i="18"/>
  <c r="K531" i="18" s="1"/>
  <c r="G531" i="18"/>
  <c r="E531" i="18"/>
  <c r="F531" i="18" s="1"/>
  <c r="C531" i="18"/>
  <c r="J530" i="18"/>
  <c r="I530" i="18"/>
  <c r="G530" i="18"/>
  <c r="H530" i="18" s="1"/>
  <c r="E530" i="18"/>
  <c r="C530" i="18"/>
  <c r="J529" i="18"/>
  <c r="I529" i="18"/>
  <c r="G529" i="18"/>
  <c r="E529" i="18"/>
  <c r="C529" i="18"/>
  <c r="J528" i="18"/>
  <c r="K528" i="18" s="1"/>
  <c r="I528" i="18"/>
  <c r="G528" i="18"/>
  <c r="E528" i="18"/>
  <c r="F528" i="18" s="1"/>
  <c r="C528" i="18"/>
  <c r="D528" i="18" s="1"/>
  <c r="J527" i="18"/>
  <c r="I527" i="18"/>
  <c r="D527" i="18" s="1"/>
  <c r="G527" i="18"/>
  <c r="E527" i="18"/>
  <c r="F527" i="18" s="1"/>
  <c r="C527" i="18"/>
  <c r="J519" i="18"/>
  <c r="I519" i="18"/>
  <c r="G519" i="18"/>
  <c r="E519" i="18"/>
  <c r="C519" i="18"/>
  <c r="J518" i="18"/>
  <c r="I518" i="18"/>
  <c r="G518" i="18"/>
  <c r="E518" i="18"/>
  <c r="C518" i="18"/>
  <c r="J517" i="18"/>
  <c r="K517" i="18" s="1"/>
  <c r="I517" i="18"/>
  <c r="G517" i="18"/>
  <c r="E517" i="18"/>
  <c r="F517" i="18" s="1"/>
  <c r="C517" i="18"/>
  <c r="D517" i="18" s="1"/>
  <c r="J516" i="18"/>
  <c r="I516" i="18"/>
  <c r="D516" i="18" s="1"/>
  <c r="G516" i="18"/>
  <c r="E516" i="18"/>
  <c r="F516" i="18" s="1"/>
  <c r="C516" i="18"/>
  <c r="J515" i="18"/>
  <c r="I515" i="18"/>
  <c r="G515" i="18"/>
  <c r="E515" i="18"/>
  <c r="C515" i="18"/>
  <c r="J514" i="18"/>
  <c r="I514" i="18"/>
  <c r="G514" i="18"/>
  <c r="E514" i="18"/>
  <c r="C514" i="18"/>
  <c r="J513" i="18"/>
  <c r="K513" i="18" s="1"/>
  <c r="I513" i="18"/>
  <c r="G513" i="18"/>
  <c r="E513" i="18"/>
  <c r="F513" i="18" s="1"/>
  <c r="C513" i="18"/>
  <c r="D513" i="18" s="1"/>
  <c r="J512" i="18"/>
  <c r="I512" i="18"/>
  <c r="K512" i="18" s="1"/>
  <c r="G512" i="18"/>
  <c r="E512" i="18"/>
  <c r="F512" i="18" s="1"/>
  <c r="C512" i="18"/>
  <c r="J511" i="18"/>
  <c r="I511" i="18"/>
  <c r="G511" i="18"/>
  <c r="H511" i="18" s="1"/>
  <c r="E511" i="18"/>
  <c r="C511" i="18"/>
  <c r="J510" i="18"/>
  <c r="I510" i="18"/>
  <c r="G510" i="18"/>
  <c r="E510" i="18"/>
  <c r="C510" i="18"/>
  <c r="J509" i="18"/>
  <c r="K509" i="18" s="1"/>
  <c r="I509" i="18"/>
  <c r="G509" i="18"/>
  <c r="E509" i="18"/>
  <c r="F509" i="18" s="1"/>
  <c r="C509" i="18"/>
  <c r="D509" i="18" s="1"/>
  <c r="J508" i="18"/>
  <c r="I508" i="18"/>
  <c r="G508" i="18"/>
  <c r="E508" i="18"/>
  <c r="F508" i="18" s="1"/>
  <c r="C508" i="18"/>
  <c r="J507" i="18"/>
  <c r="I507" i="18"/>
  <c r="G507" i="18"/>
  <c r="H507" i="18" s="1"/>
  <c r="E507" i="18"/>
  <c r="C507" i="18"/>
  <c r="J506" i="18"/>
  <c r="I506" i="18"/>
  <c r="G506" i="18"/>
  <c r="E506" i="18"/>
  <c r="C506" i="18"/>
  <c r="J496" i="18"/>
  <c r="K496" i="18" s="1"/>
  <c r="I496" i="18"/>
  <c r="G496" i="18"/>
  <c r="E496" i="18"/>
  <c r="F496" i="18" s="1"/>
  <c r="C496" i="18"/>
  <c r="D496" i="18" s="1"/>
  <c r="J495" i="18"/>
  <c r="I495" i="18"/>
  <c r="G495" i="18"/>
  <c r="E495" i="18"/>
  <c r="F495" i="18" s="1"/>
  <c r="C495" i="18"/>
  <c r="J494" i="18"/>
  <c r="I494" i="18"/>
  <c r="G494" i="18"/>
  <c r="E494" i="18"/>
  <c r="C494" i="18"/>
  <c r="J493" i="18"/>
  <c r="I493" i="18"/>
  <c r="G493" i="18"/>
  <c r="E493" i="18"/>
  <c r="C493" i="18"/>
  <c r="J492" i="18"/>
  <c r="K492" i="18" s="1"/>
  <c r="I492" i="18"/>
  <c r="G492" i="18"/>
  <c r="E492" i="18"/>
  <c r="C492" i="18"/>
  <c r="D492" i="18" s="1"/>
  <c r="J491" i="18"/>
  <c r="I491" i="18"/>
  <c r="G491" i="18"/>
  <c r="E491" i="18"/>
  <c r="F491" i="18" s="1"/>
  <c r="C491" i="18"/>
  <c r="J490" i="18"/>
  <c r="I490" i="18"/>
  <c r="G490" i="18"/>
  <c r="E490" i="18"/>
  <c r="C490" i="18"/>
  <c r="J489" i="18"/>
  <c r="I489" i="18"/>
  <c r="G489" i="18"/>
  <c r="E489" i="18"/>
  <c r="C489" i="18"/>
  <c r="J481" i="18"/>
  <c r="K481" i="18" s="1"/>
  <c r="I481" i="18"/>
  <c r="G481" i="18"/>
  <c r="E481" i="18"/>
  <c r="F481" i="18" s="1"/>
  <c r="C481" i="18"/>
  <c r="D481" i="18" s="1"/>
  <c r="J480" i="18"/>
  <c r="I480" i="18"/>
  <c r="D480" i="18" s="1"/>
  <c r="G480" i="18"/>
  <c r="E480" i="18"/>
  <c r="F480" i="18" s="1"/>
  <c r="C480" i="18"/>
  <c r="J479" i="18"/>
  <c r="I479" i="18"/>
  <c r="G479" i="18"/>
  <c r="E479" i="18"/>
  <c r="C479" i="18"/>
  <c r="J478" i="18"/>
  <c r="I478" i="18"/>
  <c r="G478" i="18"/>
  <c r="E478" i="18"/>
  <c r="C478" i="18"/>
  <c r="J477" i="18"/>
  <c r="K477" i="18" s="1"/>
  <c r="I477" i="18"/>
  <c r="G477" i="18"/>
  <c r="E477" i="18"/>
  <c r="F477" i="18" s="1"/>
  <c r="C477" i="18"/>
  <c r="D477" i="18" s="1"/>
  <c r="J476" i="18"/>
  <c r="I476" i="18"/>
  <c r="H476" i="18" s="1"/>
  <c r="G476" i="18"/>
  <c r="E476" i="18"/>
  <c r="F476" i="18" s="1"/>
  <c r="C476" i="18"/>
  <c r="J468" i="18"/>
  <c r="I468" i="18"/>
  <c r="G468" i="18"/>
  <c r="H468" i="18" s="1"/>
  <c r="E468" i="18"/>
  <c r="C468" i="18"/>
  <c r="J467" i="18"/>
  <c r="I467" i="18"/>
  <c r="G467" i="18"/>
  <c r="E467" i="18"/>
  <c r="C467" i="18"/>
  <c r="J466" i="18"/>
  <c r="K466" i="18" s="1"/>
  <c r="I466" i="18"/>
  <c r="G466" i="18"/>
  <c r="E466" i="18"/>
  <c r="F466" i="18" s="1"/>
  <c r="C466" i="18"/>
  <c r="D466" i="18" s="1"/>
  <c r="J465" i="18"/>
  <c r="I465" i="18"/>
  <c r="D465" i="18" s="1"/>
  <c r="G465" i="18"/>
  <c r="E465" i="18"/>
  <c r="F465" i="18" s="1"/>
  <c r="C465" i="18"/>
  <c r="J464" i="18"/>
  <c r="I464" i="18"/>
  <c r="G464" i="18"/>
  <c r="E464" i="18"/>
  <c r="C464" i="18"/>
  <c r="E456" i="18"/>
  <c r="C456" i="18"/>
  <c r="G456" i="18" s="1"/>
  <c r="L447" i="18"/>
  <c r="I447" i="18"/>
  <c r="G447" i="18"/>
  <c r="E447" i="18"/>
  <c r="C447" i="18"/>
  <c r="L446" i="18"/>
  <c r="I446" i="18"/>
  <c r="G446" i="18"/>
  <c r="E446" i="18"/>
  <c r="C446" i="18"/>
  <c r="L445" i="18"/>
  <c r="I445" i="18"/>
  <c r="G445" i="18"/>
  <c r="E445" i="18"/>
  <c r="C445" i="18"/>
  <c r="N437" i="18"/>
  <c r="K437" i="18"/>
  <c r="I437" i="18"/>
  <c r="G437" i="18"/>
  <c r="E437" i="18"/>
  <c r="M437" i="18" s="1"/>
  <c r="L437" i="18" s="1"/>
  <c r="C437" i="18"/>
  <c r="N436" i="18"/>
  <c r="K436" i="18"/>
  <c r="I436" i="18"/>
  <c r="G436" i="18"/>
  <c r="E436" i="18"/>
  <c r="C436" i="18"/>
  <c r="N435" i="18"/>
  <c r="K435" i="18"/>
  <c r="I435" i="18"/>
  <c r="G435" i="18"/>
  <c r="E435" i="18"/>
  <c r="M435" i="18" s="1"/>
  <c r="J435" i="18" s="1"/>
  <c r="C435" i="18"/>
  <c r="N434" i="18"/>
  <c r="K434" i="18"/>
  <c r="I434" i="18"/>
  <c r="G434" i="18"/>
  <c r="E434" i="18"/>
  <c r="C434" i="18"/>
  <c r="N433" i="18"/>
  <c r="K433" i="18"/>
  <c r="I433" i="18"/>
  <c r="G433" i="18"/>
  <c r="E433" i="18"/>
  <c r="M433" i="18" s="1"/>
  <c r="C433" i="18"/>
  <c r="N432" i="18"/>
  <c r="K432" i="18"/>
  <c r="I432" i="18"/>
  <c r="G432" i="18"/>
  <c r="E432" i="18"/>
  <c r="C432" i="18"/>
  <c r="N431" i="18"/>
  <c r="K431" i="18"/>
  <c r="I431" i="18"/>
  <c r="G431" i="18"/>
  <c r="E431" i="18"/>
  <c r="M431" i="18" s="1"/>
  <c r="C431" i="18"/>
  <c r="N430" i="18"/>
  <c r="K430" i="18"/>
  <c r="I430" i="18"/>
  <c r="G430" i="18"/>
  <c r="E430" i="18"/>
  <c r="C430" i="18"/>
  <c r="N429" i="18"/>
  <c r="K429" i="18"/>
  <c r="I429" i="18"/>
  <c r="G429" i="18"/>
  <c r="E429" i="18"/>
  <c r="C429" i="18"/>
  <c r="N428" i="18"/>
  <c r="K428" i="18"/>
  <c r="I428" i="18"/>
  <c r="G428" i="18"/>
  <c r="E428" i="18"/>
  <c r="C428" i="18"/>
  <c r="N427" i="18"/>
  <c r="K427" i="18"/>
  <c r="I427" i="18"/>
  <c r="G427" i="18"/>
  <c r="E427" i="18"/>
  <c r="C427" i="18"/>
  <c r="K419" i="18"/>
  <c r="J419" i="18"/>
  <c r="I419" i="18"/>
  <c r="H419" i="18" s="1"/>
  <c r="G419" i="18"/>
  <c r="E419" i="18"/>
  <c r="F419" i="18" s="1"/>
  <c r="C419" i="18"/>
  <c r="K418" i="18"/>
  <c r="J418" i="18"/>
  <c r="I418" i="18"/>
  <c r="G418" i="18"/>
  <c r="E418" i="18"/>
  <c r="F418" i="18" s="1"/>
  <c r="C418" i="18"/>
  <c r="K417" i="18"/>
  <c r="J417" i="18"/>
  <c r="I417" i="18"/>
  <c r="H417" i="18" s="1"/>
  <c r="G417" i="18"/>
  <c r="E417" i="18"/>
  <c r="C417" i="18"/>
  <c r="K416" i="18"/>
  <c r="J416" i="18"/>
  <c r="I416" i="18"/>
  <c r="D416" i="18" s="1"/>
  <c r="G416" i="18"/>
  <c r="E416" i="18"/>
  <c r="C416" i="18"/>
  <c r="K415" i="18"/>
  <c r="J415" i="18"/>
  <c r="I415" i="18"/>
  <c r="G415" i="18"/>
  <c r="E415" i="18"/>
  <c r="C415" i="18"/>
  <c r="K414" i="18"/>
  <c r="J414" i="18"/>
  <c r="I414" i="18"/>
  <c r="G414" i="18"/>
  <c r="E414" i="18"/>
  <c r="F414" i="18" s="1"/>
  <c r="C414" i="18"/>
  <c r="K413" i="18"/>
  <c r="J413" i="18"/>
  <c r="I413" i="18"/>
  <c r="H413" i="18" s="1"/>
  <c r="G413" i="18"/>
  <c r="E413" i="18"/>
  <c r="C413" i="18"/>
  <c r="K412" i="18"/>
  <c r="J412" i="18"/>
  <c r="I412" i="18"/>
  <c r="G412" i="18"/>
  <c r="E412" i="18"/>
  <c r="F412" i="18" s="1"/>
  <c r="C412" i="18"/>
  <c r="K411" i="18"/>
  <c r="J411" i="18"/>
  <c r="I411" i="18"/>
  <c r="G411" i="18"/>
  <c r="E411" i="18"/>
  <c r="C411" i="18"/>
  <c r="K410" i="18"/>
  <c r="J410" i="18"/>
  <c r="I410" i="18"/>
  <c r="D410" i="18" s="1"/>
  <c r="G410" i="18"/>
  <c r="E410" i="18"/>
  <c r="F410" i="18" s="1"/>
  <c r="C410" i="18"/>
  <c r="K409" i="18"/>
  <c r="J409" i="18"/>
  <c r="I409" i="18"/>
  <c r="H409" i="18" s="1"/>
  <c r="G409" i="18"/>
  <c r="E409" i="18"/>
  <c r="C409" i="18"/>
  <c r="E401" i="18"/>
  <c r="C401" i="18"/>
  <c r="K391" i="18"/>
  <c r="J391" i="18"/>
  <c r="I391" i="18"/>
  <c r="G391" i="18"/>
  <c r="E391" i="18"/>
  <c r="C391" i="18"/>
  <c r="K389" i="18"/>
  <c r="J389" i="18"/>
  <c r="I389" i="18"/>
  <c r="D389" i="18" s="1"/>
  <c r="G389" i="18"/>
  <c r="E389" i="18"/>
  <c r="F389" i="18" s="1"/>
  <c r="C389" i="18"/>
  <c r="K387" i="18"/>
  <c r="J387" i="18"/>
  <c r="I387" i="18"/>
  <c r="G387" i="18"/>
  <c r="E387" i="18"/>
  <c r="C387" i="18"/>
  <c r="K385" i="18"/>
  <c r="J385" i="18"/>
  <c r="I385" i="18"/>
  <c r="G385" i="18"/>
  <c r="E385" i="18"/>
  <c r="F385" i="18" s="1"/>
  <c r="C385" i="18"/>
  <c r="H376" i="18"/>
  <c r="E376" i="18"/>
  <c r="C376" i="18"/>
  <c r="G376" i="18" s="1"/>
  <c r="D376" i="18" s="1"/>
  <c r="M369" i="18"/>
  <c r="L369" i="18"/>
  <c r="K369" i="18"/>
  <c r="I369" i="18"/>
  <c r="G369" i="18"/>
  <c r="E369" i="18"/>
  <c r="C369" i="18"/>
  <c r="D369" i="18" s="1"/>
  <c r="M367" i="18"/>
  <c r="L367" i="18"/>
  <c r="K367" i="18"/>
  <c r="F367" i="18" s="1"/>
  <c r="I367" i="18"/>
  <c r="G367" i="18"/>
  <c r="E367" i="18"/>
  <c r="C367" i="18"/>
  <c r="M365" i="18"/>
  <c r="L365" i="18"/>
  <c r="K365" i="18"/>
  <c r="I365" i="18"/>
  <c r="G365" i="18"/>
  <c r="H365" i="18" s="1"/>
  <c r="E365" i="18"/>
  <c r="F365" i="18" s="1"/>
  <c r="C365" i="18"/>
  <c r="M363" i="18"/>
  <c r="L363" i="18"/>
  <c r="K363" i="18"/>
  <c r="J363" i="18" s="1"/>
  <c r="I363" i="18"/>
  <c r="G363" i="18"/>
  <c r="E363" i="18"/>
  <c r="C363" i="18"/>
  <c r="K356" i="18"/>
  <c r="J356" i="18"/>
  <c r="I356" i="18"/>
  <c r="G356" i="18"/>
  <c r="E356" i="18"/>
  <c r="C356" i="18"/>
  <c r="K355" i="18"/>
  <c r="J355" i="18"/>
  <c r="I355" i="18"/>
  <c r="G355" i="18"/>
  <c r="E355" i="18"/>
  <c r="F355" i="18" s="1"/>
  <c r="C355" i="18"/>
  <c r="D355" i="18" s="1"/>
  <c r="K354" i="18"/>
  <c r="J354" i="18"/>
  <c r="I354" i="18"/>
  <c r="G354" i="18"/>
  <c r="E354" i="18"/>
  <c r="C354" i="18"/>
  <c r="K353" i="18"/>
  <c r="J353" i="18"/>
  <c r="I353" i="18"/>
  <c r="G353" i="18"/>
  <c r="H353" i="18" s="1"/>
  <c r="E353" i="18"/>
  <c r="F353" i="18" s="1"/>
  <c r="C353" i="18"/>
  <c r="D353" i="18" s="1"/>
  <c r="K345" i="18"/>
  <c r="J345" i="18"/>
  <c r="I345" i="18"/>
  <c r="G345" i="18"/>
  <c r="H345" i="18" s="1"/>
  <c r="E345" i="18"/>
  <c r="C345" i="18"/>
  <c r="K344" i="18"/>
  <c r="J344" i="18"/>
  <c r="I344" i="18"/>
  <c r="G344" i="18"/>
  <c r="E344" i="18"/>
  <c r="C344" i="18"/>
  <c r="D344" i="18" s="1"/>
  <c r="K343" i="18"/>
  <c r="J343" i="18"/>
  <c r="I343" i="18"/>
  <c r="G343" i="18"/>
  <c r="E343" i="18"/>
  <c r="C343" i="18"/>
  <c r="K342" i="18"/>
  <c r="J342" i="18"/>
  <c r="I342" i="18"/>
  <c r="G342" i="18"/>
  <c r="E342" i="18"/>
  <c r="F342" i="18" s="1"/>
  <c r="C342" i="18"/>
  <c r="D342" i="18" s="1"/>
  <c r="K341" i="18"/>
  <c r="J341" i="18"/>
  <c r="I341" i="18"/>
  <c r="G341" i="18"/>
  <c r="H341" i="18" s="1"/>
  <c r="E341" i="18"/>
  <c r="C341" i="18"/>
  <c r="D341" i="18" s="1"/>
  <c r="I333" i="18"/>
  <c r="H333" i="18"/>
  <c r="G333" i="18"/>
  <c r="E333" i="18"/>
  <c r="C333" i="18"/>
  <c r="I332" i="18"/>
  <c r="H332" i="18"/>
  <c r="G332" i="18"/>
  <c r="E332" i="18"/>
  <c r="C332" i="18"/>
  <c r="D332" i="18" s="1"/>
  <c r="I331" i="18"/>
  <c r="H331" i="18"/>
  <c r="G331" i="18"/>
  <c r="E331" i="18"/>
  <c r="F331" i="18" s="1"/>
  <c r="C331" i="18"/>
  <c r="I330" i="18"/>
  <c r="H330" i="18"/>
  <c r="G330" i="18"/>
  <c r="E330" i="18"/>
  <c r="C330" i="18"/>
  <c r="I329" i="18"/>
  <c r="H329" i="18"/>
  <c r="G329" i="18"/>
  <c r="E329" i="18"/>
  <c r="F329" i="18" s="1"/>
  <c r="C329" i="18"/>
  <c r="I328" i="18"/>
  <c r="H328" i="18"/>
  <c r="G328" i="18"/>
  <c r="E328" i="18"/>
  <c r="C328" i="18"/>
  <c r="D328" i="18" s="1"/>
  <c r="I327" i="18"/>
  <c r="H327" i="18"/>
  <c r="G327" i="18"/>
  <c r="E327" i="18"/>
  <c r="F327" i="18" s="1"/>
  <c r="C327" i="18"/>
  <c r="I319" i="18"/>
  <c r="H319" i="18"/>
  <c r="G319" i="18"/>
  <c r="F319" i="18" s="1"/>
  <c r="E319" i="18"/>
  <c r="C319" i="18"/>
  <c r="I318" i="18"/>
  <c r="H318" i="18"/>
  <c r="G318" i="18"/>
  <c r="E318" i="18"/>
  <c r="F318" i="18" s="1"/>
  <c r="C318" i="18"/>
  <c r="D318" i="18" s="1"/>
  <c r="I317" i="18"/>
  <c r="H317" i="18"/>
  <c r="G317" i="18"/>
  <c r="E317" i="18"/>
  <c r="C317" i="18"/>
  <c r="D317" i="18" s="1"/>
  <c r="I316" i="18"/>
  <c r="H316" i="18"/>
  <c r="G316" i="18"/>
  <c r="E316" i="18"/>
  <c r="F316" i="18" s="1"/>
  <c r="C316" i="18"/>
  <c r="I315" i="18"/>
  <c r="H315" i="18"/>
  <c r="G315" i="18"/>
  <c r="F315" i="18" s="1"/>
  <c r="E315" i="18"/>
  <c r="C315" i="18"/>
  <c r="D315" i="18" s="1"/>
  <c r="I314" i="18"/>
  <c r="H314" i="18"/>
  <c r="G314" i="18"/>
  <c r="E314" i="18"/>
  <c r="C314" i="18"/>
  <c r="D314" i="18" s="1"/>
  <c r="I313" i="18"/>
  <c r="H313" i="18"/>
  <c r="G313" i="18"/>
  <c r="E313" i="18"/>
  <c r="C313" i="18"/>
  <c r="D313" i="18" s="1"/>
  <c r="K305" i="18"/>
  <c r="J305" i="18"/>
  <c r="I305" i="18"/>
  <c r="G305" i="18"/>
  <c r="H305" i="18" s="1"/>
  <c r="E305" i="18"/>
  <c r="C305" i="18"/>
  <c r="D305" i="18" s="1"/>
  <c r="K304" i="18"/>
  <c r="J304" i="18"/>
  <c r="I304" i="18"/>
  <c r="G304" i="18"/>
  <c r="E304" i="18"/>
  <c r="F304" i="18" s="1"/>
  <c r="C304" i="18"/>
  <c r="D304" i="18" s="1"/>
  <c r="K303" i="18"/>
  <c r="J303" i="18"/>
  <c r="I303" i="18"/>
  <c r="G303" i="18"/>
  <c r="H303" i="18" s="1"/>
  <c r="E303" i="18"/>
  <c r="C303" i="18"/>
  <c r="K302" i="18"/>
  <c r="J302" i="18"/>
  <c r="I302" i="18"/>
  <c r="G302" i="18"/>
  <c r="E302" i="18"/>
  <c r="C302" i="18"/>
  <c r="K301" i="18"/>
  <c r="J301" i="18"/>
  <c r="I301" i="18"/>
  <c r="G301" i="18"/>
  <c r="H301" i="18" s="1"/>
  <c r="E301" i="18"/>
  <c r="C301" i="18"/>
  <c r="D301" i="18" s="1"/>
  <c r="K300" i="18"/>
  <c r="J300" i="18"/>
  <c r="I300" i="18"/>
  <c r="G300" i="18"/>
  <c r="E300" i="18"/>
  <c r="F300" i="18" s="1"/>
  <c r="C300" i="18"/>
  <c r="D300" i="18" s="1"/>
  <c r="K299" i="18"/>
  <c r="J299" i="18"/>
  <c r="I299" i="18"/>
  <c r="G299" i="18"/>
  <c r="H299" i="18" s="1"/>
  <c r="E299" i="18"/>
  <c r="C299" i="18"/>
  <c r="K291" i="18"/>
  <c r="J291" i="18"/>
  <c r="I291" i="18"/>
  <c r="G291" i="18"/>
  <c r="E291" i="18"/>
  <c r="F291" i="18" s="1"/>
  <c r="C291" i="18"/>
  <c r="K290" i="18"/>
  <c r="J290" i="18"/>
  <c r="I290" i="18"/>
  <c r="G290" i="18"/>
  <c r="H290" i="18" s="1"/>
  <c r="E290" i="18"/>
  <c r="C290" i="18"/>
  <c r="K289" i="18"/>
  <c r="J289" i="18"/>
  <c r="I289" i="18"/>
  <c r="G289" i="18"/>
  <c r="E289" i="18"/>
  <c r="F289" i="18" s="1"/>
  <c r="C289" i="18"/>
  <c r="D289" i="18" s="1"/>
  <c r="K288" i="18"/>
  <c r="J288" i="18"/>
  <c r="I288" i="18"/>
  <c r="G288" i="18"/>
  <c r="H288" i="18" s="1"/>
  <c r="E288" i="18"/>
  <c r="C288" i="18"/>
  <c r="D288" i="18" s="1"/>
  <c r="K278" i="18"/>
  <c r="J278" i="18"/>
  <c r="I278" i="18"/>
  <c r="G278" i="18"/>
  <c r="E278" i="18"/>
  <c r="F278" i="18" s="1"/>
  <c r="C278" i="18"/>
  <c r="K277" i="18"/>
  <c r="J277" i="18"/>
  <c r="I277" i="18"/>
  <c r="G277" i="18"/>
  <c r="H277" i="18" s="1"/>
  <c r="E277" i="18"/>
  <c r="C277" i="18"/>
  <c r="K276" i="18"/>
  <c r="J276" i="18"/>
  <c r="I276" i="18"/>
  <c r="G276" i="18"/>
  <c r="E276" i="18"/>
  <c r="F276" i="18" s="1"/>
  <c r="C276" i="18"/>
  <c r="D276" i="18" s="1"/>
  <c r="K275" i="18"/>
  <c r="J275" i="18"/>
  <c r="I275" i="18"/>
  <c r="G275" i="18"/>
  <c r="H275" i="18" s="1"/>
  <c r="E275" i="18"/>
  <c r="C275" i="18"/>
  <c r="K274" i="18"/>
  <c r="J274" i="18"/>
  <c r="I274" i="18"/>
  <c r="G274" i="18"/>
  <c r="E274" i="18"/>
  <c r="F274" i="18" s="1"/>
  <c r="C274" i="18"/>
  <c r="J273" i="18"/>
  <c r="G273" i="18"/>
  <c r="E273" i="18"/>
  <c r="C273" i="18"/>
  <c r="K272" i="18"/>
  <c r="J272" i="18"/>
  <c r="I272" i="18"/>
  <c r="G272" i="18"/>
  <c r="H272" i="18" s="1"/>
  <c r="E272" i="18"/>
  <c r="F272" i="18" s="1"/>
  <c r="C272" i="18"/>
  <c r="D272" i="18" s="1"/>
  <c r="K264" i="18"/>
  <c r="J264" i="18"/>
  <c r="I264" i="18"/>
  <c r="G264" i="18"/>
  <c r="H264" i="18" s="1"/>
  <c r="E264" i="18"/>
  <c r="C264" i="18"/>
  <c r="K263" i="18"/>
  <c r="J263" i="18"/>
  <c r="I263" i="18"/>
  <c r="G263" i="18"/>
  <c r="E263" i="18"/>
  <c r="C263" i="18"/>
  <c r="K262" i="18"/>
  <c r="J262" i="18"/>
  <c r="I262" i="18"/>
  <c r="G262" i="18"/>
  <c r="H262" i="18" s="1"/>
  <c r="E262" i="18"/>
  <c r="C262" i="18"/>
  <c r="D262" i="18" s="1"/>
  <c r="K261" i="18"/>
  <c r="J261" i="18"/>
  <c r="I261" i="18"/>
  <c r="G261" i="18"/>
  <c r="H261" i="18" s="1"/>
  <c r="E261" i="18"/>
  <c r="F261" i="18" s="1"/>
  <c r="C261" i="18"/>
  <c r="D261" i="18" s="1"/>
  <c r="K260" i="18"/>
  <c r="J260" i="18"/>
  <c r="I260" i="18"/>
  <c r="G260" i="18"/>
  <c r="H260" i="18" s="1"/>
  <c r="E260" i="18"/>
  <c r="C260" i="18"/>
  <c r="K259" i="18"/>
  <c r="J259" i="18"/>
  <c r="I259" i="18"/>
  <c r="G259" i="18"/>
  <c r="E259" i="18"/>
  <c r="C259" i="18"/>
  <c r="K251" i="18"/>
  <c r="J251" i="18"/>
  <c r="I251" i="18"/>
  <c r="G251" i="18"/>
  <c r="H251" i="18" s="1"/>
  <c r="E251" i="18"/>
  <c r="C251" i="18"/>
  <c r="K250" i="18"/>
  <c r="J250" i="18"/>
  <c r="I250" i="18"/>
  <c r="G250" i="18"/>
  <c r="H250" i="18" s="1"/>
  <c r="E250" i="18"/>
  <c r="C250" i="18"/>
  <c r="D250" i="18" s="1"/>
  <c r="K249" i="18"/>
  <c r="J249" i="18"/>
  <c r="I249" i="18"/>
  <c r="G249" i="18"/>
  <c r="H249" i="18" s="1"/>
  <c r="E249" i="18"/>
  <c r="C249" i="18"/>
  <c r="K248" i="18"/>
  <c r="J248" i="18"/>
  <c r="I248" i="18"/>
  <c r="G248" i="18"/>
  <c r="E248" i="18"/>
  <c r="F248" i="18" s="1"/>
  <c r="C248" i="18"/>
  <c r="K247" i="18"/>
  <c r="J247" i="18"/>
  <c r="I247" i="18"/>
  <c r="G247" i="18"/>
  <c r="H247" i="18" s="1"/>
  <c r="E247" i="18"/>
  <c r="C247" i="18"/>
  <c r="D247" i="18" s="1"/>
  <c r="K246" i="18"/>
  <c r="J246" i="18"/>
  <c r="I246" i="18"/>
  <c r="G246" i="18"/>
  <c r="E246" i="18"/>
  <c r="F246" i="18" s="1"/>
  <c r="C246" i="18"/>
  <c r="D246" i="18" s="1"/>
  <c r="K238" i="18"/>
  <c r="J238" i="18"/>
  <c r="I238" i="18"/>
  <c r="G238" i="18"/>
  <c r="H238" i="18" s="1"/>
  <c r="E238" i="18"/>
  <c r="C238" i="18"/>
  <c r="K237" i="18"/>
  <c r="J237" i="18"/>
  <c r="I237" i="18"/>
  <c r="G237" i="18"/>
  <c r="E237" i="18"/>
  <c r="F237" i="18" s="1"/>
  <c r="C237" i="18"/>
  <c r="K236" i="18"/>
  <c r="J236" i="18"/>
  <c r="I236" i="18"/>
  <c r="G236" i="18"/>
  <c r="H236" i="18" s="1"/>
  <c r="E236" i="18"/>
  <c r="C236" i="18"/>
  <c r="O228" i="18"/>
  <c r="N228" i="18"/>
  <c r="M228" i="18"/>
  <c r="K228" i="18"/>
  <c r="I228" i="18"/>
  <c r="J228" i="18" s="1"/>
  <c r="G228" i="18"/>
  <c r="H228" i="18" s="1"/>
  <c r="E228" i="18"/>
  <c r="C228" i="18"/>
  <c r="D228" i="18" s="1"/>
  <c r="O227" i="18"/>
  <c r="N227" i="18"/>
  <c r="M227" i="18"/>
  <c r="K227" i="18"/>
  <c r="L227" i="18" s="1"/>
  <c r="I227" i="18"/>
  <c r="G227" i="18"/>
  <c r="E227" i="18"/>
  <c r="C227" i="18"/>
  <c r="O226" i="18"/>
  <c r="N226" i="18"/>
  <c r="M226" i="18"/>
  <c r="K226" i="18"/>
  <c r="I226" i="18"/>
  <c r="J226" i="18" s="1"/>
  <c r="G226" i="18"/>
  <c r="E226" i="18"/>
  <c r="C226" i="18"/>
  <c r="O225" i="18"/>
  <c r="N225" i="18"/>
  <c r="M225" i="18"/>
  <c r="K225" i="18"/>
  <c r="L225" i="18" s="1"/>
  <c r="I225" i="18"/>
  <c r="J225" i="18" s="1"/>
  <c r="G225" i="18"/>
  <c r="H225" i="18" s="1"/>
  <c r="E225" i="18"/>
  <c r="C225" i="18"/>
  <c r="D225" i="18" s="1"/>
  <c r="O224" i="18"/>
  <c r="N224" i="18"/>
  <c r="M224" i="18"/>
  <c r="K224" i="18"/>
  <c r="L224" i="18" s="1"/>
  <c r="I224" i="18"/>
  <c r="J224" i="18" s="1"/>
  <c r="G224" i="18"/>
  <c r="H224" i="18" s="1"/>
  <c r="E224" i="18"/>
  <c r="C224" i="18"/>
  <c r="D224" i="18" s="1"/>
  <c r="O216" i="18"/>
  <c r="N216" i="18"/>
  <c r="M216" i="18"/>
  <c r="K216" i="18"/>
  <c r="I216" i="18"/>
  <c r="G216" i="18"/>
  <c r="H216" i="18" s="1"/>
  <c r="E216" i="18"/>
  <c r="C216" i="18"/>
  <c r="D216" i="18" s="1"/>
  <c r="O215" i="18"/>
  <c r="N215" i="18"/>
  <c r="M215" i="18"/>
  <c r="K215" i="18"/>
  <c r="I215" i="18"/>
  <c r="G215" i="18"/>
  <c r="E215" i="18"/>
  <c r="C215" i="18"/>
  <c r="O214" i="18"/>
  <c r="N214" i="18"/>
  <c r="M214" i="18"/>
  <c r="K214" i="18"/>
  <c r="L214" i="18" s="1"/>
  <c r="I214" i="18"/>
  <c r="J214" i="18" s="1"/>
  <c r="G214" i="18"/>
  <c r="H214" i="18" s="1"/>
  <c r="E214" i="18"/>
  <c r="C214" i="18"/>
  <c r="D214" i="18" s="1"/>
  <c r="O213" i="18"/>
  <c r="N213" i="18"/>
  <c r="M213" i="18"/>
  <c r="K213" i="18"/>
  <c r="I213" i="18"/>
  <c r="G213" i="18"/>
  <c r="H213" i="18" s="1"/>
  <c r="E213" i="18"/>
  <c r="C213" i="18"/>
  <c r="D213" i="18" s="1"/>
  <c r="O212" i="18"/>
  <c r="N212" i="18"/>
  <c r="M212" i="18"/>
  <c r="K212" i="18"/>
  <c r="L212" i="18" s="1"/>
  <c r="I212" i="18"/>
  <c r="G212" i="18"/>
  <c r="H212" i="18" s="1"/>
  <c r="E212" i="18"/>
  <c r="C212" i="18"/>
  <c r="O204" i="18"/>
  <c r="N204" i="18"/>
  <c r="M204" i="18"/>
  <c r="K204" i="18"/>
  <c r="I204" i="18"/>
  <c r="J204" i="18" s="1"/>
  <c r="G204" i="18"/>
  <c r="E204" i="18"/>
  <c r="C204" i="18"/>
  <c r="O203" i="18"/>
  <c r="N203" i="18"/>
  <c r="M203" i="18"/>
  <c r="K203" i="18"/>
  <c r="L203" i="18" s="1"/>
  <c r="I203" i="18"/>
  <c r="J203" i="18" s="1"/>
  <c r="G203" i="18"/>
  <c r="H203" i="18" s="1"/>
  <c r="E203" i="18"/>
  <c r="C203" i="18"/>
  <c r="D203" i="18" s="1"/>
  <c r="O202" i="18"/>
  <c r="N202" i="18"/>
  <c r="M202" i="18"/>
  <c r="K202" i="18"/>
  <c r="L202" i="18" s="1"/>
  <c r="I202" i="18"/>
  <c r="J202" i="18" s="1"/>
  <c r="G202" i="18"/>
  <c r="H202" i="18" s="1"/>
  <c r="E202" i="18"/>
  <c r="C202" i="18"/>
  <c r="D202" i="18" s="1"/>
  <c r="O201" i="18"/>
  <c r="N201" i="18"/>
  <c r="M201" i="18"/>
  <c r="K201" i="18"/>
  <c r="L201" i="18" s="1"/>
  <c r="I201" i="18"/>
  <c r="G201" i="18"/>
  <c r="E201" i="18"/>
  <c r="C201" i="18"/>
  <c r="D201" i="18" s="1"/>
  <c r="O200" i="18"/>
  <c r="N200" i="18"/>
  <c r="M200" i="18"/>
  <c r="K200" i="18"/>
  <c r="I200" i="18"/>
  <c r="J200" i="18" s="1"/>
  <c r="G200" i="18"/>
  <c r="E200" i="18"/>
  <c r="C200" i="18"/>
  <c r="O192" i="18"/>
  <c r="N192" i="18"/>
  <c r="M192" i="18"/>
  <c r="K192" i="18"/>
  <c r="L192" i="18" s="1"/>
  <c r="I192" i="18"/>
  <c r="J192" i="18" s="1"/>
  <c r="G192" i="18"/>
  <c r="H192" i="18" s="1"/>
  <c r="E192" i="18"/>
  <c r="C192" i="18"/>
  <c r="D192" i="18" s="1"/>
  <c r="O191" i="18"/>
  <c r="N191" i="18"/>
  <c r="M191" i="18"/>
  <c r="K191" i="18"/>
  <c r="I191" i="18"/>
  <c r="J191" i="18" s="1"/>
  <c r="G191" i="18"/>
  <c r="H191" i="18" s="1"/>
  <c r="E191" i="18"/>
  <c r="C191" i="18"/>
  <c r="O190" i="18"/>
  <c r="N190" i="18"/>
  <c r="M190" i="18"/>
  <c r="K190" i="18"/>
  <c r="L190" i="18" s="1"/>
  <c r="I190" i="18"/>
  <c r="G190" i="18"/>
  <c r="H190" i="18" s="1"/>
  <c r="E190" i="18"/>
  <c r="C190" i="18"/>
  <c r="O189" i="18"/>
  <c r="N189" i="18"/>
  <c r="M189" i="18"/>
  <c r="K189" i="18"/>
  <c r="I189" i="18"/>
  <c r="J189" i="18" s="1"/>
  <c r="G189" i="18"/>
  <c r="E189" i="18"/>
  <c r="C189" i="18"/>
  <c r="N188" i="18"/>
  <c r="K188" i="18"/>
  <c r="I188" i="18"/>
  <c r="G188" i="18"/>
  <c r="E188" i="18"/>
  <c r="C188" i="18"/>
  <c r="O187" i="18"/>
  <c r="N187" i="18"/>
  <c r="M187" i="18"/>
  <c r="K187" i="18"/>
  <c r="I187" i="18"/>
  <c r="J187" i="18" s="1"/>
  <c r="G187" i="18"/>
  <c r="H187" i="18" s="1"/>
  <c r="E187" i="18"/>
  <c r="C187" i="18"/>
  <c r="N186" i="18"/>
  <c r="K186" i="18"/>
  <c r="I186" i="18"/>
  <c r="G186" i="18"/>
  <c r="E186" i="18"/>
  <c r="C186" i="18"/>
  <c r="O178" i="18"/>
  <c r="N178" i="18"/>
  <c r="M178" i="18"/>
  <c r="K178" i="18"/>
  <c r="I178" i="18"/>
  <c r="J178" i="18" s="1"/>
  <c r="G178" i="18"/>
  <c r="E178" i="18"/>
  <c r="C178" i="18"/>
  <c r="O177" i="18"/>
  <c r="N177" i="18"/>
  <c r="M177" i="18"/>
  <c r="K177" i="18"/>
  <c r="I177" i="18"/>
  <c r="J177" i="18" s="1"/>
  <c r="G177" i="18"/>
  <c r="H177" i="18" s="1"/>
  <c r="E177" i="18"/>
  <c r="C177" i="18"/>
  <c r="O176" i="18"/>
  <c r="N176" i="18"/>
  <c r="M176" i="18"/>
  <c r="K176" i="18"/>
  <c r="L176" i="18" s="1"/>
  <c r="I176" i="18"/>
  <c r="J176" i="18" s="1"/>
  <c r="G176" i="18"/>
  <c r="H176" i="18" s="1"/>
  <c r="E176" i="18"/>
  <c r="C176" i="18"/>
  <c r="D176" i="18" s="1"/>
  <c r="O175" i="18"/>
  <c r="N175" i="18"/>
  <c r="M175" i="18"/>
  <c r="K175" i="18"/>
  <c r="L175" i="18" s="1"/>
  <c r="I175" i="18"/>
  <c r="G175" i="18"/>
  <c r="E175" i="18"/>
  <c r="C175" i="18"/>
  <c r="O174" i="18"/>
  <c r="N174" i="18"/>
  <c r="M174" i="18"/>
  <c r="K174" i="18"/>
  <c r="I174" i="18"/>
  <c r="G174" i="18"/>
  <c r="E174" i="18"/>
  <c r="C174" i="18"/>
  <c r="O173" i="18"/>
  <c r="N173" i="18"/>
  <c r="M173" i="18"/>
  <c r="K173" i="18"/>
  <c r="L173" i="18" s="1"/>
  <c r="I173" i="18"/>
  <c r="G173" i="18"/>
  <c r="H173" i="18" s="1"/>
  <c r="E173" i="18"/>
  <c r="C173" i="18"/>
  <c r="D173" i="18" s="1"/>
  <c r="O172" i="18"/>
  <c r="N172" i="18"/>
  <c r="M172" i="18"/>
  <c r="K172" i="18"/>
  <c r="I172" i="18"/>
  <c r="G172" i="18"/>
  <c r="H172" i="18" s="1"/>
  <c r="E172" i="18"/>
  <c r="C172" i="18"/>
  <c r="D172" i="18" s="1"/>
  <c r="O164" i="18"/>
  <c r="N164" i="18"/>
  <c r="M164" i="18"/>
  <c r="K164" i="18"/>
  <c r="L164" i="18" s="1"/>
  <c r="I164" i="18"/>
  <c r="G164" i="18"/>
  <c r="H164" i="18" s="1"/>
  <c r="E164" i="18"/>
  <c r="C164" i="18"/>
  <c r="D164" i="18" s="1"/>
  <c r="O163" i="18"/>
  <c r="N163" i="18"/>
  <c r="M163" i="18"/>
  <c r="K163" i="18"/>
  <c r="I163" i="18"/>
  <c r="G163" i="18"/>
  <c r="E163" i="18"/>
  <c r="C163" i="18"/>
  <c r="O162" i="18"/>
  <c r="N162" i="18"/>
  <c r="M162" i="18"/>
  <c r="K162" i="18"/>
  <c r="I162" i="18"/>
  <c r="J162" i="18" s="1"/>
  <c r="G162" i="18"/>
  <c r="H162" i="18" s="1"/>
  <c r="E162" i="18"/>
  <c r="C162" i="18"/>
  <c r="O161" i="18"/>
  <c r="N161" i="18"/>
  <c r="M161" i="18"/>
  <c r="K161" i="18"/>
  <c r="L161" i="18" s="1"/>
  <c r="I161" i="18"/>
  <c r="G161" i="18"/>
  <c r="H161" i="18" s="1"/>
  <c r="E161" i="18"/>
  <c r="C161" i="18"/>
  <c r="D161" i="18" s="1"/>
  <c r="O160" i="18"/>
  <c r="N160" i="18"/>
  <c r="M160" i="18"/>
  <c r="K160" i="18"/>
  <c r="I160" i="18"/>
  <c r="G160" i="18"/>
  <c r="H160" i="18" s="1"/>
  <c r="E160" i="18"/>
  <c r="C160" i="18"/>
  <c r="D160" i="18" s="1"/>
  <c r="O159" i="18"/>
  <c r="N159" i="18"/>
  <c r="M159" i="18"/>
  <c r="K159" i="18"/>
  <c r="I159" i="18"/>
  <c r="J159" i="18" s="1"/>
  <c r="G159" i="18"/>
  <c r="E159" i="18"/>
  <c r="C159" i="18"/>
  <c r="O158" i="18"/>
  <c r="N158" i="18"/>
  <c r="M158" i="18"/>
  <c r="K158" i="18"/>
  <c r="I158" i="18"/>
  <c r="J158" i="18" s="1"/>
  <c r="G158" i="18"/>
  <c r="H158" i="18" s="1"/>
  <c r="E158" i="18"/>
  <c r="C158" i="18"/>
  <c r="K148" i="18"/>
  <c r="J148" i="18"/>
  <c r="I148" i="18"/>
  <c r="G148" i="18"/>
  <c r="H148" i="18" s="1"/>
  <c r="E148" i="18"/>
  <c r="F148" i="18" s="1"/>
  <c r="C148" i="18"/>
  <c r="D148" i="18" s="1"/>
  <c r="K147" i="18"/>
  <c r="J147" i="18"/>
  <c r="I147" i="18"/>
  <c r="G147" i="18"/>
  <c r="H147" i="18" s="1"/>
  <c r="E147" i="18"/>
  <c r="C147" i="18"/>
  <c r="D147" i="18" s="1"/>
  <c r="K146" i="18"/>
  <c r="J146" i="18"/>
  <c r="I146" i="18"/>
  <c r="G146" i="18"/>
  <c r="E146" i="18"/>
  <c r="C146" i="18"/>
  <c r="K138" i="18"/>
  <c r="J138" i="18"/>
  <c r="I138" i="18"/>
  <c r="G138" i="18"/>
  <c r="H138" i="18" s="1"/>
  <c r="E138" i="18"/>
  <c r="C138" i="18"/>
  <c r="D138" i="18" s="1"/>
  <c r="K137" i="18"/>
  <c r="J137" i="18"/>
  <c r="I137" i="18"/>
  <c r="G137" i="18"/>
  <c r="H137" i="18" s="1"/>
  <c r="E137" i="18"/>
  <c r="F137" i="18" s="1"/>
  <c r="C137" i="18"/>
  <c r="D137" i="18" s="1"/>
  <c r="K136" i="18"/>
  <c r="J136" i="18"/>
  <c r="I136" i="18"/>
  <c r="G136" i="18"/>
  <c r="H136" i="18" s="1"/>
  <c r="E136" i="18"/>
  <c r="C136" i="18"/>
  <c r="K135" i="18"/>
  <c r="J135" i="18"/>
  <c r="I135" i="18"/>
  <c r="G135" i="18"/>
  <c r="E135" i="18"/>
  <c r="C135" i="18"/>
  <c r="K134" i="18"/>
  <c r="J134" i="18"/>
  <c r="I134" i="18"/>
  <c r="G134" i="18"/>
  <c r="H134" i="18" s="1"/>
  <c r="E134" i="18"/>
  <c r="C134" i="18"/>
  <c r="K133" i="18"/>
  <c r="J133" i="18"/>
  <c r="I133" i="18"/>
  <c r="G133" i="18"/>
  <c r="H133" i="18" s="1"/>
  <c r="E133" i="18"/>
  <c r="C133" i="18"/>
  <c r="D133" i="18" s="1"/>
  <c r="K132" i="18"/>
  <c r="J132" i="18"/>
  <c r="I132" i="18"/>
  <c r="G132" i="18"/>
  <c r="H132" i="18" s="1"/>
  <c r="E132" i="18"/>
  <c r="C132" i="18"/>
  <c r="D132" i="18" s="1"/>
  <c r="K124" i="18"/>
  <c r="J124" i="18"/>
  <c r="I124" i="18"/>
  <c r="G124" i="18"/>
  <c r="E124" i="18"/>
  <c r="F124" i="18" s="1"/>
  <c r="C124" i="18"/>
  <c r="K123" i="18"/>
  <c r="J123" i="18"/>
  <c r="I123" i="18"/>
  <c r="G123" i="18"/>
  <c r="H123" i="18" s="1"/>
  <c r="E123" i="18"/>
  <c r="C123" i="18"/>
  <c r="D123" i="18" s="1"/>
  <c r="K122" i="18"/>
  <c r="J122" i="18"/>
  <c r="I122" i="18"/>
  <c r="G122" i="18"/>
  <c r="H122" i="18" s="1"/>
  <c r="E122" i="18"/>
  <c r="F122" i="18" s="1"/>
  <c r="C122" i="18"/>
  <c r="D122" i="18" s="1"/>
  <c r="K121" i="18"/>
  <c r="J121" i="18"/>
  <c r="I121" i="18"/>
  <c r="G121" i="18"/>
  <c r="H121" i="18" s="1"/>
  <c r="E121" i="18"/>
  <c r="C121" i="18"/>
  <c r="K120" i="18"/>
  <c r="J120" i="18"/>
  <c r="I120" i="18"/>
  <c r="G120" i="18"/>
  <c r="E120" i="18"/>
  <c r="F120" i="18" s="1"/>
  <c r="C120" i="18"/>
  <c r="K119" i="18"/>
  <c r="J119" i="18"/>
  <c r="I119" i="18"/>
  <c r="G119" i="18"/>
  <c r="H119" i="18" s="1"/>
  <c r="E119" i="18"/>
  <c r="C119" i="18"/>
  <c r="K118" i="18"/>
  <c r="J118" i="18"/>
  <c r="I118" i="18"/>
  <c r="G118" i="18"/>
  <c r="H118" i="18" s="1"/>
  <c r="E118" i="18"/>
  <c r="C118" i="18"/>
  <c r="D118" i="18" s="1"/>
  <c r="K110" i="18"/>
  <c r="J110" i="18"/>
  <c r="I110" i="18"/>
  <c r="G110" i="18"/>
  <c r="H110" i="18" s="1"/>
  <c r="E110" i="18"/>
  <c r="C110" i="18"/>
  <c r="K109" i="18"/>
  <c r="J109" i="18"/>
  <c r="I109" i="18"/>
  <c r="G109" i="18"/>
  <c r="E109" i="18"/>
  <c r="C109" i="18"/>
  <c r="K108" i="18"/>
  <c r="J108" i="18"/>
  <c r="I108" i="18"/>
  <c r="G108" i="18"/>
  <c r="H108" i="18" s="1"/>
  <c r="E108" i="18"/>
  <c r="C108" i="18"/>
  <c r="K107" i="18"/>
  <c r="J107" i="18"/>
  <c r="I107" i="18"/>
  <c r="G107" i="18"/>
  <c r="H107" i="18" s="1"/>
  <c r="E107" i="18"/>
  <c r="C107" i="18"/>
  <c r="D107" i="18" s="1"/>
  <c r="K106" i="18"/>
  <c r="J106" i="18"/>
  <c r="I106" i="18"/>
  <c r="G106" i="18"/>
  <c r="H106" i="18" s="1"/>
  <c r="E106" i="18"/>
  <c r="C106" i="18"/>
  <c r="K105" i="18"/>
  <c r="J105" i="18"/>
  <c r="I105" i="18"/>
  <c r="G105" i="18"/>
  <c r="E105" i="18"/>
  <c r="C105" i="18"/>
  <c r="K104" i="18"/>
  <c r="J104" i="18"/>
  <c r="I104" i="18"/>
  <c r="G104" i="18"/>
  <c r="H104" i="18" s="1"/>
  <c r="E104" i="18"/>
  <c r="C104" i="18"/>
  <c r="K96" i="18"/>
  <c r="J96" i="18"/>
  <c r="I96" i="18"/>
  <c r="G96" i="18"/>
  <c r="H96" i="18" s="1"/>
  <c r="E96" i="18"/>
  <c r="F96" i="18" s="1"/>
  <c r="C96" i="18"/>
  <c r="D96" i="18" s="1"/>
  <c r="K95" i="18"/>
  <c r="J95" i="18"/>
  <c r="I95" i="18"/>
  <c r="G95" i="18"/>
  <c r="H95" i="18" s="1"/>
  <c r="E95" i="18"/>
  <c r="C95" i="18"/>
  <c r="K94" i="18"/>
  <c r="J94" i="18"/>
  <c r="I94" i="18"/>
  <c r="G94" i="18"/>
  <c r="E94" i="18"/>
  <c r="F94" i="18" s="1"/>
  <c r="C94" i="18"/>
  <c r="J85" i="18"/>
  <c r="I85" i="18"/>
  <c r="K85" i="18" s="1"/>
  <c r="G85" i="18"/>
  <c r="E85" i="18"/>
  <c r="F85" i="18" s="1"/>
  <c r="C85" i="18"/>
  <c r="J84" i="18"/>
  <c r="K84" i="18" s="1"/>
  <c r="I84" i="18"/>
  <c r="G84" i="18"/>
  <c r="H84" i="18" s="1"/>
  <c r="E84" i="18"/>
  <c r="C84" i="18"/>
  <c r="J83" i="18"/>
  <c r="I83" i="18"/>
  <c r="H83" i="18" s="1"/>
  <c r="G83" i="18"/>
  <c r="E83" i="18"/>
  <c r="C83" i="18"/>
  <c r="J74" i="18"/>
  <c r="I74" i="18"/>
  <c r="G74" i="18"/>
  <c r="E74" i="18"/>
  <c r="F74" i="18" s="1"/>
  <c r="C74" i="18"/>
  <c r="J73" i="18"/>
  <c r="I73" i="18"/>
  <c r="H73" i="18" s="1"/>
  <c r="G73" i="18"/>
  <c r="E73" i="18"/>
  <c r="F73" i="18" s="1"/>
  <c r="C73" i="18"/>
  <c r="J72" i="18"/>
  <c r="G72" i="18"/>
  <c r="E72" i="18"/>
  <c r="C72" i="18"/>
  <c r="J63" i="18"/>
  <c r="I63" i="18"/>
  <c r="G63" i="18"/>
  <c r="E63" i="18"/>
  <c r="C63" i="18"/>
  <c r="J62" i="18"/>
  <c r="I62" i="18"/>
  <c r="G62" i="18"/>
  <c r="E62" i="18"/>
  <c r="C62" i="18"/>
  <c r="J61" i="18"/>
  <c r="I61" i="18"/>
  <c r="G61" i="18"/>
  <c r="E61" i="18"/>
  <c r="F61" i="18" s="1"/>
  <c r="C61" i="18"/>
  <c r="J54" i="18"/>
  <c r="I54" i="18"/>
  <c r="K54" i="18" s="1"/>
  <c r="G54" i="18"/>
  <c r="E54" i="18"/>
  <c r="C54" i="18"/>
  <c r="J53" i="18"/>
  <c r="I53" i="18"/>
  <c r="G53" i="18"/>
  <c r="E53" i="18"/>
  <c r="C53" i="18"/>
  <c r="J52" i="18"/>
  <c r="I52" i="18"/>
  <c r="G52" i="18"/>
  <c r="E52" i="18"/>
  <c r="F52" i="18" s="1"/>
  <c r="C52" i="18"/>
  <c r="J51" i="18"/>
  <c r="I51" i="18"/>
  <c r="G51" i="18"/>
  <c r="E51" i="18"/>
  <c r="F51" i="18" s="1"/>
  <c r="C51" i="18"/>
  <c r="D51" i="18" s="1"/>
  <c r="J50" i="18"/>
  <c r="I50" i="18"/>
  <c r="G50" i="18"/>
  <c r="E50" i="18"/>
  <c r="C50" i="18"/>
  <c r="J49" i="18"/>
  <c r="I49" i="18"/>
  <c r="G49" i="18"/>
  <c r="E49" i="18"/>
  <c r="C49" i="18"/>
  <c r="J48" i="18"/>
  <c r="I48" i="18"/>
  <c r="G48" i="18"/>
  <c r="E48" i="18"/>
  <c r="F48" i="18" s="1"/>
  <c r="C48" i="18"/>
  <c r="J47" i="18"/>
  <c r="I47" i="18"/>
  <c r="G47" i="18"/>
  <c r="E47" i="18"/>
  <c r="F47" i="18" s="1"/>
  <c r="C47" i="18"/>
  <c r="J46" i="18"/>
  <c r="I46" i="18"/>
  <c r="K46" i="18" s="1"/>
  <c r="G46" i="18"/>
  <c r="E46" i="18"/>
  <c r="C46" i="18"/>
  <c r="J37" i="18"/>
  <c r="I37" i="18"/>
  <c r="G37" i="18"/>
  <c r="E37" i="18"/>
  <c r="C37" i="18"/>
  <c r="J36" i="18"/>
  <c r="I36" i="18"/>
  <c r="G36" i="18"/>
  <c r="E36" i="18"/>
  <c r="C36" i="18"/>
  <c r="J35" i="18"/>
  <c r="I35" i="18"/>
  <c r="G35" i="18"/>
  <c r="E35" i="18"/>
  <c r="F35" i="18" s="1"/>
  <c r="C35" i="18"/>
  <c r="D35" i="18" s="1"/>
  <c r="J34" i="18"/>
  <c r="I34" i="18"/>
  <c r="G34" i="18"/>
  <c r="E34" i="18"/>
  <c r="C34" i="18"/>
  <c r="J33" i="18"/>
  <c r="I33" i="18"/>
  <c r="G33" i="18"/>
  <c r="E33" i="18"/>
  <c r="C33" i="18"/>
  <c r="J32" i="18"/>
  <c r="I32" i="18"/>
  <c r="G32" i="18"/>
  <c r="E32" i="18"/>
  <c r="C32" i="18"/>
  <c r="J31" i="18"/>
  <c r="I31" i="18"/>
  <c r="G31" i="18"/>
  <c r="H31" i="18" s="1"/>
  <c r="E31" i="18"/>
  <c r="F31" i="18" s="1"/>
  <c r="C31" i="18"/>
  <c r="J30" i="18"/>
  <c r="I30" i="18"/>
  <c r="G30" i="18"/>
  <c r="E30" i="18"/>
  <c r="F30" i="18" s="1"/>
  <c r="C30" i="18"/>
  <c r="J29" i="18"/>
  <c r="I29" i="18"/>
  <c r="G29" i="18"/>
  <c r="E29" i="18"/>
  <c r="C29" i="18"/>
  <c r="K20" i="18"/>
  <c r="J20" i="18"/>
  <c r="I20" i="18"/>
  <c r="G20" i="18"/>
  <c r="E20" i="18"/>
  <c r="F20" i="18" s="1"/>
  <c r="C20" i="18"/>
  <c r="K19" i="18"/>
  <c r="J19" i="18"/>
  <c r="I19" i="18"/>
  <c r="G19" i="18"/>
  <c r="E19" i="18"/>
  <c r="C19" i="18"/>
  <c r="K18" i="18"/>
  <c r="J18" i="18"/>
  <c r="I18" i="18"/>
  <c r="G18" i="18"/>
  <c r="E18" i="18"/>
  <c r="F18" i="18" s="1"/>
  <c r="C18" i="18"/>
  <c r="K17" i="18"/>
  <c r="J17" i="18"/>
  <c r="I17" i="18"/>
  <c r="G17" i="18"/>
  <c r="E17" i="18"/>
  <c r="C17" i="18"/>
  <c r="J16" i="18"/>
  <c r="G16" i="18"/>
  <c r="E16" i="18"/>
  <c r="C16" i="18"/>
  <c r="K15" i="18"/>
  <c r="J15" i="18"/>
  <c r="I15" i="18"/>
  <c r="G15" i="18"/>
  <c r="E15" i="18"/>
  <c r="C15" i="18"/>
  <c r="K14" i="18"/>
  <c r="J14" i="18"/>
  <c r="I14" i="18"/>
  <c r="G14" i="18"/>
  <c r="E14" i="18"/>
  <c r="F14" i="18" s="1"/>
  <c r="C14" i="18"/>
  <c r="D14" i="18" s="1"/>
  <c r="K13" i="18"/>
  <c r="J13" i="18"/>
  <c r="I13" i="18"/>
  <c r="G13" i="18"/>
  <c r="E13" i="18"/>
  <c r="C13" i="18"/>
  <c r="K12" i="18"/>
  <c r="J12" i="18"/>
  <c r="I12" i="18"/>
  <c r="G12" i="18"/>
  <c r="E12" i="18"/>
  <c r="C12" i="18"/>
  <c r="D552" i="18"/>
  <c r="D539" i="18"/>
  <c r="H537" i="18"/>
  <c r="H535" i="18"/>
  <c r="H534" i="18"/>
  <c r="H531" i="18"/>
  <c r="K527" i="18"/>
  <c r="K516" i="18"/>
  <c r="K515" i="18"/>
  <c r="H512" i="18"/>
  <c r="H508" i="18"/>
  <c r="D508" i="18"/>
  <c r="D495" i="18"/>
  <c r="F492" i="18"/>
  <c r="D491" i="18"/>
  <c r="H479" i="18"/>
  <c r="D476" i="18"/>
  <c r="H465" i="18"/>
  <c r="F435" i="18"/>
  <c r="D418" i="18"/>
  <c r="D414" i="18"/>
  <c r="F409" i="18"/>
  <c r="H369" i="18"/>
  <c r="J365" i="18"/>
  <c r="D365" i="18"/>
  <c r="H363" i="18"/>
  <c r="H344" i="18"/>
  <c r="H342" i="18"/>
  <c r="F333" i="18"/>
  <c r="F328" i="18"/>
  <c r="F317" i="18"/>
  <c r="F314" i="18"/>
  <c r="H304" i="18"/>
  <c r="H300" i="18"/>
  <c r="F290" i="18"/>
  <c r="H289" i="18"/>
  <c r="H276" i="18"/>
  <c r="F262" i="18"/>
  <c r="F259" i="18"/>
  <c r="F250" i="18"/>
  <c r="F249" i="18"/>
  <c r="H246" i="18"/>
  <c r="F236" i="18"/>
  <c r="L228" i="18"/>
  <c r="F228" i="18"/>
  <c r="D227" i="18"/>
  <c r="F226" i="18"/>
  <c r="F225" i="18"/>
  <c r="F224" i="18"/>
  <c r="L216" i="18"/>
  <c r="J215" i="18"/>
  <c r="F215" i="18"/>
  <c r="F214" i="18"/>
  <c r="L213" i="18"/>
  <c r="J213" i="18"/>
  <c r="F213" i="18"/>
  <c r="F204" i="18"/>
  <c r="F203" i="18"/>
  <c r="F202" i="18"/>
  <c r="F200" i="18"/>
  <c r="F192" i="18"/>
  <c r="L191" i="18"/>
  <c r="F191" i="18"/>
  <c r="D191" i="18"/>
  <c r="F189" i="18"/>
  <c r="L187" i="18"/>
  <c r="F187" i="18"/>
  <c r="D187" i="18"/>
  <c r="F178" i="18"/>
  <c r="L177" i="18"/>
  <c r="F177" i="18"/>
  <c r="D177" i="18"/>
  <c r="F176" i="18"/>
  <c r="D175" i="18"/>
  <c r="J174" i="18"/>
  <c r="F174" i="18"/>
  <c r="J173" i="18"/>
  <c r="F173" i="18"/>
  <c r="L172" i="18"/>
  <c r="J172" i="18"/>
  <c r="F172" i="18"/>
  <c r="J163" i="18"/>
  <c r="F163" i="18"/>
  <c r="L162" i="18"/>
  <c r="F162" i="18"/>
  <c r="D162" i="18"/>
  <c r="J161" i="18"/>
  <c r="F161" i="18"/>
  <c r="L160" i="18"/>
  <c r="F159" i="18"/>
  <c r="L158" i="18"/>
  <c r="F158" i="18"/>
  <c r="D158" i="18"/>
  <c r="F138" i="18"/>
  <c r="F135" i="18"/>
  <c r="F133" i="18"/>
  <c r="F132" i="18"/>
  <c r="F123" i="18"/>
  <c r="F119" i="18"/>
  <c r="F118" i="18"/>
  <c r="F108" i="18"/>
  <c r="F107" i="18"/>
  <c r="D106" i="18"/>
  <c r="F105" i="18"/>
  <c r="D104" i="18"/>
  <c r="F95" i="18"/>
  <c r="H85" i="18"/>
  <c r="K73" i="18"/>
  <c r="H61" i="18"/>
  <c r="K51" i="18"/>
  <c r="K49" i="18"/>
  <c r="K47" i="18"/>
  <c r="F36" i="18"/>
  <c r="D34" i="18"/>
  <c r="D31" i="18"/>
  <c r="F29" i="18"/>
  <c r="H13" i="18" l="1"/>
  <c r="H15" i="18"/>
  <c r="H17" i="18"/>
  <c r="D18" i="18"/>
  <c r="H19" i="18"/>
  <c r="K29" i="18"/>
  <c r="H30" i="18"/>
  <c r="K31" i="18"/>
  <c r="K33" i="18"/>
  <c r="H34" i="18"/>
  <c r="K34" i="18"/>
  <c r="K35" i="18"/>
  <c r="H37" i="18"/>
  <c r="D46" i="18"/>
  <c r="H46" i="18"/>
  <c r="D47" i="18"/>
  <c r="H50" i="18"/>
  <c r="K50" i="18"/>
  <c r="H51" i="18"/>
  <c r="K53" i="18"/>
  <c r="H54" i="18"/>
  <c r="K61" i="18"/>
  <c r="K63" i="18"/>
  <c r="L435" i="19"/>
  <c r="H550" i="20"/>
  <c r="L432" i="21"/>
  <c r="L431" i="23"/>
  <c r="F437" i="23"/>
  <c r="F428" i="24"/>
  <c r="D554" i="24"/>
  <c r="D434" i="25"/>
  <c r="F430" i="25"/>
  <c r="D575" i="26"/>
  <c r="D565" i="27"/>
  <c r="D550" i="27"/>
  <c r="J436" i="30"/>
  <c r="H436" i="30"/>
  <c r="F391" i="18"/>
  <c r="F411" i="18"/>
  <c r="K446" i="18"/>
  <c r="D61" i="18"/>
  <c r="D73" i="18"/>
  <c r="K83" i="18"/>
  <c r="D85" i="18"/>
  <c r="D512" i="18"/>
  <c r="D531" i="18"/>
  <c r="D535" i="18"/>
  <c r="H14" i="18"/>
  <c r="H18" i="18"/>
  <c r="D30" i="18"/>
  <c r="F34" i="18"/>
  <c r="H35" i="18"/>
  <c r="F46" i="18"/>
  <c r="H47" i="18"/>
  <c r="F50" i="18"/>
  <c r="F54" i="18"/>
  <c r="F84" i="18"/>
  <c r="D95" i="18"/>
  <c r="F104" i="18"/>
  <c r="F106" i="18"/>
  <c r="D108" i="18"/>
  <c r="D110" i="18"/>
  <c r="D119" i="18"/>
  <c r="D121" i="18"/>
  <c r="F134" i="18"/>
  <c r="F136" i="18"/>
  <c r="D236" i="18"/>
  <c r="D238" i="18"/>
  <c r="F247" i="18"/>
  <c r="D249" i="18"/>
  <c r="D264" i="18"/>
  <c r="D275" i="18"/>
  <c r="F277" i="18"/>
  <c r="F288" i="18"/>
  <c r="D290" i="18"/>
  <c r="D299" i="18"/>
  <c r="F301" i="18"/>
  <c r="D303" i="18"/>
  <c r="F305" i="18"/>
  <c r="F313" i="18"/>
  <c r="D316" i="18"/>
  <c r="D327" i="18"/>
  <c r="D331" i="18"/>
  <c r="F332" i="18"/>
  <c r="F341" i="18"/>
  <c r="F343" i="18"/>
  <c r="F354" i="18"/>
  <c r="J367" i="18"/>
  <c r="H385" i="18"/>
  <c r="H389" i="18"/>
  <c r="H410" i="18"/>
  <c r="H414" i="18"/>
  <c r="H416" i="18"/>
  <c r="H418" i="18"/>
  <c r="K464" i="18"/>
  <c r="K468" i="18"/>
  <c r="K479" i="18"/>
  <c r="H480" i="18"/>
  <c r="K490" i="18"/>
  <c r="H491" i="18"/>
  <c r="K494" i="18"/>
  <c r="H495" i="18"/>
  <c r="K507" i="18"/>
  <c r="K511" i="18"/>
  <c r="H516" i="18"/>
  <c r="K519" i="18"/>
  <c r="H527" i="18"/>
  <c r="K530" i="18"/>
  <c r="K534" i="18"/>
  <c r="H539" i="18"/>
  <c r="D573" i="20"/>
  <c r="H429" i="20"/>
  <c r="J434" i="21"/>
  <c r="D456" i="21"/>
  <c r="M445" i="21"/>
  <c r="F432" i="23"/>
  <c r="J428" i="23"/>
  <c r="K549" i="25"/>
  <c r="D428" i="25"/>
  <c r="K552" i="26"/>
  <c r="H578" i="26"/>
  <c r="K578" i="26"/>
  <c r="J430" i="26"/>
  <c r="L435" i="27"/>
  <c r="F429" i="27"/>
  <c r="K549" i="28"/>
  <c r="D401" i="28"/>
  <c r="M445" i="29"/>
  <c r="J445" i="29"/>
  <c r="D563" i="29"/>
  <c r="D433" i="29"/>
  <c r="H433" i="29"/>
  <c r="J446" i="30"/>
  <c r="K551" i="30"/>
  <c r="K573" i="30"/>
  <c r="D562" i="30"/>
  <c r="D376" i="30"/>
  <c r="O429" i="30"/>
  <c r="H429" i="30"/>
  <c r="F554" i="26"/>
  <c r="H433" i="19"/>
  <c r="F49" i="18"/>
  <c r="F514" i="18"/>
  <c r="F537" i="18"/>
  <c r="H429" i="21"/>
  <c r="O436" i="30"/>
  <c r="H564" i="29"/>
  <c r="D431" i="29"/>
  <c r="K564" i="29"/>
  <c r="L429" i="29"/>
  <c r="H431" i="29"/>
  <c r="F432" i="29"/>
  <c r="F564" i="29"/>
  <c r="H554" i="29"/>
  <c r="F447" i="29"/>
  <c r="J437" i="28"/>
  <c r="D456" i="28"/>
  <c r="H554" i="28"/>
  <c r="H575" i="27"/>
  <c r="J432" i="27"/>
  <c r="D435" i="27"/>
  <c r="H434" i="26"/>
  <c r="J434" i="26"/>
  <c r="H549" i="26"/>
  <c r="F430" i="26"/>
  <c r="H553" i="26"/>
  <c r="D432" i="26"/>
  <c r="H432" i="26"/>
  <c r="H436" i="26"/>
  <c r="F428" i="26"/>
  <c r="F428" i="25"/>
  <c r="F549" i="25"/>
  <c r="H554" i="25"/>
  <c r="L431" i="24"/>
  <c r="J437" i="24"/>
  <c r="D456" i="24"/>
  <c r="J437" i="23"/>
  <c r="D431" i="23"/>
  <c r="D436" i="23"/>
  <c r="D434" i="23"/>
  <c r="L434" i="23"/>
  <c r="O436" i="23"/>
  <c r="J431" i="23"/>
  <c r="H446" i="23"/>
  <c r="K549" i="22"/>
  <c r="D376" i="22"/>
  <c r="H564" i="21"/>
  <c r="H576" i="21"/>
  <c r="D435" i="20"/>
  <c r="F573" i="20"/>
  <c r="L429" i="20"/>
  <c r="D576" i="20"/>
  <c r="H554" i="20"/>
  <c r="D433" i="20"/>
  <c r="J433" i="20"/>
  <c r="J429" i="20"/>
  <c r="O429" i="20"/>
  <c r="H553" i="19"/>
  <c r="L431" i="19"/>
  <c r="F563" i="19"/>
  <c r="J437" i="30"/>
  <c r="D456" i="30"/>
  <c r="L435" i="30"/>
  <c r="O431" i="30"/>
  <c r="F431" i="30"/>
  <c r="J431" i="30"/>
  <c r="F553" i="30"/>
  <c r="D553" i="30"/>
  <c r="K553" i="30"/>
  <c r="J445" i="30"/>
  <c r="F445" i="30"/>
  <c r="M445" i="30"/>
  <c r="H445" i="30"/>
  <c r="F554" i="30"/>
  <c r="K554" i="30"/>
  <c r="F428" i="30"/>
  <c r="J428" i="30"/>
  <c r="O428" i="30"/>
  <c r="D550" i="30"/>
  <c r="J434" i="30"/>
  <c r="F434" i="30"/>
  <c r="H434" i="30"/>
  <c r="O434" i="30"/>
  <c r="D434" i="30"/>
  <c r="O430" i="30"/>
  <c r="D430" i="30"/>
  <c r="L430" i="30"/>
  <c r="H430" i="30"/>
  <c r="D435" i="30"/>
  <c r="L428" i="30"/>
  <c r="L432" i="30"/>
  <c r="H432" i="30"/>
  <c r="D432" i="30"/>
  <c r="O432" i="30"/>
  <c r="J432" i="30"/>
  <c r="F430" i="30"/>
  <c r="K550" i="30"/>
  <c r="F550" i="30"/>
  <c r="F575" i="30"/>
  <c r="D575" i="30"/>
  <c r="K575" i="30"/>
  <c r="H575" i="30"/>
  <c r="F435" i="30"/>
  <c r="J435" i="30"/>
  <c r="O435" i="30"/>
  <c r="H447" i="30"/>
  <c r="D447" i="30"/>
  <c r="F447" i="30"/>
  <c r="M447" i="30"/>
  <c r="J427" i="30"/>
  <c r="F427" i="30"/>
  <c r="O427" i="30"/>
  <c r="D427" i="30"/>
  <c r="F549" i="30"/>
  <c r="K549" i="30"/>
  <c r="H549" i="30"/>
  <c r="K565" i="30"/>
  <c r="F565" i="30"/>
  <c r="D431" i="30"/>
  <c r="H565" i="30"/>
  <c r="K574" i="30"/>
  <c r="H574" i="30"/>
  <c r="D574" i="30"/>
  <c r="D445" i="30"/>
  <c r="L431" i="30"/>
  <c r="F576" i="30"/>
  <c r="K576" i="30"/>
  <c r="H553" i="30"/>
  <c r="D554" i="30"/>
  <c r="L427" i="30"/>
  <c r="D428" i="30"/>
  <c r="H576" i="30"/>
  <c r="O437" i="30"/>
  <c r="H437" i="30"/>
  <c r="L437" i="30"/>
  <c r="D437" i="30"/>
  <c r="O434" i="29"/>
  <c r="H434" i="29"/>
  <c r="H429" i="29"/>
  <c r="L432" i="29"/>
  <c r="D434" i="29"/>
  <c r="F437" i="29"/>
  <c r="J434" i="29"/>
  <c r="D437" i="29"/>
  <c r="H432" i="29"/>
  <c r="O432" i="29"/>
  <c r="J431" i="29"/>
  <c r="F431" i="29"/>
  <c r="J432" i="29"/>
  <c r="F434" i="29"/>
  <c r="L434" i="29"/>
  <c r="F565" i="29"/>
  <c r="K565" i="29"/>
  <c r="H565" i="29"/>
  <c r="F553" i="29"/>
  <c r="D553" i="29"/>
  <c r="K553" i="29"/>
  <c r="L430" i="29"/>
  <c r="H430" i="29"/>
  <c r="D430" i="29"/>
  <c r="F430" i="29"/>
  <c r="O430" i="29"/>
  <c r="O437" i="29"/>
  <c r="L437" i="29"/>
  <c r="D550" i="29"/>
  <c r="F446" i="29"/>
  <c r="K574" i="29"/>
  <c r="H574" i="29"/>
  <c r="D574" i="29"/>
  <c r="F574" i="29"/>
  <c r="H553" i="29"/>
  <c r="H447" i="29"/>
  <c r="D447" i="29"/>
  <c r="M447" i="29"/>
  <c r="F554" i="29"/>
  <c r="K554" i="29"/>
  <c r="F376" i="29"/>
  <c r="I376" i="29"/>
  <c r="F429" i="29"/>
  <c r="J429" i="29"/>
  <c r="O429" i="29"/>
  <c r="F549" i="29"/>
  <c r="K549" i="29"/>
  <c r="H549" i="29"/>
  <c r="D456" i="29"/>
  <c r="D565" i="29"/>
  <c r="K550" i="29"/>
  <c r="F550" i="29"/>
  <c r="F575" i="29"/>
  <c r="D575" i="29"/>
  <c r="K575" i="29"/>
  <c r="J437" i="29"/>
  <c r="F576" i="29"/>
  <c r="K576" i="29"/>
  <c r="M446" i="29"/>
  <c r="D446" i="29"/>
  <c r="H446" i="29"/>
  <c r="J428" i="29"/>
  <c r="F428" i="29"/>
  <c r="O428" i="29"/>
  <c r="D428" i="29"/>
  <c r="D549" i="29"/>
  <c r="H576" i="29"/>
  <c r="H428" i="29"/>
  <c r="D564" i="28"/>
  <c r="F433" i="28"/>
  <c r="D433" i="28"/>
  <c r="F564" i="28"/>
  <c r="H433" i="28"/>
  <c r="H550" i="28"/>
  <c r="M446" i="28"/>
  <c r="H446" i="28"/>
  <c r="D446" i="28"/>
  <c r="O431" i="28"/>
  <c r="J431" i="28"/>
  <c r="H562" i="28"/>
  <c r="D562" i="28"/>
  <c r="K562" i="28"/>
  <c r="J427" i="28"/>
  <c r="F427" i="28"/>
  <c r="O427" i="28"/>
  <c r="H427" i="28"/>
  <c r="O435" i="28"/>
  <c r="J435" i="28"/>
  <c r="O430" i="28"/>
  <c r="L430" i="28"/>
  <c r="D430" i="28"/>
  <c r="H430" i="28"/>
  <c r="O434" i="28"/>
  <c r="J434" i="28"/>
  <c r="F434" i="28"/>
  <c r="L434" i="28"/>
  <c r="D434" i="28"/>
  <c r="F554" i="28"/>
  <c r="K554" i="28"/>
  <c r="J430" i="28"/>
  <c r="I376" i="28"/>
  <c r="F376" i="28"/>
  <c r="J445" i="28"/>
  <c r="F445" i="28"/>
  <c r="M445" i="28"/>
  <c r="H445" i="28"/>
  <c r="D435" i="28"/>
  <c r="H435" i="28"/>
  <c r="F575" i="28"/>
  <c r="D575" i="28"/>
  <c r="K575" i="28"/>
  <c r="L435" i="28"/>
  <c r="O437" i="28"/>
  <c r="D437" i="28"/>
  <c r="H437" i="28"/>
  <c r="L437" i="28"/>
  <c r="H428" i="28"/>
  <c r="K552" i="28"/>
  <c r="H552" i="28"/>
  <c r="D552" i="28"/>
  <c r="D376" i="28"/>
  <c r="H577" i="28"/>
  <c r="D577" i="28"/>
  <c r="K577" i="28"/>
  <c r="O433" i="28"/>
  <c r="L433" i="28"/>
  <c r="H575" i="28"/>
  <c r="F552" i="28"/>
  <c r="F431" i="28"/>
  <c r="F565" i="28"/>
  <c r="K565" i="28"/>
  <c r="F553" i="28"/>
  <c r="D553" i="28"/>
  <c r="K553" i="28"/>
  <c r="J428" i="28"/>
  <c r="F428" i="28"/>
  <c r="O428" i="28"/>
  <c r="J446" i="28"/>
  <c r="F446" i="28"/>
  <c r="D565" i="28"/>
  <c r="F550" i="28"/>
  <c r="K550" i="28"/>
  <c r="H565" i="28"/>
  <c r="F576" i="28"/>
  <c r="K576" i="28"/>
  <c r="L431" i="28"/>
  <c r="H576" i="28"/>
  <c r="F435" i="28"/>
  <c r="F562" i="28"/>
  <c r="L429" i="28"/>
  <c r="H429" i="28"/>
  <c r="D429" i="28"/>
  <c r="O429" i="28"/>
  <c r="J429" i="28"/>
  <c r="D427" i="28"/>
  <c r="O436" i="28"/>
  <c r="L436" i="28"/>
  <c r="H436" i="28"/>
  <c r="D436" i="28"/>
  <c r="F436" i="28"/>
  <c r="D428" i="28"/>
  <c r="H434" i="28"/>
  <c r="D431" i="27"/>
  <c r="L431" i="27"/>
  <c r="H429" i="27"/>
  <c r="K563" i="27"/>
  <c r="H563" i="27"/>
  <c r="D446" i="27"/>
  <c r="M446" i="27"/>
  <c r="J447" i="27"/>
  <c r="L429" i="27"/>
  <c r="J429" i="27"/>
  <c r="F554" i="27"/>
  <c r="K554" i="27"/>
  <c r="F553" i="27"/>
  <c r="K553" i="27"/>
  <c r="J427" i="27"/>
  <c r="F427" i="27"/>
  <c r="J434" i="27"/>
  <c r="F434" i="27"/>
  <c r="O434" i="27"/>
  <c r="D434" i="27"/>
  <c r="O430" i="27"/>
  <c r="D430" i="27"/>
  <c r="H430" i="27"/>
  <c r="L430" i="27"/>
  <c r="H431" i="27"/>
  <c r="J430" i="27"/>
  <c r="D427" i="27"/>
  <c r="H554" i="27"/>
  <c r="H434" i="27"/>
  <c r="O437" i="27"/>
  <c r="H437" i="27"/>
  <c r="L437" i="27"/>
  <c r="D437" i="27"/>
  <c r="F564" i="27"/>
  <c r="K564" i="27"/>
  <c r="H564" i="27"/>
  <c r="J445" i="27"/>
  <c r="F445" i="27"/>
  <c r="M445" i="27"/>
  <c r="H445" i="27"/>
  <c r="F549" i="27"/>
  <c r="K549" i="27"/>
  <c r="H549" i="27"/>
  <c r="F428" i="27"/>
  <c r="J428" i="27"/>
  <c r="O428" i="27"/>
  <c r="F576" i="27"/>
  <c r="K576" i="27"/>
  <c r="O431" i="27"/>
  <c r="J431" i="27"/>
  <c r="F435" i="27"/>
  <c r="J435" i="27"/>
  <c r="O435" i="27"/>
  <c r="H427" i="27"/>
  <c r="K565" i="27"/>
  <c r="F565" i="27"/>
  <c r="K550" i="27"/>
  <c r="F550" i="27"/>
  <c r="F575" i="27"/>
  <c r="K575" i="27"/>
  <c r="H447" i="27"/>
  <c r="D447" i="27"/>
  <c r="M447" i="27"/>
  <c r="L428" i="27"/>
  <c r="F437" i="27"/>
  <c r="D428" i="27"/>
  <c r="D576" i="27"/>
  <c r="L434" i="27"/>
  <c r="D554" i="27"/>
  <c r="D456" i="27"/>
  <c r="L432" i="27"/>
  <c r="H432" i="27"/>
  <c r="D432" i="27"/>
  <c r="O432" i="27"/>
  <c r="L427" i="27"/>
  <c r="D434" i="26"/>
  <c r="J427" i="26"/>
  <c r="O433" i="26"/>
  <c r="J433" i="26"/>
  <c r="F427" i="26"/>
  <c r="H552" i="26"/>
  <c r="L436" i="26"/>
  <c r="H433" i="26"/>
  <c r="F436" i="26"/>
  <c r="O427" i="26"/>
  <c r="F433" i="26"/>
  <c r="F434" i="26"/>
  <c r="L427" i="26"/>
  <c r="D552" i="26"/>
  <c r="D436" i="26"/>
  <c r="J436" i="26"/>
  <c r="D433" i="26"/>
  <c r="F445" i="26"/>
  <c r="L430" i="26"/>
  <c r="O430" i="26"/>
  <c r="H430" i="26"/>
  <c r="F575" i="26"/>
  <c r="K575" i="26"/>
  <c r="F447" i="26"/>
  <c r="D445" i="26"/>
  <c r="D447" i="26"/>
  <c r="F549" i="26"/>
  <c r="K549" i="26"/>
  <c r="J432" i="26"/>
  <c r="O432" i="26"/>
  <c r="J445" i="26"/>
  <c r="H445" i="26"/>
  <c r="H447" i="26"/>
  <c r="F564" i="26"/>
  <c r="K564" i="26"/>
  <c r="F553" i="26"/>
  <c r="K553" i="26"/>
  <c r="H564" i="26"/>
  <c r="L434" i="26"/>
  <c r="L428" i="26"/>
  <c r="H428" i="26"/>
  <c r="D428" i="26"/>
  <c r="O428" i="26"/>
  <c r="H562" i="26"/>
  <c r="D562" i="26"/>
  <c r="K562" i="26"/>
  <c r="J447" i="26"/>
  <c r="L431" i="25"/>
  <c r="D446" i="25"/>
  <c r="D549" i="25"/>
  <c r="H446" i="25"/>
  <c r="H553" i="25"/>
  <c r="H430" i="25"/>
  <c r="D456" i="25"/>
  <c r="M446" i="25"/>
  <c r="K563" i="25"/>
  <c r="H563" i="25"/>
  <c r="F550" i="25"/>
  <c r="K550" i="25"/>
  <c r="H550" i="25"/>
  <c r="K574" i="25"/>
  <c r="H574" i="25"/>
  <c r="D574" i="25"/>
  <c r="O427" i="25"/>
  <c r="H427" i="25"/>
  <c r="L427" i="25"/>
  <c r="D427" i="25"/>
  <c r="O433" i="25"/>
  <c r="L433" i="25"/>
  <c r="D433" i="25"/>
  <c r="H433" i="25"/>
  <c r="F435" i="25"/>
  <c r="O435" i="25"/>
  <c r="J435" i="25"/>
  <c r="J433" i="25"/>
  <c r="J427" i="25"/>
  <c r="H435" i="25"/>
  <c r="L435" i="25"/>
  <c r="J431" i="25"/>
  <c r="O431" i="25"/>
  <c r="F431" i="25"/>
  <c r="K552" i="25"/>
  <c r="H552" i="25"/>
  <c r="D552" i="25"/>
  <c r="F576" i="25"/>
  <c r="K576" i="25"/>
  <c r="O437" i="25"/>
  <c r="D437" i="25"/>
  <c r="H437" i="25"/>
  <c r="L437" i="25"/>
  <c r="H431" i="25"/>
  <c r="H576" i="25"/>
  <c r="O428" i="25"/>
  <c r="H428" i="25"/>
  <c r="L428" i="25"/>
  <c r="F565" i="25"/>
  <c r="K565" i="25"/>
  <c r="F575" i="25"/>
  <c r="K575" i="25"/>
  <c r="F574" i="25"/>
  <c r="F427" i="25"/>
  <c r="D565" i="25"/>
  <c r="D550" i="25"/>
  <c r="F553" i="25"/>
  <c r="K553" i="25"/>
  <c r="J434" i="25"/>
  <c r="F434" i="25"/>
  <c r="O434" i="25"/>
  <c r="O430" i="25"/>
  <c r="J430" i="25"/>
  <c r="H575" i="25"/>
  <c r="O429" i="25"/>
  <c r="F429" i="25"/>
  <c r="J429" i="25"/>
  <c r="F554" i="25"/>
  <c r="K554" i="25"/>
  <c r="H429" i="25"/>
  <c r="L432" i="25"/>
  <c r="H432" i="25"/>
  <c r="D432" i="25"/>
  <c r="O432" i="25"/>
  <c r="J432" i="25"/>
  <c r="F401" i="25"/>
  <c r="L429" i="25"/>
  <c r="L434" i="25"/>
  <c r="D431" i="24"/>
  <c r="H431" i="24"/>
  <c r="L434" i="24"/>
  <c r="D427" i="24"/>
  <c r="F565" i="24"/>
  <c r="K565" i="24"/>
  <c r="F435" i="24"/>
  <c r="O435" i="24"/>
  <c r="M446" i="24"/>
  <c r="D446" i="24"/>
  <c r="H446" i="24"/>
  <c r="H435" i="24"/>
  <c r="F553" i="24"/>
  <c r="D553" i="24"/>
  <c r="K553" i="24"/>
  <c r="H437" i="24"/>
  <c r="O437" i="24"/>
  <c r="D437" i="24"/>
  <c r="O430" i="24"/>
  <c r="J430" i="24"/>
  <c r="F430" i="24"/>
  <c r="H430" i="24"/>
  <c r="D430" i="24"/>
  <c r="H447" i="24"/>
  <c r="D447" i="24"/>
  <c r="M447" i="24"/>
  <c r="J435" i="24"/>
  <c r="F554" i="24"/>
  <c r="K554" i="24"/>
  <c r="O432" i="24"/>
  <c r="L432" i="24"/>
  <c r="H432" i="24"/>
  <c r="D432" i="24"/>
  <c r="L437" i="24"/>
  <c r="F575" i="24"/>
  <c r="D575" i="24"/>
  <c r="K575" i="24"/>
  <c r="F549" i="24"/>
  <c r="K549" i="24"/>
  <c r="H549" i="24"/>
  <c r="L435" i="24"/>
  <c r="H565" i="24"/>
  <c r="K574" i="24"/>
  <c r="H574" i="24"/>
  <c r="D574" i="24"/>
  <c r="O427" i="24"/>
  <c r="F427" i="24"/>
  <c r="J427" i="24"/>
  <c r="F434" i="24"/>
  <c r="O434" i="24"/>
  <c r="J434" i="24"/>
  <c r="F576" i="24"/>
  <c r="K576" i="24"/>
  <c r="F574" i="24"/>
  <c r="L427" i="24"/>
  <c r="L428" i="24"/>
  <c r="H428" i="24"/>
  <c r="D428" i="24"/>
  <c r="O428" i="24"/>
  <c r="H576" i="24"/>
  <c r="D565" i="24"/>
  <c r="K550" i="24"/>
  <c r="F550" i="24"/>
  <c r="H550" i="24"/>
  <c r="F446" i="24"/>
  <c r="D549" i="24"/>
  <c r="O431" i="24"/>
  <c r="J431" i="24"/>
  <c r="J447" i="24"/>
  <c r="H434" i="24"/>
  <c r="H549" i="23"/>
  <c r="F456" i="23"/>
  <c r="F401" i="23"/>
  <c r="D446" i="23"/>
  <c r="H436" i="23"/>
  <c r="L436" i="23"/>
  <c r="D376" i="23"/>
  <c r="D549" i="23"/>
  <c r="F376" i="23"/>
  <c r="O434" i="23"/>
  <c r="H434" i="23"/>
  <c r="F434" i="23"/>
  <c r="F550" i="23"/>
  <c r="K550" i="23"/>
  <c r="H433" i="23"/>
  <c r="O433" i="23"/>
  <c r="D433" i="23"/>
  <c r="H577" i="23"/>
  <c r="D577" i="23"/>
  <c r="K577" i="23"/>
  <c r="O435" i="23"/>
  <c r="J435" i="23"/>
  <c r="F435" i="23"/>
  <c r="F576" i="23"/>
  <c r="K576" i="23"/>
  <c r="F433" i="23"/>
  <c r="O430" i="23"/>
  <c r="F430" i="23"/>
  <c r="J430" i="23"/>
  <c r="F554" i="23"/>
  <c r="K554" i="23"/>
  <c r="K552" i="23"/>
  <c r="H552" i="23"/>
  <c r="D552" i="23"/>
  <c r="L427" i="23"/>
  <c r="H427" i="23"/>
  <c r="D427" i="23"/>
  <c r="O427" i="23"/>
  <c r="F427" i="23"/>
  <c r="H435" i="23"/>
  <c r="F552" i="23"/>
  <c r="F553" i="23"/>
  <c r="D553" i="23"/>
  <c r="K553" i="23"/>
  <c r="D435" i="23"/>
  <c r="O432" i="23"/>
  <c r="H432" i="23"/>
  <c r="L432" i="23"/>
  <c r="D432" i="23"/>
  <c r="O428" i="23"/>
  <c r="H428" i="23"/>
  <c r="D428" i="23"/>
  <c r="L428" i="23"/>
  <c r="L430" i="23"/>
  <c r="J427" i="23"/>
  <c r="F431" i="23"/>
  <c r="O431" i="23"/>
  <c r="L433" i="23"/>
  <c r="F575" i="23"/>
  <c r="D575" i="23"/>
  <c r="K575" i="23"/>
  <c r="F565" i="23"/>
  <c r="K565" i="23"/>
  <c r="H565" i="23"/>
  <c r="D550" i="23"/>
  <c r="H550" i="23"/>
  <c r="M447" i="23"/>
  <c r="H447" i="23"/>
  <c r="D447" i="23"/>
  <c r="J447" i="23"/>
  <c r="H554" i="23"/>
  <c r="H576" i="23"/>
  <c r="J433" i="23"/>
  <c r="J429" i="23"/>
  <c r="F429" i="23"/>
  <c r="D429" i="23"/>
  <c r="O429" i="23"/>
  <c r="L429" i="23"/>
  <c r="H562" i="23"/>
  <c r="D562" i="23"/>
  <c r="K562" i="23"/>
  <c r="L437" i="23"/>
  <c r="O437" i="23"/>
  <c r="H437" i="23"/>
  <c r="F577" i="23"/>
  <c r="H430" i="23"/>
  <c r="L435" i="23"/>
  <c r="D550" i="22"/>
  <c r="F432" i="22"/>
  <c r="D432" i="22"/>
  <c r="K564" i="22"/>
  <c r="H554" i="22"/>
  <c r="J432" i="22"/>
  <c r="H564" i="22"/>
  <c r="L432" i="22"/>
  <c r="D564" i="22"/>
  <c r="D576" i="22"/>
  <c r="O432" i="22"/>
  <c r="L429" i="22"/>
  <c r="J437" i="22"/>
  <c r="F549" i="22"/>
  <c r="D456" i="22"/>
  <c r="L431" i="22"/>
  <c r="H429" i="22"/>
  <c r="F553" i="22"/>
  <c r="D553" i="22"/>
  <c r="K553" i="22"/>
  <c r="J428" i="22"/>
  <c r="F428" i="22"/>
  <c r="L428" i="22"/>
  <c r="D428" i="22"/>
  <c r="O428" i="22"/>
  <c r="F401" i="22"/>
  <c r="H562" i="22"/>
  <c r="D562" i="22"/>
  <c r="K562" i="22"/>
  <c r="H428" i="22"/>
  <c r="H577" i="22"/>
  <c r="D577" i="22"/>
  <c r="K577" i="22"/>
  <c r="O431" i="22"/>
  <c r="J431" i="22"/>
  <c r="F431" i="22"/>
  <c r="F550" i="22"/>
  <c r="K550" i="22"/>
  <c r="F575" i="22"/>
  <c r="D575" i="22"/>
  <c r="K575" i="22"/>
  <c r="L430" i="22"/>
  <c r="H430" i="22"/>
  <c r="D430" i="22"/>
  <c r="O430" i="22"/>
  <c r="F430" i="22"/>
  <c r="M446" i="22"/>
  <c r="O429" i="22"/>
  <c r="F429" i="22"/>
  <c r="J429" i="22"/>
  <c r="F427" i="22"/>
  <c r="H553" i="22"/>
  <c r="M445" i="22"/>
  <c r="H431" i="22"/>
  <c r="O437" i="22"/>
  <c r="D437" i="22"/>
  <c r="H437" i="22"/>
  <c r="L437" i="22"/>
  <c r="F435" i="22"/>
  <c r="O435" i="22"/>
  <c r="J435" i="22"/>
  <c r="H435" i="22"/>
  <c r="F576" i="22"/>
  <c r="K576" i="22"/>
  <c r="F565" i="22"/>
  <c r="K565" i="22"/>
  <c r="H565" i="22"/>
  <c r="J434" i="22"/>
  <c r="F434" i="22"/>
  <c r="O434" i="22"/>
  <c r="D434" i="22"/>
  <c r="L434" i="22"/>
  <c r="L436" i="22"/>
  <c r="H436" i="22"/>
  <c r="D436" i="22"/>
  <c r="O436" i="22"/>
  <c r="F436" i="22"/>
  <c r="O427" i="22"/>
  <c r="H427" i="22"/>
  <c r="L427" i="22"/>
  <c r="D427" i="22"/>
  <c r="F554" i="22"/>
  <c r="K554" i="22"/>
  <c r="K552" i="22"/>
  <c r="H552" i="22"/>
  <c r="D552" i="22"/>
  <c r="D435" i="22"/>
  <c r="K564" i="21"/>
  <c r="D432" i="21"/>
  <c r="H432" i="21"/>
  <c r="D565" i="21"/>
  <c r="F432" i="21"/>
  <c r="F564" i="21"/>
  <c r="D436" i="21"/>
  <c r="F401" i="21"/>
  <c r="F445" i="21"/>
  <c r="O434" i="21"/>
  <c r="L434" i="21"/>
  <c r="H434" i="21"/>
  <c r="D445" i="21"/>
  <c r="J432" i="21"/>
  <c r="H436" i="21"/>
  <c r="J445" i="21"/>
  <c r="F575" i="21"/>
  <c r="D575" i="21"/>
  <c r="K575" i="21"/>
  <c r="O431" i="21"/>
  <c r="J431" i="21"/>
  <c r="F431" i="21"/>
  <c r="K550" i="21"/>
  <c r="F550" i="21"/>
  <c r="L430" i="21"/>
  <c r="H430" i="21"/>
  <c r="D430" i="21"/>
  <c r="O430" i="21"/>
  <c r="F576" i="21"/>
  <c r="K576" i="21"/>
  <c r="H431" i="21"/>
  <c r="F565" i="21"/>
  <c r="K565" i="21"/>
  <c r="F553" i="21"/>
  <c r="D553" i="21"/>
  <c r="K553" i="21"/>
  <c r="K574" i="21"/>
  <c r="H574" i="21"/>
  <c r="D574" i="21"/>
  <c r="F549" i="21"/>
  <c r="K549" i="21"/>
  <c r="H549" i="21"/>
  <c r="F430" i="21"/>
  <c r="M447" i="21"/>
  <c r="D447" i="21"/>
  <c r="H447" i="21"/>
  <c r="O427" i="21"/>
  <c r="H427" i="21"/>
  <c r="L427" i="21"/>
  <c r="D427" i="21"/>
  <c r="J428" i="21"/>
  <c r="F428" i="21"/>
  <c r="O428" i="21"/>
  <c r="L428" i="21"/>
  <c r="F554" i="21"/>
  <c r="K554" i="21"/>
  <c r="H428" i="21"/>
  <c r="J427" i="21"/>
  <c r="H575" i="21"/>
  <c r="H550" i="21"/>
  <c r="O429" i="21"/>
  <c r="F429" i="21"/>
  <c r="J429" i="21"/>
  <c r="F447" i="21"/>
  <c r="L431" i="21"/>
  <c r="J447" i="21"/>
  <c r="L429" i="21"/>
  <c r="D554" i="21"/>
  <c r="J430" i="21"/>
  <c r="L434" i="20"/>
  <c r="H435" i="20"/>
  <c r="D456" i="20"/>
  <c r="F433" i="20"/>
  <c r="H433" i="20"/>
  <c r="M446" i="20"/>
  <c r="D446" i="20"/>
  <c r="H446" i="20"/>
  <c r="O430" i="20"/>
  <c r="H430" i="20"/>
  <c r="L430" i="20"/>
  <c r="D430" i="20"/>
  <c r="F446" i="20"/>
  <c r="J446" i="20"/>
  <c r="F576" i="20"/>
  <c r="K576" i="20"/>
  <c r="F428" i="20"/>
  <c r="J428" i="20"/>
  <c r="O428" i="20"/>
  <c r="F549" i="20"/>
  <c r="K549" i="20"/>
  <c r="H549" i="20"/>
  <c r="F575" i="20"/>
  <c r="D575" i="20"/>
  <c r="K575" i="20"/>
  <c r="J435" i="20"/>
  <c r="O435" i="20"/>
  <c r="J427" i="20"/>
  <c r="F427" i="20"/>
  <c r="H427" i="20"/>
  <c r="O427" i="20"/>
  <c r="D427" i="20"/>
  <c r="O434" i="20"/>
  <c r="J434" i="20"/>
  <c r="F434" i="20"/>
  <c r="D434" i="20"/>
  <c r="J430" i="20"/>
  <c r="F565" i="20"/>
  <c r="K565" i="20"/>
  <c r="F553" i="20"/>
  <c r="D553" i="20"/>
  <c r="K553" i="20"/>
  <c r="H447" i="20"/>
  <c r="D447" i="20"/>
  <c r="M447" i="20"/>
  <c r="K574" i="20"/>
  <c r="H574" i="20"/>
  <c r="D574" i="20"/>
  <c r="D565" i="20"/>
  <c r="K550" i="20"/>
  <c r="F550" i="20"/>
  <c r="H565" i="20"/>
  <c r="H553" i="20"/>
  <c r="F447" i="20"/>
  <c r="F430" i="20"/>
  <c r="F554" i="20"/>
  <c r="K554" i="20"/>
  <c r="J447" i="20"/>
  <c r="H428" i="20"/>
  <c r="O436" i="20"/>
  <c r="L436" i="20"/>
  <c r="H436" i="20"/>
  <c r="D436" i="20"/>
  <c r="J436" i="20"/>
  <c r="H435" i="19"/>
  <c r="H429" i="19"/>
  <c r="K563" i="19"/>
  <c r="H563" i="19"/>
  <c r="H550" i="19"/>
  <c r="O430" i="19"/>
  <c r="L430" i="19"/>
  <c r="D430" i="19"/>
  <c r="H430" i="19"/>
  <c r="J430" i="19"/>
  <c r="F576" i="19"/>
  <c r="K576" i="19"/>
  <c r="F575" i="19"/>
  <c r="K575" i="19"/>
  <c r="D429" i="19"/>
  <c r="D565" i="19"/>
  <c r="H576" i="19"/>
  <c r="O437" i="19"/>
  <c r="H437" i="19"/>
  <c r="L437" i="19"/>
  <c r="D437" i="19"/>
  <c r="L432" i="19"/>
  <c r="H432" i="19"/>
  <c r="D432" i="19"/>
  <c r="O432" i="19"/>
  <c r="J428" i="19"/>
  <c r="O428" i="19"/>
  <c r="F428" i="19"/>
  <c r="F564" i="19"/>
  <c r="K564" i="19"/>
  <c r="H564" i="19"/>
  <c r="J432" i="19"/>
  <c r="F554" i="19"/>
  <c r="K554" i="19"/>
  <c r="H428" i="19"/>
  <c r="J434" i="19"/>
  <c r="F434" i="19"/>
  <c r="D434" i="19"/>
  <c r="O434" i="19"/>
  <c r="J445" i="19"/>
  <c r="F445" i="19"/>
  <c r="M445" i="19"/>
  <c r="O429" i="19"/>
  <c r="J429" i="19"/>
  <c r="F549" i="19"/>
  <c r="K549" i="19"/>
  <c r="H549" i="19"/>
  <c r="H434" i="19"/>
  <c r="H445" i="19"/>
  <c r="K565" i="19"/>
  <c r="F565" i="19"/>
  <c r="K550" i="19"/>
  <c r="F550" i="19"/>
  <c r="O431" i="19"/>
  <c r="F431" i="19"/>
  <c r="J431" i="19"/>
  <c r="F553" i="19"/>
  <c r="K553" i="19"/>
  <c r="H431" i="19"/>
  <c r="D445" i="19"/>
  <c r="H575" i="19"/>
  <c r="F435" i="19"/>
  <c r="J435" i="19"/>
  <c r="O435" i="19"/>
  <c r="F430" i="19"/>
  <c r="L429" i="19"/>
  <c r="J437" i="19"/>
  <c r="D549" i="19"/>
  <c r="D576" i="19"/>
  <c r="L428" i="19"/>
  <c r="J431" i="18"/>
  <c r="D431" i="18"/>
  <c r="H467" i="18"/>
  <c r="F467" i="18"/>
  <c r="H478" i="18"/>
  <c r="F478" i="18"/>
  <c r="K478" i="18"/>
  <c r="H493" i="18"/>
  <c r="F493" i="18"/>
  <c r="H506" i="18"/>
  <c r="F506" i="18"/>
  <c r="K529" i="18"/>
  <c r="H529" i="18"/>
  <c r="H533" i="18"/>
  <c r="F533" i="18"/>
  <c r="F552" i="18"/>
  <c r="H552" i="18"/>
  <c r="I554" i="18"/>
  <c r="D554" i="18"/>
  <c r="I574" i="18"/>
  <c r="D574" i="18" s="1"/>
  <c r="K576" i="18"/>
  <c r="H576" i="18"/>
  <c r="D15" i="18"/>
  <c r="D19" i="18"/>
  <c r="K37" i="18"/>
  <c r="D437" i="18"/>
  <c r="D506" i="18"/>
  <c r="D13" i="18"/>
  <c r="D33" i="18"/>
  <c r="D37" i="18"/>
  <c r="D49" i="18"/>
  <c r="D53" i="18"/>
  <c r="D387" i="18"/>
  <c r="D409" i="18"/>
  <c r="D419" i="18"/>
  <c r="M428" i="18"/>
  <c r="D428" i="18" s="1"/>
  <c r="H431" i="18"/>
  <c r="H433" i="18"/>
  <c r="F456" i="18"/>
  <c r="D467" i="18"/>
  <c r="D478" i="18"/>
  <c r="D510" i="18"/>
  <c r="D518" i="18"/>
  <c r="D529" i="18"/>
  <c r="D533" i="18"/>
  <c r="F554" i="18"/>
  <c r="F330" i="18"/>
  <c r="D330" i="18"/>
  <c r="H387" i="18"/>
  <c r="F387" i="18"/>
  <c r="L433" i="18"/>
  <c r="D433" i="18"/>
  <c r="J433" i="18"/>
  <c r="M446" i="18"/>
  <c r="D446" i="18"/>
  <c r="F446" i="18"/>
  <c r="H489" i="18"/>
  <c r="F489" i="18"/>
  <c r="H510" i="18"/>
  <c r="F510" i="18"/>
  <c r="H518" i="18"/>
  <c r="F518" i="18"/>
  <c r="F15" i="18"/>
  <c r="F19" i="18"/>
  <c r="F53" i="18"/>
  <c r="L431" i="18"/>
  <c r="H446" i="18"/>
  <c r="K506" i="18"/>
  <c r="K510" i="18"/>
  <c r="F529" i="18"/>
  <c r="D576" i="18"/>
  <c r="D29" i="18"/>
  <c r="H49" i="18"/>
  <c r="F433" i="18"/>
  <c r="D456" i="18"/>
  <c r="K467" i="18"/>
  <c r="D489" i="18"/>
  <c r="H514" i="18"/>
  <c r="K533" i="18"/>
  <c r="F251" i="18"/>
  <c r="D251" i="18"/>
  <c r="F345" i="18"/>
  <c r="D345" i="18"/>
  <c r="D391" i="18"/>
  <c r="D411" i="18"/>
  <c r="D417" i="18"/>
  <c r="J446" i="18"/>
  <c r="D493" i="18"/>
  <c r="D514" i="18"/>
  <c r="D537" i="18"/>
  <c r="F576" i="18"/>
  <c r="F578" i="18"/>
  <c r="K30" i="18"/>
  <c r="D50" i="18"/>
  <c r="D54" i="18"/>
  <c r="D84" i="18"/>
  <c r="D134" i="18"/>
  <c r="D136" i="18"/>
  <c r="D277" i="18"/>
  <c r="F299" i="18"/>
  <c r="F260" i="18"/>
  <c r="D260" i="18"/>
  <c r="D63" i="18"/>
  <c r="H237" i="18"/>
  <c r="D237" i="18"/>
  <c r="H274" i="18"/>
  <c r="D274" i="18"/>
  <c r="H343" i="18"/>
  <c r="D343" i="18"/>
  <c r="M427" i="18"/>
  <c r="F427" i="18" s="1"/>
  <c r="M434" i="18"/>
  <c r="O434" i="18" s="1"/>
  <c r="K550" i="18"/>
  <c r="H550" i="18"/>
  <c r="D550" i="18"/>
  <c r="I551" i="18"/>
  <c r="K551" i="18" s="1"/>
  <c r="I553" i="18"/>
  <c r="K553" i="18" s="1"/>
  <c r="H32" i="18"/>
  <c r="D32" i="18"/>
  <c r="K32" i="18"/>
  <c r="F63" i="18"/>
  <c r="D83" i="18"/>
  <c r="H109" i="18"/>
  <c r="D109" i="18"/>
  <c r="H175" i="18"/>
  <c r="H201" i="18"/>
  <c r="H227" i="18"/>
  <c r="H302" i="18"/>
  <c r="D302" i="18"/>
  <c r="F344" i="18"/>
  <c r="H356" i="18"/>
  <c r="D356" i="18"/>
  <c r="D363" i="18"/>
  <c r="I376" i="18"/>
  <c r="D415" i="18"/>
  <c r="F416" i="18"/>
  <c r="F550" i="18"/>
  <c r="K563" i="18"/>
  <c r="H563" i="18"/>
  <c r="D563" i="18"/>
  <c r="F563" i="18"/>
  <c r="F13" i="18"/>
  <c r="H29" i="18"/>
  <c r="H36" i="18"/>
  <c r="D36" i="18"/>
  <c r="K36" i="18"/>
  <c r="F37" i="18"/>
  <c r="H53" i="18"/>
  <c r="H74" i="18"/>
  <c r="D74" i="18"/>
  <c r="K74" i="18"/>
  <c r="F83" i="18"/>
  <c r="H105" i="18"/>
  <c r="D105" i="18"/>
  <c r="F110" i="18"/>
  <c r="H135" i="18"/>
  <c r="D135" i="18"/>
  <c r="F147" i="18"/>
  <c r="L159" i="18"/>
  <c r="H159" i="18"/>
  <c r="D159" i="18"/>
  <c r="J160" i="18"/>
  <c r="L163" i="18"/>
  <c r="H163" i="18"/>
  <c r="D163" i="18"/>
  <c r="J164" i="18"/>
  <c r="L174" i="18"/>
  <c r="H174" i="18"/>
  <c r="D174" i="18"/>
  <c r="J175" i="18"/>
  <c r="L178" i="18"/>
  <c r="H178" i="18"/>
  <c r="D178" i="18"/>
  <c r="L189" i="18"/>
  <c r="H189" i="18"/>
  <c r="D189" i="18"/>
  <c r="D190" i="18"/>
  <c r="J190" i="18"/>
  <c r="L200" i="18"/>
  <c r="H200" i="18"/>
  <c r="D200" i="18"/>
  <c r="J201" i="18"/>
  <c r="L204" i="18"/>
  <c r="H204" i="18"/>
  <c r="D204" i="18"/>
  <c r="D212" i="18"/>
  <c r="J212" i="18"/>
  <c r="L215" i="18"/>
  <c r="H215" i="18"/>
  <c r="D215" i="18"/>
  <c r="J216" i="18"/>
  <c r="L226" i="18"/>
  <c r="H226" i="18"/>
  <c r="D226" i="18"/>
  <c r="J227" i="18"/>
  <c r="H259" i="18"/>
  <c r="D259" i="18"/>
  <c r="F264" i="18"/>
  <c r="H291" i="18"/>
  <c r="D291" i="18"/>
  <c r="F303" i="18"/>
  <c r="D333" i="18"/>
  <c r="F363" i="18"/>
  <c r="J369" i="18"/>
  <c r="F369" i="18"/>
  <c r="H412" i="18"/>
  <c r="D412" i="18"/>
  <c r="D413" i="18"/>
  <c r="F415" i="18"/>
  <c r="I575" i="18"/>
  <c r="K575" i="18" s="1"/>
  <c r="D17" i="18"/>
  <c r="H52" i="18"/>
  <c r="D52" i="18"/>
  <c r="K52" i="18"/>
  <c r="H120" i="18"/>
  <c r="D120" i="18"/>
  <c r="H12" i="18"/>
  <c r="D12" i="18"/>
  <c r="F17" i="18"/>
  <c r="F33" i="18"/>
  <c r="H62" i="18"/>
  <c r="D62" i="18"/>
  <c r="K62" i="18"/>
  <c r="F121" i="18"/>
  <c r="H146" i="18"/>
  <c r="D146" i="18"/>
  <c r="F238" i="18"/>
  <c r="H263" i="18"/>
  <c r="D263" i="18"/>
  <c r="F275" i="18"/>
  <c r="D329" i="18"/>
  <c r="F12" i="18"/>
  <c r="H20" i="18"/>
  <c r="D20" i="18"/>
  <c r="F32" i="18"/>
  <c r="H33" i="18"/>
  <c r="H48" i="18"/>
  <c r="D48" i="18"/>
  <c r="K48" i="18"/>
  <c r="F62" i="18"/>
  <c r="H63" i="18"/>
  <c r="H94" i="18"/>
  <c r="D94" i="18"/>
  <c r="F109" i="18"/>
  <c r="H124" i="18"/>
  <c r="D124" i="18"/>
  <c r="F146" i="18"/>
  <c r="F160" i="18"/>
  <c r="F164" i="18"/>
  <c r="F175" i="18"/>
  <c r="F190" i="18"/>
  <c r="F201" i="18"/>
  <c r="F212" i="18"/>
  <c r="F216" i="18"/>
  <c r="F227" i="18"/>
  <c r="H248" i="18"/>
  <c r="D248" i="18"/>
  <c r="F263" i="18"/>
  <c r="H278" i="18"/>
  <c r="D278" i="18"/>
  <c r="F302" i="18"/>
  <c r="D319" i="18"/>
  <c r="H354" i="18"/>
  <c r="D354" i="18"/>
  <c r="F356" i="18"/>
  <c r="F376" i="18"/>
  <c r="F413" i="18"/>
  <c r="M430" i="18"/>
  <c r="L430" i="18" s="1"/>
  <c r="M436" i="18"/>
  <c r="O436" i="18" s="1"/>
  <c r="I564" i="18"/>
  <c r="K564" i="18" s="1"/>
  <c r="H355" i="18"/>
  <c r="H367" i="18"/>
  <c r="D385" i="18"/>
  <c r="H391" i="18"/>
  <c r="G401" i="18"/>
  <c r="D401" i="18" s="1"/>
  <c r="H411" i="18"/>
  <c r="F417" i="18"/>
  <c r="O437" i="18"/>
  <c r="J437" i="18"/>
  <c r="F437" i="18"/>
  <c r="H437" i="18"/>
  <c r="H464" i="18"/>
  <c r="K493" i="18"/>
  <c r="H494" i="18"/>
  <c r="K518" i="18"/>
  <c r="H519" i="18"/>
  <c r="I549" i="18"/>
  <c r="K549" i="18" s="1"/>
  <c r="I577" i="18"/>
  <c r="K577" i="18" s="1"/>
  <c r="D367" i="18"/>
  <c r="H415" i="18"/>
  <c r="M429" i="18"/>
  <c r="L429" i="18" s="1"/>
  <c r="O435" i="18"/>
  <c r="L435" i="18"/>
  <c r="H435" i="18"/>
  <c r="D435" i="18"/>
  <c r="K489" i="18"/>
  <c r="H490" i="18"/>
  <c r="K514" i="18"/>
  <c r="H515" i="18"/>
  <c r="K537" i="18"/>
  <c r="H538" i="18"/>
  <c r="I562" i="18"/>
  <c r="K562" i="18" s="1"/>
  <c r="K565" i="18"/>
  <c r="H565" i="18"/>
  <c r="D565" i="18"/>
  <c r="D573" i="18"/>
  <c r="K578" i="18"/>
  <c r="H578" i="18"/>
  <c r="D578" i="18"/>
  <c r="F431" i="18"/>
  <c r="O433" i="18"/>
  <c r="D464" i="18"/>
  <c r="K465" i="18"/>
  <c r="H466" i="18"/>
  <c r="D468" i="18"/>
  <c r="K476" i="18"/>
  <c r="H477" i="18"/>
  <c r="D479" i="18"/>
  <c r="K480" i="18"/>
  <c r="H481" i="18"/>
  <c r="D490" i="18"/>
  <c r="K491" i="18"/>
  <c r="H492" i="18"/>
  <c r="D494" i="18"/>
  <c r="K495" i="18"/>
  <c r="H496" i="18"/>
  <c r="D507" i="18"/>
  <c r="K508" i="18"/>
  <c r="H509" i="18"/>
  <c r="D511" i="18"/>
  <c r="H513" i="18"/>
  <c r="D515" i="18"/>
  <c r="H517" i="18"/>
  <c r="D519" i="18"/>
  <c r="H528" i="18"/>
  <c r="D530" i="18"/>
  <c r="H532" i="18"/>
  <c r="D534" i="18"/>
  <c r="H536" i="18"/>
  <c r="D538" i="18"/>
  <c r="F573" i="18"/>
  <c r="O431" i="18"/>
  <c r="M432" i="18"/>
  <c r="O432" i="18" s="1"/>
  <c r="K445" i="18"/>
  <c r="M445" i="18" s="1"/>
  <c r="K447" i="18"/>
  <c r="M447" i="18" s="1"/>
  <c r="F464" i="18"/>
  <c r="F468" i="18"/>
  <c r="F479" i="18"/>
  <c r="F490" i="18"/>
  <c r="F494" i="18"/>
  <c r="F507" i="18"/>
  <c r="F511" i="18"/>
  <c r="F515" i="18"/>
  <c r="F519" i="18"/>
  <c r="F530" i="18"/>
  <c r="F534" i="18"/>
  <c r="F538" i="18"/>
  <c r="K552" i="18"/>
  <c r="F553" i="18"/>
  <c r="H573" i="18"/>
  <c r="D577" i="18" l="1"/>
  <c r="K574" i="18"/>
  <c r="F434" i="18"/>
  <c r="F428" i="18"/>
  <c r="D562" i="18"/>
  <c r="F436" i="18"/>
  <c r="D434" i="18"/>
  <c r="H434" i="18"/>
  <c r="L436" i="18"/>
  <c r="H436" i="18"/>
  <c r="J430" i="18"/>
  <c r="J434" i="18"/>
  <c r="J428" i="18"/>
  <c r="O428" i="18"/>
  <c r="D445" i="18"/>
  <c r="H564" i="18"/>
  <c r="F564" i="18"/>
  <c r="D564" i="18"/>
  <c r="H432" i="18"/>
  <c r="H551" i="18"/>
  <c r="J436" i="18"/>
  <c r="D553" i="18"/>
  <c r="D436" i="18"/>
  <c r="H562" i="18"/>
  <c r="L434" i="18"/>
  <c r="H553" i="18"/>
  <c r="K554" i="18"/>
  <c r="H554" i="18"/>
  <c r="F445" i="18"/>
  <c r="F432" i="18"/>
  <c r="F577" i="18"/>
  <c r="D432" i="18"/>
  <c r="J432" i="18"/>
  <c r="F401" i="18"/>
  <c r="H428" i="18"/>
  <c r="L428" i="18"/>
  <c r="F574" i="18"/>
  <c r="H574" i="18"/>
  <c r="F575" i="18"/>
  <c r="D447" i="18"/>
  <c r="J447" i="18"/>
  <c r="D549" i="18"/>
  <c r="O430" i="18"/>
  <c r="F430" i="18"/>
  <c r="H575" i="18"/>
  <c r="H430" i="18"/>
  <c r="D575" i="18"/>
  <c r="F551" i="18"/>
  <c r="J445" i="18"/>
  <c r="L432" i="18"/>
  <c r="F447" i="18"/>
  <c r="J429" i="18"/>
  <c r="F429" i="18"/>
  <c r="H429" i="18"/>
  <c r="D429" i="18"/>
  <c r="O429" i="18"/>
  <c r="H445" i="18"/>
  <c r="D430" i="18"/>
  <c r="F562" i="18"/>
  <c r="H577" i="18"/>
  <c r="D551" i="18"/>
  <c r="H549" i="18"/>
  <c r="F549" i="18"/>
  <c r="H447" i="18"/>
  <c r="L427" i="18"/>
  <c r="H427" i="18"/>
  <c r="D427" i="18"/>
  <c r="O427" i="18"/>
  <c r="J427" i="18"/>
  <c r="M273" i="15" l="1"/>
  <c r="I273" i="30" s="1"/>
  <c r="M273" i="14"/>
  <c r="I273" i="29" s="1"/>
  <c r="M273" i="13"/>
  <c r="I273" i="28" s="1"/>
  <c r="M273" i="12"/>
  <c r="I273" i="27" s="1"/>
  <c r="M273" i="11"/>
  <c r="I273" i="26" s="1"/>
  <c r="M273" i="10"/>
  <c r="I273" i="25" s="1"/>
  <c r="M273" i="9"/>
  <c r="I273" i="24" s="1"/>
  <c r="M273" i="8"/>
  <c r="I273" i="23" s="1"/>
  <c r="M273" i="7"/>
  <c r="I273" i="22" s="1"/>
  <c r="M273" i="6"/>
  <c r="I273" i="21" s="1"/>
  <c r="M273" i="5"/>
  <c r="I273" i="20" s="1"/>
  <c r="M273" i="4"/>
  <c r="I273" i="19" s="1"/>
  <c r="M273" i="3"/>
  <c r="I273" i="18" s="1"/>
  <c r="N72" i="6"/>
  <c r="J72" i="21" s="1"/>
  <c r="N72" i="11"/>
  <c r="J72" i="26" s="1"/>
  <c r="M72" i="15"/>
  <c r="I72" i="30" s="1"/>
  <c r="M72" i="14"/>
  <c r="I72" i="29" s="1"/>
  <c r="M72" i="13"/>
  <c r="I72" i="28" s="1"/>
  <c r="M72" i="12"/>
  <c r="I72" i="27" s="1"/>
  <c r="M72" i="11"/>
  <c r="I72" i="26" s="1"/>
  <c r="M72" i="10"/>
  <c r="I72" i="25" s="1"/>
  <c r="M72" i="9"/>
  <c r="I72" i="24" s="1"/>
  <c r="M72" i="8"/>
  <c r="I72" i="23" s="1"/>
  <c r="M72" i="7"/>
  <c r="I72" i="22" s="1"/>
  <c r="M72" i="6"/>
  <c r="I72" i="21" s="1"/>
  <c r="M72" i="5"/>
  <c r="I72" i="20" s="1"/>
  <c r="M72" i="4"/>
  <c r="I72" i="19" s="1"/>
  <c r="M72" i="3"/>
  <c r="I72" i="18" s="1"/>
  <c r="O72" i="6" l="1"/>
  <c r="O72" i="10"/>
  <c r="O72" i="14"/>
  <c r="O273" i="4"/>
  <c r="K273" i="19" s="1"/>
  <c r="O273" i="8"/>
  <c r="K273" i="23" s="1"/>
  <c r="O72" i="4"/>
  <c r="O72" i="8"/>
  <c r="O72" i="12"/>
  <c r="O273" i="6"/>
  <c r="K273" i="21" s="1"/>
  <c r="O273" i="10"/>
  <c r="K273" i="25" s="1"/>
  <c r="D72" i="18"/>
  <c r="F72" i="18"/>
  <c r="H72" i="18"/>
  <c r="K72" i="18"/>
  <c r="F72" i="20"/>
  <c r="D72" i="20"/>
  <c r="H72" i="20"/>
  <c r="K72" i="20"/>
  <c r="F72" i="22"/>
  <c r="K72" i="22"/>
  <c r="H72" i="22"/>
  <c r="D72" i="22"/>
  <c r="K72" i="24"/>
  <c r="D72" i="24"/>
  <c r="F72" i="24"/>
  <c r="H72" i="24"/>
  <c r="F72" i="26"/>
  <c r="D72" i="26"/>
  <c r="H72" i="26"/>
  <c r="K72" i="26"/>
  <c r="F72" i="28"/>
  <c r="D72" i="28"/>
  <c r="H72" i="28"/>
  <c r="K72" i="28"/>
  <c r="K72" i="30"/>
  <c r="H72" i="30"/>
  <c r="D72" i="30"/>
  <c r="F72" i="30"/>
  <c r="F273" i="18"/>
  <c r="D273" i="18"/>
  <c r="H273" i="18"/>
  <c r="F273" i="20"/>
  <c r="D273" i="20"/>
  <c r="H273" i="20"/>
  <c r="H273" i="22"/>
  <c r="D273" i="22"/>
  <c r="F273" i="22"/>
  <c r="F273" i="24"/>
  <c r="D273" i="24"/>
  <c r="H273" i="24"/>
  <c r="H273" i="26"/>
  <c r="D273" i="26"/>
  <c r="F273" i="26"/>
  <c r="F273" i="28"/>
  <c r="D273" i="28"/>
  <c r="H273" i="28"/>
  <c r="H273" i="30"/>
  <c r="D273" i="30"/>
  <c r="F273" i="30"/>
  <c r="H72" i="19"/>
  <c r="F72" i="19"/>
  <c r="K72" i="19"/>
  <c r="D72" i="19"/>
  <c r="K72" i="21"/>
  <c r="H72" i="21"/>
  <c r="D72" i="21"/>
  <c r="F72" i="21"/>
  <c r="F72" i="23"/>
  <c r="D72" i="23"/>
  <c r="H72" i="23"/>
  <c r="K72" i="23"/>
  <c r="H72" i="25"/>
  <c r="K72" i="25"/>
  <c r="F72" i="25"/>
  <c r="D72" i="25"/>
  <c r="F72" i="27"/>
  <c r="H72" i="27"/>
  <c r="K72" i="27"/>
  <c r="D72" i="27"/>
  <c r="D72" i="29"/>
  <c r="F72" i="29"/>
  <c r="H72" i="29"/>
  <c r="K72" i="29"/>
  <c r="O72" i="3"/>
  <c r="O72" i="5"/>
  <c r="O72" i="7"/>
  <c r="O72" i="9"/>
  <c r="O72" i="11"/>
  <c r="O72" i="13"/>
  <c r="O72" i="15"/>
  <c r="F273" i="19"/>
  <c r="D273" i="19"/>
  <c r="H273" i="19"/>
  <c r="F273" i="21"/>
  <c r="D273" i="21"/>
  <c r="H273" i="21"/>
  <c r="H273" i="23"/>
  <c r="D273" i="23"/>
  <c r="F273" i="23"/>
  <c r="F273" i="25"/>
  <c r="H273" i="25"/>
  <c r="D273" i="25"/>
  <c r="D273" i="27"/>
  <c r="F273" i="27"/>
  <c r="H273" i="27"/>
  <c r="F273" i="29"/>
  <c r="H273" i="29"/>
  <c r="D273" i="29"/>
  <c r="O273" i="3"/>
  <c r="K273" i="18" s="1"/>
  <c r="O273" i="5"/>
  <c r="K273" i="20" s="1"/>
  <c r="O273" i="7"/>
  <c r="K273" i="22" s="1"/>
  <c r="O273" i="9"/>
  <c r="K273" i="24" s="1"/>
  <c r="O273" i="11"/>
  <c r="K273" i="26" s="1"/>
  <c r="S200" i="8"/>
  <c r="O200" i="23" s="1"/>
  <c r="O84" i="7"/>
  <c r="M29" i="15" l="1"/>
  <c r="I29" i="30" s="1"/>
  <c r="F29" i="30" l="1"/>
  <c r="D29" i="30"/>
  <c r="H29" i="30"/>
  <c r="K29" i="30"/>
  <c r="I552" i="14"/>
  <c r="K552" i="14" s="1"/>
  <c r="K553" i="4" l="1"/>
  <c r="M518" i="15" l="1"/>
  <c r="L63" i="15"/>
  <c r="L62" i="15"/>
  <c r="L61" i="15"/>
  <c r="J63" i="15"/>
  <c r="J62" i="15"/>
  <c r="J61" i="15"/>
  <c r="H63" i="15"/>
  <c r="H62" i="15"/>
  <c r="H61" i="15"/>
  <c r="F63" i="15"/>
  <c r="F62" i="15"/>
  <c r="F61" i="15"/>
  <c r="D63" i="15"/>
  <c r="D62" i="15"/>
  <c r="D61" i="15"/>
  <c r="M37" i="15"/>
  <c r="M36" i="15"/>
  <c r="M35" i="15"/>
  <c r="M34" i="15"/>
  <c r="M33" i="15"/>
  <c r="M32" i="15"/>
  <c r="M31" i="15"/>
  <c r="I31" i="30" s="1"/>
  <c r="M30" i="15"/>
  <c r="J29" i="15"/>
  <c r="L37" i="15"/>
  <c r="L35" i="15"/>
  <c r="L31" i="15"/>
  <c r="L29" i="15"/>
  <c r="J31" i="15"/>
  <c r="J30" i="15"/>
  <c r="H34" i="15"/>
  <c r="H31" i="15"/>
  <c r="H30" i="15"/>
  <c r="F37" i="15"/>
  <c r="F35" i="15"/>
  <c r="F31" i="15"/>
  <c r="D37" i="15"/>
  <c r="D31" i="15"/>
  <c r="D30" i="15"/>
  <c r="M18" i="15"/>
  <c r="P228" i="14"/>
  <c r="N228" i="14"/>
  <c r="L228" i="14"/>
  <c r="J228" i="14"/>
  <c r="H228" i="14"/>
  <c r="F228" i="14"/>
  <c r="D228" i="14"/>
  <c r="L63" i="14"/>
  <c r="L62" i="14"/>
  <c r="L61" i="14"/>
  <c r="J63" i="14"/>
  <c r="J62" i="14"/>
  <c r="J61" i="14"/>
  <c r="H63" i="14"/>
  <c r="H62" i="14"/>
  <c r="H61" i="14"/>
  <c r="F63" i="14"/>
  <c r="F62" i="14"/>
  <c r="F61" i="14"/>
  <c r="D63" i="14"/>
  <c r="D62" i="14"/>
  <c r="D61" i="14"/>
  <c r="O509" i="13"/>
  <c r="M509" i="13"/>
  <c r="I509" i="28" s="1"/>
  <c r="M37" i="13"/>
  <c r="I37" i="28" s="1"/>
  <c r="L30" i="15" l="1"/>
  <c r="I30" i="30"/>
  <c r="F32" i="15"/>
  <c r="I32" i="30"/>
  <c r="L34" i="15"/>
  <c r="I34" i="30"/>
  <c r="F36" i="15"/>
  <c r="I36" i="30"/>
  <c r="O31" i="15"/>
  <c r="D37" i="28"/>
  <c r="F37" i="28"/>
  <c r="H37" i="28"/>
  <c r="K37" i="28"/>
  <c r="H509" i="28"/>
  <c r="D509" i="28"/>
  <c r="F509" i="28"/>
  <c r="K509" i="28"/>
  <c r="O18" i="15"/>
  <c r="K18" i="30" s="1"/>
  <c r="I18" i="30"/>
  <c r="K31" i="30"/>
  <c r="D31" i="30"/>
  <c r="H31" i="30"/>
  <c r="F31" i="30"/>
  <c r="J33" i="15"/>
  <c r="I33" i="30"/>
  <c r="D35" i="15"/>
  <c r="I35" i="30"/>
  <c r="J37" i="15"/>
  <c r="I37" i="30"/>
  <c r="O37" i="15"/>
  <c r="O518" i="15"/>
  <c r="I518" i="30"/>
  <c r="D34" i="15"/>
  <c r="D32" i="15"/>
  <c r="J34" i="15"/>
  <c r="O33" i="15"/>
  <c r="D33" i="15"/>
  <c r="F33" i="15"/>
  <c r="D29" i="15"/>
  <c r="D36" i="15"/>
  <c r="H35" i="15"/>
  <c r="J35" i="15"/>
  <c r="O35" i="15"/>
  <c r="L33" i="15"/>
  <c r="F29" i="15"/>
  <c r="O29" i="15"/>
  <c r="H29" i="15"/>
  <c r="O32" i="15"/>
  <c r="O36" i="15"/>
  <c r="O30" i="15"/>
  <c r="O34" i="15"/>
  <c r="H32" i="15"/>
  <c r="H36" i="15"/>
  <c r="J32" i="15"/>
  <c r="J36" i="15"/>
  <c r="F30" i="15"/>
  <c r="F34" i="15"/>
  <c r="H33" i="15"/>
  <c r="H37" i="15"/>
  <c r="L32" i="15"/>
  <c r="L36" i="15"/>
  <c r="H578" i="12"/>
  <c r="H577" i="12"/>
  <c r="H576" i="12"/>
  <c r="H575" i="12"/>
  <c r="H574" i="12"/>
  <c r="H573" i="12"/>
  <c r="F578" i="12"/>
  <c r="F577" i="12"/>
  <c r="F576" i="12"/>
  <c r="F575" i="12"/>
  <c r="F574" i="12"/>
  <c r="F573" i="12"/>
  <c r="D578" i="12"/>
  <c r="D577" i="12"/>
  <c r="D576" i="12"/>
  <c r="D575" i="12"/>
  <c r="D574" i="12"/>
  <c r="D573" i="12"/>
  <c r="H565" i="12"/>
  <c r="F565" i="12"/>
  <c r="D565" i="12"/>
  <c r="H553" i="12"/>
  <c r="F553" i="12"/>
  <c r="D553" i="12"/>
  <c r="H549" i="12"/>
  <c r="F549" i="12"/>
  <c r="D549" i="12"/>
  <c r="L480" i="12"/>
  <c r="J480" i="12"/>
  <c r="H480" i="12"/>
  <c r="F480" i="12"/>
  <c r="D480" i="12"/>
  <c r="L478" i="12"/>
  <c r="J478" i="12"/>
  <c r="H478" i="12"/>
  <c r="F478" i="12"/>
  <c r="D478" i="12"/>
  <c r="L476" i="12"/>
  <c r="J476" i="12"/>
  <c r="H476" i="12"/>
  <c r="F476" i="12"/>
  <c r="D476" i="12"/>
  <c r="D456" i="12"/>
  <c r="L427" i="12"/>
  <c r="J427" i="12"/>
  <c r="H427" i="12"/>
  <c r="F427" i="12"/>
  <c r="D427" i="12"/>
  <c r="F401" i="12"/>
  <c r="D401" i="12"/>
  <c r="L391" i="12"/>
  <c r="L389" i="12"/>
  <c r="L387" i="12"/>
  <c r="L385" i="12"/>
  <c r="J391" i="12"/>
  <c r="J389" i="12"/>
  <c r="J387" i="12"/>
  <c r="J385" i="12"/>
  <c r="H391" i="12"/>
  <c r="H389" i="12"/>
  <c r="H387" i="12"/>
  <c r="H385" i="12"/>
  <c r="F391" i="12"/>
  <c r="F389" i="12"/>
  <c r="F387" i="12"/>
  <c r="F385" i="12"/>
  <c r="D391" i="12"/>
  <c r="D389" i="12"/>
  <c r="D387" i="12"/>
  <c r="D385" i="12"/>
  <c r="F376" i="12"/>
  <c r="D376" i="12"/>
  <c r="J369" i="12"/>
  <c r="J367" i="12"/>
  <c r="J365" i="12"/>
  <c r="J363" i="12"/>
  <c r="H369" i="12"/>
  <c r="H367" i="12"/>
  <c r="H365" i="12"/>
  <c r="H363" i="12"/>
  <c r="F369" i="12"/>
  <c r="F367" i="12"/>
  <c r="F365" i="12"/>
  <c r="F363" i="12"/>
  <c r="D369" i="12"/>
  <c r="D367" i="12"/>
  <c r="D363" i="12"/>
  <c r="L353" i="12"/>
  <c r="J353" i="12"/>
  <c r="H353" i="12"/>
  <c r="F353" i="12"/>
  <c r="D353" i="12"/>
  <c r="F333" i="12"/>
  <c r="F332" i="12"/>
  <c r="F331" i="12"/>
  <c r="F330" i="12"/>
  <c r="F329" i="12"/>
  <c r="F328" i="12"/>
  <c r="F327" i="12"/>
  <c r="D328" i="12"/>
  <c r="D329" i="12"/>
  <c r="D330" i="12"/>
  <c r="D331" i="12"/>
  <c r="D332" i="12"/>
  <c r="D333" i="12"/>
  <c r="D327" i="12"/>
  <c r="F319" i="12"/>
  <c r="F318" i="12"/>
  <c r="F317" i="12"/>
  <c r="F316" i="12"/>
  <c r="F315" i="12"/>
  <c r="F314" i="12"/>
  <c r="F313" i="12"/>
  <c r="D319" i="12"/>
  <c r="D318" i="12"/>
  <c r="D317" i="12"/>
  <c r="D316" i="12"/>
  <c r="D315" i="12"/>
  <c r="D314" i="12"/>
  <c r="D313" i="12"/>
  <c r="H305" i="12"/>
  <c r="F305" i="12"/>
  <c r="D305" i="12"/>
  <c r="H299" i="12"/>
  <c r="F299" i="12"/>
  <c r="D299" i="12"/>
  <c r="P228" i="12"/>
  <c r="N228" i="12"/>
  <c r="L228" i="12"/>
  <c r="J228" i="12"/>
  <c r="H228" i="12"/>
  <c r="F228" i="12"/>
  <c r="D228" i="12"/>
  <c r="H562" i="12"/>
  <c r="F562" i="12"/>
  <c r="D562" i="12"/>
  <c r="H563" i="12"/>
  <c r="F563" i="12"/>
  <c r="D563" i="12"/>
  <c r="H554" i="12"/>
  <c r="F554" i="12"/>
  <c r="D554" i="12"/>
  <c r="I552" i="12"/>
  <c r="F552" i="12" s="1"/>
  <c r="M539" i="12"/>
  <c r="L538" i="12"/>
  <c r="L537" i="12"/>
  <c r="L536" i="12"/>
  <c r="L535" i="12"/>
  <c r="L534" i="12"/>
  <c r="L533" i="12"/>
  <c r="L532" i="12"/>
  <c r="L531" i="12"/>
  <c r="L530" i="12"/>
  <c r="L529" i="12"/>
  <c r="L528" i="12"/>
  <c r="L527" i="12"/>
  <c r="J538" i="12"/>
  <c r="J537" i="12"/>
  <c r="J536" i="12"/>
  <c r="J535" i="12"/>
  <c r="J534" i="12"/>
  <c r="J533" i="12"/>
  <c r="J532" i="12"/>
  <c r="J531" i="12"/>
  <c r="J530" i="12"/>
  <c r="J529" i="12"/>
  <c r="J528" i="12"/>
  <c r="J527" i="12"/>
  <c r="H538" i="12"/>
  <c r="H537" i="12"/>
  <c r="H536" i="12"/>
  <c r="H535" i="12"/>
  <c r="H534" i="12"/>
  <c r="H533" i="12"/>
  <c r="H532" i="12"/>
  <c r="H531" i="12"/>
  <c r="H530" i="12"/>
  <c r="H529" i="12"/>
  <c r="H528" i="12"/>
  <c r="H527" i="12"/>
  <c r="F539" i="12"/>
  <c r="F538" i="12"/>
  <c r="F537" i="12"/>
  <c r="F536" i="12"/>
  <c r="F535" i="12"/>
  <c r="F534" i="12"/>
  <c r="F533" i="12"/>
  <c r="F532" i="12"/>
  <c r="F531" i="12"/>
  <c r="F530" i="12"/>
  <c r="F529" i="12"/>
  <c r="F528" i="12"/>
  <c r="F527" i="12"/>
  <c r="D530" i="12"/>
  <c r="D531" i="12"/>
  <c r="D532" i="12"/>
  <c r="D533" i="12"/>
  <c r="D534" i="12"/>
  <c r="D535" i="12"/>
  <c r="D536" i="12"/>
  <c r="D537" i="12"/>
  <c r="D538" i="12"/>
  <c r="D527" i="12"/>
  <c r="D528" i="12"/>
  <c r="D529" i="12"/>
  <c r="M519" i="12"/>
  <c r="M518" i="12"/>
  <c r="M517" i="12"/>
  <c r="M516" i="12"/>
  <c r="M515" i="12"/>
  <c r="M514" i="12"/>
  <c r="M513" i="12"/>
  <c r="I513" i="27" s="1"/>
  <c r="M512" i="12"/>
  <c r="M511" i="12"/>
  <c r="M510" i="12"/>
  <c r="M509" i="12"/>
  <c r="M508" i="12"/>
  <c r="M507" i="12"/>
  <c r="M506" i="12"/>
  <c r="J513" i="12"/>
  <c r="L510" i="12"/>
  <c r="F519" i="12"/>
  <c r="D512" i="12"/>
  <c r="H552" i="12" l="1"/>
  <c r="L506" i="12"/>
  <c r="I506" i="27"/>
  <c r="J510" i="12"/>
  <c r="I510" i="27"/>
  <c r="H512" i="12"/>
  <c r="I512" i="27"/>
  <c r="H514" i="12"/>
  <c r="I514" i="27"/>
  <c r="D516" i="12"/>
  <c r="I516" i="27"/>
  <c r="D510" i="12"/>
  <c r="F506" i="12"/>
  <c r="H510" i="12"/>
  <c r="L507" i="12"/>
  <c r="I507" i="27"/>
  <c r="L509" i="12"/>
  <c r="I509" i="27"/>
  <c r="D511" i="12"/>
  <c r="I511" i="27"/>
  <c r="H513" i="27"/>
  <c r="F513" i="27"/>
  <c r="D513" i="27"/>
  <c r="K513" i="27"/>
  <c r="H515" i="12"/>
  <c r="I515" i="27"/>
  <c r="J517" i="12"/>
  <c r="I517" i="27"/>
  <c r="H519" i="12"/>
  <c r="I519" i="27"/>
  <c r="L539" i="12"/>
  <c r="I539" i="27"/>
  <c r="F518" i="30"/>
  <c r="D518" i="30"/>
  <c r="H518" i="30"/>
  <c r="K518" i="30"/>
  <c r="H36" i="30"/>
  <c r="F36" i="30"/>
  <c r="K36" i="30"/>
  <c r="D36" i="30"/>
  <c r="K34" i="30"/>
  <c r="D34" i="30"/>
  <c r="F34" i="30"/>
  <c r="H34" i="30"/>
  <c r="H32" i="30"/>
  <c r="F32" i="30"/>
  <c r="D32" i="30"/>
  <c r="K32" i="30"/>
  <c r="K30" i="30"/>
  <c r="D30" i="30"/>
  <c r="F30" i="30"/>
  <c r="H30" i="30"/>
  <c r="D508" i="12"/>
  <c r="I508" i="27"/>
  <c r="J518" i="12"/>
  <c r="I518" i="27"/>
  <c r="F37" i="30"/>
  <c r="D37" i="30"/>
  <c r="H37" i="30"/>
  <c r="K37" i="30"/>
  <c r="K35" i="30"/>
  <c r="D35" i="30"/>
  <c r="H35" i="30"/>
  <c r="F35" i="30"/>
  <c r="D33" i="30"/>
  <c r="F33" i="30"/>
  <c r="H33" i="30"/>
  <c r="K33" i="30"/>
  <c r="D18" i="30"/>
  <c r="H18" i="30"/>
  <c r="F18" i="30"/>
  <c r="K552" i="12"/>
  <c r="H507" i="12"/>
  <c r="O507" i="12"/>
  <c r="O539" i="12"/>
  <c r="F510" i="12"/>
  <c r="D552" i="12"/>
  <c r="H539" i="12"/>
  <c r="D539" i="12"/>
  <c r="J539" i="12"/>
  <c r="D519" i="12"/>
  <c r="L518" i="12"/>
  <c r="F517" i="12"/>
  <c r="H517" i="12"/>
  <c r="D514" i="12"/>
  <c r="F514" i="12"/>
  <c r="J514" i="12"/>
  <c r="L514" i="12"/>
  <c r="F512" i="12"/>
  <c r="L512" i="12"/>
  <c r="L511" i="12"/>
  <c r="H509" i="12"/>
  <c r="F509" i="12"/>
  <c r="J509" i="12"/>
  <c r="F508" i="12"/>
  <c r="D507" i="12"/>
  <c r="J506" i="12"/>
  <c r="J519" i="12"/>
  <c r="L519" i="12"/>
  <c r="D518" i="12"/>
  <c r="F518" i="12"/>
  <c r="H518" i="12"/>
  <c r="L517" i="12"/>
  <c r="D517" i="12"/>
  <c r="F516" i="12"/>
  <c r="H516" i="12"/>
  <c r="J516" i="12"/>
  <c r="L516" i="12"/>
  <c r="J515" i="12"/>
  <c r="F515" i="12"/>
  <c r="L515" i="12"/>
  <c r="D515" i="12"/>
  <c r="H513" i="12"/>
  <c r="D513" i="12"/>
  <c r="F513" i="12"/>
  <c r="L513" i="12"/>
  <c r="J512" i="12"/>
  <c r="F511" i="12"/>
  <c r="H511" i="12"/>
  <c r="J511" i="12"/>
  <c r="D509" i="12"/>
  <c r="H508" i="12"/>
  <c r="J508" i="12"/>
  <c r="L508" i="12"/>
  <c r="J507" i="12"/>
  <c r="F507" i="12"/>
  <c r="D506" i="12"/>
  <c r="H506" i="12"/>
  <c r="L495" i="12"/>
  <c r="L494" i="12"/>
  <c r="L493" i="12"/>
  <c r="L492" i="12"/>
  <c r="L491" i="12"/>
  <c r="L490" i="12"/>
  <c r="L489" i="12"/>
  <c r="J495" i="12"/>
  <c r="J494" i="12"/>
  <c r="J493" i="12"/>
  <c r="J492" i="12"/>
  <c r="J491" i="12"/>
  <c r="J490" i="12"/>
  <c r="J489" i="12"/>
  <c r="H495" i="12"/>
  <c r="H494" i="12"/>
  <c r="H493" i="12"/>
  <c r="H492" i="12"/>
  <c r="H491" i="12"/>
  <c r="H490" i="12"/>
  <c r="H489" i="12"/>
  <c r="F495" i="12"/>
  <c r="F494" i="12"/>
  <c r="F493" i="12"/>
  <c r="F492" i="12"/>
  <c r="F491" i="12"/>
  <c r="F490" i="12"/>
  <c r="F489" i="12"/>
  <c r="D496" i="12"/>
  <c r="D495" i="12"/>
  <c r="D494" i="12"/>
  <c r="D493" i="12"/>
  <c r="D492" i="12"/>
  <c r="D491" i="12"/>
  <c r="D490" i="12"/>
  <c r="D489" i="12"/>
  <c r="L468" i="12"/>
  <c r="L467" i="12"/>
  <c r="L466" i="12"/>
  <c r="L465" i="12"/>
  <c r="L464" i="12"/>
  <c r="J468" i="12"/>
  <c r="J467" i="12"/>
  <c r="J466" i="12"/>
  <c r="J465" i="12"/>
  <c r="J464" i="12"/>
  <c r="H468" i="12"/>
  <c r="H467" i="12"/>
  <c r="H466" i="12"/>
  <c r="H465" i="12"/>
  <c r="H464" i="12"/>
  <c r="F468" i="12"/>
  <c r="F467" i="12"/>
  <c r="F466" i="12"/>
  <c r="F465" i="12"/>
  <c r="F464" i="12"/>
  <c r="D468" i="12"/>
  <c r="D467" i="12"/>
  <c r="D466" i="12"/>
  <c r="D465" i="12"/>
  <c r="D464" i="12"/>
  <c r="J447" i="12"/>
  <c r="J446" i="12"/>
  <c r="J445" i="12"/>
  <c r="H447" i="12"/>
  <c r="H446" i="12"/>
  <c r="H445" i="12"/>
  <c r="F447" i="12"/>
  <c r="F446" i="12"/>
  <c r="F445" i="12"/>
  <c r="D447" i="12"/>
  <c r="D446" i="12"/>
  <c r="D445" i="12"/>
  <c r="L428" i="12"/>
  <c r="J428" i="12"/>
  <c r="H428" i="12"/>
  <c r="F428" i="12"/>
  <c r="D428" i="12"/>
  <c r="L419" i="12"/>
  <c r="L418" i="12"/>
  <c r="L417" i="12"/>
  <c r="L416" i="12"/>
  <c r="L415" i="12"/>
  <c r="L414" i="12"/>
  <c r="L413" i="12"/>
  <c r="L412" i="12"/>
  <c r="L411" i="12"/>
  <c r="L410" i="12"/>
  <c r="L409" i="12"/>
  <c r="J419" i="12"/>
  <c r="J418" i="12"/>
  <c r="J417" i="12"/>
  <c r="J416" i="12"/>
  <c r="J415" i="12"/>
  <c r="J414" i="12"/>
  <c r="J413" i="12"/>
  <c r="J412" i="12"/>
  <c r="J411" i="12"/>
  <c r="J410" i="12"/>
  <c r="J409" i="12"/>
  <c r="H419" i="12"/>
  <c r="H418" i="12"/>
  <c r="H417" i="12"/>
  <c r="H416" i="12"/>
  <c r="H415" i="12"/>
  <c r="H414" i="12"/>
  <c r="H413" i="12"/>
  <c r="H412" i="12"/>
  <c r="H411" i="12"/>
  <c r="H410" i="12"/>
  <c r="H409" i="12"/>
  <c r="F419" i="12"/>
  <c r="F418" i="12"/>
  <c r="F417" i="12"/>
  <c r="F416" i="12"/>
  <c r="F415" i="12"/>
  <c r="F414" i="12"/>
  <c r="F413" i="12"/>
  <c r="F412" i="12"/>
  <c r="F411" i="12"/>
  <c r="F410" i="12"/>
  <c r="F409" i="12"/>
  <c r="D419" i="12"/>
  <c r="D418" i="12"/>
  <c r="D417" i="12"/>
  <c r="D416" i="12"/>
  <c r="D415" i="12"/>
  <c r="D414" i="12"/>
  <c r="D413" i="12"/>
  <c r="D409" i="12"/>
  <c r="D410" i="12"/>
  <c r="D411" i="12"/>
  <c r="D412" i="12"/>
  <c r="D365" i="12"/>
  <c r="L356" i="12"/>
  <c r="J356" i="12"/>
  <c r="H356" i="12"/>
  <c r="F356" i="12"/>
  <c r="D356" i="12"/>
  <c r="L345" i="12"/>
  <c r="L344" i="12"/>
  <c r="L343" i="12"/>
  <c r="L342" i="12"/>
  <c r="L341" i="12"/>
  <c r="J345" i="12"/>
  <c r="J344" i="12"/>
  <c r="J343" i="12"/>
  <c r="J342" i="12"/>
  <c r="J341" i="12"/>
  <c r="H345" i="12"/>
  <c r="H344" i="12"/>
  <c r="H343" i="12"/>
  <c r="H342" i="12"/>
  <c r="H341" i="12"/>
  <c r="F345" i="12"/>
  <c r="F344" i="12"/>
  <c r="F343" i="12"/>
  <c r="F342" i="12"/>
  <c r="F341" i="12"/>
  <c r="D345" i="12"/>
  <c r="D344" i="12"/>
  <c r="D343" i="12"/>
  <c r="D342" i="12"/>
  <c r="D341" i="12"/>
  <c r="H304" i="12"/>
  <c r="F304" i="12"/>
  <c r="D304" i="12"/>
  <c r="L291" i="12"/>
  <c r="L290" i="12"/>
  <c r="L289" i="12"/>
  <c r="L288" i="12"/>
  <c r="J291" i="12"/>
  <c r="J290" i="12"/>
  <c r="J289" i="12"/>
  <c r="J288" i="12"/>
  <c r="H291" i="12"/>
  <c r="H290" i="12"/>
  <c r="H289" i="12"/>
  <c r="H288" i="12"/>
  <c r="F291" i="12"/>
  <c r="F290" i="12"/>
  <c r="F289" i="12"/>
  <c r="F288" i="12"/>
  <c r="D289" i="12"/>
  <c r="D290" i="12"/>
  <c r="D291" i="12"/>
  <c r="D288" i="12"/>
  <c r="L278" i="12"/>
  <c r="L277" i="12"/>
  <c r="L276" i="12"/>
  <c r="L275" i="12"/>
  <c r="L274" i="12"/>
  <c r="L273" i="12"/>
  <c r="L272" i="12"/>
  <c r="J278" i="12"/>
  <c r="J277" i="12"/>
  <c r="J276" i="12"/>
  <c r="J275" i="12"/>
  <c r="J274" i="12"/>
  <c r="J273" i="12"/>
  <c r="J272" i="12"/>
  <c r="H278" i="12"/>
  <c r="H277" i="12"/>
  <c r="H276" i="12"/>
  <c r="H275" i="12"/>
  <c r="H274" i="12"/>
  <c r="H273" i="12"/>
  <c r="H272" i="12"/>
  <c r="F278" i="12"/>
  <c r="F277" i="12"/>
  <c r="F276" i="12"/>
  <c r="F275" i="12"/>
  <c r="F274" i="12"/>
  <c r="F273" i="12"/>
  <c r="F272" i="12"/>
  <c r="D278" i="12"/>
  <c r="D277" i="12"/>
  <c r="D276" i="12"/>
  <c r="D275" i="12"/>
  <c r="D274" i="12"/>
  <c r="D273" i="12"/>
  <c r="D272" i="12"/>
  <c r="Q161" i="12"/>
  <c r="M94" i="12"/>
  <c r="L63" i="12"/>
  <c r="L62" i="12"/>
  <c r="L61" i="12"/>
  <c r="J63" i="12"/>
  <c r="J62" i="12"/>
  <c r="J61" i="12"/>
  <c r="H63" i="12"/>
  <c r="H62" i="12"/>
  <c r="H61" i="12"/>
  <c r="F63" i="12"/>
  <c r="F62" i="12"/>
  <c r="F61" i="12"/>
  <c r="D61" i="12"/>
  <c r="D62" i="12"/>
  <c r="D63" i="12"/>
  <c r="M48" i="12"/>
  <c r="O52" i="12"/>
  <c r="M16" i="12"/>
  <c r="O16" i="12" l="1"/>
  <c r="K16" i="27" s="1"/>
  <c r="I16" i="27"/>
  <c r="O48" i="12"/>
  <c r="I48" i="27"/>
  <c r="O94" i="12"/>
  <c r="K94" i="27" s="1"/>
  <c r="I94" i="27"/>
  <c r="S161" i="12"/>
  <c r="O161" i="27" s="1"/>
  <c r="M161" i="27"/>
  <c r="K516" i="27"/>
  <c r="D516" i="27"/>
  <c r="H516" i="27"/>
  <c r="F516" i="27"/>
  <c r="D514" i="27"/>
  <c r="F514" i="27"/>
  <c r="H514" i="27"/>
  <c r="K514" i="27"/>
  <c r="D512" i="27"/>
  <c r="K512" i="27"/>
  <c r="F512" i="27"/>
  <c r="H512" i="27"/>
  <c r="F510" i="27"/>
  <c r="D510" i="27"/>
  <c r="H510" i="27"/>
  <c r="K510" i="27"/>
  <c r="D506" i="27"/>
  <c r="F506" i="27"/>
  <c r="K506" i="27"/>
  <c r="H506" i="27"/>
  <c r="F518" i="27"/>
  <c r="K518" i="27"/>
  <c r="H518" i="27"/>
  <c r="D518" i="27"/>
  <c r="D508" i="27"/>
  <c r="K508" i="27"/>
  <c r="H508" i="27"/>
  <c r="F508" i="27"/>
  <c r="D539" i="27"/>
  <c r="K539" i="27"/>
  <c r="H539" i="27"/>
  <c r="F539" i="27"/>
  <c r="F519" i="27"/>
  <c r="H519" i="27"/>
  <c r="K519" i="27"/>
  <c r="D519" i="27"/>
  <c r="H517" i="27"/>
  <c r="K517" i="27"/>
  <c r="F517" i="27"/>
  <c r="D517" i="27"/>
  <c r="F515" i="27"/>
  <c r="D515" i="27"/>
  <c r="H515" i="27"/>
  <c r="K515" i="27"/>
  <c r="F511" i="27"/>
  <c r="D511" i="27"/>
  <c r="H511" i="27"/>
  <c r="K511" i="27"/>
  <c r="D509" i="27"/>
  <c r="H509" i="27"/>
  <c r="F509" i="27"/>
  <c r="K509" i="27"/>
  <c r="F507" i="27"/>
  <c r="H507" i="27"/>
  <c r="K507" i="27"/>
  <c r="D507" i="27"/>
  <c r="L63" i="11"/>
  <c r="L62" i="11"/>
  <c r="L61" i="11"/>
  <c r="J63" i="11"/>
  <c r="J62" i="11"/>
  <c r="J61" i="11"/>
  <c r="H63" i="11"/>
  <c r="H62" i="11"/>
  <c r="H61" i="11"/>
  <c r="F63" i="11"/>
  <c r="F62" i="11"/>
  <c r="F61" i="11"/>
  <c r="D63" i="11"/>
  <c r="D62" i="11"/>
  <c r="D61" i="11"/>
  <c r="L63" i="10"/>
  <c r="L62" i="10"/>
  <c r="L61" i="10"/>
  <c r="J63" i="10"/>
  <c r="J62" i="10"/>
  <c r="J61" i="10"/>
  <c r="H63" i="10"/>
  <c r="H62" i="10"/>
  <c r="H61" i="10"/>
  <c r="F63" i="10"/>
  <c r="F62" i="10"/>
  <c r="F61" i="10"/>
  <c r="D63" i="10"/>
  <c r="D62" i="10"/>
  <c r="D61" i="10"/>
  <c r="D467" i="9"/>
  <c r="F161" i="27" l="1"/>
  <c r="H161" i="27"/>
  <c r="J161" i="27"/>
  <c r="D161" i="27"/>
  <c r="L161" i="27"/>
  <c r="H94" i="27"/>
  <c r="F94" i="27"/>
  <c r="D94" i="27"/>
  <c r="H48" i="27"/>
  <c r="D48" i="27"/>
  <c r="F48" i="27"/>
  <c r="K48" i="27"/>
  <c r="F16" i="27"/>
  <c r="H16" i="27"/>
  <c r="D16" i="27"/>
  <c r="L63" i="9"/>
  <c r="L62" i="9"/>
  <c r="L61" i="9"/>
  <c r="J61" i="9"/>
  <c r="J62" i="9"/>
  <c r="J63" i="9"/>
  <c r="H63" i="9"/>
  <c r="H62" i="9"/>
  <c r="H61" i="9"/>
  <c r="F61" i="9"/>
  <c r="F62" i="9"/>
  <c r="F63" i="9"/>
  <c r="D63" i="9"/>
  <c r="D62" i="9"/>
  <c r="D61" i="9"/>
  <c r="L201" i="8" l="1"/>
  <c r="M122" i="8"/>
  <c r="L61" i="8"/>
  <c r="L62" i="8"/>
  <c r="L63" i="8"/>
  <c r="J63" i="8"/>
  <c r="J62" i="8"/>
  <c r="J61" i="8"/>
  <c r="H62" i="8"/>
  <c r="H61" i="8"/>
  <c r="H63" i="8"/>
  <c r="F63" i="8"/>
  <c r="F62" i="8"/>
  <c r="F61" i="8"/>
  <c r="D61" i="8"/>
  <c r="D62" i="8"/>
  <c r="D63" i="8"/>
  <c r="J61" i="7"/>
  <c r="J62" i="7"/>
  <c r="J63" i="7"/>
  <c r="L63" i="7"/>
  <c r="L62" i="7"/>
  <c r="L61" i="7"/>
  <c r="H63" i="7"/>
  <c r="H62" i="7"/>
  <c r="H61" i="7"/>
  <c r="F61" i="7"/>
  <c r="F62" i="7"/>
  <c r="F63" i="7"/>
  <c r="D63" i="7"/>
  <c r="D62" i="7"/>
  <c r="D61" i="7"/>
  <c r="D34" i="8"/>
  <c r="M389" i="7"/>
  <c r="F319" i="7"/>
  <c r="F318" i="7"/>
  <c r="L201" i="7"/>
  <c r="F121" i="7"/>
  <c r="D35" i="7"/>
  <c r="D34" i="7"/>
  <c r="F20" i="7"/>
  <c r="M34" i="6"/>
  <c r="D228" i="6"/>
  <c r="F228" i="6"/>
  <c r="H228" i="6"/>
  <c r="J228" i="6"/>
  <c r="L228" i="6"/>
  <c r="N228" i="6"/>
  <c r="P228" i="6"/>
  <c r="Q201" i="6"/>
  <c r="Q176" i="6"/>
  <c r="M118" i="6"/>
  <c r="L63" i="6"/>
  <c r="L62" i="6"/>
  <c r="L61" i="6"/>
  <c r="J61" i="6"/>
  <c r="J62" i="6"/>
  <c r="J63" i="6"/>
  <c r="H63" i="6"/>
  <c r="H62" i="6"/>
  <c r="H61" i="6"/>
  <c r="F61" i="6"/>
  <c r="F62" i="6"/>
  <c r="F63" i="6"/>
  <c r="D63" i="6"/>
  <c r="D62" i="6"/>
  <c r="D61" i="6"/>
  <c r="L201" i="6" l="1"/>
  <c r="M201" i="21"/>
  <c r="P201" i="6"/>
  <c r="F34" i="6"/>
  <c r="I34" i="21"/>
  <c r="O118" i="6"/>
  <c r="K118" i="21" s="1"/>
  <c r="I118" i="21"/>
  <c r="J201" i="6"/>
  <c r="O34" i="6"/>
  <c r="I389" i="22"/>
  <c r="O389" i="7"/>
  <c r="K389" i="22" s="1"/>
  <c r="O122" i="8"/>
  <c r="K122" i="23" s="1"/>
  <c r="I122" i="23"/>
  <c r="S176" i="6"/>
  <c r="O176" i="21" s="1"/>
  <c r="M176" i="21"/>
  <c r="N201" i="6"/>
  <c r="D34" i="6"/>
  <c r="M515" i="5"/>
  <c r="I515" i="20" s="1"/>
  <c r="K446" i="5"/>
  <c r="M446" i="5" s="1"/>
  <c r="J578" i="1"/>
  <c r="J578" i="17" s="1"/>
  <c r="J577" i="1"/>
  <c r="J577" i="17" s="1"/>
  <c r="J576" i="1"/>
  <c r="J576" i="17" s="1"/>
  <c r="J575" i="1"/>
  <c r="J575" i="17" s="1"/>
  <c r="J574" i="1"/>
  <c r="J574" i="17" s="1"/>
  <c r="J573" i="1"/>
  <c r="J573" i="17" s="1"/>
  <c r="J565" i="1"/>
  <c r="J565" i="17" s="1"/>
  <c r="J564" i="1"/>
  <c r="J564" i="17" s="1"/>
  <c r="J563" i="1"/>
  <c r="J563" i="17" s="1"/>
  <c r="J562" i="1"/>
  <c r="J562" i="17" s="1"/>
  <c r="J554" i="1"/>
  <c r="J554" i="17" s="1"/>
  <c r="J553" i="1"/>
  <c r="J553" i="17" s="1"/>
  <c r="J552" i="1"/>
  <c r="J552" i="17" s="1"/>
  <c r="J551" i="1"/>
  <c r="J551" i="17" s="1"/>
  <c r="J550" i="1"/>
  <c r="J550" i="17" s="1"/>
  <c r="J549" i="1"/>
  <c r="J549" i="17" s="1"/>
  <c r="N539" i="1"/>
  <c r="J539" i="17" s="1"/>
  <c r="N538" i="1"/>
  <c r="J538" i="17" s="1"/>
  <c r="N537" i="1"/>
  <c r="J537" i="17" s="1"/>
  <c r="N536" i="1"/>
  <c r="J536" i="17" s="1"/>
  <c r="N535" i="1"/>
  <c r="J535" i="17" s="1"/>
  <c r="N534" i="1"/>
  <c r="J534" i="17" s="1"/>
  <c r="N533" i="1"/>
  <c r="J533" i="17" s="1"/>
  <c r="N532" i="1"/>
  <c r="J532" i="17" s="1"/>
  <c r="N531" i="1"/>
  <c r="J531" i="17" s="1"/>
  <c r="N530" i="1"/>
  <c r="J530" i="17" s="1"/>
  <c r="N529" i="1"/>
  <c r="J529" i="17" s="1"/>
  <c r="N528" i="1"/>
  <c r="J528" i="17" s="1"/>
  <c r="N527" i="1"/>
  <c r="J527" i="17" s="1"/>
  <c r="N519" i="1"/>
  <c r="J519" i="17" s="1"/>
  <c r="N518" i="1"/>
  <c r="J518" i="17" s="1"/>
  <c r="N517" i="1"/>
  <c r="J517" i="17" s="1"/>
  <c r="N516" i="1"/>
  <c r="J516" i="17" s="1"/>
  <c r="N515" i="1"/>
  <c r="J515" i="17" s="1"/>
  <c r="N514" i="1"/>
  <c r="J514" i="17" s="1"/>
  <c r="N513" i="1"/>
  <c r="J513" i="17" s="1"/>
  <c r="N512" i="1"/>
  <c r="J512" i="17" s="1"/>
  <c r="N511" i="1"/>
  <c r="J511" i="17" s="1"/>
  <c r="N510" i="1"/>
  <c r="J510" i="17" s="1"/>
  <c r="N509" i="1"/>
  <c r="J509" i="17" s="1"/>
  <c r="N508" i="1"/>
  <c r="J508" i="17" s="1"/>
  <c r="N507" i="1"/>
  <c r="J507" i="17" s="1"/>
  <c r="N506" i="1"/>
  <c r="J506" i="17" s="1"/>
  <c r="N496" i="1"/>
  <c r="J496" i="17" s="1"/>
  <c r="N495" i="1"/>
  <c r="J495" i="17" s="1"/>
  <c r="N494" i="1"/>
  <c r="J494" i="17" s="1"/>
  <c r="N493" i="1"/>
  <c r="J493" i="17" s="1"/>
  <c r="N492" i="1"/>
  <c r="J492" i="17" s="1"/>
  <c r="N491" i="1"/>
  <c r="J491" i="17" s="1"/>
  <c r="N490" i="1"/>
  <c r="J490" i="17" s="1"/>
  <c r="N489" i="1"/>
  <c r="J489" i="17" s="1"/>
  <c r="N481" i="1"/>
  <c r="J481" i="17" s="1"/>
  <c r="N480" i="1"/>
  <c r="J480" i="17" s="1"/>
  <c r="N479" i="1"/>
  <c r="J479" i="17" s="1"/>
  <c r="N478" i="1"/>
  <c r="J478" i="17" s="1"/>
  <c r="N477" i="1"/>
  <c r="J477" i="17" s="1"/>
  <c r="N476" i="1"/>
  <c r="J476" i="17" s="1"/>
  <c r="N468" i="1"/>
  <c r="J468" i="17" s="1"/>
  <c r="N467" i="1"/>
  <c r="J467" i="17" s="1"/>
  <c r="N466" i="1"/>
  <c r="J466" i="17" s="1"/>
  <c r="N465" i="1"/>
  <c r="J465" i="17" s="1"/>
  <c r="N464" i="1"/>
  <c r="J464" i="17" s="1"/>
  <c r="L447" i="1"/>
  <c r="L447" i="17" s="1"/>
  <c r="L446" i="1"/>
  <c r="L446" i="17" s="1"/>
  <c r="L445" i="1"/>
  <c r="L445" i="17" s="1"/>
  <c r="N437" i="1"/>
  <c r="N437" i="17" s="1"/>
  <c r="N436" i="1"/>
  <c r="N436" i="17" s="1"/>
  <c r="N435" i="1"/>
  <c r="N435" i="17" s="1"/>
  <c r="N434" i="1"/>
  <c r="N434" i="17" s="1"/>
  <c r="N433" i="1"/>
  <c r="N433" i="17" s="1"/>
  <c r="N432" i="1"/>
  <c r="N432" i="17" s="1"/>
  <c r="N431" i="1"/>
  <c r="N431" i="17" s="1"/>
  <c r="N430" i="1"/>
  <c r="N430" i="17" s="1"/>
  <c r="N429" i="1"/>
  <c r="N429" i="17" s="1"/>
  <c r="N428" i="1"/>
  <c r="N428" i="17" s="1"/>
  <c r="N427" i="1"/>
  <c r="N427" i="17" s="1"/>
  <c r="N419" i="1"/>
  <c r="J419" i="17" s="1"/>
  <c r="N418" i="1"/>
  <c r="J418" i="17" s="1"/>
  <c r="N417" i="1"/>
  <c r="J417" i="17" s="1"/>
  <c r="N416" i="1"/>
  <c r="J416" i="17" s="1"/>
  <c r="N415" i="1"/>
  <c r="J415" i="17" s="1"/>
  <c r="N414" i="1"/>
  <c r="J414" i="17" s="1"/>
  <c r="N413" i="1"/>
  <c r="J413" i="17" s="1"/>
  <c r="N412" i="1"/>
  <c r="J412" i="17" s="1"/>
  <c r="N411" i="1"/>
  <c r="J411" i="17" s="1"/>
  <c r="N410" i="1"/>
  <c r="J410" i="17" s="1"/>
  <c r="N409" i="1"/>
  <c r="J409" i="17" s="1"/>
  <c r="N391" i="1"/>
  <c r="J391" i="17" s="1"/>
  <c r="N389" i="1"/>
  <c r="J389" i="17" s="1"/>
  <c r="N387" i="1"/>
  <c r="J387" i="17" s="1"/>
  <c r="N385" i="1"/>
  <c r="J385" i="17" s="1"/>
  <c r="H376" i="1"/>
  <c r="H376" i="17" s="1"/>
  <c r="L369" i="1"/>
  <c r="L369" i="17" s="1"/>
  <c r="L367" i="1"/>
  <c r="L367" i="17" s="1"/>
  <c r="L365" i="1"/>
  <c r="L365" i="17" s="1"/>
  <c r="L363" i="1"/>
  <c r="L363" i="17" s="1"/>
  <c r="N356" i="1"/>
  <c r="J356" i="17" s="1"/>
  <c r="N355" i="1"/>
  <c r="J355" i="17" s="1"/>
  <c r="N354" i="1"/>
  <c r="J354" i="17" s="1"/>
  <c r="N353" i="1"/>
  <c r="J353" i="17" s="1"/>
  <c r="N345" i="1"/>
  <c r="J345" i="17" s="1"/>
  <c r="N344" i="1"/>
  <c r="J344" i="17" s="1"/>
  <c r="N343" i="1"/>
  <c r="J343" i="17" s="1"/>
  <c r="N342" i="1"/>
  <c r="J342" i="17" s="1"/>
  <c r="N341" i="1"/>
  <c r="J341" i="17" s="1"/>
  <c r="H333" i="1"/>
  <c r="H333" i="17" s="1"/>
  <c r="H332" i="1"/>
  <c r="H332" i="17" s="1"/>
  <c r="H331" i="1"/>
  <c r="H331" i="17" s="1"/>
  <c r="H330" i="1"/>
  <c r="H330" i="17" s="1"/>
  <c r="H329" i="1"/>
  <c r="H329" i="17" s="1"/>
  <c r="H328" i="1"/>
  <c r="H328" i="17" s="1"/>
  <c r="H327" i="1"/>
  <c r="H327" i="17" s="1"/>
  <c r="H319" i="1"/>
  <c r="H319" i="17" s="1"/>
  <c r="H318" i="1"/>
  <c r="H318" i="17" s="1"/>
  <c r="H317" i="1"/>
  <c r="H317" i="17" s="1"/>
  <c r="H316" i="1"/>
  <c r="H316" i="17" s="1"/>
  <c r="H315" i="1"/>
  <c r="H315" i="17" s="1"/>
  <c r="H314" i="1"/>
  <c r="H314" i="17" s="1"/>
  <c r="H313" i="1"/>
  <c r="H313" i="17" s="1"/>
  <c r="J305" i="1"/>
  <c r="J305" i="17" s="1"/>
  <c r="J304" i="1"/>
  <c r="J304" i="17" s="1"/>
  <c r="J303" i="1"/>
  <c r="J303" i="17" s="1"/>
  <c r="J302" i="1"/>
  <c r="J302" i="17" s="1"/>
  <c r="J301" i="1"/>
  <c r="J301" i="17" s="1"/>
  <c r="J300" i="1"/>
  <c r="J300" i="17" s="1"/>
  <c r="J299" i="1"/>
  <c r="J299" i="17" s="1"/>
  <c r="N291" i="1"/>
  <c r="J291" i="17" s="1"/>
  <c r="N290" i="1"/>
  <c r="J290" i="17" s="1"/>
  <c r="N289" i="1"/>
  <c r="J289" i="17" s="1"/>
  <c r="N288" i="1"/>
  <c r="J288" i="17" s="1"/>
  <c r="N278" i="1"/>
  <c r="J278" i="17" s="1"/>
  <c r="N277" i="1"/>
  <c r="J277" i="17" s="1"/>
  <c r="N276" i="1"/>
  <c r="J276" i="17" s="1"/>
  <c r="N275" i="1"/>
  <c r="J275" i="17" s="1"/>
  <c r="N274" i="1"/>
  <c r="J274" i="17" s="1"/>
  <c r="N273" i="1"/>
  <c r="J273" i="17" s="1"/>
  <c r="N272" i="1"/>
  <c r="J272" i="17" s="1"/>
  <c r="N264" i="1"/>
  <c r="J264" i="17" s="1"/>
  <c r="N263" i="1"/>
  <c r="J263" i="17" s="1"/>
  <c r="N262" i="1"/>
  <c r="J262" i="17" s="1"/>
  <c r="N261" i="1"/>
  <c r="J261" i="17" s="1"/>
  <c r="N260" i="1"/>
  <c r="J260" i="17" s="1"/>
  <c r="N259" i="1"/>
  <c r="J259" i="17" s="1"/>
  <c r="N251" i="1"/>
  <c r="J251" i="17" s="1"/>
  <c r="N250" i="1"/>
  <c r="J250" i="17" s="1"/>
  <c r="N249" i="1"/>
  <c r="J249" i="17" s="1"/>
  <c r="N248" i="1"/>
  <c r="J248" i="17" s="1"/>
  <c r="N247" i="1"/>
  <c r="J247" i="17" s="1"/>
  <c r="N246" i="1"/>
  <c r="J246" i="17" s="1"/>
  <c r="N238" i="1"/>
  <c r="J238" i="17" s="1"/>
  <c r="N237" i="1"/>
  <c r="J237" i="17" s="1"/>
  <c r="N236" i="1"/>
  <c r="J236" i="17" s="1"/>
  <c r="R228" i="1"/>
  <c r="N228" i="17" s="1"/>
  <c r="R227" i="1"/>
  <c r="N227" i="17" s="1"/>
  <c r="R226" i="1"/>
  <c r="N226" i="17" s="1"/>
  <c r="R225" i="1"/>
  <c r="N225" i="17" s="1"/>
  <c r="R224" i="1"/>
  <c r="N224" i="17" s="1"/>
  <c r="R216" i="1"/>
  <c r="N216" i="17" s="1"/>
  <c r="R215" i="1"/>
  <c r="N215" i="17" s="1"/>
  <c r="R214" i="1"/>
  <c r="N214" i="17" s="1"/>
  <c r="R213" i="1"/>
  <c r="N213" i="17" s="1"/>
  <c r="R212" i="1"/>
  <c r="N212" i="17" s="1"/>
  <c r="R204" i="1"/>
  <c r="N204" i="17" s="1"/>
  <c r="R203" i="1"/>
  <c r="N203" i="17" s="1"/>
  <c r="R202" i="1"/>
  <c r="N202" i="17" s="1"/>
  <c r="R201" i="1"/>
  <c r="N201" i="17" s="1"/>
  <c r="R200" i="1"/>
  <c r="N200" i="17" s="1"/>
  <c r="R192" i="1"/>
  <c r="N192" i="17" s="1"/>
  <c r="R191" i="1"/>
  <c r="N191" i="17" s="1"/>
  <c r="R190" i="1"/>
  <c r="N190" i="17" s="1"/>
  <c r="R189" i="1"/>
  <c r="N189" i="17" s="1"/>
  <c r="R188" i="1"/>
  <c r="N188" i="17" s="1"/>
  <c r="R187" i="1"/>
  <c r="N187" i="17" s="1"/>
  <c r="R186" i="1"/>
  <c r="N186" i="17" s="1"/>
  <c r="R178" i="1"/>
  <c r="N178" i="17" s="1"/>
  <c r="R177" i="1"/>
  <c r="N177" i="17" s="1"/>
  <c r="R176" i="1"/>
  <c r="N176" i="17" s="1"/>
  <c r="R175" i="1"/>
  <c r="N175" i="17" s="1"/>
  <c r="R174" i="1"/>
  <c r="N174" i="17" s="1"/>
  <c r="R173" i="1"/>
  <c r="N173" i="17" s="1"/>
  <c r="R172" i="1"/>
  <c r="N172" i="17" s="1"/>
  <c r="R164" i="1"/>
  <c r="N164" i="17" s="1"/>
  <c r="R163" i="1"/>
  <c r="N163" i="17" s="1"/>
  <c r="R162" i="1"/>
  <c r="N162" i="17" s="1"/>
  <c r="R161" i="1"/>
  <c r="N161" i="17" s="1"/>
  <c r="R160" i="1"/>
  <c r="N160" i="17" s="1"/>
  <c r="R159" i="1"/>
  <c r="N159" i="17" s="1"/>
  <c r="R158" i="1"/>
  <c r="N158" i="17" s="1"/>
  <c r="N148" i="1"/>
  <c r="J148" i="17" s="1"/>
  <c r="N147" i="1"/>
  <c r="J147" i="17" s="1"/>
  <c r="N146" i="1"/>
  <c r="J146" i="17" s="1"/>
  <c r="N138" i="1"/>
  <c r="J138" i="17" s="1"/>
  <c r="N137" i="1"/>
  <c r="J137" i="17" s="1"/>
  <c r="N136" i="1"/>
  <c r="J136" i="17" s="1"/>
  <c r="N135" i="1"/>
  <c r="J135" i="17" s="1"/>
  <c r="N134" i="1"/>
  <c r="J134" i="17" s="1"/>
  <c r="N133" i="1"/>
  <c r="J133" i="17" s="1"/>
  <c r="N132" i="1"/>
  <c r="J132" i="17" s="1"/>
  <c r="N124" i="1"/>
  <c r="J124" i="17" s="1"/>
  <c r="N123" i="1"/>
  <c r="J123" i="17" s="1"/>
  <c r="N122" i="1"/>
  <c r="J122" i="17" s="1"/>
  <c r="N121" i="1"/>
  <c r="J121" i="17" s="1"/>
  <c r="N120" i="1"/>
  <c r="J120" i="17" s="1"/>
  <c r="N119" i="1"/>
  <c r="J119" i="17" s="1"/>
  <c r="N118" i="1"/>
  <c r="J118" i="17" s="1"/>
  <c r="N110" i="1"/>
  <c r="J110" i="17" s="1"/>
  <c r="N109" i="1"/>
  <c r="J109" i="17" s="1"/>
  <c r="N108" i="1"/>
  <c r="J108" i="17" s="1"/>
  <c r="N107" i="1"/>
  <c r="J107" i="17" s="1"/>
  <c r="N106" i="1"/>
  <c r="J106" i="17" s="1"/>
  <c r="N105" i="1"/>
  <c r="J105" i="17" s="1"/>
  <c r="N104" i="1"/>
  <c r="J104" i="17" s="1"/>
  <c r="N96" i="1"/>
  <c r="J96" i="17" s="1"/>
  <c r="N95" i="1"/>
  <c r="J95" i="17" s="1"/>
  <c r="N94" i="1"/>
  <c r="J94" i="17" s="1"/>
  <c r="N85" i="1"/>
  <c r="J85" i="17" s="1"/>
  <c r="N84" i="1"/>
  <c r="J84" i="17" s="1"/>
  <c r="N83" i="1"/>
  <c r="J83" i="17" s="1"/>
  <c r="N74" i="1"/>
  <c r="J74" i="17" s="1"/>
  <c r="N73" i="1"/>
  <c r="J73" i="17" s="1"/>
  <c r="N72" i="1"/>
  <c r="J72" i="17" s="1"/>
  <c r="N63" i="1"/>
  <c r="J63" i="17" s="1"/>
  <c r="N62" i="1"/>
  <c r="J62" i="17" s="1"/>
  <c r="N61" i="1"/>
  <c r="J61" i="17" s="1"/>
  <c r="N54" i="1"/>
  <c r="J54" i="17" s="1"/>
  <c r="N53" i="1"/>
  <c r="J53" i="17" s="1"/>
  <c r="N52" i="1"/>
  <c r="J52" i="17" s="1"/>
  <c r="N51" i="1"/>
  <c r="J51" i="17" s="1"/>
  <c r="N50" i="1"/>
  <c r="J50" i="17" s="1"/>
  <c r="N49" i="1"/>
  <c r="J49" i="17" s="1"/>
  <c r="N48" i="1"/>
  <c r="J48" i="17" s="1"/>
  <c r="N47" i="1"/>
  <c r="J47" i="17" s="1"/>
  <c r="N46" i="1"/>
  <c r="J46" i="17" s="1"/>
  <c r="N37" i="1"/>
  <c r="J37" i="17" s="1"/>
  <c r="N36" i="1"/>
  <c r="J36" i="17" s="1"/>
  <c r="N35" i="1"/>
  <c r="J35" i="17" s="1"/>
  <c r="N34" i="1"/>
  <c r="J34" i="17" s="1"/>
  <c r="N33" i="1"/>
  <c r="J33" i="17" s="1"/>
  <c r="N32" i="1"/>
  <c r="J32" i="17" s="1"/>
  <c r="N31" i="1"/>
  <c r="J31" i="17" s="1"/>
  <c r="N30" i="1"/>
  <c r="J30" i="17" s="1"/>
  <c r="N29" i="1"/>
  <c r="J29" i="17" s="1"/>
  <c r="N13" i="1"/>
  <c r="J13" i="17" s="1"/>
  <c r="N14" i="1"/>
  <c r="J14" i="17" s="1"/>
  <c r="N15" i="1"/>
  <c r="J15" i="17" s="1"/>
  <c r="N16" i="1"/>
  <c r="J16" i="17" s="1"/>
  <c r="N17" i="1"/>
  <c r="J17" i="17" s="1"/>
  <c r="N18" i="1"/>
  <c r="J18" i="17" s="1"/>
  <c r="N19" i="1"/>
  <c r="J19" i="17" s="1"/>
  <c r="N20" i="1"/>
  <c r="J20" i="17" s="1"/>
  <c r="N12" i="1"/>
  <c r="J12" i="17" s="1"/>
  <c r="Q212" i="5"/>
  <c r="Q186" i="5"/>
  <c r="M186" i="20" s="1"/>
  <c r="M62" i="5"/>
  <c r="M63" i="5"/>
  <c r="H63" i="5" s="1"/>
  <c r="M61" i="5"/>
  <c r="D61" i="5" l="1"/>
  <c r="I61" i="20"/>
  <c r="J63" i="5"/>
  <c r="I63" i="20"/>
  <c r="F61" i="5"/>
  <c r="J61" i="5"/>
  <c r="D186" i="20"/>
  <c r="J186" i="20"/>
  <c r="F186" i="20"/>
  <c r="H186" i="20"/>
  <c r="L186" i="20"/>
  <c r="F515" i="20"/>
  <c r="D515" i="20"/>
  <c r="H515" i="20"/>
  <c r="K515" i="20"/>
  <c r="D389" i="22"/>
  <c r="H389" i="22"/>
  <c r="F389" i="22"/>
  <c r="F201" i="21"/>
  <c r="J201" i="21"/>
  <c r="H201" i="21"/>
  <c r="L201" i="21"/>
  <c r="D201" i="21"/>
  <c r="H62" i="5"/>
  <c r="I62" i="20"/>
  <c r="L61" i="5"/>
  <c r="S212" i="5"/>
  <c r="O212" i="20" s="1"/>
  <c r="M212" i="20"/>
  <c r="D176" i="21"/>
  <c r="F176" i="21"/>
  <c r="L176" i="21"/>
  <c r="J176" i="21"/>
  <c r="H176" i="21"/>
  <c r="H122" i="23"/>
  <c r="F122" i="23"/>
  <c r="D122" i="23"/>
  <c r="H118" i="21"/>
  <c r="D118" i="21"/>
  <c r="F118" i="21"/>
  <c r="K34" i="21"/>
  <c r="D34" i="21"/>
  <c r="H34" i="21"/>
  <c r="F34" i="21"/>
  <c r="D63" i="5"/>
  <c r="F63" i="5"/>
  <c r="L62" i="5"/>
  <c r="D62" i="5"/>
  <c r="H61" i="5"/>
  <c r="J62" i="5"/>
  <c r="L63" i="5"/>
  <c r="F62" i="5"/>
  <c r="F319" i="4"/>
  <c r="D319" i="4"/>
  <c r="I576" i="4"/>
  <c r="K576" i="4" s="1"/>
  <c r="M534" i="4"/>
  <c r="M513" i="4"/>
  <c r="L417" i="4"/>
  <c r="M414" i="4"/>
  <c r="G328" i="4"/>
  <c r="K305" i="4"/>
  <c r="K305" i="19" s="1"/>
  <c r="P228" i="4"/>
  <c r="N228" i="4"/>
  <c r="L228" i="4"/>
  <c r="J228" i="4"/>
  <c r="H228" i="4"/>
  <c r="F228" i="4"/>
  <c r="D228" i="4"/>
  <c r="Q175" i="4"/>
  <c r="Q162" i="4"/>
  <c r="M84" i="4"/>
  <c r="L63" i="4"/>
  <c r="L62" i="4"/>
  <c r="L61" i="4"/>
  <c r="J63" i="4"/>
  <c r="J62" i="4"/>
  <c r="J61" i="4"/>
  <c r="H63" i="4"/>
  <c r="H62" i="4"/>
  <c r="H61" i="4"/>
  <c r="F63" i="4"/>
  <c r="F62" i="4"/>
  <c r="F61" i="4"/>
  <c r="D63" i="4"/>
  <c r="D62" i="4"/>
  <c r="D61" i="4"/>
  <c r="F319" i="3"/>
  <c r="D319" i="3"/>
  <c r="L63" i="3"/>
  <c r="L62" i="3"/>
  <c r="L61" i="3"/>
  <c r="J63" i="3"/>
  <c r="J62" i="3"/>
  <c r="J61" i="3"/>
  <c r="H63" i="3"/>
  <c r="H62" i="3"/>
  <c r="H61" i="3"/>
  <c r="F63" i="3"/>
  <c r="F62" i="3"/>
  <c r="F61" i="3"/>
  <c r="D62" i="3"/>
  <c r="D63" i="3"/>
  <c r="D61" i="3"/>
  <c r="I576" i="3"/>
  <c r="K576" i="3" s="1"/>
  <c r="P228" i="3"/>
  <c r="N228" i="3"/>
  <c r="L228" i="3"/>
  <c r="J228" i="3"/>
  <c r="H228" i="3"/>
  <c r="F228" i="3"/>
  <c r="D228" i="3"/>
  <c r="Q188" i="3"/>
  <c r="Q186" i="3"/>
  <c r="J118" i="3"/>
  <c r="M16" i="3"/>
  <c r="S188" i="3" l="1"/>
  <c r="O188" i="18" s="1"/>
  <c r="M188" i="18"/>
  <c r="S162" i="4"/>
  <c r="O162" i="19" s="1"/>
  <c r="M162" i="19"/>
  <c r="I328" i="4"/>
  <c r="I328" i="19" s="1"/>
  <c r="G328" i="19"/>
  <c r="O534" i="4"/>
  <c r="I534" i="19"/>
  <c r="D62" i="20"/>
  <c r="F62" i="20"/>
  <c r="H62" i="20"/>
  <c r="K62" i="20"/>
  <c r="L16" i="3"/>
  <c r="I16" i="18"/>
  <c r="O16" i="3"/>
  <c r="K16" i="18" s="1"/>
  <c r="S186" i="3"/>
  <c r="O186" i="18" s="1"/>
  <c r="M186" i="18"/>
  <c r="O84" i="4"/>
  <c r="I84" i="19"/>
  <c r="S175" i="4"/>
  <c r="O175" i="19" s="1"/>
  <c r="M175" i="19"/>
  <c r="O414" i="4"/>
  <c r="K414" i="19" s="1"/>
  <c r="I414" i="19"/>
  <c r="O513" i="4"/>
  <c r="I513" i="19"/>
  <c r="L212" i="20"/>
  <c r="F212" i="20"/>
  <c r="D212" i="20"/>
  <c r="J212" i="20"/>
  <c r="H212" i="20"/>
  <c r="D63" i="20"/>
  <c r="H63" i="20"/>
  <c r="K63" i="20"/>
  <c r="F63" i="20"/>
  <c r="K61" i="20"/>
  <c r="D61" i="20"/>
  <c r="F61" i="20"/>
  <c r="H61" i="20"/>
  <c r="N188" i="3"/>
  <c r="F16" i="3"/>
  <c r="H16" i="3"/>
  <c r="J16" i="3"/>
  <c r="D16" i="3"/>
  <c r="F16" i="18" l="1"/>
  <c r="D16" i="18"/>
  <c r="H16" i="18"/>
  <c r="F534" i="19"/>
  <c r="D534" i="19"/>
  <c r="H534" i="19"/>
  <c r="K534" i="19"/>
  <c r="F328" i="19"/>
  <c r="D328" i="19"/>
  <c r="L162" i="19"/>
  <c r="D162" i="19"/>
  <c r="F162" i="19"/>
  <c r="H162" i="19"/>
  <c r="J162" i="19"/>
  <c r="F188" i="18"/>
  <c r="L188" i="18"/>
  <c r="H188" i="18"/>
  <c r="D188" i="18"/>
  <c r="J188" i="18"/>
  <c r="H513" i="19"/>
  <c r="K513" i="19"/>
  <c r="D513" i="19"/>
  <c r="F513" i="19"/>
  <c r="F414" i="19"/>
  <c r="D414" i="19"/>
  <c r="H414" i="19"/>
  <c r="L175" i="19"/>
  <c r="D175" i="19"/>
  <c r="F175" i="19"/>
  <c r="H175" i="19"/>
  <c r="J175" i="19"/>
  <c r="K84" i="19"/>
  <c r="D84" i="19"/>
  <c r="F84" i="19"/>
  <c r="H84" i="19"/>
  <c r="L186" i="18"/>
  <c r="D186" i="18"/>
  <c r="J186" i="18"/>
  <c r="H186" i="18"/>
  <c r="F186" i="18"/>
  <c r="D12" i="3"/>
  <c r="D18" i="3"/>
  <c r="D12" i="15"/>
  <c r="F12" i="15"/>
  <c r="H12" i="15"/>
  <c r="J12" i="15"/>
  <c r="L12" i="15"/>
  <c r="D13" i="15"/>
  <c r="F13" i="15"/>
  <c r="H13" i="15"/>
  <c r="J13" i="15"/>
  <c r="L13" i="15"/>
  <c r="D14" i="15"/>
  <c r="F14" i="15"/>
  <c r="H14" i="15"/>
  <c r="J14" i="15"/>
  <c r="L14" i="15"/>
  <c r="D15" i="15"/>
  <c r="F15" i="15"/>
  <c r="H15" i="15"/>
  <c r="J15" i="15"/>
  <c r="L15" i="15"/>
  <c r="D16" i="15"/>
  <c r="F16" i="15"/>
  <c r="H16" i="15"/>
  <c r="J16" i="15"/>
  <c r="L16" i="15"/>
  <c r="D17" i="15"/>
  <c r="F17" i="15"/>
  <c r="H17" i="15"/>
  <c r="J17" i="15"/>
  <c r="L17" i="15"/>
  <c r="D18" i="15"/>
  <c r="F18" i="15"/>
  <c r="H18" i="15"/>
  <c r="J18" i="15"/>
  <c r="L18" i="15"/>
  <c r="D19" i="15"/>
  <c r="F19" i="15"/>
  <c r="H19" i="15"/>
  <c r="J19" i="15"/>
  <c r="L19" i="15"/>
  <c r="D20" i="15"/>
  <c r="F20" i="15"/>
  <c r="H20" i="15"/>
  <c r="J20" i="15"/>
  <c r="L20" i="15"/>
  <c r="D46" i="15"/>
  <c r="F46" i="15"/>
  <c r="H46" i="15"/>
  <c r="J46" i="15"/>
  <c r="L46" i="15"/>
  <c r="D47" i="15"/>
  <c r="F47" i="15"/>
  <c r="H47" i="15"/>
  <c r="J47" i="15"/>
  <c r="L47" i="15"/>
  <c r="D48" i="15"/>
  <c r="F48" i="15"/>
  <c r="H48" i="15"/>
  <c r="J48" i="15"/>
  <c r="L48" i="15"/>
  <c r="D49" i="15"/>
  <c r="F49" i="15"/>
  <c r="H49" i="15"/>
  <c r="J49" i="15"/>
  <c r="L49" i="15"/>
  <c r="D50" i="15"/>
  <c r="F50" i="15"/>
  <c r="H50" i="15"/>
  <c r="J50" i="15"/>
  <c r="L50" i="15"/>
  <c r="D51" i="15"/>
  <c r="F51" i="15"/>
  <c r="H51" i="15"/>
  <c r="J51" i="15"/>
  <c r="L51" i="15"/>
  <c r="D52" i="15"/>
  <c r="F52" i="15"/>
  <c r="H52" i="15"/>
  <c r="J52" i="15"/>
  <c r="L52" i="15"/>
  <c r="D53" i="15"/>
  <c r="F53" i="15"/>
  <c r="H53" i="15"/>
  <c r="J53" i="15"/>
  <c r="L53" i="15"/>
  <c r="D54" i="15"/>
  <c r="F54" i="15"/>
  <c r="H54" i="15"/>
  <c r="J54" i="15"/>
  <c r="L54" i="15"/>
  <c r="D72" i="15"/>
  <c r="F72" i="15"/>
  <c r="H72" i="15"/>
  <c r="J72" i="15"/>
  <c r="L72" i="15"/>
  <c r="D73" i="15"/>
  <c r="F73" i="15"/>
  <c r="H73" i="15"/>
  <c r="J73" i="15"/>
  <c r="L73" i="15"/>
  <c r="D74" i="15"/>
  <c r="F74" i="15"/>
  <c r="H74" i="15"/>
  <c r="J74" i="15"/>
  <c r="L74" i="15"/>
  <c r="D83" i="15"/>
  <c r="F83" i="15"/>
  <c r="H83" i="15"/>
  <c r="J83" i="15"/>
  <c r="L83" i="15"/>
  <c r="D84" i="15"/>
  <c r="F84" i="15"/>
  <c r="H84" i="15"/>
  <c r="J84" i="15"/>
  <c r="L84" i="15"/>
  <c r="D85" i="15"/>
  <c r="F85" i="15"/>
  <c r="H85" i="15"/>
  <c r="J85" i="15"/>
  <c r="L85" i="15"/>
  <c r="D94" i="15"/>
  <c r="F94" i="15"/>
  <c r="H94" i="15"/>
  <c r="J94" i="15"/>
  <c r="L94" i="15"/>
  <c r="D95" i="15"/>
  <c r="F95" i="15"/>
  <c r="H95" i="15"/>
  <c r="J95" i="15"/>
  <c r="L95" i="15"/>
  <c r="D96" i="15"/>
  <c r="F96" i="15"/>
  <c r="H96" i="15"/>
  <c r="J96" i="15"/>
  <c r="L96" i="15"/>
  <c r="D104" i="15"/>
  <c r="F104" i="15"/>
  <c r="H104" i="15"/>
  <c r="J104" i="15"/>
  <c r="L104" i="15"/>
  <c r="D105" i="15"/>
  <c r="F105" i="15"/>
  <c r="H105" i="15"/>
  <c r="J105" i="15"/>
  <c r="L105" i="15"/>
  <c r="D106" i="15"/>
  <c r="F106" i="15"/>
  <c r="H106" i="15"/>
  <c r="J106" i="15"/>
  <c r="L106" i="15"/>
  <c r="D107" i="15"/>
  <c r="F107" i="15"/>
  <c r="H107" i="15"/>
  <c r="J107" i="15"/>
  <c r="L107" i="15"/>
  <c r="D108" i="15"/>
  <c r="F108" i="15"/>
  <c r="H108" i="15"/>
  <c r="J108" i="15"/>
  <c r="L108" i="15"/>
  <c r="D109" i="15"/>
  <c r="F109" i="15"/>
  <c r="H109" i="15"/>
  <c r="J109" i="15"/>
  <c r="L109" i="15"/>
  <c r="D110" i="15"/>
  <c r="F110" i="15"/>
  <c r="H110" i="15"/>
  <c r="J110" i="15"/>
  <c r="L110" i="15"/>
  <c r="D118" i="15"/>
  <c r="F118" i="15"/>
  <c r="H118" i="15"/>
  <c r="J118" i="15"/>
  <c r="L118" i="15"/>
  <c r="D119" i="15"/>
  <c r="F119" i="15"/>
  <c r="H119" i="15"/>
  <c r="J119" i="15"/>
  <c r="L119" i="15"/>
  <c r="D120" i="15"/>
  <c r="F120" i="15"/>
  <c r="H120" i="15"/>
  <c r="J120" i="15"/>
  <c r="L120" i="15"/>
  <c r="D121" i="15"/>
  <c r="F121" i="15"/>
  <c r="H121" i="15"/>
  <c r="J121" i="15"/>
  <c r="L121" i="15"/>
  <c r="D122" i="15"/>
  <c r="F122" i="15"/>
  <c r="H122" i="15"/>
  <c r="J122" i="15"/>
  <c r="L122" i="15"/>
  <c r="D123" i="15"/>
  <c r="F123" i="15"/>
  <c r="H123" i="15"/>
  <c r="J123" i="15"/>
  <c r="L123" i="15"/>
  <c r="D124" i="15"/>
  <c r="F124" i="15"/>
  <c r="H124" i="15"/>
  <c r="J124" i="15"/>
  <c r="L124" i="15"/>
  <c r="D132" i="15"/>
  <c r="F132" i="15"/>
  <c r="H132" i="15"/>
  <c r="J132" i="15"/>
  <c r="L132" i="15"/>
  <c r="D133" i="15"/>
  <c r="F133" i="15"/>
  <c r="H133" i="15"/>
  <c r="J133" i="15"/>
  <c r="L133" i="15"/>
  <c r="D134" i="15"/>
  <c r="F134" i="15"/>
  <c r="H134" i="15"/>
  <c r="J134" i="15"/>
  <c r="L134" i="15"/>
  <c r="D135" i="15"/>
  <c r="F135" i="15"/>
  <c r="H135" i="15"/>
  <c r="J135" i="15"/>
  <c r="L135" i="15"/>
  <c r="D136" i="15"/>
  <c r="F136" i="15"/>
  <c r="H136" i="15"/>
  <c r="J136" i="15"/>
  <c r="L136" i="15"/>
  <c r="D137" i="15"/>
  <c r="F137" i="15"/>
  <c r="H137" i="15"/>
  <c r="J137" i="15"/>
  <c r="L137" i="15"/>
  <c r="D138" i="15"/>
  <c r="F138" i="15"/>
  <c r="H138" i="15"/>
  <c r="J138" i="15"/>
  <c r="L138" i="15"/>
  <c r="D146" i="15"/>
  <c r="F146" i="15"/>
  <c r="H146" i="15"/>
  <c r="J146" i="15"/>
  <c r="L146" i="15"/>
  <c r="D147" i="15"/>
  <c r="F147" i="15"/>
  <c r="H147" i="15"/>
  <c r="J147" i="15"/>
  <c r="L147" i="15"/>
  <c r="D148" i="15"/>
  <c r="F148" i="15"/>
  <c r="H148" i="15"/>
  <c r="J148" i="15"/>
  <c r="L148" i="15"/>
  <c r="D158" i="15"/>
  <c r="F158" i="15"/>
  <c r="H158" i="15"/>
  <c r="J158" i="15"/>
  <c r="L158" i="15"/>
  <c r="N158" i="15"/>
  <c r="P158" i="15"/>
  <c r="D159" i="15"/>
  <c r="F159" i="15"/>
  <c r="H159" i="15"/>
  <c r="J159" i="15"/>
  <c r="L159" i="15"/>
  <c r="N159" i="15"/>
  <c r="P159" i="15"/>
  <c r="D160" i="15"/>
  <c r="F160" i="15"/>
  <c r="H160" i="15"/>
  <c r="J160" i="15"/>
  <c r="L160" i="15"/>
  <c r="N160" i="15"/>
  <c r="P160" i="15"/>
  <c r="D161" i="15"/>
  <c r="F161" i="15"/>
  <c r="H161" i="15"/>
  <c r="J161" i="15"/>
  <c r="L161" i="15"/>
  <c r="N161" i="15"/>
  <c r="P161" i="15"/>
  <c r="D162" i="15"/>
  <c r="F162" i="15"/>
  <c r="H162" i="15"/>
  <c r="J162" i="15"/>
  <c r="L162" i="15"/>
  <c r="N162" i="15"/>
  <c r="P162" i="15"/>
  <c r="D163" i="15"/>
  <c r="F163" i="15"/>
  <c r="H163" i="15"/>
  <c r="J163" i="15"/>
  <c r="L163" i="15"/>
  <c r="N163" i="15"/>
  <c r="P163" i="15"/>
  <c r="D164" i="15"/>
  <c r="F164" i="15"/>
  <c r="H164" i="15"/>
  <c r="J164" i="15"/>
  <c r="L164" i="15"/>
  <c r="N164" i="15"/>
  <c r="P164" i="15"/>
  <c r="D172" i="15"/>
  <c r="F172" i="15"/>
  <c r="H172" i="15"/>
  <c r="J172" i="15"/>
  <c r="L172" i="15"/>
  <c r="N172" i="15"/>
  <c r="P172" i="15"/>
  <c r="D173" i="15"/>
  <c r="F173" i="15"/>
  <c r="H173" i="15"/>
  <c r="J173" i="15"/>
  <c r="L173" i="15"/>
  <c r="N173" i="15"/>
  <c r="P173" i="15"/>
  <c r="D174" i="15"/>
  <c r="F174" i="15"/>
  <c r="H174" i="15"/>
  <c r="J174" i="15"/>
  <c r="L174" i="15"/>
  <c r="N174" i="15"/>
  <c r="P174" i="15"/>
  <c r="D175" i="15"/>
  <c r="F175" i="15"/>
  <c r="H175" i="15"/>
  <c r="J175" i="15"/>
  <c r="L175" i="15"/>
  <c r="N175" i="15"/>
  <c r="P175" i="15"/>
  <c r="D176" i="15"/>
  <c r="F176" i="15"/>
  <c r="H176" i="15"/>
  <c r="J176" i="15"/>
  <c r="L176" i="15"/>
  <c r="N176" i="15"/>
  <c r="P176" i="15"/>
  <c r="D177" i="15"/>
  <c r="F177" i="15"/>
  <c r="H177" i="15"/>
  <c r="J177" i="15"/>
  <c r="L177" i="15"/>
  <c r="N177" i="15"/>
  <c r="P177" i="15"/>
  <c r="D178" i="15"/>
  <c r="F178" i="15"/>
  <c r="H178" i="15"/>
  <c r="J178" i="15"/>
  <c r="L178" i="15"/>
  <c r="N178" i="15"/>
  <c r="P178" i="15"/>
  <c r="D186" i="15"/>
  <c r="F186" i="15"/>
  <c r="H186" i="15"/>
  <c r="J186" i="15"/>
  <c r="L186" i="15"/>
  <c r="N186" i="15"/>
  <c r="P186" i="15"/>
  <c r="D187" i="15"/>
  <c r="F187" i="15"/>
  <c r="H187" i="15"/>
  <c r="J187" i="15"/>
  <c r="L187" i="15"/>
  <c r="N187" i="15"/>
  <c r="P187" i="15"/>
  <c r="D188" i="15"/>
  <c r="F188" i="15"/>
  <c r="H188" i="15"/>
  <c r="J188" i="15"/>
  <c r="L188" i="15"/>
  <c r="N188" i="15"/>
  <c r="P188" i="15"/>
  <c r="D189" i="15"/>
  <c r="F189" i="15"/>
  <c r="H189" i="15"/>
  <c r="J189" i="15"/>
  <c r="L189" i="15"/>
  <c r="N189" i="15"/>
  <c r="P189" i="15"/>
  <c r="D190" i="15"/>
  <c r="F190" i="15"/>
  <c r="H190" i="15"/>
  <c r="J190" i="15"/>
  <c r="L190" i="15"/>
  <c r="N190" i="15"/>
  <c r="P190" i="15"/>
  <c r="D191" i="15"/>
  <c r="F191" i="15"/>
  <c r="H191" i="15"/>
  <c r="J191" i="15"/>
  <c r="L191" i="15"/>
  <c r="N191" i="15"/>
  <c r="P191" i="15"/>
  <c r="D192" i="15"/>
  <c r="F192" i="15"/>
  <c r="H192" i="15"/>
  <c r="J192" i="15"/>
  <c r="L192" i="15"/>
  <c r="N192" i="15"/>
  <c r="P192" i="15"/>
  <c r="D200" i="15"/>
  <c r="F200" i="15"/>
  <c r="H200" i="15"/>
  <c r="J200" i="15"/>
  <c r="L200" i="15"/>
  <c r="N200" i="15"/>
  <c r="P200" i="15"/>
  <c r="D201" i="15"/>
  <c r="F201" i="15"/>
  <c r="H201" i="15"/>
  <c r="J201" i="15"/>
  <c r="L201" i="15"/>
  <c r="N201" i="15"/>
  <c r="P201" i="15"/>
  <c r="D202" i="15"/>
  <c r="F202" i="15"/>
  <c r="H202" i="15"/>
  <c r="J202" i="15"/>
  <c r="L202" i="15"/>
  <c r="N202" i="15"/>
  <c r="P202" i="15"/>
  <c r="D203" i="15"/>
  <c r="F203" i="15"/>
  <c r="H203" i="15"/>
  <c r="J203" i="15"/>
  <c r="L203" i="15"/>
  <c r="N203" i="15"/>
  <c r="P203" i="15"/>
  <c r="D204" i="15"/>
  <c r="F204" i="15"/>
  <c r="H204" i="15"/>
  <c r="J204" i="15"/>
  <c r="L204" i="15"/>
  <c r="N204" i="15"/>
  <c r="P204" i="15"/>
  <c r="D212" i="15"/>
  <c r="F212" i="15"/>
  <c r="H212" i="15"/>
  <c r="J212" i="15"/>
  <c r="L212" i="15"/>
  <c r="N212" i="15"/>
  <c r="P212" i="15"/>
  <c r="D213" i="15"/>
  <c r="F213" i="15"/>
  <c r="H213" i="15"/>
  <c r="J213" i="15"/>
  <c r="L213" i="15"/>
  <c r="N213" i="15"/>
  <c r="P213" i="15"/>
  <c r="D214" i="15"/>
  <c r="F214" i="15"/>
  <c r="H214" i="15"/>
  <c r="J214" i="15"/>
  <c r="L214" i="15"/>
  <c r="N214" i="15"/>
  <c r="P214" i="15"/>
  <c r="D215" i="15"/>
  <c r="F215" i="15"/>
  <c r="H215" i="15"/>
  <c r="J215" i="15"/>
  <c r="L215" i="15"/>
  <c r="N215" i="15"/>
  <c r="P215" i="15"/>
  <c r="D216" i="15"/>
  <c r="F216" i="15"/>
  <c r="H216" i="15"/>
  <c r="J216" i="15"/>
  <c r="L216" i="15"/>
  <c r="N216" i="15"/>
  <c r="P216" i="15"/>
  <c r="D224" i="15"/>
  <c r="F224" i="15"/>
  <c r="H224" i="15"/>
  <c r="J224" i="15"/>
  <c r="L224" i="15"/>
  <c r="N224" i="15"/>
  <c r="P224" i="15"/>
  <c r="D225" i="15"/>
  <c r="F225" i="15"/>
  <c r="H225" i="15"/>
  <c r="J225" i="15"/>
  <c r="L225" i="15"/>
  <c r="N225" i="15"/>
  <c r="P225" i="15"/>
  <c r="D226" i="15"/>
  <c r="F226" i="15"/>
  <c r="H226" i="15"/>
  <c r="J226" i="15"/>
  <c r="L226" i="15"/>
  <c r="N226" i="15"/>
  <c r="P226" i="15"/>
  <c r="D227" i="15"/>
  <c r="F227" i="15"/>
  <c r="H227" i="15"/>
  <c r="J227" i="15"/>
  <c r="L227" i="15"/>
  <c r="N227" i="15"/>
  <c r="P227" i="15"/>
  <c r="D228" i="15"/>
  <c r="F228" i="15"/>
  <c r="H228" i="15"/>
  <c r="J228" i="15"/>
  <c r="L228" i="15"/>
  <c r="N228" i="15"/>
  <c r="P228" i="15"/>
  <c r="D236" i="15"/>
  <c r="F236" i="15"/>
  <c r="H236" i="15"/>
  <c r="J236" i="15"/>
  <c r="L236" i="15"/>
  <c r="D237" i="15"/>
  <c r="F237" i="15"/>
  <c r="H237" i="15"/>
  <c r="J237" i="15"/>
  <c r="L237" i="15"/>
  <c r="D238" i="15"/>
  <c r="F238" i="15"/>
  <c r="H238" i="15"/>
  <c r="J238" i="15"/>
  <c r="L238" i="15"/>
  <c r="D246" i="15"/>
  <c r="F246" i="15"/>
  <c r="H246" i="15"/>
  <c r="J246" i="15"/>
  <c r="L246" i="15"/>
  <c r="D247" i="15"/>
  <c r="F247" i="15"/>
  <c r="H247" i="15"/>
  <c r="J247" i="15"/>
  <c r="L247" i="15"/>
  <c r="D248" i="15"/>
  <c r="F248" i="15"/>
  <c r="H248" i="15"/>
  <c r="J248" i="15"/>
  <c r="L248" i="15"/>
  <c r="D249" i="15"/>
  <c r="F249" i="15"/>
  <c r="H249" i="15"/>
  <c r="J249" i="15"/>
  <c r="L249" i="15"/>
  <c r="D250" i="15"/>
  <c r="F250" i="15"/>
  <c r="H250" i="15"/>
  <c r="J250" i="15"/>
  <c r="L250" i="15"/>
  <c r="D251" i="15"/>
  <c r="F251" i="15"/>
  <c r="H251" i="15"/>
  <c r="J251" i="15"/>
  <c r="L251" i="15"/>
  <c r="D259" i="15"/>
  <c r="F259" i="15"/>
  <c r="H259" i="15"/>
  <c r="J259" i="15"/>
  <c r="L259" i="15"/>
  <c r="D260" i="15"/>
  <c r="F260" i="15"/>
  <c r="H260" i="15"/>
  <c r="J260" i="15"/>
  <c r="L260" i="15"/>
  <c r="D261" i="15"/>
  <c r="F261" i="15"/>
  <c r="H261" i="15"/>
  <c r="J261" i="15"/>
  <c r="L261" i="15"/>
  <c r="D262" i="15"/>
  <c r="F262" i="15"/>
  <c r="H262" i="15"/>
  <c r="J262" i="15"/>
  <c r="L262" i="15"/>
  <c r="D263" i="15"/>
  <c r="F263" i="15"/>
  <c r="H263" i="15"/>
  <c r="J263" i="15"/>
  <c r="L263" i="15"/>
  <c r="D264" i="15"/>
  <c r="F264" i="15"/>
  <c r="H264" i="15"/>
  <c r="J264" i="15"/>
  <c r="L264" i="15"/>
  <c r="D272" i="15"/>
  <c r="F272" i="15"/>
  <c r="H272" i="15"/>
  <c r="J272" i="15"/>
  <c r="L272" i="15"/>
  <c r="D273" i="15"/>
  <c r="F273" i="15"/>
  <c r="H273" i="15"/>
  <c r="J273" i="15"/>
  <c r="L273" i="15"/>
  <c r="D274" i="15"/>
  <c r="F274" i="15"/>
  <c r="H274" i="15"/>
  <c r="J274" i="15"/>
  <c r="L274" i="15"/>
  <c r="D275" i="15"/>
  <c r="F275" i="15"/>
  <c r="H275" i="15"/>
  <c r="J275" i="15"/>
  <c r="L275" i="15"/>
  <c r="D276" i="15"/>
  <c r="F276" i="15"/>
  <c r="H276" i="15"/>
  <c r="J276" i="15"/>
  <c r="L276" i="15"/>
  <c r="D277" i="15"/>
  <c r="F277" i="15"/>
  <c r="H277" i="15"/>
  <c r="J277" i="15"/>
  <c r="L277" i="15"/>
  <c r="D278" i="15"/>
  <c r="F278" i="15"/>
  <c r="H278" i="15"/>
  <c r="J278" i="15"/>
  <c r="L278" i="15"/>
  <c r="D288" i="15"/>
  <c r="F288" i="15"/>
  <c r="H288" i="15"/>
  <c r="J288" i="15"/>
  <c r="L288" i="15"/>
  <c r="D289" i="15"/>
  <c r="F289" i="15"/>
  <c r="H289" i="15"/>
  <c r="J289" i="15"/>
  <c r="L289" i="15"/>
  <c r="D290" i="15"/>
  <c r="F290" i="15"/>
  <c r="H290" i="15"/>
  <c r="J290" i="15"/>
  <c r="L290" i="15"/>
  <c r="D291" i="15"/>
  <c r="F291" i="15"/>
  <c r="H291" i="15"/>
  <c r="J291" i="15"/>
  <c r="L291" i="15"/>
  <c r="D299" i="15"/>
  <c r="F299" i="15"/>
  <c r="H299" i="15"/>
  <c r="D300" i="15"/>
  <c r="F300" i="15"/>
  <c r="H300" i="15"/>
  <c r="D301" i="15"/>
  <c r="F301" i="15"/>
  <c r="H301" i="15"/>
  <c r="D302" i="15"/>
  <c r="F302" i="15"/>
  <c r="H302" i="15"/>
  <c r="D303" i="15"/>
  <c r="F303" i="15"/>
  <c r="H303" i="15"/>
  <c r="D304" i="15"/>
  <c r="F304" i="15"/>
  <c r="H304" i="15"/>
  <c r="D305" i="15"/>
  <c r="F305" i="15"/>
  <c r="H305" i="15"/>
  <c r="D313" i="15"/>
  <c r="F313" i="15"/>
  <c r="D314" i="15"/>
  <c r="F314" i="15"/>
  <c r="D315" i="15"/>
  <c r="F315" i="15"/>
  <c r="D316" i="15"/>
  <c r="F316" i="15"/>
  <c r="D317" i="15"/>
  <c r="F317" i="15"/>
  <c r="D318" i="15"/>
  <c r="F318" i="15"/>
  <c r="D319" i="15"/>
  <c r="F319" i="15"/>
  <c r="D327" i="15"/>
  <c r="F327" i="15"/>
  <c r="D328" i="15"/>
  <c r="F328" i="15"/>
  <c r="D329" i="15"/>
  <c r="F329" i="15"/>
  <c r="D330" i="15"/>
  <c r="F330" i="15"/>
  <c r="D331" i="15"/>
  <c r="F331" i="15"/>
  <c r="D332" i="15"/>
  <c r="F332" i="15"/>
  <c r="D333" i="15"/>
  <c r="F333" i="15"/>
  <c r="D341" i="15"/>
  <c r="F341" i="15"/>
  <c r="H341" i="15"/>
  <c r="J341" i="15"/>
  <c r="L341" i="15"/>
  <c r="D342" i="15"/>
  <c r="F342" i="15"/>
  <c r="H342" i="15"/>
  <c r="J342" i="15"/>
  <c r="L342" i="15"/>
  <c r="D343" i="15"/>
  <c r="F343" i="15"/>
  <c r="H343" i="15"/>
  <c r="J343" i="15"/>
  <c r="L343" i="15"/>
  <c r="D344" i="15"/>
  <c r="F344" i="15"/>
  <c r="H344" i="15"/>
  <c r="J344" i="15"/>
  <c r="L344" i="15"/>
  <c r="D345" i="15"/>
  <c r="F345" i="15"/>
  <c r="H345" i="15"/>
  <c r="J345" i="15"/>
  <c r="L345" i="15"/>
  <c r="D353" i="15"/>
  <c r="F353" i="15"/>
  <c r="H353" i="15"/>
  <c r="J353" i="15"/>
  <c r="L353" i="15"/>
  <c r="D354" i="15"/>
  <c r="F354" i="15"/>
  <c r="H354" i="15"/>
  <c r="J354" i="15"/>
  <c r="L354" i="15"/>
  <c r="D355" i="15"/>
  <c r="F355" i="15"/>
  <c r="H355" i="15"/>
  <c r="J355" i="15"/>
  <c r="L355" i="15"/>
  <c r="D356" i="15"/>
  <c r="F356" i="15"/>
  <c r="H356" i="15"/>
  <c r="J356" i="15"/>
  <c r="L356" i="15"/>
  <c r="D363" i="15"/>
  <c r="F363" i="15"/>
  <c r="H363" i="15"/>
  <c r="J363" i="15"/>
  <c r="D365" i="15"/>
  <c r="F365" i="15"/>
  <c r="H365" i="15"/>
  <c r="J365" i="15"/>
  <c r="D367" i="15"/>
  <c r="F367" i="15"/>
  <c r="H367" i="15"/>
  <c r="J367" i="15"/>
  <c r="D369" i="15"/>
  <c r="F369" i="15"/>
  <c r="H369" i="15"/>
  <c r="J369" i="15"/>
  <c r="D376" i="15"/>
  <c r="F376" i="15"/>
  <c r="D385" i="15"/>
  <c r="F385" i="15"/>
  <c r="H385" i="15"/>
  <c r="J385" i="15"/>
  <c r="L385" i="15"/>
  <c r="D387" i="15"/>
  <c r="F387" i="15"/>
  <c r="H387" i="15"/>
  <c r="J387" i="15"/>
  <c r="L387" i="15"/>
  <c r="D389" i="15"/>
  <c r="F389" i="15"/>
  <c r="H389" i="15"/>
  <c r="J389" i="15"/>
  <c r="L389" i="15"/>
  <c r="D391" i="15"/>
  <c r="F391" i="15"/>
  <c r="H391" i="15"/>
  <c r="J391" i="15"/>
  <c r="L391" i="15"/>
  <c r="D401" i="15"/>
  <c r="F401" i="15"/>
  <c r="D409" i="15"/>
  <c r="F409" i="15"/>
  <c r="H409" i="15"/>
  <c r="J409" i="15"/>
  <c r="L409" i="15"/>
  <c r="D410" i="15"/>
  <c r="F410" i="15"/>
  <c r="H410" i="15"/>
  <c r="J410" i="15"/>
  <c r="L410" i="15"/>
  <c r="D411" i="15"/>
  <c r="F411" i="15"/>
  <c r="H411" i="15"/>
  <c r="J411" i="15"/>
  <c r="L411" i="15"/>
  <c r="D412" i="15"/>
  <c r="F412" i="15"/>
  <c r="H412" i="15"/>
  <c r="J412" i="15"/>
  <c r="L412" i="15"/>
  <c r="D413" i="15"/>
  <c r="F413" i="15"/>
  <c r="H413" i="15"/>
  <c r="J413" i="15"/>
  <c r="L413" i="15"/>
  <c r="D414" i="15"/>
  <c r="F414" i="15"/>
  <c r="H414" i="15"/>
  <c r="J414" i="15"/>
  <c r="L414" i="15"/>
  <c r="D415" i="15"/>
  <c r="F415" i="15"/>
  <c r="H415" i="15"/>
  <c r="J415" i="15"/>
  <c r="L415" i="15"/>
  <c r="D416" i="15"/>
  <c r="F416" i="15"/>
  <c r="H416" i="15"/>
  <c r="J416" i="15"/>
  <c r="L416" i="15"/>
  <c r="D417" i="15"/>
  <c r="F417" i="15"/>
  <c r="H417" i="15"/>
  <c r="J417" i="15"/>
  <c r="L417" i="15"/>
  <c r="D418" i="15"/>
  <c r="F418" i="15"/>
  <c r="H418" i="15"/>
  <c r="J418" i="15"/>
  <c r="L418" i="15"/>
  <c r="D419" i="15"/>
  <c r="F419" i="15"/>
  <c r="H419" i="15"/>
  <c r="J419" i="15"/>
  <c r="L419" i="15"/>
  <c r="D427" i="15"/>
  <c r="F427" i="15"/>
  <c r="H427" i="15"/>
  <c r="J427" i="15"/>
  <c r="L427" i="15"/>
  <c r="D428" i="15"/>
  <c r="F428" i="15"/>
  <c r="H428" i="15"/>
  <c r="J428" i="15"/>
  <c r="L428" i="15"/>
  <c r="D429" i="15"/>
  <c r="F429" i="15"/>
  <c r="H429" i="15"/>
  <c r="J429" i="15"/>
  <c r="L429" i="15"/>
  <c r="D430" i="15"/>
  <c r="F430" i="15"/>
  <c r="H430" i="15"/>
  <c r="J430" i="15"/>
  <c r="L430" i="15"/>
  <c r="D431" i="15"/>
  <c r="F431" i="15"/>
  <c r="H431" i="15"/>
  <c r="J431" i="15"/>
  <c r="L431" i="15"/>
  <c r="D432" i="15"/>
  <c r="F432" i="15"/>
  <c r="H432" i="15"/>
  <c r="J432" i="15"/>
  <c r="L432" i="15"/>
  <c r="D433" i="15"/>
  <c r="F433" i="15"/>
  <c r="H433" i="15"/>
  <c r="J433" i="15"/>
  <c r="L433" i="15"/>
  <c r="D434" i="15"/>
  <c r="F434" i="15"/>
  <c r="H434" i="15"/>
  <c r="J434" i="15"/>
  <c r="L434" i="15"/>
  <c r="D435" i="15"/>
  <c r="F435" i="15"/>
  <c r="H435" i="15"/>
  <c r="J435" i="15"/>
  <c r="L435" i="15"/>
  <c r="D436" i="15"/>
  <c r="F436" i="15"/>
  <c r="H436" i="15"/>
  <c r="J436" i="15"/>
  <c r="L436" i="15"/>
  <c r="D437" i="15"/>
  <c r="F437" i="15"/>
  <c r="H437" i="15"/>
  <c r="J437" i="15"/>
  <c r="L437" i="15"/>
  <c r="D445" i="15"/>
  <c r="F445" i="15"/>
  <c r="H445" i="15"/>
  <c r="J445" i="15"/>
  <c r="D446" i="15"/>
  <c r="F446" i="15"/>
  <c r="H446" i="15"/>
  <c r="J446" i="15"/>
  <c r="D447" i="15"/>
  <c r="F447" i="15"/>
  <c r="H447" i="15"/>
  <c r="J447" i="15"/>
  <c r="D456" i="15"/>
  <c r="F456" i="15"/>
  <c r="D464" i="15"/>
  <c r="F464" i="15"/>
  <c r="H464" i="15"/>
  <c r="J464" i="15"/>
  <c r="L464" i="15"/>
  <c r="D465" i="15"/>
  <c r="F465" i="15"/>
  <c r="H465" i="15"/>
  <c r="J465" i="15"/>
  <c r="L465" i="15"/>
  <c r="D466" i="15"/>
  <c r="F466" i="15"/>
  <c r="H466" i="15"/>
  <c r="J466" i="15"/>
  <c r="L466" i="15"/>
  <c r="D467" i="15"/>
  <c r="F467" i="15"/>
  <c r="H467" i="15"/>
  <c r="J467" i="15"/>
  <c r="L467" i="15"/>
  <c r="D468" i="15"/>
  <c r="F468" i="15"/>
  <c r="H468" i="15"/>
  <c r="J468" i="15"/>
  <c r="L468" i="15"/>
  <c r="D476" i="15"/>
  <c r="F476" i="15"/>
  <c r="H476" i="15"/>
  <c r="J476" i="15"/>
  <c r="L476" i="15"/>
  <c r="D477" i="15"/>
  <c r="F477" i="15"/>
  <c r="H477" i="15"/>
  <c r="J477" i="15"/>
  <c r="L477" i="15"/>
  <c r="D478" i="15"/>
  <c r="F478" i="15"/>
  <c r="H478" i="15"/>
  <c r="J478" i="15"/>
  <c r="L478" i="15"/>
  <c r="D479" i="15"/>
  <c r="F479" i="15"/>
  <c r="H479" i="15"/>
  <c r="J479" i="15"/>
  <c r="L479" i="15"/>
  <c r="D480" i="15"/>
  <c r="F480" i="15"/>
  <c r="H480" i="15"/>
  <c r="J480" i="15"/>
  <c r="L480" i="15"/>
  <c r="D481" i="15"/>
  <c r="F481" i="15"/>
  <c r="H481" i="15"/>
  <c r="J481" i="15"/>
  <c r="L481" i="15"/>
  <c r="D489" i="15"/>
  <c r="F489" i="15"/>
  <c r="H489" i="15"/>
  <c r="J489" i="15"/>
  <c r="L489" i="15"/>
  <c r="D490" i="15"/>
  <c r="F490" i="15"/>
  <c r="H490" i="15"/>
  <c r="J490" i="15"/>
  <c r="L490" i="15"/>
  <c r="D491" i="15"/>
  <c r="F491" i="15"/>
  <c r="H491" i="15"/>
  <c r="J491" i="15"/>
  <c r="L491" i="15"/>
  <c r="D492" i="15"/>
  <c r="F492" i="15"/>
  <c r="H492" i="15"/>
  <c r="J492" i="15"/>
  <c r="L492" i="15"/>
  <c r="D493" i="15"/>
  <c r="F493" i="15"/>
  <c r="H493" i="15"/>
  <c r="J493" i="15"/>
  <c r="L493" i="15"/>
  <c r="D494" i="15"/>
  <c r="F494" i="15"/>
  <c r="H494" i="15"/>
  <c r="J494" i="15"/>
  <c r="L494" i="15"/>
  <c r="D495" i="15"/>
  <c r="F495" i="15"/>
  <c r="H495" i="15"/>
  <c r="J495" i="15"/>
  <c r="L495" i="15"/>
  <c r="D506" i="15"/>
  <c r="F506" i="15"/>
  <c r="H506" i="15"/>
  <c r="J506" i="15"/>
  <c r="L506" i="15"/>
  <c r="D507" i="15"/>
  <c r="F507" i="15"/>
  <c r="H507" i="15"/>
  <c r="J507" i="15"/>
  <c r="L507" i="15"/>
  <c r="D508" i="15"/>
  <c r="F508" i="15"/>
  <c r="H508" i="15"/>
  <c r="J508" i="15"/>
  <c r="L508" i="15"/>
  <c r="D509" i="15"/>
  <c r="F509" i="15"/>
  <c r="H509" i="15"/>
  <c r="J509" i="15"/>
  <c r="L509" i="15"/>
  <c r="D510" i="15"/>
  <c r="F510" i="15"/>
  <c r="H510" i="15"/>
  <c r="J510" i="15"/>
  <c r="L510" i="15"/>
  <c r="D511" i="15"/>
  <c r="F511" i="15"/>
  <c r="H511" i="15"/>
  <c r="J511" i="15"/>
  <c r="L511" i="15"/>
  <c r="D512" i="15"/>
  <c r="F512" i="15"/>
  <c r="H512" i="15"/>
  <c r="J512" i="15"/>
  <c r="L512" i="15"/>
  <c r="D513" i="15"/>
  <c r="F513" i="15"/>
  <c r="H513" i="15"/>
  <c r="J513" i="15"/>
  <c r="L513" i="15"/>
  <c r="D514" i="15"/>
  <c r="F514" i="15"/>
  <c r="H514" i="15"/>
  <c r="J514" i="15"/>
  <c r="L514" i="15"/>
  <c r="D515" i="15"/>
  <c r="F515" i="15"/>
  <c r="H515" i="15"/>
  <c r="J515" i="15"/>
  <c r="L515" i="15"/>
  <c r="D516" i="15"/>
  <c r="F516" i="15"/>
  <c r="H516" i="15"/>
  <c r="J516" i="15"/>
  <c r="L516" i="15"/>
  <c r="D517" i="15"/>
  <c r="F517" i="15"/>
  <c r="H517" i="15"/>
  <c r="J517" i="15"/>
  <c r="L517" i="15"/>
  <c r="D518" i="15"/>
  <c r="F518" i="15"/>
  <c r="H518" i="15"/>
  <c r="J518" i="15"/>
  <c r="L518" i="15"/>
  <c r="D519" i="15"/>
  <c r="F519" i="15"/>
  <c r="H519" i="15"/>
  <c r="J519" i="15"/>
  <c r="L519" i="15"/>
  <c r="D527" i="15"/>
  <c r="F527" i="15"/>
  <c r="H527" i="15"/>
  <c r="J527" i="15"/>
  <c r="L527" i="15"/>
  <c r="D528" i="15"/>
  <c r="F528" i="15"/>
  <c r="H528" i="15"/>
  <c r="J528" i="15"/>
  <c r="L528" i="15"/>
  <c r="D529" i="15"/>
  <c r="F529" i="15"/>
  <c r="H529" i="15"/>
  <c r="J529" i="15"/>
  <c r="L529" i="15"/>
  <c r="D530" i="15"/>
  <c r="F530" i="15"/>
  <c r="H530" i="15"/>
  <c r="J530" i="15"/>
  <c r="L530" i="15"/>
  <c r="D531" i="15"/>
  <c r="F531" i="15"/>
  <c r="H531" i="15"/>
  <c r="J531" i="15"/>
  <c r="L531" i="15"/>
  <c r="D532" i="15"/>
  <c r="F532" i="15"/>
  <c r="H532" i="15"/>
  <c r="J532" i="15"/>
  <c r="L532" i="15"/>
  <c r="D533" i="15"/>
  <c r="F533" i="15"/>
  <c r="H533" i="15"/>
  <c r="J533" i="15"/>
  <c r="L533" i="15"/>
  <c r="D534" i="15"/>
  <c r="F534" i="15"/>
  <c r="H534" i="15"/>
  <c r="J534" i="15"/>
  <c r="L534" i="15"/>
  <c r="D535" i="15"/>
  <c r="F535" i="15"/>
  <c r="H535" i="15"/>
  <c r="J535" i="15"/>
  <c r="L535" i="15"/>
  <c r="D536" i="15"/>
  <c r="F536" i="15"/>
  <c r="H536" i="15"/>
  <c r="J536" i="15"/>
  <c r="L536" i="15"/>
  <c r="D537" i="15"/>
  <c r="F537" i="15"/>
  <c r="H537" i="15"/>
  <c r="J537" i="15"/>
  <c r="L537" i="15"/>
  <c r="D538" i="15"/>
  <c r="F538" i="15"/>
  <c r="H538" i="15"/>
  <c r="J538" i="15"/>
  <c r="L538" i="15"/>
  <c r="D539" i="15"/>
  <c r="F539" i="15"/>
  <c r="H539" i="15"/>
  <c r="J539" i="15"/>
  <c r="L539" i="15"/>
  <c r="D549" i="15"/>
  <c r="F549" i="15"/>
  <c r="H549" i="15"/>
  <c r="D550" i="15"/>
  <c r="F550" i="15"/>
  <c r="H550" i="15"/>
  <c r="D551" i="15"/>
  <c r="F551" i="15"/>
  <c r="H551" i="15"/>
  <c r="D552" i="15"/>
  <c r="F552" i="15"/>
  <c r="H552" i="15"/>
  <c r="D553" i="15"/>
  <c r="F553" i="15"/>
  <c r="H553" i="15"/>
  <c r="D554" i="15"/>
  <c r="F554" i="15"/>
  <c r="H554" i="15"/>
  <c r="D562" i="15"/>
  <c r="F562" i="15"/>
  <c r="H562" i="15"/>
  <c r="D563" i="15"/>
  <c r="F563" i="15"/>
  <c r="H563" i="15"/>
  <c r="D564" i="15"/>
  <c r="F564" i="15"/>
  <c r="H564" i="15"/>
  <c r="D565" i="15"/>
  <c r="F565" i="15"/>
  <c r="H565" i="15"/>
  <c r="D573" i="15"/>
  <c r="F573" i="15"/>
  <c r="H573" i="15"/>
  <c r="D574" i="15"/>
  <c r="F574" i="15"/>
  <c r="H574" i="15"/>
  <c r="D575" i="15"/>
  <c r="F575" i="15"/>
  <c r="H575" i="15"/>
  <c r="D576" i="15"/>
  <c r="F576" i="15"/>
  <c r="H576" i="15"/>
  <c r="D577" i="15"/>
  <c r="F577" i="15"/>
  <c r="H577" i="15"/>
  <c r="D578" i="15"/>
  <c r="F578" i="15"/>
  <c r="H578" i="15"/>
  <c r="D12" i="14"/>
  <c r="F12" i="14"/>
  <c r="H12" i="14"/>
  <c r="J12" i="14"/>
  <c r="L12" i="14"/>
  <c r="D13" i="14"/>
  <c r="F13" i="14"/>
  <c r="H13" i="14"/>
  <c r="J13" i="14"/>
  <c r="L13" i="14"/>
  <c r="D14" i="14"/>
  <c r="F14" i="14"/>
  <c r="H14" i="14"/>
  <c r="J14" i="14"/>
  <c r="L14" i="14"/>
  <c r="D15" i="14"/>
  <c r="F15" i="14"/>
  <c r="H15" i="14"/>
  <c r="J15" i="14"/>
  <c r="L15" i="14"/>
  <c r="D16" i="14"/>
  <c r="F16" i="14"/>
  <c r="H16" i="14"/>
  <c r="J16" i="14"/>
  <c r="L16" i="14"/>
  <c r="D17" i="14"/>
  <c r="F17" i="14"/>
  <c r="H17" i="14"/>
  <c r="J17" i="14"/>
  <c r="L17" i="14"/>
  <c r="D18" i="14"/>
  <c r="F18" i="14"/>
  <c r="H18" i="14"/>
  <c r="J18" i="14"/>
  <c r="L18" i="14"/>
  <c r="D19" i="14"/>
  <c r="F19" i="14"/>
  <c r="H19" i="14"/>
  <c r="J19" i="14"/>
  <c r="L19" i="14"/>
  <c r="D20" i="14"/>
  <c r="F20" i="14"/>
  <c r="H20" i="14"/>
  <c r="J20" i="14"/>
  <c r="L20" i="14"/>
  <c r="D29" i="14"/>
  <c r="F29" i="14"/>
  <c r="H29" i="14"/>
  <c r="J29" i="14"/>
  <c r="L29" i="14"/>
  <c r="D30" i="14"/>
  <c r="F30" i="14"/>
  <c r="H30" i="14"/>
  <c r="J30" i="14"/>
  <c r="L30" i="14"/>
  <c r="D31" i="14"/>
  <c r="F31" i="14"/>
  <c r="H31" i="14"/>
  <c r="J31" i="14"/>
  <c r="L31" i="14"/>
  <c r="D32" i="14"/>
  <c r="F32" i="14"/>
  <c r="H32" i="14"/>
  <c r="J32" i="14"/>
  <c r="L32" i="14"/>
  <c r="D33" i="14"/>
  <c r="F33" i="14"/>
  <c r="H33" i="14"/>
  <c r="J33" i="14"/>
  <c r="L33" i="14"/>
  <c r="D34" i="14"/>
  <c r="F34" i="14"/>
  <c r="H34" i="14"/>
  <c r="J34" i="14"/>
  <c r="L34" i="14"/>
  <c r="D35" i="14"/>
  <c r="F35" i="14"/>
  <c r="H35" i="14"/>
  <c r="J35" i="14"/>
  <c r="L35" i="14"/>
  <c r="D36" i="14"/>
  <c r="F36" i="14"/>
  <c r="H36" i="14"/>
  <c r="J36" i="14"/>
  <c r="L36" i="14"/>
  <c r="D37" i="14"/>
  <c r="F37" i="14"/>
  <c r="H37" i="14"/>
  <c r="J37" i="14"/>
  <c r="L37" i="14"/>
  <c r="D46" i="14"/>
  <c r="F46" i="14"/>
  <c r="H46" i="14"/>
  <c r="J46" i="14"/>
  <c r="L46" i="14"/>
  <c r="D47" i="14"/>
  <c r="F47" i="14"/>
  <c r="H47" i="14"/>
  <c r="J47" i="14"/>
  <c r="L47" i="14"/>
  <c r="D48" i="14"/>
  <c r="F48" i="14"/>
  <c r="H48" i="14"/>
  <c r="J48" i="14"/>
  <c r="L48" i="14"/>
  <c r="D49" i="14"/>
  <c r="F49" i="14"/>
  <c r="H49" i="14"/>
  <c r="J49" i="14"/>
  <c r="L49" i="14"/>
  <c r="D50" i="14"/>
  <c r="F50" i="14"/>
  <c r="H50" i="14"/>
  <c r="J50" i="14"/>
  <c r="L50" i="14"/>
  <c r="D51" i="14"/>
  <c r="F51" i="14"/>
  <c r="H51" i="14"/>
  <c r="J51" i="14"/>
  <c r="L51" i="14"/>
  <c r="D52" i="14"/>
  <c r="F52" i="14"/>
  <c r="H52" i="14"/>
  <c r="J52" i="14"/>
  <c r="L52" i="14"/>
  <c r="D53" i="14"/>
  <c r="F53" i="14"/>
  <c r="H53" i="14"/>
  <c r="J53" i="14"/>
  <c r="L53" i="14"/>
  <c r="D54" i="14"/>
  <c r="F54" i="14"/>
  <c r="H54" i="14"/>
  <c r="J54" i="14"/>
  <c r="L54" i="14"/>
  <c r="D72" i="14"/>
  <c r="F72" i="14"/>
  <c r="H72" i="14"/>
  <c r="J72" i="14"/>
  <c r="L72" i="14"/>
  <c r="D73" i="14"/>
  <c r="F73" i="14"/>
  <c r="H73" i="14"/>
  <c r="J73" i="14"/>
  <c r="L73" i="14"/>
  <c r="D74" i="14"/>
  <c r="F74" i="14"/>
  <c r="H74" i="14"/>
  <c r="J74" i="14"/>
  <c r="L74" i="14"/>
  <c r="D83" i="14"/>
  <c r="F83" i="14"/>
  <c r="H83" i="14"/>
  <c r="J83" i="14"/>
  <c r="L83" i="14"/>
  <c r="D84" i="14"/>
  <c r="F84" i="14"/>
  <c r="H84" i="14"/>
  <c r="J84" i="14"/>
  <c r="L84" i="14"/>
  <c r="D85" i="14"/>
  <c r="F85" i="14"/>
  <c r="H85" i="14"/>
  <c r="J85" i="14"/>
  <c r="L85" i="14"/>
  <c r="D94" i="14"/>
  <c r="F94" i="14"/>
  <c r="H94" i="14"/>
  <c r="J94" i="14"/>
  <c r="L94" i="14"/>
  <c r="D95" i="14"/>
  <c r="F95" i="14"/>
  <c r="H95" i="14"/>
  <c r="J95" i="14"/>
  <c r="L95" i="14"/>
  <c r="D96" i="14"/>
  <c r="F96" i="14"/>
  <c r="H96" i="14"/>
  <c r="J96" i="14"/>
  <c r="L96" i="14"/>
  <c r="D104" i="14"/>
  <c r="F104" i="14"/>
  <c r="H104" i="14"/>
  <c r="J104" i="14"/>
  <c r="L104" i="14"/>
  <c r="D105" i="14"/>
  <c r="F105" i="14"/>
  <c r="H105" i="14"/>
  <c r="J105" i="14"/>
  <c r="L105" i="14"/>
  <c r="D106" i="14"/>
  <c r="F106" i="14"/>
  <c r="H106" i="14"/>
  <c r="J106" i="14"/>
  <c r="L106" i="14"/>
  <c r="D107" i="14"/>
  <c r="F107" i="14"/>
  <c r="H107" i="14"/>
  <c r="J107" i="14"/>
  <c r="L107" i="14"/>
  <c r="D108" i="14"/>
  <c r="F108" i="14"/>
  <c r="H108" i="14"/>
  <c r="J108" i="14"/>
  <c r="L108" i="14"/>
  <c r="D109" i="14"/>
  <c r="F109" i="14"/>
  <c r="H109" i="14"/>
  <c r="J109" i="14"/>
  <c r="L109" i="14"/>
  <c r="D110" i="14"/>
  <c r="F110" i="14"/>
  <c r="H110" i="14"/>
  <c r="J110" i="14"/>
  <c r="L110" i="14"/>
  <c r="D118" i="14"/>
  <c r="F118" i="14"/>
  <c r="H118" i="14"/>
  <c r="J118" i="14"/>
  <c r="L118" i="14"/>
  <c r="D119" i="14"/>
  <c r="F119" i="14"/>
  <c r="H119" i="14"/>
  <c r="J119" i="14"/>
  <c r="L119" i="14"/>
  <c r="D120" i="14"/>
  <c r="F120" i="14"/>
  <c r="H120" i="14"/>
  <c r="J120" i="14"/>
  <c r="L120" i="14"/>
  <c r="D121" i="14"/>
  <c r="F121" i="14"/>
  <c r="H121" i="14"/>
  <c r="J121" i="14"/>
  <c r="L121" i="14"/>
  <c r="D122" i="14"/>
  <c r="F122" i="14"/>
  <c r="H122" i="14"/>
  <c r="J122" i="14"/>
  <c r="L122" i="14"/>
  <c r="D123" i="14"/>
  <c r="F123" i="14"/>
  <c r="H123" i="14"/>
  <c r="J123" i="14"/>
  <c r="L123" i="14"/>
  <c r="D124" i="14"/>
  <c r="F124" i="14"/>
  <c r="H124" i="14"/>
  <c r="J124" i="14"/>
  <c r="L124" i="14"/>
  <c r="D132" i="14"/>
  <c r="F132" i="14"/>
  <c r="H132" i="14"/>
  <c r="J132" i="14"/>
  <c r="L132" i="14"/>
  <c r="D133" i="14"/>
  <c r="F133" i="14"/>
  <c r="H133" i="14"/>
  <c r="J133" i="14"/>
  <c r="L133" i="14"/>
  <c r="D134" i="14"/>
  <c r="F134" i="14"/>
  <c r="H134" i="14"/>
  <c r="J134" i="14"/>
  <c r="L134" i="14"/>
  <c r="D135" i="14"/>
  <c r="F135" i="14"/>
  <c r="H135" i="14"/>
  <c r="J135" i="14"/>
  <c r="L135" i="14"/>
  <c r="D136" i="14"/>
  <c r="F136" i="14"/>
  <c r="H136" i="14"/>
  <c r="J136" i="14"/>
  <c r="L136" i="14"/>
  <c r="D137" i="14"/>
  <c r="F137" i="14"/>
  <c r="H137" i="14"/>
  <c r="J137" i="14"/>
  <c r="L137" i="14"/>
  <c r="D138" i="14"/>
  <c r="F138" i="14"/>
  <c r="H138" i="14"/>
  <c r="J138" i="14"/>
  <c r="L138" i="14"/>
  <c r="D146" i="14"/>
  <c r="F146" i="14"/>
  <c r="H146" i="14"/>
  <c r="J146" i="14"/>
  <c r="L146" i="14"/>
  <c r="D147" i="14"/>
  <c r="F147" i="14"/>
  <c r="H147" i="14"/>
  <c r="J147" i="14"/>
  <c r="L147" i="14"/>
  <c r="D148" i="14"/>
  <c r="F148" i="14"/>
  <c r="H148" i="14"/>
  <c r="J148" i="14"/>
  <c r="L148" i="14"/>
  <c r="D158" i="14"/>
  <c r="F158" i="14"/>
  <c r="H158" i="14"/>
  <c r="J158" i="14"/>
  <c r="L158" i="14"/>
  <c r="N158" i="14"/>
  <c r="P158" i="14"/>
  <c r="D159" i="14"/>
  <c r="F159" i="14"/>
  <c r="H159" i="14"/>
  <c r="J159" i="14"/>
  <c r="L159" i="14"/>
  <c r="N159" i="14"/>
  <c r="P159" i="14"/>
  <c r="D160" i="14"/>
  <c r="F160" i="14"/>
  <c r="H160" i="14"/>
  <c r="J160" i="14"/>
  <c r="L160" i="14"/>
  <c r="N160" i="14"/>
  <c r="P160" i="14"/>
  <c r="D161" i="14"/>
  <c r="F161" i="14"/>
  <c r="H161" i="14"/>
  <c r="J161" i="14"/>
  <c r="L161" i="14"/>
  <c r="N161" i="14"/>
  <c r="P161" i="14"/>
  <c r="D162" i="14"/>
  <c r="F162" i="14"/>
  <c r="H162" i="14"/>
  <c r="J162" i="14"/>
  <c r="L162" i="14"/>
  <c r="N162" i="14"/>
  <c r="P162" i="14"/>
  <c r="D163" i="14"/>
  <c r="F163" i="14"/>
  <c r="H163" i="14"/>
  <c r="J163" i="14"/>
  <c r="L163" i="14"/>
  <c r="N163" i="14"/>
  <c r="P163" i="14"/>
  <c r="D164" i="14"/>
  <c r="F164" i="14"/>
  <c r="H164" i="14"/>
  <c r="J164" i="14"/>
  <c r="L164" i="14"/>
  <c r="N164" i="14"/>
  <c r="P164" i="14"/>
  <c r="D172" i="14"/>
  <c r="F172" i="14"/>
  <c r="H172" i="14"/>
  <c r="J172" i="14"/>
  <c r="L172" i="14"/>
  <c r="N172" i="14"/>
  <c r="P172" i="14"/>
  <c r="D173" i="14"/>
  <c r="F173" i="14"/>
  <c r="H173" i="14"/>
  <c r="J173" i="14"/>
  <c r="L173" i="14"/>
  <c r="N173" i="14"/>
  <c r="P173" i="14"/>
  <c r="D174" i="14"/>
  <c r="F174" i="14"/>
  <c r="H174" i="14"/>
  <c r="J174" i="14"/>
  <c r="L174" i="14"/>
  <c r="N174" i="14"/>
  <c r="P174" i="14"/>
  <c r="D175" i="14"/>
  <c r="F175" i="14"/>
  <c r="H175" i="14"/>
  <c r="J175" i="14"/>
  <c r="L175" i="14"/>
  <c r="N175" i="14"/>
  <c r="P175" i="14"/>
  <c r="D176" i="14"/>
  <c r="F176" i="14"/>
  <c r="H176" i="14"/>
  <c r="J176" i="14"/>
  <c r="L176" i="14"/>
  <c r="N176" i="14"/>
  <c r="P176" i="14"/>
  <c r="D177" i="14"/>
  <c r="F177" i="14"/>
  <c r="H177" i="14"/>
  <c r="J177" i="14"/>
  <c r="L177" i="14"/>
  <c r="N177" i="14"/>
  <c r="P177" i="14"/>
  <c r="D178" i="14"/>
  <c r="F178" i="14"/>
  <c r="H178" i="14"/>
  <c r="J178" i="14"/>
  <c r="L178" i="14"/>
  <c r="N178" i="14"/>
  <c r="P178" i="14"/>
  <c r="D186" i="14"/>
  <c r="F186" i="14"/>
  <c r="H186" i="14"/>
  <c r="J186" i="14"/>
  <c r="L186" i="14"/>
  <c r="N186" i="14"/>
  <c r="P186" i="14"/>
  <c r="D187" i="14"/>
  <c r="F187" i="14"/>
  <c r="H187" i="14"/>
  <c r="J187" i="14"/>
  <c r="L187" i="14"/>
  <c r="N187" i="14"/>
  <c r="P187" i="14"/>
  <c r="D188" i="14"/>
  <c r="F188" i="14"/>
  <c r="H188" i="14"/>
  <c r="J188" i="14"/>
  <c r="L188" i="14"/>
  <c r="N188" i="14"/>
  <c r="P188" i="14"/>
  <c r="D189" i="14"/>
  <c r="F189" i="14"/>
  <c r="H189" i="14"/>
  <c r="J189" i="14"/>
  <c r="L189" i="14"/>
  <c r="N189" i="14"/>
  <c r="P189" i="14"/>
  <c r="D190" i="14"/>
  <c r="F190" i="14"/>
  <c r="H190" i="14"/>
  <c r="J190" i="14"/>
  <c r="L190" i="14"/>
  <c r="N190" i="14"/>
  <c r="P190" i="14"/>
  <c r="D191" i="14"/>
  <c r="F191" i="14"/>
  <c r="H191" i="14"/>
  <c r="J191" i="14"/>
  <c r="L191" i="14"/>
  <c r="N191" i="14"/>
  <c r="P191" i="14"/>
  <c r="D192" i="14"/>
  <c r="F192" i="14"/>
  <c r="H192" i="14"/>
  <c r="J192" i="14"/>
  <c r="L192" i="14"/>
  <c r="N192" i="14"/>
  <c r="P192" i="14"/>
  <c r="D200" i="14"/>
  <c r="F200" i="14"/>
  <c r="H200" i="14"/>
  <c r="J200" i="14"/>
  <c r="L200" i="14"/>
  <c r="N200" i="14"/>
  <c r="P200" i="14"/>
  <c r="D201" i="14"/>
  <c r="F201" i="14"/>
  <c r="H201" i="14"/>
  <c r="J201" i="14"/>
  <c r="L201" i="14"/>
  <c r="N201" i="14"/>
  <c r="P201" i="14"/>
  <c r="D202" i="14"/>
  <c r="F202" i="14"/>
  <c r="H202" i="14"/>
  <c r="J202" i="14"/>
  <c r="L202" i="14"/>
  <c r="N202" i="14"/>
  <c r="P202" i="14"/>
  <c r="D203" i="14"/>
  <c r="F203" i="14"/>
  <c r="H203" i="14"/>
  <c r="J203" i="14"/>
  <c r="L203" i="14"/>
  <c r="N203" i="14"/>
  <c r="P203" i="14"/>
  <c r="D204" i="14"/>
  <c r="F204" i="14"/>
  <c r="H204" i="14"/>
  <c r="J204" i="14"/>
  <c r="L204" i="14"/>
  <c r="N204" i="14"/>
  <c r="P204" i="14"/>
  <c r="D212" i="14"/>
  <c r="F212" i="14"/>
  <c r="H212" i="14"/>
  <c r="J212" i="14"/>
  <c r="L212" i="14"/>
  <c r="N212" i="14"/>
  <c r="P212" i="14"/>
  <c r="D213" i="14"/>
  <c r="F213" i="14"/>
  <c r="H213" i="14"/>
  <c r="J213" i="14"/>
  <c r="L213" i="14"/>
  <c r="N213" i="14"/>
  <c r="P213" i="14"/>
  <c r="D214" i="14"/>
  <c r="F214" i="14"/>
  <c r="H214" i="14"/>
  <c r="J214" i="14"/>
  <c r="L214" i="14"/>
  <c r="N214" i="14"/>
  <c r="P214" i="14"/>
  <c r="D215" i="14"/>
  <c r="F215" i="14"/>
  <c r="H215" i="14"/>
  <c r="J215" i="14"/>
  <c r="L215" i="14"/>
  <c r="N215" i="14"/>
  <c r="P215" i="14"/>
  <c r="D216" i="14"/>
  <c r="F216" i="14"/>
  <c r="H216" i="14"/>
  <c r="J216" i="14"/>
  <c r="L216" i="14"/>
  <c r="N216" i="14"/>
  <c r="P216" i="14"/>
  <c r="D224" i="14"/>
  <c r="F224" i="14"/>
  <c r="H224" i="14"/>
  <c r="J224" i="14"/>
  <c r="L224" i="14"/>
  <c r="N224" i="14"/>
  <c r="P224" i="14"/>
  <c r="D225" i="14"/>
  <c r="F225" i="14"/>
  <c r="H225" i="14"/>
  <c r="J225" i="14"/>
  <c r="L225" i="14"/>
  <c r="N225" i="14"/>
  <c r="P225" i="14"/>
  <c r="D226" i="14"/>
  <c r="F226" i="14"/>
  <c r="H226" i="14"/>
  <c r="J226" i="14"/>
  <c r="L226" i="14"/>
  <c r="N226" i="14"/>
  <c r="P226" i="14"/>
  <c r="D227" i="14"/>
  <c r="F227" i="14"/>
  <c r="H227" i="14"/>
  <c r="J227" i="14"/>
  <c r="L227" i="14"/>
  <c r="N227" i="14"/>
  <c r="P227" i="14"/>
  <c r="D236" i="14"/>
  <c r="F236" i="14"/>
  <c r="H236" i="14"/>
  <c r="J236" i="14"/>
  <c r="L236" i="14"/>
  <c r="D237" i="14"/>
  <c r="F237" i="14"/>
  <c r="H237" i="14"/>
  <c r="J237" i="14"/>
  <c r="L237" i="14"/>
  <c r="D238" i="14"/>
  <c r="F238" i="14"/>
  <c r="H238" i="14"/>
  <c r="J238" i="14"/>
  <c r="L238" i="14"/>
  <c r="D246" i="14"/>
  <c r="F246" i="14"/>
  <c r="H246" i="14"/>
  <c r="J246" i="14"/>
  <c r="L246" i="14"/>
  <c r="D247" i="14"/>
  <c r="F247" i="14"/>
  <c r="H247" i="14"/>
  <c r="J247" i="14"/>
  <c r="L247" i="14"/>
  <c r="D248" i="14"/>
  <c r="F248" i="14"/>
  <c r="H248" i="14"/>
  <c r="J248" i="14"/>
  <c r="L248" i="14"/>
  <c r="D249" i="14"/>
  <c r="F249" i="14"/>
  <c r="H249" i="14"/>
  <c r="J249" i="14"/>
  <c r="L249" i="14"/>
  <c r="D250" i="14"/>
  <c r="F250" i="14"/>
  <c r="H250" i="14"/>
  <c r="J250" i="14"/>
  <c r="L250" i="14"/>
  <c r="D251" i="14"/>
  <c r="F251" i="14"/>
  <c r="H251" i="14"/>
  <c r="J251" i="14"/>
  <c r="L251" i="14"/>
  <c r="D259" i="14"/>
  <c r="F259" i="14"/>
  <c r="H259" i="14"/>
  <c r="J259" i="14"/>
  <c r="L259" i="14"/>
  <c r="D260" i="14"/>
  <c r="F260" i="14"/>
  <c r="H260" i="14"/>
  <c r="J260" i="14"/>
  <c r="L260" i="14"/>
  <c r="D261" i="14"/>
  <c r="F261" i="14"/>
  <c r="H261" i="14"/>
  <c r="J261" i="14"/>
  <c r="L261" i="14"/>
  <c r="D262" i="14"/>
  <c r="F262" i="14"/>
  <c r="H262" i="14"/>
  <c r="J262" i="14"/>
  <c r="L262" i="14"/>
  <c r="D263" i="14"/>
  <c r="F263" i="14"/>
  <c r="H263" i="14"/>
  <c r="J263" i="14"/>
  <c r="L263" i="14"/>
  <c r="D264" i="14"/>
  <c r="F264" i="14"/>
  <c r="H264" i="14"/>
  <c r="J264" i="14"/>
  <c r="L264" i="14"/>
  <c r="D272" i="14"/>
  <c r="F272" i="14"/>
  <c r="H272" i="14"/>
  <c r="J272" i="14"/>
  <c r="L272" i="14"/>
  <c r="D273" i="14"/>
  <c r="F273" i="14"/>
  <c r="H273" i="14"/>
  <c r="J273" i="14"/>
  <c r="L273" i="14"/>
  <c r="D274" i="14"/>
  <c r="F274" i="14"/>
  <c r="H274" i="14"/>
  <c r="J274" i="14"/>
  <c r="L274" i="14"/>
  <c r="D275" i="14"/>
  <c r="F275" i="14"/>
  <c r="H275" i="14"/>
  <c r="J275" i="14"/>
  <c r="L275" i="14"/>
  <c r="D276" i="14"/>
  <c r="F276" i="14"/>
  <c r="H276" i="14"/>
  <c r="J276" i="14"/>
  <c r="L276" i="14"/>
  <c r="D277" i="14"/>
  <c r="F277" i="14"/>
  <c r="H277" i="14"/>
  <c r="J277" i="14"/>
  <c r="L277" i="14"/>
  <c r="D278" i="14"/>
  <c r="F278" i="14"/>
  <c r="H278" i="14"/>
  <c r="J278" i="14"/>
  <c r="L278" i="14"/>
  <c r="D288" i="14"/>
  <c r="F288" i="14"/>
  <c r="H288" i="14"/>
  <c r="J288" i="14"/>
  <c r="L288" i="14"/>
  <c r="D289" i="14"/>
  <c r="F289" i="14"/>
  <c r="H289" i="14"/>
  <c r="J289" i="14"/>
  <c r="L289" i="14"/>
  <c r="D290" i="14"/>
  <c r="F290" i="14"/>
  <c r="H290" i="14"/>
  <c r="J290" i="14"/>
  <c r="L290" i="14"/>
  <c r="D291" i="14"/>
  <c r="F291" i="14"/>
  <c r="H291" i="14"/>
  <c r="J291" i="14"/>
  <c r="L291" i="14"/>
  <c r="D299" i="14"/>
  <c r="F299" i="14"/>
  <c r="H299" i="14"/>
  <c r="D300" i="14"/>
  <c r="F300" i="14"/>
  <c r="H300" i="14"/>
  <c r="D301" i="14"/>
  <c r="F301" i="14"/>
  <c r="H301" i="14"/>
  <c r="D302" i="14"/>
  <c r="F302" i="14"/>
  <c r="H302" i="14"/>
  <c r="D303" i="14"/>
  <c r="F303" i="14"/>
  <c r="H303" i="14"/>
  <c r="D304" i="14"/>
  <c r="F304" i="14"/>
  <c r="H304" i="14"/>
  <c r="D305" i="14"/>
  <c r="F305" i="14"/>
  <c r="H305" i="14"/>
  <c r="D313" i="14"/>
  <c r="F313" i="14"/>
  <c r="D314" i="14"/>
  <c r="F314" i="14"/>
  <c r="D315" i="14"/>
  <c r="F315" i="14"/>
  <c r="D316" i="14"/>
  <c r="F316" i="14"/>
  <c r="D317" i="14"/>
  <c r="F317" i="14"/>
  <c r="D318" i="14"/>
  <c r="F318" i="14"/>
  <c r="D327" i="14"/>
  <c r="F327" i="14"/>
  <c r="D328" i="14"/>
  <c r="F328" i="14"/>
  <c r="D329" i="14"/>
  <c r="F329" i="14"/>
  <c r="D330" i="14"/>
  <c r="F330" i="14"/>
  <c r="D331" i="14"/>
  <c r="F331" i="14"/>
  <c r="D332" i="14"/>
  <c r="F332" i="14"/>
  <c r="D333" i="14"/>
  <c r="F333" i="14"/>
  <c r="D341" i="14"/>
  <c r="F341" i="14"/>
  <c r="H341" i="14"/>
  <c r="J341" i="14"/>
  <c r="L341" i="14"/>
  <c r="D342" i="14"/>
  <c r="F342" i="14"/>
  <c r="H342" i="14"/>
  <c r="J342" i="14"/>
  <c r="L342" i="14"/>
  <c r="D343" i="14"/>
  <c r="F343" i="14"/>
  <c r="H343" i="14"/>
  <c r="J343" i="14"/>
  <c r="L343" i="14"/>
  <c r="D344" i="14"/>
  <c r="F344" i="14"/>
  <c r="H344" i="14"/>
  <c r="J344" i="14"/>
  <c r="L344" i="14"/>
  <c r="D345" i="14"/>
  <c r="F345" i="14"/>
  <c r="H345" i="14"/>
  <c r="J345" i="14"/>
  <c r="L345" i="14"/>
  <c r="D353" i="14"/>
  <c r="F353" i="14"/>
  <c r="H353" i="14"/>
  <c r="J353" i="14"/>
  <c r="L353" i="14"/>
  <c r="D354" i="14"/>
  <c r="F354" i="14"/>
  <c r="H354" i="14"/>
  <c r="J354" i="14"/>
  <c r="L354" i="14"/>
  <c r="D355" i="14"/>
  <c r="F355" i="14"/>
  <c r="H355" i="14"/>
  <c r="J355" i="14"/>
  <c r="L355" i="14"/>
  <c r="D356" i="14"/>
  <c r="F356" i="14"/>
  <c r="H356" i="14"/>
  <c r="J356" i="14"/>
  <c r="L356" i="14"/>
  <c r="D363" i="14"/>
  <c r="F363" i="14"/>
  <c r="H363" i="14"/>
  <c r="J363" i="14"/>
  <c r="D365" i="14"/>
  <c r="F365" i="14"/>
  <c r="H365" i="14"/>
  <c r="J365" i="14"/>
  <c r="D367" i="14"/>
  <c r="F367" i="14"/>
  <c r="H367" i="14"/>
  <c r="J367" i="14"/>
  <c r="D369" i="14"/>
  <c r="F369" i="14"/>
  <c r="H369" i="14"/>
  <c r="J369" i="14"/>
  <c r="D376" i="14"/>
  <c r="F376" i="14"/>
  <c r="D385" i="14"/>
  <c r="F385" i="14"/>
  <c r="H385" i="14"/>
  <c r="J385" i="14"/>
  <c r="L385" i="14"/>
  <c r="D387" i="14"/>
  <c r="F387" i="14"/>
  <c r="H387" i="14"/>
  <c r="J387" i="14"/>
  <c r="L387" i="14"/>
  <c r="D389" i="14"/>
  <c r="F389" i="14"/>
  <c r="H389" i="14"/>
  <c r="J389" i="14"/>
  <c r="L389" i="14"/>
  <c r="D391" i="14"/>
  <c r="F391" i="14"/>
  <c r="H391" i="14"/>
  <c r="J391" i="14"/>
  <c r="L391" i="14"/>
  <c r="D401" i="14"/>
  <c r="F401" i="14"/>
  <c r="D409" i="14"/>
  <c r="F409" i="14"/>
  <c r="H409" i="14"/>
  <c r="J409" i="14"/>
  <c r="L409" i="14"/>
  <c r="D410" i="14"/>
  <c r="F410" i="14"/>
  <c r="H410" i="14"/>
  <c r="J410" i="14"/>
  <c r="L410" i="14"/>
  <c r="D411" i="14"/>
  <c r="F411" i="14"/>
  <c r="H411" i="14"/>
  <c r="J411" i="14"/>
  <c r="L411" i="14"/>
  <c r="D412" i="14"/>
  <c r="F412" i="14"/>
  <c r="H412" i="14"/>
  <c r="J412" i="14"/>
  <c r="L412" i="14"/>
  <c r="D413" i="14"/>
  <c r="F413" i="14"/>
  <c r="H413" i="14"/>
  <c r="J413" i="14"/>
  <c r="L413" i="14"/>
  <c r="D414" i="14"/>
  <c r="F414" i="14"/>
  <c r="H414" i="14"/>
  <c r="J414" i="14"/>
  <c r="L414" i="14"/>
  <c r="D415" i="14"/>
  <c r="F415" i="14"/>
  <c r="H415" i="14"/>
  <c r="J415" i="14"/>
  <c r="L415" i="14"/>
  <c r="D416" i="14"/>
  <c r="F416" i="14"/>
  <c r="H416" i="14"/>
  <c r="J416" i="14"/>
  <c r="L416" i="14"/>
  <c r="D417" i="14"/>
  <c r="F417" i="14"/>
  <c r="H417" i="14"/>
  <c r="J417" i="14"/>
  <c r="L417" i="14"/>
  <c r="D418" i="14"/>
  <c r="F418" i="14"/>
  <c r="H418" i="14"/>
  <c r="J418" i="14"/>
  <c r="L418" i="14"/>
  <c r="D419" i="14"/>
  <c r="F419" i="14"/>
  <c r="H419" i="14"/>
  <c r="J419" i="14"/>
  <c r="L419" i="14"/>
  <c r="D427" i="14"/>
  <c r="F427" i="14"/>
  <c r="H427" i="14"/>
  <c r="J427" i="14"/>
  <c r="L427" i="14"/>
  <c r="D428" i="14"/>
  <c r="F428" i="14"/>
  <c r="H428" i="14"/>
  <c r="J428" i="14"/>
  <c r="L428" i="14"/>
  <c r="D429" i="14"/>
  <c r="F429" i="14"/>
  <c r="H429" i="14"/>
  <c r="J429" i="14"/>
  <c r="L429" i="14"/>
  <c r="D430" i="14"/>
  <c r="F430" i="14"/>
  <c r="H430" i="14"/>
  <c r="J430" i="14"/>
  <c r="L430" i="14"/>
  <c r="D431" i="14"/>
  <c r="F431" i="14"/>
  <c r="H431" i="14"/>
  <c r="J431" i="14"/>
  <c r="L431" i="14"/>
  <c r="D432" i="14"/>
  <c r="F432" i="14"/>
  <c r="H432" i="14"/>
  <c r="J432" i="14"/>
  <c r="L432" i="14"/>
  <c r="D433" i="14"/>
  <c r="F433" i="14"/>
  <c r="H433" i="14"/>
  <c r="J433" i="14"/>
  <c r="L433" i="14"/>
  <c r="D434" i="14"/>
  <c r="F434" i="14"/>
  <c r="H434" i="14"/>
  <c r="J434" i="14"/>
  <c r="L434" i="14"/>
  <c r="D435" i="14"/>
  <c r="F435" i="14"/>
  <c r="H435" i="14"/>
  <c r="J435" i="14"/>
  <c r="L435" i="14"/>
  <c r="D436" i="14"/>
  <c r="F436" i="14"/>
  <c r="H436" i="14"/>
  <c r="J436" i="14"/>
  <c r="L436" i="14"/>
  <c r="D437" i="14"/>
  <c r="F437" i="14"/>
  <c r="H437" i="14"/>
  <c r="J437" i="14"/>
  <c r="L437" i="14"/>
  <c r="D445" i="14"/>
  <c r="F445" i="14"/>
  <c r="H445" i="14"/>
  <c r="J445" i="14"/>
  <c r="D446" i="14"/>
  <c r="F446" i="14"/>
  <c r="H446" i="14"/>
  <c r="J446" i="14"/>
  <c r="D447" i="14"/>
  <c r="F447" i="14"/>
  <c r="H447" i="14"/>
  <c r="J447" i="14"/>
  <c r="D456" i="14"/>
  <c r="F456" i="14"/>
  <c r="D464" i="14"/>
  <c r="F464" i="14"/>
  <c r="H464" i="14"/>
  <c r="J464" i="14"/>
  <c r="L464" i="14"/>
  <c r="D465" i="14"/>
  <c r="F465" i="14"/>
  <c r="H465" i="14"/>
  <c r="J465" i="14"/>
  <c r="L465" i="14"/>
  <c r="D466" i="14"/>
  <c r="F466" i="14"/>
  <c r="H466" i="14"/>
  <c r="J466" i="14"/>
  <c r="L466" i="14"/>
  <c r="D467" i="14"/>
  <c r="F467" i="14"/>
  <c r="H467" i="14"/>
  <c r="J467" i="14"/>
  <c r="L467" i="14"/>
  <c r="D468" i="14"/>
  <c r="F468" i="14"/>
  <c r="H468" i="14"/>
  <c r="J468" i="14"/>
  <c r="L468" i="14"/>
  <c r="D476" i="14"/>
  <c r="F476" i="14"/>
  <c r="H476" i="14"/>
  <c r="J476" i="14"/>
  <c r="L476" i="14"/>
  <c r="D477" i="14"/>
  <c r="F477" i="14"/>
  <c r="H477" i="14"/>
  <c r="J477" i="14"/>
  <c r="L477" i="14"/>
  <c r="D478" i="14"/>
  <c r="F478" i="14"/>
  <c r="H478" i="14"/>
  <c r="J478" i="14"/>
  <c r="L478" i="14"/>
  <c r="D479" i="14"/>
  <c r="F479" i="14"/>
  <c r="H479" i="14"/>
  <c r="J479" i="14"/>
  <c r="L479" i="14"/>
  <c r="D480" i="14"/>
  <c r="F480" i="14"/>
  <c r="H480" i="14"/>
  <c r="J480" i="14"/>
  <c r="L480" i="14"/>
  <c r="D481" i="14"/>
  <c r="F481" i="14"/>
  <c r="H481" i="14"/>
  <c r="J481" i="14"/>
  <c r="L481" i="14"/>
  <c r="D489" i="14"/>
  <c r="F489" i="14"/>
  <c r="H489" i="14"/>
  <c r="J489" i="14"/>
  <c r="L489" i="14"/>
  <c r="D490" i="14"/>
  <c r="F490" i="14"/>
  <c r="H490" i="14"/>
  <c r="J490" i="14"/>
  <c r="L490" i="14"/>
  <c r="D491" i="14"/>
  <c r="F491" i="14"/>
  <c r="H491" i="14"/>
  <c r="J491" i="14"/>
  <c r="L491" i="14"/>
  <c r="D492" i="14"/>
  <c r="F492" i="14"/>
  <c r="H492" i="14"/>
  <c r="J492" i="14"/>
  <c r="L492" i="14"/>
  <c r="D493" i="14"/>
  <c r="F493" i="14"/>
  <c r="H493" i="14"/>
  <c r="J493" i="14"/>
  <c r="L493" i="14"/>
  <c r="D494" i="14"/>
  <c r="F494" i="14"/>
  <c r="H494" i="14"/>
  <c r="J494" i="14"/>
  <c r="L494" i="14"/>
  <c r="D495" i="14"/>
  <c r="F495" i="14"/>
  <c r="H495" i="14"/>
  <c r="J495" i="14"/>
  <c r="L495" i="14"/>
  <c r="D496" i="14"/>
  <c r="F496" i="14"/>
  <c r="H496" i="14"/>
  <c r="J496" i="14"/>
  <c r="L496" i="14"/>
  <c r="D506" i="14"/>
  <c r="F506" i="14"/>
  <c r="H506" i="14"/>
  <c r="J506" i="14"/>
  <c r="L506" i="14"/>
  <c r="D507" i="14"/>
  <c r="F507" i="14"/>
  <c r="H507" i="14"/>
  <c r="J507" i="14"/>
  <c r="L507" i="14"/>
  <c r="D508" i="14"/>
  <c r="F508" i="14"/>
  <c r="H508" i="14"/>
  <c r="J508" i="14"/>
  <c r="L508" i="14"/>
  <c r="D509" i="14"/>
  <c r="F509" i="14"/>
  <c r="H509" i="14"/>
  <c r="J509" i="14"/>
  <c r="L509" i="14"/>
  <c r="D510" i="14"/>
  <c r="F510" i="14"/>
  <c r="H510" i="14"/>
  <c r="J510" i="14"/>
  <c r="L510" i="14"/>
  <c r="D511" i="14"/>
  <c r="F511" i="14"/>
  <c r="H511" i="14"/>
  <c r="J511" i="14"/>
  <c r="L511" i="14"/>
  <c r="D512" i="14"/>
  <c r="F512" i="14"/>
  <c r="H512" i="14"/>
  <c r="J512" i="14"/>
  <c r="L512" i="14"/>
  <c r="D513" i="14"/>
  <c r="F513" i="14"/>
  <c r="H513" i="14"/>
  <c r="J513" i="14"/>
  <c r="L513" i="14"/>
  <c r="D514" i="14"/>
  <c r="F514" i="14"/>
  <c r="H514" i="14"/>
  <c r="J514" i="14"/>
  <c r="L514" i="14"/>
  <c r="D515" i="14"/>
  <c r="F515" i="14"/>
  <c r="H515" i="14"/>
  <c r="J515" i="14"/>
  <c r="L515" i="14"/>
  <c r="D516" i="14"/>
  <c r="F516" i="14"/>
  <c r="H516" i="14"/>
  <c r="J516" i="14"/>
  <c r="L516" i="14"/>
  <c r="D517" i="14"/>
  <c r="F517" i="14"/>
  <c r="H517" i="14"/>
  <c r="J517" i="14"/>
  <c r="L517" i="14"/>
  <c r="D518" i="14"/>
  <c r="F518" i="14"/>
  <c r="H518" i="14"/>
  <c r="J518" i="14"/>
  <c r="L518" i="14"/>
  <c r="D519" i="14"/>
  <c r="F519" i="14"/>
  <c r="H519" i="14"/>
  <c r="J519" i="14"/>
  <c r="L519" i="14"/>
  <c r="D527" i="14"/>
  <c r="F527" i="14"/>
  <c r="H527" i="14"/>
  <c r="J527" i="14"/>
  <c r="L527" i="14"/>
  <c r="D528" i="14"/>
  <c r="F528" i="14"/>
  <c r="H528" i="14"/>
  <c r="J528" i="14"/>
  <c r="L528" i="14"/>
  <c r="D529" i="14"/>
  <c r="F529" i="14"/>
  <c r="H529" i="14"/>
  <c r="J529" i="14"/>
  <c r="L529" i="14"/>
  <c r="D530" i="14"/>
  <c r="F530" i="14"/>
  <c r="H530" i="14"/>
  <c r="J530" i="14"/>
  <c r="L530" i="14"/>
  <c r="D531" i="14"/>
  <c r="F531" i="14"/>
  <c r="H531" i="14"/>
  <c r="J531" i="14"/>
  <c r="L531" i="14"/>
  <c r="D532" i="14"/>
  <c r="F532" i="14"/>
  <c r="H532" i="14"/>
  <c r="J532" i="14"/>
  <c r="L532" i="14"/>
  <c r="D533" i="14"/>
  <c r="F533" i="14"/>
  <c r="H533" i="14"/>
  <c r="J533" i="14"/>
  <c r="L533" i="14"/>
  <c r="D534" i="14"/>
  <c r="F534" i="14"/>
  <c r="H534" i="14"/>
  <c r="J534" i="14"/>
  <c r="L534" i="14"/>
  <c r="D535" i="14"/>
  <c r="F535" i="14"/>
  <c r="H535" i="14"/>
  <c r="J535" i="14"/>
  <c r="L535" i="14"/>
  <c r="D536" i="14"/>
  <c r="F536" i="14"/>
  <c r="H536" i="14"/>
  <c r="J536" i="14"/>
  <c r="L536" i="14"/>
  <c r="D537" i="14"/>
  <c r="F537" i="14"/>
  <c r="H537" i="14"/>
  <c r="J537" i="14"/>
  <c r="L537" i="14"/>
  <c r="D538" i="14"/>
  <c r="F538" i="14"/>
  <c r="H538" i="14"/>
  <c r="J538" i="14"/>
  <c r="L538" i="14"/>
  <c r="D539" i="14"/>
  <c r="F539" i="14"/>
  <c r="H539" i="14"/>
  <c r="J539" i="14"/>
  <c r="L539" i="14"/>
  <c r="D549" i="14"/>
  <c r="F549" i="14"/>
  <c r="H549" i="14"/>
  <c r="D550" i="14"/>
  <c r="F550" i="14"/>
  <c r="H550" i="14"/>
  <c r="D551" i="14"/>
  <c r="F551" i="14"/>
  <c r="H551" i="14"/>
  <c r="D552" i="14"/>
  <c r="F552" i="14"/>
  <c r="H552" i="14"/>
  <c r="D553" i="14"/>
  <c r="F553" i="14"/>
  <c r="H553" i="14"/>
  <c r="D554" i="14"/>
  <c r="F554" i="14"/>
  <c r="H554" i="14"/>
  <c r="D562" i="14"/>
  <c r="F562" i="14"/>
  <c r="H562" i="14"/>
  <c r="D563" i="14"/>
  <c r="F563" i="14"/>
  <c r="H563" i="14"/>
  <c r="D564" i="14"/>
  <c r="F564" i="14"/>
  <c r="H564" i="14"/>
  <c r="D565" i="14"/>
  <c r="F565" i="14"/>
  <c r="H565" i="14"/>
  <c r="D573" i="14"/>
  <c r="F573" i="14"/>
  <c r="H573" i="14"/>
  <c r="D574" i="14"/>
  <c r="F574" i="14"/>
  <c r="H574" i="14"/>
  <c r="D575" i="14"/>
  <c r="F575" i="14"/>
  <c r="H575" i="14"/>
  <c r="D576" i="14"/>
  <c r="F576" i="14"/>
  <c r="H576" i="14"/>
  <c r="D577" i="14"/>
  <c r="F577" i="14"/>
  <c r="H577" i="14"/>
  <c r="D578" i="14"/>
  <c r="F578" i="14"/>
  <c r="H578" i="14"/>
  <c r="D12" i="13"/>
  <c r="F12" i="13"/>
  <c r="H12" i="13"/>
  <c r="J12" i="13"/>
  <c r="L12" i="13"/>
  <c r="D13" i="13"/>
  <c r="F13" i="13"/>
  <c r="H13" i="13"/>
  <c r="J13" i="13"/>
  <c r="L13" i="13"/>
  <c r="D14" i="13"/>
  <c r="F14" i="13"/>
  <c r="H14" i="13"/>
  <c r="J14" i="13"/>
  <c r="L14" i="13"/>
  <c r="D15" i="13"/>
  <c r="F15" i="13"/>
  <c r="H15" i="13"/>
  <c r="J15" i="13"/>
  <c r="L15" i="13"/>
  <c r="D16" i="13"/>
  <c r="F16" i="13"/>
  <c r="H16" i="13"/>
  <c r="J16" i="13"/>
  <c r="L16" i="13"/>
  <c r="D17" i="13"/>
  <c r="F17" i="13"/>
  <c r="H17" i="13"/>
  <c r="J17" i="13"/>
  <c r="L17" i="13"/>
  <c r="D18" i="13"/>
  <c r="F18" i="13"/>
  <c r="H18" i="13"/>
  <c r="J18" i="13"/>
  <c r="L18" i="13"/>
  <c r="D19" i="13"/>
  <c r="F19" i="13"/>
  <c r="H19" i="13"/>
  <c r="J19" i="13"/>
  <c r="L19" i="13"/>
  <c r="D20" i="13"/>
  <c r="F20" i="13"/>
  <c r="H20" i="13"/>
  <c r="J20" i="13"/>
  <c r="L20" i="13"/>
  <c r="D29" i="13"/>
  <c r="F29" i="13"/>
  <c r="H29" i="13"/>
  <c r="J29" i="13"/>
  <c r="L29" i="13"/>
  <c r="D30" i="13"/>
  <c r="F30" i="13"/>
  <c r="H30" i="13"/>
  <c r="J30" i="13"/>
  <c r="L30" i="13"/>
  <c r="D31" i="13"/>
  <c r="F31" i="13"/>
  <c r="H31" i="13"/>
  <c r="J31" i="13"/>
  <c r="L31" i="13"/>
  <c r="D32" i="13"/>
  <c r="F32" i="13"/>
  <c r="H32" i="13"/>
  <c r="J32" i="13"/>
  <c r="L32" i="13"/>
  <c r="D33" i="13"/>
  <c r="F33" i="13"/>
  <c r="H33" i="13"/>
  <c r="J33" i="13"/>
  <c r="L33" i="13"/>
  <c r="D34" i="13"/>
  <c r="F34" i="13"/>
  <c r="H34" i="13"/>
  <c r="J34" i="13"/>
  <c r="L34" i="13"/>
  <c r="D35" i="13"/>
  <c r="F35" i="13"/>
  <c r="H35" i="13"/>
  <c r="J35" i="13"/>
  <c r="L35" i="13"/>
  <c r="D36" i="13"/>
  <c r="F36" i="13"/>
  <c r="H36" i="13"/>
  <c r="J36" i="13"/>
  <c r="L36" i="13"/>
  <c r="D37" i="13"/>
  <c r="F37" i="13"/>
  <c r="H37" i="13"/>
  <c r="J37" i="13"/>
  <c r="L37" i="13"/>
  <c r="D46" i="13"/>
  <c r="F46" i="13"/>
  <c r="H46" i="13"/>
  <c r="J46" i="13"/>
  <c r="L46" i="13"/>
  <c r="D47" i="13"/>
  <c r="F47" i="13"/>
  <c r="H47" i="13"/>
  <c r="J47" i="13"/>
  <c r="L47" i="13"/>
  <c r="D48" i="13"/>
  <c r="F48" i="13"/>
  <c r="H48" i="13"/>
  <c r="J48" i="13"/>
  <c r="L48" i="13"/>
  <c r="D49" i="13"/>
  <c r="F49" i="13"/>
  <c r="H49" i="13"/>
  <c r="J49" i="13"/>
  <c r="L49" i="13"/>
  <c r="D50" i="13"/>
  <c r="F50" i="13"/>
  <c r="H50" i="13"/>
  <c r="J50" i="13"/>
  <c r="L50" i="13"/>
  <c r="D51" i="13"/>
  <c r="F51" i="13"/>
  <c r="H51" i="13"/>
  <c r="J51" i="13"/>
  <c r="L51" i="13"/>
  <c r="D52" i="13"/>
  <c r="F52" i="13"/>
  <c r="H52" i="13"/>
  <c r="J52" i="13"/>
  <c r="L52" i="13"/>
  <c r="D53" i="13"/>
  <c r="F53" i="13"/>
  <c r="H53" i="13"/>
  <c r="J53" i="13"/>
  <c r="L53" i="13"/>
  <c r="D54" i="13"/>
  <c r="F54" i="13"/>
  <c r="H54" i="13"/>
  <c r="J54" i="13"/>
  <c r="L54" i="13"/>
  <c r="D61" i="13"/>
  <c r="F61" i="13"/>
  <c r="H61" i="13"/>
  <c r="J61" i="13"/>
  <c r="L61" i="13"/>
  <c r="D62" i="13"/>
  <c r="F62" i="13"/>
  <c r="H62" i="13"/>
  <c r="J62" i="13"/>
  <c r="L62" i="13"/>
  <c r="D63" i="13"/>
  <c r="F63" i="13"/>
  <c r="H63" i="13"/>
  <c r="J63" i="13"/>
  <c r="L63" i="13"/>
  <c r="D72" i="13"/>
  <c r="F72" i="13"/>
  <c r="H72" i="13"/>
  <c r="J72" i="13"/>
  <c r="L72" i="13"/>
  <c r="D73" i="13"/>
  <c r="F73" i="13"/>
  <c r="H73" i="13"/>
  <c r="J73" i="13"/>
  <c r="L73" i="13"/>
  <c r="D74" i="13"/>
  <c r="F74" i="13"/>
  <c r="H74" i="13"/>
  <c r="J74" i="13"/>
  <c r="L74" i="13"/>
  <c r="D83" i="13"/>
  <c r="F83" i="13"/>
  <c r="H83" i="13"/>
  <c r="J83" i="13"/>
  <c r="L83" i="13"/>
  <c r="D84" i="13"/>
  <c r="F84" i="13"/>
  <c r="H84" i="13"/>
  <c r="J84" i="13"/>
  <c r="L84" i="13"/>
  <c r="D85" i="13"/>
  <c r="F85" i="13"/>
  <c r="H85" i="13"/>
  <c r="J85" i="13"/>
  <c r="L85" i="13"/>
  <c r="D94" i="13"/>
  <c r="F94" i="13"/>
  <c r="H94" i="13"/>
  <c r="J94" i="13"/>
  <c r="L94" i="13"/>
  <c r="D95" i="13"/>
  <c r="F95" i="13"/>
  <c r="H95" i="13"/>
  <c r="J95" i="13"/>
  <c r="L95" i="13"/>
  <c r="D96" i="13"/>
  <c r="F96" i="13"/>
  <c r="H96" i="13"/>
  <c r="J96" i="13"/>
  <c r="L96" i="13"/>
  <c r="D104" i="13"/>
  <c r="F104" i="13"/>
  <c r="H104" i="13"/>
  <c r="J104" i="13"/>
  <c r="L104" i="13"/>
  <c r="D105" i="13"/>
  <c r="F105" i="13"/>
  <c r="H105" i="13"/>
  <c r="J105" i="13"/>
  <c r="L105" i="13"/>
  <c r="D106" i="13"/>
  <c r="F106" i="13"/>
  <c r="H106" i="13"/>
  <c r="J106" i="13"/>
  <c r="L106" i="13"/>
  <c r="D107" i="13"/>
  <c r="F107" i="13"/>
  <c r="H107" i="13"/>
  <c r="J107" i="13"/>
  <c r="L107" i="13"/>
  <c r="D108" i="13"/>
  <c r="F108" i="13"/>
  <c r="H108" i="13"/>
  <c r="J108" i="13"/>
  <c r="L108" i="13"/>
  <c r="D109" i="13"/>
  <c r="F109" i="13"/>
  <c r="H109" i="13"/>
  <c r="J109" i="13"/>
  <c r="L109" i="13"/>
  <c r="D110" i="13"/>
  <c r="F110" i="13"/>
  <c r="H110" i="13"/>
  <c r="J110" i="13"/>
  <c r="L110" i="13"/>
  <c r="D118" i="13"/>
  <c r="F118" i="13"/>
  <c r="H118" i="13"/>
  <c r="J118" i="13"/>
  <c r="L118" i="13"/>
  <c r="D119" i="13"/>
  <c r="F119" i="13"/>
  <c r="H119" i="13"/>
  <c r="J119" i="13"/>
  <c r="L119" i="13"/>
  <c r="D120" i="13"/>
  <c r="F120" i="13"/>
  <c r="H120" i="13"/>
  <c r="J120" i="13"/>
  <c r="L120" i="13"/>
  <c r="D121" i="13"/>
  <c r="F121" i="13"/>
  <c r="H121" i="13"/>
  <c r="J121" i="13"/>
  <c r="L121" i="13"/>
  <c r="D122" i="13"/>
  <c r="F122" i="13"/>
  <c r="H122" i="13"/>
  <c r="J122" i="13"/>
  <c r="L122" i="13"/>
  <c r="D123" i="13"/>
  <c r="F123" i="13"/>
  <c r="H123" i="13"/>
  <c r="J123" i="13"/>
  <c r="L123" i="13"/>
  <c r="D124" i="13"/>
  <c r="F124" i="13"/>
  <c r="H124" i="13"/>
  <c r="J124" i="13"/>
  <c r="L124" i="13"/>
  <c r="D132" i="13"/>
  <c r="F132" i="13"/>
  <c r="H132" i="13"/>
  <c r="J132" i="13"/>
  <c r="L132" i="13"/>
  <c r="D133" i="13"/>
  <c r="F133" i="13"/>
  <c r="H133" i="13"/>
  <c r="J133" i="13"/>
  <c r="L133" i="13"/>
  <c r="D134" i="13"/>
  <c r="F134" i="13"/>
  <c r="H134" i="13"/>
  <c r="J134" i="13"/>
  <c r="L134" i="13"/>
  <c r="D135" i="13"/>
  <c r="F135" i="13"/>
  <c r="H135" i="13"/>
  <c r="J135" i="13"/>
  <c r="L135" i="13"/>
  <c r="D136" i="13"/>
  <c r="F136" i="13"/>
  <c r="H136" i="13"/>
  <c r="J136" i="13"/>
  <c r="L136" i="13"/>
  <c r="D137" i="13"/>
  <c r="F137" i="13"/>
  <c r="H137" i="13"/>
  <c r="J137" i="13"/>
  <c r="L137" i="13"/>
  <c r="D138" i="13"/>
  <c r="F138" i="13"/>
  <c r="H138" i="13"/>
  <c r="J138" i="13"/>
  <c r="L138" i="13"/>
  <c r="D146" i="13"/>
  <c r="F146" i="13"/>
  <c r="H146" i="13"/>
  <c r="J146" i="13"/>
  <c r="L146" i="13"/>
  <c r="D147" i="13"/>
  <c r="F147" i="13"/>
  <c r="H147" i="13"/>
  <c r="J147" i="13"/>
  <c r="L147" i="13"/>
  <c r="D148" i="13"/>
  <c r="F148" i="13"/>
  <c r="H148" i="13"/>
  <c r="J148" i="13"/>
  <c r="L148" i="13"/>
  <c r="D158" i="13"/>
  <c r="F158" i="13"/>
  <c r="H158" i="13"/>
  <c r="J158" i="13"/>
  <c r="L158" i="13"/>
  <c r="N158" i="13"/>
  <c r="P158" i="13"/>
  <c r="D159" i="13"/>
  <c r="F159" i="13"/>
  <c r="H159" i="13"/>
  <c r="J159" i="13"/>
  <c r="L159" i="13"/>
  <c r="N159" i="13"/>
  <c r="P159" i="13"/>
  <c r="D160" i="13"/>
  <c r="F160" i="13"/>
  <c r="H160" i="13"/>
  <c r="J160" i="13"/>
  <c r="L160" i="13"/>
  <c r="N160" i="13"/>
  <c r="P160" i="13"/>
  <c r="D161" i="13"/>
  <c r="F161" i="13"/>
  <c r="H161" i="13"/>
  <c r="J161" i="13"/>
  <c r="L161" i="13"/>
  <c r="N161" i="13"/>
  <c r="P161" i="13"/>
  <c r="D162" i="13"/>
  <c r="F162" i="13"/>
  <c r="H162" i="13"/>
  <c r="J162" i="13"/>
  <c r="L162" i="13"/>
  <c r="N162" i="13"/>
  <c r="P162" i="13"/>
  <c r="D163" i="13"/>
  <c r="F163" i="13"/>
  <c r="H163" i="13"/>
  <c r="J163" i="13"/>
  <c r="L163" i="13"/>
  <c r="N163" i="13"/>
  <c r="P163" i="13"/>
  <c r="D164" i="13"/>
  <c r="F164" i="13"/>
  <c r="H164" i="13"/>
  <c r="J164" i="13"/>
  <c r="L164" i="13"/>
  <c r="N164" i="13"/>
  <c r="P164" i="13"/>
  <c r="D172" i="13"/>
  <c r="F172" i="13"/>
  <c r="H172" i="13"/>
  <c r="J172" i="13"/>
  <c r="L172" i="13"/>
  <c r="N172" i="13"/>
  <c r="P172" i="13"/>
  <c r="D173" i="13"/>
  <c r="F173" i="13"/>
  <c r="H173" i="13"/>
  <c r="J173" i="13"/>
  <c r="L173" i="13"/>
  <c r="N173" i="13"/>
  <c r="P173" i="13"/>
  <c r="D174" i="13"/>
  <c r="F174" i="13"/>
  <c r="H174" i="13"/>
  <c r="J174" i="13"/>
  <c r="L174" i="13"/>
  <c r="N174" i="13"/>
  <c r="P174" i="13"/>
  <c r="D175" i="13"/>
  <c r="F175" i="13"/>
  <c r="H175" i="13"/>
  <c r="J175" i="13"/>
  <c r="L175" i="13"/>
  <c r="N175" i="13"/>
  <c r="P175" i="13"/>
  <c r="D176" i="13"/>
  <c r="F176" i="13"/>
  <c r="H176" i="13"/>
  <c r="J176" i="13"/>
  <c r="L176" i="13"/>
  <c r="N176" i="13"/>
  <c r="P176" i="13"/>
  <c r="D177" i="13"/>
  <c r="F177" i="13"/>
  <c r="H177" i="13"/>
  <c r="J177" i="13"/>
  <c r="L177" i="13"/>
  <c r="N177" i="13"/>
  <c r="P177" i="13"/>
  <c r="D178" i="13"/>
  <c r="F178" i="13"/>
  <c r="H178" i="13"/>
  <c r="J178" i="13"/>
  <c r="L178" i="13"/>
  <c r="N178" i="13"/>
  <c r="P178" i="13"/>
  <c r="D186" i="13"/>
  <c r="F186" i="13"/>
  <c r="H186" i="13"/>
  <c r="J186" i="13"/>
  <c r="L186" i="13"/>
  <c r="N186" i="13"/>
  <c r="P186" i="13"/>
  <c r="D187" i="13"/>
  <c r="F187" i="13"/>
  <c r="H187" i="13"/>
  <c r="J187" i="13"/>
  <c r="L187" i="13"/>
  <c r="N187" i="13"/>
  <c r="P187" i="13"/>
  <c r="D188" i="13"/>
  <c r="F188" i="13"/>
  <c r="H188" i="13"/>
  <c r="J188" i="13"/>
  <c r="L188" i="13"/>
  <c r="N188" i="13"/>
  <c r="P188" i="13"/>
  <c r="D189" i="13"/>
  <c r="F189" i="13"/>
  <c r="H189" i="13"/>
  <c r="J189" i="13"/>
  <c r="L189" i="13"/>
  <c r="N189" i="13"/>
  <c r="P189" i="13"/>
  <c r="D190" i="13"/>
  <c r="F190" i="13"/>
  <c r="H190" i="13"/>
  <c r="J190" i="13"/>
  <c r="L190" i="13"/>
  <c r="N190" i="13"/>
  <c r="P190" i="13"/>
  <c r="D191" i="13"/>
  <c r="F191" i="13"/>
  <c r="H191" i="13"/>
  <c r="J191" i="13"/>
  <c r="L191" i="13"/>
  <c r="N191" i="13"/>
  <c r="P191" i="13"/>
  <c r="D192" i="13"/>
  <c r="F192" i="13"/>
  <c r="H192" i="13"/>
  <c r="J192" i="13"/>
  <c r="L192" i="13"/>
  <c r="N192" i="13"/>
  <c r="P192" i="13"/>
  <c r="D200" i="13"/>
  <c r="F200" i="13"/>
  <c r="H200" i="13"/>
  <c r="J200" i="13"/>
  <c r="L200" i="13"/>
  <c r="N200" i="13"/>
  <c r="P200" i="13"/>
  <c r="D201" i="13"/>
  <c r="F201" i="13"/>
  <c r="H201" i="13"/>
  <c r="J201" i="13"/>
  <c r="L201" i="13"/>
  <c r="N201" i="13"/>
  <c r="P201" i="13"/>
  <c r="D202" i="13"/>
  <c r="F202" i="13"/>
  <c r="H202" i="13"/>
  <c r="J202" i="13"/>
  <c r="L202" i="13"/>
  <c r="N202" i="13"/>
  <c r="P202" i="13"/>
  <c r="D203" i="13"/>
  <c r="F203" i="13"/>
  <c r="H203" i="13"/>
  <c r="J203" i="13"/>
  <c r="L203" i="13"/>
  <c r="N203" i="13"/>
  <c r="P203" i="13"/>
  <c r="D204" i="13"/>
  <c r="F204" i="13"/>
  <c r="H204" i="13"/>
  <c r="J204" i="13"/>
  <c r="L204" i="13"/>
  <c r="N204" i="13"/>
  <c r="P204" i="13"/>
  <c r="D212" i="13"/>
  <c r="F212" i="13"/>
  <c r="H212" i="13"/>
  <c r="J212" i="13"/>
  <c r="L212" i="13"/>
  <c r="N212" i="13"/>
  <c r="P212" i="13"/>
  <c r="D213" i="13"/>
  <c r="F213" i="13"/>
  <c r="H213" i="13"/>
  <c r="J213" i="13"/>
  <c r="L213" i="13"/>
  <c r="N213" i="13"/>
  <c r="P213" i="13"/>
  <c r="D214" i="13"/>
  <c r="F214" i="13"/>
  <c r="H214" i="13"/>
  <c r="J214" i="13"/>
  <c r="L214" i="13"/>
  <c r="N214" i="13"/>
  <c r="P214" i="13"/>
  <c r="D215" i="13"/>
  <c r="F215" i="13"/>
  <c r="H215" i="13"/>
  <c r="J215" i="13"/>
  <c r="L215" i="13"/>
  <c r="N215" i="13"/>
  <c r="P215" i="13"/>
  <c r="D216" i="13"/>
  <c r="F216" i="13"/>
  <c r="H216" i="13"/>
  <c r="J216" i="13"/>
  <c r="L216" i="13"/>
  <c r="N216" i="13"/>
  <c r="P216" i="13"/>
  <c r="D224" i="13"/>
  <c r="F224" i="13"/>
  <c r="H224" i="13"/>
  <c r="J224" i="13"/>
  <c r="L224" i="13"/>
  <c r="N224" i="13"/>
  <c r="P224" i="13"/>
  <c r="D225" i="13"/>
  <c r="F225" i="13"/>
  <c r="H225" i="13"/>
  <c r="J225" i="13"/>
  <c r="L225" i="13"/>
  <c r="N225" i="13"/>
  <c r="P225" i="13"/>
  <c r="D226" i="13"/>
  <c r="F226" i="13"/>
  <c r="H226" i="13"/>
  <c r="J226" i="13"/>
  <c r="L226" i="13"/>
  <c r="N226" i="13"/>
  <c r="P226" i="13"/>
  <c r="D227" i="13"/>
  <c r="F227" i="13"/>
  <c r="H227" i="13"/>
  <c r="J227" i="13"/>
  <c r="L227" i="13"/>
  <c r="N227" i="13"/>
  <c r="P227" i="13"/>
  <c r="D228" i="13"/>
  <c r="F228" i="13"/>
  <c r="H228" i="13"/>
  <c r="J228" i="13"/>
  <c r="L228" i="13"/>
  <c r="N228" i="13"/>
  <c r="P228" i="13"/>
  <c r="D236" i="13"/>
  <c r="F236" i="13"/>
  <c r="H236" i="13"/>
  <c r="J236" i="13"/>
  <c r="L236" i="13"/>
  <c r="D237" i="13"/>
  <c r="F237" i="13"/>
  <c r="H237" i="13"/>
  <c r="J237" i="13"/>
  <c r="L237" i="13"/>
  <c r="D238" i="13"/>
  <c r="F238" i="13"/>
  <c r="H238" i="13"/>
  <c r="J238" i="13"/>
  <c r="L238" i="13"/>
  <c r="D246" i="13"/>
  <c r="F246" i="13"/>
  <c r="H246" i="13"/>
  <c r="J246" i="13"/>
  <c r="L246" i="13"/>
  <c r="D247" i="13"/>
  <c r="F247" i="13"/>
  <c r="H247" i="13"/>
  <c r="J247" i="13"/>
  <c r="L247" i="13"/>
  <c r="D248" i="13"/>
  <c r="F248" i="13"/>
  <c r="H248" i="13"/>
  <c r="J248" i="13"/>
  <c r="L248" i="13"/>
  <c r="D249" i="13"/>
  <c r="F249" i="13"/>
  <c r="H249" i="13"/>
  <c r="J249" i="13"/>
  <c r="L249" i="13"/>
  <c r="D250" i="13"/>
  <c r="F250" i="13"/>
  <c r="H250" i="13"/>
  <c r="J250" i="13"/>
  <c r="L250" i="13"/>
  <c r="D251" i="13"/>
  <c r="F251" i="13"/>
  <c r="H251" i="13"/>
  <c r="J251" i="13"/>
  <c r="L251" i="13"/>
  <c r="D259" i="13"/>
  <c r="F259" i="13"/>
  <c r="H259" i="13"/>
  <c r="J259" i="13"/>
  <c r="L259" i="13"/>
  <c r="D260" i="13"/>
  <c r="F260" i="13"/>
  <c r="H260" i="13"/>
  <c r="J260" i="13"/>
  <c r="L260" i="13"/>
  <c r="D261" i="13"/>
  <c r="F261" i="13"/>
  <c r="H261" i="13"/>
  <c r="J261" i="13"/>
  <c r="L261" i="13"/>
  <c r="D262" i="13"/>
  <c r="F262" i="13"/>
  <c r="H262" i="13"/>
  <c r="J262" i="13"/>
  <c r="L262" i="13"/>
  <c r="D263" i="13"/>
  <c r="F263" i="13"/>
  <c r="H263" i="13"/>
  <c r="J263" i="13"/>
  <c r="L263" i="13"/>
  <c r="D264" i="13"/>
  <c r="F264" i="13"/>
  <c r="H264" i="13"/>
  <c r="J264" i="13"/>
  <c r="L264" i="13"/>
  <c r="D272" i="13"/>
  <c r="F272" i="13"/>
  <c r="H272" i="13"/>
  <c r="J272" i="13"/>
  <c r="L272" i="13"/>
  <c r="D273" i="13"/>
  <c r="F273" i="13"/>
  <c r="H273" i="13"/>
  <c r="J273" i="13"/>
  <c r="L273" i="13"/>
  <c r="D274" i="13"/>
  <c r="F274" i="13"/>
  <c r="H274" i="13"/>
  <c r="J274" i="13"/>
  <c r="L274" i="13"/>
  <c r="D275" i="13"/>
  <c r="F275" i="13"/>
  <c r="H275" i="13"/>
  <c r="J275" i="13"/>
  <c r="L275" i="13"/>
  <c r="D276" i="13"/>
  <c r="F276" i="13"/>
  <c r="H276" i="13"/>
  <c r="J276" i="13"/>
  <c r="L276" i="13"/>
  <c r="D277" i="13"/>
  <c r="F277" i="13"/>
  <c r="H277" i="13"/>
  <c r="J277" i="13"/>
  <c r="L277" i="13"/>
  <c r="D278" i="13"/>
  <c r="F278" i="13"/>
  <c r="H278" i="13"/>
  <c r="J278" i="13"/>
  <c r="L278" i="13"/>
  <c r="D288" i="13"/>
  <c r="F288" i="13"/>
  <c r="H288" i="13"/>
  <c r="J288" i="13"/>
  <c r="L288" i="13"/>
  <c r="D289" i="13"/>
  <c r="F289" i="13"/>
  <c r="H289" i="13"/>
  <c r="J289" i="13"/>
  <c r="L289" i="13"/>
  <c r="D290" i="13"/>
  <c r="F290" i="13"/>
  <c r="H290" i="13"/>
  <c r="J290" i="13"/>
  <c r="L290" i="13"/>
  <c r="D291" i="13"/>
  <c r="F291" i="13"/>
  <c r="H291" i="13"/>
  <c r="J291" i="13"/>
  <c r="L291" i="13"/>
  <c r="D299" i="13"/>
  <c r="F299" i="13"/>
  <c r="H299" i="13"/>
  <c r="D300" i="13"/>
  <c r="F300" i="13"/>
  <c r="H300" i="13"/>
  <c r="D301" i="13"/>
  <c r="F301" i="13"/>
  <c r="H301" i="13"/>
  <c r="D302" i="13"/>
  <c r="F302" i="13"/>
  <c r="H302" i="13"/>
  <c r="D303" i="13"/>
  <c r="F303" i="13"/>
  <c r="H303" i="13"/>
  <c r="D304" i="13"/>
  <c r="F304" i="13"/>
  <c r="H304" i="13"/>
  <c r="D305" i="13"/>
  <c r="F305" i="13"/>
  <c r="H305" i="13"/>
  <c r="D313" i="13"/>
  <c r="F313" i="13"/>
  <c r="D314" i="13"/>
  <c r="F314" i="13"/>
  <c r="D315" i="13"/>
  <c r="F315" i="13"/>
  <c r="D316" i="13"/>
  <c r="F316" i="13"/>
  <c r="D327" i="13"/>
  <c r="F327" i="13"/>
  <c r="D328" i="13"/>
  <c r="F328" i="13"/>
  <c r="D329" i="13"/>
  <c r="F329" i="13"/>
  <c r="D330" i="13"/>
  <c r="F330" i="13"/>
  <c r="D331" i="13"/>
  <c r="F331" i="13"/>
  <c r="D332" i="13"/>
  <c r="F332" i="13"/>
  <c r="D333" i="13"/>
  <c r="F333" i="13"/>
  <c r="D341" i="13"/>
  <c r="F341" i="13"/>
  <c r="H341" i="13"/>
  <c r="J341" i="13"/>
  <c r="L341" i="13"/>
  <c r="D342" i="13"/>
  <c r="F342" i="13"/>
  <c r="H342" i="13"/>
  <c r="J342" i="13"/>
  <c r="L342" i="13"/>
  <c r="D343" i="13"/>
  <c r="F343" i="13"/>
  <c r="H343" i="13"/>
  <c r="J343" i="13"/>
  <c r="L343" i="13"/>
  <c r="D344" i="13"/>
  <c r="F344" i="13"/>
  <c r="H344" i="13"/>
  <c r="J344" i="13"/>
  <c r="L344" i="13"/>
  <c r="D345" i="13"/>
  <c r="F345" i="13"/>
  <c r="H345" i="13"/>
  <c r="J345" i="13"/>
  <c r="L345" i="13"/>
  <c r="D353" i="13"/>
  <c r="F353" i="13"/>
  <c r="H353" i="13"/>
  <c r="J353" i="13"/>
  <c r="L353" i="13"/>
  <c r="D354" i="13"/>
  <c r="F354" i="13"/>
  <c r="H354" i="13"/>
  <c r="J354" i="13"/>
  <c r="L354" i="13"/>
  <c r="D355" i="13"/>
  <c r="F355" i="13"/>
  <c r="H355" i="13"/>
  <c r="J355" i="13"/>
  <c r="L355" i="13"/>
  <c r="D356" i="13"/>
  <c r="F356" i="13"/>
  <c r="H356" i="13"/>
  <c r="J356" i="13"/>
  <c r="L356" i="13"/>
  <c r="D363" i="13"/>
  <c r="F363" i="13"/>
  <c r="H363" i="13"/>
  <c r="J363" i="13"/>
  <c r="D365" i="13"/>
  <c r="F365" i="13"/>
  <c r="H365" i="13"/>
  <c r="J365" i="13"/>
  <c r="D367" i="13"/>
  <c r="F367" i="13"/>
  <c r="H367" i="13"/>
  <c r="J367" i="13"/>
  <c r="D369" i="13"/>
  <c r="F369" i="13"/>
  <c r="H369" i="13"/>
  <c r="J369" i="13"/>
  <c r="D376" i="13"/>
  <c r="F376" i="13"/>
  <c r="D385" i="13"/>
  <c r="F385" i="13"/>
  <c r="H385" i="13"/>
  <c r="J385" i="13"/>
  <c r="L385" i="13"/>
  <c r="D387" i="13"/>
  <c r="F387" i="13"/>
  <c r="H387" i="13"/>
  <c r="J387" i="13"/>
  <c r="L387" i="13"/>
  <c r="D389" i="13"/>
  <c r="F389" i="13"/>
  <c r="H389" i="13"/>
  <c r="J389" i="13"/>
  <c r="L389" i="13"/>
  <c r="D391" i="13"/>
  <c r="F391" i="13"/>
  <c r="H391" i="13"/>
  <c r="J391" i="13"/>
  <c r="L391" i="13"/>
  <c r="D401" i="13"/>
  <c r="F401" i="13"/>
  <c r="D409" i="13"/>
  <c r="F409" i="13"/>
  <c r="H409" i="13"/>
  <c r="J409" i="13"/>
  <c r="L409" i="13"/>
  <c r="D410" i="13"/>
  <c r="F410" i="13"/>
  <c r="H410" i="13"/>
  <c r="J410" i="13"/>
  <c r="L410" i="13"/>
  <c r="D411" i="13"/>
  <c r="F411" i="13"/>
  <c r="H411" i="13"/>
  <c r="J411" i="13"/>
  <c r="L411" i="13"/>
  <c r="D412" i="13"/>
  <c r="F412" i="13"/>
  <c r="H412" i="13"/>
  <c r="J412" i="13"/>
  <c r="L412" i="13"/>
  <c r="D413" i="13"/>
  <c r="F413" i="13"/>
  <c r="H413" i="13"/>
  <c r="J413" i="13"/>
  <c r="L413" i="13"/>
  <c r="D414" i="13"/>
  <c r="F414" i="13"/>
  <c r="H414" i="13"/>
  <c r="J414" i="13"/>
  <c r="L414" i="13"/>
  <c r="D415" i="13"/>
  <c r="F415" i="13"/>
  <c r="H415" i="13"/>
  <c r="J415" i="13"/>
  <c r="L415" i="13"/>
  <c r="D416" i="13"/>
  <c r="F416" i="13"/>
  <c r="H416" i="13"/>
  <c r="J416" i="13"/>
  <c r="L416" i="13"/>
  <c r="D417" i="13"/>
  <c r="F417" i="13"/>
  <c r="H417" i="13"/>
  <c r="J417" i="13"/>
  <c r="L417" i="13"/>
  <c r="D418" i="13"/>
  <c r="F418" i="13"/>
  <c r="H418" i="13"/>
  <c r="J418" i="13"/>
  <c r="L418" i="13"/>
  <c r="D419" i="13"/>
  <c r="F419" i="13"/>
  <c r="H419" i="13"/>
  <c r="J419" i="13"/>
  <c r="L419" i="13"/>
  <c r="D427" i="13"/>
  <c r="F427" i="13"/>
  <c r="H427" i="13"/>
  <c r="J427" i="13"/>
  <c r="L427" i="13"/>
  <c r="D428" i="13"/>
  <c r="F428" i="13"/>
  <c r="H428" i="13"/>
  <c r="J428" i="13"/>
  <c r="L428" i="13"/>
  <c r="D429" i="13"/>
  <c r="F429" i="13"/>
  <c r="H429" i="13"/>
  <c r="J429" i="13"/>
  <c r="L429" i="13"/>
  <c r="D430" i="13"/>
  <c r="F430" i="13"/>
  <c r="H430" i="13"/>
  <c r="J430" i="13"/>
  <c r="L430" i="13"/>
  <c r="D431" i="13"/>
  <c r="F431" i="13"/>
  <c r="H431" i="13"/>
  <c r="J431" i="13"/>
  <c r="L431" i="13"/>
  <c r="D432" i="13"/>
  <c r="F432" i="13"/>
  <c r="H432" i="13"/>
  <c r="J432" i="13"/>
  <c r="L432" i="13"/>
  <c r="D433" i="13"/>
  <c r="F433" i="13"/>
  <c r="H433" i="13"/>
  <c r="J433" i="13"/>
  <c r="L433" i="13"/>
  <c r="D434" i="13"/>
  <c r="F434" i="13"/>
  <c r="H434" i="13"/>
  <c r="J434" i="13"/>
  <c r="L434" i="13"/>
  <c r="D435" i="13"/>
  <c r="F435" i="13"/>
  <c r="H435" i="13"/>
  <c r="J435" i="13"/>
  <c r="L435" i="13"/>
  <c r="D436" i="13"/>
  <c r="F436" i="13"/>
  <c r="H436" i="13"/>
  <c r="J436" i="13"/>
  <c r="L436" i="13"/>
  <c r="D437" i="13"/>
  <c r="F437" i="13"/>
  <c r="H437" i="13"/>
  <c r="J437" i="13"/>
  <c r="L437" i="13"/>
  <c r="D445" i="13"/>
  <c r="F445" i="13"/>
  <c r="H445" i="13"/>
  <c r="J445" i="13"/>
  <c r="D446" i="13"/>
  <c r="F446" i="13"/>
  <c r="H446" i="13"/>
  <c r="J446" i="13"/>
  <c r="D447" i="13"/>
  <c r="F447" i="13"/>
  <c r="H447" i="13"/>
  <c r="J447" i="13"/>
  <c r="D456" i="13"/>
  <c r="F456" i="13"/>
  <c r="D464" i="13"/>
  <c r="F464" i="13"/>
  <c r="H464" i="13"/>
  <c r="J464" i="13"/>
  <c r="L464" i="13"/>
  <c r="D465" i="13"/>
  <c r="F465" i="13"/>
  <c r="H465" i="13"/>
  <c r="J465" i="13"/>
  <c r="L465" i="13"/>
  <c r="D466" i="13"/>
  <c r="F466" i="13"/>
  <c r="H466" i="13"/>
  <c r="J466" i="13"/>
  <c r="L466" i="13"/>
  <c r="D467" i="13"/>
  <c r="F467" i="13"/>
  <c r="H467" i="13"/>
  <c r="J467" i="13"/>
  <c r="L467" i="13"/>
  <c r="F468" i="13"/>
  <c r="H468" i="13"/>
  <c r="D476" i="13"/>
  <c r="F476" i="13"/>
  <c r="H476" i="13"/>
  <c r="J476" i="13"/>
  <c r="L476" i="13"/>
  <c r="D477" i="13"/>
  <c r="F477" i="13"/>
  <c r="H477" i="13"/>
  <c r="J477" i="13"/>
  <c r="L477" i="13"/>
  <c r="D478" i="13"/>
  <c r="F478" i="13"/>
  <c r="H478" i="13"/>
  <c r="J478" i="13"/>
  <c r="L478" i="13"/>
  <c r="D479" i="13"/>
  <c r="F479" i="13"/>
  <c r="H479" i="13"/>
  <c r="J479" i="13"/>
  <c r="L479" i="13"/>
  <c r="D480" i="13"/>
  <c r="F480" i="13"/>
  <c r="H480" i="13"/>
  <c r="J480" i="13"/>
  <c r="L480" i="13"/>
  <c r="D489" i="13"/>
  <c r="F489" i="13"/>
  <c r="H489" i="13"/>
  <c r="J489" i="13"/>
  <c r="L489" i="13"/>
  <c r="D490" i="13"/>
  <c r="F490" i="13"/>
  <c r="H490" i="13"/>
  <c r="J490" i="13"/>
  <c r="L490" i="13"/>
  <c r="D491" i="13"/>
  <c r="F491" i="13"/>
  <c r="H491" i="13"/>
  <c r="J491" i="13"/>
  <c r="L491" i="13"/>
  <c r="D492" i="13"/>
  <c r="F492" i="13"/>
  <c r="H492" i="13"/>
  <c r="J492" i="13"/>
  <c r="L492" i="13"/>
  <c r="D493" i="13"/>
  <c r="F493" i="13"/>
  <c r="H493" i="13"/>
  <c r="J493" i="13"/>
  <c r="L493" i="13"/>
  <c r="D494" i="13"/>
  <c r="F494" i="13"/>
  <c r="H494" i="13"/>
  <c r="J494" i="13"/>
  <c r="L494" i="13"/>
  <c r="D495" i="13"/>
  <c r="F495" i="13"/>
  <c r="H495" i="13"/>
  <c r="J495" i="13"/>
  <c r="L495" i="13"/>
  <c r="D506" i="13"/>
  <c r="F506" i="13"/>
  <c r="H506" i="13"/>
  <c r="J506" i="13"/>
  <c r="L506" i="13"/>
  <c r="D507" i="13"/>
  <c r="F507" i="13"/>
  <c r="H507" i="13"/>
  <c r="J507" i="13"/>
  <c r="L507" i="13"/>
  <c r="D508" i="13"/>
  <c r="F508" i="13"/>
  <c r="H508" i="13"/>
  <c r="J508" i="13"/>
  <c r="L508" i="13"/>
  <c r="D509" i="13"/>
  <c r="F509" i="13"/>
  <c r="H509" i="13"/>
  <c r="J509" i="13"/>
  <c r="L509" i="13"/>
  <c r="D510" i="13"/>
  <c r="F510" i="13"/>
  <c r="H510" i="13"/>
  <c r="J510" i="13"/>
  <c r="L510" i="13"/>
  <c r="D511" i="13"/>
  <c r="F511" i="13"/>
  <c r="H511" i="13"/>
  <c r="J511" i="13"/>
  <c r="L511" i="13"/>
  <c r="D512" i="13"/>
  <c r="F512" i="13"/>
  <c r="H512" i="13"/>
  <c r="J512" i="13"/>
  <c r="L512" i="13"/>
  <c r="D513" i="13"/>
  <c r="F513" i="13"/>
  <c r="H513" i="13"/>
  <c r="J513" i="13"/>
  <c r="L513" i="13"/>
  <c r="D514" i="13"/>
  <c r="F514" i="13"/>
  <c r="H514" i="13"/>
  <c r="J514" i="13"/>
  <c r="L514" i="13"/>
  <c r="D515" i="13"/>
  <c r="F515" i="13"/>
  <c r="H515" i="13"/>
  <c r="J515" i="13"/>
  <c r="L515" i="13"/>
  <c r="D516" i="13"/>
  <c r="F516" i="13"/>
  <c r="H516" i="13"/>
  <c r="J516" i="13"/>
  <c r="L516" i="13"/>
  <c r="D517" i="13"/>
  <c r="F517" i="13"/>
  <c r="H517" i="13"/>
  <c r="J517" i="13"/>
  <c r="L517" i="13"/>
  <c r="D518" i="13"/>
  <c r="F518" i="13"/>
  <c r="H518" i="13"/>
  <c r="J518" i="13"/>
  <c r="L518" i="13"/>
  <c r="D519" i="13"/>
  <c r="F519" i="13"/>
  <c r="H519" i="13"/>
  <c r="J519" i="13"/>
  <c r="L519" i="13"/>
  <c r="D527" i="13"/>
  <c r="F527" i="13"/>
  <c r="H527" i="13"/>
  <c r="J527" i="13"/>
  <c r="L527" i="13"/>
  <c r="D528" i="13"/>
  <c r="F528" i="13"/>
  <c r="H528" i="13"/>
  <c r="J528" i="13"/>
  <c r="L528" i="13"/>
  <c r="D529" i="13"/>
  <c r="F529" i="13"/>
  <c r="H529" i="13"/>
  <c r="J529" i="13"/>
  <c r="L529" i="13"/>
  <c r="D530" i="13"/>
  <c r="F530" i="13"/>
  <c r="H530" i="13"/>
  <c r="J530" i="13"/>
  <c r="L530" i="13"/>
  <c r="D531" i="13"/>
  <c r="F531" i="13"/>
  <c r="H531" i="13"/>
  <c r="J531" i="13"/>
  <c r="L531" i="13"/>
  <c r="D532" i="13"/>
  <c r="F532" i="13"/>
  <c r="H532" i="13"/>
  <c r="J532" i="13"/>
  <c r="L532" i="13"/>
  <c r="D533" i="13"/>
  <c r="F533" i="13"/>
  <c r="H533" i="13"/>
  <c r="J533" i="13"/>
  <c r="L533" i="13"/>
  <c r="D534" i="13"/>
  <c r="F534" i="13"/>
  <c r="H534" i="13"/>
  <c r="J534" i="13"/>
  <c r="L534" i="13"/>
  <c r="D535" i="13"/>
  <c r="F535" i="13"/>
  <c r="H535" i="13"/>
  <c r="J535" i="13"/>
  <c r="L535" i="13"/>
  <c r="D536" i="13"/>
  <c r="F536" i="13"/>
  <c r="H536" i="13"/>
  <c r="J536" i="13"/>
  <c r="L536" i="13"/>
  <c r="D537" i="13"/>
  <c r="F537" i="13"/>
  <c r="H537" i="13"/>
  <c r="J537" i="13"/>
  <c r="L537" i="13"/>
  <c r="D538" i="13"/>
  <c r="F538" i="13"/>
  <c r="H538" i="13"/>
  <c r="J538" i="13"/>
  <c r="L538" i="13"/>
  <c r="D539" i="13"/>
  <c r="F539" i="13"/>
  <c r="H539" i="13"/>
  <c r="J539" i="13"/>
  <c r="L539" i="13"/>
  <c r="D549" i="13"/>
  <c r="F549" i="13"/>
  <c r="H549" i="13"/>
  <c r="D550" i="13"/>
  <c r="F550" i="13"/>
  <c r="H550" i="13"/>
  <c r="D551" i="13"/>
  <c r="F551" i="13"/>
  <c r="H551" i="13"/>
  <c r="D552" i="13"/>
  <c r="F552" i="13"/>
  <c r="H552" i="13"/>
  <c r="D553" i="13"/>
  <c r="F553" i="13"/>
  <c r="H553" i="13"/>
  <c r="D554" i="13"/>
  <c r="F554" i="13"/>
  <c r="H554" i="13"/>
  <c r="D562" i="13"/>
  <c r="F562" i="13"/>
  <c r="H562" i="13"/>
  <c r="D563" i="13"/>
  <c r="F563" i="13"/>
  <c r="H563" i="13"/>
  <c r="D564" i="13"/>
  <c r="F564" i="13"/>
  <c r="H564" i="13"/>
  <c r="D565" i="13"/>
  <c r="F565" i="13"/>
  <c r="H565" i="13"/>
  <c r="D573" i="13"/>
  <c r="F573" i="13"/>
  <c r="H573" i="13"/>
  <c r="D574" i="13"/>
  <c r="F574" i="13"/>
  <c r="H574" i="13"/>
  <c r="D575" i="13"/>
  <c r="F575" i="13"/>
  <c r="H575" i="13"/>
  <c r="D576" i="13"/>
  <c r="F576" i="13"/>
  <c r="H576" i="13"/>
  <c r="D577" i="13"/>
  <c r="F577" i="13"/>
  <c r="H577" i="13"/>
  <c r="D578" i="13"/>
  <c r="F578" i="13"/>
  <c r="H578" i="13"/>
  <c r="D12" i="12"/>
  <c r="F12" i="12"/>
  <c r="H12" i="12"/>
  <c r="J12" i="12"/>
  <c r="L12" i="12"/>
  <c r="D13" i="12"/>
  <c r="F13" i="12"/>
  <c r="H13" i="12"/>
  <c r="J13" i="12"/>
  <c r="L13" i="12"/>
  <c r="D14" i="12"/>
  <c r="F14" i="12"/>
  <c r="H14" i="12"/>
  <c r="J14" i="12"/>
  <c r="L14" i="12"/>
  <c r="D15" i="12"/>
  <c r="F15" i="12"/>
  <c r="H15" i="12"/>
  <c r="J15" i="12"/>
  <c r="L15" i="12"/>
  <c r="D16" i="12"/>
  <c r="F16" i="12"/>
  <c r="H16" i="12"/>
  <c r="J16" i="12"/>
  <c r="L16" i="12"/>
  <c r="D17" i="12"/>
  <c r="F17" i="12"/>
  <c r="H17" i="12"/>
  <c r="J17" i="12"/>
  <c r="L17" i="12"/>
  <c r="D18" i="12"/>
  <c r="F18" i="12"/>
  <c r="H18" i="12"/>
  <c r="J18" i="12"/>
  <c r="L18" i="12"/>
  <c r="D19" i="12"/>
  <c r="F19" i="12"/>
  <c r="H19" i="12"/>
  <c r="J19" i="12"/>
  <c r="L19" i="12"/>
  <c r="D20" i="12"/>
  <c r="F20" i="12"/>
  <c r="H20" i="12"/>
  <c r="J20" i="12"/>
  <c r="L20" i="12"/>
  <c r="D29" i="12"/>
  <c r="F29" i="12"/>
  <c r="H29" i="12"/>
  <c r="J29" i="12"/>
  <c r="L29" i="12"/>
  <c r="D30" i="12"/>
  <c r="F30" i="12"/>
  <c r="H30" i="12"/>
  <c r="J30" i="12"/>
  <c r="L30" i="12"/>
  <c r="D31" i="12"/>
  <c r="F31" i="12"/>
  <c r="H31" i="12"/>
  <c r="J31" i="12"/>
  <c r="L31" i="12"/>
  <c r="D32" i="12"/>
  <c r="F32" i="12"/>
  <c r="H32" i="12"/>
  <c r="J32" i="12"/>
  <c r="L32" i="12"/>
  <c r="D33" i="12"/>
  <c r="F33" i="12"/>
  <c r="H33" i="12"/>
  <c r="J33" i="12"/>
  <c r="L33" i="12"/>
  <c r="D34" i="12"/>
  <c r="F34" i="12"/>
  <c r="H34" i="12"/>
  <c r="J34" i="12"/>
  <c r="L34" i="12"/>
  <c r="D35" i="12"/>
  <c r="F35" i="12"/>
  <c r="H35" i="12"/>
  <c r="J35" i="12"/>
  <c r="L35" i="12"/>
  <c r="D36" i="12"/>
  <c r="F36" i="12"/>
  <c r="H36" i="12"/>
  <c r="J36" i="12"/>
  <c r="L36" i="12"/>
  <c r="D37" i="12"/>
  <c r="F37" i="12"/>
  <c r="H37" i="12"/>
  <c r="J37" i="12"/>
  <c r="L37" i="12"/>
  <c r="D46" i="12"/>
  <c r="F46" i="12"/>
  <c r="H46" i="12"/>
  <c r="J46" i="12"/>
  <c r="L46" i="12"/>
  <c r="D47" i="12"/>
  <c r="F47" i="12"/>
  <c r="H47" i="12"/>
  <c r="J47" i="12"/>
  <c r="L47" i="12"/>
  <c r="D48" i="12"/>
  <c r="F48" i="12"/>
  <c r="H48" i="12"/>
  <c r="J48" i="12"/>
  <c r="L48" i="12"/>
  <c r="D49" i="12"/>
  <c r="F49" i="12"/>
  <c r="H49" i="12"/>
  <c r="J49" i="12"/>
  <c r="L49" i="12"/>
  <c r="D50" i="12"/>
  <c r="F50" i="12"/>
  <c r="H50" i="12"/>
  <c r="J50" i="12"/>
  <c r="L50" i="12"/>
  <c r="D51" i="12"/>
  <c r="F51" i="12"/>
  <c r="H51" i="12"/>
  <c r="J51" i="12"/>
  <c r="L51" i="12"/>
  <c r="D52" i="12"/>
  <c r="F52" i="12"/>
  <c r="H52" i="12"/>
  <c r="J52" i="12"/>
  <c r="L52" i="12"/>
  <c r="D53" i="12"/>
  <c r="F53" i="12"/>
  <c r="H53" i="12"/>
  <c r="J53" i="12"/>
  <c r="L53" i="12"/>
  <c r="D54" i="12"/>
  <c r="F54" i="12"/>
  <c r="H54" i="12"/>
  <c r="J54" i="12"/>
  <c r="L54" i="12"/>
  <c r="D72" i="12"/>
  <c r="F72" i="12"/>
  <c r="H72" i="12"/>
  <c r="J72" i="12"/>
  <c r="L72" i="12"/>
  <c r="D73" i="12"/>
  <c r="F73" i="12"/>
  <c r="H73" i="12"/>
  <c r="J73" i="12"/>
  <c r="L73" i="12"/>
  <c r="D74" i="12"/>
  <c r="F74" i="12"/>
  <c r="H74" i="12"/>
  <c r="J74" i="12"/>
  <c r="L74" i="12"/>
  <c r="D83" i="12"/>
  <c r="F83" i="12"/>
  <c r="H83" i="12"/>
  <c r="J83" i="12"/>
  <c r="L83" i="12"/>
  <c r="D84" i="12"/>
  <c r="F84" i="12"/>
  <c r="H84" i="12"/>
  <c r="J84" i="12"/>
  <c r="L84" i="12"/>
  <c r="D85" i="12"/>
  <c r="F85" i="12"/>
  <c r="H85" i="12"/>
  <c r="J85" i="12"/>
  <c r="L85" i="12"/>
  <c r="D94" i="12"/>
  <c r="F94" i="12"/>
  <c r="H94" i="12"/>
  <c r="J94" i="12"/>
  <c r="L94" i="12"/>
  <c r="D95" i="12"/>
  <c r="F95" i="12"/>
  <c r="H95" i="12"/>
  <c r="J95" i="12"/>
  <c r="L95" i="12"/>
  <c r="D96" i="12"/>
  <c r="F96" i="12"/>
  <c r="H96" i="12"/>
  <c r="J96" i="12"/>
  <c r="L96" i="12"/>
  <c r="D104" i="12"/>
  <c r="F104" i="12"/>
  <c r="H104" i="12"/>
  <c r="J104" i="12"/>
  <c r="L104" i="12"/>
  <c r="D105" i="12"/>
  <c r="F105" i="12"/>
  <c r="H105" i="12"/>
  <c r="J105" i="12"/>
  <c r="L105" i="12"/>
  <c r="D106" i="12"/>
  <c r="F106" i="12"/>
  <c r="H106" i="12"/>
  <c r="J106" i="12"/>
  <c r="L106" i="12"/>
  <c r="D107" i="12"/>
  <c r="F107" i="12"/>
  <c r="H107" i="12"/>
  <c r="J107" i="12"/>
  <c r="L107" i="12"/>
  <c r="D108" i="12"/>
  <c r="F108" i="12"/>
  <c r="H108" i="12"/>
  <c r="J108" i="12"/>
  <c r="L108" i="12"/>
  <c r="D109" i="12"/>
  <c r="F109" i="12"/>
  <c r="H109" i="12"/>
  <c r="J109" i="12"/>
  <c r="L109" i="12"/>
  <c r="D110" i="12"/>
  <c r="F110" i="12"/>
  <c r="H110" i="12"/>
  <c r="J110" i="12"/>
  <c r="L110" i="12"/>
  <c r="D118" i="12"/>
  <c r="F118" i="12"/>
  <c r="H118" i="12"/>
  <c r="J118" i="12"/>
  <c r="L118" i="12"/>
  <c r="D119" i="12"/>
  <c r="F119" i="12"/>
  <c r="H119" i="12"/>
  <c r="J119" i="12"/>
  <c r="L119" i="12"/>
  <c r="D120" i="12"/>
  <c r="F120" i="12"/>
  <c r="H120" i="12"/>
  <c r="J120" i="12"/>
  <c r="L120" i="12"/>
  <c r="D121" i="12"/>
  <c r="F121" i="12"/>
  <c r="H121" i="12"/>
  <c r="J121" i="12"/>
  <c r="L121" i="12"/>
  <c r="D122" i="12"/>
  <c r="F122" i="12"/>
  <c r="H122" i="12"/>
  <c r="J122" i="12"/>
  <c r="L122" i="12"/>
  <c r="D123" i="12"/>
  <c r="F123" i="12"/>
  <c r="H123" i="12"/>
  <c r="J123" i="12"/>
  <c r="L123" i="12"/>
  <c r="D124" i="12"/>
  <c r="F124" i="12"/>
  <c r="H124" i="12"/>
  <c r="J124" i="12"/>
  <c r="L124" i="12"/>
  <c r="D132" i="12"/>
  <c r="F132" i="12"/>
  <c r="H132" i="12"/>
  <c r="J132" i="12"/>
  <c r="L132" i="12"/>
  <c r="D133" i="12"/>
  <c r="F133" i="12"/>
  <c r="H133" i="12"/>
  <c r="J133" i="12"/>
  <c r="L133" i="12"/>
  <c r="D134" i="12"/>
  <c r="F134" i="12"/>
  <c r="H134" i="12"/>
  <c r="J134" i="12"/>
  <c r="L134" i="12"/>
  <c r="D135" i="12"/>
  <c r="F135" i="12"/>
  <c r="H135" i="12"/>
  <c r="J135" i="12"/>
  <c r="L135" i="12"/>
  <c r="D136" i="12"/>
  <c r="F136" i="12"/>
  <c r="H136" i="12"/>
  <c r="J136" i="12"/>
  <c r="L136" i="12"/>
  <c r="D137" i="12"/>
  <c r="F137" i="12"/>
  <c r="H137" i="12"/>
  <c r="J137" i="12"/>
  <c r="L137" i="12"/>
  <c r="D138" i="12"/>
  <c r="F138" i="12"/>
  <c r="H138" i="12"/>
  <c r="J138" i="12"/>
  <c r="L138" i="12"/>
  <c r="D146" i="12"/>
  <c r="F146" i="12"/>
  <c r="H146" i="12"/>
  <c r="J146" i="12"/>
  <c r="L146" i="12"/>
  <c r="D147" i="12"/>
  <c r="F147" i="12"/>
  <c r="H147" i="12"/>
  <c r="J147" i="12"/>
  <c r="L147" i="12"/>
  <c r="D148" i="12"/>
  <c r="F148" i="12"/>
  <c r="H148" i="12"/>
  <c r="J148" i="12"/>
  <c r="L148" i="12"/>
  <c r="D158" i="12"/>
  <c r="F158" i="12"/>
  <c r="H158" i="12"/>
  <c r="J158" i="12"/>
  <c r="L158" i="12"/>
  <c r="N158" i="12"/>
  <c r="P158" i="12"/>
  <c r="D159" i="12"/>
  <c r="F159" i="12"/>
  <c r="H159" i="12"/>
  <c r="J159" i="12"/>
  <c r="L159" i="12"/>
  <c r="N159" i="12"/>
  <c r="P159" i="12"/>
  <c r="D160" i="12"/>
  <c r="F160" i="12"/>
  <c r="H160" i="12"/>
  <c r="J160" i="12"/>
  <c r="L160" i="12"/>
  <c r="N160" i="12"/>
  <c r="P160" i="12"/>
  <c r="D161" i="12"/>
  <c r="F161" i="12"/>
  <c r="H161" i="12"/>
  <c r="J161" i="12"/>
  <c r="L161" i="12"/>
  <c r="N161" i="12"/>
  <c r="P161" i="12"/>
  <c r="D162" i="12"/>
  <c r="F162" i="12"/>
  <c r="H162" i="12"/>
  <c r="J162" i="12"/>
  <c r="L162" i="12"/>
  <c r="N162" i="12"/>
  <c r="P162" i="12"/>
  <c r="D163" i="12"/>
  <c r="F163" i="12"/>
  <c r="H163" i="12"/>
  <c r="J163" i="12"/>
  <c r="L163" i="12"/>
  <c r="N163" i="12"/>
  <c r="P163" i="12"/>
  <c r="D164" i="12"/>
  <c r="F164" i="12"/>
  <c r="H164" i="12"/>
  <c r="J164" i="12"/>
  <c r="L164" i="12"/>
  <c r="N164" i="12"/>
  <c r="P164" i="12"/>
  <c r="D172" i="12"/>
  <c r="F172" i="12"/>
  <c r="H172" i="12"/>
  <c r="J172" i="12"/>
  <c r="L172" i="12"/>
  <c r="N172" i="12"/>
  <c r="P172" i="12"/>
  <c r="D173" i="12"/>
  <c r="F173" i="12"/>
  <c r="H173" i="12"/>
  <c r="J173" i="12"/>
  <c r="L173" i="12"/>
  <c r="N173" i="12"/>
  <c r="P173" i="12"/>
  <c r="D174" i="12"/>
  <c r="F174" i="12"/>
  <c r="H174" i="12"/>
  <c r="J174" i="12"/>
  <c r="L174" i="12"/>
  <c r="N174" i="12"/>
  <c r="P174" i="12"/>
  <c r="D175" i="12"/>
  <c r="F175" i="12"/>
  <c r="H175" i="12"/>
  <c r="J175" i="12"/>
  <c r="L175" i="12"/>
  <c r="N175" i="12"/>
  <c r="P175" i="12"/>
  <c r="D176" i="12"/>
  <c r="F176" i="12"/>
  <c r="H176" i="12"/>
  <c r="J176" i="12"/>
  <c r="L176" i="12"/>
  <c r="N176" i="12"/>
  <c r="P176" i="12"/>
  <c r="D177" i="12"/>
  <c r="F177" i="12"/>
  <c r="H177" i="12"/>
  <c r="J177" i="12"/>
  <c r="L177" i="12"/>
  <c r="N177" i="12"/>
  <c r="P177" i="12"/>
  <c r="D178" i="12"/>
  <c r="F178" i="12"/>
  <c r="H178" i="12"/>
  <c r="J178" i="12"/>
  <c r="L178" i="12"/>
  <c r="N178" i="12"/>
  <c r="P178" i="12"/>
  <c r="D186" i="12"/>
  <c r="F186" i="12"/>
  <c r="H186" i="12"/>
  <c r="J186" i="12"/>
  <c r="L186" i="12"/>
  <c r="N186" i="12"/>
  <c r="P186" i="12"/>
  <c r="D187" i="12"/>
  <c r="F187" i="12"/>
  <c r="H187" i="12"/>
  <c r="J187" i="12"/>
  <c r="L187" i="12"/>
  <c r="N187" i="12"/>
  <c r="P187" i="12"/>
  <c r="D188" i="12"/>
  <c r="F188" i="12"/>
  <c r="H188" i="12"/>
  <c r="J188" i="12"/>
  <c r="L188" i="12"/>
  <c r="N188" i="12"/>
  <c r="P188" i="12"/>
  <c r="D189" i="12"/>
  <c r="F189" i="12"/>
  <c r="H189" i="12"/>
  <c r="J189" i="12"/>
  <c r="L189" i="12"/>
  <c r="N189" i="12"/>
  <c r="P189" i="12"/>
  <c r="D190" i="12"/>
  <c r="F190" i="12"/>
  <c r="H190" i="12"/>
  <c r="J190" i="12"/>
  <c r="L190" i="12"/>
  <c r="N190" i="12"/>
  <c r="P190" i="12"/>
  <c r="D191" i="12"/>
  <c r="F191" i="12"/>
  <c r="H191" i="12"/>
  <c r="J191" i="12"/>
  <c r="L191" i="12"/>
  <c r="N191" i="12"/>
  <c r="P191" i="12"/>
  <c r="D192" i="12"/>
  <c r="F192" i="12"/>
  <c r="H192" i="12"/>
  <c r="J192" i="12"/>
  <c r="L192" i="12"/>
  <c r="N192" i="12"/>
  <c r="P192" i="12"/>
  <c r="D200" i="12"/>
  <c r="F200" i="12"/>
  <c r="H200" i="12"/>
  <c r="J200" i="12"/>
  <c r="L200" i="12"/>
  <c r="N200" i="12"/>
  <c r="P200" i="12"/>
  <c r="D201" i="12"/>
  <c r="F201" i="12"/>
  <c r="H201" i="12"/>
  <c r="J201" i="12"/>
  <c r="L201" i="12"/>
  <c r="N201" i="12"/>
  <c r="P201" i="12"/>
  <c r="D202" i="12"/>
  <c r="F202" i="12"/>
  <c r="H202" i="12"/>
  <c r="J202" i="12"/>
  <c r="L202" i="12"/>
  <c r="N202" i="12"/>
  <c r="P202" i="12"/>
  <c r="D203" i="12"/>
  <c r="F203" i="12"/>
  <c r="H203" i="12"/>
  <c r="J203" i="12"/>
  <c r="L203" i="12"/>
  <c r="N203" i="12"/>
  <c r="P203" i="12"/>
  <c r="D204" i="12"/>
  <c r="F204" i="12"/>
  <c r="H204" i="12"/>
  <c r="J204" i="12"/>
  <c r="L204" i="12"/>
  <c r="N204" i="12"/>
  <c r="P204" i="12"/>
  <c r="D212" i="12"/>
  <c r="F212" i="12"/>
  <c r="H212" i="12"/>
  <c r="J212" i="12"/>
  <c r="L212" i="12"/>
  <c r="N212" i="12"/>
  <c r="P212" i="12"/>
  <c r="D213" i="12"/>
  <c r="F213" i="12"/>
  <c r="H213" i="12"/>
  <c r="J213" i="12"/>
  <c r="L213" i="12"/>
  <c r="N213" i="12"/>
  <c r="P213" i="12"/>
  <c r="D214" i="12"/>
  <c r="F214" i="12"/>
  <c r="H214" i="12"/>
  <c r="J214" i="12"/>
  <c r="L214" i="12"/>
  <c r="N214" i="12"/>
  <c r="P214" i="12"/>
  <c r="D215" i="12"/>
  <c r="F215" i="12"/>
  <c r="H215" i="12"/>
  <c r="J215" i="12"/>
  <c r="L215" i="12"/>
  <c r="N215" i="12"/>
  <c r="P215" i="12"/>
  <c r="D216" i="12"/>
  <c r="F216" i="12"/>
  <c r="H216" i="12"/>
  <c r="J216" i="12"/>
  <c r="L216" i="12"/>
  <c r="N216" i="12"/>
  <c r="P216" i="12"/>
  <c r="D224" i="12"/>
  <c r="F224" i="12"/>
  <c r="H224" i="12"/>
  <c r="J224" i="12"/>
  <c r="L224" i="12"/>
  <c r="N224" i="12"/>
  <c r="P224" i="12"/>
  <c r="D225" i="12"/>
  <c r="F225" i="12"/>
  <c r="H225" i="12"/>
  <c r="J225" i="12"/>
  <c r="L225" i="12"/>
  <c r="N225" i="12"/>
  <c r="P225" i="12"/>
  <c r="D226" i="12"/>
  <c r="F226" i="12"/>
  <c r="H226" i="12"/>
  <c r="J226" i="12"/>
  <c r="L226" i="12"/>
  <c r="N226" i="12"/>
  <c r="P226" i="12"/>
  <c r="D227" i="12"/>
  <c r="F227" i="12"/>
  <c r="H227" i="12"/>
  <c r="J227" i="12"/>
  <c r="L227" i="12"/>
  <c r="N227" i="12"/>
  <c r="P227" i="12"/>
  <c r="D236" i="12"/>
  <c r="F236" i="12"/>
  <c r="H236" i="12"/>
  <c r="J236" i="12"/>
  <c r="L236" i="12"/>
  <c r="D237" i="12"/>
  <c r="F237" i="12"/>
  <c r="H237" i="12"/>
  <c r="J237" i="12"/>
  <c r="L237" i="12"/>
  <c r="D238" i="12"/>
  <c r="F238" i="12"/>
  <c r="H238" i="12"/>
  <c r="J238" i="12"/>
  <c r="L238" i="12"/>
  <c r="D246" i="12"/>
  <c r="F246" i="12"/>
  <c r="H246" i="12"/>
  <c r="J246" i="12"/>
  <c r="L246" i="12"/>
  <c r="D247" i="12"/>
  <c r="F247" i="12"/>
  <c r="H247" i="12"/>
  <c r="J247" i="12"/>
  <c r="L247" i="12"/>
  <c r="D248" i="12"/>
  <c r="F248" i="12"/>
  <c r="H248" i="12"/>
  <c r="J248" i="12"/>
  <c r="L248" i="12"/>
  <c r="D249" i="12"/>
  <c r="F249" i="12"/>
  <c r="H249" i="12"/>
  <c r="J249" i="12"/>
  <c r="L249" i="12"/>
  <c r="D250" i="12"/>
  <c r="F250" i="12"/>
  <c r="H250" i="12"/>
  <c r="J250" i="12"/>
  <c r="L250" i="12"/>
  <c r="D251" i="12"/>
  <c r="F251" i="12"/>
  <c r="H251" i="12"/>
  <c r="J251" i="12"/>
  <c r="L251" i="12"/>
  <c r="D259" i="12"/>
  <c r="F259" i="12"/>
  <c r="H259" i="12"/>
  <c r="J259" i="12"/>
  <c r="L259" i="12"/>
  <c r="D260" i="12"/>
  <c r="F260" i="12"/>
  <c r="H260" i="12"/>
  <c r="J260" i="12"/>
  <c r="L260" i="12"/>
  <c r="D261" i="12"/>
  <c r="F261" i="12"/>
  <c r="H261" i="12"/>
  <c r="J261" i="12"/>
  <c r="L261" i="12"/>
  <c r="D262" i="12"/>
  <c r="F262" i="12"/>
  <c r="H262" i="12"/>
  <c r="J262" i="12"/>
  <c r="L262" i="12"/>
  <c r="D263" i="12"/>
  <c r="F263" i="12"/>
  <c r="H263" i="12"/>
  <c r="J263" i="12"/>
  <c r="L263" i="12"/>
  <c r="D264" i="12"/>
  <c r="F264" i="12"/>
  <c r="H264" i="12"/>
  <c r="J264" i="12"/>
  <c r="L264" i="12"/>
  <c r="D300" i="12"/>
  <c r="D301" i="12"/>
  <c r="F301" i="12"/>
  <c r="H301" i="12"/>
  <c r="D302" i="12"/>
  <c r="F302" i="12"/>
  <c r="H302" i="12"/>
  <c r="D303" i="12"/>
  <c r="F303" i="12"/>
  <c r="H303" i="12"/>
  <c r="D354" i="12"/>
  <c r="F354" i="12"/>
  <c r="H354" i="12"/>
  <c r="J354" i="12"/>
  <c r="L354" i="12"/>
  <c r="D355" i="12"/>
  <c r="D429" i="12"/>
  <c r="F429" i="12"/>
  <c r="H429" i="12"/>
  <c r="J429" i="12"/>
  <c r="L429" i="12"/>
  <c r="D430" i="12"/>
  <c r="F430" i="12"/>
  <c r="H430" i="12"/>
  <c r="J430" i="12"/>
  <c r="L430" i="12"/>
  <c r="D431" i="12"/>
  <c r="F431" i="12"/>
  <c r="H431" i="12"/>
  <c r="J431" i="12"/>
  <c r="L431" i="12"/>
  <c r="D432" i="12"/>
  <c r="F432" i="12"/>
  <c r="H432" i="12"/>
  <c r="J432" i="12"/>
  <c r="L432" i="12"/>
  <c r="D433" i="12"/>
  <c r="F433" i="12"/>
  <c r="H433" i="12"/>
  <c r="J433" i="12"/>
  <c r="L433" i="12"/>
  <c r="D434" i="12"/>
  <c r="F434" i="12"/>
  <c r="H434" i="12"/>
  <c r="J434" i="12"/>
  <c r="L434" i="12"/>
  <c r="D435" i="12"/>
  <c r="J435" i="12"/>
  <c r="D436" i="12"/>
  <c r="F436" i="12"/>
  <c r="H436" i="12"/>
  <c r="J436" i="12"/>
  <c r="L436" i="12"/>
  <c r="D437" i="12"/>
  <c r="F437" i="12"/>
  <c r="H437" i="12"/>
  <c r="J437" i="12"/>
  <c r="L437" i="12"/>
  <c r="D477" i="12"/>
  <c r="F477" i="12"/>
  <c r="H477" i="12"/>
  <c r="J477" i="12"/>
  <c r="L477" i="12"/>
  <c r="D479" i="12"/>
  <c r="F479" i="12"/>
  <c r="H479" i="12"/>
  <c r="J479" i="12"/>
  <c r="L479" i="12"/>
  <c r="D481" i="12"/>
  <c r="F481" i="12"/>
  <c r="H481" i="12"/>
  <c r="F496" i="12"/>
  <c r="H496" i="12"/>
  <c r="J496" i="12"/>
  <c r="L496" i="12"/>
  <c r="D550" i="12"/>
  <c r="F550" i="12"/>
  <c r="H550" i="12"/>
  <c r="D551" i="12"/>
  <c r="D564" i="12"/>
  <c r="F564" i="12"/>
  <c r="H564" i="12"/>
  <c r="D12" i="11"/>
  <c r="F12" i="11"/>
  <c r="H12" i="11"/>
  <c r="J12" i="11"/>
  <c r="L12" i="11"/>
  <c r="D13" i="11"/>
  <c r="F13" i="11"/>
  <c r="H13" i="11"/>
  <c r="J13" i="11"/>
  <c r="L13" i="11"/>
  <c r="D14" i="11"/>
  <c r="F14" i="11"/>
  <c r="H14" i="11"/>
  <c r="J14" i="11"/>
  <c r="L14" i="11"/>
  <c r="D15" i="11"/>
  <c r="F15" i="11"/>
  <c r="H15" i="11"/>
  <c r="J15" i="11"/>
  <c r="L15" i="11"/>
  <c r="D16" i="11"/>
  <c r="F16" i="11"/>
  <c r="H16" i="11"/>
  <c r="J16" i="11"/>
  <c r="L16" i="11"/>
  <c r="D17" i="11"/>
  <c r="F17" i="11"/>
  <c r="H17" i="11"/>
  <c r="J17" i="11"/>
  <c r="L17" i="11"/>
  <c r="D18" i="11"/>
  <c r="F18" i="11"/>
  <c r="H18" i="11"/>
  <c r="J18" i="11"/>
  <c r="L18" i="11"/>
  <c r="D19" i="11"/>
  <c r="F19" i="11"/>
  <c r="H19" i="11"/>
  <c r="J19" i="11"/>
  <c r="L19" i="11"/>
  <c r="D20" i="11"/>
  <c r="F20" i="11"/>
  <c r="H20" i="11"/>
  <c r="J20" i="11"/>
  <c r="L20" i="11"/>
  <c r="D29" i="11"/>
  <c r="F29" i="11"/>
  <c r="H29" i="11"/>
  <c r="J29" i="11"/>
  <c r="L29" i="11"/>
  <c r="D30" i="11"/>
  <c r="F30" i="11"/>
  <c r="H30" i="11"/>
  <c r="J30" i="11"/>
  <c r="L30" i="11"/>
  <c r="D31" i="11"/>
  <c r="F31" i="11"/>
  <c r="H31" i="11"/>
  <c r="J31" i="11"/>
  <c r="L31" i="11"/>
  <c r="D32" i="11"/>
  <c r="F32" i="11"/>
  <c r="H32" i="11"/>
  <c r="J32" i="11"/>
  <c r="L32" i="11"/>
  <c r="D33" i="11"/>
  <c r="F33" i="11"/>
  <c r="H33" i="11"/>
  <c r="J33" i="11"/>
  <c r="L33" i="11"/>
  <c r="D34" i="11"/>
  <c r="F34" i="11"/>
  <c r="H34" i="11"/>
  <c r="J34" i="11"/>
  <c r="L34" i="11"/>
  <c r="D35" i="11"/>
  <c r="F35" i="11"/>
  <c r="H35" i="11"/>
  <c r="J35" i="11"/>
  <c r="L35" i="11"/>
  <c r="D36" i="11"/>
  <c r="F36" i="11"/>
  <c r="H36" i="11"/>
  <c r="J36" i="11"/>
  <c r="L36" i="11"/>
  <c r="D37" i="11"/>
  <c r="F37" i="11"/>
  <c r="H37" i="11"/>
  <c r="J37" i="11"/>
  <c r="L37" i="11"/>
  <c r="D46" i="11"/>
  <c r="F46" i="11"/>
  <c r="H46" i="11"/>
  <c r="J46" i="11"/>
  <c r="L46" i="11"/>
  <c r="D47" i="11"/>
  <c r="F47" i="11"/>
  <c r="H47" i="11"/>
  <c r="J47" i="11"/>
  <c r="L47" i="11"/>
  <c r="D48" i="11"/>
  <c r="F48" i="11"/>
  <c r="H48" i="11"/>
  <c r="J48" i="11"/>
  <c r="L48" i="11"/>
  <c r="D49" i="11"/>
  <c r="F49" i="11"/>
  <c r="H49" i="11"/>
  <c r="J49" i="11"/>
  <c r="L49" i="11"/>
  <c r="D50" i="11"/>
  <c r="F50" i="11"/>
  <c r="H50" i="11"/>
  <c r="J50" i="11"/>
  <c r="L50" i="11"/>
  <c r="D51" i="11"/>
  <c r="F51" i="11"/>
  <c r="H51" i="11"/>
  <c r="J51" i="11"/>
  <c r="L51" i="11"/>
  <c r="D52" i="11"/>
  <c r="F52" i="11"/>
  <c r="H52" i="11"/>
  <c r="J52" i="11"/>
  <c r="L52" i="11"/>
  <c r="D53" i="11"/>
  <c r="F53" i="11"/>
  <c r="H53" i="11"/>
  <c r="J53" i="11"/>
  <c r="L53" i="11"/>
  <c r="D54" i="11"/>
  <c r="F54" i="11"/>
  <c r="H54" i="11"/>
  <c r="J54" i="11"/>
  <c r="L54" i="11"/>
  <c r="D72" i="11"/>
  <c r="F72" i="11"/>
  <c r="H72" i="11"/>
  <c r="J72" i="11"/>
  <c r="L72" i="11"/>
  <c r="D73" i="11"/>
  <c r="F73" i="11"/>
  <c r="H73" i="11"/>
  <c r="J73" i="11"/>
  <c r="L73" i="11"/>
  <c r="D74" i="11"/>
  <c r="F74" i="11"/>
  <c r="H74" i="11"/>
  <c r="J74" i="11"/>
  <c r="L74" i="11"/>
  <c r="D83" i="11"/>
  <c r="F83" i="11"/>
  <c r="H83" i="11"/>
  <c r="J83" i="11"/>
  <c r="L83" i="11"/>
  <c r="D84" i="11"/>
  <c r="F84" i="11"/>
  <c r="H84" i="11"/>
  <c r="J84" i="11"/>
  <c r="L84" i="11"/>
  <c r="D85" i="11"/>
  <c r="F85" i="11"/>
  <c r="H85" i="11"/>
  <c r="J85" i="11"/>
  <c r="L85" i="11"/>
  <c r="D94" i="11"/>
  <c r="F94" i="11"/>
  <c r="H94" i="11"/>
  <c r="J94" i="11"/>
  <c r="L94" i="11"/>
  <c r="D95" i="11"/>
  <c r="F95" i="11"/>
  <c r="H95" i="11"/>
  <c r="J95" i="11"/>
  <c r="L95" i="11"/>
  <c r="D96" i="11"/>
  <c r="F96" i="11"/>
  <c r="H96" i="11"/>
  <c r="J96" i="11"/>
  <c r="L96" i="11"/>
  <c r="D104" i="11"/>
  <c r="F104" i="11"/>
  <c r="H104" i="11"/>
  <c r="J104" i="11"/>
  <c r="L104" i="11"/>
  <c r="D105" i="11"/>
  <c r="F105" i="11"/>
  <c r="H105" i="11"/>
  <c r="J105" i="11"/>
  <c r="L105" i="11"/>
  <c r="D106" i="11"/>
  <c r="F106" i="11"/>
  <c r="H106" i="11"/>
  <c r="J106" i="11"/>
  <c r="L106" i="11"/>
  <c r="D107" i="11"/>
  <c r="F107" i="11"/>
  <c r="H107" i="11"/>
  <c r="J107" i="11"/>
  <c r="L107" i="11"/>
  <c r="D108" i="11"/>
  <c r="F108" i="11"/>
  <c r="H108" i="11"/>
  <c r="J108" i="11"/>
  <c r="L108" i="11"/>
  <c r="D109" i="11"/>
  <c r="F109" i="11"/>
  <c r="H109" i="11"/>
  <c r="J109" i="11"/>
  <c r="L109" i="11"/>
  <c r="D110" i="11"/>
  <c r="F110" i="11"/>
  <c r="H110" i="11"/>
  <c r="J110" i="11"/>
  <c r="L110" i="11"/>
  <c r="D118" i="11"/>
  <c r="F118" i="11"/>
  <c r="H118" i="11"/>
  <c r="J118" i="11"/>
  <c r="L118" i="11"/>
  <c r="D119" i="11"/>
  <c r="F119" i="11"/>
  <c r="H119" i="11"/>
  <c r="J119" i="11"/>
  <c r="L119" i="11"/>
  <c r="D120" i="11"/>
  <c r="F120" i="11"/>
  <c r="H120" i="11"/>
  <c r="J120" i="11"/>
  <c r="L120" i="11"/>
  <c r="D121" i="11"/>
  <c r="F121" i="11"/>
  <c r="H121" i="11"/>
  <c r="J121" i="11"/>
  <c r="L121" i="11"/>
  <c r="D122" i="11"/>
  <c r="F122" i="11"/>
  <c r="H122" i="11"/>
  <c r="J122" i="11"/>
  <c r="L122" i="11"/>
  <c r="D123" i="11"/>
  <c r="F123" i="11"/>
  <c r="H123" i="11"/>
  <c r="J123" i="11"/>
  <c r="L123" i="11"/>
  <c r="D124" i="11"/>
  <c r="F124" i="11"/>
  <c r="H124" i="11"/>
  <c r="J124" i="11"/>
  <c r="L124" i="11"/>
  <c r="D132" i="11"/>
  <c r="F132" i="11"/>
  <c r="H132" i="11"/>
  <c r="J132" i="11"/>
  <c r="L132" i="11"/>
  <c r="D133" i="11"/>
  <c r="F133" i="11"/>
  <c r="H133" i="11"/>
  <c r="J133" i="11"/>
  <c r="L133" i="11"/>
  <c r="D134" i="11"/>
  <c r="F134" i="11"/>
  <c r="H134" i="11"/>
  <c r="J134" i="11"/>
  <c r="L134" i="11"/>
  <c r="D135" i="11"/>
  <c r="F135" i="11"/>
  <c r="H135" i="11"/>
  <c r="J135" i="11"/>
  <c r="L135" i="11"/>
  <c r="D136" i="11"/>
  <c r="F136" i="11"/>
  <c r="H136" i="11"/>
  <c r="J136" i="11"/>
  <c r="L136" i="11"/>
  <c r="D137" i="11"/>
  <c r="F137" i="11"/>
  <c r="H137" i="11"/>
  <c r="J137" i="11"/>
  <c r="L137" i="11"/>
  <c r="D138" i="11"/>
  <c r="F138" i="11"/>
  <c r="H138" i="11"/>
  <c r="J138" i="11"/>
  <c r="L138" i="11"/>
  <c r="D146" i="11"/>
  <c r="F146" i="11"/>
  <c r="H146" i="11"/>
  <c r="J146" i="11"/>
  <c r="L146" i="11"/>
  <c r="D147" i="11"/>
  <c r="F147" i="11"/>
  <c r="H147" i="11"/>
  <c r="J147" i="11"/>
  <c r="L147" i="11"/>
  <c r="D148" i="11"/>
  <c r="F148" i="11"/>
  <c r="H148" i="11"/>
  <c r="J148" i="11"/>
  <c r="L148" i="11"/>
  <c r="D158" i="11"/>
  <c r="F158" i="11"/>
  <c r="H158" i="11"/>
  <c r="J158" i="11"/>
  <c r="L158" i="11"/>
  <c r="N158" i="11"/>
  <c r="P158" i="11"/>
  <c r="D159" i="11"/>
  <c r="F159" i="11"/>
  <c r="H159" i="11"/>
  <c r="J159" i="11"/>
  <c r="L159" i="11"/>
  <c r="N159" i="11"/>
  <c r="P159" i="11"/>
  <c r="D160" i="11"/>
  <c r="F160" i="11"/>
  <c r="H160" i="11"/>
  <c r="J160" i="11"/>
  <c r="L160" i="11"/>
  <c r="N160" i="11"/>
  <c r="P160" i="11"/>
  <c r="D161" i="11"/>
  <c r="F161" i="11"/>
  <c r="H161" i="11"/>
  <c r="J161" i="11"/>
  <c r="L161" i="11"/>
  <c r="N161" i="11"/>
  <c r="P161" i="11"/>
  <c r="D162" i="11"/>
  <c r="F162" i="11"/>
  <c r="H162" i="11"/>
  <c r="J162" i="11"/>
  <c r="L162" i="11"/>
  <c r="N162" i="11"/>
  <c r="P162" i="11"/>
  <c r="D163" i="11"/>
  <c r="F163" i="11"/>
  <c r="H163" i="11"/>
  <c r="J163" i="11"/>
  <c r="L163" i="11"/>
  <c r="N163" i="11"/>
  <c r="P163" i="11"/>
  <c r="D164" i="11"/>
  <c r="F164" i="11"/>
  <c r="H164" i="11"/>
  <c r="J164" i="11"/>
  <c r="L164" i="11"/>
  <c r="N164" i="11"/>
  <c r="P164" i="11"/>
  <c r="D172" i="11"/>
  <c r="F172" i="11"/>
  <c r="H172" i="11"/>
  <c r="J172" i="11"/>
  <c r="L172" i="11"/>
  <c r="N172" i="11"/>
  <c r="P172" i="11"/>
  <c r="D173" i="11"/>
  <c r="F173" i="11"/>
  <c r="H173" i="11"/>
  <c r="J173" i="11"/>
  <c r="L173" i="11"/>
  <c r="N173" i="11"/>
  <c r="P173" i="11"/>
  <c r="D174" i="11"/>
  <c r="F174" i="11"/>
  <c r="H174" i="11"/>
  <c r="J174" i="11"/>
  <c r="L174" i="11"/>
  <c r="N174" i="11"/>
  <c r="P174" i="11"/>
  <c r="D175" i="11"/>
  <c r="F175" i="11"/>
  <c r="H175" i="11"/>
  <c r="J175" i="11"/>
  <c r="L175" i="11"/>
  <c r="N175" i="11"/>
  <c r="P175" i="11"/>
  <c r="D176" i="11"/>
  <c r="F176" i="11"/>
  <c r="H176" i="11"/>
  <c r="J176" i="11"/>
  <c r="L176" i="11"/>
  <c r="N176" i="11"/>
  <c r="P176" i="11"/>
  <c r="D177" i="11"/>
  <c r="F177" i="11"/>
  <c r="H177" i="11"/>
  <c r="J177" i="11"/>
  <c r="L177" i="11"/>
  <c r="N177" i="11"/>
  <c r="P177" i="11"/>
  <c r="D178" i="11"/>
  <c r="F178" i="11"/>
  <c r="H178" i="11"/>
  <c r="J178" i="11"/>
  <c r="L178" i="11"/>
  <c r="N178" i="11"/>
  <c r="P178" i="11"/>
  <c r="D186" i="11"/>
  <c r="F186" i="11"/>
  <c r="H186" i="11"/>
  <c r="J186" i="11"/>
  <c r="L186" i="11"/>
  <c r="N186" i="11"/>
  <c r="P186" i="11"/>
  <c r="D187" i="11"/>
  <c r="F187" i="11"/>
  <c r="H187" i="11"/>
  <c r="J187" i="11"/>
  <c r="L187" i="11"/>
  <c r="N187" i="11"/>
  <c r="P187" i="11"/>
  <c r="D188" i="11"/>
  <c r="F188" i="11"/>
  <c r="H188" i="11"/>
  <c r="J188" i="11"/>
  <c r="L188" i="11"/>
  <c r="N188" i="11"/>
  <c r="P188" i="11"/>
  <c r="D189" i="11"/>
  <c r="F189" i="11"/>
  <c r="H189" i="11"/>
  <c r="J189" i="11"/>
  <c r="L189" i="11"/>
  <c r="N189" i="11"/>
  <c r="P189" i="11"/>
  <c r="D190" i="11"/>
  <c r="F190" i="11"/>
  <c r="H190" i="11"/>
  <c r="J190" i="11"/>
  <c r="L190" i="11"/>
  <c r="N190" i="11"/>
  <c r="P190" i="11"/>
  <c r="D191" i="11"/>
  <c r="F191" i="11"/>
  <c r="H191" i="11"/>
  <c r="J191" i="11"/>
  <c r="L191" i="11"/>
  <c r="N191" i="11"/>
  <c r="P191" i="11"/>
  <c r="D192" i="11"/>
  <c r="F192" i="11"/>
  <c r="H192" i="11"/>
  <c r="J192" i="11"/>
  <c r="L192" i="11"/>
  <c r="N192" i="11"/>
  <c r="P192" i="11"/>
  <c r="D200" i="11"/>
  <c r="F200" i="11"/>
  <c r="H200" i="11"/>
  <c r="J200" i="11"/>
  <c r="L200" i="11"/>
  <c r="N200" i="11"/>
  <c r="P200" i="11"/>
  <c r="D201" i="11"/>
  <c r="F201" i="11"/>
  <c r="H201" i="11"/>
  <c r="J201" i="11"/>
  <c r="L201" i="11"/>
  <c r="N201" i="11"/>
  <c r="P201" i="11"/>
  <c r="D202" i="11"/>
  <c r="F202" i="11"/>
  <c r="H202" i="11"/>
  <c r="J202" i="11"/>
  <c r="L202" i="11"/>
  <c r="N202" i="11"/>
  <c r="P202" i="11"/>
  <c r="D203" i="11"/>
  <c r="F203" i="11"/>
  <c r="H203" i="11"/>
  <c r="J203" i="11"/>
  <c r="L203" i="11"/>
  <c r="N203" i="11"/>
  <c r="P203" i="11"/>
  <c r="D204" i="11"/>
  <c r="F204" i="11"/>
  <c r="H204" i="11"/>
  <c r="J204" i="11"/>
  <c r="L204" i="11"/>
  <c r="N204" i="11"/>
  <c r="P204" i="11"/>
  <c r="D212" i="11"/>
  <c r="F212" i="11"/>
  <c r="H212" i="11"/>
  <c r="J212" i="11"/>
  <c r="L212" i="11"/>
  <c r="N212" i="11"/>
  <c r="P212" i="11"/>
  <c r="D213" i="11"/>
  <c r="F213" i="11"/>
  <c r="H213" i="11"/>
  <c r="J213" i="11"/>
  <c r="L213" i="11"/>
  <c r="N213" i="11"/>
  <c r="P213" i="11"/>
  <c r="D214" i="11"/>
  <c r="F214" i="11"/>
  <c r="H214" i="11"/>
  <c r="J214" i="11"/>
  <c r="L214" i="11"/>
  <c r="N214" i="11"/>
  <c r="P214" i="11"/>
  <c r="D215" i="11"/>
  <c r="F215" i="11"/>
  <c r="H215" i="11"/>
  <c r="J215" i="11"/>
  <c r="L215" i="11"/>
  <c r="N215" i="11"/>
  <c r="P215" i="11"/>
  <c r="D216" i="11"/>
  <c r="F216" i="11"/>
  <c r="H216" i="11"/>
  <c r="J216" i="11"/>
  <c r="L216" i="11"/>
  <c r="N216" i="11"/>
  <c r="P216" i="11"/>
  <c r="D224" i="11"/>
  <c r="F224" i="11"/>
  <c r="H224" i="11"/>
  <c r="J224" i="11"/>
  <c r="L224" i="11"/>
  <c r="N224" i="11"/>
  <c r="P224" i="11"/>
  <c r="D225" i="11"/>
  <c r="F225" i="11"/>
  <c r="H225" i="11"/>
  <c r="J225" i="11"/>
  <c r="L225" i="11"/>
  <c r="N225" i="11"/>
  <c r="P225" i="11"/>
  <c r="D226" i="11"/>
  <c r="F226" i="11"/>
  <c r="H226" i="11"/>
  <c r="J226" i="11"/>
  <c r="L226" i="11"/>
  <c r="N226" i="11"/>
  <c r="P226" i="11"/>
  <c r="D227" i="11"/>
  <c r="F227" i="11"/>
  <c r="H227" i="11"/>
  <c r="J227" i="11"/>
  <c r="L227" i="11"/>
  <c r="N227" i="11"/>
  <c r="P227" i="11"/>
  <c r="D228" i="11"/>
  <c r="F228" i="11"/>
  <c r="H228" i="11"/>
  <c r="J228" i="11"/>
  <c r="L228" i="11"/>
  <c r="N228" i="11"/>
  <c r="P228" i="11"/>
  <c r="D236" i="11"/>
  <c r="F236" i="11"/>
  <c r="H236" i="11"/>
  <c r="J236" i="11"/>
  <c r="L236" i="11"/>
  <c r="D237" i="11"/>
  <c r="F237" i="11"/>
  <c r="H237" i="11"/>
  <c r="J237" i="11"/>
  <c r="L237" i="11"/>
  <c r="D238" i="11"/>
  <c r="F238" i="11"/>
  <c r="H238" i="11"/>
  <c r="J238" i="11"/>
  <c r="L238" i="11"/>
  <c r="D246" i="11"/>
  <c r="F246" i="11"/>
  <c r="H246" i="11"/>
  <c r="J246" i="11"/>
  <c r="L246" i="11"/>
  <c r="D247" i="11"/>
  <c r="F247" i="11"/>
  <c r="H247" i="11"/>
  <c r="J247" i="11"/>
  <c r="L247" i="11"/>
  <c r="D248" i="11"/>
  <c r="F248" i="11"/>
  <c r="H248" i="11"/>
  <c r="J248" i="11"/>
  <c r="L248" i="11"/>
  <c r="D249" i="11"/>
  <c r="F249" i="11"/>
  <c r="H249" i="11"/>
  <c r="J249" i="11"/>
  <c r="L249" i="11"/>
  <c r="D250" i="11"/>
  <c r="F250" i="11"/>
  <c r="H250" i="11"/>
  <c r="J250" i="11"/>
  <c r="L250" i="11"/>
  <c r="D251" i="11"/>
  <c r="F251" i="11"/>
  <c r="H251" i="11"/>
  <c r="J251" i="11"/>
  <c r="L251" i="11"/>
  <c r="D259" i="11"/>
  <c r="F259" i="11"/>
  <c r="H259" i="11"/>
  <c r="J259" i="11"/>
  <c r="L259" i="11"/>
  <c r="D260" i="11"/>
  <c r="F260" i="11"/>
  <c r="H260" i="11"/>
  <c r="J260" i="11"/>
  <c r="L260" i="11"/>
  <c r="D261" i="11"/>
  <c r="F261" i="11"/>
  <c r="H261" i="11"/>
  <c r="J261" i="11"/>
  <c r="L261" i="11"/>
  <c r="D262" i="11"/>
  <c r="F262" i="11"/>
  <c r="H262" i="11"/>
  <c r="J262" i="11"/>
  <c r="L262" i="11"/>
  <c r="D263" i="11"/>
  <c r="F263" i="11"/>
  <c r="H263" i="11"/>
  <c r="J263" i="11"/>
  <c r="L263" i="11"/>
  <c r="D264" i="11"/>
  <c r="F264" i="11"/>
  <c r="H264" i="11"/>
  <c r="J264" i="11"/>
  <c r="L264" i="11"/>
  <c r="D272" i="11"/>
  <c r="F272" i="11"/>
  <c r="H272" i="11"/>
  <c r="J272" i="11"/>
  <c r="L272" i="11"/>
  <c r="D273" i="11"/>
  <c r="F273" i="11"/>
  <c r="H273" i="11"/>
  <c r="J273" i="11"/>
  <c r="L273" i="11"/>
  <c r="D274" i="11"/>
  <c r="F274" i="11"/>
  <c r="H274" i="11"/>
  <c r="J274" i="11"/>
  <c r="L274" i="11"/>
  <c r="D275" i="11"/>
  <c r="F275" i="11"/>
  <c r="H275" i="11"/>
  <c r="J275" i="11"/>
  <c r="L275" i="11"/>
  <c r="D276" i="11"/>
  <c r="F276" i="11"/>
  <c r="H276" i="11"/>
  <c r="J276" i="11"/>
  <c r="L276" i="11"/>
  <c r="D277" i="11"/>
  <c r="F277" i="11"/>
  <c r="H277" i="11"/>
  <c r="J277" i="11"/>
  <c r="L277" i="11"/>
  <c r="D278" i="11"/>
  <c r="F278" i="11"/>
  <c r="H278" i="11"/>
  <c r="J278" i="11"/>
  <c r="L278" i="11"/>
  <c r="D288" i="11"/>
  <c r="F288" i="11"/>
  <c r="H288" i="11"/>
  <c r="J288" i="11"/>
  <c r="L288" i="11"/>
  <c r="D289" i="11"/>
  <c r="F289" i="11"/>
  <c r="H289" i="11"/>
  <c r="J289" i="11"/>
  <c r="L289" i="11"/>
  <c r="D290" i="11"/>
  <c r="F290" i="11"/>
  <c r="H290" i="11"/>
  <c r="J290" i="11"/>
  <c r="L290" i="11"/>
  <c r="D291" i="11"/>
  <c r="F291" i="11"/>
  <c r="H291" i="11"/>
  <c r="J291" i="11"/>
  <c r="L291" i="11"/>
  <c r="D299" i="11"/>
  <c r="F299" i="11"/>
  <c r="H299" i="11"/>
  <c r="D300" i="11"/>
  <c r="F300" i="11"/>
  <c r="H300" i="11"/>
  <c r="D301" i="11"/>
  <c r="F301" i="11"/>
  <c r="H301" i="11"/>
  <c r="D302" i="11"/>
  <c r="F302" i="11"/>
  <c r="H302" i="11"/>
  <c r="D303" i="11"/>
  <c r="F303" i="11"/>
  <c r="H303" i="11"/>
  <c r="D304" i="11"/>
  <c r="F304" i="11"/>
  <c r="H304" i="11"/>
  <c r="D305" i="11"/>
  <c r="F305" i="11"/>
  <c r="H305" i="11"/>
  <c r="D313" i="11"/>
  <c r="F313" i="11"/>
  <c r="D314" i="11"/>
  <c r="F314" i="11"/>
  <c r="D315" i="11"/>
  <c r="F315" i="11"/>
  <c r="D316" i="11"/>
  <c r="F316" i="11"/>
  <c r="D317" i="11"/>
  <c r="F317" i="11"/>
  <c r="D318" i="11"/>
  <c r="F318" i="11"/>
  <c r="F319" i="11"/>
  <c r="D327" i="11"/>
  <c r="F327" i="11"/>
  <c r="D328" i="11"/>
  <c r="F328" i="11"/>
  <c r="D329" i="11"/>
  <c r="F329" i="11"/>
  <c r="D330" i="11"/>
  <c r="F330" i="11"/>
  <c r="D331" i="11"/>
  <c r="F331" i="11"/>
  <c r="D332" i="11"/>
  <c r="F332" i="11"/>
  <c r="D333" i="11"/>
  <c r="F333" i="11"/>
  <c r="D341" i="11"/>
  <c r="F341" i="11"/>
  <c r="H341" i="11"/>
  <c r="J341" i="11"/>
  <c r="L341" i="11"/>
  <c r="D342" i="11"/>
  <c r="F342" i="11"/>
  <c r="H342" i="11"/>
  <c r="J342" i="11"/>
  <c r="L342" i="11"/>
  <c r="D343" i="11"/>
  <c r="F343" i="11"/>
  <c r="H343" i="11"/>
  <c r="J343" i="11"/>
  <c r="L343" i="11"/>
  <c r="D344" i="11"/>
  <c r="F344" i="11"/>
  <c r="H344" i="11"/>
  <c r="J344" i="11"/>
  <c r="L344" i="11"/>
  <c r="D345" i="11"/>
  <c r="F345" i="11"/>
  <c r="H345" i="11"/>
  <c r="J345" i="11"/>
  <c r="L345" i="11"/>
  <c r="D353" i="11"/>
  <c r="F353" i="11"/>
  <c r="H353" i="11"/>
  <c r="J353" i="11"/>
  <c r="L353" i="11"/>
  <c r="D354" i="11"/>
  <c r="F354" i="11"/>
  <c r="H354" i="11"/>
  <c r="J354" i="11"/>
  <c r="L354" i="11"/>
  <c r="D355" i="11"/>
  <c r="F355" i="11"/>
  <c r="H355" i="11"/>
  <c r="J355" i="11"/>
  <c r="L355" i="11"/>
  <c r="D356" i="11"/>
  <c r="F356" i="11"/>
  <c r="H356" i="11"/>
  <c r="J356" i="11"/>
  <c r="L356" i="11"/>
  <c r="D363" i="11"/>
  <c r="F363" i="11"/>
  <c r="H363" i="11"/>
  <c r="J363" i="11"/>
  <c r="D365" i="11"/>
  <c r="F365" i="11"/>
  <c r="H365" i="11"/>
  <c r="J365" i="11"/>
  <c r="D367" i="11"/>
  <c r="F367" i="11"/>
  <c r="H367" i="11"/>
  <c r="J367" i="11"/>
  <c r="D369" i="11"/>
  <c r="F369" i="11"/>
  <c r="H369" i="11"/>
  <c r="J369" i="11"/>
  <c r="D376" i="11"/>
  <c r="F376" i="11"/>
  <c r="D385" i="11"/>
  <c r="F385" i="11"/>
  <c r="H385" i="11"/>
  <c r="J385" i="11"/>
  <c r="L385" i="11"/>
  <c r="D387" i="11"/>
  <c r="F387" i="11"/>
  <c r="H387" i="11"/>
  <c r="J387" i="11"/>
  <c r="L387" i="11"/>
  <c r="D389" i="11"/>
  <c r="F389" i="11"/>
  <c r="H389" i="11"/>
  <c r="J389" i="11"/>
  <c r="L389" i="11"/>
  <c r="D391" i="11"/>
  <c r="F391" i="11"/>
  <c r="H391" i="11"/>
  <c r="J391" i="11"/>
  <c r="L391" i="11"/>
  <c r="D401" i="11"/>
  <c r="F401" i="11"/>
  <c r="D409" i="11"/>
  <c r="F409" i="11"/>
  <c r="H409" i="11"/>
  <c r="J409" i="11"/>
  <c r="L409" i="11"/>
  <c r="D410" i="11"/>
  <c r="F410" i="11"/>
  <c r="H410" i="11"/>
  <c r="J410" i="11"/>
  <c r="L410" i="11"/>
  <c r="D411" i="11"/>
  <c r="F411" i="11"/>
  <c r="H411" i="11"/>
  <c r="J411" i="11"/>
  <c r="L411" i="11"/>
  <c r="D412" i="11"/>
  <c r="F412" i="11"/>
  <c r="H412" i="11"/>
  <c r="J412" i="11"/>
  <c r="L412" i="11"/>
  <c r="D413" i="11"/>
  <c r="F413" i="11"/>
  <c r="H413" i="11"/>
  <c r="J413" i="11"/>
  <c r="L413" i="11"/>
  <c r="D414" i="11"/>
  <c r="F414" i="11"/>
  <c r="H414" i="11"/>
  <c r="J414" i="11"/>
  <c r="L414" i="11"/>
  <c r="D415" i="11"/>
  <c r="F415" i="11"/>
  <c r="H415" i="11"/>
  <c r="J415" i="11"/>
  <c r="L415" i="11"/>
  <c r="D416" i="11"/>
  <c r="F416" i="11"/>
  <c r="H416" i="11"/>
  <c r="J416" i="11"/>
  <c r="L416" i="11"/>
  <c r="D417" i="11"/>
  <c r="F417" i="11"/>
  <c r="H417" i="11"/>
  <c r="J417" i="11"/>
  <c r="L417" i="11"/>
  <c r="D418" i="11"/>
  <c r="F418" i="11"/>
  <c r="H418" i="11"/>
  <c r="J418" i="11"/>
  <c r="L418" i="11"/>
  <c r="D419" i="11"/>
  <c r="F419" i="11"/>
  <c r="H419" i="11"/>
  <c r="J419" i="11"/>
  <c r="L419" i="11"/>
  <c r="D427" i="11"/>
  <c r="F427" i="11"/>
  <c r="H427" i="11"/>
  <c r="J427" i="11"/>
  <c r="L427" i="11"/>
  <c r="D428" i="11"/>
  <c r="F428" i="11"/>
  <c r="H428" i="11"/>
  <c r="J428" i="11"/>
  <c r="L428" i="11"/>
  <c r="D429" i="11"/>
  <c r="F429" i="11"/>
  <c r="H429" i="11"/>
  <c r="J429" i="11"/>
  <c r="L429" i="11"/>
  <c r="D430" i="11"/>
  <c r="F430" i="11"/>
  <c r="H430" i="11"/>
  <c r="J430" i="11"/>
  <c r="L430" i="11"/>
  <c r="D431" i="11"/>
  <c r="F431" i="11"/>
  <c r="H431" i="11"/>
  <c r="J431" i="11"/>
  <c r="L431" i="11"/>
  <c r="D432" i="11"/>
  <c r="F432" i="11"/>
  <c r="H432" i="11"/>
  <c r="J432" i="11"/>
  <c r="L432" i="11"/>
  <c r="D433" i="11"/>
  <c r="F433" i="11"/>
  <c r="H433" i="11"/>
  <c r="J433" i="11"/>
  <c r="L433" i="11"/>
  <c r="D434" i="11"/>
  <c r="F434" i="11"/>
  <c r="H434" i="11"/>
  <c r="J434" i="11"/>
  <c r="L434" i="11"/>
  <c r="D435" i="11"/>
  <c r="F435" i="11"/>
  <c r="H435" i="11"/>
  <c r="J435" i="11"/>
  <c r="L435" i="11"/>
  <c r="D436" i="11"/>
  <c r="F436" i="11"/>
  <c r="H436" i="11"/>
  <c r="J436" i="11"/>
  <c r="L436" i="11"/>
  <c r="D437" i="11"/>
  <c r="F437" i="11"/>
  <c r="H437" i="11"/>
  <c r="J437" i="11"/>
  <c r="L437" i="11"/>
  <c r="D445" i="11"/>
  <c r="F445" i="11"/>
  <c r="H445" i="11"/>
  <c r="J445" i="11"/>
  <c r="D446" i="11"/>
  <c r="F446" i="11"/>
  <c r="H446" i="11"/>
  <c r="J446" i="11"/>
  <c r="D447" i="11"/>
  <c r="F447" i="11"/>
  <c r="H447" i="11"/>
  <c r="J447" i="11"/>
  <c r="D456" i="11"/>
  <c r="F456" i="11"/>
  <c r="D464" i="11"/>
  <c r="F464" i="11"/>
  <c r="H464" i="11"/>
  <c r="J464" i="11"/>
  <c r="L464" i="11"/>
  <c r="D465" i="11"/>
  <c r="F465" i="11"/>
  <c r="H465" i="11"/>
  <c r="J465" i="11"/>
  <c r="L465" i="11"/>
  <c r="D466" i="11"/>
  <c r="F466" i="11"/>
  <c r="H466" i="11"/>
  <c r="J466" i="11"/>
  <c r="L466" i="11"/>
  <c r="D467" i="11"/>
  <c r="F467" i="11"/>
  <c r="H467" i="11"/>
  <c r="J467" i="11"/>
  <c r="L467" i="11"/>
  <c r="D468" i="11"/>
  <c r="F468" i="11"/>
  <c r="H468" i="11"/>
  <c r="J468" i="11"/>
  <c r="L468" i="11"/>
  <c r="D476" i="11"/>
  <c r="F476" i="11"/>
  <c r="H476" i="11"/>
  <c r="J476" i="11"/>
  <c r="L476" i="11"/>
  <c r="D477" i="11"/>
  <c r="F477" i="11"/>
  <c r="H477" i="11"/>
  <c r="J477" i="11"/>
  <c r="L477" i="11"/>
  <c r="D478" i="11"/>
  <c r="F478" i="11"/>
  <c r="H478" i="11"/>
  <c r="J478" i="11"/>
  <c r="L478" i="11"/>
  <c r="D479" i="11"/>
  <c r="F479" i="11"/>
  <c r="H479" i="11"/>
  <c r="J479" i="11"/>
  <c r="L479" i="11"/>
  <c r="D480" i="11"/>
  <c r="F480" i="11"/>
  <c r="H480" i="11"/>
  <c r="J480" i="11"/>
  <c r="L480" i="11"/>
  <c r="D489" i="11"/>
  <c r="F489" i="11"/>
  <c r="H489" i="11"/>
  <c r="J489" i="11"/>
  <c r="L489" i="11"/>
  <c r="D490" i="11"/>
  <c r="F490" i="11"/>
  <c r="H490" i="11"/>
  <c r="J490" i="11"/>
  <c r="L490" i="11"/>
  <c r="D491" i="11"/>
  <c r="F491" i="11"/>
  <c r="H491" i="11"/>
  <c r="J491" i="11"/>
  <c r="L491" i="11"/>
  <c r="D492" i="11"/>
  <c r="F492" i="11"/>
  <c r="H492" i="11"/>
  <c r="J492" i="11"/>
  <c r="L492" i="11"/>
  <c r="D493" i="11"/>
  <c r="F493" i="11"/>
  <c r="H493" i="11"/>
  <c r="J493" i="11"/>
  <c r="L493" i="11"/>
  <c r="D494" i="11"/>
  <c r="F494" i="11"/>
  <c r="H494" i="11"/>
  <c r="J494" i="11"/>
  <c r="L494" i="11"/>
  <c r="D495" i="11"/>
  <c r="F495" i="11"/>
  <c r="H495" i="11"/>
  <c r="J495" i="11"/>
  <c r="L495" i="11"/>
  <c r="D496" i="11"/>
  <c r="F496" i="11"/>
  <c r="H496" i="11"/>
  <c r="J496" i="11"/>
  <c r="L496" i="11"/>
  <c r="D506" i="11"/>
  <c r="F506" i="11"/>
  <c r="H506" i="11"/>
  <c r="J506" i="11"/>
  <c r="L506" i="11"/>
  <c r="D507" i="11"/>
  <c r="F507" i="11"/>
  <c r="H507" i="11"/>
  <c r="J507" i="11"/>
  <c r="L507" i="11"/>
  <c r="D508" i="11"/>
  <c r="F508" i="11"/>
  <c r="H508" i="11"/>
  <c r="J508" i="11"/>
  <c r="L508" i="11"/>
  <c r="D509" i="11"/>
  <c r="F509" i="11"/>
  <c r="H509" i="11"/>
  <c r="J509" i="11"/>
  <c r="L509" i="11"/>
  <c r="D510" i="11"/>
  <c r="F510" i="11"/>
  <c r="H510" i="11"/>
  <c r="J510" i="11"/>
  <c r="L510" i="11"/>
  <c r="D511" i="11"/>
  <c r="F511" i="11"/>
  <c r="H511" i="11"/>
  <c r="J511" i="11"/>
  <c r="L511" i="11"/>
  <c r="D512" i="11"/>
  <c r="F512" i="11"/>
  <c r="H512" i="11"/>
  <c r="J512" i="11"/>
  <c r="L512" i="11"/>
  <c r="D513" i="11"/>
  <c r="F513" i="11"/>
  <c r="H513" i="11"/>
  <c r="J513" i="11"/>
  <c r="L513" i="11"/>
  <c r="D514" i="11"/>
  <c r="F514" i="11"/>
  <c r="H514" i="11"/>
  <c r="J514" i="11"/>
  <c r="L514" i="11"/>
  <c r="D515" i="11"/>
  <c r="F515" i="11"/>
  <c r="H515" i="11"/>
  <c r="J515" i="11"/>
  <c r="L515" i="11"/>
  <c r="D516" i="11"/>
  <c r="F516" i="11"/>
  <c r="H516" i="11"/>
  <c r="J516" i="11"/>
  <c r="L516" i="11"/>
  <c r="D517" i="11"/>
  <c r="F517" i="11"/>
  <c r="H517" i="11"/>
  <c r="J517" i="11"/>
  <c r="L517" i="11"/>
  <c r="D518" i="11"/>
  <c r="F518" i="11"/>
  <c r="H518" i="11"/>
  <c r="J518" i="11"/>
  <c r="L518" i="11"/>
  <c r="D519" i="11"/>
  <c r="F519" i="11"/>
  <c r="H519" i="11"/>
  <c r="J519" i="11"/>
  <c r="L519" i="11"/>
  <c r="D527" i="11"/>
  <c r="F527" i="11"/>
  <c r="H527" i="11"/>
  <c r="J527" i="11"/>
  <c r="L527" i="11"/>
  <c r="D528" i="11"/>
  <c r="F528" i="11"/>
  <c r="H528" i="11"/>
  <c r="J528" i="11"/>
  <c r="L528" i="11"/>
  <c r="D529" i="11"/>
  <c r="F529" i="11"/>
  <c r="H529" i="11"/>
  <c r="J529" i="11"/>
  <c r="L529" i="11"/>
  <c r="D530" i="11"/>
  <c r="F530" i="11"/>
  <c r="H530" i="11"/>
  <c r="J530" i="11"/>
  <c r="L530" i="11"/>
  <c r="D531" i="11"/>
  <c r="F531" i="11"/>
  <c r="H531" i="11"/>
  <c r="J531" i="11"/>
  <c r="L531" i="11"/>
  <c r="D532" i="11"/>
  <c r="F532" i="11"/>
  <c r="H532" i="11"/>
  <c r="J532" i="11"/>
  <c r="L532" i="11"/>
  <c r="D533" i="11"/>
  <c r="F533" i="11"/>
  <c r="H533" i="11"/>
  <c r="J533" i="11"/>
  <c r="L533" i="11"/>
  <c r="D534" i="11"/>
  <c r="F534" i="11"/>
  <c r="H534" i="11"/>
  <c r="J534" i="11"/>
  <c r="L534" i="11"/>
  <c r="D535" i="11"/>
  <c r="F535" i="11"/>
  <c r="H535" i="11"/>
  <c r="J535" i="11"/>
  <c r="L535" i="11"/>
  <c r="D536" i="11"/>
  <c r="F536" i="11"/>
  <c r="H536" i="11"/>
  <c r="J536" i="11"/>
  <c r="L536" i="11"/>
  <c r="D537" i="11"/>
  <c r="F537" i="11"/>
  <c r="H537" i="11"/>
  <c r="J537" i="11"/>
  <c r="L537" i="11"/>
  <c r="D538" i="11"/>
  <c r="F538" i="11"/>
  <c r="H538" i="11"/>
  <c r="J538" i="11"/>
  <c r="L538" i="11"/>
  <c r="D539" i="11"/>
  <c r="F539" i="11"/>
  <c r="H539" i="11"/>
  <c r="J539" i="11"/>
  <c r="L539" i="11"/>
  <c r="D549" i="11"/>
  <c r="F549" i="11"/>
  <c r="H549" i="11"/>
  <c r="D550" i="11"/>
  <c r="F550" i="11"/>
  <c r="H550" i="11"/>
  <c r="D551" i="11"/>
  <c r="F551" i="11"/>
  <c r="H551" i="11"/>
  <c r="D552" i="11"/>
  <c r="F552" i="11"/>
  <c r="H552" i="11"/>
  <c r="D553" i="11"/>
  <c r="F553" i="11"/>
  <c r="H553" i="11"/>
  <c r="D554" i="11"/>
  <c r="F554" i="11"/>
  <c r="H554" i="11"/>
  <c r="D562" i="11"/>
  <c r="F562" i="11"/>
  <c r="H562" i="11"/>
  <c r="D563" i="11"/>
  <c r="F563" i="11"/>
  <c r="H563" i="11"/>
  <c r="D564" i="11"/>
  <c r="F564" i="11"/>
  <c r="H564" i="11"/>
  <c r="D565" i="11"/>
  <c r="F565" i="11"/>
  <c r="H565" i="11"/>
  <c r="D573" i="11"/>
  <c r="F573" i="11"/>
  <c r="H573" i="11"/>
  <c r="D574" i="11"/>
  <c r="F574" i="11"/>
  <c r="H574" i="11"/>
  <c r="D575" i="11"/>
  <c r="F575" i="11"/>
  <c r="H575" i="11"/>
  <c r="D576" i="11"/>
  <c r="F576" i="11"/>
  <c r="H576" i="11"/>
  <c r="D577" i="11"/>
  <c r="F577" i="11"/>
  <c r="H577" i="11"/>
  <c r="D578" i="11"/>
  <c r="F578" i="11"/>
  <c r="H578" i="11"/>
  <c r="D12" i="10"/>
  <c r="F12" i="10"/>
  <c r="H12" i="10"/>
  <c r="J12" i="10"/>
  <c r="L12" i="10"/>
  <c r="D13" i="10"/>
  <c r="F13" i="10"/>
  <c r="H13" i="10"/>
  <c r="J13" i="10"/>
  <c r="L13" i="10"/>
  <c r="D14" i="10"/>
  <c r="F14" i="10"/>
  <c r="H14" i="10"/>
  <c r="J14" i="10"/>
  <c r="L14" i="10"/>
  <c r="D15" i="10"/>
  <c r="F15" i="10"/>
  <c r="H15" i="10"/>
  <c r="J15" i="10"/>
  <c r="L15" i="10"/>
  <c r="D16" i="10"/>
  <c r="F16" i="10"/>
  <c r="H16" i="10"/>
  <c r="J16" i="10"/>
  <c r="L16" i="10"/>
  <c r="D17" i="10"/>
  <c r="F17" i="10"/>
  <c r="H17" i="10"/>
  <c r="J17" i="10"/>
  <c r="L17" i="10"/>
  <c r="D18" i="10"/>
  <c r="F18" i="10"/>
  <c r="H18" i="10"/>
  <c r="J18" i="10"/>
  <c r="L18" i="10"/>
  <c r="D19" i="10"/>
  <c r="F19" i="10"/>
  <c r="H19" i="10"/>
  <c r="J19" i="10"/>
  <c r="L19" i="10"/>
  <c r="D20" i="10"/>
  <c r="F20" i="10"/>
  <c r="H20" i="10"/>
  <c r="J20" i="10"/>
  <c r="L20" i="10"/>
  <c r="D29" i="10"/>
  <c r="F29" i="10"/>
  <c r="H29" i="10"/>
  <c r="J29" i="10"/>
  <c r="L29" i="10"/>
  <c r="D30" i="10"/>
  <c r="F30" i="10"/>
  <c r="H30" i="10"/>
  <c r="J30" i="10"/>
  <c r="L30" i="10"/>
  <c r="D31" i="10"/>
  <c r="F31" i="10"/>
  <c r="H31" i="10"/>
  <c r="J31" i="10"/>
  <c r="L31" i="10"/>
  <c r="D32" i="10"/>
  <c r="F32" i="10"/>
  <c r="H32" i="10"/>
  <c r="J32" i="10"/>
  <c r="L32" i="10"/>
  <c r="D33" i="10"/>
  <c r="F33" i="10"/>
  <c r="H33" i="10"/>
  <c r="J33" i="10"/>
  <c r="L33" i="10"/>
  <c r="D34" i="10"/>
  <c r="F34" i="10"/>
  <c r="H34" i="10"/>
  <c r="J34" i="10"/>
  <c r="L34" i="10"/>
  <c r="D35" i="10"/>
  <c r="F35" i="10"/>
  <c r="H35" i="10"/>
  <c r="J35" i="10"/>
  <c r="L35" i="10"/>
  <c r="D36" i="10"/>
  <c r="F36" i="10"/>
  <c r="H36" i="10"/>
  <c r="J36" i="10"/>
  <c r="L36" i="10"/>
  <c r="D37" i="10"/>
  <c r="F37" i="10"/>
  <c r="H37" i="10"/>
  <c r="J37" i="10"/>
  <c r="L37" i="10"/>
  <c r="D46" i="10"/>
  <c r="F46" i="10"/>
  <c r="H46" i="10"/>
  <c r="J46" i="10"/>
  <c r="L46" i="10"/>
  <c r="D47" i="10"/>
  <c r="F47" i="10"/>
  <c r="H47" i="10"/>
  <c r="J47" i="10"/>
  <c r="L47" i="10"/>
  <c r="D48" i="10"/>
  <c r="F48" i="10"/>
  <c r="H48" i="10"/>
  <c r="J48" i="10"/>
  <c r="L48" i="10"/>
  <c r="D49" i="10"/>
  <c r="F49" i="10"/>
  <c r="H49" i="10"/>
  <c r="J49" i="10"/>
  <c r="L49" i="10"/>
  <c r="D50" i="10"/>
  <c r="F50" i="10"/>
  <c r="H50" i="10"/>
  <c r="J50" i="10"/>
  <c r="L50" i="10"/>
  <c r="D51" i="10"/>
  <c r="F51" i="10"/>
  <c r="H51" i="10"/>
  <c r="J51" i="10"/>
  <c r="L51" i="10"/>
  <c r="D52" i="10"/>
  <c r="F52" i="10"/>
  <c r="H52" i="10"/>
  <c r="J52" i="10"/>
  <c r="L52" i="10"/>
  <c r="D53" i="10"/>
  <c r="F53" i="10"/>
  <c r="H53" i="10"/>
  <c r="J53" i="10"/>
  <c r="L53" i="10"/>
  <c r="D54" i="10"/>
  <c r="F54" i="10"/>
  <c r="H54" i="10"/>
  <c r="J54" i="10"/>
  <c r="L54" i="10"/>
  <c r="D72" i="10"/>
  <c r="F72" i="10"/>
  <c r="H72" i="10"/>
  <c r="J72" i="10"/>
  <c r="L72" i="10"/>
  <c r="D73" i="10"/>
  <c r="F73" i="10"/>
  <c r="H73" i="10"/>
  <c r="J73" i="10"/>
  <c r="L73" i="10"/>
  <c r="D74" i="10"/>
  <c r="F74" i="10"/>
  <c r="H74" i="10"/>
  <c r="J74" i="10"/>
  <c r="L74" i="10"/>
  <c r="D83" i="10"/>
  <c r="F83" i="10"/>
  <c r="H83" i="10"/>
  <c r="J83" i="10"/>
  <c r="L83" i="10"/>
  <c r="D84" i="10"/>
  <c r="F84" i="10"/>
  <c r="H84" i="10"/>
  <c r="J84" i="10"/>
  <c r="L84" i="10"/>
  <c r="D85" i="10"/>
  <c r="F85" i="10"/>
  <c r="H85" i="10"/>
  <c r="J85" i="10"/>
  <c r="L85" i="10"/>
  <c r="D94" i="10"/>
  <c r="F94" i="10"/>
  <c r="H94" i="10"/>
  <c r="J94" i="10"/>
  <c r="L94" i="10"/>
  <c r="D95" i="10"/>
  <c r="F95" i="10"/>
  <c r="H95" i="10"/>
  <c r="J95" i="10"/>
  <c r="L95" i="10"/>
  <c r="D96" i="10"/>
  <c r="F96" i="10"/>
  <c r="H96" i="10"/>
  <c r="J96" i="10"/>
  <c r="L96" i="10"/>
  <c r="D104" i="10"/>
  <c r="F104" i="10"/>
  <c r="H104" i="10"/>
  <c r="J104" i="10"/>
  <c r="L104" i="10"/>
  <c r="D105" i="10"/>
  <c r="F105" i="10"/>
  <c r="H105" i="10"/>
  <c r="J105" i="10"/>
  <c r="L105" i="10"/>
  <c r="D106" i="10"/>
  <c r="F106" i="10"/>
  <c r="H106" i="10"/>
  <c r="J106" i="10"/>
  <c r="L106" i="10"/>
  <c r="D107" i="10"/>
  <c r="F107" i="10"/>
  <c r="H107" i="10"/>
  <c r="J107" i="10"/>
  <c r="L107" i="10"/>
  <c r="D108" i="10"/>
  <c r="F108" i="10"/>
  <c r="H108" i="10"/>
  <c r="J108" i="10"/>
  <c r="L108" i="10"/>
  <c r="D109" i="10"/>
  <c r="F109" i="10"/>
  <c r="H109" i="10"/>
  <c r="J109" i="10"/>
  <c r="L109" i="10"/>
  <c r="D110" i="10"/>
  <c r="F110" i="10"/>
  <c r="H110" i="10"/>
  <c r="J110" i="10"/>
  <c r="L110" i="10"/>
  <c r="D118" i="10"/>
  <c r="F118" i="10"/>
  <c r="H118" i="10"/>
  <c r="J118" i="10"/>
  <c r="L118" i="10"/>
  <c r="D119" i="10"/>
  <c r="F119" i="10"/>
  <c r="H119" i="10"/>
  <c r="J119" i="10"/>
  <c r="L119" i="10"/>
  <c r="D120" i="10"/>
  <c r="F120" i="10"/>
  <c r="H120" i="10"/>
  <c r="J120" i="10"/>
  <c r="L120" i="10"/>
  <c r="D121" i="10"/>
  <c r="F121" i="10"/>
  <c r="H121" i="10"/>
  <c r="J121" i="10"/>
  <c r="L121" i="10"/>
  <c r="D122" i="10"/>
  <c r="F122" i="10"/>
  <c r="H122" i="10"/>
  <c r="J122" i="10"/>
  <c r="L122" i="10"/>
  <c r="D123" i="10"/>
  <c r="F123" i="10"/>
  <c r="H123" i="10"/>
  <c r="J123" i="10"/>
  <c r="L123" i="10"/>
  <c r="D124" i="10"/>
  <c r="F124" i="10"/>
  <c r="H124" i="10"/>
  <c r="J124" i="10"/>
  <c r="L124" i="10"/>
  <c r="D132" i="10"/>
  <c r="F132" i="10"/>
  <c r="H132" i="10"/>
  <c r="J132" i="10"/>
  <c r="L132" i="10"/>
  <c r="D133" i="10"/>
  <c r="F133" i="10"/>
  <c r="H133" i="10"/>
  <c r="J133" i="10"/>
  <c r="L133" i="10"/>
  <c r="D134" i="10"/>
  <c r="F134" i="10"/>
  <c r="H134" i="10"/>
  <c r="J134" i="10"/>
  <c r="L134" i="10"/>
  <c r="D135" i="10"/>
  <c r="F135" i="10"/>
  <c r="H135" i="10"/>
  <c r="J135" i="10"/>
  <c r="L135" i="10"/>
  <c r="D136" i="10"/>
  <c r="F136" i="10"/>
  <c r="H136" i="10"/>
  <c r="J136" i="10"/>
  <c r="L136" i="10"/>
  <c r="D137" i="10"/>
  <c r="F137" i="10"/>
  <c r="H137" i="10"/>
  <c r="J137" i="10"/>
  <c r="L137" i="10"/>
  <c r="D146" i="10"/>
  <c r="F146" i="10"/>
  <c r="H146" i="10"/>
  <c r="J146" i="10"/>
  <c r="L146" i="10"/>
  <c r="D147" i="10"/>
  <c r="F147" i="10"/>
  <c r="H147" i="10"/>
  <c r="J147" i="10"/>
  <c r="L147" i="10"/>
  <c r="D148" i="10"/>
  <c r="F148" i="10"/>
  <c r="H148" i="10"/>
  <c r="J148" i="10"/>
  <c r="L148" i="10"/>
  <c r="D158" i="10"/>
  <c r="F158" i="10"/>
  <c r="H158" i="10"/>
  <c r="J158" i="10"/>
  <c r="L158" i="10"/>
  <c r="N158" i="10"/>
  <c r="P158" i="10"/>
  <c r="D159" i="10"/>
  <c r="F159" i="10"/>
  <c r="H159" i="10"/>
  <c r="J159" i="10"/>
  <c r="L159" i="10"/>
  <c r="N159" i="10"/>
  <c r="P159" i="10"/>
  <c r="D160" i="10"/>
  <c r="F160" i="10"/>
  <c r="H160" i="10"/>
  <c r="J160" i="10"/>
  <c r="L160" i="10"/>
  <c r="N160" i="10"/>
  <c r="P160" i="10"/>
  <c r="D161" i="10"/>
  <c r="F161" i="10"/>
  <c r="H161" i="10"/>
  <c r="J161" i="10"/>
  <c r="L161" i="10"/>
  <c r="N161" i="10"/>
  <c r="P161" i="10"/>
  <c r="D162" i="10"/>
  <c r="F162" i="10"/>
  <c r="H162" i="10"/>
  <c r="J162" i="10"/>
  <c r="L162" i="10"/>
  <c r="N162" i="10"/>
  <c r="P162" i="10"/>
  <c r="D163" i="10"/>
  <c r="F163" i="10"/>
  <c r="H163" i="10"/>
  <c r="J163" i="10"/>
  <c r="L163" i="10"/>
  <c r="N163" i="10"/>
  <c r="P163" i="10"/>
  <c r="D164" i="10"/>
  <c r="F164" i="10"/>
  <c r="H164" i="10"/>
  <c r="J164" i="10"/>
  <c r="L164" i="10"/>
  <c r="N164" i="10"/>
  <c r="P164" i="10"/>
  <c r="D172" i="10"/>
  <c r="F172" i="10"/>
  <c r="H172" i="10"/>
  <c r="J172" i="10"/>
  <c r="L172" i="10"/>
  <c r="N172" i="10"/>
  <c r="P172" i="10"/>
  <c r="D173" i="10"/>
  <c r="F173" i="10"/>
  <c r="H173" i="10"/>
  <c r="J173" i="10"/>
  <c r="L173" i="10"/>
  <c r="N173" i="10"/>
  <c r="P173" i="10"/>
  <c r="D174" i="10"/>
  <c r="F174" i="10"/>
  <c r="H174" i="10"/>
  <c r="J174" i="10"/>
  <c r="L174" i="10"/>
  <c r="N174" i="10"/>
  <c r="P174" i="10"/>
  <c r="D175" i="10"/>
  <c r="F175" i="10"/>
  <c r="H175" i="10"/>
  <c r="J175" i="10"/>
  <c r="L175" i="10"/>
  <c r="N175" i="10"/>
  <c r="P175" i="10"/>
  <c r="D176" i="10"/>
  <c r="F176" i="10"/>
  <c r="H176" i="10"/>
  <c r="J176" i="10"/>
  <c r="L176" i="10"/>
  <c r="N176" i="10"/>
  <c r="P176" i="10"/>
  <c r="D177" i="10"/>
  <c r="F177" i="10"/>
  <c r="H177" i="10"/>
  <c r="J177" i="10"/>
  <c r="L177" i="10"/>
  <c r="N177" i="10"/>
  <c r="P177" i="10"/>
  <c r="D178" i="10"/>
  <c r="F178" i="10"/>
  <c r="H178" i="10"/>
  <c r="J178" i="10"/>
  <c r="L178" i="10"/>
  <c r="N178" i="10"/>
  <c r="P178" i="10"/>
  <c r="D186" i="10"/>
  <c r="F186" i="10"/>
  <c r="H186" i="10"/>
  <c r="J186" i="10"/>
  <c r="L186" i="10"/>
  <c r="N186" i="10"/>
  <c r="P186" i="10"/>
  <c r="D187" i="10"/>
  <c r="F187" i="10"/>
  <c r="H187" i="10"/>
  <c r="J187" i="10"/>
  <c r="L187" i="10"/>
  <c r="N187" i="10"/>
  <c r="P187" i="10"/>
  <c r="D188" i="10"/>
  <c r="F188" i="10"/>
  <c r="H188" i="10"/>
  <c r="J188" i="10"/>
  <c r="L188" i="10"/>
  <c r="N188" i="10"/>
  <c r="P188" i="10"/>
  <c r="D189" i="10"/>
  <c r="F189" i="10"/>
  <c r="H189" i="10"/>
  <c r="J189" i="10"/>
  <c r="L189" i="10"/>
  <c r="N189" i="10"/>
  <c r="P189" i="10"/>
  <c r="D190" i="10"/>
  <c r="F190" i="10"/>
  <c r="H190" i="10"/>
  <c r="J190" i="10"/>
  <c r="L190" i="10"/>
  <c r="N190" i="10"/>
  <c r="P190" i="10"/>
  <c r="D191" i="10"/>
  <c r="F191" i="10"/>
  <c r="H191" i="10"/>
  <c r="J191" i="10"/>
  <c r="L191" i="10"/>
  <c r="N191" i="10"/>
  <c r="P191" i="10"/>
  <c r="D192" i="10"/>
  <c r="F192" i="10"/>
  <c r="H192" i="10"/>
  <c r="J192" i="10"/>
  <c r="L192" i="10"/>
  <c r="N192" i="10"/>
  <c r="P192" i="10"/>
  <c r="D200" i="10"/>
  <c r="F200" i="10"/>
  <c r="H200" i="10"/>
  <c r="J200" i="10"/>
  <c r="L200" i="10"/>
  <c r="N200" i="10"/>
  <c r="P200" i="10"/>
  <c r="D201" i="10"/>
  <c r="F201" i="10"/>
  <c r="H201" i="10"/>
  <c r="J201" i="10"/>
  <c r="L201" i="10"/>
  <c r="N201" i="10"/>
  <c r="P201" i="10"/>
  <c r="D202" i="10"/>
  <c r="F202" i="10"/>
  <c r="H202" i="10"/>
  <c r="J202" i="10"/>
  <c r="L202" i="10"/>
  <c r="N202" i="10"/>
  <c r="P202" i="10"/>
  <c r="D203" i="10"/>
  <c r="F203" i="10"/>
  <c r="H203" i="10"/>
  <c r="J203" i="10"/>
  <c r="L203" i="10"/>
  <c r="N203" i="10"/>
  <c r="P203" i="10"/>
  <c r="D204" i="10"/>
  <c r="F204" i="10"/>
  <c r="H204" i="10"/>
  <c r="J204" i="10"/>
  <c r="L204" i="10"/>
  <c r="N204" i="10"/>
  <c r="P204" i="10"/>
  <c r="D212" i="10"/>
  <c r="F212" i="10"/>
  <c r="H212" i="10"/>
  <c r="J212" i="10"/>
  <c r="L212" i="10"/>
  <c r="N212" i="10"/>
  <c r="P212" i="10"/>
  <c r="D213" i="10"/>
  <c r="F213" i="10"/>
  <c r="H213" i="10"/>
  <c r="J213" i="10"/>
  <c r="L213" i="10"/>
  <c r="N213" i="10"/>
  <c r="P213" i="10"/>
  <c r="D214" i="10"/>
  <c r="F214" i="10"/>
  <c r="H214" i="10"/>
  <c r="J214" i="10"/>
  <c r="L214" i="10"/>
  <c r="N214" i="10"/>
  <c r="P214" i="10"/>
  <c r="D215" i="10"/>
  <c r="F215" i="10"/>
  <c r="H215" i="10"/>
  <c r="J215" i="10"/>
  <c r="L215" i="10"/>
  <c r="N215" i="10"/>
  <c r="P215" i="10"/>
  <c r="D216" i="10"/>
  <c r="F216" i="10"/>
  <c r="H216" i="10"/>
  <c r="J216" i="10"/>
  <c r="L216" i="10"/>
  <c r="N216" i="10"/>
  <c r="P216" i="10"/>
  <c r="D224" i="10"/>
  <c r="F224" i="10"/>
  <c r="H224" i="10"/>
  <c r="J224" i="10"/>
  <c r="L224" i="10"/>
  <c r="N224" i="10"/>
  <c r="P224" i="10"/>
  <c r="D225" i="10"/>
  <c r="F225" i="10"/>
  <c r="H225" i="10"/>
  <c r="J225" i="10"/>
  <c r="L225" i="10"/>
  <c r="N225" i="10"/>
  <c r="P225" i="10"/>
  <c r="D226" i="10"/>
  <c r="F226" i="10"/>
  <c r="H226" i="10"/>
  <c r="J226" i="10"/>
  <c r="L226" i="10"/>
  <c r="N226" i="10"/>
  <c r="P226" i="10"/>
  <c r="D227" i="10"/>
  <c r="F227" i="10"/>
  <c r="H227" i="10"/>
  <c r="J227" i="10"/>
  <c r="L227" i="10"/>
  <c r="N227" i="10"/>
  <c r="P227" i="10"/>
  <c r="D228" i="10"/>
  <c r="F228" i="10"/>
  <c r="H228" i="10"/>
  <c r="J228" i="10"/>
  <c r="L228" i="10"/>
  <c r="N228" i="10"/>
  <c r="P228" i="10"/>
  <c r="D236" i="10"/>
  <c r="F236" i="10"/>
  <c r="H236" i="10"/>
  <c r="J236" i="10"/>
  <c r="L236" i="10"/>
  <c r="D237" i="10"/>
  <c r="F237" i="10"/>
  <c r="H237" i="10"/>
  <c r="J237" i="10"/>
  <c r="L237" i="10"/>
  <c r="D238" i="10"/>
  <c r="F238" i="10"/>
  <c r="H238" i="10"/>
  <c r="J238" i="10"/>
  <c r="L238" i="10"/>
  <c r="D246" i="10"/>
  <c r="F246" i="10"/>
  <c r="H246" i="10"/>
  <c r="J246" i="10"/>
  <c r="L246" i="10"/>
  <c r="D247" i="10"/>
  <c r="F247" i="10"/>
  <c r="H247" i="10"/>
  <c r="J247" i="10"/>
  <c r="L247" i="10"/>
  <c r="D248" i="10"/>
  <c r="F248" i="10"/>
  <c r="H248" i="10"/>
  <c r="J248" i="10"/>
  <c r="L248" i="10"/>
  <c r="D249" i="10"/>
  <c r="F249" i="10"/>
  <c r="H249" i="10"/>
  <c r="J249" i="10"/>
  <c r="L249" i="10"/>
  <c r="D250" i="10"/>
  <c r="F250" i="10"/>
  <c r="H250" i="10"/>
  <c r="J250" i="10"/>
  <c r="L250" i="10"/>
  <c r="D251" i="10"/>
  <c r="F251" i="10"/>
  <c r="H251" i="10"/>
  <c r="J251" i="10"/>
  <c r="L251" i="10"/>
  <c r="D259" i="10"/>
  <c r="F259" i="10"/>
  <c r="H259" i="10"/>
  <c r="J259" i="10"/>
  <c r="L259" i="10"/>
  <c r="D260" i="10"/>
  <c r="F260" i="10"/>
  <c r="H260" i="10"/>
  <c r="J260" i="10"/>
  <c r="L260" i="10"/>
  <c r="D261" i="10"/>
  <c r="F261" i="10"/>
  <c r="H261" i="10"/>
  <c r="J261" i="10"/>
  <c r="L261" i="10"/>
  <c r="D262" i="10"/>
  <c r="F262" i="10"/>
  <c r="H262" i="10"/>
  <c r="J262" i="10"/>
  <c r="L262" i="10"/>
  <c r="D263" i="10"/>
  <c r="F263" i="10"/>
  <c r="H263" i="10"/>
  <c r="J263" i="10"/>
  <c r="L263" i="10"/>
  <c r="D264" i="10"/>
  <c r="F264" i="10"/>
  <c r="H264" i="10"/>
  <c r="J264" i="10"/>
  <c r="L264" i="10"/>
  <c r="D272" i="10"/>
  <c r="F272" i="10"/>
  <c r="H272" i="10"/>
  <c r="J272" i="10"/>
  <c r="L272" i="10"/>
  <c r="D273" i="10"/>
  <c r="F273" i="10"/>
  <c r="H273" i="10"/>
  <c r="J273" i="10"/>
  <c r="L273" i="10"/>
  <c r="D274" i="10"/>
  <c r="F274" i="10"/>
  <c r="H274" i="10"/>
  <c r="J274" i="10"/>
  <c r="L274" i="10"/>
  <c r="D275" i="10"/>
  <c r="F275" i="10"/>
  <c r="H275" i="10"/>
  <c r="J275" i="10"/>
  <c r="L275" i="10"/>
  <c r="D276" i="10"/>
  <c r="F276" i="10"/>
  <c r="H276" i="10"/>
  <c r="J276" i="10"/>
  <c r="L276" i="10"/>
  <c r="D277" i="10"/>
  <c r="F277" i="10"/>
  <c r="H277" i="10"/>
  <c r="J277" i="10"/>
  <c r="L277" i="10"/>
  <c r="D278" i="10"/>
  <c r="F278" i="10"/>
  <c r="H278" i="10"/>
  <c r="J278" i="10"/>
  <c r="L278" i="10"/>
  <c r="D288" i="10"/>
  <c r="F288" i="10"/>
  <c r="H288" i="10"/>
  <c r="J288" i="10"/>
  <c r="L288" i="10"/>
  <c r="D289" i="10"/>
  <c r="F289" i="10"/>
  <c r="H289" i="10"/>
  <c r="J289" i="10"/>
  <c r="L289" i="10"/>
  <c r="D290" i="10"/>
  <c r="F290" i="10"/>
  <c r="H290" i="10"/>
  <c r="J290" i="10"/>
  <c r="L290" i="10"/>
  <c r="D291" i="10"/>
  <c r="F291" i="10"/>
  <c r="H291" i="10"/>
  <c r="J291" i="10"/>
  <c r="L291" i="10"/>
  <c r="D299" i="10"/>
  <c r="F299" i="10"/>
  <c r="H299" i="10"/>
  <c r="D300" i="10"/>
  <c r="F300" i="10"/>
  <c r="H300" i="10"/>
  <c r="D301" i="10"/>
  <c r="F301" i="10"/>
  <c r="H301" i="10"/>
  <c r="D302" i="10"/>
  <c r="F302" i="10"/>
  <c r="H302" i="10"/>
  <c r="D303" i="10"/>
  <c r="F303" i="10"/>
  <c r="H303" i="10"/>
  <c r="D304" i="10"/>
  <c r="F304" i="10"/>
  <c r="H304" i="10"/>
  <c r="D305" i="10"/>
  <c r="F305" i="10"/>
  <c r="H305" i="10"/>
  <c r="D313" i="10"/>
  <c r="F313" i="10"/>
  <c r="D314" i="10"/>
  <c r="F314" i="10"/>
  <c r="D315" i="10"/>
  <c r="F315" i="10"/>
  <c r="D316" i="10"/>
  <c r="F316" i="10"/>
  <c r="D317" i="10"/>
  <c r="F317" i="10"/>
  <c r="D318" i="10"/>
  <c r="F318" i="10"/>
  <c r="D319" i="10"/>
  <c r="F319" i="10"/>
  <c r="D327" i="10"/>
  <c r="F327" i="10"/>
  <c r="D328" i="10"/>
  <c r="F328" i="10"/>
  <c r="D329" i="10"/>
  <c r="F329" i="10"/>
  <c r="D330" i="10"/>
  <c r="F330" i="10"/>
  <c r="D331" i="10"/>
  <c r="F331" i="10"/>
  <c r="D332" i="10"/>
  <c r="F332" i="10"/>
  <c r="D333" i="10"/>
  <c r="F333" i="10"/>
  <c r="D341" i="10"/>
  <c r="F341" i="10"/>
  <c r="H341" i="10"/>
  <c r="J341" i="10"/>
  <c r="L341" i="10"/>
  <c r="D342" i="10"/>
  <c r="F342" i="10"/>
  <c r="H342" i="10"/>
  <c r="J342" i="10"/>
  <c r="L342" i="10"/>
  <c r="D343" i="10"/>
  <c r="F343" i="10"/>
  <c r="H343" i="10"/>
  <c r="J343" i="10"/>
  <c r="L343" i="10"/>
  <c r="D344" i="10"/>
  <c r="F344" i="10"/>
  <c r="H344" i="10"/>
  <c r="J344" i="10"/>
  <c r="L344" i="10"/>
  <c r="D345" i="10"/>
  <c r="F345" i="10"/>
  <c r="H345" i="10"/>
  <c r="J345" i="10"/>
  <c r="L345" i="10"/>
  <c r="D353" i="10"/>
  <c r="F353" i="10"/>
  <c r="H353" i="10"/>
  <c r="J353" i="10"/>
  <c r="L353" i="10"/>
  <c r="D354" i="10"/>
  <c r="F354" i="10"/>
  <c r="H354" i="10"/>
  <c r="J354" i="10"/>
  <c r="L354" i="10"/>
  <c r="D355" i="10"/>
  <c r="F355" i="10"/>
  <c r="H355" i="10"/>
  <c r="J355" i="10"/>
  <c r="L355" i="10"/>
  <c r="D356" i="10"/>
  <c r="F356" i="10"/>
  <c r="H356" i="10"/>
  <c r="J356" i="10"/>
  <c r="L356" i="10"/>
  <c r="D363" i="10"/>
  <c r="F363" i="10"/>
  <c r="H363" i="10"/>
  <c r="J363" i="10"/>
  <c r="D365" i="10"/>
  <c r="F365" i="10"/>
  <c r="H365" i="10"/>
  <c r="J365" i="10"/>
  <c r="D367" i="10"/>
  <c r="F367" i="10"/>
  <c r="H367" i="10"/>
  <c r="J367" i="10"/>
  <c r="D369" i="10"/>
  <c r="F369" i="10"/>
  <c r="H369" i="10"/>
  <c r="J369" i="10"/>
  <c r="D376" i="10"/>
  <c r="F376" i="10"/>
  <c r="D385" i="10"/>
  <c r="F385" i="10"/>
  <c r="H385" i="10"/>
  <c r="J385" i="10"/>
  <c r="L385" i="10"/>
  <c r="D387" i="10"/>
  <c r="F387" i="10"/>
  <c r="H387" i="10"/>
  <c r="J387" i="10"/>
  <c r="L387" i="10"/>
  <c r="D389" i="10"/>
  <c r="F389" i="10"/>
  <c r="H389" i="10"/>
  <c r="J389" i="10"/>
  <c r="L389" i="10"/>
  <c r="D391" i="10"/>
  <c r="F391" i="10"/>
  <c r="H391" i="10"/>
  <c r="J391" i="10"/>
  <c r="L391" i="10"/>
  <c r="D401" i="10"/>
  <c r="F401" i="10"/>
  <c r="D409" i="10"/>
  <c r="F409" i="10"/>
  <c r="H409" i="10"/>
  <c r="J409" i="10"/>
  <c r="L409" i="10"/>
  <c r="D410" i="10"/>
  <c r="F410" i="10"/>
  <c r="H410" i="10"/>
  <c r="J410" i="10"/>
  <c r="L410" i="10"/>
  <c r="D411" i="10"/>
  <c r="F411" i="10"/>
  <c r="H411" i="10"/>
  <c r="J411" i="10"/>
  <c r="L411" i="10"/>
  <c r="D412" i="10"/>
  <c r="F412" i="10"/>
  <c r="H412" i="10"/>
  <c r="J412" i="10"/>
  <c r="L412" i="10"/>
  <c r="D413" i="10"/>
  <c r="F413" i="10"/>
  <c r="H413" i="10"/>
  <c r="J413" i="10"/>
  <c r="L413" i="10"/>
  <c r="D414" i="10"/>
  <c r="F414" i="10"/>
  <c r="H414" i="10"/>
  <c r="J414" i="10"/>
  <c r="L414" i="10"/>
  <c r="D415" i="10"/>
  <c r="F415" i="10"/>
  <c r="H415" i="10"/>
  <c r="J415" i="10"/>
  <c r="L415" i="10"/>
  <c r="D416" i="10"/>
  <c r="F416" i="10"/>
  <c r="H416" i="10"/>
  <c r="J416" i="10"/>
  <c r="L416" i="10"/>
  <c r="D417" i="10"/>
  <c r="F417" i="10"/>
  <c r="H417" i="10"/>
  <c r="J417" i="10"/>
  <c r="L417" i="10"/>
  <c r="D418" i="10"/>
  <c r="F418" i="10"/>
  <c r="H418" i="10"/>
  <c r="J418" i="10"/>
  <c r="L418" i="10"/>
  <c r="D419" i="10"/>
  <c r="F419" i="10"/>
  <c r="H419" i="10"/>
  <c r="J419" i="10"/>
  <c r="L419" i="10"/>
  <c r="D427" i="10"/>
  <c r="F427" i="10"/>
  <c r="H427" i="10"/>
  <c r="J427" i="10"/>
  <c r="L427" i="10"/>
  <c r="D428" i="10"/>
  <c r="F428" i="10"/>
  <c r="H428" i="10"/>
  <c r="J428" i="10"/>
  <c r="L428" i="10"/>
  <c r="D429" i="10"/>
  <c r="F429" i="10"/>
  <c r="H429" i="10"/>
  <c r="J429" i="10"/>
  <c r="L429" i="10"/>
  <c r="D430" i="10"/>
  <c r="F430" i="10"/>
  <c r="H430" i="10"/>
  <c r="J430" i="10"/>
  <c r="L430" i="10"/>
  <c r="D431" i="10"/>
  <c r="F431" i="10"/>
  <c r="H431" i="10"/>
  <c r="J431" i="10"/>
  <c r="L431" i="10"/>
  <c r="D432" i="10"/>
  <c r="F432" i="10"/>
  <c r="H432" i="10"/>
  <c r="J432" i="10"/>
  <c r="L432" i="10"/>
  <c r="D433" i="10"/>
  <c r="F433" i="10"/>
  <c r="H433" i="10"/>
  <c r="J433" i="10"/>
  <c r="L433" i="10"/>
  <c r="D434" i="10"/>
  <c r="F434" i="10"/>
  <c r="H434" i="10"/>
  <c r="J434" i="10"/>
  <c r="L434" i="10"/>
  <c r="D435" i="10"/>
  <c r="F435" i="10"/>
  <c r="H435" i="10"/>
  <c r="J435" i="10"/>
  <c r="L435" i="10"/>
  <c r="D436" i="10"/>
  <c r="F436" i="10"/>
  <c r="H436" i="10"/>
  <c r="J436" i="10"/>
  <c r="L436" i="10"/>
  <c r="D437" i="10"/>
  <c r="F437" i="10"/>
  <c r="H437" i="10"/>
  <c r="J437" i="10"/>
  <c r="L437" i="10"/>
  <c r="D445" i="10"/>
  <c r="F445" i="10"/>
  <c r="H445" i="10"/>
  <c r="J445" i="10"/>
  <c r="D446" i="10"/>
  <c r="F446" i="10"/>
  <c r="H446" i="10"/>
  <c r="J446" i="10"/>
  <c r="D447" i="10"/>
  <c r="F447" i="10"/>
  <c r="H447" i="10"/>
  <c r="J447" i="10"/>
  <c r="D456" i="10"/>
  <c r="F456" i="10"/>
  <c r="D464" i="10"/>
  <c r="F464" i="10"/>
  <c r="H464" i="10"/>
  <c r="J464" i="10"/>
  <c r="L464" i="10"/>
  <c r="D465" i="10"/>
  <c r="F465" i="10"/>
  <c r="H465" i="10"/>
  <c r="J465" i="10"/>
  <c r="L465" i="10"/>
  <c r="D466" i="10"/>
  <c r="F466" i="10"/>
  <c r="H466" i="10"/>
  <c r="J466" i="10"/>
  <c r="L466" i="10"/>
  <c r="D467" i="10"/>
  <c r="F467" i="10"/>
  <c r="H467" i="10"/>
  <c r="J467" i="10"/>
  <c r="L467" i="10"/>
  <c r="D476" i="10"/>
  <c r="F476" i="10"/>
  <c r="H476" i="10"/>
  <c r="J476" i="10"/>
  <c r="L476" i="10"/>
  <c r="D477" i="10"/>
  <c r="F477" i="10"/>
  <c r="H477" i="10"/>
  <c r="J477" i="10"/>
  <c r="L477" i="10"/>
  <c r="D478" i="10"/>
  <c r="F478" i="10"/>
  <c r="H478" i="10"/>
  <c r="J478" i="10"/>
  <c r="L478" i="10"/>
  <c r="D479" i="10"/>
  <c r="F479" i="10"/>
  <c r="H479" i="10"/>
  <c r="J479" i="10"/>
  <c r="L479" i="10"/>
  <c r="D480" i="10"/>
  <c r="F480" i="10"/>
  <c r="H480" i="10"/>
  <c r="J480" i="10"/>
  <c r="L480" i="10"/>
  <c r="D489" i="10"/>
  <c r="F489" i="10"/>
  <c r="H489" i="10"/>
  <c r="J489" i="10"/>
  <c r="L489" i="10"/>
  <c r="D490" i="10"/>
  <c r="F490" i="10"/>
  <c r="H490" i="10"/>
  <c r="J490" i="10"/>
  <c r="L490" i="10"/>
  <c r="D491" i="10"/>
  <c r="F491" i="10"/>
  <c r="H491" i="10"/>
  <c r="J491" i="10"/>
  <c r="L491" i="10"/>
  <c r="D492" i="10"/>
  <c r="F492" i="10"/>
  <c r="H492" i="10"/>
  <c r="J492" i="10"/>
  <c r="L492" i="10"/>
  <c r="D493" i="10"/>
  <c r="F493" i="10"/>
  <c r="H493" i="10"/>
  <c r="J493" i="10"/>
  <c r="L493" i="10"/>
  <c r="D494" i="10"/>
  <c r="F494" i="10"/>
  <c r="H494" i="10"/>
  <c r="J494" i="10"/>
  <c r="L494" i="10"/>
  <c r="D495" i="10"/>
  <c r="F495" i="10"/>
  <c r="H495" i="10"/>
  <c r="J495" i="10"/>
  <c r="L495" i="10"/>
  <c r="D506" i="10"/>
  <c r="F506" i="10"/>
  <c r="H506" i="10"/>
  <c r="J506" i="10"/>
  <c r="L506" i="10"/>
  <c r="D507" i="10"/>
  <c r="F507" i="10"/>
  <c r="H507" i="10"/>
  <c r="J507" i="10"/>
  <c r="L507" i="10"/>
  <c r="D508" i="10"/>
  <c r="F508" i="10"/>
  <c r="H508" i="10"/>
  <c r="J508" i="10"/>
  <c r="L508" i="10"/>
  <c r="D509" i="10"/>
  <c r="F509" i="10"/>
  <c r="H509" i="10"/>
  <c r="J509" i="10"/>
  <c r="L509" i="10"/>
  <c r="D510" i="10"/>
  <c r="F510" i="10"/>
  <c r="H510" i="10"/>
  <c r="J510" i="10"/>
  <c r="L510" i="10"/>
  <c r="D511" i="10"/>
  <c r="F511" i="10"/>
  <c r="H511" i="10"/>
  <c r="J511" i="10"/>
  <c r="L511" i="10"/>
  <c r="D512" i="10"/>
  <c r="F512" i="10"/>
  <c r="H512" i="10"/>
  <c r="J512" i="10"/>
  <c r="L512" i="10"/>
  <c r="D513" i="10"/>
  <c r="F513" i="10"/>
  <c r="H513" i="10"/>
  <c r="J513" i="10"/>
  <c r="L513" i="10"/>
  <c r="D514" i="10"/>
  <c r="F514" i="10"/>
  <c r="H514" i="10"/>
  <c r="J514" i="10"/>
  <c r="L514" i="10"/>
  <c r="D515" i="10"/>
  <c r="F515" i="10"/>
  <c r="H515" i="10"/>
  <c r="J515" i="10"/>
  <c r="L515" i="10"/>
  <c r="D516" i="10"/>
  <c r="F516" i="10"/>
  <c r="H516" i="10"/>
  <c r="J516" i="10"/>
  <c r="L516" i="10"/>
  <c r="D517" i="10"/>
  <c r="F517" i="10"/>
  <c r="H517" i="10"/>
  <c r="J517" i="10"/>
  <c r="L517" i="10"/>
  <c r="D518" i="10"/>
  <c r="F518" i="10"/>
  <c r="H518" i="10"/>
  <c r="J518" i="10"/>
  <c r="L518" i="10"/>
  <c r="D519" i="10"/>
  <c r="F519" i="10"/>
  <c r="H519" i="10"/>
  <c r="J519" i="10"/>
  <c r="L519" i="10"/>
  <c r="D527" i="10"/>
  <c r="F527" i="10"/>
  <c r="H527" i="10"/>
  <c r="J527" i="10"/>
  <c r="L527" i="10"/>
  <c r="D528" i="10"/>
  <c r="F528" i="10"/>
  <c r="H528" i="10"/>
  <c r="J528" i="10"/>
  <c r="L528" i="10"/>
  <c r="D529" i="10"/>
  <c r="F529" i="10"/>
  <c r="H529" i="10"/>
  <c r="J529" i="10"/>
  <c r="L529" i="10"/>
  <c r="D530" i="10"/>
  <c r="F530" i="10"/>
  <c r="H530" i="10"/>
  <c r="J530" i="10"/>
  <c r="L530" i="10"/>
  <c r="D531" i="10"/>
  <c r="F531" i="10"/>
  <c r="H531" i="10"/>
  <c r="J531" i="10"/>
  <c r="L531" i="10"/>
  <c r="D532" i="10"/>
  <c r="F532" i="10"/>
  <c r="H532" i="10"/>
  <c r="J532" i="10"/>
  <c r="L532" i="10"/>
  <c r="D533" i="10"/>
  <c r="F533" i="10"/>
  <c r="H533" i="10"/>
  <c r="J533" i="10"/>
  <c r="L533" i="10"/>
  <c r="D534" i="10"/>
  <c r="F534" i="10"/>
  <c r="H534" i="10"/>
  <c r="J534" i="10"/>
  <c r="L534" i="10"/>
  <c r="D535" i="10"/>
  <c r="F535" i="10"/>
  <c r="H535" i="10"/>
  <c r="J535" i="10"/>
  <c r="L535" i="10"/>
  <c r="D536" i="10"/>
  <c r="F536" i="10"/>
  <c r="H536" i="10"/>
  <c r="J536" i="10"/>
  <c r="L536" i="10"/>
  <c r="D537" i="10"/>
  <c r="F537" i="10"/>
  <c r="H537" i="10"/>
  <c r="J537" i="10"/>
  <c r="L537" i="10"/>
  <c r="D538" i="10"/>
  <c r="F538" i="10"/>
  <c r="H538" i="10"/>
  <c r="J538" i="10"/>
  <c r="L538" i="10"/>
  <c r="D539" i="10"/>
  <c r="F539" i="10"/>
  <c r="H539" i="10"/>
  <c r="J539" i="10"/>
  <c r="L539" i="10"/>
  <c r="D549" i="10"/>
  <c r="F549" i="10"/>
  <c r="H549" i="10"/>
  <c r="D550" i="10"/>
  <c r="F550" i="10"/>
  <c r="H550" i="10"/>
  <c r="D551" i="10"/>
  <c r="F551" i="10"/>
  <c r="H551" i="10"/>
  <c r="D552" i="10"/>
  <c r="F552" i="10"/>
  <c r="H552" i="10"/>
  <c r="D553" i="10"/>
  <c r="F553" i="10"/>
  <c r="H553" i="10"/>
  <c r="D554" i="10"/>
  <c r="F554" i="10"/>
  <c r="H554" i="10"/>
  <c r="D562" i="10"/>
  <c r="F562" i="10"/>
  <c r="H562" i="10"/>
  <c r="D563" i="10"/>
  <c r="F563" i="10"/>
  <c r="H563" i="10"/>
  <c r="D564" i="10"/>
  <c r="F564" i="10"/>
  <c r="H564" i="10"/>
  <c r="D565" i="10"/>
  <c r="F565" i="10"/>
  <c r="H565" i="10"/>
  <c r="D573" i="10"/>
  <c r="F573" i="10"/>
  <c r="H573" i="10"/>
  <c r="D574" i="10"/>
  <c r="F574" i="10"/>
  <c r="H574" i="10"/>
  <c r="D575" i="10"/>
  <c r="F575" i="10"/>
  <c r="H575" i="10"/>
  <c r="D576" i="10"/>
  <c r="F576" i="10"/>
  <c r="H576" i="10"/>
  <c r="D577" i="10"/>
  <c r="F577" i="10"/>
  <c r="H577" i="10"/>
  <c r="D578" i="10"/>
  <c r="F578" i="10"/>
  <c r="H578" i="10"/>
  <c r="D12" i="9"/>
  <c r="F12" i="9"/>
  <c r="H12" i="9"/>
  <c r="J12" i="9"/>
  <c r="L12" i="9"/>
  <c r="D13" i="9"/>
  <c r="F13" i="9"/>
  <c r="H13" i="9"/>
  <c r="J13" i="9"/>
  <c r="L13" i="9"/>
  <c r="D14" i="9"/>
  <c r="F14" i="9"/>
  <c r="H14" i="9"/>
  <c r="J14" i="9"/>
  <c r="L14" i="9"/>
  <c r="D15" i="9"/>
  <c r="F15" i="9"/>
  <c r="H15" i="9"/>
  <c r="J15" i="9"/>
  <c r="L15" i="9"/>
  <c r="D16" i="9"/>
  <c r="F16" i="9"/>
  <c r="H16" i="9"/>
  <c r="J16" i="9"/>
  <c r="L16" i="9"/>
  <c r="D17" i="9"/>
  <c r="F17" i="9"/>
  <c r="H17" i="9"/>
  <c r="J17" i="9"/>
  <c r="L17" i="9"/>
  <c r="D18" i="9"/>
  <c r="F18" i="9"/>
  <c r="H18" i="9"/>
  <c r="J18" i="9"/>
  <c r="L18" i="9"/>
  <c r="D19" i="9"/>
  <c r="F19" i="9"/>
  <c r="H19" i="9"/>
  <c r="J19" i="9"/>
  <c r="L19" i="9"/>
  <c r="D20" i="9"/>
  <c r="F20" i="9"/>
  <c r="H20" i="9"/>
  <c r="J20" i="9"/>
  <c r="L20" i="9"/>
  <c r="D29" i="9"/>
  <c r="F29" i="9"/>
  <c r="H29" i="9"/>
  <c r="J29" i="9"/>
  <c r="L29" i="9"/>
  <c r="D30" i="9"/>
  <c r="F30" i="9"/>
  <c r="H30" i="9"/>
  <c r="J30" i="9"/>
  <c r="L30" i="9"/>
  <c r="D31" i="9"/>
  <c r="F31" i="9"/>
  <c r="H31" i="9"/>
  <c r="J31" i="9"/>
  <c r="L31" i="9"/>
  <c r="D32" i="9"/>
  <c r="F32" i="9"/>
  <c r="H32" i="9"/>
  <c r="J32" i="9"/>
  <c r="L32" i="9"/>
  <c r="D33" i="9"/>
  <c r="F33" i="9"/>
  <c r="H33" i="9"/>
  <c r="J33" i="9"/>
  <c r="L33" i="9"/>
  <c r="D34" i="9"/>
  <c r="F34" i="9"/>
  <c r="H34" i="9"/>
  <c r="J34" i="9"/>
  <c r="L34" i="9"/>
  <c r="D35" i="9"/>
  <c r="F35" i="9"/>
  <c r="H35" i="9"/>
  <c r="J35" i="9"/>
  <c r="L35" i="9"/>
  <c r="D36" i="9"/>
  <c r="F36" i="9"/>
  <c r="H36" i="9"/>
  <c r="J36" i="9"/>
  <c r="L36" i="9"/>
  <c r="D37" i="9"/>
  <c r="F37" i="9"/>
  <c r="H37" i="9"/>
  <c r="J37" i="9"/>
  <c r="L37" i="9"/>
  <c r="D46" i="9"/>
  <c r="F46" i="9"/>
  <c r="H46" i="9"/>
  <c r="J46" i="9"/>
  <c r="L46" i="9"/>
  <c r="D47" i="9"/>
  <c r="F47" i="9"/>
  <c r="H47" i="9"/>
  <c r="J47" i="9"/>
  <c r="L47" i="9"/>
  <c r="D48" i="9"/>
  <c r="F48" i="9"/>
  <c r="H48" i="9"/>
  <c r="J48" i="9"/>
  <c r="L48" i="9"/>
  <c r="D49" i="9"/>
  <c r="F49" i="9"/>
  <c r="H49" i="9"/>
  <c r="J49" i="9"/>
  <c r="L49" i="9"/>
  <c r="D50" i="9"/>
  <c r="F50" i="9"/>
  <c r="H50" i="9"/>
  <c r="J50" i="9"/>
  <c r="L50" i="9"/>
  <c r="D51" i="9"/>
  <c r="F51" i="9"/>
  <c r="H51" i="9"/>
  <c r="J51" i="9"/>
  <c r="L51" i="9"/>
  <c r="D52" i="9"/>
  <c r="F52" i="9"/>
  <c r="H52" i="9"/>
  <c r="J52" i="9"/>
  <c r="L52" i="9"/>
  <c r="D53" i="9"/>
  <c r="F53" i="9"/>
  <c r="H53" i="9"/>
  <c r="J53" i="9"/>
  <c r="L53" i="9"/>
  <c r="D54" i="9"/>
  <c r="F54" i="9"/>
  <c r="H54" i="9"/>
  <c r="J54" i="9"/>
  <c r="L54" i="9"/>
  <c r="D72" i="9"/>
  <c r="F72" i="9"/>
  <c r="H72" i="9"/>
  <c r="J72" i="9"/>
  <c r="L72" i="9"/>
  <c r="D73" i="9"/>
  <c r="F73" i="9"/>
  <c r="H73" i="9"/>
  <c r="J73" i="9"/>
  <c r="L73" i="9"/>
  <c r="D74" i="9"/>
  <c r="F74" i="9"/>
  <c r="H74" i="9"/>
  <c r="J74" i="9"/>
  <c r="L74" i="9"/>
  <c r="D83" i="9"/>
  <c r="F83" i="9"/>
  <c r="H83" i="9"/>
  <c r="J83" i="9"/>
  <c r="L83" i="9"/>
  <c r="D84" i="9"/>
  <c r="F84" i="9"/>
  <c r="H84" i="9"/>
  <c r="J84" i="9"/>
  <c r="L84" i="9"/>
  <c r="D85" i="9"/>
  <c r="F85" i="9"/>
  <c r="H85" i="9"/>
  <c r="J85" i="9"/>
  <c r="L85" i="9"/>
  <c r="D94" i="9"/>
  <c r="F94" i="9"/>
  <c r="H94" i="9"/>
  <c r="J94" i="9"/>
  <c r="L94" i="9"/>
  <c r="D95" i="9"/>
  <c r="F95" i="9"/>
  <c r="H95" i="9"/>
  <c r="J95" i="9"/>
  <c r="L95" i="9"/>
  <c r="D96" i="9"/>
  <c r="F96" i="9"/>
  <c r="H96" i="9"/>
  <c r="J96" i="9"/>
  <c r="L96" i="9"/>
  <c r="D104" i="9"/>
  <c r="F104" i="9"/>
  <c r="H104" i="9"/>
  <c r="J104" i="9"/>
  <c r="L104" i="9"/>
  <c r="D105" i="9"/>
  <c r="F105" i="9"/>
  <c r="H105" i="9"/>
  <c r="J105" i="9"/>
  <c r="L105" i="9"/>
  <c r="D106" i="9"/>
  <c r="F106" i="9"/>
  <c r="H106" i="9"/>
  <c r="J106" i="9"/>
  <c r="L106" i="9"/>
  <c r="D107" i="9"/>
  <c r="F107" i="9"/>
  <c r="H107" i="9"/>
  <c r="J107" i="9"/>
  <c r="L107" i="9"/>
  <c r="D108" i="9"/>
  <c r="F108" i="9"/>
  <c r="H108" i="9"/>
  <c r="J108" i="9"/>
  <c r="L108" i="9"/>
  <c r="D109" i="9"/>
  <c r="F109" i="9"/>
  <c r="H109" i="9"/>
  <c r="J109" i="9"/>
  <c r="L109" i="9"/>
  <c r="D110" i="9"/>
  <c r="F110" i="9"/>
  <c r="H110" i="9"/>
  <c r="J110" i="9"/>
  <c r="L110" i="9"/>
  <c r="D118" i="9"/>
  <c r="F118" i="9"/>
  <c r="H118" i="9"/>
  <c r="J118" i="9"/>
  <c r="L118" i="9"/>
  <c r="D119" i="9"/>
  <c r="F119" i="9"/>
  <c r="H119" i="9"/>
  <c r="J119" i="9"/>
  <c r="L119" i="9"/>
  <c r="D120" i="9"/>
  <c r="F120" i="9"/>
  <c r="H120" i="9"/>
  <c r="J120" i="9"/>
  <c r="L120" i="9"/>
  <c r="D121" i="9"/>
  <c r="F121" i="9"/>
  <c r="H121" i="9"/>
  <c r="J121" i="9"/>
  <c r="L121" i="9"/>
  <c r="D122" i="9"/>
  <c r="F122" i="9"/>
  <c r="H122" i="9"/>
  <c r="J122" i="9"/>
  <c r="L122" i="9"/>
  <c r="D123" i="9"/>
  <c r="F123" i="9"/>
  <c r="H123" i="9"/>
  <c r="J123" i="9"/>
  <c r="L123" i="9"/>
  <c r="D124" i="9"/>
  <c r="F124" i="9"/>
  <c r="H124" i="9"/>
  <c r="J124" i="9"/>
  <c r="L124" i="9"/>
  <c r="D132" i="9"/>
  <c r="F132" i="9"/>
  <c r="H132" i="9"/>
  <c r="J132" i="9"/>
  <c r="L132" i="9"/>
  <c r="D133" i="9"/>
  <c r="F133" i="9"/>
  <c r="H133" i="9"/>
  <c r="J133" i="9"/>
  <c r="L133" i="9"/>
  <c r="D134" i="9"/>
  <c r="F134" i="9"/>
  <c r="H134" i="9"/>
  <c r="J134" i="9"/>
  <c r="L134" i="9"/>
  <c r="D135" i="9"/>
  <c r="F135" i="9"/>
  <c r="H135" i="9"/>
  <c r="J135" i="9"/>
  <c r="L135" i="9"/>
  <c r="D136" i="9"/>
  <c r="F136" i="9"/>
  <c r="H136" i="9"/>
  <c r="J136" i="9"/>
  <c r="L136" i="9"/>
  <c r="D137" i="9"/>
  <c r="F137" i="9"/>
  <c r="H137" i="9"/>
  <c r="J137" i="9"/>
  <c r="L137" i="9"/>
  <c r="D138" i="9"/>
  <c r="F138" i="9"/>
  <c r="H138" i="9"/>
  <c r="J138" i="9"/>
  <c r="L138" i="9"/>
  <c r="D146" i="9"/>
  <c r="F146" i="9"/>
  <c r="H146" i="9"/>
  <c r="J146" i="9"/>
  <c r="L146" i="9"/>
  <c r="D147" i="9"/>
  <c r="F147" i="9"/>
  <c r="H147" i="9"/>
  <c r="J147" i="9"/>
  <c r="L147" i="9"/>
  <c r="D148" i="9"/>
  <c r="F148" i="9"/>
  <c r="H148" i="9"/>
  <c r="J148" i="9"/>
  <c r="L148" i="9"/>
  <c r="D158" i="9"/>
  <c r="F158" i="9"/>
  <c r="H158" i="9"/>
  <c r="J158" i="9"/>
  <c r="L158" i="9"/>
  <c r="N158" i="9"/>
  <c r="P158" i="9"/>
  <c r="D159" i="9"/>
  <c r="F159" i="9"/>
  <c r="H159" i="9"/>
  <c r="J159" i="9"/>
  <c r="L159" i="9"/>
  <c r="N159" i="9"/>
  <c r="P159" i="9"/>
  <c r="D160" i="9"/>
  <c r="F160" i="9"/>
  <c r="H160" i="9"/>
  <c r="J160" i="9"/>
  <c r="L160" i="9"/>
  <c r="N160" i="9"/>
  <c r="P160" i="9"/>
  <c r="D161" i="9"/>
  <c r="F161" i="9"/>
  <c r="H161" i="9"/>
  <c r="J161" i="9"/>
  <c r="L161" i="9"/>
  <c r="N161" i="9"/>
  <c r="P161" i="9"/>
  <c r="D162" i="9"/>
  <c r="F162" i="9"/>
  <c r="H162" i="9"/>
  <c r="J162" i="9"/>
  <c r="L162" i="9"/>
  <c r="N162" i="9"/>
  <c r="P162" i="9"/>
  <c r="D163" i="9"/>
  <c r="F163" i="9"/>
  <c r="H163" i="9"/>
  <c r="J163" i="9"/>
  <c r="L163" i="9"/>
  <c r="N163" i="9"/>
  <c r="P163" i="9"/>
  <c r="D164" i="9"/>
  <c r="F164" i="9"/>
  <c r="H164" i="9"/>
  <c r="J164" i="9"/>
  <c r="L164" i="9"/>
  <c r="N164" i="9"/>
  <c r="P164" i="9"/>
  <c r="D172" i="9"/>
  <c r="F172" i="9"/>
  <c r="H172" i="9"/>
  <c r="J172" i="9"/>
  <c r="L172" i="9"/>
  <c r="N172" i="9"/>
  <c r="P172" i="9"/>
  <c r="D173" i="9"/>
  <c r="F173" i="9"/>
  <c r="H173" i="9"/>
  <c r="J173" i="9"/>
  <c r="L173" i="9"/>
  <c r="N173" i="9"/>
  <c r="P173" i="9"/>
  <c r="D174" i="9"/>
  <c r="F174" i="9"/>
  <c r="H174" i="9"/>
  <c r="J174" i="9"/>
  <c r="L174" i="9"/>
  <c r="N174" i="9"/>
  <c r="P174" i="9"/>
  <c r="D175" i="9"/>
  <c r="F175" i="9"/>
  <c r="H175" i="9"/>
  <c r="J175" i="9"/>
  <c r="L175" i="9"/>
  <c r="N175" i="9"/>
  <c r="P175" i="9"/>
  <c r="D176" i="9"/>
  <c r="F176" i="9"/>
  <c r="H176" i="9"/>
  <c r="J176" i="9"/>
  <c r="L176" i="9"/>
  <c r="N176" i="9"/>
  <c r="P176" i="9"/>
  <c r="D177" i="9"/>
  <c r="F177" i="9"/>
  <c r="H177" i="9"/>
  <c r="J177" i="9"/>
  <c r="L177" i="9"/>
  <c r="N177" i="9"/>
  <c r="P177" i="9"/>
  <c r="D178" i="9"/>
  <c r="F178" i="9"/>
  <c r="H178" i="9"/>
  <c r="J178" i="9"/>
  <c r="L178" i="9"/>
  <c r="N178" i="9"/>
  <c r="P178" i="9"/>
  <c r="D186" i="9"/>
  <c r="F186" i="9"/>
  <c r="H186" i="9"/>
  <c r="J186" i="9"/>
  <c r="L186" i="9"/>
  <c r="N186" i="9"/>
  <c r="P186" i="9"/>
  <c r="D187" i="9"/>
  <c r="F187" i="9"/>
  <c r="H187" i="9"/>
  <c r="J187" i="9"/>
  <c r="L187" i="9"/>
  <c r="N187" i="9"/>
  <c r="P187" i="9"/>
  <c r="D188" i="9"/>
  <c r="F188" i="9"/>
  <c r="H188" i="9"/>
  <c r="J188" i="9"/>
  <c r="L188" i="9"/>
  <c r="N188" i="9"/>
  <c r="P188" i="9"/>
  <c r="D189" i="9"/>
  <c r="F189" i="9"/>
  <c r="H189" i="9"/>
  <c r="J189" i="9"/>
  <c r="L189" i="9"/>
  <c r="N189" i="9"/>
  <c r="P189" i="9"/>
  <c r="D190" i="9"/>
  <c r="F190" i="9"/>
  <c r="H190" i="9"/>
  <c r="J190" i="9"/>
  <c r="L190" i="9"/>
  <c r="N190" i="9"/>
  <c r="P190" i="9"/>
  <c r="D191" i="9"/>
  <c r="F191" i="9"/>
  <c r="H191" i="9"/>
  <c r="J191" i="9"/>
  <c r="L191" i="9"/>
  <c r="N191" i="9"/>
  <c r="P191" i="9"/>
  <c r="D192" i="9"/>
  <c r="F192" i="9"/>
  <c r="H192" i="9"/>
  <c r="J192" i="9"/>
  <c r="L192" i="9"/>
  <c r="N192" i="9"/>
  <c r="P192" i="9"/>
  <c r="D200" i="9"/>
  <c r="F200" i="9"/>
  <c r="H200" i="9"/>
  <c r="J200" i="9"/>
  <c r="L200" i="9"/>
  <c r="N200" i="9"/>
  <c r="P200" i="9"/>
  <c r="D201" i="9"/>
  <c r="F201" i="9"/>
  <c r="H201" i="9"/>
  <c r="J201" i="9"/>
  <c r="L201" i="9"/>
  <c r="N201" i="9"/>
  <c r="P201" i="9"/>
  <c r="D202" i="9"/>
  <c r="F202" i="9"/>
  <c r="H202" i="9"/>
  <c r="J202" i="9"/>
  <c r="L202" i="9"/>
  <c r="N202" i="9"/>
  <c r="P202" i="9"/>
  <c r="D203" i="9"/>
  <c r="F203" i="9"/>
  <c r="H203" i="9"/>
  <c r="J203" i="9"/>
  <c r="L203" i="9"/>
  <c r="N203" i="9"/>
  <c r="P203" i="9"/>
  <c r="D204" i="9"/>
  <c r="F204" i="9"/>
  <c r="H204" i="9"/>
  <c r="J204" i="9"/>
  <c r="L204" i="9"/>
  <c r="N204" i="9"/>
  <c r="P204" i="9"/>
  <c r="D212" i="9"/>
  <c r="F212" i="9"/>
  <c r="H212" i="9"/>
  <c r="J212" i="9"/>
  <c r="L212" i="9"/>
  <c r="N212" i="9"/>
  <c r="P212" i="9"/>
  <c r="D213" i="9"/>
  <c r="F213" i="9"/>
  <c r="H213" i="9"/>
  <c r="J213" i="9"/>
  <c r="L213" i="9"/>
  <c r="N213" i="9"/>
  <c r="P213" i="9"/>
  <c r="D214" i="9"/>
  <c r="F214" i="9"/>
  <c r="H214" i="9"/>
  <c r="J214" i="9"/>
  <c r="L214" i="9"/>
  <c r="N214" i="9"/>
  <c r="P214" i="9"/>
  <c r="D215" i="9"/>
  <c r="F215" i="9"/>
  <c r="H215" i="9"/>
  <c r="J215" i="9"/>
  <c r="L215" i="9"/>
  <c r="N215" i="9"/>
  <c r="P215" i="9"/>
  <c r="D216" i="9"/>
  <c r="F216" i="9"/>
  <c r="H216" i="9"/>
  <c r="J216" i="9"/>
  <c r="L216" i="9"/>
  <c r="N216" i="9"/>
  <c r="P216" i="9"/>
  <c r="D224" i="9"/>
  <c r="F224" i="9"/>
  <c r="H224" i="9"/>
  <c r="J224" i="9"/>
  <c r="L224" i="9"/>
  <c r="N224" i="9"/>
  <c r="P224" i="9"/>
  <c r="D225" i="9"/>
  <c r="F225" i="9"/>
  <c r="H225" i="9"/>
  <c r="J225" i="9"/>
  <c r="L225" i="9"/>
  <c r="N225" i="9"/>
  <c r="P225" i="9"/>
  <c r="D226" i="9"/>
  <c r="F226" i="9"/>
  <c r="H226" i="9"/>
  <c r="J226" i="9"/>
  <c r="L226" i="9"/>
  <c r="N226" i="9"/>
  <c r="P226" i="9"/>
  <c r="D227" i="9"/>
  <c r="F227" i="9"/>
  <c r="H227" i="9"/>
  <c r="J227" i="9"/>
  <c r="L227" i="9"/>
  <c r="N227" i="9"/>
  <c r="P227" i="9"/>
  <c r="D228" i="9"/>
  <c r="F228" i="9"/>
  <c r="H228" i="9"/>
  <c r="J228" i="9"/>
  <c r="L228" i="9"/>
  <c r="N228" i="9"/>
  <c r="P228" i="9"/>
  <c r="D236" i="9"/>
  <c r="F236" i="9"/>
  <c r="H236" i="9"/>
  <c r="J236" i="9"/>
  <c r="L236" i="9"/>
  <c r="D237" i="9"/>
  <c r="F237" i="9"/>
  <c r="H237" i="9"/>
  <c r="J237" i="9"/>
  <c r="L237" i="9"/>
  <c r="D238" i="9"/>
  <c r="F238" i="9"/>
  <c r="H238" i="9"/>
  <c r="J238" i="9"/>
  <c r="L238" i="9"/>
  <c r="D246" i="9"/>
  <c r="F246" i="9"/>
  <c r="H246" i="9"/>
  <c r="J246" i="9"/>
  <c r="L246" i="9"/>
  <c r="D247" i="9"/>
  <c r="F247" i="9"/>
  <c r="H247" i="9"/>
  <c r="J247" i="9"/>
  <c r="L247" i="9"/>
  <c r="D248" i="9"/>
  <c r="F248" i="9"/>
  <c r="H248" i="9"/>
  <c r="J248" i="9"/>
  <c r="L248" i="9"/>
  <c r="D249" i="9"/>
  <c r="F249" i="9"/>
  <c r="H249" i="9"/>
  <c r="J249" i="9"/>
  <c r="L249" i="9"/>
  <c r="D250" i="9"/>
  <c r="F250" i="9"/>
  <c r="H250" i="9"/>
  <c r="J250" i="9"/>
  <c r="L250" i="9"/>
  <c r="D251" i="9"/>
  <c r="F251" i="9"/>
  <c r="H251" i="9"/>
  <c r="J251" i="9"/>
  <c r="L251" i="9"/>
  <c r="D259" i="9"/>
  <c r="F259" i="9"/>
  <c r="H259" i="9"/>
  <c r="J259" i="9"/>
  <c r="L259" i="9"/>
  <c r="D260" i="9"/>
  <c r="F260" i="9"/>
  <c r="H260" i="9"/>
  <c r="J260" i="9"/>
  <c r="L260" i="9"/>
  <c r="D261" i="9"/>
  <c r="F261" i="9"/>
  <c r="H261" i="9"/>
  <c r="J261" i="9"/>
  <c r="L261" i="9"/>
  <c r="D262" i="9"/>
  <c r="F262" i="9"/>
  <c r="H262" i="9"/>
  <c r="J262" i="9"/>
  <c r="L262" i="9"/>
  <c r="D263" i="9"/>
  <c r="F263" i="9"/>
  <c r="H263" i="9"/>
  <c r="J263" i="9"/>
  <c r="L263" i="9"/>
  <c r="D264" i="9"/>
  <c r="F264" i="9"/>
  <c r="H264" i="9"/>
  <c r="J264" i="9"/>
  <c r="L264" i="9"/>
  <c r="D272" i="9"/>
  <c r="F272" i="9"/>
  <c r="H272" i="9"/>
  <c r="J272" i="9"/>
  <c r="L272" i="9"/>
  <c r="D273" i="9"/>
  <c r="F273" i="9"/>
  <c r="H273" i="9"/>
  <c r="J273" i="9"/>
  <c r="L273" i="9"/>
  <c r="D274" i="9"/>
  <c r="F274" i="9"/>
  <c r="H274" i="9"/>
  <c r="J274" i="9"/>
  <c r="L274" i="9"/>
  <c r="D275" i="9"/>
  <c r="F275" i="9"/>
  <c r="H275" i="9"/>
  <c r="J275" i="9"/>
  <c r="L275" i="9"/>
  <c r="D276" i="9"/>
  <c r="F276" i="9"/>
  <c r="H276" i="9"/>
  <c r="J276" i="9"/>
  <c r="L276" i="9"/>
  <c r="D277" i="9"/>
  <c r="F277" i="9"/>
  <c r="H277" i="9"/>
  <c r="J277" i="9"/>
  <c r="L277" i="9"/>
  <c r="D278" i="9"/>
  <c r="F278" i="9"/>
  <c r="H278" i="9"/>
  <c r="J278" i="9"/>
  <c r="L278" i="9"/>
  <c r="D288" i="9"/>
  <c r="F288" i="9"/>
  <c r="H288" i="9"/>
  <c r="J288" i="9"/>
  <c r="L288" i="9"/>
  <c r="D289" i="9"/>
  <c r="F289" i="9"/>
  <c r="H289" i="9"/>
  <c r="J289" i="9"/>
  <c r="L289" i="9"/>
  <c r="D290" i="9"/>
  <c r="F290" i="9"/>
  <c r="H290" i="9"/>
  <c r="J290" i="9"/>
  <c r="L290" i="9"/>
  <c r="D291" i="9"/>
  <c r="F291" i="9"/>
  <c r="H291" i="9"/>
  <c r="J291" i="9"/>
  <c r="L291" i="9"/>
  <c r="D299" i="9"/>
  <c r="F299" i="9"/>
  <c r="H299" i="9"/>
  <c r="D300" i="9"/>
  <c r="F300" i="9"/>
  <c r="H300" i="9"/>
  <c r="D301" i="9"/>
  <c r="F301" i="9"/>
  <c r="H301" i="9"/>
  <c r="D302" i="9"/>
  <c r="F302" i="9"/>
  <c r="H302" i="9"/>
  <c r="D303" i="9"/>
  <c r="F303" i="9"/>
  <c r="H303" i="9"/>
  <c r="D304" i="9"/>
  <c r="F304" i="9"/>
  <c r="H304" i="9"/>
  <c r="D305" i="9"/>
  <c r="F305" i="9"/>
  <c r="H305" i="9"/>
  <c r="D313" i="9"/>
  <c r="F313" i="9"/>
  <c r="D314" i="9"/>
  <c r="F314" i="9"/>
  <c r="D315" i="9"/>
  <c r="F315" i="9"/>
  <c r="D316" i="9"/>
  <c r="F316" i="9"/>
  <c r="D317" i="9"/>
  <c r="F317" i="9"/>
  <c r="D318" i="9"/>
  <c r="F318" i="9"/>
  <c r="D319" i="9"/>
  <c r="F319" i="9"/>
  <c r="D327" i="9"/>
  <c r="F327" i="9"/>
  <c r="D328" i="9"/>
  <c r="F328" i="9"/>
  <c r="D329" i="9"/>
  <c r="F329" i="9"/>
  <c r="D330" i="9"/>
  <c r="F330" i="9"/>
  <c r="D331" i="9"/>
  <c r="F331" i="9"/>
  <c r="D332" i="9"/>
  <c r="F332" i="9"/>
  <c r="D333" i="9"/>
  <c r="F333" i="9"/>
  <c r="D341" i="9"/>
  <c r="F341" i="9"/>
  <c r="H341" i="9"/>
  <c r="J341" i="9"/>
  <c r="L341" i="9"/>
  <c r="D342" i="9"/>
  <c r="F342" i="9"/>
  <c r="H342" i="9"/>
  <c r="J342" i="9"/>
  <c r="L342" i="9"/>
  <c r="D343" i="9"/>
  <c r="F343" i="9"/>
  <c r="H343" i="9"/>
  <c r="J343" i="9"/>
  <c r="L343" i="9"/>
  <c r="D344" i="9"/>
  <c r="F344" i="9"/>
  <c r="H344" i="9"/>
  <c r="J344" i="9"/>
  <c r="L344" i="9"/>
  <c r="D345" i="9"/>
  <c r="F345" i="9"/>
  <c r="H345" i="9"/>
  <c r="J345" i="9"/>
  <c r="L345" i="9"/>
  <c r="D353" i="9"/>
  <c r="F353" i="9"/>
  <c r="H353" i="9"/>
  <c r="J353" i="9"/>
  <c r="L353" i="9"/>
  <c r="D354" i="9"/>
  <c r="F354" i="9"/>
  <c r="H354" i="9"/>
  <c r="J354" i="9"/>
  <c r="L354" i="9"/>
  <c r="D355" i="9"/>
  <c r="F355" i="9"/>
  <c r="H355" i="9"/>
  <c r="J355" i="9"/>
  <c r="L355" i="9"/>
  <c r="D356" i="9"/>
  <c r="F356" i="9"/>
  <c r="H356" i="9"/>
  <c r="J356" i="9"/>
  <c r="L356" i="9"/>
  <c r="D363" i="9"/>
  <c r="F363" i="9"/>
  <c r="H363" i="9"/>
  <c r="J363" i="9"/>
  <c r="D365" i="9"/>
  <c r="F365" i="9"/>
  <c r="H365" i="9"/>
  <c r="J365" i="9"/>
  <c r="D367" i="9"/>
  <c r="F367" i="9"/>
  <c r="H367" i="9"/>
  <c r="J367" i="9"/>
  <c r="D369" i="9"/>
  <c r="F369" i="9"/>
  <c r="H369" i="9"/>
  <c r="J369" i="9"/>
  <c r="D376" i="9"/>
  <c r="F376" i="9"/>
  <c r="D385" i="9"/>
  <c r="F385" i="9"/>
  <c r="H385" i="9"/>
  <c r="J385" i="9"/>
  <c r="L385" i="9"/>
  <c r="D387" i="9"/>
  <c r="F387" i="9"/>
  <c r="H387" i="9"/>
  <c r="J387" i="9"/>
  <c r="L387" i="9"/>
  <c r="D389" i="9"/>
  <c r="F389" i="9"/>
  <c r="H389" i="9"/>
  <c r="J389" i="9"/>
  <c r="L389" i="9"/>
  <c r="D391" i="9"/>
  <c r="F391" i="9"/>
  <c r="H391" i="9"/>
  <c r="J391" i="9"/>
  <c r="L391" i="9"/>
  <c r="D401" i="9"/>
  <c r="F401" i="9"/>
  <c r="D409" i="9"/>
  <c r="F409" i="9"/>
  <c r="H409" i="9"/>
  <c r="J409" i="9"/>
  <c r="L409" i="9"/>
  <c r="D410" i="9"/>
  <c r="F410" i="9"/>
  <c r="H410" i="9"/>
  <c r="J410" i="9"/>
  <c r="L410" i="9"/>
  <c r="D411" i="9"/>
  <c r="F411" i="9"/>
  <c r="H411" i="9"/>
  <c r="J411" i="9"/>
  <c r="L411" i="9"/>
  <c r="D412" i="9"/>
  <c r="F412" i="9"/>
  <c r="H412" i="9"/>
  <c r="J412" i="9"/>
  <c r="L412" i="9"/>
  <c r="D413" i="9"/>
  <c r="F413" i="9"/>
  <c r="H413" i="9"/>
  <c r="J413" i="9"/>
  <c r="L413" i="9"/>
  <c r="D414" i="9"/>
  <c r="F414" i="9"/>
  <c r="H414" i="9"/>
  <c r="J414" i="9"/>
  <c r="L414" i="9"/>
  <c r="D415" i="9"/>
  <c r="F415" i="9"/>
  <c r="H415" i="9"/>
  <c r="J415" i="9"/>
  <c r="L415" i="9"/>
  <c r="D416" i="9"/>
  <c r="F416" i="9"/>
  <c r="H416" i="9"/>
  <c r="J416" i="9"/>
  <c r="L416" i="9"/>
  <c r="D417" i="9"/>
  <c r="F417" i="9"/>
  <c r="H417" i="9"/>
  <c r="J417" i="9"/>
  <c r="L417" i="9"/>
  <c r="D418" i="9"/>
  <c r="F418" i="9"/>
  <c r="H418" i="9"/>
  <c r="J418" i="9"/>
  <c r="L418" i="9"/>
  <c r="D419" i="9"/>
  <c r="F419" i="9"/>
  <c r="H419" i="9"/>
  <c r="J419" i="9"/>
  <c r="L419" i="9"/>
  <c r="D427" i="9"/>
  <c r="F427" i="9"/>
  <c r="H427" i="9"/>
  <c r="J427" i="9"/>
  <c r="L427" i="9"/>
  <c r="D428" i="9"/>
  <c r="F428" i="9"/>
  <c r="H428" i="9"/>
  <c r="J428" i="9"/>
  <c r="L428" i="9"/>
  <c r="D429" i="9"/>
  <c r="F429" i="9"/>
  <c r="H429" i="9"/>
  <c r="J429" i="9"/>
  <c r="L429" i="9"/>
  <c r="D430" i="9"/>
  <c r="F430" i="9"/>
  <c r="H430" i="9"/>
  <c r="J430" i="9"/>
  <c r="L430" i="9"/>
  <c r="D431" i="9"/>
  <c r="F431" i="9"/>
  <c r="H431" i="9"/>
  <c r="J431" i="9"/>
  <c r="L431" i="9"/>
  <c r="D432" i="9"/>
  <c r="F432" i="9"/>
  <c r="H432" i="9"/>
  <c r="J432" i="9"/>
  <c r="L432" i="9"/>
  <c r="D433" i="9"/>
  <c r="F433" i="9"/>
  <c r="H433" i="9"/>
  <c r="J433" i="9"/>
  <c r="L433" i="9"/>
  <c r="D434" i="9"/>
  <c r="F434" i="9"/>
  <c r="H434" i="9"/>
  <c r="J434" i="9"/>
  <c r="L434" i="9"/>
  <c r="D435" i="9"/>
  <c r="F435" i="9"/>
  <c r="H435" i="9"/>
  <c r="J435" i="9"/>
  <c r="L435" i="9"/>
  <c r="D436" i="9"/>
  <c r="F436" i="9"/>
  <c r="H436" i="9"/>
  <c r="J436" i="9"/>
  <c r="L436" i="9"/>
  <c r="D437" i="9"/>
  <c r="F437" i="9"/>
  <c r="H437" i="9"/>
  <c r="J437" i="9"/>
  <c r="L437" i="9"/>
  <c r="D445" i="9"/>
  <c r="F445" i="9"/>
  <c r="H445" i="9"/>
  <c r="J445" i="9"/>
  <c r="D446" i="9"/>
  <c r="F446" i="9"/>
  <c r="H446" i="9"/>
  <c r="J446" i="9"/>
  <c r="D447" i="9"/>
  <c r="F447" i="9"/>
  <c r="H447" i="9"/>
  <c r="J447" i="9"/>
  <c r="D456" i="9"/>
  <c r="F456" i="9"/>
  <c r="D464" i="9"/>
  <c r="F464" i="9"/>
  <c r="H464" i="9"/>
  <c r="J464" i="9"/>
  <c r="L464" i="9"/>
  <c r="D465" i="9"/>
  <c r="F465" i="9"/>
  <c r="H465" i="9"/>
  <c r="J465" i="9"/>
  <c r="L465" i="9"/>
  <c r="D466" i="9"/>
  <c r="F466" i="9"/>
  <c r="H466" i="9"/>
  <c r="J466" i="9"/>
  <c r="L466" i="9"/>
  <c r="F467" i="9"/>
  <c r="H467" i="9"/>
  <c r="J467" i="9"/>
  <c r="L467" i="9"/>
  <c r="D468" i="9"/>
  <c r="F468" i="9"/>
  <c r="H468" i="9"/>
  <c r="J468" i="9"/>
  <c r="L468" i="9"/>
  <c r="D476" i="9"/>
  <c r="F476" i="9"/>
  <c r="H476" i="9"/>
  <c r="J476" i="9"/>
  <c r="L476" i="9"/>
  <c r="D477" i="9"/>
  <c r="F477" i="9"/>
  <c r="H477" i="9"/>
  <c r="J477" i="9"/>
  <c r="L477" i="9"/>
  <c r="D478" i="9"/>
  <c r="F478" i="9"/>
  <c r="H478" i="9"/>
  <c r="J478" i="9"/>
  <c r="L478" i="9"/>
  <c r="D479" i="9"/>
  <c r="F479" i="9"/>
  <c r="H479" i="9"/>
  <c r="J479" i="9"/>
  <c r="L479" i="9"/>
  <c r="D480" i="9"/>
  <c r="F480" i="9"/>
  <c r="H480" i="9"/>
  <c r="J480" i="9"/>
  <c r="L480" i="9"/>
  <c r="D481" i="9"/>
  <c r="D489" i="9"/>
  <c r="F489" i="9"/>
  <c r="H489" i="9"/>
  <c r="J489" i="9"/>
  <c r="L489" i="9"/>
  <c r="D490" i="9"/>
  <c r="F490" i="9"/>
  <c r="H490" i="9"/>
  <c r="J490" i="9"/>
  <c r="L490" i="9"/>
  <c r="D491" i="9"/>
  <c r="F491" i="9"/>
  <c r="H491" i="9"/>
  <c r="J491" i="9"/>
  <c r="L491" i="9"/>
  <c r="D492" i="9"/>
  <c r="F492" i="9"/>
  <c r="H492" i="9"/>
  <c r="J492" i="9"/>
  <c r="L492" i="9"/>
  <c r="D493" i="9"/>
  <c r="F493" i="9"/>
  <c r="H493" i="9"/>
  <c r="J493" i="9"/>
  <c r="L493" i="9"/>
  <c r="D494" i="9"/>
  <c r="F494" i="9"/>
  <c r="H494" i="9"/>
  <c r="J494" i="9"/>
  <c r="L494" i="9"/>
  <c r="D495" i="9"/>
  <c r="F495" i="9"/>
  <c r="H495" i="9"/>
  <c r="J495" i="9"/>
  <c r="L495" i="9"/>
  <c r="H496" i="9"/>
  <c r="D506" i="9"/>
  <c r="F506" i="9"/>
  <c r="H506" i="9"/>
  <c r="J506" i="9"/>
  <c r="L506" i="9"/>
  <c r="D507" i="9"/>
  <c r="F507" i="9"/>
  <c r="H507" i="9"/>
  <c r="J507" i="9"/>
  <c r="L507" i="9"/>
  <c r="D508" i="9"/>
  <c r="F508" i="9"/>
  <c r="H508" i="9"/>
  <c r="J508" i="9"/>
  <c r="L508" i="9"/>
  <c r="D509" i="9"/>
  <c r="F509" i="9"/>
  <c r="H509" i="9"/>
  <c r="J509" i="9"/>
  <c r="L509" i="9"/>
  <c r="D510" i="9"/>
  <c r="F510" i="9"/>
  <c r="H510" i="9"/>
  <c r="J510" i="9"/>
  <c r="L510" i="9"/>
  <c r="D511" i="9"/>
  <c r="F511" i="9"/>
  <c r="H511" i="9"/>
  <c r="J511" i="9"/>
  <c r="L511" i="9"/>
  <c r="D512" i="9"/>
  <c r="F512" i="9"/>
  <c r="H512" i="9"/>
  <c r="J512" i="9"/>
  <c r="L512" i="9"/>
  <c r="D513" i="9"/>
  <c r="F513" i="9"/>
  <c r="H513" i="9"/>
  <c r="J513" i="9"/>
  <c r="L513" i="9"/>
  <c r="D514" i="9"/>
  <c r="F514" i="9"/>
  <c r="H514" i="9"/>
  <c r="J514" i="9"/>
  <c r="L514" i="9"/>
  <c r="D515" i="9"/>
  <c r="F515" i="9"/>
  <c r="H515" i="9"/>
  <c r="J515" i="9"/>
  <c r="L515" i="9"/>
  <c r="D516" i="9"/>
  <c r="F516" i="9"/>
  <c r="H516" i="9"/>
  <c r="J516" i="9"/>
  <c r="L516" i="9"/>
  <c r="D517" i="9"/>
  <c r="F517" i="9"/>
  <c r="H517" i="9"/>
  <c r="J517" i="9"/>
  <c r="L517" i="9"/>
  <c r="D518" i="9"/>
  <c r="F518" i="9"/>
  <c r="H518" i="9"/>
  <c r="J518" i="9"/>
  <c r="L518" i="9"/>
  <c r="D519" i="9"/>
  <c r="F519" i="9"/>
  <c r="H519" i="9"/>
  <c r="J519" i="9"/>
  <c r="L519" i="9"/>
  <c r="D527" i="9"/>
  <c r="F527" i="9"/>
  <c r="H527" i="9"/>
  <c r="J527" i="9"/>
  <c r="L527" i="9"/>
  <c r="D528" i="9"/>
  <c r="F528" i="9"/>
  <c r="H528" i="9"/>
  <c r="J528" i="9"/>
  <c r="L528" i="9"/>
  <c r="D529" i="9"/>
  <c r="F529" i="9"/>
  <c r="H529" i="9"/>
  <c r="J529" i="9"/>
  <c r="L529" i="9"/>
  <c r="D530" i="9"/>
  <c r="F530" i="9"/>
  <c r="H530" i="9"/>
  <c r="J530" i="9"/>
  <c r="L530" i="9"/>
  <c r="D531" i="9"/>
  <c r="F531" i="9"/>
  <c r="H531" i="9"/>
  <c r="J531" i="9"/>
  <c r="L531" i="9"/>
  <c r="D532" i="9"/>
  <c r="F532" i="9"/>
  <c r="H532" i="9"/>
  <c r="J532" i="9"/>
  <c r="L532" i="9"/>
  <c r="D533" i="9"/>
  <c r="F533" i="9"/>
  <c r="H533" i="9"/>
  <c r="J533" i="9"/>
  <c r="L533" i="9"/>
  <c r="D534" i="9"/>
  <c r="F534" i="9"/>
  <c r="H534" i="9"/>
  <c r="J534" i="9"/>
  <c r="L534" i="9"/>
  <c r="D535" i="9"/>
  <c r="F535" i="9"/>
  <c r="H535" i="9"/>
  <c r="J535" i="9"/>
  <c r="L535" i="9"/>
  <c r="D536" i="9"/>
  <c r="F536" i="9"/>
  <c r="H536" i="9"/>
  <c r="J536" i="9"/>
  <c r="L536" i="9"/>
  <c r="D537" i="9"/>
  <c r="F537" i="9"/>
  <c r="H537" i="9"/>
  <c r="J537" i="9"/>
  <c r="L537" i="9"/>
  <c r="D538" i="9"/>
  <c r="F538" i="9"/>
  <c r="H538" i="9"/>
  <c r="J538" i="9"/>
  <c r="L538" i="9"/>
  <c r="D539" i="9"/>
  <c r="F539" i="9"/>
  <c r="H539" i="9"/>
  <c r="J539" i="9"/>
  <c r="L539" i="9"/>
  <c r="D549" i="9"/>
  <c r="F549" i="9"/>
  <c r="H549" i="9"/>
  <c r="D550" i="9"/>
  <c r="F550" i="9"/>
  <c r="H550" i="9"/>
  <c r="D551" i="9"/>
  <c r="F551" i="9"/>
  <c r="H551" i="9"/>
  <c r="D552" i="9"/>
  <c r="F552" i="9"/>
  <c r="H552" i="9"/>
  <c r="D553" i="9"/>
  <c r="F553" i="9"/>
  <c r="H553" i="9"/>
  <c r="D554" i="9"/>
  <c r="F554" i="9"/>
  <c r="H554" i="9"/>
  <c r="D562" i="9"/>
  <c r="F562" i="9"/>
  <c r="H562" i="9"/>
  <c r="D563" i="9"/>
  <c r="F563" i="9"/>
  <c r="H563" i="9"/>
  <c r="D564" i="9"/>
  <c r="F564" i="9"/>
  <c r="H564" i="9"/>
  <c r="D565" i="9"/>
  <c r="F565" i="9"/>
  <c r="H565" i="9"/>
  <c r="D573" i="9"/>
  <c r="F573" i="9"/>
  <c r="H573" i="9"/>
  <c r="D574" i="9"/>
  <c r="F574" i="9"/>
  <c r="H574" i="9"/>
  <c r="D575" i="9"/>
  <c r="F575" i="9"/>
  <c r="H575" i="9"/>
  <c r="D576" i="9"/>
  <c r="F576" i="9"/>
  <c r="H576" i="9"/>
  <c r="D577" i="9"/>
  <c r="F577" i="9"/>
  <c r="H577" i="9"/>
  <c r="D578" i="9"/>
  <c r="F578" i="9"/>
  <c r="H578" i="9"/>
  <c r="D12" i="8"/>
  <c r="F12" i="8"/>
  <c r="H12" i="8"/>
  <c r="J12" i="8"/>
  <c r="L12" i="8"/>
  <c r="D13" i="8"/>
  <c r="F13" i="8"/>
  <c r="H13" i="8"/>
  <c r="J13" i="8"/>
  <c r="L13" i="8"/>
  <c r="D14" i="8"/>
  <c r="F14" i="8"/>
  <c r="H14" i="8"/>
  <c r="J14" i="8"/>
  <c r="L14" i="8"/>
  <c r="D15" i="8"/>
  <c r="F15" i="8"/>
  <c r="H15" i="8"/>
  <c r="J15" i="8"/>
  <c r="L15" i="8"/>
  <c r="D16" i="8"/>
  <c r="F16" i="8"/>
  <c r="H16" i="8"/>
  <c r="J16" i="8"/>
  <c r="L16" i="8"/>
  <c r="D17" i="8"/>
  <c r="F17" i="8"/>
  <c r="H17" i="8"/>
  <c r="J17" i="8"/>
  <c r="L17" i="8"/>
  <c r="D18" i="8"/>
  <c r="F18" i="8"/>
  <c r="H18" i="8"/>
  <c r="J18" i="8"/>
  <c r="L18" i="8"/>
  <c r="D19" i="8"/>
  <c r="F19" i="8"/>
  <c r="H19" i="8"/>
  <c r="J19" i="8"/>
  <c r="L19" i="8"/>
  <c r="D20" i="8"/>
  <c r="F20" i="8"/>
  <c r="H20" i="8"/>
  <c r="J20" i="8"/>
  <c r="L20" i="8"/>
  <c r="D29" i="8"/>
  <c r="F29" i="8"/>
  <c r="H29" i="8"/>
  <c r="J29" i="8"/>
  <c r="L29" i="8"/>
  <c r="D30" i="8"/>
  <c r="F30" i="8"/>
  <c r="H30" i="8"/>
  <c r="J30" i="8"/>
  <c r="L30" i="8"/>
  <c r="D31" i="8"/>
  <c r="F31" i="8"/>
  <c r="H31" i="8"/>
  <c r="J31" i="8"/>
  <c r="L31" i="8"/>
  <c r="D32" i="8"/>
  <c r="F32" i="8"/>
  <c r="H32" i="8"/>
  <c r="J32" i="8"/>
  <c r="L32" i="8"/>
  <c r="D33" i="8"/>
  <c r="F33" i="8"/>
  <c r="H33" i="8"/>
  <c r="J33" i="8"/>
  <c r="L33" i="8"/>
  <c r="F34" i="8"/>
  <c r="H34" i="8"/>
  <c r="J34" i="8"/>
  <c r="L34" i="8"/>
  <c r="D35" i="8"/>
  <c r="F35" i="8"/>
  <c r="H35" i="8"/>
  <c r="J35" i="8"/>
  <c r="L35" i="8"/>
  <c r="D36" i="8"/>
  <c r="F36" i="8"/>
  <c r="H36" i="8"/>
  <c r="J36" i="8"/>
  <c r="L36" i="8"/>
  <c r="D37" i="8"/>
  <c r="F37" i="8"/>
  <c r="H37" i="8"/>
  <c r="J37" i="8"/>
  <c r="L37" i="8"/>
  <c r="D46" i="8"/>
  <c r="F46" i="8"/>
  <c r="H46" i="8"/>
  <c r="J46" i="8"/>
  <c r="L46" i="8"/>
  <c r="D47" i="8"/>
  <c r="F47" i="8"/>
  <c r="H47" i="8"/>
  <c r="J47" i="8"/>
  <c r="L47" i="8"/>
  <c r="D48" i="8"/>
  <c r="F48" i="8"/>
  <c r="H48" i="8"/>
  <c r="J48" i="8"/>
  <c r="L48" i="8"/>
  <c r="D49" i="8"/>
  <c r="F49" i="8"/>
  <c r="H49" i="8"/>
  <c r="J49" i="8"/>
  <c r="L49" i="8"/>
  <c r="D50" i="8"/>
  <c r="F50" i="8"/>
  <c r="H50" i="8"/>
  <c r="J50" i="8"/>
  <c r="L50" i="8"/>
  <c r="D51" i="8"/>
  <c r="F51" i="8"/>
  <c r="H51" i="8"/>
  <c r="J51" i="8"/>
  <c r="L51" i="8"/>
  <c r="D52" i="8"/>
  <c r="F52" i="8"/>
  <c r="H52" i="8"/>
  <c r="J52" i="8"/>
  <c r="L52" i="8"/>
  <c r="D53" i="8"/>
  <c r="F53" i="8"/>
  <c r="H53" i="8"/>
  <c r="J53" i="8"/>
  <c r="L53" i="8"/>
  <c r="D54" i="8"/>
  <c r="F54" i="8"/>
  <c r="H54" i="8"/>
  <c r="J54" i="8"/>
  <c r="L54" i="8"/>
  <c r="D72" i="8"/>
  <c r="F72" i="8"/>
  <c r="H72" i="8"/>
  <c r="J72" i="8"/>
  <c r="L72" i="8"/>
  <c r="D73" i="8"/>
  <c r="F73" i="8"/>
  <c r="H73" i="8"/>
  <c r="J73" i="8"/>
  <c r="L73" i="8"/>
  <c r="D74" i="8"/>
  <c r="F74" i="8"/>
  <c r="H74" i="8"/>
  <c r="J74" i="8"/>
  <c r="L74" i="8"/>
  <c r="D83" i="8"/>
  <c r="F83" i="8"/>
  <c r="H83" i="8"/>
  <c r="J83" i="8"/>
  <c r="L83" i="8"/>
  <c r="D84" i="8"/>
  <c r="F84" i="8"/>
  <c r="H84" i="8"/>
  <c r="J84" i="8"/>
  <c r="L84" i="8"/>
  <c r="D85" i="8"/>
  <c r="F85" i="8"/>
  <c r="H85" i="8"/>
  <c r="J85" i="8"/>
  <c r="L85" i="8"/>
  <c r="D94" i="8"/>
  <c r="F94" i="8"/>
  <c r="H94" i="8"/>
  <c r="J94" i="8"/>
  <c r="L94" i="8"/>
  <c r="D95" i="8"/>
  <c r="F95" i="8"/>
  <c r="H95" i="8"/>
  <c r="J95" i="8"/>
  <c r="L95" i="8"/>
  <c r="D96" i="8"/>
  <c r="F96" i="8"/>
  <c r="H96" i="8"/>
  <c r="J96" i="8"/>
  <c r="L96" i="8"/>
  <c r="D104" i="8"/>
  <c r="F104" i="8"/>
  <c r="H104" i="8"/>
  <c r="J104" i="8"/>
  <c r="L104" i="8"/>
  <c r="D105" i="8"/>
  <c r="F105" i="8"/>
  <c r="H105" i="8"/>
  <c r="J105" i="8"/>
  <c r="L105" i="8"/>
  <c r="D106" i="8"/>
  <c r="F106" i="8"/>
  <c r="H106" i="8"/>
  <c r="J106" i="8"/>
  <c r="L106" i="8"/>
  <c r="D107" i="8"/>
  <c r="F107" i="8"/>
  <c r="H107" i="8"/>
  <c r="J107" i="8"/>
  <c r="L107" i="8"/>
  <c r="D108" i="8"/>
  <c r="F108" i="8"/>
  <c r="H108" i="8"/>
  <c r="J108" i="8"/>
  <c r="L108" i="8"/>
  <c r="D109" i="8"/>
  <c r="F109" i="8"/>
  <c r="H109" i="8"/>
  <c r="J109" i="8"/>
  <c r="L109" i="8"/>
  <c r="D110" i="8"/>
  <c r="F110" i="8"/>
  <c r="H110" i="8"/>
  <c r="J110" i="8"/>
  <c r="L110" i="8"/>
  <c r="D118" i="8"/>
  <c r="F118" i="8"/>
  <c r="H118" i="8"/>
  <c r="J118" i="8"/>
  <c r="L118" i="8"/>
  <c r="D119" i="8"/>
  <c r="F119" i="8"/>
  <c r="H119" i="8"/>
  <c r="J119" i="8"/>
  <c r="L119" i="8"/>
  <c r="D120" i="8"/>
  <c r="F120" i="8"/>
  <c r="H120" i="8"/>
  <c r="J120" i="8"/>
  <c r="L120" i="8"/>
  <c r="D121" i="8"/>
  <c r="F121" i="8"/>
  <c r="H121" i="8"/>
  <c r="J121" i="8"/>
  <c r="L121" i="8"/>
  <c r="D122" i="8"/>
  <c r="F122" i="8"/>
  <c r="H122" i="8"/>
  <c r="J122" i="8"/>
  <c r="L122" i="8"/>
  <c r="D123" i="8"/>
  <c r="F123" i="8"/>
  <c r="H123" i="8"/>
  <c r="J123" i="8"/>
  <c r="L123" i="8"/>
  <c r="D124" i="8"/>
  <c r="F124" i="8"/>
  <c r="H124" i="8"/>
  <c r="J124" i="8"/>
  <c r="L124" i="8"/>
  <c r="D132" i="8"/>
  <c r="F132" i="8"/>
  <c r="H132" i="8"/>
  <c r="J132" i="8"/>
  <c r="L132" i="8"/>
  <c r="D133" i="8"/>
  <c r="F133" i="8"/>
  <c r="H133" i="8"/>
  <c r="J133" i="8"/>
  <c r="L133" i="8"/>
  <c r="D134" i="8"/>
  <c r="F134" i="8"/>
  <c r="H134" i="8"/>
  <c r="J134" i="8"/>
  <c r="L134" i="8"/>
  <c r="D135" i="8"/>
  <c r="F135" i="8"/>
  <c r="H135" i="8"/>
  <c r="J135" i="8"/>
  <c r="L135" i="8"/>
  <c r="D136" i="8"/>
  <c r="F136" i="8"/>
  <c r="H136" i="8"/>
  <c r="J136" i="8"/>
  <c r="L136" i="8"/>
  <c r="D137" i="8"/>
  <c r="F137" i="8"/>
  <c r="H137" i="8"/>
  <c r="J137" i="8"/>
  <c r="L137" i="8"/>
  <c r="D138" i="8"/>
  <c r="F138" i="8"/>
  <c r="H138" i="8"/>
  <c r="J138" i="8"/>
  <c r="L138" i="8"/>
  <c r="D146" i="8"/>
  <c r="F146" i="8"/>
  <c r="H146" i="8"/>
  <c r="J146" i="8"/>
  <c r="L146" i="8"/>
  <c r="D147" i="8"/>
  <c r="F147" i="8"/>
  <c r="H147" i="8"/>
  <c r="J147" i="8"/>
  <c r="L147" i="8"/>
  <c r="D148" i="8"/>
  <c r="F148" i="8"/>
  <c r="H148" i="8"/>
  <c r="J148" i="8"/>
  <c r="L148" i="8"/>
  <c r="D158" i="8"/>
  <c r="F158" i="8"/>
  <c r="H158" i="8"/>
  <c r="J158" i="8"/>
  <c r="L158" i="8"/>
  <c r="N158" i="8"/>
  <c r="P158" i="8"/>
  <c r="D159" i="8"/>
  <c r="F159" i="8"/>
  <c r="H159" i="8"/>
  <c r="J159" i="8"/>
  <c r="L159" i="8"/>
  <c r="N159" i="8"/>
  <c r="P159" i="8"/>
  <c r="D160" i="8"/>
  <c r="F160" i="8"/>
  <c r="H160" i="8"/>
  <c r="J160" i="8"/>
  <c r="L160" i="8"/>
  <c r="N160" i="8"/>
  <c r="P160" i="8"/>
  <c r="D161" i="8"/>
  <c r="F161" i="8"/>
  <c r="H161" i="8"/>
  <c r="J161" i="8"/>
  <c r="L161" i="8"/>
  <c r="N161" i="8"/>
  <c r="P161" i="8"/>
  <c r="D162" i="8"/>
  <c r="F162" i="8"/>
  <c r="H162" i="8"/>
  <c r="J162" i="8"/>
  <c r="L162" i="8"/>
  <c r="N162" i="8"/>
  <c r="P162" i="8"/>
  <c r="D163" i="8"/>
  <c r="F163" i="8"/>
  <c r="H163" i="8"/>
  <c r="J163" i="8"/>
  <c r="L163" i="8"/>
  <c r="N163" i="8"/>
  <c r="P163" i="8"/>
  <c r="D164" i="8"/>
  <c r="F164" i="8"/>
  <c r="H164" i="8"/>
  <c r="J164" i="8"/>
  <c r="L164" i="8"/>
  <c r="N164" i="8"/>
  <c r="P164" i="8"/>
  <c r="D172" i="8"/>
  <c r="F172" i="8"/>
  <c r="H172" i="8"/>
  <c r="J172" i="8"/>
  <c r="L172" i="8"/>
  <c r="N172" i="8"/>
  <c r="P172" i="8"/>
  <c r="D173" i="8"/>
  <c r="F173" i="8"/>
  <c r="H173" i="8"/>
  <c r="J173" i="8"/>
  <c r="L173" i="8"/>
  <c r="N173" i="8"/>
  <c r="P173" i="8"/>
  <c r="D174" i="8"/>
  <c r="F174" i="8"/>
  <c r="H174" i="8"/>
  <c r="J174" i="8"/>
  <c r="L174" i="8"/>
  <c r="N174" i="8"/>
  <c r="P174" i="8"/>
  <c r="D175" i="8"/>
  <c r="F175" i="8"/>
  <c r="H175" i="8"/>
  <c r="J175" i="8"/>
  <c r="L175" i="8"/>
  <c r="N175" i="8"/>
  <c r="P175" i="8"/>
  <c r="D176" i="8"/>
  <c r="F176" i="8"/>
  <c r="H176" i="8"/>
  <c r="J176" i="8"/>
  <c r="L176" i="8"/>
  <c r="N176" i="8"/>
  <c r="P176" i="8"/>
  <c r="D177" i="8"/>
  <c r="F177" i="8"/>
  <c r="H177" i="8"/>
  <c r="J177" i="8"/>
  <c r="L177" i="8"/>
  <c r="N177" i="8"/>
  <c r="P177" i="8"/>
  <c r="D178" i="8"/>
  <c r="F178" i="8"/>
  <c r="H178" i="8"/>
  <c r="J178" i="8"/>
  <c r="L178" i="8"/>
  <c r="N178" i="8"/>
  <c r="P178" i="8"/>
  <c r="D186" i="8"/>
  <c r="F186" i="8"/>
  <c r="H186" i="8"/>
  <c r="J186" i="8"/>
  <c r="L186" i="8"/>
  <c r="N186" i="8"/>
  <c r="P186" i="8"/>
  <c r="D187" i="8"/>
  <c r="F187" i="8"/>
  <c r="H187" i="8"/>
  <c r="J187" i="8"/>
  <c r="L187" i="8"/>
  <c r="N187" i="8"/>
  <c r="P187" i="8"/>
  <c r="D188" i="8"/>
  <c r="F188" i="8"/>
  <c r="H188" i="8"/>
  <c r="J188" i="8"/>
  <c r="L188" i="8"/>
  <c r="N188" i="8"/>
  <c r="P188" i="8"/>
  <c r="D189" i="8"/>
  <c r="F189" i="8"/>
  <c r="H189" i="8"/>
  <c r="J189" i="8"/>
  <c r="L189" i="8"/>
  <c r="N189" i="8"/>
  <c r="P189" i="8"/>
  <c r="D190" i="8"/>
  <c r="F190" i="8"/>
  <c r="H190" i="8"/>
  <c r="J190" i="8"/>
  <c r="L190" i="8"/>
  <c r="N190" i="8"/>
  <c r="P190" i="8"/>
  <c r="D191" i="8"/>
  <c r="F191" i="8"/>
  <c r="H191" i="8"/>
  <c r="J191" i="8"/>
  <c r="L191" i="8"/>
  <c r="N191" i="8"/>
  <c r="P191" i="8"/>
  <c r="D192" i="8"/>
  <c r="F192" i="8"/>
  <c r="H192" i="8"/>
  <c r="J192" i="8"/>
  <c r="L192" i="8"/>
  <c r="N192" i="8"/>
  <c r="P192" i="8"/>
  <c r="D200" i="8"/>
  <c r="F200" i="8"/>
  <c r="H200" i="8"/>
  <c r="J200" i="8"/>
  <c r="L200" i="8"/>
  <c r="N200" i="8"/>
  <c r="P200" i="8"/>
  <c r="D201" i="8"/>
  <c r="F201" i="8"/>
  <c r="H201" i="8"/>
  <c r="J201" i="8"/>
  <c r="N201" i="8"/>
  <c r="P201" i="8"/>
  <c r="D202" i="8"/>
  <c r="F202" i="8"/>
  <c r="H202" i="8"/>
  <c r="J202" i="8"/>
  <c r="L202" i="8"/>
  <c r="N202" i="8"/>
  <c r="P202" i="8"/>
  <c r="D203" i="8"/>
  <c r="F203" i="8"/>
  <c r="H203" i="8"/>
  <c r="J203" i="8"/>
  <c r="L203" i="8"/>
  <c r="N203" i="8"/>
  <c r="P203" i="8"/>
  <c r="D204" i="8"/>
  <c r="F204" i="8"/>
  <c r="H204" i="8"/>
  <c r="J204" i="8"/>
  <c r="L204" i="8"/>
  <c r="N204" i="8"/>
  <c r="P204" i="8"/>
  <c r="D212" i="8"/>
  <c r="F212" i="8"/>
  <c r="H212" i="8"/>
  <c r="J212" i="8"/>
  <c r="L212" i="8"/>
  <c r="N212" i="8"/>
  <c r="P212" i="8"/>
  <c r="D213" i="8"/>
  <c r="F213" i="8"/>
  <c r="H213" i="8"/>
  <c r="J213" i="8"/>
  <c r="L213" i="8"/>
  <c r="N213" i="8"/>
  <c r="P213" i="8"/>
  <c r="D214" i="8"/>
  <c r="F214" i="8"/>
  <c r="H214" i="8"/>
  <c r="J214" i="8"/>
  <c r="L214" i="8"/>
  <c r="N214" i="8"/>
  <c r="P214" i="8"/>
  <c r="D215" i="8"/>
  <c r="F215" i="8"/>
  <c r="H215" i="8"/>
  <c r="J215" i="8"/>
  <c r="L215" i="8"/>
  <c r="N215" i="8"/>
  <c r="P215" i="8"/>
  <c r="D216" i="8"/>
  <c r="F216" i="8"/>
  <c r="H216" i="8"/>
  <c r="J216" i="8"/>
  <c r="L216" i="8"/>
  <c r="N216" i="8"/>
  <c r="P216" i="8"/>
  <c r="D224" i="8"/>
  <c r="F224" i="8"/>
  <c r="H224" i="8"/>
  <c r="J224" i="8"/>
  <c r="L224" i="8"/>
  <c r="N224" i="8"/>
  <c r="P224" i="8"/>
  <c r="D225" i="8"/>
  <c r="F225" i="8"/>
  <c r="H225" i="8"/>
  <c r="J225" i="8"/>
  <c r="L225" i="8"/>
  <c r="N225" i="8"/>
  <c r="P225" i="8"/>
  <c r="D226" i="8"/>
  <c r="F226" i="8"/>
  <c r="H226" i="8"/>
  <c r="J226" i="8"/>
  <c r="L226" i="8"/>
  <c r="N226" i="8"/>
  <c r="P226" i="8"/>
  <c r="D227" i="8"/>
  <c r="F227" i="8"/>
  <c r="H227" i="8"/>
  <c r="J227" i="8"/>
  <c r="L227" i="8"/>
  <c r="N227" i="8"/>
  <c r="P227" i="8"/>
  <c r="D228" i="8"/>
  <c r="F228" i="8"/>
  <c r="H228" i="8"/>
  <c r="J228" i="8"/>
  <c r="L228" i="8"/>
  <c r="N228" i="8"/>
  <c r="P228" i="8"/>
  <c r="D236" i="8"/>
  <c r="F236" i="8"/>
  <c r="H236" i="8"/>
  <c r="J236" i="8"/>
  <c r="L236" i="8"/>
  <c r="D237" i="8"/>
  <c r="F237" i="8"/>
  <c r="H237" i="8"/>
  <c r="J237" i="8"/>
  <c r="L237" i="8"/>
  <c r="D238" i="8"/>
  <c r="F238" i="8"/>
  <c r="H238" i="8"/>
  <c r="J238" i="8"/>
  <c r="L238" i="8"/>
  <c r="D246" i="8"/>
  <c r="F246" i="8"/>
  <c r="H246" i="8"/>
  <c r="J246" i="8"/>
  <c r="L246" i="8"/>
  <c r="D247" i="8"/>
  <c r="F247" i="8"/>
  <c r="H247" i="8"/>
  <c r="J247" i="8"/>
  <c r="L247" i="8"/>
  <c r="D248" i="8"/>
  <c r="F248" i="8"/>
  <c r="H248" i="8"/>
  <c r="J248" i="8"/>
  <c r="L248" i="8"/>
  <c r="D249" i="8"/>
  <c r="F249" i="8"/>
  <c r="H249" i="8"/>
  <c r="J249" i="8"/>
  <c r="L249" i="8"/>
  <c r="D250" i="8"/>
  <c r="F250" i="8"/>
  <c r="H250" i="8"/>
  <c r="J250" i="8"/>
  <c r="L250" i="8"/>
  <c r="D251" i="8"/>
  <c r="F251" i="8"/>
  <c r="H251" i="8"/>
  <c r="J251" i="8"/>
  <c r="L251" i="8"/>
  <c r="D259" i="8"/>
  <c r="F259" i="8"/>
  <c r="H259" i="8"/>
  <c r="J259" i="8"/>
  <c r="L259" i="8"/>
  <c r="D260" i="8"/>
  <c r="F260" i="8"/>
  <c r="H260" i="8"/>
  <c r="J260" i="8"/>
  <c r="L260" i="8"/>
  <c r="D261" i="8"/>
  <c r="F261" i="8"/>
  <c r="H261" i="8"/>
  <c r="J261" i="8"/>
  <c r="L261" i="8"/>
  <c r="D262" i="8"/>
  <c r="F262" i="8"/>
  <c r="H262" i="8"/>
  <c r="J262" i="8"/>
  <c r="L262" i="8"/>
  <c r="D263" i="8"/>
  <c r="F263" i="8"/>
  <c r="H263" i="8"/>
  <c r="J263" i="8"/>
  <c r="L263" i="8"/>
  <c r="D264" i="8"/>
  <c r="F264" i="8"/>
  <c r="H264" i="8"/>
  <c r="J264" i="8"/>
  <c r="L264" i="8"/>
  <c r="D272" i="8"/>
  <c r="F272" i="8"/>
  <c r="H272" i="8"/>
  <c r="J272" i="8"/>
  <c r="L272" i="8"/>
  <c r="D273" i="8"/>
  <c r="F273" i="8"/>
  <c r="H273" i="8"/>
  <c r="J273" i="8"/>
  <c r="L273" i="8"/>
  <c r="D274" i="8"/>
  <c r="F274" i="8"/>
  <c r="H274" i="8"/>
  <c r="J274" i="8"/>
  <c r="L274" i="8"/>
  <c r="D275" i="8"/>
  <c r="F275" i="8"/>
  <c r="H275" i="8"/>
  <c r="J275" i="8"/>
  <c r="L275" i="8"/>
  <c r="D276" i="8"/>
  <c r="F276" i="8"/>
  <c r="H276" i="8"/>
  <c r="J276" i="8"/>
  <c r="L276" i="8"/>
  <c r="D277" i="8"/>
  <c r="F277" i="8"/>
  <c r="H277" i="8"/>
  <c r="J277" i="8"/>
  <c r="L277" i="8"/>
  <c r="D278" i="8"/>
  <c r="F278" i="8"/>
  <c r="H278" i="8"/>
  <c r="J278" i="8"/>
  <c r="L278" i="8"/>
  <c r="D288" i="8"/>
  <c r="F288" i="8"/>
  <c r="H288" i="8"/>
  <c r="J288" i="8"/>
  <c r="L288" i="8"/>
  <c r="D289" i="8"/>
  <c r="F289" i="8"/>
  <c r="H289" i="8"/>
  <c r="J289" i="8"/>
  <c r="L289" i="8"/>
  <c r="D290" i="8"/>
  <c r="F290" i="8"/>
  <c r="H290" i="8"/>
  <c r="J290" i="8"/>
  <c r="L290" i="8"/>
  <c r="D291" i="8"/>
  <c r="F291" i="8"/>
  <c r="H291" i="8"/>
  <c r="J291" i="8"/>
  <c r="L291" i="8"/>
  <c r="D299" i="8"/>
  <c r="F299" i="8"/>
  <c r="H299" i="8"/>
  <c r="D300" i="8"/>
  <c r="F300" i="8"/>
  <c r="H300" i="8"/>
  <c r="D301" i="8"/>
  <c r="F301" i="8"/>
  <c r="H301" i="8"/>
  <c r="D302" i="8"/>
  <c r="F302" i="8"/>
  <c r="H302" i="8"/>
  <c r="D303" i="8"/>
  <c r="F303" i="8"/>
  <c r="H303" i="8"/>
  <c r="D304" i="8"/>
  <c r="F304" i="8"/>
  <c r="H304" i="8"/>
  <c r="D305" i="8"/>
  <c r="F305" i="8"/>
  <c r="H305" i="8"/>
  <c r="D313" i="8"/>
  <c r="F313" i="8"/>
  <c r="D314" i="8"/>
  <c r="F314" i="8"/>
  <c r="D315" i="8"/>
  <c r="F315" i="8"/>
  <c r="D316" i="8"/>
  <c r="F316" i="8"/>
  <c r="D317" i="8"/>
  <c r="F317" i="8"/>
  <c r="D327" i="8"/>
  <c r="F327" i="8"/>
  <c r="D328" i="8"/>
  <c r="F328" i="8"/>
  <c r="D329" i="8"/>
  <c r="F329" i="8"/>
  <c r="D330" i="8"/>
  <c r="F330" i="8"/>
  <c r="D331" i="8"/>
  <c r="F331" i="8"/>
  <c r="D332" i="8"/>
  <c r="F332" i="8"/>
  <c r="D333" i="8"/>
  <c r="F333" i="8"/>
  <c r="D341" i="8"/>
  <c r="F341" i="8"/>
  <c r="H341" i="8"/>
  <c r="J341" i="8"/>
  <c r="L341" i="8"/>
  <c r="D342" i="8"/>
  <c r="F342" i="8"/>
  <c r="H342" i="8"/>
  <c r="J342" i="8"/>
  <c r="L342" i="8"/>
  <c r="D343" i="8"/>
  <c r="F343" i="8"/>
  <c r="H343" i="8"/>
  <c r="J343" i="8"/>
  <c r="L343" i="8"/>
  <c r="D344" i="8"/>
  <c r="F344" i="8"/>
  <c r="H344" i="8"/>
  <c r="J344" i="8"/>
  <c r="L344" i="8"/>
  <c r="D345" i="8"/>
  <c r="F345" i="8"/>
  <c r="H345" i="8"/>
  <c r="J345" i="8"/>
  <c r="L345" i="8"/>
  <c r="D353" i="8"/>
  <c r="F353" i="8"/>
  <c r="H353" i="8"/>
  <c r="J353" i="8"/>
  <c r="L353" i="8"/>
  <c r="D354" i="8"/>
  <c r="F354" i="8"/>
  <c r="H354" i="8"/>
  <c r="J354" i="8"/>
  <c r="L354" i="8"/>
  <c r="D355" i="8"/>
  <c r="F355" i="8"/>
  <c r="H355" i="8"/>
  <c r="J355" i="8"/>
  <c r="L355" i="8"/>
  <c r="D356" i="8"/>
  <c r="F356" i="8"/>
  <c r="H356" i="8"/>
  <c r="J356" i="8"/>
  <c r="L356" i="8"/>
  <c r="D363" i="8"/>
  <c r="F363" i="8"/>
  <c r="H363" i="8"/>
  <c r="J363" i="8"/>
  <c r="D365" i="8"/>
  <c r="F365" i="8"/>
  <c r="H365" i="8"/>
  <c r="J365" i="8"/>
  <c r="D367" i="8"/>
  <c r="F367" i="8"/>
  <c r="H367" i="8"/>
  <c r="J367" i="8"/>
  <c r="D369" i="8"/>
  <c r="F369" i="8"/>
  <c r="H369" i="8"/>
  <c r="J369" i="8"/>
  <c r="D376" i="8"/>
  <c r="F376" i="8"/>
  <c r="D385" i="8"/>
  <c r="F385" i="8"/>
  <c r="H385" i="8"/>
  <c r="J385" i="8"/>
  <c r="L385" i="8"/>
  <c r="D387" i="8"/>
  <c r="F387" i="8"/>
  <c r="H387" i="8"/>
  <c r="J387" i="8"/>
  <c r="L387" i="8"/>
  <c r="D389" i="8"/>
  <c r="F389" i="8"/>
  <c r="H389" i="8"/>
  <c r="J389" i="8"/>
  <c r="L389" i="8"/>
  <c r="D391" i="8"/>
  <c r="F391" i="8"/>
  <c r="H391" i="8"/>
  <c r="J391" i="8"/>
  <c r="L391" i="8"/>
  <c r="D401" i="8"/>
  <c r="F401" i="8"/>
  <c r="D409" i="8"/>
  <c r="F409" i="8"/>
  <c r="H409" i="8"/>
  <c r="J409" i="8"/>
  <c r="L409" i="8"/>
  <c r="D410" i="8"/>
  <c r="F410" i="8"/>
  <c r="H410" i="8"/>
  <c r="J410" i="8"/>
  <c r="L410" i="8"/>
  <c r="D411" i="8"/>
  <c r="F411" i="8"/>
  <c r="H411" i="8"/>
  <c r="J411" i="8"/>
  <c r="L411" i="8"/>
  <c r="D412" i="8"/>
  <c r="F412" i="8"/>
  <c r="H412" i="8"/>
  <c r="J412" i="8"/>
  <c r="L412" i="8"/>
  <c r="D413" i="8"/>
  <c r="F413" i="8"/>
  <c r="H413" i="8"/>
  <c r="J413" i="8"/>
  <c r="L413" i="8"/>
  <c r="D414" i="8"/>
  <c r="F414" i="8"/>
  <c r="H414" i="8"/>
  <c r="J414" i="8"/>
  <c r="L414" i="8"/>
  <c r="D415" i="8"/>
  <c r="F415" i="8"/>
  <c r="H415" i="8"/>
  <c r="J415" i="8"/>
  <c r="L415" i="8"/>
  <c r="D416" i="8"/>
  <c r="F416" i="8"/>
  <c r="H416" i="8"/>
  <c r="J416" i="8"/>
  <c r="L416" i="8"/>
  <c r="D417" i="8"/>
  <c r="F417" i="8"/>
  <c r="H417" i="8"/>
  <c r="J417" i="8"/>
  <c r="L417" i="8"/>
  <c r="D418" i="8"/>
  <c r="F418" i="8"/>
  <c r="H418" i="8"/>
  <c r="J418" i="8"/>
  <c r="L418" i="8"/>
  <c r="D419" i="8"/>
  <c r="F419" i="8"/>
  <c r="H419" i="8"/>
  <c r="J419" i="8"/>
  <c r="L419" i="8"/>
  <c r="D427" i="8"/>
  <c r="F427" i="8"/>
  <c r="H427" i="8"/>
  <c r="J427" i="8"/>
  <c r="L427" i="8"/>
  <c r="D428" i="8"/>
  <c r="F428" i="8"/>
  <c r="H428" i="8"/>
  <c r="J428" i="8"/>
  <c r="L428" i="8"/>
  <c r="D429" i="8"/>
  <c r="F429" i="8"/>
  <c r="H429" i="8"/>
  <c r="J429" i="8"/>
  <c r="L429" i="8"/>
  <c r="D430" i="8"/>
  <c r="F430" i="8"/>
  <c r="H430" i="8"/>
  <c r="J430" i="8"/>
  <c r="L430" i="8"/>
  <c r="D431" i="8"/>
  <c r="F431" i="8"/>
  <c r="H431" i="8"/>
  <c r="J431" i="8"/>
  <c r="L431" i="8"/>
  <c r="D432" i="8"/>
  <c r="F432" i="8"/>
  <c r="H432" i="8"/>
  <c r="J432" i="8"/>
  <c r="L432" i="8"/>
  <c r="D433" i="8"/>
  <c r="F433" i="8"/>
  <c r="H433" i="8"/>
  <c r="J433" i="8"/>
  <c r="L433" i="8"/>
  <c r="D434" i="8"/>
  <c r="F434" i="8"/>
  <c r="H434" i="8"/>
  <c r="J434" i="8"/>
  <c r="L434" i="8"/>
  <c r="D435" i="8"/>
  <c r="F435" i="8"/>
  <c r="H435" i="8"/>
  <c r="J435" i="8"/>
  <c r="L435" i="8"/>
  <c r="D436" i="8"/>
  <c r="F436" i="8"/>
  <c r="H436" i="8"/>
  <c r="J436" i="8"/>
  <c r="L436" i="8"/>
  <c r="D437" i="8"/>
  <c r="F437" i="8"/>
  <c r="H437" i="8"/>
  <c r="J437" i="8"/>
  <c r="L437" i="8"/>
  <c r="D445" i="8"/>
  <c r="F445" i="8"/>
  <c r="H445" i="8"/>
  <c r="J445" i="8"/>
  <c r="D446" i="8"/>
  <c r="F446" i="8"/>
  <c r="H446" i="8"/>
  <c r="J446" i="8"/>
  <c r="D447" i="8"/>
  <c r="F447" i="8"/>
  <c r="H447" i="8"/>
  <c r="J447" i="8"/>
  <c r="D456" i="8"/>
  <c r="F456" i="8"/>
  <c r="D464" i="8"/>
  <c r="F464" i="8"/>
  <c r="H464" i="8"/>
  <c r="J464" i="8"/>
  <c r="L464" i="8"/>
  <c r="D465" i="8"/>
  <c r="F465" i="8"/>
  <c r="H465" i="8"/>
  <c r="J465" i="8"/>
  <c r="L465" i="8"/>
  <c r="D466" i="8"/>
  <c r="F466" i="8"/>
  <c r="H466" i="8"/>
  <c r="J466" i="8"/>
  <c r="L466" i="8"/>
  <c r="D467" i="8"/>
  <c r="F467" i="8"/>
  <c r="H467" i="8"/>
  <c r="J467" i="8"/>
  <c r="L467" i="8"/>
  <c r="D468" i="8"/>
  <c r="F468" i="8"/>
  <c r="H468" i="8"/>
  <c r="J468" i="8"/>
  <c r="L468" i="8"/>
  <c r="D476" i="8"/>
  <c r="F476" i="8"/>
  <c r="H476" i="8"/>
  <c r="J476" i="8"/>
  <c r="L476" i="8"/>
  <c r="D477" i="8"/>
  <c r="F477" i="8"/>
  <c r="H477" i="8"/>
  <c r="J477" i="8"/>
  <c r="L477" i="8"/>
  <c r="D478" i="8"/>
  <c r="F478" i="8"/>
  <c r="H478" i="8"/>
  <c r="J478" i="8"/>
  <c r="L478" i="8"/>
  <c r="D479" i="8"/>
  <c r="F479" i="8"/>
  <c r="H479" i="8"/>
  <c r="J479" i="8"/>
  <c r="L479" i="8"/>
  <c r="D480" i="8"/>
  <c r="F480" i="8"/>
  <c r="H480" i="8"/>
  <c r="J480" i="8"/>
  <c r="L480" i="8"/>
  <c r="D481" i="8"/>
  <c r="F481" i="8"/>
  <c r="H481" i="8"/>
  <c r="J481" i="8"/>
  <c r="L481" i="8"/>
  <c r="D489" i="8"/>
  <c r="F489" i="8"/>
  <c r="H489" i="8"/>
  <c r="J489" i="8"/>
  <c r="L489" i="8"/>
  <c r="D490" i="8"/>
  <c r="F490" i="8"/>
  <c r="H490" i="8"/>
  <c r="J490" i="8"/>
  <c r="L490" i="8"/>
  <c r="D491" i="8"/>
  <c r="F491" i="8"/>
  <c r="H491" i="8"/>
  <c r="J491" i="8"/>
  <c r="L491" i="8"/>
  <c r="D492" i="8"/>
  <c r="F492" i="8"/>
  <c r="H492" i="8"/>
  <c r="J492" i="8"/>
  <c r="L492" i="8"/>
  <c r="D493" i="8"/>
  <c r="F493" i="8"/>
  <c r="H493" i="8"/>
  <c r="J493" i="8"/>
  <c r="L493" i="8"/>
  <c r="D494" i="8"/>
  <c r="F494" i="8"/>
  <c r="H494" i="8"/>
  <c r="J494" i="8"/>
  <c r="L494" i="8"/>
  <c r="D495" i="8"/>
  <c r="F495" i="8"/>
  <c r="H495" i="8"/>
  <c r="J495" i="8"/>
  <c r="L495" i="8"/>
  <c r="D506" i="8"/>
  <c r="F506" i="8"/>
  <c r="H506" i="8"/>
  <c r="J506" i="8"/>
  <c r="L506" i="8"/>
  <c r="D507" i="8"/>
  <c r="F507" i="8"/>
  <c r="H507" i="8"/>
  <c r="J507" i="8"/>
  <c r="L507" i="8"/>
  <c r="D508" i="8"/>
  <c r="F508" i="8"/>
  <c r="H508" i="8"/>
  <c r="J508" i="8"/>
  <c r="L508" i="8"/>
  <c r="D509" i="8"/>
  <c r="F509" i="8"/>
  <c r="H509" i="8"/>
  <c r="J509" i="8"/>
  <c r="L509" i="8"/>
  <c r="D510" i="8"/>
  <c r="F510" i="8"/>
  <c r="H510" i="8"/>
  <c r="J510" i="8"/>
  <c r="L510" i="8"/>
  <c r="D511" i="8"/>
  <c r="F511" i="8"/>
  <c r="H511" i="8"/>
  <c r="J511" i="8"/>
  <c r="L511" i="8"/>
  <c r="D512" i="8"/>
  <c r="F512" i="8"/>
  <c r="H512" i="8"/>
  <c r="J512" i="8"/>
  <c r="L512" i="8"/>
  <c r="D513" i="8"/>
  <c r="F513" i="8"/>
  <c r="H513" i="8"/>
  <c r="J513" i="8"/>
  <c r="L513" i="8"/>
  <c r="D514" i="8"/>
  <c r="F514" i="8"/>
  <c r="H514" i="8"/>
  <c r="J514" i="8"/>
  <c r="L514" i="8"/>
  <c r="D515" i="8"/>
  <c r="F515" i="8"/>
  <c r="H515" i="8"/>
  <c r="J515" i="8"/>
  <c r="L515" i="8"/>
  <c r="D516" i="8"/>
  <c r="F516" i="8"/>
  <c r="H516" i="8"/>
  <c r="J516" i="8"/>
  <c r="L516" i="8"/>
  <c r="D517" i="8"/>
  <c r="F517" i="8"/>
  <c r="H517" i="8"/>
  <c r="J517" i="8"/>
  <c r="L517" i="8"/>
  <c r="D518" i="8"/>
  <c r="F518" i="8"/>
  <c r="H518" i="8"/>
  <c r="J518" i="8"/>
  <c r="L518" i="8"/>
  <c r="D519" i="8"/>
  <c r="F519" i="8"/>
  <c r="H519" i="8"/>
  <c r="J519" i="8"/>
  <c r="L519" i="8"/>
  <c r="D527" i="8"/>
  <c r="F527" i="8"/>
  <c r="H527" i="8"/>
  <c r="J527" i="8"/>
  <c r="L527" i="8"/>
  <c r="D528" i="8"/>
  <c r="F528" i="8"/>
  <c r="H528" i="8"/>
  <c r="J528" i="8"/>
  <c r="L528" i="8"/>
  <c r="D529" i="8"/>
  <c r="F529" i="8"/>
  <c r="H529" i="8"/>
  <c r="J529" i="8"/>
  <c r="L529" i="8"/>
  <c r="D530" i="8"/>
  <c r="F530" i="8"/>
  <c r="H530" i="8"/>
  <c r="J530" i="8"/>
  <c r="L530" i="8"/>
  <c r="D531" i="8"/>
  <c r="F531" i="8"/>
  <c r="H531" i="8"/>
  <c r="J531" i="8"/>
  <c r="L531" i="8"/>
  <c r="D532" i="8"/>
  <c r="F532" i="8"/>
  <c r="H532" i="8"/>
  <c r="J532" i="8"/>
  <c r="L532" i="8"/>
  <c r="D533" i="8"/>
  <c r="F533" i="8"/>
  <c r="H533" i="8"/>
  <c r="J533" i="8"/>
  <c r="L533" i="8"/>
  <c r="D534" i="8"/>
  <c r="F534" i="8"/>
  <c r="H534" i="8"/>
  <c r="J534" i="8"/>
  <c r="L534" i="8"/>
  <c r="D535" i="8"/>
  <c r="F535" i="8"/>
  <c r="H535" i="8"/>
  <c r="J535" i="8"/>
  <c r="L535" i="8"/>
  <c r="D536" i="8"/>
  <c r="F536" i="8"/>
  <c r="H536" i="8"/>
  <c r="J536" i="8"/>
  <c r="L536" i="8"/>
  <c r="D537" i="8"/>
  <c r="F537" i="8"/>
  <c r="H537" i="8"/>
  <c r="J537" i="8"/>
  <c r="L537" i="8"/>
  <c r="D538" i="8"/>
  <c r="F538" i="8"/>
  <c r="H538" i="8"/>
  <c r="J538" i="8"/>
  <c r="L538" i="8"/>
  <c r="D539" i="8"/>
  <c r="F539" i="8"/>
  <c r="H539" i="8"/>
  <c r="J539" i="8"/>
  <c r="L539" i="8"/>
  <c r="D549" i="8"/>
  <c r="F549" i="8"/>
  <c r="H549" i="8"/>
  <c r="D550" i="8"/>
  <c r="F550" i="8"/>
  <c r="H550" i="8"/>
  <c r="D551" i="8"/>
  <c r="F551" i="8"/>
  <c r="H551" i="8"/>
  <c r="D552" i="8"/>
  <c r="F552" i="8"/>
  <c r="H552" i="8"/>
  <c r="D553" i="8"/>
  <c r="F553" i="8"/>
  <c r="H553" i="8"/>
  <c r="D554" i="8"/>
  <c r="F554" i="8"/>
  <c r="H554" i="8"/>
  <c r="D562" i="8"/>
  <c r="F562" i="8"/>
  <c r="H562" i="8"/>
  <c r="D563" i="8"/>
  <c r="F563" i="8"/>
  <c r="H563" i="8"/>
  <c r="D564" i="8"/>
  <c r="F564" i="8"/>
  <c r="H564" i="8"/>
  <c r="D565" i="8"/>
  <c r="F565" i="8"/>
  <c r="H565" i="8"/>
  <c r="D573" i="8"/>
  <c r="F573" i="8"/>
  <c r="H573" i="8"/>
  <c r="D574" i="8"/>
  <c r="F574" i="8"/>
  <c r="H574" i="8"/>
  <c r="D575" i="8"/>
  <c r="F575" i="8"/>
  <c r="H575" i="8"/>
  <c r="D576" i="8"/>
  <c r="F576" i="8"/>
  <c r="H576" i="8"/>
  <c r="D577" i="8"/>
  <c r="F577" i="8"/>
  <c r="H577" i="8"/>
  <c r="D578" i="8"/>
  <c r="F578" i="8"/>
  <c r="H578" i="8"/>
  <c r="D12" i="7"/>
  <c r="F12" i="7"/>
  <c r="H12" i="7"/>
  <c r="J12" i="7"/>
  <c r="L12" i="7"/>
  <c r="D13" i="7"/>
  <c r="F13" i="7"/>
  <c r="H13" i="7"/>
  <c r="J13" i="7"/>
  <c r="L13" i="7"/>
  <c r="D14" i="7"/>
  <c r="F14" i="7"/>
  <c r="H14" i="7"/>
  <c r="J14" i="7"/>
  <c r="L14" i="7"/>
  <c r="D15" i="7"/>
  <c r="F15" i="7"/>
  <c r="H15" i="7"/>
  <c r="J15" i="7"/>
  <c r="L15" i="7"/>
  <c r="D16" i="7"/>
  <c r="F16" i="7"/>
  <c r="H16" i="7"/>
  <c r="J16" i="7"/>
  <c r="L16" i="7"/>
  <c r="D17" i="7"/>
  <c r="F17" i="7"/>
  <c r="H17" i="7"/>
  <c r="J17" i="7"/>
  <c r="L17" i="7"/>
  <c r="D18" i="7"/>
  <c r="F18" i="7"/>
  <c r="H18" i="7"/>
  <c r="J18" i="7"/>
  <c r="L18" i="7"/>
  <c r="D19" i="7"/>
  <c r="F19" i="7"/>
  <c r="H19" i="7"/>
  <c r="J19" i="7"/>
  <c r="L19" i="7"/>
  <c r="D20" i="7"/>
  <c r="H20" i="7"/>
  <c r="J20" i="7"/>
  <c r="L20" i="7"/>
  <c r="D29" i="7"/>
  <c r="F29" i="7"/>
  <c r="H29" i="7"/>
  <c r="J29" i="7"/>
  <c r="L29" i="7"/>
  <c r="D30" i="7"/>
  <c r="F30" i="7"/>
  <c r="H30" i="7"/>
  <c r="J30" i="7"/>
  <c r="L30" i="7"/>
  <c r="D31" i="7"/>
  <c r="F31" i="7"/>
  <c r="H31" i="7"/>
  <c r="J31" i="7"/>
  <c r="L31" i="7"/>
  <c r="D32" i="7"/>
  <c r="F32" i="7"/>
  <c r="H32" i="7"/>
  <c r="J32" i="7"/>
  <c r="L32" i="7"/>
  <c r="D33" i="7"/>
  <c r="F33" i="7"/>
  <c r="H33" i="7"/>
  <c r="J33" i="7"/>
  <c r="L33" i="7"/>
  <c r="F34" i="7"/>
  <c r="H34" i="7"/>
  <c r="J34" i="7"/>
  <c r="L34" i="7"/>
  <c r="F35" i="7"/>
  <c r="H35" i="7"/>
  <c r="J35" i="7"/>
  <c r="L35" i="7"/>
  <c r="D36" i="7"/>
  <c r="F36" i="7"/>
  <c r="H36" i="7"/>
  <c r="J36" i="7"/>
  <c r="L36" i="7"/>
  <c r="D37" i="7"/>
  <c r="F37" i="7"/>
  <c r="H37" i="7"/>
  <c r="J37" i="7"/>
  <c r="L37" i="7"/>
  <c r="D46" i="7"/>
  <c r="F46" i="7"/>
  <c r="H46" i="7"/>
  <c r="J46" i="7"/>
  <c r="L46" i="7"/>
  <c r="D47" i="7"/>
  <c r="F47" i="7"/>
  <c r="H47" i="7"/>
  <c r="J47" i="7"/>
  <c r="L47" i="7"/>
  <c r="D48" i="7"/>
  <c r="F48" i="7"/>
  <c r="H48" i="7"/>
  <c r="J48" i="7"/>
  <c r="L48" i="7"/>
  <c r="D49" i="7"/>
  <c r="F49" i="7"/>
  <c r="H49" i="7"/>
  <c r="J49" i="7"/>
  <c r="L49" i="7"/>
  <c r="D50" i="7"/>
  <c r="F50" i="7"/>
  <c r="H50" i="7"/>
  <c r="J50" i="7"/>
  <c r="L50" i="7"/>
  <c r="D51" i="7"/>
  <c r="F51" i="7"/>
  <c r="H51" i="7"/>
  <c r="J51" i="7"/>
  <c r="L51" i="7"/>
  <c r="D52" i="7"/>
  <c r="F52" i="7"/>
  <c r="H52" i="7"/>
  <c r="J52" i="7"/>
  <c r="L52" i="7"/>
  <c r="D53" i="7"/>
  <c r="F53" i="7"/>
  <c r="H53" i="7"/>
  <c r="J53" i="7"/>
  <c r="L53" i="7"/>
  <c r="D54" i="7"/>
  <c r="F54" i="7"/>
  <c r="H54" i="7"/>
  <c r="J54" i="7"/>
  <c r="L54" i="7"/>
  <c r="D72" i="7"/>
  <c r="F72" i="7"/>
  <c r="H72" i="7"/>
  <c r="J72" i="7"/>
  <c r="L72" i="7"/>
  <c r="D73" i="7"/>
  <c r="F73" i="7"/>
  <c r="H73" i="7"/>
  <c r="J73" i="7"/>
  <c r="L73" i="7"/>
  <c r="D74" i="7"/>
  <c r="F74" i="7"/>
  <c r="H74" i="7"/>
  <c r="J74" i="7"/>
  <c r="L74" i="7"/>
  <c r="D83" i="7"/>
  <c r="F83" i="7"/>
  <c r="H83" i="7"/>
  <c r="J83" i="7"/>
  <c r="L83" i="7"/>
  <c r="D84" i="7"/>
  <c r="F84" i="7"/>
  <c r="H84" i="7"/>
  <c r="J84" i="7"/>
  <c r="L84" i="7"/>
  <c r="D85" i="7"/>
  <c r="F85" i="7"/>
  <c r="H85" i="7"/>
  <c r="J85" i="7"/>
  <c r="L85" i="7"/>
  <c r="D94" i="7"/>
  <c r="F94" i="7"/>
  <c r="H94" i="7"/>
  <c r="J94" i="7"/>
  <c r="L94" i="7"/>
  <c r="D95" i="7"/>
  <c r="F95" i="7"/>
  <c r="H95" i="7"/>
  <c r="J95" i="7"/>
  <c r="L95" i="7"/>
  <c r="D96" i="7"/>
  <c r="F96" i="7"/>
  <c r="H96" i="7"/>
  <c r="J96" i="7"/>
  <c r="L96" i="7"/>
  <c r="D104" i="7"/>
  <c r="F104" i="7"/>
  <c r="H104" i="7"/>
  <c r="J104" i="7"/>
  <c r="L104" i="7"/>
  <c r="D105" i="7"/>
  <c r="F105" i="7"/>
  <c r="H105" i="7"/>
  <c r="J105" i="7"/>
  <c r="L105" i="7"/>
  <c r="D106" i="7"/>
  <c r="F106" i="7"/>
  <c r="H106" i="7"/>
  <c r="J106" i="7"/>
  <c r="L106" i="7"/>
  <c r="D107" i="7"/>
  <c r="F107" i="7"/>
  <c r="H107" i="7"/>
  <c r="J107" i="7"/>
  <c r="L107" i="7"/>
  <c r="D108" i="7"/>
  <c r="F108" i="7"/>
  <c r="H108" i="7"/>
  <c r="J108" i="7"/>
  <c r="L108" i="7"/>
  <c r="D109" i="7"/>
  <c r="F109" i="7"/>
  <c r="H109" i="7"/>
  <c r="J109" i="7"/>
  <c r="L109" i="7"/>
  <c r="D110" i="7"/>
  <c r="F110" i="7"/>
  <c r="H110" i="7"/>
  <c r="J110" i="7"/>
  <c r="L110" i="7"/>
  <c r="D118" i="7"/>
  <c r="F118" i="7"/>
  <c r="H118" i="7"/>
  <c r="J118" i="7"/>
  <c r="L118" i="7"/>
  <c r="D119" i="7"/>
  <c r="F119" i="7"/>
  <c r="H119" i="7"/>
  <c r="J119" i="7"/>
  <c r="L119" i="7"/>
  <c r="D120" i="7"/>
  <c r="F120" i="7"/>
  <c r="H120" i="7"/>
  <c r="J120" i="7"/>
  <c r="L120" i="7"/>
  <c r="D121" i="7"/>
  <c r="H121" i="7"/>
  <c r="J121" i="7"/>
  <c r="L121" i="7"/>
  <c r="D122" i="7"/>
  <c r="F122" i="7"/>
  <c r="H122" i="7"/>
  <c r="J122" i="7"/>
  <c r="L122" i="7"/>
  <c r="D123" i="7"/>
  <c r="F123" i="7"/>
  <c r="H123" i="7"/>
  <c r="J123" i="7"/>
  <c r="L123" i="7"/>
  <c r="D124" i="7"/>
  <c r="F124" i="7"/>
  <c r="H124" i="7"/>
  <c r="J124" i="7"/>
  <c r="L124" i="7"/>
  <c r="D132" i="7"/>
  <c r="F132" i="7"/>
  <c r="H132" i="7"/>
  <c r="J132" i="7"/>
  <c r="L132" i="7"/>
  <c r="D133" i="7"/>
  <c r="F133" i="7"/>
  <c r="H133" i="7"/>
  <c r="J133" i="7"/>
  <c r="L133" i="7"/>
  <c r="D134" i="7"/>
  <c r="F134" i="7"/>
  <c r="H134" i="7"/>
  <c r="J134" i="7"/>
  <c r="L134" i="7"/>
  <c r="D135" i="7"/>
  <c r="F135" i="7"/>
  <c r="H135" i="7"/>
  <c r="J135" i="7"/>
  <c r="L135" i="7"/>
  <c r="D136" i="7"/>
  <c r="F136" i="7"/>
  <c r="H136" i="7"/>
  <c r="J136" i="7"/>
  <c r="L136" i="7"/>
  <c r="D137" i="7"/>
  <c r="F137" i="7"/>
  <c r="H137" i="7"/>
  <c r="J137" i="7"/>
  <c r="L137" i="7"/>
  <c r="D138" i="7"/>
  <c r="F138" i="7"/>
  <c r="H138" i="7"/>
  <c r="J138" i="7"/>
  <c r="L138" i="7"/>
  <c r="D146" i="7"/>
  <c r="F146" i="7"/>
  <c r="H146" i="7"/>
  <c r="J146" i="7"/>
  <c r="L146" i="7"/>
  <c r="D147" i="7"/>
  <c r="F147" i="7"/>
  <c r="H147" i="7"/>
  <c r="J147" i="7"/>
  <c r="L147" i="7"/>
  <c r="D148" i="7"/>
  <c r="F148" i="7"/>
  <c r="H148" i="7"/>
  <c r="J148" i="7"/>
  <c r="L148" i="7"/>
  <c r="D158" i="7"/>
  <c r="F158" i="7"/>
  <c r="H158" i="7"/>
  <c r="J158" i="7"/>
  <c r="L158" i="7"/>
  <c r="N158" i="7"/>
  <c r="P158" i="7"/>
  <c r="D159" i="7"/>
  <c r="F159" i="7"/>
  <c r="H159" i="7"/>
  <c r="J159" i="7"/>
  <c r="L159" i="7"/>
  <c r="N159" i="7"/>
  <c r="P159" i="7"/>
  <c r="D160" i="7"/>
  <c r="F160" i="7"/>
  <c r="H160" i="7"/>
  <c r="J160" i="7"/>
  <c r="L160" i="7"/>
  <c r="N160" i="7"/>
  <c r="P160" i="7"/>
  <c r="D161" i="7"/>
  <c r="F161" i="7"/>
  <c r="H161" i="7"/>
  <c r="J161" i="7"/>
  <c r="L161" i="7"/>
  <c r="N161" i="7"/>
  <c r="P161" i="7"/>
  <c r="D162" i="7"/>
  <c r="F162" i="7"/>
  <c r="H162" i="7"/>
  <c r="J162" i="7"/>
  <c r="L162" i="7"/>
  <c r="N162" i="7"/>
  <c r="P162" i="7"/>
  <c r="D163" i="7"/>
  <c r="F163" i="7"/>
  <c r="H163" i="7"/>
  <c r="J163" i="7"/>
  <c r="L163" i="7"/>
  <c r="N163" i="7"/>
  <c r="P163" i="7"/>
  <c r="D164" i="7"/>
  <c r="F164" i="7"/>
  <c r="H164" i="7"/>
  <c r="J164" i="7"/>
  <c r="L164" i="7"/>
  <c r="N164" i="7"/>
  <c r="P164" i="7"/>
  <c r="D172" i="7"/>
  <c r="F172" i="7"/>
  <c r="H172" i="7"/>
  <c r="J172" i="7"/>
  <c r="L172" i="7"/>
  <c r="N172" i="7"/>
  <c r="P172" i="7"/>
  <c r="D173" i="7"/>
  <c r="F173" i="7"/>
  <c r="H173" i="7"/>
  <c r="J173" i="7"/>
  <c r="L173" i="7"/>
  <c r="N173" i="7"/>
  <c r="P173" i="7"/>
  <c r="D174" i="7"/>
  <c r="F174" i="7"/>
  <c r="H174" i="7"/>
  <c r="J174" i="7"/>
  <c r="L174" i="7"/>
  <c r="N174" i="7"/>
  <c r="P174" i="7"/>
  <c r="D175" i="7"/>
  <c r="F175" i="7"/>
  <c r="H175" i="7"/>
  <c r="J175" i="7"/>
  <c r="L175" i="7"/>
  <c r="N175" i="7"/>
  <c r="P175" i="7"/>
  <c r="D176" i="7"/>
  <c r="F176" i="7"/>
  <c r="H176" i="7"/>
  <c r="J176" i="7"/>
  <c r="L176" i="7"/>
  <c r="N176" i="7"/>
  <c r="P176" i="7"/>
  <c r="D177" i="7"/>
  <c r="F177" i="7"/>
  <c r="H177" i="7"/>
  <c r="J177" i="7"/>
  <c r="L177" i="7"/>
  <c r="N177" i="7"/>
  <c r="P177" i="7"/>
  <c r="D178" i="7"/>
  <c r="F178" i="7"/>
  <c r="H178" i="7"/>
  <c r="J178" i="7"/>
  <c r="L178" i="7"/>
  <c r="N178" i="7"/>
  <c r="P178" i="7"/>
  <c r="D186" i="7"/>
  <c r="F186" i="7"/>
  <c r="H186" i="7"/>
  <c r="J186" i="7"/>
  <c r="L186" i="7"/>
  <c r="N186" i="7"/>
  <c r="P186" i="7"/>
  <c r="D187" i="7"/>
  <c r="F187" i="7"/>
  <c r="H187" i="7"/>
  <c r="J187" i="7"/>
  <c r="L187" i="7"/>
  <c r="N187" i="7"/>
  <c r="P187" i="7"/>
  <c r="D188" i="7"/>
  <c r="F188" i="7"/>
  <c r="H188" i="7"/>
  <c r="J188" i="7"/>
  <c r="L188" i="7"/>
  <c r="N188" i="7"/>
  <c r="P188" i="7"/>
  <c r="D189" i="7"/>
  <c r="F189" i="7"/>
  <c r="H189" i="7"/>
  <c r="J189" i="7"/>
  <c r="L189" i="7"/>
  <c r="N189" i="7"/>
  <c r="P189" i="7"/>
  <c r="D190" i="7"/>
  <c r="F190" i="7"/>
  <c r="H190" i="7"/>
  <c r="J190" i="7"/>
  <c r="L190" i="7"/>
  <c r="N190" i="7"/>
  <c r="P190" i="7"/>
  <c r="D191" i="7"/>
  <c r="F191" i="7"/>
  <c r="H191" i="7"/>
  <c r="J191" i="7"/>
  <c r="L191" i="7"/>
  <c r="N191" i="7"/>
  <c r="P191" i="7"/>
  <c r="D192" i="7"/>
  <c r="F192" i="7"/>
  <c r="H192" i="7"/>
  <c r="J192" i="7"/>
  <c r="L192" i="7"/>
  <c r="N192" i="7"/>
  <c r="P192" i="7"/>
  <c r="D200" i="7"/>
  <c r="F200" i="7"/>
  <c r="H200" i="7"/>
  <c r="J200" i="7"/>
  <c r="L200" i="7"/>
  <c r="N200" i="7"/>
  <c r="P200" i="7"/>
  <c r="D201" i="7"/>
  <c r="F201" i="7"/>
  <c r="H201" i="7"/>
  <c r="J201" i="7"/>
  <c r="N201" i="7"/>
  <c r="P201" i="7"/>
  <c r="D202" i="7"/>
  <c r="F202" i="7"/>
  <c r="H202" i="7"/>
  <c r="J202" i="7"/>
  <c r="L202" i="7"/>
  <c r="N202" i="7"/>
  <c r="P202" i="7"/>
  <c r="D203" i="7"/>
  <c r="F203" i="7"/>
  <c r="H203" i="7"/>
  <c r="J203" i="7"/>
  <c r="L203" i="7"/>
  <c r="N203" i="7"/>
  <c r="P203" i="7"/>
  <c r="D204" i="7"/>
  <c r="F204" i="7"/>
  <c r="H204" i="7"/>
  <c r="J204" i="7"/>
  <c r="L204" i="7"/>
  <c r="N204" i="7"/>
  <c r="P204" i="7"/>
  <c r="D212" i="7"/>
  <c r="F212" i="7"/>
  <c r="H212" i="7"/>
  <c r="J212" i="7"/>
  <c r="L212" i="7"/>
  <c r="N212" i="7"/>
  <c r="P212" i="7"/>
  <c r="D213" i="7"/>
  <c r="F213" i="7"/>
  <c r="H213" i="7"/>
  <c r="J213" i="7"/>
  <c r="L213" i="7"/>
  <c r="N213" i="7"/>
  <c r="P213" i="7"/>
  <c r="D214" i="7"/>
  <c r="F214" i="7"/>
  <c r="H214" i="7"/>
  <c r="J214" i="7"/>
  <c r="L214" i="7"/>
  <c r="N214" i="7"/>
  <c r="P214" i="7"/>
  <c r="D215" i="7"/>
  <c r="F215" i="7"/>
  <c r="H215" i="7"/>
  <c r="J215" i="7"/>
  <c r="L215" i="7"/>
  <c r="N215" i="7"/>
  <c r="P215" i="7"/>
  <c r="D216" i="7"/>
  <c r="F216" i="7"/>
  <c r="H216" i="7"/>
  <c r="J216" i="7"/>
  <c r="L216" i="7"/>
  <c r="N216" i="7"/>
  <c r="P216" i="7"/>
  <c r="D224" i="7"/>
  <c r="F224" i="7"/>
  <c r="H224" i="7"/>
  <c r="J224" i="7"/>
  <c r="L224" i="7"/>
  <c r="N224" i="7"/>
  <c r="P224" i="7"/>
  <c r="D225" i="7"/>
  <c r="F225" i="7"/>
  <c r="H225" i="7"/>
  <c r="J225" i="7"/>
  <c r="L225" i="7"/>
  <c r="N225" i="7"/>
  <c r="P225" i="7"/>
  <c r="D226" i="7"/>
  <c r="F226" i="7"/>
  <c r="H226" i="7"/>
  <c r="J226" i="7"/>
  <c r="L226" i="7"/>
  <c r="N226" i="7"/>
  <c r="P226" i="7"/>
  <c r="D227" i="7"/>
  <c r="F227" i="7"/>
  <c r="H227" i="7"/>
  <c r="J227" i="7"/>
  <c r="L227" i="7"/>
  <c r="N227" i="7"/>
  <c r="P227" i="7"/>
  <c r="D228" i="7"/>
  <c r="F228" i="7"/>
  <c r="H228" i="7"/>
  <c r="J228" i="7"/>
  <c r="L228" i="7"/>
  <c r="N228" i="7"/>
  <c r="P228" i="7"/>
  <c r="D236" i="7"/>
  <c r="F236" i="7"/>
  <c r="H236" i="7"/>
  <c r="J236" i="7"/>
  <c r="L236" i="7"/>
  <c r="D237" i="7"/>
  <c r="F237" i="7"/>
  <c r="H237" i="7"/>
  <c r="J237" i="7"/>
  <c r="L237" i="7"/>
  <c r="D238" i="7"/>
  <c r="F238" i="7"/>
  <c r="H238" i="7"/>
  <c r="J238" i="7"/>
  <c r="L238" i="7"/>
  <c r="D246" i="7"/>
  <c r="F246" i="7"/>
  <c r="H246" i="7"/>
  <c r="J246" i="7"/>
  <c r="L246" i="7"/>
  <c r="D247" i="7"/>
  <c r="F247" i="7"/>
  <c r="H247" i="7"/>
  <c r="J247" i="7"/>
  <c r="L247" i="7"/>
  <c r="D248" i="7"/>
  <c r="F248" i="7"/>
  <c r="H248" i="7"/>
  <c r="J248" i="7"/>
  <c r="L248" i="7"/>
  <c r="D249" i="7"/>
  <c r="F249" i="7"/>
  <c r="H249" i="7"/>
  <c r="J249" i="7"/>
  <c r="L249" i="7"/>
  <c r="D250" i="7"/>
  <c r="F250" i="7"/>
  <c r="H250" i="7"/>
  <c r="J250" i="7"/>
  <c r="L250" i="7"/>
  <c r="D251" i="7"/>
  <c r="F251" i="7"/>
  <c r="H251" i="7"/>
  <c r="J251" i="7"/>
  <c r="L251" i="7"/>
  <c r="D259" i="7"/>
  <c r="F259" i="7"/>
  <c r="H259" i="7"/>
  <c r="J259" i="7"/>
  <c r="L259" i="7"/>
  <c r="D260" i="7"/>
  <c r="F260" i="7"/>
  <c r="H260" i="7"/>
  <c r="J260" i="7"/>
  <c r="L260" i="7"/>
  <c r="D261" i="7"/>
  <c r="F261" i="7"/>
  <c r="H261" i="7"/>
  <c r="J261" i="7"/>
  <c r="L261" i="7"/>
  <c r="D262" i="7"/>
  <c r="F262" i="7"/>
  <c r="H262" i="7"/>
  <c r="J262" i="7"/>
  <c r="L262" i="7"/>
  <c r="D263" i="7"/>
  <c r="F263" i="7"/>
  <c r="H263" i="7"/>
  <c r="J263" i="7"/>
  <c r="L263" i="7"/>
  <c r="D264" i="7"/>
  <c r="F264" i="7"/>
  <c r="H264" i="7"/>
  <c r="J264" i="7"/>
  <c r="L264" i="7"/>
  <c r="D272" i="7"/>
  <c r="F272" i="7"/>
  <c r="H272" i="7"/>
  <c r="J272" i="7"/>
  <c r="L272" i="7"/>
  <c r="D273" i="7"/>
  <c r="F273" i="7"/>
  <c r="H273" i="7"/>
  <c r="J273" i="7"/>
  <c r="L273" i="7"/>
  <c r="D274" i="7"/>
  <c r="F274" i="7"/>
  <c r="H274" i="7"/>
  <c r="J274" i="7"/>
  <c r="L274" i="7"/>
  <c r="D275" i="7"/>
  <c r="F275" i="7"/>
  <c r="H275" i="7"/>
  <c r="J275" i="7"/>
  <c r="L275" i="7"/>
  <c r="D276" i="7"/>
  <c r="F276" i="7"/>
  <c r="H276" i="7"/>
  <c r="J276" i="7"/>
  <c r="L276" i="7"/>
  <c r="D277" i="7"/>
  <c r="F277" i="7"/>
  <c r="H277" i="7"/>
  <c r="J277" i="7"/>
  <c r="L277" i="7"/>
  <c r="D278" i="7"/>
  <c r="F278" i="7"/>
  <c r="H278" i="7"/>
  <c r="J278" i="7"/>
  <c r="L278" i="7"/>
  <c r="D288" i="7"/>
  <c r="F288" i="7"/>
  <c r="H288" i="7"/>
  <c r="J288" i="7"/>
  <c r="L288" i="7"/>
  <c r="D289" i="7"/>
  <c r="F289" i="7"/>
  <c r="H289" i="7"/>
  <c r="J289" i="7"/>
  <c r="L289" i="7"/>
  <c r="D290" i="7"/>
  <c r="F290" i="7"/>
  <c r="H290" i="7"/>
  <c r="J290" i="7"/>
  <c r="L290" i="7"/>
  <c r="D291" i="7"/>
  <c r="F291" i="7"/>
  <c r="H291" i="7"/>
  <c r="J291" i="7"/>
  <c r="L291" i="7"/>
  <c r="D299" i="7"/>
  <c r="F299" i="7"/>
  <c r="H299" i="7"/>
  <c r="D300" i="7"/>
  <c r="F300" i="7"/>
  <c r="H300" i="7"/>
  <c r="D301" i="7"/>
  <c r="F301" i="7"/>
  <c r="H301" i="7"/>
  <c r="D302" i="7"/>
  <c r="F302" i="7"/>
  <c r="H302" i="7"/>
  <c r="D303" i="7"/>
  <c r="F303" i="7"/>
  <c r="H303" i="7"/>
  <c r="D304" i="7"/>
  <c r="F304" i="7"/>
  <c r="H304" i="7"/>
  <c r="D305" i="7"/>
  <c r="F305" i="7"/>
  <c r="H305" i="7"/>
  <c r="D313" i="7"/>
  <c r="F313" i="7"/>
  <c r="D314" i="7"/>
  <c r="F314" i="7"/>
  <c r="D315" i="7"/>
  <c r="F315" i="7"/>
  <c r="D316" i="7"/>
  <c r="F316" i="7"/>
  <c r="D317" i="7"/>
  <c r="F317" i="7"/>
  <c r="D327" i="7"/>
  <c r="F327" i="7"/>
  <c r="D328" i="7"/>
  <c r="F328" i="7"/>
  <c r="D329" i="7"/>
  <c r="F329" i="7"/>
  <c r="D330" i="7"/>
  <c r="F330" i="7"/>
  <c r="D331" i="7"/>
  <c r="F331" i="7"/>
  <c r="D332" i="7"/>
  <c r="F332" i="7"/>
  <c r="D333" i="7"/>
  <c r="F333" i="7"/>
  <c r="D341" i="7"/>
  <c r="F341" i="7"/>
  <c r="H341" i="7"/>
  <c r="J341" i="7"/>
  <c r="L341" i="7"/>
  <c r="D342" i="7"/>
  <c r="F342" i="7"/>
  <c r="H342" i="7"/>
  <c r="J342" i="7"/>
  <c r="L342" i="7"/>
  <c r="D343" i="7"/>
  <c r="F343" i="7"/>
  <c r="H343" i="7"/>
  <c r="J343" i="7"/>
  <c r="L343" i="7"/>
  <c r="D344" i="7"/>
  <c r="F344" i="7"/>
  <c r="H344" i="7"/>
  <c r="J344" i="7"/>
  <c r="L344" i="7"/>
  <c r="D345" i="7"/>
  <c r="F345" i="7"/>
  <c r="H345" i="7"/>
  <c r="J345" i="7"/>
  <c r="L345" i="7"/>
  <c r="D353" i="7"/>
  <c r="F353" i="7"/>
  <c r="H353" i="7"/>
  <c r="J353" i="7"/>
  <c r="L353" i="7"/>
  <c r="D354" i="7"/>
  <c r="F354" i="7"/>
  <c r="H354" i="7"/>
  <c r="J354" i="7"/>
  <c r="L354" i="7"/>
  <c r="D355" i="7"/>
  <c r="F355" i="7"/>
  <c r="H355" i="7"/>
  <c r="J355" i="7"/>
  <c r="L355" i="7"/>
  <c r="D356" i="7"/>
  <c r="F356" i="7"/>
  <c r="H356" i="7"/>
  <c r="J356" i="7"/>
  <c r="L356" i="7"/>
  <c r="D363" i="7"/>
  <c r="F363" i="7"/>
  <c r="H363" i="7"/>
  <c r="J363" i="7"/>
  <c r="D365" i="7"/>
  <c r="F365" i="7"/>
  <c r="H365" i="7"/>
  <c r="J365" i="7"/>
  <c r="D367" i="7"/>
  <c r="F367" i="7"/>
  <c r="H367" i="7"/>
  <c r="J367" i="7"/>
  <c r="D369" i="7"/>
  <c r="F369" i="7"/>
  <c r="H369" i="7"/>
  <c r="J369" i="7"/>
  <c r="D376" i="7"/>
  <c r="F376" i="7"/>
  <c r="D385" i="7"/>
  <c r="F385" i="7"/>
  <c r="H385" i="7"/>
  <c r="J385" i="7"/>
  <c r="L385" i="7"/>
  <c r="D387" i="7"/>
  <c r="F387" i="7"/>
  <c r="H387" i="7"/>
  <c r="J387" i="7"/>
  <c r="L387" i="7"/>
  <c r="D389" i="7"/>
  <c r="F389" i="7"/>
  <c r="H389" i="7"/>
  <c r="J389" i="7"/>
  <c r="L389" i="7"/>
  <c r="D391" i="7"/>
  <c r="F391" i="7"/>
  <c r="H391" i="7"/>
  <c r="J391" i="7"/>
  <c r="L391" i="7"/>
  <c r="D401" i="7"/>
  <c r="F401" i="7"/>
  <c r="D409" i="7"/>
  <c r="F409" i="7"/>
  <c r="H409" i="7"/>
  <c r="J409" i="7"/>
  <c r="L409" i="7"/>
  <c r="D410" i="7"/>
  <c r="F410" i="7"/>
  <c r="H410" i="7"/>
  <c r="J410" i="7"/>
  <c r="L410" i="7"/>
  <c r="D411" i="7"/>
  <c r="F411" i="7"/>
  <c r="H411" i="7"/>
  <c r="J411" i="7"/>
  <c r="L411" i="7"/>
  <c r="D412" i="7"/>
  <c r="F412" i="7"/>
  <c r="H412" i="7"/>
  <c r="J412" i="7"/>
  <c r="L412" i="7"/>
  <c r="D413" i="7"/>
  <c r="F413" i="7"/>
  <c r="H413" i="7"/>
  <c r="J413" i="7"/>
  <c r="L413" i="7"/>
  <c r="D414" i="7"/>
  <c r="F414" i="7"/>
  <c r="H414" i="7"/>
  <c r="J414" i="7"/>
  <c r="L414" i="7"/>
  <c r="D415" i="7"/>
  <c r="F415" i="7"/>
  <c r="H415" i="7"/>
  <c r="J415" i="7"/>
  <c r="L415" i="7"/>
  <c r="D416" i="7"/>
  <c r="F416" i="7"/>
  <c r="H416" i="7"/>
  <c r="J416" i="7"/>
  <c r="L416" i="7"/>
  <c r="D417" i="7"/>
  <c r="F417" i="7"/>
  <c r="H417" i="7"/>
  <c r="J417" i="7"/>
  <c r="L417" i="7"/>
  <c r="D418" i="7"/>
  <c r="F418" i="7"/>
  <c r="H418" i="7"/>
  <c r="J418" i="7"/>
  <c r="L418" i="7"/>
  <c r="D419" i="7"/>
  <c r="F419" i="7"/>
  <c r="H419" i="7"/>
  <c r="J419" i="7"/>
  <c r="L419" i="7"/>
  <c r="D427" i="7"/>
  <c r="F427" i="7"/>
  <c r="H427" i="7"/>
  <c r="J427" i="7"/>
  <c r="L427" i="7"/>
  <c r="D428" i="7"/>
  <c r="F428" i="7"/>
  <c r="H428" i="7"/>
  <c r="J428" i="7"/>
  <c r="L428" i="7"/>
  <c r="D429" i="7"/>
  <c r="F429" i="7"/>
  <c r="H429" i="7"/>
  <c r="J429" i="7"/>
  <c r="L429" i="7"/>
  <c r="D430" i="7"/>
  <c r="F430" i="7"/>
  <c r="H430" i="7"/>
  <c r="J430" i="7"/>
  <c r="L430" i="7"/>
  <c r="D431" i="7"/>
  <c r="F431" i="7"/>
  <c r="H431" i="7"/>
  <c r="J431" i="7"/>
  <c r="L431" i="7"/>
  <c r="D432" i="7"/>
  <c r="F432" i="7"/>
  <c r="H432" i="7"/>
  <c r="J432" i="7"/>
  <c r="L432" i="7"/>
  <c r="D433" i="7"/>
  <c r="F433" i="7"/>
  <c r="H433" i="7"/>
  <c r="J433" i="7"/>
  <c r="L433" i="7"/>
  <c r="D434" i="7"/>
  <c r="F434" i="7"/>
  <c r="H434" i="7"/>
  <c r="J434" i="7"/>
  <c r="L434" i="7"/>
  <c r="D435" i="7"/>
  <c r="F435" i="7"/>
  <c r="H435" i="7"/>
  <c r="J435" i="7"/>
  <c r="L435" i="7"/>
  <c r="D436" i="7"/>
  <c r="F436" i="7"/>
  <c r="H436" i="7"/>
  <c r="J436" i="7"/>
  <c r="L436" i="7"/>
  <c r="D437" i="7"/>
  <c r="F437" i="7"/>
  <c r="H437" i="7"/>
  <c r="J437" i="7"/>
  <c r="L437" i="7"/>
  <c r="D456" i="7"/>
  <c r="F456" i="7"/>
  <c r="D464" i="7"/>
  <c r="F464" i="7"/>
  <c r="H464" i="7"/>
  <c r="J464" i="7"/>
  <c r="L464" i="7"/>
  <c r="D465" i="7"/>
  <c r="F465" i="7"/>
  <c r="H465" i="7"/>
  <c r="J465" i="7"/>
  <c r="L465" i="7"/>
  <c r="D466" i="7"/>
  <c r="F466" i="7"/>
  <c r="H466" i="7"/>
  <c r="J466" i="7"/>
  <c r="L466" i="7"/>
  <c r="D467" i="7"/>
  <c r="F467" i="7"/>
  <c r="H467" i="7"/>
  <c r="J467" i="7"/>
  <c r="L467" i="7"/>
  <c r="D468" i="7"/>
  <c r="F468" i="7"/>
  <c r="H468" i="7"/>
  <c r="J468" i="7"/>
  <c r="L468" i="7"/>
  <c r="D476" i="7"/>
  <c r="F476" i="7"/>
  <c r="H476" i="7"/>
  <c r="J476" i="7"/>
  <c r="L476" i="7"/>
  <c r="D477" i="7"/>
  <c r="F477" i="7"/>
  <c r="H477" i="7"/>
  <c r="J477" i="7"/>
  <c r="L477" i="7"/>
  <c r="D478" i="7"/>
  <c r="F478" i="7"/>
  <c r="H478" i="7"/>
  <c r="J478" i="7"/>
  <c r="L478" i="7"/>
  <c r="D479" i="7"/>
  <c r="F479" i="7"/>
  <c r="H479" i="7"/>
  <c r="J479" i="7"/>
  <c r="L479" i="7"/>
  <c r="D480" i="7"/>
  <c r="F480" i="7"/>
  <c r="H480" i="7"/>
  <c r="J480" i="7"/>
  <c r="L480" i="7"/>
  <c r="D481" i="7"/>
  <c r="F481" i="7"/>
  <c r="H481" i="7"/>
  <c r="J481" i="7"/>
  <c r="L481" i="7"/>
  <c r="D489" i="7"/>
  <c r="F489" i="7"/>
  <c r="H489" i="7"/>
  <c r="J489" i="7"/>
  <c r="L489" i="7"/>
  <c r="D490" i="7"/>
  <c r="F490" i="7"/>
  <c r="H490" i="7"/>
  <c r="J490" i="7"/>
  <c r="L490" i="7"/>
  <c r="D491" i="7"/>
  <c r="F491" i="7"/>
  <c r="H491" i="7"/>
  <c r="J491" i="7"/>
  <c r="L491" i="7"/>
  <c r="D492" i="7"/>
  <c r="F492" i="7"/>
  <c r="H492" i="7"/>
  <c r="J492" i="7"/>
  <c r="L492" i="7"/>
  <c r="D493" i="7"/>
  <c r="F493" i="7"/>
  <c r="H493" i="7"/>
  <c r="J493" i="7"/>
  <c r="L493" i="7"/>
  <c r="D494" i="7"/>
  <c r="F494" i="7"/>
  <c r="H494" i="7"/>
  <c r="J494" i="7"/>
  <c r="L494" i="7"/>
  <c r="D495" i="7"/>
  <c r="F495" i="7"/>
  <c r="H495" i="7"/>
  <c r="J495" i="7"/>
  <c r="L495" i="7"/>
  <c r="D506" i="7"/>
  <c r="F506" i="7"/>
  <c r="H506" i="7"/>
  <c r="J506" i="7"/>
  <c r="L506" i="7"/>
  <c r="D507" i="7"/>
  <c r="F507" i="7"/>
  <c r="H507" i="7"/>
  <c r="J507" i="7"/>
  <c r="L507" i="7"/>
  <c r="D508" i="7"/>
  <c r="F508" i="7"/>
  <c r="H508" i="7"/>
  <c r="J508" i="7"/>
  <c r="L508" i="7"/>
  <c r="D509" i="7"/>
  <c r="F509" i="7"/>
  <c r="H509" i="7"/>
  <c r="J509" i="7"/>
  <c r="L509" i="7"/>
  <c r="D510" i="7"/>
  <c r="F510" i="7"/>
  <c r="H510" i="7"/>
  <c r="J510" i="7"/>
  <c r="L510" i="7"/>
  <c r="D511" i="7"/>
  <c r="F511" i="7"/>
  <c r="H511" i="7"/>
  <c r="J511" i="7"/>
  <c r="L511" i="7"/>
  <c r="D512" i="7"/>
  <c r="F512" i="7"/>
  <c r="H512" i="7"/>
  <c r="J512" i="7"/>
  <c r="L512" i="7"/>
  <c r="D513" i="7"/>
  <c r="F513" i="7"/>
  <c r="H513" i="7"/>
  <c r="J513" i="7"/>
  <c r="L513" i="7"/>
  <c r="D514" i="7"/>
  <c r="F514" i="7"/>
  <c r="H514" i="7"/>
  <c r="J514" i="7"/>
  <c r="L514" i="7"/>
  <c r="D515" i="7"/>
  <c r="F515" i="7"/>
  <c r="H515" i="7"/>
  <c r="J515" i="7"/>
  <c r="L515" i="7"/>
  <c r="D516" i="7"/>
  <c r="F516" i="7"/>
  <c r="H516" i="7"/>
  <c r="J516" i="7"/>
  <c r="L516" i="7"/>
  <c r="D517" i="7"/>
  <c r="F517" i="7"/>
  <c r="H517" i="7"/>
  <c r="J517" i="7"/>
  <c r="L517" i="7"/>
  <c r="D518" i="7"/>
  <c r="F518" i="7"/>
  <c r="H518" i="7"/>
  <c r="J518" i="7"/>
  <c r="L518" i="7"/>
  <c r="D519" i="7"/>
  <c r="F519" i="7"/>
  <c r="H519" i="7"/>
  <c r="J519" i="7"/>
  <c r="L519" i="7"/>
  <c r="D527" i="7"/>
  <c r="F527" i="7"/>
  <c r="H527" i="7"/>
  <c r="J527" i="7"/>
  <c r="L527" i="7"/>
  <c r="D528" i="7"/>
  <c r="F528" i="7"/>
  <c r="H528" i="7"/>
  <c r="J528" i="7"/>
  <c r="L528" i="7"/>
  <c r="D529" i="7"/>
  <c r="F529" i="7"/>
  <c r="H529" i="7"/>
  <c r="J529" i="7"/>
  <c r="L529" i="7"/>
  <c r="D530" i="7"/>
  <c r="F530" i="7"/>
  <c r="H530" i="7"/>
  <c r="J530" i="7"/>
  <c r="L530" i="7"/>
  <c r="D531" i="7"/>
  <c r="F531" i="7"/>
  <c r="H531" i="7"/>
  <c r="J531" i="7"/>
  <c r="L531" i="7"/>
  <c r="D532" i="7"/>
  <c r="F532" i="7"/>
  <c r="H532" i="7"/>
  <c r="J532" i="7"/>
  <c r="L532" i="7"/>
  <c r="D533" i="7"/>
  <c r="F533" i="7"/>
  <c r="H533" i="7"/>
  <c r="J533" i="7"/>
  <c r="L533" i="7"/>
  <c r="D534" i="7"/>
  <c r="F534" i="7"/>
  <c r="H534" i="7"/>
  <c r="J534" i="7"/>
  <c r="L534" i="7"/>
  <c r="D535" i="7"/>
  <c r="F535" i="7"/>
  <c r="H535" i="7"/>
  <c r="J535" i="7"/>
  <c r="L535" i="7"/>
  <c r="D536" i="7"/>
  <c r="F536" i="7"/>
  <c r="H536" i="7"/>
  <c r="J536" i="7"/>
  <c r="L536" i="7"/>
  <c r="D537" i="7"/>
  <c r="F537" i="7"/>
  <c r="H537" i="7"/>
  <c r="J537" i="7"/>
  <c r="L537" i="7"/>
  <c r="D538" i="7"/>
  <c r="F538" i="7"/>
  <c r="H538" i="7"/>
  <c r="J538" i="7"/>
  <c r="L538" i="7"/>
  <c r="D539" i="7"/>
  <c r="F539" i="7"/>
  <c r="H539" i="7"/>
  <c r="J539" i="7"/>
  <c r="L539" i="7"/>
  <c r="D549" i="7"/>
  <c r="F549" i="7"/>
  <c r="H549" i="7"/>
  <c r="D550" i="7"/>
  <c r="F550" i="7"/>
  <c r="H550" i="7"/>
  <c r="D551" i="7"/>
  <c r="F551" i="7"/>
  <c r="H551" i="7"/>
  <c r="D552" i="7"/>
  <c r="F552" i="7"/>
  <c r="H552" i="7"/>
  <c r="D553" i="7"/>
  <c r="F553" i="7"/>
  <c r="H553" i="7"/>
  <c r="D554" i="7"/>
  <c r="F554" i="7"/>
  <c r="H554" i="7"/>
  <c r="D562" i="7"/>
  <c r="F562" i="7"/>
  <c r="H562" i="7"/>
  <c r="D563" i="7"/>
  <c r="F563" i="7"/>
  <c r="H563" i="7"/>
  <c r="D564" i="7"/>
  <c r="F564" i="7"/>
  <c r="H564" i="7"/>
  <c r="D565" i="7"/>
  <c r="F565" i="7"/>
  <c r="H565" i="7"/>
  <c r="D573" i="7"/>
  <c r="F573" i="7"/>
  <c r="H573" i="7"/>
  <c r="D574" i="7"/>
  <c r="F574" i="7"/>
  <c r="H574" i="7"/>
  <c r="D575" i="7"/>
  <c r="F575" i="7"/>
  <c r="H575" i="7"/>
  <c r="D576" i="7"/>
  <c r="F576" i="7"/>
  <c r="H576" i="7"/>
  <c r="D577" i="7"/>
  <c r="F577" i="7"/>
  <c r="H577" i="7"/>
  <c r="D578" i="7"/>
  <c r="F578" i="7"/>
  <c r="H578" i="7"/>
  <c r="D12" i="6"/>
  <c r="F12" i="6"/>
  <c r="H12" i="6"/>
  <c r="J12" i="6"/>
  <c r="L12" i="6"/>
  <c r="D13" i="6"/>
  <c r="F13" i="6"/>
  <c r="H13" i="6"/>
  <c r="J13" i="6"/>
  <c r="L13" i="6"/>
  <c r="D14" i="6"/>
  <c r="F14" i="6"/>
  <c r="H14" i="6"/>
  <c r="J14" i="6"/>
  <c r="L14" i="6"/>
  <c r="D15" i="6"/>
  <c r="F15" i="6"/>
  <c r="H15" i="6"/>
  <c r="J15" i="6"/>
  <c r="L15" i="6"/>
  <c r="D16" i="6"/>
  <c r="F16" i="6"/>
  <c r="H16" i="6"/>
  <c r="J16" i="6"/>
  <c r="L16" i="6"/>
  <c r="D17" i="6"/>
  <c r="F17" i="6"/>
  <c r="H17" i="6"/>
  <c r="J17" i="6"/>
  <c r="L17" i="6"/>
  <c r="D18" i="6"/>
  <c r="F18" i="6"/>
  <c r="H18" i="6"/>
  <c r="J18" i="6"/>
  <c r="L18" i="6"/>
  <c r="D19" i="6"/>
  <c r="F19" i="6"/>
  <c r="H19" i="6"/>
  <c r="J19" i="6"/>
  <c r="L19" i="6"/>
  <c r="D20" i="6"/>
  <c r="F20" i="6"/>
  <c r="H20" i="6"/>
  <c r="J20" i="6"/>
  <c r="L20" i="6"/>
  <c r="D29" i="6"/>
  <c r="F29" i="6"/>
  <c r="H29" i="6"/>
  <c r="J29" i="6"/>
  <c r="L29" i="6"/>
  <c r="D30" i="6"/>
  <c r="F30" i="6"/>
  <c r="H30" i="6"/>
  <c r="J30" i="6"/>
  <c r="L30" i="6"/>
  <c r="D31" i="6"/>
  <c r="F31" i="6"/>
  <c r="H31" i="6"/>
  <c r="J31" i="6"/>
  <c r="L31" i="6"/>
  <c r="D32" i="6"/>
  <c r="F32" i="6"/>
  <c r="H32" i="6"/>
  <c r="J32" i="6"/>
  <c r="L32" i="6"/>
  <c r="D33" i="6"/>
  <c r="F33" i="6"/>
  <c r="H33" i="6"/>
  <c r="J33" i="6"/>
  <c r="L33" i="6"/>
  <c r="H34" i="6"/>
  <c r="J34" i="6"/>
  <c r="L34" i="6"/>
  <c r="D35" i="6"/>
  <c r="F35" i="6"/>
  <c r="H35" i="6"/>
  <c r="J35" i="6"/>
  <c r="L35" i="6"/>
  <c r="D36" i="6"/>
  <c r="F36" i="6"/>
  <c r="H36" i="6"/>
  <c r="J36" i="6"/>
  <c r="L36" i="6"/>
  <c r="D37" i="6"/>
  <c r="F37" i="6"/>
  <c r="H37" i="6"/>
  <c r="J37" i="6"/>
  <c r="L37" i="6"/>
  <c r="D46" i="6"/>
  <c r="F46" i="6"/>
  <c r="H46" i="6"/>
  <c r="J46" i="6"/>
  <c r="L46" i="6"/>
  <c r="D47" i="6"/>
  <c r="F47" i="6"/>
  <c r="H47" i="6"/>
  <c r="J47" i="6"/>
  <c r="L47" i="6"/>
  <c r="D48" i="6"/>
  <c r="F48" i="6"/>
  <c r="H48" i="6"/>
  <c r="J48" i="6"/>
  <c r="L48" i="6"/>
  <c r="D49" i="6"/>
  <c r="F49" i="6"/>
  <c r="H49" i="6"/>
  <c r="J49" i="6"/>
  <c r="L49" i="6"/>
  <c r="D50" i="6"/>
  <c r="F50" i="6"/>
  <c r="H50" i="6"/>
  <c r="J50" i="6"/>
  <c r="L50" i="6"/>
  <c r="D51" i="6"/>
  <c r="F51" i="6"/>
  <c r="H51" i="6"/>
  <c r="J51" i="6"/>
  <c r="L51" i="6"/>
  <c r="D52" i="6"/>
  <c r="F52" i="6"/>
  <c r="H52" i="6"/>
  <c r="J52" i="6"/>
  <c r="L52" i="6"/>
  <c r="D53" i="6"/>
  <c r="F53" i="6"/>
  <c r="H53" i="6"/>
  <c r="J53" i="6"/>
  <c r="L53" i="6"/>
  <c r="D54" i="6"/>
  <c r="F54" i="6"/>
  <c r="H54" i="6"/>
  <c r="J54" i="6"/>
  <c r="L54" i="6"/>
  <c r="D72" i="6"/>
  <c r="F72" i="6"/>
  <c r="H72" i="6"/>
  <c r="J72" i="6"/>
  <c r="L72" i="6"/>
  <c r="D73" i="6"/>
  <c r="F73" i="6"/>
  <c r="H73" i="6"/>
  <c r="J73" i="6"/>
  <c r="L73" i="6"/>
  <c r="D74" i="6"/>
  <c r="F74" i="6"/>
  <c r="H74" i="6"/>
  <c r="J74" i="6"/>
  <c r="L74" i="6"/>
  <c r="D83" i="6"/>
  <c r="F83" i="6"/>
  <c r="H83" i="6"/>
  <c r="J83" i="6"/>
  <c r="L83" i="6"/>
  <c r="D84" i="6"/>
  <c r="F84" i="6"/>
  <c r="H84" i="6"/>
  <c r="J84" i="6"/>
  <c r="L84" i="6"/>
  <c r="D85" i="6"/>
  <c r="F85" i="6"/>
  <c r="H85" i="6"/>
  <c r="J85" i="6"/>
  <c r="L85" i="6"/>
  <c r="D94" i="6"/>
  <c r="F94" i="6"/>
  <c r="H94" i="6"/>
  <c r="J94" i="6"/>
  <c r="L94" i="6"/>
  <c r="D95" i="6"/>
  <c r="F95" i="6"/>
  <c r="H95" i="6"/>
  <c r="J95" i="6"/>
  <c r="L95" i="6"/>
  <c r="D96" i="6"/>
  <c r="F96" i="6"/>
  <c r="H96" i="6"/>
  <c r="J96" i="6"/>
  <c r="L96" i="6"/>
  <c r="D104" i="6"/>
  <c r="F104" i="6"/>
  <c r="H104" i="6"/>
  <c r="J104" i="6"/>
  <c r="L104" i="6"/>
  <c r="D105" i="6"/>
  <c r="F105" i="6"/>
  <c r="H105" i="6"/>
  <c r="J105" i="6"/>
  <c r="L105" i="6"/>
  <c r="D106" i="6"/>
  <c r="F106" i="6"/>
  <c r="H106" i="6"/>
  <c r="J106" i="6"/>
  <c r="L106" i="6"/>
  <c r="D107" i="6"/>
  <c r="F107" i="6"/>
  <c r="H107" i="6"/>
  <c r="J107" i="6"/>
  <c r="L107" i="6"/>
  <c r="D108" i="6"/>
  <c r="F108" i="6"/>
  <c r="H108" i="6"/>
  <c r="J108" i="6"/>
  <c r="L108" i="6"/>
  <c r="D109" i="6"/>
  <c r="F109" i="6"/>
  <c r="H109" i="6"/>
  <c r="J109" i="6"/>
  <c r="L109" i="6"/>
  <c r="D110" i="6"/>
  <c r="F110" i="6"/>
  <c r="H110" i="6"/>
  <c r="J110" i="6"/>
  <c r="L110" i="6"/>
  <c r="D118" i="6"/>
  <c r="F118" i="6"/>
  <c r="H118" i="6"/>
  <c r="J118" i="6"/>
  <c r="L118" i="6"/>
  <c r="D119" i="6"/>
  <c r="F119" i="6"/>
  <c r="H119" i="6"/>
  <c r="J119" i="6"/>
  <c r="L119" i="6"/>
  <c r="D120" i="6"/>
  <c r="F120" i="6"/>
  <c r="H120" i="6"/>
  <c r="J120" i="6"/>
  <c r="L120" i="6"/>
  <c r="D121" i="6"/>
  <c r="F121" i="6"/>
  <c r="H121" i="6"/>
  <c r="J121" i="6"/>
  <c r="L121" i="6"/>
  <c r="D122" i="6"/>
  <c r="F122" i="6"/>
  <c r="H122" i="6"/>
  <c r="J122" i="6"/>
  <c r="L122" i="6"/>
  <c r="D123" i="6"/>
  <c r="F123" i="6"/>
  <c r="H123" i="6"/>
  <c r="J123" i="6"/>
  <c r="L123" i="6"/>
  <c r="D124" i="6"/>
  <c r="F124" i="6"/>
  <c r="H124" i="6"/>
  <c r="J124" i="6"/>
  <c r="L124" i="6"/>
  <c r="D132" i="6"/>
  <c r="F132" i="6"/>
  <c r="H132" i="6"/>
  <c r="J132" i="6"/>
  <c r="L132" i="6"/>
  <c r="D133" i="6"/>
  <c r="F133" i="6"/>
  <c r="H133" i="6"/>
  <c r="J133" i="6"/>
  <c r="L133" i="6"/>
  <c r="D134" i="6"/>
  <c r="F134" i="6"/>
  <c r="H134" i="6"/>
  <c r="J134" i="6"/>
  <c r="L134" i="6"/>
  <c r="D135" i="6"/>
  <c r="F135" i="6"/>
  <c r="H135" i="6"/>
  <c r="J135" i="6"/>
  <c r="L135" i="6"/>
  <c r="D136" i="6"/>
  <c r="F136" i="6"/>
  <c r="H136" i="6"/>
  <c r="J136" i="6"/>
  <c r="L136" i="6"/>
  <c r="D137" i="6"/>
  <c r="F137" i="6"/>
  <c r="H137" i="6"/>
  <c r="J137" i="6"/>
  <c r="L137" i="6"/>
  <c r="D138" i="6"/>
  <c r="F138" i="6"/>
  <c r="H138" i="6"/>
  <c r="J138" i="6"/>
  <c r="L138" i="6"/>
  <c r="D146" i="6"/>
  <c r="F146" i="6"/>
  <c r="H146" i="6"/>
  <c r="J146" i="6"/>
  <c r="L146" i="6"/>
  <c r="D147" i="6"/>
  <c r="F147" i="6"/>
  <c r="H147" i="6"/>
  <c r="J147" i="6"/>
  <c r="L147" i="6"/>
  <c r="D148" i="6"/>
  <c r="F148" i="6"/>
  <c r="H148" i="6"/>
  <c r="J148" i="6"/>
  <c r="L148" i="6"/>
  <c r="D158" i="6"/>
  <c r="F158" i="6"/>
  <c r="H158" i="6"/>
  <c r="J158" i="6"/>
  <c r="L158" i="6"/>
  <c r="N158" i="6"/>
  <c r="P158" i="6"/>
  <c r="D159" i="6"/>
  <c r="F159" i="6"/>
  <c r="H159" i="6"/>
  <c r="J159" i="6"/>
  <c r="L159" i="6"/>
  <c r="N159" i="6"/>
  <c r="P159" i="6"/>
  <c r="D160" i="6"/>
  <c r="F160" i="6"/>
  <c r="H160" i="6"/>
  <c r="J160" i="6"/>
  <c r="L160" i="6"/>
  <c r="N160" i="6"/>
  <c r="P160" i="6"/>
  <c r="D161" i="6"/>
  <c r="F161" i="6"/>
  <c r="H161" i="6"/>
  <c r="J161" i="6"/>
  <c r="L161" i="6"/>
  <c r="N161" i="6"/>
  <c r="P161" i="6"/>
  <c r="D162" i="6"/>
  <c r="F162" i="6"/>
  <c r="H162" i="6"/>
  <c r="J162" i="6"/>
  <c r="L162" i="6"/>
  <c r="N162" i="6"/>
  <c r="P162" i="6"/>
  <c r="D163" i="6"/>
  <c r="F163" i="6"/>
  <c r="H163" i="6"/>
  <c r="J163" i="6"/>
  <c r="L163" i="6"/>
  <c r="N163" i="6"/>
  <c r="P163" i="6"/>
  <c r="D164" i="6"/>
  <c r="F164" i="6"/>
  <c r="H164" i="6"/>
  <c r="J164" i="6"/>
  <c r="L164" i="6"/>
  <c r="N164" i="6"/>
  <c r="P164" i="6"/>
  <c r="D172" i="6"/>
  <c r="F172" i="6"/>
  <c r="H172" i="6"/>
  <c r="J172" i="6"/>
  <c r="L172" i="6"/>
  <c r="N172" i="6"/>
  <c r="P172" i="6"/>
  <c r="D173" i="6"/>
  <c r="F173" i="6"/>
  <c r="H173" i="6"/>
  <c r="J173" i="6"/>
  <c r="L173" i="6"/>
  <c r="N173" i="6"/>
  <c r="P173" i="6"/>
  <c r="D174" i="6"/>
  <c r="F174" i="6"/>
  <c r="H174" i="6"/>
  <c r="J174" i="6"/>
  <c r="L174" i="6"/>
  <c r="N174" i="6"/>
  <c r="P174" i="6"/>
  <c r="D175" i="6"/>
  <c r="F175" i="6"/>
  <c r="H175" i="6"/>
  <c r="J175" i="6"/>
  <c r="L175" i="6"/>
  <c r="N175" i="6"/>
  <c r="P175" i="6"/>
  <c r="D176" i="6"/>
  <c r="F176" i="6"/>
  <c r="H176" i="6"/>
  <c r="J176" i="6"/>
  <c r="L176" i="6"/>
  <c r="N176" i="6"/>
  <c r="P176" i="6"/>
  <c r="D177" i="6"/>
  <c r="F177" i="6"/>
  <c r="H177" i="6"/>
  <c r="J177" i="6"/>
  <c r="L177" i="6"/>
  <c r="N177" i="6"/>
  <c r="P177" i="6"/>
  <c r="D178" i="6"/>
  <c r="F178" i="6"/>
  <c r="H178" i="6"/>
  <c r="J178" i="6"/>
  <c r="L178" i="6"/>
  <c r="N178" i="6"/>
  <c r="P178" i="6"/>
  <c r="D186" i="6"/>
  <c r="F186" i="6"/>
  <c r="H186" i="6"/>
  <c r="J186" i="6"/>
  <c r="L186" i="6"/>
  <c r="N186" i="6"/>
  <c r="P186" i="6"/>
  <c r="D187" i="6"/>
  <c r="F187" i="6"/>
  <c r="H187" i="6"/>
  <c r="J187" i="6"/>
  <c r="L187" i="6"/>
  <c r="N187" i="6"/>
  <c r="P187" i="6"/>
  <c r="D188" i="6"/>
  <c r="F188" i="6"/>
  <c r="H188" i="6"/>
  <c r="J188" i="6"/>
  <c r="L188" i="6"/>
  <c r="N188" i="6"/>
  <c r="P188" i="6"/>
  <c r="D189" i="6"/>
  <c r="F189" i="6"/>
  <c r="H189" i="6"/>
  <c r="J189" i="6"/>
  <c r="L189" i="6"/>
  <c r="N189" i="6"/>
  <c r="P189" i="6"/>
  <c r="D190" i="6"/>
  <c r="F190" i="6"/>
  <c r="H190" i="6"/>
  <c r="J190" i="6"/>
  <c r="L190" i="6"/>
  <c r="N190" i="6"/>
  <c r="P190" i="6"/>
  <c r="D191" i="6"/>
  <c r="F191" i="6"/>
  <c r="H191" i="6"/>
  <c r="J191" i="6"/>
  <c r="L191" i="6"/>
  <c r="N191" i="6"/>
  <c r="P191" i="6"/>
  <c r="D192" i="6"/>
  <c r="F192" i="6"/>
  <c r="H192" i="6"/>
  <c r="J192" i="6"/>
  <c r="L192" i="6"/>
  <c r="N192" i="6"/>
  <c r="P192" i="6"/>
  <c r="D200" i="6"/>
  <c r="F200" i="6"/>
  <c r="H200" i="6"/>
  <c r="J200" i="6"/>
  <c r="L200" i="6"/>
  <c r="N200" i="6"/>
  <c r="P200" i="6"/>
  <c r="D201" i="6"/>
  <c r="F201" i="6"/>
  <c r="H201" i="6"/>
  <c r="D202" i="6"/>
  <c r="F202" i="6"/>
  <c r="H202" i="6"/>
  <c r="J202" i="6"/>
  <c r="L202" i="6"/>
  <c r="N202" i="6"/>
  <c r="P202" i="6"/>
  <c r="D203" i="6"/>
  <c r="F203" i="6"/>
  <c r="H203" i="6"/>
  <c r="J203" i="6"/>
  <c r="L203" i="6"/>
  <c r="N203" i="6"/>
  <c r="P203" i="6"/>
  <c r="D204" i="6"/>
  <c r="F204" i="6"/>
  <c r="H204" i="6"/>
  <c r="J204" i="6"/>
  <c r="L204" i="6"/>
  <c r="N204" i="6"/>
  <c r="P204" i="6"/>
  <c r="D212" i="6"/>
  <c r="F212" i="6"/>
  <c r="H212" i="6"/>
  <c r="J212" i="6"/>
  <c r="L212" i="6"/>
  <c r="N212" i="6"/>
  <c r="P212" i="6"/>
  <c r="D213" i="6"/>
  <c r="F213" i="6"/>
  <c r="H213" i="6"/>
  <c r="J213" i="6"/>
  <c r="L213" i="6"/>
  <c r="N213" i="6"/>
  <c r="P213" i="6"/>
  <c r="D214" i="6"/>
  <c r="F214" i="6"/>
  <c r="H214" i="6"/>
  <c r="J214" i="6"/>
  <c r="L214" i="6"/>
  <c r="N214" i="6"/>
  <c r="P214" i="6"/>
  <c r="D215" i="6"/>
  <c r="F215" i="6"/>
  <c r="H215" i="6"/>
  <c r="J215" i="6"/>
  <c r="L215" i="6"/>
  <c r="N215" i="6"/>
  <c r="P215" i="6"/>
  <c r="D216" i="6"/>
  <c r="F216" i="6"/>
  <c r="H216" i="6"/>
  <c r="J216" i="6"/>
  <c r="L216" i="6"/>
  <c r="N216" i="6"/>
  <c r="P216" i="6"/>
  <c r="D224" i="6"/>
  <c r="F224" i="6"/>
  <c r="H224" i="6"/>
  <c r="J224" i="6"/>
  <c r="L224" i="6"/>
  <c r="N224" i="6"/>
  <c r="P224" i="6"/>
  <c r="D225" i="6"/>
  <c r="F225" i="6"/>
  <c r="H225" i="6"/>
  <c r="J225" i="6"/>
  <c r="L225" i="6"/>
  <c r="N225" i="6"/>
  <c r="P225" i="6"/>
  <c r="D226" i="6"/>
  <c r="F226" i="6"/>
  <c r="H226" i="6"/>
  <c r="J226" i="6"/>
  <c r="L226" i="6"/>
  <c r="N226" i="6"/>
  <c r="P226" i="6"/>
  <c r="D227" i="6"/>
  <c r="F227" i="6"/>
  <c r="H227" i="6"/>
  <c r="J227" i="6"/>
  <c r="L227" i="6"/>
  <c r="N227" i="6"/>
  <c r="P227" i="6"/>
  <c r="D236" i="6"/>
  <c r="F236" i="6"/>
  <c r="H236" i="6"/>
  <c r="J236" i="6"/>
  <c r="L236" i="6"/>
  <c r="D237" i="6"/>
  <c r="F237" i="6"/>
  <c r="H237" i="6"/>
  <c r="J237" i="6"/>
  <c r="L237" i="6"/>
  <c r="D238" i="6"/>
  <c r="F238" i="6"/>
  <c r="H238" i="6"/>
  <c r="J238" i="6"/>
  <c r="L238" i="6"/>
  <c r="D246" i="6"/>
  <c r="F246" i="6"/>
  <c r="H246" i="6"/>
  <c r="J246" i="6"/>
  <c r="L246" i="6"/>
  <c r="D247" i="6"/>
  <c r="F247" i="6"/>
  <c r="H247" i="6"/>
  <c r="J247" i="6"/>
  <c r="L247" i="6"/>
  <c r="D248" i="6"/>
  <c r="F248" i="6"/>
  <c r="H248" i="6"/>
  <c r="J248" i="6"/>
  <c r="L248" i="6"/>
  <c r="D249" i="6"/>
  <c r="F249" i="6"/>
  <c r="H249" i="6"/>
  <c r="J249" i="6"/>
  <c r="L249" i="6"/>
  <c r="D250" i="6"/>
  <c r="F250" i="6"/>
  <c r="H250" i="6"/>
  <c r="J250" i="6"/>
  <c r="L250" i="6"/>
  <c r="D251" i="6"/>
  <c r="F251" i="6"/>
  <c r="H251" i="6"/>
  <c r="J251" i="6"/>
  <c r="L251" i="6"/>
  <c r="D259" i="6"/>
  <c r="F259" i="6"/>
  <c r="H259" i="6"/>
  <c r="J259" i="6"/>
  <c r="L259" i="6"/>
  <c r="D260" i="6"/>
  <c r="F260" i="6"/>
  <c r="H260" i="6"/>
  <c r="J260" i="6"/>
  <c r="L260" i="6"/>
  <c r="D261" i="6"/>
  <c r="F261" i="6"/>
  <c r="H261" i="6"/>
  <c r="J261" i="6"/>
  <c r="L261" i="6"/>
  <c r="D262" i="6"/>
  <c r="F262" i="6"/>
  <c r="H262" i="6"/>
  <c r="J262" i="6"/>
  <c r="L262" i="6"/>
  <c r="D263" i="6"/>
  <c r="F263" i="6"/>
  <c r="H263" i="6"/>
  <c r="J263" i="6"/>
  <c r="L263" i="6"/>
  <c r="D264" i="6"/>
  <c r="F264" i="6"/>
  <c r="H264" i="6"/>
  <c r="J264" i="6"/>
  <c r="L264" i="6"/>
  <c r="D272" i="6"/>
  <c r="F272" i="6"/>
  <c r="H272" i="6"/>
  <c r="J272" i="6"/>
  <c r="L272" i="6"/>
  <c r="D273" i="6"/>
  <c r="F273" i="6"/>
  <c r="H273" i="6"/>
  <c r="J273" i="6"/>
  <c r="L273" i="6"/>
  <c r="D274" i="6"/>
  <c r="F274" i="6"/>
  <c r="H274" i="6"/>
  <c r="J274" i="6"/>
  <c r="L274" i="6"/>
  <c r="D275" i="6"/>
  <c r="F275" i="6"/>
  <c r="H275" i="6"/>
  <c r="J275" i="6"/>
  <c r="L275" i="6"/>
  <c r="D276" i="6"/>
  <c r="F276" i="6"/>
  <c r="H276" i="6"/>
  <c r="J276" i="6"/>
  <c r="L276" i="6"/>
  <c r="D277" i="6"/>
  <c r="F277" i="6"/>
  <c r="H277" i="6"/>
  <c r="J277" i="6"/>
  <c r="L277" i="6"/>
  <c r="D278" i="6"/>
  <c r="F278" i="6"/>
  <c r="H278" i="6"/>
  <c r="J278" i="6"/>
  <c r="L278" i="6"/>
  <c r="D288" i="6"/>
  <c r="F288" i="6"/>
  <c r="H288" i="6"/>
  <c r="J288" i="6"/>
  <c r="L288" i="6"/>
  <c r="D289" i="6"/>
  <c r="F289" i="6"/>
  <c r="H289" i="6"/>
  <c r="J289" i="6"/>
  <c r="L289" i="6"/>
  <c r="D290" i="6"/>
  <c r="F290" i="6"/>
  <c r="H290" i="6"/>
  <c r="J290" i="6"/>
  <c r="L290" i="6"/>
  <c r="D291" i="6"/>
  <c r="F291" i="6"/>
  <c r="H291" i="6"/>
  <c r="J291" i="6"/>
  <c r="L291" i="6"/>
  <c r="D299" i="6"/>
  <c r="F299" i="6"/>
  <c r="H299" i="6"/>
  <c r="D300" i="6"/>
  <c r="F300" i="6"/>
  <c r="H300" i="6"/>
  <c r="D301" i="6"/>
  <c r="F301" i="6"/>
  <c r="H301" i="6"/>
  <c r="D302" i="6"/>
  <c r="F302" i="6"/>
  <c r="H302" i="6"/>
  <c r="D303" i="6"/>
  <c r="F303" i="6"/>
  <c r="H303" i="6"/>
  <c r="D304" i="6"/>
  <c r="F304" i="6"/>
  <c r="H304" i="6"/>
  <c r="D305" i="6"/>
  <c r="F305" i="6"/>
  <c r="H305" i="6"/>
  <c r="D313" i="6"/>
  <c r="F313" i="6"/>
  <c r="D314" i="6"/>
  <c r="F314" i="6"/>
  <c r="D315" i="6"/>
  <c r="F315" i="6"/>
  <c r="D316" i="6"/>
  <c r="F316" i="6"/>
  <c r="D317" i="6"/>
  <c r="F317" i="6"/>
  <c r="D327" i="6"/>
  <c r="F327" i="6"/>
  <c r="D328" i="6"/>
  <c r="F328" i="6"/>
  <c r="D329" i="6"/>
  <c r="F329" i="6"/>
  <c r="D330" i="6"/>
  <c r="F330" i="6"/>
  <c r="D331" i="6"/>
  <c r="F331" i="6"/>
  <c r="D332" i="6"/>
  <c r="F332" i="6"/>
  <c r="D333" i="6"/>
  <c r="F333" i="6"/>
  <c r="D341" i="6"/>
  <c r="F341" i="6"/>
  <c r="H341" i="6"/>
  <c r="J341" i="6"/>
  <c r="L341" i="6"/>
  <c r="D342" i="6"/>
  <c r="F342" i="6"/>
  <c r="H342" i="6"/>
  <c r="J342" i="6"/>
  <c r="L342" i="6"/>
  <c r="D343" i="6"/>
  <c r="F343" i="6"/>
  <c r="H343" i="6"/>
  <c r="J343" i="6"/>
  <c r="L343" i="6"/>
  <c r="D344" i="6"/>
  <c r="F344" i="6"/>
  <c r="H344" i="6"/>
  <c r="J344" i="6"/>
  <c r="L344" i="6"/>
  <c r="D345" i="6"/>
  <c r="F345" i="6"/>
  <c r="H345" i="6"/>
  <c r="J345" i="6"/>
  <c r="L345" i="6"/>
  <c r="D353" i="6"/>
  <c r="F353" i="6"/>
  <c r="H353" i="6"/>
  <c r="J353" i="6"/>
  <c r="L353" i="6"/>
  <c r="D354" i="6"/>
  <c r="F354" i="6"/>
  <c r="H354" i="6"/>
  <c r="J354" i="6"/>
  <c r="L354" i="6"/>
  <c r="D355" i="6"/>
  <c r="F355" i="6"/>
  <c r="H355" i="6"/>
  <c r="J355" i="6"/>
  <c r="L355" i="6"/>
  <c r="D356" i="6"/>
  <c r="F356" i="6"/>
  <c r="H356" i="6"/>
  <c r="J356" i="6"/>
  <c r="L356" i="6"/>
  <c r="D363" i="6"/>
  <c r="F363" i="6"/>
  <c r="H363" i="6"/>
  <c r="J363" i="6"/>
  <c r="D365" i="6"/>
  <c r="F365" i="6"/>
  <c r="H365" i="6"/>
  <c r="J365" i="6"/>
  <c r="D367" i="6"/>
  <c r="F367" i="6"/>
  <c r="H367" i="6"/>
  <c r="J367" i="6"/>
  <c r="D369" i="6"/>
  <c r="F369" i="6"/>
  <c r="H369" i="6"/>
  <c r="J369" i="6"/>
  <c r="D376" i="6"/>
  <c r="F376" i="6"/>
  <c r="D385" i="6"/>
  <c r="F385" i="6"/>
  <c r="H385" i="6"/>
  <c r="J385" i="6"/>
  <c r="L385" i="6"/>
  <c r="D387" i="6"/>
  <c r="F387" i="6"/>
  <c r="H387" i="6"/>
  <c r="J387" i="6"/>
  <c r="L387" i="6"/>
  <c r="D389" i="6"/>
  <c r="F389" i="6"/>
  <c r="H389" i="6"/>
  <c r="J389" i="6"/>
  <c r="L389" i="6"/>
  <c r="D391" i="6"/>
  <c r="F391" i="6"/>
  <c r="H391" i="6"/>
  <c r="J391" i="6"/>
  <c r="L391" i="6"/>
  <c r="D401" i="6"/>
  <c r="F401" i="6"/>
  <c r="D409" i="6"/>
  <c r="F409" i="6"/>
  <c r="H409" i="6"/>
  <c r="J409" i="6"/>
  <c r="L409" i="6"/>
  <c r="D410" i="6"/>
  <c r="F410" i="6"/>
  <c r="H410" i="6"/>
  <c r="J410" i="6"/>
  <c r="L410" i="6"/>
  <c r="D411" i="6"/>
  <c r="F411" i="6"/>
  <c r="H411" i="6"/>
  <c r="J411" i="6"/>
  <c r="L411" i="6"/>
  <c r="D412" i="6"/>
  <c r="F412" i="6"/>
  <c r="H412" i="6"/>
  <c r="J412" i="6"/>
  <c r="L412" i="6"/>
  <c r="D413" i="6"/>
  <c r="F413" i="6"/>
  <c r="H413" i="6"/>
  <c r="J413" i="6"/>
  <c r="L413" i="6"/>
  <c r="D414" i="6"/>
  <c r="F414" i="6"/>
  <c r="H414" i="6"/>
  <c r="J414" i="6"/>
  <c r="L414" i="6"/>
  <c r="D415" i="6"/>
  <c r="F415" i="6"/>
  <c r="H415" i="6"/>
  <c r="J415" i="6"/>
  <c r="L415" i="6"/>
  <c r="D416" i="6"/>
  <c r="F416" i="6"/>
  <c r="H416" i="6"/>
  <c r="J416" i="6"/>
  <c r="L416" i="6"/>
  <c r="D417" i="6"/>
  <c r="F417" i="6"/>
  <c r="H417" i="6"/>
  <c r="J417" i="6"/>
  <c r="L417" i="6"/>
  <c r="D418" i="6"/>
  <c r="F418" i="6"/>
  <c r="H418" i="6"/>
  <c r="J418" i="6"/>
  <c r="L418" i="6"/>
  <c r="D419" i="6"/>
  <c r="F419" i="6"/>
  <c r="H419" i="6"/>
  <c r="J419" i="6"/>
  <c r="L419" i="6"/>
  <c r="D427" i="6"/>
  <c r="F427" i="6"/>
  <c r="H427" i="6"/>
  <c r="J427" i="6"/>
  <c r="L427" i="6"/>
  <c r="D428" i="6"/>
  <c r="F428" i="6"/>
  <c r="H428" i="6"/>
  <c r="J428" i="6"/>
  <c r="L428" i="6"/>
  <c r="D429" i="6"/>
  <c r="F429" i="6"/>
  <c r="H429" i="6"/>
  <c r="J429" i="6"/>
  <c r="L429" i="6"/>
  <c r="D430" i="6"/>
  <c r="F430" i="6"/>
  <c r="H430" i="6"/>
  <c r="J430" i="6"/>
  <c r="L430" i="6"/>
  <c r="D431" i="6"/>
  <c r="F431" i="6"/>
  <c r="H431" i="6"/>
  <c r="J431" i="6"/>
  <c r="L431" i="6"/>
  <c r="D432" i="6"/>
  <c r="F432" i="6"/>
  <c r="H432" i="6"/>
  <c r="J432" i="6"/>
  <c r="L432" i="6"/>
  <c r="D433" i="6"/>
  <c r="F433" i="6"/>
  <c r="H433" i="6"/>
  <c r="J433" i="6"/>
  <c r="L433" i="6"/>
  <c r="D434" i="6"/>
  <c r="F434" i="6"/>
  <c r="H434" i="6"/>
  <c r="J434" i="6"/>
  <c r="L434" i="6"/>
  <c r="D435" i="6"/>
  <c r="F435" i="6"/>
  <c r="H435" i="6"/>
  <c r="J435" i="6"/>
  <c r="L435" i="6"/>
  <c r="D436" i="6"/>
  <c r="F436" i="6"/>
  <c r="H436" i="6"/>
  <c r="J436" i="6"/>
  <c r="L436" i="6"/>
  <c r="D437" i="6"/>
  <c r="F437" i="6"/>
  <c r="H437" i="6"/>
  <c r="J437" i="6"/>
  <c r="L437" i="6"/>
  <c r="D445" i="6"/>
  <c r="F445" i="6"/>
  <c r="H445" i="6"/>
  <c r="J445" i="6"/>
  <c r="D446" i="6"/>
  <c r="F446" i="6"/>
  <c r="H446" i="6"/>
  <c r="J446" i="6"/>
  <c r="D447" i="6"/>
  <c r="F447" i="6"/>
  <c r="H447" i="6"/>
  <c r="J447" i="6"/>
  <c r="D456" i="6"/>
  <c r="F456" i="6"/>
  <c r="D464" i="6"/>
  <c r="F464" i="6"/>
  <c r="H464" i="6"/>
  <c r="J464" i="6"/>
  <c r="L464" i="6"/>
  <c r="D465" i="6"/>
  <c r="F465" i="6"/>
  <c r="H465" i="6"/>
  <c r="J465" i="6"/>
  <c r="L465" i="6"/>
  <c r="D466" i="6"/>
  <c r="F466" i="6"/>
  <c r="H466" i="6"/>
  <c r="J466" i="6"/>
  <c r="L466" i="6"/>
  <c r="D467" i="6"/>
  <c r="F467" i="6"/>
  <c r="H467" i="6"/>
  <c r="J467" i="6"/>
  <c r="L467" i="6"/>
  <c r="D468" i="6"/>
  <c r="F468" i="6"/>
  <c r="H468" i="6"/>
  <c r="J468" i="6"/>
  <c r="L468" i="6"/>
  <c r="D476" i="6"/>
  <c r="F476" i="6"/>
  <c r="H476" i="6"/>
  <c r="J476" i="6"/>
  <c r="L476" i="6"/>
  <c r="D477" i="6"/>
  <c r="F477" i="6"/>
  <c r="H477" i="6"/>
  <c r="J477" i="6"/>
  <c r="L477" i="6"/>
  <c r="D478" i="6"/>
  <c r="F478" i="6"/>
  <c r="H478" i="6"/>
  <c r="J478" i="6"/>
  <c r="L478" i="6"/>
  <c r="D479" i="6"/>
  <c r="F479" i="6"/>
  <c r="H479" i="6"/>
  <c r="J479" i="6"/>
  <c r="L479" i="6"/>
  <c r="D480" i="6"/>
  <c r="F480" i="6"/>
  <c r="H480" i="6"/>
  <c r="J480" i="6"/>
  <c r="L480" i="6"/>
  <c r="D481" i="6"/>
  <c r="F481" i="6"/>
  <c r="H481" i="6"/>
  <c r="J481" i="6"/>
  <c r="L481" i="6"/>
  <c r="D489" i="6"/>
  <c r="F489" i="6"/>
  <c r="H489" i="6"/>
  <c r="J489" i="6"/>
  <c r="L489" i="6"/>
  <c r="D490" i="6"/>
  <c r="F490" i="6"/>
  <c r="H490" i="6"/>
  <c r="J490" i="6"/>
  <c r="L490" i="6"/>
  <c r="D491" i="6"/>
  <c r="F491" i="6"/>
  <c r="H491" i="6"/>
  <c r="J491" i="6"/>
  <c r="L491" i="6"/>
  <c r="D492" i="6"/>
  <c r="F492" i="6"/>
  <c r="H492" i="6"/>
  <c r="J492" i="6"/>
  <c r="L492" i="6"/>
  <c r="D493" i="6"/>
  <c r="F493" i="6"/>
  <c r="H493" i="6"/>
  <c r="J493" i="6"/>
  <c r="L493" i="6"/>
  <c r="D494" i="6"/>
  <c r="F494" i="6"/>
  <c r="H494" i="6"/>
  <c r="J494" i="6"/>
  <c r="L494" i="6"/>
  <c r="D495" i="6"/>
  <c r="F495" i="6"/>
  <c r="H495" i="6"/>
  <c r="J495" i="6"/>
  <c r="L495" i="6"/>
  <c r="D506" i="6"/>
  <c r="F506" i="6"/>
  <c r="H506" i="6"/>
  <c r="J506" i="6"/>
  <c r="L506" i="6"/>
  <c r="D507" i="6"/>
  <c r="F507" i="6"/>
  <c r="H507" i="6"/>
  <c r="J507" i="6"/>
  <c r="L507" i="6"/>
  <c r="D508" i="6"/>
  <c r="F508" i="6"/>
  <c r="H508" i="6"/>
  <c r="J508" i="6"/>
  <c r="L508" i="6"/>
  <c r="D509" i="6"/>
  <c r="F509" i="6"/>
  <c r="H509" i="6"/>
  <c r="J509" i="6"/>
  <c r="L509" i="6"/>
  <c r="D510" i="6"/>
  <c r="F510" i="6"/>
  <c r="H510" i="6"/>
  <c r="J510" i="6"/>
  <c r="L510" i="6"/>
  <c r="D511" i="6"/>
  <c r="F511" i="6"/>
  <c r="H511" i="6"/>
  <c r="J511" i="6"/>
  <c r="L511" i="6"/>
  <c r="D512" i="6"/>
  <c r="F512" i="6"/>
  <c r="H512" i="6"/>
  <c r="J512" i="6"/>
  <c r="L512" i="6"/>
  <c r="D513" i="6"/>
  <c r="F513" i="6"/>
  <c r="H513" i="6"/>
  <c r="J513" i="6"/>
  <c r="L513" i="6"/>
  <c r="D514" i="6"/>
  <c r="F514" i="6"/>
  <c r="H514" i="6"/>
  <c r="J514" i="6"/>
  <c r="L514" i="6"/>
  <c r="D515" i="6"/>
  <c r="F515" i="6"/>
  <c r="H515" i="6"/>
  <c r="J515" i="6"/>
  <c r="L515" i="6"/>
  <c r="D516" i="6"/>
  <c r="F516" i="6"/>
  <c r="H516" i="6"/>
  <c r="J516" i="6"/>
  <c r="L516" i="6"/>
  <c r="D517" i="6"/>
  <c r="F517" i="6"/>
  <c r="H517" i="6"/>
  <c r="J517" i="6"/>
  <c r="L517" i="6"/>
  <c r="D518" i="6"/>
  <c r="F518" i="6"/>
  <c r="H518" i="6"/>
  <c r="J518" i="6"/>
  <c r="L518" i="6"/>
  <c r="D519" i="6"/>
  <c r="F519" i="6"/>
  <c r="H519" i="6"/>
  <c r="J519" i="6"/>
  <c r="L519" i="6"/>
  <c r="D527" i="6"/>
  <c r="F527" i="6"/>
  <c r="H527" i="6"/>
  <c r="J527" i="6"/>
  <c r="L527" i="6"/>
  <c r="D528" i="6"/>
  <c r="F528" i="6"/>
  <c r="H528" i="6"/>
  <c r="J528" i="6"/>
  <c r="L528" i="6"/>
  <c r="D529" i="6"/>
  <c r="F529" i="6"/>
  <c r="H529" i="6"/>
  <c r="J529" i="6"/>
  <c r="L529" i="6"/>
  <c r="D530" i="6"/>
  <c r="F530" i="6"/>
  <c r="H530" i="6"/>
  <c r="J530" i="6"/>
  <c r="L530" i="6"/>
  <c r="D531" i="6"/>
  <c r="F531" i="6"/>
  <c r="H531" i="6"/>
  <c r="J531" i="6"/>
  <c r="L531" i="6"/>
  <c r="D532" i="6"/>
  <c r="F532" i="6"/>
  <c r="H532" i="6"/>
  <c r="J532" i="6"/>
  <c r="L532" i="6"/>
  <c r="D533" i="6"/>
  <c r="F533" i="6"/>
  <c r="H533" i="6"/>
  <c r="J533" i="6"/>
  <c r="L533" i="6"/>
  <c r="D534" i="6"/>
  <c r="F534" i="6"/>
  <c r="H534" i="6"/>
  <c r="J534" i="6"/>
  <c r="L534" i="6"/>
  <c r="D535" i="6"/>
  <c r="F535" i="6"/>
  <c r="H535" i="6"/>
  <c r="J535" i="6"/>
  <c r="L535" i="6"/>
  <c r="D536" i="6"/>
  <c r="F536" i="6"/>
  <c r="H536" i="6"/>
  <c r="J536" i="6"/>
  <c r="L536" i="6"/>
  <c r="D537" i="6"/>
  <c r="F537" i="6"/>
  <c r="H537" i="6"/>
  <c r="J537" i="6"/>
  <c r="L537" i="6"/>
  <c r="D538" i="6"/>
  <c r="F538" i="6"/>
  <c r="H538" i="6"/>
  <c r="J538" i="6"/>
  <c r="L538" i="6"/>
  <c r="D539" i="6"/>
  <c r="F539" i="6"/>
  <c r="H539" i="6"/>
  <c r="J539" i="6"/>
  <c r="L539" i="6"/>
  <c r="D549" i="6"/>
  <c r="F549" i="6"/>
  <c r="H549" i="6"/>
  <c r="D550" i="6"/>
  <c r="F550" i="6"/>
  <c r="H550" i="6"/>
  <c r="D551" i="6"/>
  <c r="F551" i="6"/>
  <c r="H551" i="6"/>
  <c r="D552" i="6"/>
  <c r="F552" i="6"/>
  <c r="H552" i="6"/>
  <c r="D553" i="6"/>
  <c r="F553" i="6"/>
  <c r="H553" i="6"/>
  <c r="D554" i="6"/>
  <c r="F554" i="6"/>
  <c r="H554" i="6"/>
  <c r="D562" i="6"/>
  <c r="F562" i="6"/>
  <c r="H562" i="6"/>
  <c r="D563" i="6"/>
  <c r="F563" i="6"/>
  <c r="H563" i="6"/>
  <c r="D564" i="6"/>
  <c r="F564" i="6"/>
  <c r="H564" i="6"/>
  <c r="D565" i="6"/>
  <c r="F565" i="6"/>
  <c r="H565" i="6"/>
  <c r="D573" i="6"/>
  <c r="F573" i="6"/>
  <c r="H573" i="6"/>
  <c r="D574" i="6"/>
  <c r="F574" i="6"/>
  <c r="H574" i="6"/>
  <c r="D575" i="6"/>
  <c r="F575" i="6"/>
  <c r="H575" i="6"/>
  <c r="D576" i="6"/>
  <c r="F576" i="6"/>
  <c r="H576" i="6"/>
  <c r="D577" i="6"/>
  <c r="F577" i="6"/>
  <c r="H577" i="6"/>
  <c r="D578" i="6"/>
  <c r="F578" i="6"/>
  <c r="H578" i="6"/>
  <c r="D12" i="5"/>
  <c r="F12" i="5"/>
  <c r="H12" i="5"/>
  <c r="J12" i="5"/>
  <c r="L12" i="5"/>
  <c r="D13" i="5"/>
  <c r="F13" i="5"/>
  <c r="H13" i="5"/>
  <c r="J13" i="5"/>
  <c r="L13" i="5"/>
  <c r="D14" i="5"/>
  <c r="F14" i="5"/>
  <c r="H14" i="5"/>
  <c r="J14" i="5"/>
  <c r="L14" i="5"/>
  <c r="D15" i="5"/>
  <c r="F15" i="5"/>
  <c r="H15" i="5"/>
  <c r="J15" i="5"/>
  <c r="L15" i="5"/>
  <c r="D16" i="5"/>
  <c r="F16" i="5"/>
  <c r="H16" i="5"/>
  <c r="J16" i="5"/>
  <c r="L16" i="5"/>
  <c r="D17" i="5"/>
  <c r="F17" i="5"/>
  <c r="H17" i="5"/>
  <c r="J17" i="5"/>
  <c r="L17" i="5"/>
  <c r="D18" i="5"/>
  <c r="F18" i="5"/>
  <c r="H18" i="5"/>
  <c r="J18" i="5"/>
  <c r="L18" i="5"/>
  <c r="D19" i="5"/>
  <c r="F19" i="5"/>
  <c r="H19" i="5"/>
  <c r="J19" i="5"/>
  <c r="L19" i="5"/>
  <c r="D20" i="5"/>
  <c r="F20" i="5"/>
  <c r="H20" i="5"/>
  <c r="J20" i="5"/>
  <c r="L20" i="5"/>
  <c r="D29" i="5"/>
  <c r="F29" i="5"/>
  <c r="H29" i="5"/>
  <c r="J29" i="5"/>
  <c r="L29" i="5"/>
  <c r="D30" i="5"/>
  <c r="F30" i="5"/>
  <c r="H30" i="5"/>
  <c r="J30" i="5"/>
  <c r="L30" i="5"/>
  <c r="D31" i="5"/>
  <c r="F31" i="5"/>
  <c r="H31" i="5"/>
  <c r="J31" i="5"/>
  <c r="L31" i="5"/>
  <c r="D32" i="5"/>
  <c r="F32" i="5"/>
  <c r="H32" i="5"/>
  <c r="J32" i="5"/>
  <c r="L32" i="5"/>
  <c r="D33" i="5"/>
  <c r="F33" i="5"/>
  <c r="H33" i="5"/>
  <c r="J33" i="5"/>
  <c r="L33" i="5"/>
  <c r="D34" i="5"/>
  <c r="F34" i="5"/>
  <c r="H34" i="5"/>
  <c r="J34" i="5"/>
  <c r="L34" i="5"/>
  <c r="D35" i="5"/>
  <c r="F35" i="5"/>
  <c r="H35" i="5"/>
  <c r="J35" i="5"/>
  <c r="L35" i="5"/>
  <c r="D36" i="5"/>
  <c r="F36" i="5"/>
  <c r="H36" i="5"/>
  <c r="J36" i="5"/>
  <c r="L36" i="5"/>
  <c r="D37" i="5"/>
  <c r="F37" i="5"/>
  <c r="H37" i="5"/>
  <c r="J37" i="5"/>
  <c r="L37" i="5"/>
  <c r="D46" i="5"/>
  <c r="F46" i="5"/>
  <c r="H46" i="5"/>
  <c r="J46" i="5"/>
  <c r="L46" i="5"/>
  <c r="D47" i="5"/>
  <c r="F47" i="5"/>
  <c r="H47" i="5"/>
  <c r="J47" i="5"/>
  <c r="L47" i="5"/>
  <c r="D48" i="5"/>
  <c r="F48" i="5"/>
  <c r="H48" i="5"/>
  <c r="J48" i="5"/>
  <c r="L48" i="5"/>
  <c r="D49" i="5"/>
  <c r="F49" i="5"/>
  <c r="H49" i="5"/>
  <c r="J49" i="5"/>
  <c r="L49" i="5"/>
  <c r="D50" i="5"/>
  <c r="F50" i="5"/>
  <c r="H50" i="5"/>
  <c r="J50" i="5"/>
  <c r="L50" i="5"/>
  <c r="D51" i="5"/>
  <c r="F51" i="5"/>
  <c r="H51" i="5"/>
  <c r="J51" i="5"/>
  <c r="L51" i="5"/>
  <c r="D52" i="5"/>
  <c r="F52" i="5"/>
  <c r="H52" i="5"/>
  <c r="J52" i="5"/>
  <c r="L52" i="5"/>
  <c r="D53" i="5"/>
  <c r="F53" i="5"/>
  <c r="H53" i="5"/>
  <c r="J53" i="5"/>
  <c r="L53" i="5"/>
  <c r="D54" i="5"/>
  <c r="F54" i="5"/>
  <c r="H54" i="5"/>
  <c r="J54" i="5"/>
  <c r="L54" i="5"/>
  <c r="D72" i="5"/>
  <c r="F72" i="5"/>
  <c r="H72" i="5"/>
  <c r="J72" i="5"/>
  <c r="L72" i="5"/>
  <c r="D73" i="5"/>
  <c r="F73" i="5"/>
  <c r="H73" i="5"/>
  <c r="J73" i="5"/>
  <c r="L73" i="5"/>
  <c r="D74" i="5"/>
  <c r="F74" i="5"/>
  <c r="H74" i="5"/>
  <c r="J74" i="5"/>
  <c r="L74" i="5"/>
  <c r="D83" i="5"/>
  <c r="F83" i="5"/>
  <c r="H83" i="5"/>
  <c r="J83" i="5"/>
  <c r="L83" i="5"/>
  <c r="D84" i="5"/>
  <c r="F84" i="5"/>
  <c r="H84" i="5"/>
  <c r="J84" i="5"/>
  <c r="L84" i="5"/>
  <c r="D85" i="5"/>
  <c r="F85" i="5"/>
  <c r="H85" i="5"/>
  <c r="J85" i="5"/>
  <c r="L85" i="5"/>
  <c r="D94" i="5"/>
  <c r="F94" i="5"/>
  <c r="J94" i="5"/>
  <c r="L94" i="5"/>
  <c r="D95" i="5"/>
  <c r="F95" i="5"/>
  <c r="H95" i="5"/>
  <c r="J95" i="5"/>
  <c r="L95" i="5"/>
  <c r="D96" i="5"/>
  <c r="F96" i="5"/>
  <c r="H96" i="5"/>
  <c r="J96" i="5"/>
  <c r="L96" i="5"/>
  <c r="D104" i="5"/>
  <c r="F104" i="5"/>
  <c r="H104" i="5"/>
  <c r="J104" i="5"/>
  <c r="L104" i="5"/>
  <c r="D105" i="5"/>
  <c r="F105" i="5"/>
  <c r="H105" i="5"/>
  <c r="J105" i="5"/>
  <c r="L105" i="5"/>
  <c r="D106" i="5"/>
  <c r="F106" i="5"/>
  <c r="H106" i="5"/>
  <c r="J106" i="5"/>
  <c r="L106" i="5"/>
  <c r="D107" i="5"/>
  <c r="F107" i="5"/>
  <c r="H107" i="5"/>
  <c r="J107" i="5"/>
  <c r="L107" i="5"/>
  <c r="D108" i="5"/>
  <c r="F108" i="5"/>
  <c r="H108" i="5"/>
  <c r="J108" i="5"/>
  <c r="L108" i="5"/>
  <c r="D109" i="5"/>
  <c r="F109" i="5"/>
  <c r="H109" i="5"/>
  <c r="J109" i="5"/>
  <c r="L109" i="5"/>
  <c r="D110" i="5"/>
  <c r="F110" i="5"/>
  <c r="H110" i="5"/>
  <c r="J110" i="5"/>
  <c r="L110" i="5"/>
  <c r="D118" i="5"/>
  <c r="F118" i="5"/>
  <c r="H118" i="5"/>
  <c r="J118" i="5"/>
  <c r="L118" i="5"/>
  <c r="D119" i="5"/>
  <c r="F119" i="5"/>
  <c r="H119" i="5"/>
  <c r="J119" i="5"/>
  <c r="L119" i="5"/>
  <c r="D120" i="5"/>
  <c r="F120" i="5"/>
  <c r="H120" i="5"/>
  <c r="J120" i="5"/>
  <c r="L120" i="5"/>
  <c r="D121" i="5"/>
  <c r="F121" i="5"/>
  <c r="H121" i="5"/>
  <c r="J121" i="5"/>
  <c r="L121" i="5"/>
  <c r="D122" i="5"/>
  <c r="F122" i="5"/>
  <c r="H122" i="5"/>
  <c r="J122" i="5"/>
  <c r="L122" i="5"/>
  <c r="D123" i="5"/>
  <c r="F123" i="5"/>
  <c r="H123" i="5"/>
  <c r="J123" i="5"/>
  <c r="L123" i="5"/>
  <c r="D124" i="5"/>
  <c r="F124" i="5"/>
  <c r="H124" i="5"/>
  <c r="J124" i="5"/>
  <c r="L124" i="5"/>
  <c r="D132" i="5"/>
  <c r="F132" i="5"/>
  <c r="H132" i="5"/>
  <c r="J132" i="5"/>
  <c r="L132" i="5"/>
  <c r="D133" i="5"/>
  <c r="F133" i="5"/>
  <c r="H133" i="5"/>
  <c r="J133" i="5"/>
  <c r="L133" i="5"/>
  <c r="D134" i="5"/>
  <c r="F134" i="5"/>
  <c r="H134" i="5"/>
  <c r="J134" i="5"/>
  <c r="L134" i="5"/>
  <c r="D135" i="5"/>
  <c r="F135" i="5"/>
  <c r="H135" i="5"/>
  <c r="J135" i="5"/>
  <c r="L135" i="5"/>
  <c r="D136" i="5"/>
  <c r="F136" i="5"/>
  <c r="H136" i="5"/>
  <c r="J136" i="5"/>
  <c r="L136" i="5"/>
  <c r="D137" i="5"/>
  <c r="F137" i="5"/>
  <c r="H137" i="5"/>
  <c r="J137" i="5"/>
  <c r="L137" i="5"/>
  <c r="D138" i="5"/>
  <c r="F138" i="5"/>
  <c r="H138" i="5"/>
  <c r="J138" i="5"/>
  <c r="L138" i="5"/>
  <c r="D146" i="5"/>
  <c r="F146" i="5"/>
  <c r="H146" i="5"/>
  <c r="J146" i="5"/>
  <c r="L146" i="5"/>
  <c r="D147" i="5"/>
  <c r="F147" i="5"/>
  <c r="H147" i="5"/>
  <c r="J147" i="5"/>
  <c r="L147" i="5"/>
  <c r="D148" i="5"/>
  <c r="F148" i="5"/>
  <c r="H148" i="5"/>
  <c r="J148" i="5"/>
  <c r="L148" i="5"/>
  <c r="D158" i="5"/>
  <c r="F158" i="5"/>
  <c r="H158" i="5"/>
  <c r="J158" i="5"/>
  <c r="L158" i="5"/>
  <c r="N158" i="5"/>
  <c r="P158" i="5"/>
  <c r="D159" i="5"/>
  <c r="F159" i="5"/>
  <c r="H159" i="5"/>
  <c r="J159" i="5"/>
  <c r="L159" i="5"/>
  <c r="N159" i="5"/>
  <c r="P159" i="5"/>
  <c r="D160" i="5"/>
  <c r="F160" i="5"/>
  <c r="H160" i="5"/>
  <c r="J160" i="5"/>
  <c r="L160" i="5"/>
  <c r="N160" i="5"/>
  <c r="P160" i="5"/>
  <c r="D161" i="5"/>
  <c r="F161" i="5"/>
  <c r="H161" i="5"/>
  <c r="J161" i="5"/>
  <c r="L161" i="5"/>
  <c r="N161" i="5"/>
  <c r="P161" i="5"/>
  <c r="D162" i="5"/>
  <c r="F162" i="5"/>
  <c r="H162" i="5"/>
  <c r="J162" i="5"/>
  <c r="L162" i="5"/>
  <c r="N162" i="5"/>
  <c r="P162" i="5"/>
  <c r="D163" i="5"/>
  <c r="F163" i="5"/>
  <c r="H163" i="5"/>
  <c r="J163" i="5"/>
  <c r="L163" i="5"/>
  <c r="N163" i="5"/>
  <c r="P163" i="5"/>
  <c r="D164" i="5"/>
  <c r="F164" i="5"/>
  <c r="H164" i="5"/>
  <c r="J164" i="5"/>
  <c r="L164" i="5"/>
  <c r="N164" i="5"/>
  <c r="P164" i="5"/>
  <c r="D172" i="5"/>
  <c r="F172" i="5"/>
  <c r="H172" i="5"/>
  <c r="J172" i="5"/>
  <c r="L172" i="5"/>
  <c r="N172" i="5"/>
  <c r="P172" i="5"/>
  <c r="D173" i="5"/>
  <c r="F173" i="5"/>
  <c r="H173" i="5"/>
  <c r="J173" i="5"/>
  <c r="L173" i="5"/>
  <c r="N173" i="5"/>
  <c r="P173" i="5"/>
  <c r="D174" i="5"/>
  <c r="F174" i="5"/>
  <c r="H174" i="5"/>
  <c r="J174" i="5"/>
  <c r="L174" i="5"/>
  <c r="N174" i="5"/>
  <c r="P174" i="5"/>
  <c r="D175" i="5"/>
  <c r="F175" i="5"/>
  <c r="H175" i="5"/>
  <c r="J175" i="5"/>
  <c r="L175" i="5"/>
  <c r="N175" i="5"/>
  <c r="P175" i="5"/>
  <c r="D176" i="5"/>
  <c r="F176" i="5"/>
  <c r="H176" i="5"/>
  <c r="J176" i="5"/>
  <c r="L176" i="5"/>
  <c r="N176" i="5"/>
  <c r="P176" i="5"/>
  <c r="D177" i="5"/>
  <c r="F177" i="5"/>
  <c r="H177" i="5"/>
  <c r="J177" i="5"/>
  <c r="L177" i="5"/>
  <c r="N177" i="5"/>
  <c r="P177" i="5"/>
  <c r="D178" i="5"/>
  <c r="F178" i="5"/>
  <c r="H178" i="5"/>
  <c r="J178" i="5"/>
  <c r="L178" i="5"/>
  <c r="N178" i="5"/>
  <c r="P178" i="5"/>
  <c r="D186" i="5"/>
  <c r="F186" i="5"/>
  <c r="H186" i="5"/>
  <c r="J186" i="5"/>
  <c r="L186" i="5"/>
  <c r="N186" i="5"/>
  <c r="P186" i="5"/>
  <c r="D187" i="5"/>
  <c r="F187" i="5"/>
  <c r="H187" i="5"/>
  <c r="J187" i="5"/>
  <c r="L187" i="5"/>
  <c r="N187" i="5"/>
  <c r="P187" i="5"/>
  <c r="D188" i="5"/>
  <c r="F188" i="5"/>
  <c r="H188" i="5"/>
  <c r="J188" i="5"/>
  <c r="L188" i="5"/>
  <c r="N188" i="5"/>
  <c r="P188" i="5"/>
  <c r="D189" i="5"/>
  <c r="F189" i="5"/>
  <c r="H189" i="5"/>
  <c r="J189" i="5"/>
  <c r="L189" i="5"/>
  <c r="N189" i="5"/>
  <c r="P189" i="5"/>
  <c r="D190" i="5"/>
  <c r="F190" i="5"/>
  <c r="H190" i="5"/>
  <c r="J190" i="5"/>
  <c r="L190" i="5"/>
  <c r="N190" i="5"/>
  <c r="P190" i="5"/>
  <c r="D191" i="5"/>
  <c r="F191" i="5"/>
  <c r="H191" i="5"/>
  <c r="J191" i="5"/>
  <c r="L191" i="5"/>
  <c r="N191" i="5"/>
  <c r="P191" i="5"/>
  <c r="D192" i="5"/>
  <c r="F192" i="5"/>
  <c r="H192" i="5"/>
  <c r="J192" i="5"/>
  <c r="L192" i="5"/>
  <c r="N192" i="5"/>
  <c r="P192" i="5"/>
  <c r="D200" i="5"/>
  <c r="F200" i="5"/>
  <c r="H200" i="5"/>
  <c r="J200" i="5"/>
  <c r="L200" i="5"/>
  <c r="N200" i="5"/>
  <c r="P200" i="5"/>
  <c r="D201" i="5"/>
  <c r="F201" i="5"/>
  <c r="H201" i="5"/>
  <c r="J201" i="5"/>
  <c r="L201" i="5"/>
  <c r="N201" i="5"/>
  <c r="P201" i="5"/>
  <c r="D202" i="5"/>
  <c r="F202" i="5"/>
  <c r="H202" i="5"/>
  <c r="J202" i="5"/>
  <c r="L202" i="5"/>
  <c r="N202" i="5"/>
  <c r="P202" i="5"/>
  <c r="D203" i="5"/>
  <c r="F203" i="5"/>
  <c r="H203" i="5"/>
  <c r="J203" i="5"/>
  <c r="L203" i="5"/>
  <c r="N203" i="5"/>
  <c r="P203" i="5"/>
  <c r="D204" i="5"/>
  <c r="F204" i="5"/>
  <c r="H204" i="5"/>
  <c r="J204" i="5"/>
  <c r="L204" i="5"/>
  <c r="N204" i="5"/>
  <c r="P204" i="5"/>
  <c r="D212" i="5"/>
  <c r="F212" i="5"/>
  <c r="H212" i="5"/>
  <c r="J212" i="5"/>
  <c r="L212" i="5"/>
  <c r="N212" i="5"/>
  <c r="P212" i="5"/>
  <c r="D213" i="5"/>
  <c r="F213" i="5"/>
  <c r="H213" i="5"/>
  <c r="J213" i="5"/>
  <c r="L213" i="5"/>
  <c r="N213" i="5"/>
  <c r="P213" i="5"/>
  <c r="D214" i="5"/>
  <c r="F214" i="5"/>
  <c r="H214" i="5"/>
  <c r="J214" i="5"/>
  <c r="L214" i="5"/>
  <c r="N214" i="5"/>
  <c r="P214" i="5"/>
  <c r="D215" i="5"/>
  <c r="F215" i="5"/>
  <c r="H215" i="5"/>
  <c r="J215" i="5"/>
  <c r="L215" i="5"/>
  <c r="N215" i="5"/>
  <c r="P215" i="5"/>
  <c r="D216" i="5"/>
  <c r="F216" i="5"/>
  <c r="H216" i="5"/>
  <c r="J216" i="5"/>
  <c r="L216" i="5"/>
  <c r="N216" i="5"/>
  <c r="P216" i="5"/>
  <c r="D224" i="5"/>
  <c r="F224" i="5"/>
  <c r="H224" i="5"/>
  <c r="J224" i="5"/>
  <c r="L224" i="5"/>
  <c r="N224" i="5"/>
  <c r="P224" i="5"/>
  <c r="D225" i="5"/>
  <c r="F225" i="5"/>
  <c r="H225" i="5"/>
  <c r="J225" i="5"/>
  <c r="L225" i="5"/>
  <c r="N225" i="5"/>
  <c r="P225" i="5"/>
  <c r="D226" i="5"/>
  <c r="F226" i="5"/>
  <c r="H226" i="5"/>
  <c r="J226" i="5"/>
  <c r="L226" i="5"/>
  <c r="N226" i="5"/>
  <c r="P226" i="5"/>
  <c r="D227" i="5"/>
  <c r="F227" i="5"/>
  <c r="H227" i="5"/>
  <c r="J227" i="5"/>
  <c r="L227" i="5"/>
  <c r="N227" i="5"/>
  <c r="P227" i="5"/>
  <c r="D228" i="5"/>
  <c r="F228" i="5"/>
  <c r="H228" i="5"/>
  <c r="J228" i="5"/>
  <c r="L228" i="5"/>
  <c r="N228" i="5"/>
  <c r="P228" i="5"/>
  <c r="D236" i="5"/>
  <c r="F236" i="5"/>
  <c r="H236" i="5"/>
  <c r="J236" i="5"/>
  <c r="L236" i="5"/>
  <c r="D237" i="5"/>
  <c r="F237" i="5"/>
  <c r="H237" i="5"/>
  <c r="J237" i="5"/>
  <c r="L237" i="5"/>
  <c r="D238" i="5"/>
  <c r="F238" i="5"/>
  <c r="H238" i="5"/>
  <c r="J238" i="5"/>
  <c r="L238" i="5"/>
  <c r="D246" i="5"/>
  <c r="F246" i="5"/>
  <c r="H246" i="5"/>
  <c r="J246" i="5"/>
  <c r="L246" i="5"/>
  <c r="D247" i="5"/>
  <c r="F247" i="5"/>
  <c r="H247" i="5"/>
  <c r="J247" i="5"/>
  <c r="L247" i="5"/>
  <c r="D248" i="5"/>
  <c r="F248" i="5"/>
  <c r="H248" i="5"/>
  <c r="J248" i="5"/>
  <c r="L248" i="5"/>
  <c r="D249" i="5"/>
  <c r="F249" i="5"/>
  <c r="H249" i="5"/>
  <c r="J249" i="5"/>
  <c r="L249" i="5"/>
  <c r="D250" i="5"/>
  <c r="F250" i="5"/>
  <c r="H250" i="5"/>
  <c r="J250" i="5"/>
  <c r="L250" i="5"/>
  <c r="D251" i="5"/>
  <c r="F251" i="5"/>
  <c r="H251" i="5"/>
  <c r="J251" i="5"/>
  <c r="L251" i="5"/>
  <c r="D259" i="5"/>
  <c r="F259" i="5"/>
  <c r="H259" i="5"/>
  <c r="J259" i="5"/>
  <c r="L259" i="5"/>
  <c r="D260" i="5"/>
  <c r="F260" i="5"/>
  <c r="H260" i="5"/>
  <c r="J260" i="5"/>
  <c r="L260" i="5"/>
  <c r="D261" i="5"/>
  <c r="F261" i="5"/>
  <c r="H261" i="5"/>
  <c r="J261" i="5"/>
  <c r="L261" i="5"/>
  <c r="D262" i="5"/>
  <c r="F262" i="5"/>
  <c r="H262" i="5"/>
  <c r="J262" i="5"/>
  <c r="L262" i="5"/>
  <c r="D263" i="5"/>
  <c r="F263" i="5"/>
  <c r="H263" i="5"/>
  <c r="J263" i="5"/>
  <c r="L263" i="5"/>
  <c r="D264" i="5"/>
  <c r="F264" i="5"/>
  <c r="H264" i="5"/>
  <c r="J264" i="5"/>
  <c r="L264" i="5"/>
  <c r="D272" i="5"/>
  <c r="F272" i="5"/>
  <c r="H272" i="5"/>
  <c r="J272" i="5"/>
  <c r="L272" i="5"/>
  <c r="D273" i="5"/>
  <c r="F273" i="5"/>
  <c r="H273" i="5"/>
  <c r="J273" i="5"/>
  <c r="L273" i="5"/>
  <c r="D274" i="5"/>
  <c r="F274" i="5"/>
  <c r="H274" i="5"/>
  <c r="J274" i="5"/>
  <c r="L274" i="5"/>
  <c r="D275" i="5"/>
  <c r="F275" i="5"/>
  <c r="H275" i="5"/>
  <c r="J275" i="5"/>
  <c r="L275" i="5"/>
  <c r="D276" i="5"/>
  <c r="F276" i="5"/>
  <c r="H276" i="5"/>
  <c r="J276" i="5"/>
  <c r="L276" i="5"/>
  <c r="D277" i="5"/>
  <c r="F277" i="5"/>
  <c r="H277" i="5"/>
  <c r="J277" i="5"/>
  <c r="L277" i="5"/>
  <c r="D278" i="5"/>
  <c r="F278" i="5"/>
  <c r="H278" i="5"/>
  <c r="J278" i="5"/>
  <c r="L278" i="5"/>
  <c r="D288" i="5"/>
  <c r="F288" i="5"/>
  <c r="H288" i="5"/>
  <c r="J288" i="5"/>
  <c r="L288" i="5"/>
  <c r="D289" i="5"/>
  <c r="F289" i="5"/>
  <c r="H289" i="5"/>
  <c r="J289" i="5"/>
  <c r="L289" i="5"/>
  <c r="D290" i="5"/>
  <c r="F290" i="5"/>
  <c r="H290" i="5"/>
  <c r="J290" i="5"/>
  <c r="L290" i="5"/>
  <c r="D291" i="5"/>
  <c r="F291" i="5"/>
  <c r="H291" i="5"/>
  <c r="J291" i="5"/>
  <c r="L291" i="5"/>
  <c r="D299" i="5"/>
  <c r="F299" i="5"/>
  <c r="H299" i="5"/>
  <c r="D300" i="5"/>
  <c r="F300" i="5"/>
  <c r="H300" i="5"/>
  <c r="D301" i="5"/>
  <c r="F301" i="5"/>
  <c r="H301" i="5"/>
  <c r="D302" i="5"/>
  <c r="F302" i="5"/>
  <c r="H302" i="5"/>
  <c r="D303" i="5"/>
  <c r="F303" i="5"/>
  <c r="H303" i="5"/>
  <c r="D304" i="5"/>
  <c r="F304" i="5"/>
  <c r="H304" i="5"/>
  <c r="D305" i="5"/>
  <c r="F305" i="5"/>
  <c r="H305" i="5"/>
  <c r="D313" i="5"/>
  <c r="F313" i="5"/>
  <c r="D314" i="5"/>
  <c r="F314" i="5"/>
  <c r="D315" i="5"/>
  <c r="F315" i="5"/>
  <c r="D316" i="5"/>
  <c r="F316" i="5"/>
  <c r="D317" i="5"/>
  <c r="F317" i="5"/>
  <c r="D318" i="5"/>
  <c r="F318" i="5"/>
  <c r="D327" i="5"/>
  <c r="F327" i="5"/>
  <c r="D328" i="5"/>
  <c r="F328" i="5"/>
  <c r="D329" i="5"/>
  <c r="F329" i="5"/>
  <c r="D330" i="5"/>
  <c r="F330" i="5"/>
  <c r="D331" i="5"/>
  <c r="F331" i="5"/>
  <c r="D332" i="5"/>
  <c r="F332" i="5"/>
  <c r="D333" i="5"/>
  <c r="F333" i="5"/>
  <c r="D341" i="5"/>
  <c r="F341" i="5"/>
  <c r="H341" i="5"/>
  <c r="J341" i="5"/>
  <c r="L341" i="5"/>
  <c r="D342" i="5"/>
  <c r="F342" i="5"/>
  <c r="H342" i="5"/>
  <c r="J342" i="5"/>
  <c r="L342" i="5"/>
  <c r="D343" i="5"/>
  <c r="F343" i="5"/>
  <c r="H343" i="5"/>
  <c r="J343" i="5"/>
  <c r="L343" i="5"/>
  <c r="D344" i="5"/>
  <c r="F344" i="5"/>
  <c r="H344" i="5"/>
  <c r="J344" i="5"/>
  <c r="L344" i="5"/>
  <c r="D345" i="5"/>
  <c r="F345" i="5"/>
  <c r="H345" i="5"/>
  <c r="J345" i="5"/>
  <c r="L345" i="5"/>
  <c r="D353" i="5"/>
  <c r="F353" i="5"/>
  <c r="H353" i="5"/>
  <c r="J353" i="5"/>
  <c r="L353" i="5"/>
  <c r="D354" i="5"/>
  <c r="F354" i="5"/>
  <c r="H354" i="5"/>
  <c r="J354" i="5"/>
  <c r="L354" i="5"/>
  <c r="D355" i="5"/>
  <c r="F355" i="5"/>
  <c r="H355" i="5"/>
  <c r="J355" i="5"/>
  <c r="L355" i="5"/>
  <c r="D356" i="5"/>
  <c r="F356" i="5"/>
  <c r="H356" i="5"/>
  <c r="J356" i="5"/>
  <c r="L356" i="5"/>
  <c r="D363" i="5"/>
  <c r="F363" i="5"/>
  <c r="H363" i="5"/>
  <c r="J363" i="5"/>
  <c r="D365" i="5"/>
  <c r="F365" i="5"/>
  <c r="H365" i="5"/>
  <c r="J365" i="5"/>
  <c r="D367" i="5"/>
  <c r="F367" i="5"/>
  <c r="H367" i="5"/>
  <c r="J367" i="5"/>
  <c r="D369" i="5"/>
  <c r="F369" i="5"/>
  <c r="H369" i="5"/>
  <c r="J369" i="5"/>
  <c r="D376" i="5"/>
  <c r="F376" i="5"/>
  <c r="D385" i="5"/>
  <c r="F385" i="5"/>
  <c r="H385" i="5"/>
  <c r="J385" i="5"/>
  <c r="L385" i="5"/>
  <c r="D387" i="5"/>
  <c r="F387" i="5"/>
  <c r="H387" i="5"/>
  <c r="J387" i="5"/>
  <c r="L387" i="5"/>
  <c r="D389" i="5"/>
  <c r="F389" i="5"/>
  <c r="H389" i="5"/>
  <c r="J389" i="5"/>
  <c r="L389" i="5"/>
  <c r="D391" i="5"/>
  <c r="F391" i="5"/>
  <c r="H391" i="5"/>
  <c r="J391" i="5"/>
  <c r="L391" i="5"/>
  <c r="D401" i="5"/>
  <c r="F401" i="5"/>
  <c r="D409" i="5"/>
  <c r="F409" i="5"/>
  <c r="H409" i="5"/>
  <c r="J409" i="5"/>
  <c r="L409" i="5"/>
  <c r="D410" i="5"/>
  <c r="F410" i="5"/>
  <c r="H410" i="5"/>
  <c r="J410" i="5"/>
  <c r="L410" i="5"/>
  <c r="D411" i="5"/>
  <c r="F411" i="5"/>
  <c r="H411" i="5"/>
  <c r="J411" i="5"/>
  <c r="L411" i="5"/>
  <c r="D412" i="5"/>
  <c r="F412" i="5"/>
  <c r="H412" i="5"/>
  <c r="J412" i="5"/>
  <c r="L412" i="5"/>
  <c r="D413" i="5"/>
  <c r="F413" i="5"/>
  <c r="H413" i="5"/>
  <c r="J413" i="5"/>
  <c r="L413" i="5"/>
  <c r="D414" i="5"/>
  <c r="F414" i="5"/>
  <c r="H414" i="5"/>
  <c r="J414" i="5"/>
  <c r="L414" i="5"/>
  <c r="D415" i="5"/>
  <c r="F415" i="5"/>
  <c r="H415" i="5"/>
  <c r="J415" i="5"/>
  <c r="L415" i="5"/>
  <c r="D416" i="5"/>
  <c r="F416" i="5"/>
  <c r="H416" i="5"/>
  <c r="J416" i="5"/>
  <c r="L416" i="5"/>
  <c r="D417" i="5"/>
  <c r="F417" i="5"/>
  <c r="H417" i="5"/>
  <c r="J417" i="5"/>
  <c r="L417" i="5"/>
  <c r="D418" i="5"/>
  <c r="F418" i="5"/>
  <c r="H418" i="5"/>
  <c r="J418" i="5"/>
  <c r="L418" i="5"/>
  <c r="D419" i="5"/>
  <c r="F419" i="5"/>
  <c r="H419" i="5"/>
  <c r="J419" i="5"/>
  <c r="L419" i="5"/>
  <c r="D427" i="5"/>
  <c r="F427" i="5"/>
  <c r="H427" i="5"/>
  <c r="J427" i="5"/>
  <c r="L427" i="5"/>
  <c r="D428" i="5"/>
  <c r="F428" i="5"/>
  <c r="H428" i="5"/>
  <c r="J428" i="5"/>
  <c r="L428" i="5"/>
  <c r="D429" i="5"/>
  <c r="F429" i="5"/>
  <c r="H429" i="5"/>
  <c r="J429" i="5"/>
  <c r="L429" i="5"/>
  <c r="D430" i="5"/>
  <c r="F430" i="5"/>
  <c r="H430" i="5"/>
  <c r="J430" i="5"/>
  <c r="L430" i="5"/>
  <c r="D431" i="5"/>
  <c r="F431" i="5"/>
  <c r="H431" i="5"/>
  <c r="J431" i="5"/>
  <c r="L431" i="5"/>
  <c r="D432" i="5"/>
  <c r="F432" i="5"/>
  <c r="H432" i="5"/>
  <c r="J432" i="5"/>
  <c r="L432" i="5"/>
  <c r="D433" i="5"/>
  <c r="F433" i="5"/>
  <c r="H433" i="5"/>
  <c r="J433" i="5"/>
  <c r="L433" i="5"/>
  <c r="D434" i="5"/>
  <c r="F434" i="5"/>
  <c r="H434" i="5"/>
  <c r="J434" i="5"/>
  <c r="L434" i="5"/>
  <c r="D435" i="5"/>
  <c r="F435" i="5"/>
  <c r="H435" i="5"/>
  <c r="J435" i="5"/>
  <c r="L435" i="5"/>
  <c r="D436" i="5"/>
  <c r="F436" i="5"/>
  <c r="H436" i="5"/>
  <c r="J436" i="5"/>
  <c r="L436" i="5"/>
  <c r="D437" i="5"/>
  <c r="F437" i="5"/>
  <c r="H437" i="5"/>
  <c r="J437" i="5"/>
  <c r="L437" i="5"/>
  <c r="D445" i="5"/>
  <c r="F445" i="5"/>
  <c r="H445" i="5"/>
  <c r="J445" i="5"/>
  <c r="D446" i="5"/>
  <c r="F446" i="5"/>
  <c r="H446" i="5"/>
  <c r="J446" i="5"/>
  <c r="D447" i="5"/>
  <c r="F447" i="5"/>
  <c r="H447" i="5"/>
  <c r="J447" i="5"/>
  <c r="D456" i="5"/>
  <c r="F456" i="5"/>
  <c r="D464" i="5"/>
  <c r="F464" i="5"/>
  <c r="H464" i="5"/>
  <c r="J464" i="5"/>
  <c r="L464" i="5"/>
  <c r="D465" i="5"/>
  <c r="F465" i="5"/>
  <c r="H465" i="5"/>
  <c r="J465" i="5"/>
  <c r="L465" i="5"/>
  <c r="D466" i="5"/>
  <c r="F466" i="5"/>
  <c r="H466" i="5"/>
  <c r="J466" i="5"/>
  <c r="L466" i="5"/>
  <c r="D467" i="5"/>
  <c r="F467" i="5"/>
  <c r="H467" i="5"/>
  <c r="J467" i="5"/>
  <c r="L467" i="5"/>
  <c r="D468" i="5"/>
  <c r="F468" i="5"/>
  <c r="H468" i="5"/>
  <c r="J468" i="5"/>
  <c r="L468" i="5"/>
  <c r="D476" i="5"/>
  <c r="F476" i="5"/>
  <c r="H476" i="5"/>
  <c r="J476" i="5"/>
  <c r="L476" i="5"/>
  <c r="D477" i="5"/>
  <c r="F477" i="5"/>
  <c r="H477" i="5"/>
  <c r="J477" i="5"/>
  <c r="L477" i="5"/>
  <c r="D478" i="5"/>
  <c r="F478" i="5"/>
  <c r="H478" i="5"/>
  <c r="J478" i="5"/>
  <c r="L478" i="5"/>
  <c r="D479" i="5"/>
  <c r="F479" i="5"/>
  <c r="H479" i="5"/>
  <c r="J479" i="5"/>
  <c r="L479" i="5"/>
  <c r="D480" i="5"/>
  <c r="F480" i="5"/>
  <c r="H480" i="5"/>
  <c r="J480" i="5"/>
  <c r="L480" i="5"/>
  <c r="D489" i="5"/>
  <c r="F489" i="5"/>
  <c r="H489" i="5"/>
  <c r="J489" i="5"/>
  <c r="L489" i="5"/>
  <c r="D490" i="5"/>
  <c r="F490" i="5"/>
  <c r="H490" i="5"/>
  <c r="J490" i="5"/>
  <c r="L490" i="5"/>
  <c r="D491" i="5"/>
  <c r="F491" i="5"/>
  <c r="H491" i="5"/>
  <c r="J491" i="5"/>
  <c r="L491" i="5"/>
  <c r="D492" i="5"/>
  <c r="F492" i="5"/>
  <c r="H492" i="5"/>
  <c r="J492" i="5"/>
  <c r="L492" i="5"/>
  <c r="D493" i="5"/>
  <c r="F493" i="5"/>
  <c r="H493" i="5"/>
  <c r="J493" i="5"/>
  <c r="L493" i="5"/>
  <c r="D494" i="5"/>
  <c r="F494" i="5"/>
  <c r="H494" i="5"/>
  <c r="J494" i="5"/>
  <c r="L494" i="5"/>
  <c r="D495" i="5"/>
  <c r="F495" i="5"/>
  <c r="H495" i="5"/>
  <c r="J495" i="5"/>
  <c r="L495" i="5"/>
  <c r="D496" i="5"/>
  <c r="F496" i="5"/>
  <c r="H496" i="5"/>
  <c r="J496" i="5"/>
  <c r="L496" i="5"/>
  <c r="D506" i="5"/>
  <c r="F506" i="5"/>
  <c r="H506" i="5"/>
  <c r="J506" i="5"/>
  <c r="L506" i="5"/>
  <c r="D507" i="5"/>
  <c r="F507" i="5"/>
  <c r="H507" i="5"/>
  <c r="J507" i="5"/>
  <c r="L507" i="5"/>
  <c r="D508" i="5"/>
  <c r="F508" i="5"/>
  <c r="H508" i="5"/>
  <c r="J508" i="5"/>
  <c r="L508" i="5"/>
  <c r="D509" i="5"/>
  <c r="F509" i="5"/>
  <c r="H509" i="5"/>
  <c r="J509" i="5"/>
  <c r="L509" i="5"/>
  <c r="D510" i="5"/>
  <c r="F510" i="5"/>
  <c r="H510" i="5"/>
  <c r="J510" i="5"/>
  <c r="L510" i="5"/>
  <c r="D511" i="5"/>
  <c r="F511" i="5"/>
  <c r="H511" i="5"/>
  <c r="J511" i="5"/>
  <c r="L511" i="5"/>
  <c r="D512" i="5"/>
  <c r="F512" i="5"/>
  <c r="H512" i="5"/>
  <c r="J512" i="5"/>
  <c r="L512" i="5"/>
  <c r="D513" i="5"/>
  <c r="F513" i="5"/>
  <c r="H513" i="5"/>
  <c r="J513" i="5"/>
  <c r="L513" i="5"/>
  <c r="D514" i="5"/>
  <c r="F514" i="5"/>
  <c r="H514" i="5"/>
  <c r="J514" i="5"/>
  <c r="L514" i="5"/>
  <c r="D515" i="5"/>
  <c r="F515" i="5"/>
  <c r="H515" i="5"/>
  <c r="J515" i="5"/>
  <c r="L515" i="5"/>
  <c r="D516" i="5"/>
  <c r="F516" i="5"/>
  <c r="H516" i="5"/>
  <c r="J516" i="5"/>
  <c r="L516" i="5"/>
  <c r="D517" i="5"/>
  <c r="F517" i="5"/>
  <c r="H517" i="5"/>
  <c r="J517" i="5"/>
  <c r="L517" i="5"/>
  <c r="D518" i="5"/>
  <c r="F518" i="5"/>
  <c r="H518" i="5"/>
  <c r="J518" i="5"/>
  <c r="L518" i="5"/>
  <c r="D519" i="5"/>
  <c r="F519" i="5"/>
  <c r="H519" i="5"/>
  <c r="J519" i="5"/>
  <c r="L519" i="5"/>
  <c r="D527" i="5"/>
  <c r="F527" i="5"/>
  <c r="H527" i="5"/>
  <c r="J527" i="5"/>
  <c r="L527" i="5"/>
  <c r="D528" i="5"/>
  <c r="F528" i="5"/>
  <c r="H528" i="5"/>
  <c r="J528" i="5"/>
  <c r="L528" i="5"/>
  <c r="D529" i="5"/>
  <c r="F529" i="5"/>
  <c r="H529" i="5"/>
  <c r="J529" i="5"/>
  <c r="L529" i="5"/>
  <c r="D530" i="5"/>
  <c r="F530" i="5"/>
  <c r="H530" i="5"/>
  <c r="J530" i="5"/>
  <c r="L530" i="5"/>
  <c r="D531" i="5"/>
  <c r="F531" i="5"/>
  <c r="H531" i="5"/>
  <c r="J531" i="5"/>
  <c r="L531" i="5"/>
  <c r="D532" i="5"/>
  <c r="F532" i="5"/>
  <c r="H532" i="5"/>
  <c r="J532" i="5"/>
  <c r="L532" i="5"/>
  <c r="D533" i="5"/>
  <c r="F533" i="5"/>
  <c r="H533" i="5"/>
  <c r="J533" i="5"/>
  <c r="L533" i="5"/>
  <c r="D534" i="5"/>
  <c r="F534" i="5"/>
  <c r="H534" i="5"/>
  <c r="J534" i="5"/>
  <c r="L534" i="5"/>
  <c r="D535" i="5"/>
  <c r="F535" i="5"/>
  <c r="H535" i="5"/>
  <c r="J535" i="5"/>
  <c r="L535" i="5"/>
  <c r="D536" i="5"/>
  <c r="F536" i="5"/>
  <c r="H536" i="5"/>
  <c r="J536" i="5"/>
  <c r="L536" i="5"/>
  <c r="D537" i="5"/>
  <c r="F537" i="5"/>
  <c r="H537" i="5"/>
  <c r="J537" i="5"/>
  <c r="L537" i="5"/>
  <c r="D538" i="5"/>
  <c r="F538" i="5"/>
  <c r="H538" i="5"/>
  <c r="J538" i="5"/>
  <c r="L538" i="5"/>
  <c r="D539" i="5"/>
  <c r="F539" i="5"/>
  <c r="H539" i="5"/>
  <c r="J539" i="5"/>
  <c r="L539" i="5"/>
  <c r="D549" i="5"/>
  <c r="F549" i="5"/>
  <c r="H549" i="5"/>
  <c r="D550" i="5"/>
  <c r="F550" i="5"/>
  <c r="H550" i="5"/>
  <c r="D551" i="5"/>
  <c r="F551" i="5"/>
  <c r="H551" i="5"/>
  <c r="D552" i="5"/>
  <c r="F552" i="5"/>
  <c r="H552" i="5"/>
  <c r="D553" i="5"/>
  <c r="F553" i="5"/>
  <c r="H553" i="5"/>
  <c r="D554" i="5"/>
  <c r="F554" i="5"/>
  <c r="H554" i="5"/>
  <c r="D562" i="5"/>
  <c r="F562" i="5"/>
  <c r="H562" i="5"/>
  <c r="D563" i="5"/>
  <c r="F563" i="5"/>
  <c r="H563" i="5"/>
  <c r="D564" i="5"/>
  <c r="F564" i="5"/>
  <c r="H564" i="5"/>
  <c r="D565" i="5"/>
  <c r="F565" i="5"/>
  <c r="H565" i="5"/>
  <c r="D573" i="5"/>
  <c r="F573" i="5"/>
  <c r="H573" i="5"/>
  <c r="D574" i="5"/>
  <c r="F574" i="5"/>
  <c r="H574" i="5"/>
  <c r="D575" i="5"/>
  <c r="F575" i="5"/>
  <c r="H575" i="5"/>
  <c r="D576" i="5"/>
  <c r="F576" i="5"/>
  <c r="H576" i="5"/>
  <c r="D577" i="5"/>
  <c r="F577" i="5"/>
  <c r="H577" i="5"/>
  <c r="D578" i="5"/>
  <c r="F578" i="5"/>
  <c r="H578" i="5"/>
  <c r="D12" i="4"/>
  <c r="F12" i="4"/>
  <c r="H12" i="4"/>
  <c r="J12" i="4"/>
  <c r="L12" i="4"/>
  <c r="D13" i="4"/>
  <c r="F13" i="4"/>
  <c r="H13" i="4"/>
  <c r="J13" i="4"/>
  <c r="L13" i="4"/>
  <c r="D14" i="4"/>
  <c r="F14" i="4"/>
  <c r="H14" i="4"/>
  <c r="J14" i="4"/>
  <c r="L14" i="4"/>
  <c r="D15" i="4"/>
  <c r="F15" i="4"/>
  <c r="H15" i="4"/>
  <c r="J15" i="4"/>
  <c r="L15" i="4"/>
  <c r="D16" i="4"/>
  <c r="F16" i="4"/>
  <c r="H16" i="4"/>
  <c r="J16" i="4"/>
  <c r="L16" i="4"/>
  <c r="D17" i="4"/>
  <c r="F17" i="4"/>
  <c r="H17" i="4"/>
  <c r="J17" i="4"/>
  <c r="L17" i="4"/>
  <c r="D18" i="4"/>
  <c r="F18" i="4"/>
  <c r="H18" i="4"/>
  <c r="J18" i="4"/>
  <c r="L18" i="4"/>
  <c r="D19" i="4"/>
  <c r="F19" i="4"/>
  <c r="H19" i="4"/>
  <c r="J19" i="4"/>
  <c r="L19" i="4"/>
  <c r="D20" i="4"/>
  <c r="F20" i="4"/>
  <c r="H20" i="4"/>
  <c r="J20" i="4"/>
  <c r="L20" i="4"/>
  <c r="D29" i="4"/>
  <c r="F29" i="4"/>
  <c r="H29" i="4"/>
  <c r="J29" i="4"/>
  <c r="L29" i="4"/>
  <c r="D30" i="4"/>
  <c r="F30" i="4"/>
  <c r="H30" i="4"/>
  <c r="J30" i="4"/>
  <c r="L30" i="4"/>
  <c r="D31" i="4"/>
  <c r="F31" i="4"/>
  <c r="H31" i="4"/>
  <c r="J31" i="4"/>
  <c r="L31" i="4"/>
  <c r="D32" i="4"/>
  <c r="F32" i="4"/>
  <c r="H32" i="4"/>
  <c r="J32" i="4"/>
  <c r="L32" i="4"/>
  <c r="D33" i="4"/>
  <c r="F33" i="4"/>
  <c r="H33" i="4"/>
  <c r="J33" i="4"/>
  <c r="L33" i="4"/>
  <c r="D34" i="4"/>
  <c r="F34" i="4"/>
  <c r="H34" i="4"/>
  <c r="J34" i="4"/>
  <c r="L34" i="4"/>
  <c r="D35" i="4"/>
  <c r="F35" i="4"/>
  <c r="H35" i="4"/>
  <c r="J35" i="4"/>
  <c r="L35" i="4"/>
  <c r="D36" i="4"/>
  <c r="F36" i="4"/>
  <c r="H36" i="4"/>
  <c r="J36" i="4"/>
  <c r="L36" i="4"/>
  <c r="D37" i="4"/>
  <c r="F37" i="4"/>
  <c r="H37" i="4"/>
  <c r="J37" i="4"/>
  <c r="L37" i="4"/>
  <c r="D46" i="4"/>
  <c r="F46" i="4"/>
  <c r="H46" i="4"/>
  <c r="J46" i="4"/>
  <c r="L46" i="4"/>
  <c r="D47" i="4"/>
  <c r="F47" i="4"/>
  <c r="H47" i="4"/>
  <c r="J47" i="4"/>
  <c r="L47" i="4"/>
  <c r="D48" i="4"/>
  <c r="F48" i="4"/>
  <c r="H48" i="4"/>
  <c r="J48" i="4"/>
  <c r="L48" i="4"/>
  <c r="D49" i="4"/>
  <c r="F49" i="4"/>
  <c r="H49" i="4"/>
  <c r="J49" i="4"/>
  <c r="L49" i="4"/>
  <c r="D50" i="4"/>
  <c r="F50" i="4"/>
  <c r="H50" i="4"/>
  <c r="J50" i="4"/>
  <c r="L50" i="4"/>
  <c r="D51" i="4"/>
  <c r="F51" i="4"/>
  <c r="H51" i="4"/>
  <c r="J51" i="4"/>
  <c r="L51" i="4"/>
  <c r="D52" i="4"/>
  <c r="F52" i="4"/>
  <c r="H52" i="4"/>
  <c r="J52" i="4"/>
  <c r="L52" i="4"/>
  <c r="D53" i="4"/>
  <c r="F53" i="4"/>
  <c r="H53" i="4"/>
  <c r="J53" i="4"/>
  <c r="L53" i="4"/>
  <c r="D54" i="4"/>
  <c r="F54" i="4"/>
  <c r="H54" i="4"/>
  <c r="J54" i="4"/>
  <c r="L54" i="4"/>
  <c r="D72" i="4"/>
  <c r="F72" i="4"/>
  <c r="H72" i="4"/>
  <c r="J72" i="4"/>
  <c r="L72" i="4"/>
  <c r="D73" i="4"/>
  <c r="F73" i="4"/>
  <c r="H73" i="4"/>
  <c r="J73" i="4"/>
  <c r="L73" i="4"/>
  <c r="D74" i="4"/>
  <c r="F74" i="4"/>
  <c r="H74" i="4"/>
  <c r="J74" i="4"/>
  <c r="L74" i="4"/>
  <c r="D83" i="4"/>
  <c r="F83" i="4"/>
  <c r="H83" i="4"/>
  <c r="J83" i="4"/>
  <c r="L83" i="4"/>
  <c r="D84" i="4"/>
  <c r="F84" i="4"/>
  <c r="H84" i="4"/>
  <c r="J84" i="4"/>
  <c r="L84" i="4"/>
  <c r="D85" i="4"/>
  <c r="F85" i="4"/>
  <c r="H85" i="4"/>
  <c r="J85" i="4"/>
  <c r="L85" i="4"/>
  <c r="D94" i="4"/>
  <c r="F94" i="4"/>
  <c r="H94" i="4"/>
  <c r="J94" i="4"/>
  <c r="L94" i="4"/>
  <c r="D95" i="4"/>
  <c r="F95" i="4"/>
  <c r="H95" i="4"/>
  <c r="J95" i="4"/>
  <c r="L95" i="4"/>
  <c r="D96" i="4"/>
  <c r="F96" i="4"/>
  <c r="H96" i="4"/>
  <c r="J96" i="4"/>
  <c r="L96" i="4"/>
  <c r="D104" i="4"/>
  <c r="F104" i="4"/>
  <c r="H104" i="4"/>
  <c r="J104" i="4"/>
  <c r="L104" i="4"/>
  <c r="D105" i="4"/>
  <c r="F105" i="4"/>
  <c r="H105" i="4"/>
  <c r="J105" i="4"/>
  <c r="L105" i="4"/>
  <c r="D106" i="4"/>
  <c r="F106" i="4"/>
  <c r="H106" i="4"/>
  <c r="J106" i="4"/>
  <c r="L106" i="4"/>
  <c r="D107" i="4"/>
  <c r="F107" i="4"/>
  <c r="H107" i="4"/>
  <c r="J107" i="4"/>
  <c r="L107" i="4"/>
  <c r="D108" i="4"/>
  <c r="F108" i="4"/>
  <c r="H108" i="4"/>
  <c r="J108" i="4"/>
  <c r="L108" i="4"/>
  <c r="D109" i="4"/>
  <c r="F109" i="4"/>
  <c r="H109" i="4"/>
  <c r="J109" i="4"/>
  <c r="L109" i="4"/>
  <c r="D110" i="4"/>
  <c r="F110" i="4"/>
  <c r="H110" i="4"/>
  <c r="J110" i="4"/>
  <c r="L110" i="4"/>
  <c r="D118" i="4"/>
  <c r="F118" i="4"/>
  <c r="H118" i="4"/>
  <c r="J118" i="4"/>
  <c r="L118" i="4"/>
  <c r="D119" i="4"/>
  <c r="F119" i="4"/>
  <c r="H119" i="4"/>
  <c r="J119" i="4"/>
  <c r="L119" i="4"/>
  <c r="D120" i="4"/>
  <c r="F120" i="4"/>
  <c r="H120" i="4"/>
  <c r="J120" i="4"/>
  <c r="L120" i="4"/>
  <c r="D121" i="4"/>
  <c r="F121" i="4"/>
  <c r="H121" i="4"/>
  <c r="J121" i="4"/>
  <c r="L121" i="4"/>
  <c r="D122" i="4"/>
  <c r="F122" i="4"/>
  <c r="H122" i="4"/>
  <c r="J122" i="4"/>
  <c r="L122" i="4"/>
  <c r="D123" i="4"/>
  <c r="F123" i="4"/>
  <c r="H123" i="4"/>
  <c r="J123" i="4"/>
  <c r="L123" i="4"/>
  <c r="D124" i="4"/>
  <c r="F124" i="4"/>
  <c r="H124" i="4"/>
  <c r="J124" i="4"/>
  <c r="L124" i="4"/>
  <c r="D132" i="4"/>
  <c r="F132" i="4"/>
  <c r="H132" i="4"/>
  <c r="J132" i="4"/>
  <c r="L132" i="4"/>
  <c r="D133" i="4"/>
  <c r="F133" i="4"/>
  <c r="H133" i="4"/>
  <c r="J133" i="4"/>
  <c r="L133" i="4"/>
  <c r="D134" i="4"/>
  <c r="F134" i="4"/>
  <c r="H134" i="4"/>
  <c r="J134" i="4"/>
  <c r="L134" i="4"/>
  <c r="D135" i="4"/>
  <c r="F135" i="4"/>
  <c r="H135" i="4"/>
  <c r="J135" i="4"/>
  <c r="L135" i="4"/>
  <c r="D136" i="4"/>
  <c r="F136" i="4"/>
  <c r="H136" i="4"/>
  <c r="J136" i="4"/>
  <c r="L136" i="4"/>
  <c r="D137" i="4"/>
  <c r="F137" i="4"/>
  <c r="H137" i="4"/>
  <c r="J137" i="4"/>
  <c r="L137" i="4"/>
  <c r="D138" i="4"/>
  <c r="F138" i="4"/>
  <c r="H138" i="4"/>
  <c r="J138" i="4"/>
  <c r="L138" i="4"/>
  <c r="D146" i="4"/>
  <c r="F146" i="4"/>
  <c r="H146" i="4"/>
  <c r="J146" i="4"/>
  <c r="L146" i="4"/>
  <c r="D147" i="4"/>
  <c r="F147" i="4"/>
  <c r="H147" i="4"/>
  <c r="J147" i="4"/>
  <c r="L147" i="4"/>
  <c r="D148" i="4"/>
  <c r="F148" i="4"/>
  <c r="H148" i="4"/>
  <c r="J148" i="4"/>
  <c r="L148" i="4"/>
  <c r="D158" i="4"/>
  <c r="F158" i="4"/>
  <c r="H158" i="4"/>
  <c r="J158" i="4"/>
  <c r="L158" i="4"/>
  <c r="N158" i="4"/>
  <c r="P158" i="4"/>
  <c r="D159" i="4"/>
  <c r="F159" i="4"/>
  <c r="H159" i="4"/>
  <c r="J159" i="4"/>
  <c r="L159" i="4"/>
  <c r="N159" i="4"/>
  <c r="P159" i="4"/>
  <c r="D160" i="4"/>
  <c r="F160" i="4"/>
  <c r="H160" i="4"/>
  <c r="J160" i="4"/>
  <c r="L160" i="4"/>
  <c r="N160" i="4"/>
  <c r="P160" i="4"/>
  <c r="D161" i="4"/>
  <c r="F161" i="4"/>
  <c r="H161" i="4"/>
  <c r="J161" i="4"/>
  <c r="L161" i="4"/>
  <c r="N161" i="4"/>
  <c r="P161" i="4"/>
  <c r="D162" i="4"/>
  <c r="F162" i="4"/>
  <c r="H162" i="4"/>
  <c r="J162" i="4"/>
  <c r="L162" i="4"/>
  <c r="N162" i="4"/>
  <c r="P162" i="4"/>
  <c r="D163" i="4"/>
  <c r="F163" i="4"/>
  <c r="H163" i="4"/>
  <c r="J163" i="4"/>
  <c r="L163" i="4"/>
  <c r="N163" i="4"/>
  <c r="P163" i="4"/>
  <c r="D164" i="4"/>
  <c r="F164" i="4"/>
  <c r="H164" i="4"/>
  <c r="J164" i="4"/>
  <c r="L164" i="4"/>
  <c r="N164" i="4"/>
  <c r="P164" i="4"/>
  <c r="D172" i="4"/>
  <c r="F172" i="4"/>
  <c r="H172" i="4"/>
  <c r="J172" i="4"/>
  <c r="L172" i="4"/>
  <c r="N172" i="4"/>
  <c r="P172" i="4"/>
  <c r="D173" i="4"/>
  <c r="F173" i="4"/>
  <c r="H173" i="4"/>
  <c r="J173" i="4"/>
  <c r="L173" i="4"/>
  <c r="N173" i="4"/>
  <c r="P173" i="4"/>
  <c r="D174" i="4"/>
  <c r="F174" i="4"/>
  <c r="H174" i="4"/>
  <c r="J174" i="4"/>
  <c r="L174" i="4"/>
  <c r="N174" i="4"/>
  <c r="P174" i="4"/>
  <c r="D175" i="4"/>
  <c r="F175" i="4"/>
  <c r="H175" i="4"/>
  <c r="J175" i="4"/>
  <c r="L175" i="4"/>
  <c r="N175" i="4"/>
  <c r="P175" i="4"/>
  <c r="D176" i="4"/>
  <c r="F176" i="4"/>
  <c r="H176" i="4"/>
  <c r="J176" i="4"/>
  <c r="L176" i="4"/>
  <c r="N176" i="4"/>
  <c r="P176" i="4"/>
  <c r="D177" i="4"/>
  <c r="F177" i="4"/>
  <c r="H177" i="4"/>
  <c r="J177" i="4"/>
  <c r="L177" i="4"/>
  <c r="N177" i="4"/>
  <c r="P177" i="4"/>
  <c r="D178" i="4"/>
  <c r="F178" i="4"/>
  <c r="H178" i="4"/>
  <c r="J178" i="4"/>
  <c r="L178" i="4"/>
  <c r="N178" i="4"/>
  <c r="P178" i="4"/>
  <c r="D186" i="4"/>
  <c r="F186" i="4"/>
  <c r="H186" i="4"/>
  <c r="J186" i="4"/>
  <c r="L186" i="4"/>
  <c r="N186" i="4"/>
  <c r="P186" i="4"/>
  <c r="D187" i="4"/>
  <c r="F187" i="4"/>
  <c r="H187" i="4"/>
  <c r="J187" i="4"/>
  <c r="L187" i="4"/>
  <c r="N187" i="4"/>
  <c r="P187" i="4"/>
  <c r="D188" i="4"/>
  <c r="F188" i="4"/>
  <c r="H188" i="4"/>
  <c r="J188" i="4"/>
  <c r="L188" i="4"/>
  <c r="N188" i="4"/>
  <c r="P188" i="4"/>
  <c r="D189" i="4"/>
  <c r="F189" i="4"/>
  <c r="H189" i="4"/>
  <c r="J189" i="4"/>
  <c r="L189" i="4"/>
  <c r="N189" i="4"/>
  <c r="P189" i="4"/>
  <c r="D190" i="4"/>
  <c r="F190" i="4"/>
  <c r="H190" i="4"/>
  <c r="J190" i="4"/>
  <c r="L190" i="4"/>
  <c r="N190" i="4"/>
  <c r="P190" i="4"/>
  <c r="D191" i="4"/>
  <c r="F191" i="4"/>
  <c r="H191" i="4"/>
  <c r="J191" i="4"/>
  <c r="L191" i="4"/>
  <c r="N191" i="4"/>
  <c r="P191" i="4"/>
  <c r="D192" i="4"/>
  <c r="F192" i="4"/>
  <c r="H192" i="4"/>
  <c r="J192" i="4"/>
  <c r="L192" i="4"/>
  <c r="N192" i="4"/>
  <c r="P192" i="4"/>
  <c r="D200" i="4"/>
  <c r="F200" i="4"/>
  <c r="H200" i="4"/>
  <c r="J200" i="4"/>
  <c r="L200" i="4"/>
  <c r="N200" i="4"/>
  <c r="P200" i="4"/>
  <c r="D201" i="4"/>
  <c r="F201" i="4"/>
  <c r="H201" i="4"/>
  <c r="J201" i="4"/>
  <c r="L201" i="4"/>
  <c r="N201" i="4"/>
  <c r="P201" i="4"/>
  <c r="D202" i="4"/>
  <c r="F202" i="4"/>
  <c r="H202" i="4"/>
  <c r="J202" i="4"/>
  <c r="L202" i="4"/>
  <c r="N202" i="4"/>
  <c r="P202" i="4"/>
  <c r="D203" i="4"/>
  <c r="F203" i="4"/>
  <c r="H203" i="4"/>
  <c r="J203" i="4"/>
  <c r="L203" i="4"/>
  <c r="N203" i="4"/>
  <c r="P203" i="4"/>
  <c r="D204" i="4"/>
  <c r="F204" i="4"/>
  <c r="H204" i="4"/>
  <c r="J204" i="4"/>
  <c r="L204" i="4"/>
  <c r="N204" i="4"/>
  <c r="P204" i="4"/>
  <c r="D212" i="4"/>
  <c r="F212" i="4"/>
  <c r="H212" i="4"/>
  <c r="J212" i="4"/>
  <c r="L212" i="4"/>
  <c r="N212" i="4"/>
  <c r="P212" i="4"/>
  <c r="D213" i="4"/>
  <c r="F213" i="4"/>
  <c r="H213" i="4"/>
  <c r="J213" i="4"/>
  <c r="L213" i="4"/>
  <c r="N213" i="4"/>
  <c r="P213" i="4"/>
  <c r="D214" i="4"/>
  <c r="F214" i="4"/>
  <c r="H214" i="4"/>
  <c r="J214" i="4"/>
  <c r="L214" i="4"/>
  <c r="N214" i="4"/>
  <c r="P214" i="4"/>
  <c r="D215" i="4"/>
  <c r="F215" i="4"/>
  <c r="H215" i="4"/>
  <c r="J215" i="4"/>
  <c r="L215" i="4"/>
  <c r="N215" i="4"/>
  <c r="P215" i="4"/>
  <c r="D216" i="4"/>
  <c r="F216" i="4"/>
  <c r="H216" i="4"/>
  <c r="J216" i="4"/>
  <c r="L216" i="4"/>
  <c r="N216" i="4"/>
  <c r="P216" i="4"/>
  <c r="D224" i="4"/>
  <c r="F224" i="4"/>
  <c r="H224" i="4"/>
  <c r="J224" i="4"/>
  <c r="L224" i="4"/>
  <c r="N224" i="4"/>
  <c r="P224" i="4"/>
  <c r="D225" i="4"/>
  <c r="F225" i="4"/>
  <c r="H225" i="4"/>
  <c r="J225" i="4"/>
  <c r="L225" i="4"/>
  <c r="N225" i="4"/>
  <c r="P225" i="4"/>
  <c r="D226" i="4"/>
  <c r="F226" i="4"/>
  <c r="H226" i="4"/>
  <c r="J226" i="4"/>
  <c r="L226" i="4"/>
  <c r="N226" i="4"/>
  <c r="P226" i="4"/>
  <c r="D227" i="4"/>
  <c r="F227" i="4"/>
  <c r="H227" i="4"/>
  <c r="J227" i="4"/>
  <c r="L227" i="4"/>
  <c r="N227" i="4"/>
  <c r="P227" i="4"/>
  <c r="D236" i="4"/>
  <c r="F236" i="4"/>
  <c r="H236" i="4"/>
  <c r="J236" i="4"/>
  <c r="L236" i="4"/>
  <c r="D237" i="4"/>
  <c r="F237" i="4"/>
  <c r="H237" i="4"/>
  <c r="J237" i="4"/>
  <c r="L237" i="4"/>
  <c r="D238" i="4"/>
  <c r="F238" i="4"/>
  <c r="H238" i="4"/>
  <c r="J238" i="4"/>
  <c r="L238" i="4"/>
  <c r="D246" i="4"/>
  <c r="F246" i="4"/>
  <c r="H246" i="4"/>
  <c r="J246" i="4"/>
  <c r="L246" i="4"/>
  <c r="D247" i="4"/>
  <c r="F247" i="4"/>
  <c r="H247" i="4"/>
  <c r="J247" i="4"/>
  <c r="L247" i="4"/>
  <c r="D248" i="4"/>
  <c r="F248" i="4"/>
  <c r="H248" i="4"/>
  <c r="J248" i="4"/>
  <c r="L248" i="4"/>
  <c r="D249" i="4"/>
  <c r="F249" i="4"/>
  <c r="H249" i="4"/>
  <c r="J249" i="4"/>
  <c r="L249" i="4"/>
  <c r="D250" i="4"/>
  <c r="F250" i="4"/>
  <c r="H250" i="4"/>
  <c r="J250" i="4"/>
  <c r="L250" i="4"/>
  <c r="D251" i="4"/>
  <c r="F251" i="4"/>
  <c r="H251" i="4"/>
  <c r="J251" i="4"/>
  <c r="L251" i="4"/>
  <c r="D259" i="4"/>
  <c r="F259" i="4"/>
  <c r="H259" i="4"/>
  <c r="J259" i="4"/>
  <c r="L259" i="4"/>
  <c r="D260" i="4"/>
  <c r="F260" i="4"/>
  <c r="H260" i="4"/>
  <c r="J260" i="4"/>
  <c r="L260" i="4"/>
  <c r="D261" i="4"/>
  <c r="F261" i="4"/>
  <c r="H261" i="4"/>
  <c r="J261" i="4"/>
  <c r="L261" i="4"/>
  <c r="D262" i="4"/>
  <c r="F262" i="4"/>
  <c r="H262" i="4"/>
  <c r="J262" i="4"/>
  <c r="L262" i="4"/>
  <c r="D263" i="4"/>
  <c r="F263" i="4"/>
  <c r="H263" i="4"/>
  <c r="J263" i="4"/>
  <c r="L263" i="4"/>
  <c r="D264" i="4"/>
  <c r="F264" i="4"/>
  <c r="H264" i="4"/>
  <c r="J264" i="4"/>
  <c r="L264" i="4"/>
  <c r="D272" i="4"/>
  <c r="F272" i="4"/>
  <c r="H272" i="4"/>
  <c r="J272" i="4"/>
  <c r="L272" i="4"/>
  <c r="D273" i="4"/>
  <c r="F273" i="4"/>
  <c r="H273" i="4"/>
  <c r="J273" i="4"/>
  <c r="L273" i="4"/>
  <c r="D274" i="4"/>
  <c r="F274" i="4"/>
  <c r="H274" i="4"/>
  <c r="J274" i="4"/>
  <c r="L274" i="4"/>
  <c r="D275" i="4"/>
  <c r="F275" i="4"/>
  <c r="H275" i="4"/>
  <c r="J275" i="4"/>
  <c r="L275" i="4"/>
  <c r="D276" i="4"/>
  <c r="F276" i="4"/>
  <c r="H276" i="4"/>
  <c r="J276" i="4"/>
  <c r="L276" i="4"/>
  <c r="D277" i="4"/>
  <c r="F277" i="4"/>
  <c r="H277" i="4"/>
  <c r="J277" i="4"/>
  <c r="L277" i="4"/>
  <c r="D278" i="4"/>
  <c r="F278" i="4"/>
  <c r="H278" i="4"/>
  <c r="J278" i="4"/>
  <c r="L278" i="4"/>
  <c r="D288" i="4"/>
  <c r="F288" i="4"/>
  <c r="H288" i="4"/>
  <c r="J288" i="4"/>
  <c r="L288" i="4"/>
  <c r="D289" i="4"/>
  <c r="F289" i="4"/>
  <c r="H289" i="4"/>
  <c r="J289" i="4"/>
  <c r="L289" i="4"/>
  <c r="D290" i="4"/>
  <c r="F290" i="4"/>
  <c r="H290" i="4"/>
  <c r="J290" i="4"/>
  <c r="L290" i="4"/>
  <c r="D291" i="4"/>
  <c r="F291" i="4"/>
  <c r="H291" i="4"/>
  <c r="J291" i="4"/>
  <c r="L291" i="4"/>
  <c r="D299" i="4"/>
  <c r="F299" i="4"/>
  <c r="H299" i="4"/>
  <c r="D300" i="4"/>
  <c r="F300" i="4"/>
  <c r="H300" i="4"/>
  <c r="D301" i="4"/>
  <c r="F301" i="4"/>
  <c r="H301" i="4"/>
  <c r="D302" i="4"/>
  <c r="F302" i="4"/>
  <c r="H302" i="4"/>
  <c r="D303" i="4"/>
  <c r="F303" i="4"/>
  <c r="H303" i="4"/>
  <c r="D304" i="4"/>
  <c r="F304" i="4"/>
  <c r="H304" i="4"/>
  <c r="D305" i="4"/>
  <c r="F305" i="4"/>
  <c r="H305" i="4"/>
  <c r="D313" i="4"/>
  <c r="F313" i="4"/>
  <c r="D314" i="4"/>
  <c r="F314" i="4"/>
  <c r="D315" i="4"/>
  <c r="F315" i="4"/>
  <c r="D316" i="4"/>
  <c r="F316" i="4"/>
  <c r="D317" i="4"/>
  <c r="F317" i="4"/>
  <c r="D318" i="4"/>
  <c r="F318" i="4"/>
  <c r="D327" i="4"/>
  <c r="F327" i="4"/>
  <c r="D328" i="4"/>
  <c r="F328" i="4"/>
  <c r="D329" i="4"/>
  <c r="F329" i="4"/>
  <c r="D330" i="4"/>
  <c r="F330" i="4"/>
  <c r="D331" i="4"/>
  <c r="F331" i="4"/>
  <c r="D332" i="4"/>
  <c r="F332" i="4"/>
  <c r="D333" i="4"/>
  <c r="F333" i="4"/>
  <c r="D341" i="4"/>
  <c r="F341" i="4"/>
  <c r="H341" i="4"/>
  <c r="J341" i="4"/>
  <c r="L341" i="4"/>
  <c r="D342" i="4"/>
  <c r="F342" i="4"/>
  <c r="H342" i="4"/>
  <c r="J342" i="4"/>
  <c r="L342" i="4"/>
  <c r="D343" i="4"/>
  <c r="F343" i="4"/>
  <c r="H343" i="4"/>
  <c r="J343" i="4"/>
  <c r="L343" i="4"/>
  <c r="D344" i="4"/>
  <c r="F344" i="4"/>
  <c r="H344" i="4"/>
  <c r="J344" i="4"/>
  <c r="L344" i="4"/>
  <c r="D345" i="4"/>
  <c r="F345" i="4"/>
  <c r="H345" i="4"/>
  <c r="J345" i="4"/>
  <c r="L345" i="4"/>
  <c r="D353" i="4"/>
  <c r="F353" i="4"/>
  <c r="H353" i="4"/>
  <c r="J353" i="4"/>
  <c r="L353" i="4"/>
  <c r="D354" i="4"/>
  <c r="F354" i="4"/>
  <c r="H354" i="4"/>
  <c r="J354" i="4"/>
  <c r="L354" i="4"/>
  <c r="D355" i="4"/>
  <c r="F355" i="4"/>
  <c r="H355" i="4"/>
  <c r="J355" i="4"/>
  <c r="L355" i="4"/>
  <c r="D356" i="4"/>
  <c r="F356" i="4"/>
  <c r="H356" i="4"/>
  <c r="J356" i="4"/>
  <c r="L356" i="4"/>
  <c r="D363" i="4"/>
  <c r="F363" i="4"/>
  <c r="H363" i="4"/>
  <c r="J363" i="4"/>
  <c r="D365" i="4"/>
  <c r="F365" i="4"/>
  <c r="H365" i="4"/>
  <c r="J365" i="4"/>
  <c r="D367" i="4"/>
  <c r="F367" i="4"/>
  <c r="H367" i="4"/>
  <c r="J367" i="4"/>
  <c r="D369" i="4"/>
  <c r="F369" i="4"/>
  <c r="H369" i="4"/>
  <c r="J369" i="4"/>
  <c r="D376" i="4"/>
  <c r="F376" i="4"/>
  <c r="D385" i="4"/>
  <c r="F385" i="4"/>
  <c r="H385" i="4"/>
  <c r="J385" i="4"/>
  <c r="L385" i="4"/>
  <c r="D387" i="4"/>
  <c r="F387" i="4"/>
  <c r="H387" i="4"/>
  <c r="J387" i="4"/>
  <c r="L387" i="4"/>
  <c r="D389" i="4"/>
  <c r="F389" i="4"/>
  <c r="H389" i="4"/>
  <c r="J389" i="4"/>
  <c r="L389" i="4"/>
  <c r="D391" i="4"/>
  <c r="F391" i="4"/>
  <c r="H391" i="4"/>
  <c r="J391" i="4"/>
  <c r="L391" i="4"/>
  <c r="D401" i="4"/>
  <c r="F401" i="4"/>
  <c r="D409" i="4"/>
  <c r="F409" i="4"/>
  <c r="H409" i="4"/>
  <c r="J409" i="4"/>
  <c r="L409" i="4"/>
  <c r="D410" i="4"/>
  <c r="F410" i="4"/>
  <c r="H410" i="4"/>
  <c r="J410" i="4"/>
  <c r="L410" i="4"/>
  <c r="D411" i="4"/>
  <c r="F411" i="4"/>
  <c r="H411" i="4"/>
  <c r="J411" i="4"/>
  <c r="L411" i="4"/>
  <c r="D412" i="4"/>
  <c r="F412" i="4"/>
  <c r="H412" i="4"/>
  <c r="J412" i="4"/>
  <c r="L412" i="4"/>
  <c r="D413" i="4"/>
  <c r="F413" i="4"/>
  <c r="H413" i="4"/>
  <c r="J413" i="4"/>
  <c r="L413" i="4"/>
  <c r="D414" i="4"/>
  <c r="F414" i="4"/>
  <c r="H414" i="4"/>
  <c r="J414" i="4"/>
  <c r="L414" i="4"/>
  <c r="D415" i="4"/>
  <c r="F415" i="4"/>
  <c r="H415" i="4"/>
  <c r="J415" i="4"/>
  <c r="L415" i="4"/>
  <c r="D416" i="4"/>
  <c r="F416" i="4"/>
  <c r="H416" i="4"/>
  <c r="J416" i="4"/>
  <c r="L416" i="4"/>
  <c r="D417" i="4"/>
  <c r="F417" i="4"/>
  <c r="H417" i="4"/>
  <c r="J417" i="4"/>
  <c r="D418" i="4"/>
  <c r="F418" i="4"/>
  <c r="H418" i="4"/>
  <c r="J418" i="4"/>
  <c r="L418" i="4"/>
  <c r="D419" i="4"/>
  <c r="F419" i="4"/>
  <c r="H419" i="4"/>
  <c r="J419" i="4"/>
  <c r="L419" i="4"/>
  <c r="D427" i="4"/>
  <c r="F427" i="4"/>
  <c r="H427" i="4"/>
  <c r="J427" i="4"/>
  <c r="L427" i="4"/>
  <c r="D428" i="4"/>
  <c r="F428" i="4"/>
  <c r="H428" i="4"/>
  <c r="J428" i="4"/>
  <c r="L428" i="4"/>
  <c r="D429" i="4"/>
  <c r="F429" i="4"/>
  <c r="H429" i="4"/>
  <c r="J429" i="4"/>
  <c r="L429" i="4"/>
  <c r="D430" i="4"/>
  <c r="F430" i="4"/>
  <c r="H430" i="4"/>
  <c r="J430" i="4"/>
  <c r="L430" i="4"/>
  <c r="D431" i="4"/>
  <c r="F431" i="4"/>
  <c r="H431" i="4"/>
  <c r="J431" i="4"/>
  <c r="L431" i="4"/>
  <c r="D432" i="4"/>
  <c r="F432" i="4"/>
  <c r="H432" i="4"/>
  <c r="J432" i="4"/>
  <c r="L432" i="4"/>
  <c r="D433" i="4"/>
  <c r="F433" i="4"/>
  <c r="H433" i="4"/>
  <c r="J433" i="4"/>
  <c r="L433" i="4"/>
  <c r="D434" i="4"/>
  <c r="F434" i="4"/>
  <c r="H434" i="4"/>
  <c r="J434" i="4"/>
  <c r="L434" i="4"/>
  <c r="D435" i="4"/>
  <c r="F435" i="4"/>
  <c r="H435" i="4"/>
  <c r="J435" i="4"/>
  <c r="L435" i="4"/>
  <c r="D436" i="4"/>
  <c r="F436" i="4"/>
  <c r="H436" i="4"/>
  <c r="J436" i="4"/>
  <c r="L436" i="4"/>
  <c r="D437" i="4"/>
  <c r="F437" i="4"/>
  <c r="H437" i="4"/>
  <c r="J437" i="4"/>
  <c r="L437" i="4"/>
  <c r="D445" i="4"/>
  <c r="F445" i="4"/>
  <c r="H445" i="4"/>
  <c r="J445" i="4"/>
  <c r="D446" i="4"/>
  <c r="F446" i="4"/>
  <c r="H446" i="4"/>
  <c r="J446" i="4"/>
  <c r="D447" i="4"/>
  <c r="F447" i="4"/>
  <c r="H447" i="4"/>
  <c r="J447" i="4"/>
  <c r="D456" i="4"/>
  <c r="F456" i="4"/>
  <c r="D464" i="4"/>
  <c r="F464" i="4"/>
  <c r="H464" i="4"/>
  <c r="J464" i="4"/>
  <c r="L464" i="4"/>
  <c r="D465" i="4"/>
  <c r="F465" i="4"/>
  <c r="H465" i="4"/>
  <c r="J465" i="4"/>
  <c r="L465" i="4"/>
  <c r="D466" i="4"/>
  <c r="F466" i="4"/>
  <c r="H466" i="4"/>
  <c r="J466" i="4"/>
  <c r="L466" i="4"/>
  <c r="D467" i="4"/>
  <c r="F467" i="4"/>
  <c r="H467" i="4"/>
  <c r="J467" i="4"/>
  <c r="L467" i="4"/>
  <c r="D468" i="4"/>
  <c r="F468" i="4"/>
  <c r="H468" i="4"/>
  <c r="J468" i="4"/>
  <c r="L468" i="4"/>
  <c r="D476" i="4"/>
  <c r="F476" i="4"/>
  <c r="H476" i="4"/>
  <c r="J476" i="4"/>
  <c r="L476" i="4"/>
  <c r="D477" i="4"/>
  <c r="F477" i="4"/>
  <c r="H477" i="4"/>
  <c r="J477" i="4"/>
  <c r="L477" i="4"/>
  <c r="D478" i="4"/>
  <c r="F478" i="4"/>
  <c r="H478" i="4"/>
  <c r="J478" i="4"/>
  <c r="L478" i="4"/>
  <c r="D479" i="4"/>
  <c r="F479" i="4"/>
  <c r="H479" i="4"/>
  <c r="J479" i="4"/>
  <c r="L479" i="4"/>
  <c r="D480" i="4"/>
  <c r="F480" i="4"/>
  <c r="H480" i="4"/>
  <c r="J480" i="4"/>
  <c r="L480" i="4"/>
  <c r="D481" i="4"/>
  <c r="F481" i="4"/>
  <c r="H481" i="4"/>
  <c r="J481" i="4"/>
  <c r="L481" i="4"/>
  <c r="D489" i="4"/>
  <c r="F489" i="4"/>
  <c r="H489" i="4"/>
  <c r="J489" i="4"/>
  <c r="L489" i="4"/>
  <c r="D490" i="4"/>
  <c r="F490" i="4"/>
  <c r="H490" i="4"/>
  <c r="J490" i="4"/>
  <c r="L490" i="4"/>
  <c r="D491" i="4"/>
  <c r="F491" i="4"/>
  <c r="H491" i="4"/>
  <c r="J491" i="4"/>
  <c r="L491" i="4"/>
  <c r="D492" i="4"/>
  <c r="F492" i="4"/>
  <c r="H492" i="4"/>
  <c r="J492" i="4"/>
  <c r="L492" i="4"/>
  <c r="D493" i="4"/>
  <c r="F493" i="4"/>
  <c r="H493" i="4"/>
  <c r="J493" i="4"/>
  <c r="L493" i="4"/>
  <c r="D494" i="4"/>
  <c r="F494" i="4"/>
  <c r="H494" i="4"/>
  <c r="J494" i="4"/>
  <c r="L494" i="4"/>
  <c r="D495" i="4"/>
  <c r="F495" i="4"/>
  <c r="H495" i="4"/>
  <c r="J495" i="4"/>
  <c r="L495" i="4"/>
  <c r="D496" i="4"/>
  <c r="F496" i="4"/>
  <c r="H496" i="4"/>
  <c r="J496" i="4"/>
  <c r="L496" i="4"/>
  <c r="D506" i="4"/>
  <c r="F506" i="4"/>
  <c r="H506" i="4"/>
  <c r="J506" i="4"/>
  <c r="L506" i="4"/>
  <c r="D507" i="4"/>
  <c r="F507" i="4"/>
  <c r="H507" i="4"/>
  <c r="J507" i="4"/>
  <c r="L507" i="4"/>
  <c r="D508" i="4"/>
  <c r="F508" i="4"/>
  <c r="H508" i="4"/>
  <c r="J508" i="4"/>
  <c r="L508" i="4"/>
  <c r="D509" i="4"/>
  <c r="F509" i="4"/>
  <c r="H509" i="4"/>
  <c r="J509" i="4"/>
  <c r="L509" i="4"/>
  <c r="D510" i="4"/>
  <c r="F510" i="4"/>
  <c r="H510" i="4"/>
  <c r="J510" i="4"/>
  <c r="L510" i="4"/>
  <c r="D511" i="4"/>
  <c r="F511" i="4"/>
  <c r="H511" i="4"/>
  <c r="J511" i="4"/>
  <c r="L511" i="4"/>
  <c r="D512" i="4"/>
  <c r="F512" i="4"/>
  <c r="H512" i="4"/>
  <c r="J512" i="4"/>
  <c r="L512" i="4"/>
  <c r="D513" i="4"/>
  <c r="F513" i="4"/>
  <c r="H513" i="4"/>
  <c r="J513" i="4"/>
  <c r="L513" i="4"/>
  <c r="D514" i="4"/>
  <c r="F514" i="4"/>
  <c r="H514" i="4"/>
  <c r="J514" i="4"/>
  <c r="L514" i="4"/>
  <c r="D515" i="4"/>
  <c r="F515" i="4"/>
  <c r="H515" i="4"/>
  <c r="J515" i="4"/>
  <c r="L515" i="4"/>
  <c r="D516" i="4"/>
  <c r="F516" i="4"/>
  <c r="H516" i="4"/>
  <c r="J516" i="4"/>
  <c r="L516" i="4"/>
  <c r="D517" i="4"/>
  <c r="F517" i="4"/>
  <c r="H517" i="4"/>
  <c r="J517" i="4"/>
  <c r="L517" i="4"/>
  <c r="D518" i="4"/>
  <c r="F518" i="4"/>
  <c r="H518" i="4"/>
  <c r="J518" i="4"/>
  <c r="L518" i="4"/>
  <c r="D519" i="4"/>
  <c r="F519" i="4"/>
  <c r="H519" i="4"/>
  <c r="J519" i="4"/>
  <c r="L519" i="4"/>
  <c r="D527" i="4"/>
  <c r="F527" i="4"/>
  <c r="H527" i="4"/>
  <c r="J527" i="4"/>
  <c r="L527" i="4"/>
  <c r="D528" i="4"/>
  <c r="F528" i="4"/>
  <c r="H528" i="4"/>
  <c r="J528" i="4"/>
  <c r="L528" i="4"/>
  <c r="D529" i="4"/>
  <c r="F529" i="4"/>
  <c r="H529" i="4"/>
  <c r="J529" i="4"/>
  <c r="L529" i="4"/>
  <c r="D530" i="4"/>
  <c r="F530" i="4"/>
  <c r="H530" i="4"/>
  <c r="J530" i="4"/>
  <c r="L530" i="4"/>
  <c r="D531" i="4"/>
  <c r="F531" i="4"/>
  <c r="H531" i="4"/>
  <c r="J531" i="4"/>
  <c r="L531" i="4"/>
  <c r="D532" i="4"/>
  <c r="F532" i="4"/>
  <c r="H532" i="4"/>
  <c r="J532" i="4"/>
  <c r="L532" i="4"/>
  <c r="D533" i="4"/>
  <c r="F533" i="4"/>
  <c r="H533" i="4"/>
  <c r="J533" i="4"/>
  <c r="L533" i="4"/>
  <c r="D534" i="4"/>
  <c r="F534" i="4"/>
  <c r="H534" i="4"/>
  <c r="J534" i="4"/>
  <c r="L534" i="4"/>
  <c r="D535" i="4"/>
  <c r="F535" i="4"/>
  <c r="H535" i="4"/>
  <c r="J535" i="4"/>
  <c r="L535" i="4"/>
  <c r="D536" i="4"/>
  <c r="F536" i="4"/>
  <c r="H536" i="4"/>
  <c r="J536" i="4"/>
  <c r="L536" i="4"/>
  <c r="D537" i="4"/>
  <c r="F537" i="4"/>
  <c r="H537" i="4"/>
  <c r="J537" i="4"/>
  <c r="L537" i="4"/>
  <c r="D538" i="4"/>
  <c r="F538" i="4"/>
  <c r="H538" i="4"/>
  <c r="J538" i="4"/>
  <c r="L538" i="4"/>
  <c r="D539" i="4"/>
  <c r="F539" i="4"/>
  <c r="H539" i="4"/>
  <c r="J539" i="4"/>
  <c r="L539" i="4"/>
  <c r="D549" i="4"/>
  <c r="F549" i="4"/>
  <c r="H549" i="4"/>
  <c r="D550" i="4"/>
  <c r="F550" i="4"/>
  <c r="H550" i="4"/>
  <c r="D551" i="4"/>
  <c r="F551" i="4"/>
  <c r="H551" i="4"/>
  <c r="D552" i="4"/>
  <c r="F552" i="4"/>
  <c r="H552" i="4"/>
  <c r="D553" i="4"/>
  <c r="F553" i="4"/>
  <c r="H553" i="4"/>
  <c r="D554" i="4"/>
  <c r="F554" i="4"/>
  <c r="H554" i="4"/>
  <c r="D562" i="4"/>
  <c r="F562" i="4"/>
  <c r="H562" i="4"/>
  <c r="D563" i="4"/>
  <c r="F563" i="4"/>
  <c r="H563" i="4"/>
  <c r="D564" i="4"/>
  <c r="F564" i="4"/>
  <c r="H564" i="4"/>
  <c r="D565" i="4"/>
  <c r="F565" i="4"/>
  <c r="H565" i="4"/>
  <c r="D573" i="4"/>
  <c r="F573" i="4"/>
  <c r="H573" i="4"/>
  <c r="D574" i="4"/>
  <c r="F574" i="4"/>
  <c r="H574" i="4"/>
  <c r="D575" i="4"/>
  <c r="F575" i="4"/>
  <c r="H575" i="4"/>
  <c r="D576" i="4"/>
  <c r="F576" i="4"/>
  <c r="H576" i="4"/>
  <c r="D577" i="4"/>
  <c r="F577" i="4"/>
  <c r="H577" i="4"/>
  <c r="D578" i="4"/>
  <c r="F578" i="4"/>
  <c r="H578" i="4"/>
  <c r="F12" i="3"/>
  <c r="H12" i="3"/>
  <c r="J12" i="3"/>
  <c r="L12" i="3"/>
  <c r="D13" i="3"/>
  <c r="F13" i="3"/>
  <c r="H13" i="3"/>
  <c r="J13" i="3"/>
  <c r="L13" i="3"/>
  <c r="D14" i="3"/>
  <c r="F14" i="3"/>
  <c r="H14" i="3"/>
  <c r="J14" i="3"/>
  <c r="L14" i="3"/>
  <c r="D15" i="3"/>
  <c r="F15" i="3"/>
  <c r="H15" i="3"/>
  <c r="J15" i="3"/>
  <c r="L15" i="3"/>
  <c r="D17" i="3"/>
  <c r="F17" i="3"/>
  <c r="H17" i="3"/>
  <c r="J17" i="3"/>
  <c r="L17" i="3"/>
  <c r="F18" i="3"/>
  <c r="H18" i="3"/>
  <c r="J18" i="3"/>
  <c r="L18" i="3"/>
  <c r="D19" i="3"/>
  <c r="F19" i="3"/>
  <c r="H19" i="3"/>
  <c r="J19" i="3"/>
  <c r="L19" i="3"/>
  <c r="D20" i="3"/>
  <c r="F20" i="3"/>
  <c r="H20" i="3"/>
  <c r="J20" i="3"/>
  <c r="L20" i="3"/>
  <c r="D29" i="3"/>
  <c r="F29" i="3"/>
  <c r="H29" i="3"/>
  <c r="J29" i="3"/>
  <c r="L29" i="3"/>
  <c r="D30" i="3"/>
  <c r="F30" i="3"/>
  <c r="H30" i="3"/>
  <c r="J30" i="3"/>
  <c r="L30" i="3"/>
  <c r="D31" i="3"/>
  <c r="F31" i="3"/>
  <c r="H31" i="3"/>
  <c r="J31" i="3"/>
  <c r="L31" i="3"/>
  <c r="D32" i="3"/>
  <c r="F32" i="3"/>
  <c r="H32" i="3"/>
  <c r="J32" i="3"/>
  <c r="L32" i="3"/>
  <c r="D33" i="3"/>
  <c r="F33" i="3"/>
  <c r="H33" i="3"/>
  <c r="J33" i="3"/>
  <c r="L33" i="3"/>
  <c r="D34" i="3"/>
  <c r="F34" i="3"/>
  <c r="H34" i="3"/>
  <c r="J34" i="3"/>
  <c r="L34" i="3"/>
  <c r="D35" i="3"/>
  <c r="F35" i="3"/>
  <c r="H35" i="3"/>
  <c r="J35" i="3"/>
  <c r="L35" i="3"/>
  <c r="D36" i="3"/>
  <c r="F36" i="3"/>
  <c r="H36" i="3"/>
  <c r="J36" i="3"/>
  <c r="L36" i="3"/>
  <c r="D37" i="3"/>
  <c r="F37" i="3"/>
  <c r="H37" i="3"/>
  <c r="J37" i="3"/>
  <c r="L37" i="3"/>
  <c r="D46" i="3"/>
  <c r="F46" i="3"/>
  <c r="H46" i="3"/>
  <c r="J46" i="3"/>
  <c r="L46" i="3"/>
  <c r="D47" i="3"/>
  <c r="F47" i="3"/>
  <c r="H47" i="3"/>
  <c r="J47" i="3"/>
  <c r="L47" i="3"/>
  <c r="D48" i="3"/>
  <c r="F48" i="3"/>
  <c r="H48" i="3"/>
  <c r="J48" i="3"/>
  <c r="L48" i="3"/>
  <c r="D49" i="3"/>
  <c r="F49" i="3"/>
  <c r="H49" i="3"/>
  <c r="J49" i="3"/>
  <c r="L49" i="3"/>
  <c r="D50" i="3"/>
  <c r="F50" i="3"/>
  <c r="H50" i="3"/>
  <c r="J50" i="3"/>
  <c r="L50" i="3"/>
  <c r="D51" i="3"/>
  <c r="F51" i="3"/>
  <c r="H51" i="3"/>
  <c r="J51" i="3"/>
  <c r="L51" i="3"/>
  <c r="D52" i="3"/>
  <c r="F52" i="3"/>
  <c r="H52" i="3"/>
  <c r="J52" i="3"/>
  <c r="L52" i="3"/>
  <c r="D53" i="3"/>
  <c r="F53" i="3"/>
  <c r="H53" i="3"/>
  <c r="J53" i="3"/>
  <c r="L53" i="3"/>
  <c r="D54" i="3"/>
  <c r="F54" i="3"/>
  <c r="H54" i="3"/>
  <c r="J54" i="3"/>
  <c r="L54" i="3"/>
  <c r="D72" i="3"/>
  <c r="F72" i="3"/>
  <c r="H72" i="3"/>
  <c r="J72" i="3"/>
  <c r="L72" i="3"/>
  <c r="D73" i="3"/>
  <c r="F73" i="3"/>
  <c r="H73" i="3"/>
  <c r="J73" i="3"/>
  <c r="L73" i="3"/>
  <c r="D74" i="3"/>
  <c r="F74" i="3"/>
  <c r="H74" i="3"/>
  <c r="J74" i="3"/>
  <c r="L74" i="3"/>
  <c r="D83" i="3"/>
  <c r="F83" i="3"/>
  <c r="H83" i="3"/>
  <c r="J83" i="3"/>
  <c r="L83" i="3"/>
  <c r="D84" i="3"/>
  <c r="F84" i="3"/>
  <c r="H84" i="3"/>
  <c r="J84" i="3"/>
  <c r="L84" i="3"/>
  <c r="D85" i="3"/>
  <c r="F85" i="3"/>
  <c r="H85" i="3"/>
  <c r="J85" i="3"/>
  <c r="L85" i="3"/>
  <c r="D94" i="3"/>
  <c r="F94" i="3"/>
  <c r="H94" i="3"/>
  <c r="J94" i="3"/>
  <c r="L94" i="3"/>
  <c r="D95" i="3"/>
  <c r="F95" i="3"/>
  <c r="H95" i="3"/>
  <c r="J95" i="3"/>
  <c r="L95" i="3"/>
  <c r="D96" i="3"/>
  <c r="F96" i="3"/>
  <c r="H96" i="3"/>
  <c r="J96" i="3"/>
  <c r="L96" i="3"/>
  <c r="D104" i="3"/>
  <c r="F104" i="3"/>
  <c r="H104" i="3"/>
  <c r="J104" i="3"/>
  <c r="L104" i="3"/>
  <c r="D105" i="3"/>
  <c r="F105" i="3"/>
  <c r="H105" i="3"/>
  <c r="J105" i="3"/>
  <c r="L105" i="3"/>
  <c r="D106" i="3"/>
  <c r="F106" i="3"/>
  <c r="H106" i="3"/>
  <c r="J106" i="3"/>
  <c r="L106" i="3"/>
  <c r="D107" i="3"/>
  <c r="F107" i="3"/>
  <c r="H107" i="3"/>
  <c r="J107" i="3"/>
  <c r="L107" i="3"/>
  <c r="D108" i="3"/>
  <c r="F108" i="3"/>
  <c r="H108" i="3"/>
  <c r="J108" i="3"/>
  <c r="L108" i="3"/>
  <c r="D109" i="3"/>
  <c r="F109" i="3"/>
  <c r="H109" i="3"/>
  <c r="J109" i="3"/>
  <c r="L109" i="3"/>
  <c r="D110" i="3"/>
  <c r="F110" i="3"/>
  <c r="H110" i="3"/>
  <c r="J110" i="3"/>
  <c r="L110" i="3"/>
  <c r="D118" i="3"/>
  <c r="F118" i="3"/>
  <c r="H118" i="3"/>
  <c r="L118" i="3"/>
  <c r="D119" i="3"/>
  <c r="F119" i="3"/>
  <c r="H119" i="3"/>
  <c r="J119" i="3"/>
  <c r="L119" i="3"/>
  <c r="D120" i="3"/>
  <c r="F120" i="3"/>
  <c r="H120" i="3"/>
  <c r="J120" i="3"/>
  <c r="L120" i="3"/>
  <c r="D121" i="3"/>
  <c r="F121" i="3"/>
  <c r="H121" i="3"/>
  <c r="J121" i="3"/>
  <c r="L121" i="3"/>
  <c r="D122" i="3"/>
  <c r="F122" i="3"/>
  <c r="H122" i="3"/>
  <c r="J122" i="3"/>
  <c r="L122" i="3"/>
  <c r="D123" i="3"/>
  <c r="F123" i="3"/>
  <c r="H123" i="3"/>
  <c r="J123" i="3"/>
  <c r="L123" i="3"/>
  <c r="D124" i="3"/>
  <c r="F124" i="3"/>
  <c r="H124" i="3"/>
  <c r="J124" i="3"/>
  <c r="L124" i="3"/>
  <c r="D132" i="3"/>
  <c r="F132" i="3"/>
  <c r="H132" i="3"/>
  <c r="J132" i="3"/>
  <c r="L132" i="3"/>
  <c r="D133" i="3"/>
  <c r="F133" i="3"/>
  <c r="H133" i="3"/>
  <c r="J133" i="3"/>
  <c r="L133" i="3"/>
  <c r="D134" i="3"/>
  <c r="F134" i="3"/>
  <c r="H134" i="3"/>
  <c r="J134" i="3"/>
  <c r="L134" i="3"/>
  <c r="D135" i="3"/>
  <c r="F135" i="3"/>
  <c r="H135" i="3"/>
  <c r="J135" i="3"/>
  <c r="L135" i="3"/>
  <c r="D136" i="3"/>
  <c r="F136" i="3"/>
  <c r="H136" i="3"/>
  <c r="J136" i="3"/>
  <c r="L136" i="3"/>
  <c r="D137" i="3"/>
  <c r="F137" i="3"/>
  <c r="H137" i="3"/>
  <c r="J137" i="3"/>
  <c r="L137" i="3"/>
  <c r="D138" i="3"/>
  <c r="F138" i="3"/>
  <c r="H138" i="3"/>
  <c r="J138" i="3"/>
  <c r="L138" i="3"/>
  <c r="D146" i="3"/>
  <c r="F146" i="3"/>
  <c r="H146" i="3"/>
  <c r="J146" i="3"/>
  <c r="L146" i="3"/>
  <c r="D147" i="3"/>
  <c r="F147" i="3"/>
  <c r="H147" i="3"/>
  <c r="J147" i="3"/>
  <c r="L147" i="3"/>
  <c r="D148" i="3"/>
  <c r="F148" i="3"/>
  <c r="H148" i="3"/>
  <c r="J148" i="3"/>
  <c r="L148" i="3"/>
  <c r="D158" i="3"/>
  <c r="F158" i="3"/>
  <c r="H158" i="3"/>
  <c r="J158" i="3"/>
  <c r="L158" i="3"/>
  <c r="N158" i="3"/>
  <c r="P158" i="3"/>
  <c r="D159" i="3"/>
  <c r="F159" i="3"/>
  <c r="H159" i="3"/>
  <c r="J159" i="3"/>
  <c r="L159" i="3"/>
  <c r="N159" i="3"/>
  <c r="P159" i="3"/>
  <c r="D160" i="3"/>
  <c r="F160" i="3"/>
  <c r="H160" i="3"/>
  <c r="J160" i="3"/>
  <c r="L160" i="3"/>
  <c r="N160" i="3"/>
  <c r="P160" i="3"/>
  <c r="D161" i="3"/>
  <c r="F161" i="3"/>
  <c r="H161" i="3"/>
  <c r="J161" i="3"/>
  <c r="L161" i="3"/>
  <c r="N161" i="3"/>
  <c r="P161" i="3"/>
  <c r="D162" i="3"/>
  <c r="F162" i="3"/>
  <c r="H162" i="3"/>
  <c r="J162" i="3"/>
  <c r="L162" i="3"/>
  <c r="N162" i="3"/>
  <c r="P162" i="3"/>
  <c r="D163" i="3"/>
  <c r="F163" i="3"/>
  <c r="H163" i="3"/>
  <c r="J163" i="3"/>
  <c r="L163" i="3"/>
  <c r="N163" i="3"/>
  <c r="P163" i="3"/>
  <c r="D164" i="3"/>
  <c r="F164" i="3"/>
  <c r="H164" i="3"/>
  <c r="J164" i="3"/>
  <c r="L164" i="3"/>
  <c r="N164" i="3"/>
  <c r="P164" i="3"/>
  <c r="D172" i="3"/>
  <c r="F172" i="3"/>
  <c r="H172" i="3"/>
  <c r="J172" i="3"/>
  <c r="L172" i="3"/>
  <c r="N172" i="3"/>
  <c r="P172" i="3"/>
  <c r="D173" i="3"/>
  <c r="F173" i="3"/>
  <c r="H173" i="3"/>
  <c r="J173" i="3"/>
  <c r="L173" i="3"/>
  <c r="N173" i="3"/>
  <c r="P173" i="3"/>
  <c r="D174" i="3"/>
  <c r="F174" i="3"/>
  <c r="H174" i="3"/>
  <c r="J174" i="3"/>
  <c r="L174" i="3"/>
  <c r="N174" i="3"/>
  <c r="P174" i="3"/>
  <c r="D175" i="3"/>
  <c r="F175" i="3"/>
  <c r="H175" i="3"/>
  <c r="J175" i="3"/>
  <c r="L175" i="3"/>
  <c r="N175" i="3"/>
  <c r="P175" i="3"/>
  <c r="D176" i="3"/>
  <c r="F176" i="3"/>
  <c r="H176" i="3"/>
  <c r="J176" i="3"/>
  <c r="L176" i="3"/>
  <c r="N176" i="3"/>
  <c r="P176" i="3"/>
  <c r="D177" i="3"/>
  <c r="F177" i="3"/>
  <c r="H177" i="3"/>
  <c r="J177" i="3"/>
  <c r="L177" i="3"/>
  <c r="N177" i="3"/>
  <c r="P177" i="3"/>
  <c r="D178" i="3"/>
  <c r="F178" i="3"/>
  <c r="H178" i="3"/>
  <c r="J178" i="3"/>
  <c r="L178" i="3"/>
  <c r="N178" i="3"/>
  <c r="P178" i="3"/>
  <c r="D186" i="3"/>
  <c r="F186" i="3"/>
  <c r="H186" i="3"/>
  <c r="J186" i="3"/>
  <c r="L186" i="3"/>
  <c r="N186" i="3"/>
  <c r="P186" i="3"/>
  <c r="D187" i="3"/>
  <c r="F187" i="3"/>
  <c r="H187" i="3"/>
  <c r="J187" i="3"/>
  <c r="L187" i="3"/>
  <c r="N187" i="3"/>
  <c r="P187" i="3"/>
  <c r="D188" i="3"/>
  <c r="F188" i="3"/>
  <c r="H188" i="3"/>
  <c r="J188" i="3"/>
  <c r="L188" i="3"/>
  <c r="P188" i="3"/>
  <c r="D189" i="3"/>
  <c r="F189" i="3"/>
  <c r="H189" i="3"/>
  <c r="J189" i="3"/>
  <c r="L189" i="3"/>
  <c r="N189" i="3"/>
  <c r="P189" i="3"/>
  <c r="D190" i="3"/>
  <c r="F190" i="3"/>
  <c r="H190" i="3"/>
  <c r="J190" i="3"/>
  <c r="L190" i="3"/>
  <c r="N190" i="3"/>
  <c r="P190" i="3"/>
  <c r="D191" i="3"/>
  <c r="F191" i="3"/>
  <c r="H191" i="3"/>
  <c r="J191" i="3"/>
  <c r="L191" i="3"/>
  <c r="N191" i="3"/>
  <c r="P191" i="3"/>
  <c r="D192" i="3"/>
  <c r="F192" i="3"/>
  <c r="H192" i="3"/>
  <c r="J192" i="3"/>
  <c r="L192" i="3"/>
  <c r="N192" i="3"/>
  <c r="P192" i="3"/>
  <c r="D200" i="3"/>
  <c r="F200" i="3"/>
  <c r="H200" i="3"/>
  <c r="J200" i="3"/>
  <c r="L200" i="3"/>
  <c r="N200" i="3"/>
  <c r="P200" i="3"/>
  <c r="D201" i="3"/>
  <c r="F201" i="3"/>
  <c r="H201" i="3"/>
  <c r="J201" i="3"/>
  <c r="L201" i="3"/>
  <c r="N201" i="3"/>
  <c r="P201" i="3"/>
  <c r="D202" i="3"/>
  <c r="F202" i="3"/>
  <c r="H202" i="3"/>
  <c r="J202" i="3"/>
  <c r="L202" i="3"/>
  <c r="N202" i="3"/>
  <c r="P202" i="3"/>
  <c r="D203" i="3"/>
  <c r="F203" i="3"/>
  <c r="H203" i="3"/>
  <c r="J203" i="3"/>
  <c r="L203" i="3"/>
  <c r="N203" i="3"/>
  <c r="P203" i="3"/>
  <c r="D204" i="3"/>
  <c r="F204" i="3"/>
  <c r="H204" i="3"/>
  <c r="J204" i="3"/>
  <c r="L204" i="3"/>
  <c r="N204" i="3"/>
  <c r="P204" i="3"/>
  <c r="D212" i="3"/>
  <c r="F212" i="3"/>
  <c r="H212" i="3"/>
  <c r="J212" i="3"/>
  <c r="L212" i="3"/>
  <c r="N212" i="3"/>
  <c r="P212" i="3"/>
  <c r="D213" i="3"/>
  <c r="F213" i="3"/>
  <c r="H213" i="3"/>
  <c r="J213" i="3"/>
  <c r="L213" i="3"/>
  <c r="N213" i="3"/>
  <c r="P213" i="3"/>
  <c r="D214" i="3"/>
  <c r="F214" i="3"/>
  <c r="H214" i="3"/>
  <c r="J214" i="3"/>
  <c r="L214" i="3"/>
  <c r="N214" i="3"/>
  <c r="P214" i="3"/>
  <c r="D215" i="3"/>
  <c r="F215" i="3"/>
  <c r="H215" i="3"/>
  <c r="J215" i="3"/>
  <c r="L215" i="3"/>
  <c r="N215" i="3"/>
  <c r="P215" i="3"/>
  <c r="D216" i="3"/>
  <c r="F216" i="3"/>
  <c r="H216" i="3"/>
  <c r="J216" i="3"/>
  <c r="L216" i="3"/>
  <c r="N216" i="3"/>
  <c r="P216" i="3"/>
  <c r="D224" i="3"/>
  <c r="F224" i="3"/>
  <c r="H224" i="3"/>
  <c r="J224" i="3"/>
  <c r="L224" i="3"/>
  <c r="N224" i="3"/>
  <c r="P224" i="3"/>
  <c r="D225" i="3"/>
  <c r="F225" i="3"/>
  <c r="H225" i="3"/>
  <c r="J225" i="3"/>
  <c r="L225" i="3"/>
  <c r="N225" i="3"/>
  <c r="P225" i="3"/>
  <c r="D226" i="3"/>
  <c r="F226" i="3"/>
  <c r="H226" i="3"/>
  <c r="J226" i="3"/>
  <c r="L226" i="3"/>
  <c r="N226" i="3"/>
  <c r="P226" i="3"/>
  <c r="D227" i="3"/>
  <c r="F227" i="3"/>
  <c r="H227" i="3"/>
  <c r="J227" i="3"/>
  <c r="L227" i="3"/>
  <c r="N227" i="3"/>
  <c r="P227" i="3"/>
  <c r="D236" i="3"/>
  <c r="F236" i="3"/>
  <c r="H236" i="3"/>
  <c r="J236" i="3"/>
  <c r="L236" i="3"/>
  <c r="D237" i="3"/>
  <c r="F237" i="3"/>
  <c r="H237" i="3"/>
  <c r="J237" i="3"/>
  <c r="L237" i="3"/>
  <c r="D238" i="3"/>
  <c r="F238" i="3"/>
  <c r="H238" i="3"/>
  <c r="J238" i="3"/>
  <c r="L238" i="3"/>
  <c r="D246" i="3"/>
  <c r="F246" i="3"/>
  <c r="H246" i="3"/>
  <c r="J246" i="3"/>
  <c r="L246" i="3"/>
  <c r="D247" i="3"/>
  <c r="F247" i="3"/>
  <c r="H247" i="3"/>
  <c r="J247" i="3"/>
  <c r="L247" i="3"/>
  <c r="D248" i="3"/>
  <c r="F248" i="3"/>
  <c r="H248" i="3"/>
  <c r="J248" i="3"/>
  <c r="L248" i="3"/>
  <c r="D249" i="3"/>
  <c r="F249" i="3"/>
  <c r="H249" i="3"/>
  <c r="J249" i="3"/>
  <c r="L249" i="3"/>
  <c r="D250" i="3"/>
  <c r="F250" i="3"/>
  <c r="H250" i="3"/>
  <c r="J250" i="3"/>
  <c r="L250" i="3"/>
  <c r="D251" i="3"/>
  <c r="F251" i="3"/>
  <c r="H251" i="3"/>
  <c r="J251" i="3"/>
  <c r="L251" i="3"/>
  <c r="D259" i="3"/>
  <c r="F259" i="3"/>
  <c r="H259" i="3"/>
  <c r="J259" i="3"/>
  <c r="L259" i="3"/>
  <c r="D260" i="3"/>
  <c r="F260" i="3"/>
  <c r="H260" i="3"/>
  <c r="J260" i="3"/>
  <c r="L260" i="3"/>
  <c r="D261" i="3"/>
  <c r="F261" i="3"/>
  <c r="H261" i="3"/>
  <c r="J261" i="3"/>
  <c r="L261" i="3"/>
  <c r="D262" i="3"/>
  <c r="F262" i="3"/>
  <c r="H262" i="3"/>
  <c r="J262" i="3"/>
  <c r="L262" i="3"/>
  <c r="D263" i="3"/>
  <c r="F263" i="3"/>
  <c r="H263" i="3"/>
  <c r="J263" i="3"/>
  <c r="L263" i="3"/>
  <c r="D264" i="3"/>
  <c r="F264" i="3"/>
  <c r="H264" i="3"/>
  <c r="J264" i="3"/>
  <c r="L264" i="3"/>
  <c r="D272" i="3"/>
  <c r="F272" i="3"/>
  <c r="H272" i="3"/>
  <c r="J272" i="3"/>
  <c r="L272" i="3"/>
  <c r="D273" i="3"/>
  <c r="F273" i="3"/>
  <c r="H273" i="3"/>
  <c r="J273" i="3"/>
  <c r="L273" i="3"/>
  <c r="D274" i="3"/>
  <c r="F274" i="3"/>
  <c r="H274" i="3"/>
  <c r="J274" i="3"/>
  <c r="L274" i="3"/>
  <c r="D275" i="3"/>
  <c r="F275" i="3"/>
  <c r="H275" i="3"/>
  <c r="J275" i="3"/>
  <c r="L275" i="3"/>
  <c r="D276" i="3"/>
  <c r="F276" i="3"/>
  <c r="H276" i="3"/>
  <c r="J276" i="3"/>
  <c r="L276" i="3"/>
  <c r="D277" i="3"/>
  <c r="F277" i="3"/>
  <c r="H277" i="3"/>
  <c r="J277" i="3"/>
  <c r="L277" i="3"/>
  <c r="D278" i="3"/>
  <c r="F278" i="3"/>
  <c r="H278" i="3"/>
  <c r="J278" i="3"/>
  <c r="L278" i="3"/>
  <c r="D288" i="3"/>
  <c r="F288" i="3"/>
  <c r="H288" i="3"/>
  <c r="J288" i="3"/>
  <c r="L288" i="3"/>
  <c r="D289" i="3"/>
  <c r="F289" i="3"/>
  <c r="H289" i="3"/>
  <c r="J289" i="3"/>
  <c r="L289" i="3"/>
  <c r="D290" i="3"/>
  <c r="F290" i="3"/>
  <c r="H290" i="3"/>
  <c r="J290" i="3"/>
  <c r="L290" i="3"/>
  <c r="D291" i="3"/>
  <c r="F291" i="3"/>
  <c r="H291" i="3"/>
  <c r="J291" i="3"/>
  <c r="L291" i="3"/>
  <c r="D299" i="3"/>
  <c r="F299" i="3"/>
  <c r="H299" i="3"/>
  <c r="D300" i="3"/>
  <c r="F300" i="3"/>
  <c r="H300" i="3"/>
  <c r="D301" i="3"/>
  <c r="F301" i="3"/>
  <c r="H301" i="3"/>
  <c r="D302" i="3"/>
  <c r="F302" i="3"/>
  <c r="H302" i="3"/>
  <c r="D303" i="3"/>
  <c r="F303" i="3"/>
  <c r="H303" i="3"/>
  <c r="D304" i="3"/>
  <c r="F304" i="3"/>
  <c r="H304" i="3"/>
  <c r="D305" i="3"/>
  <c r="F305" i="3"/>
  <c r="H305" i="3"/>
  <c r="D313" i="3"/>
  <c r="F313" i="3"/>
  <c r="D314" i="3"/>
  <c r="F314" i="3"/>
  <c r="D315" i="3"/>
  <c r="F315" i="3"/>
  <c r="D316" i="3"/>
  <c r="F316" i="3"/>
  <c r="D317" i="3"/>
  <c r="F317" i="3"/>
  <c r="D318" i="3"/>
  <c r="F318" i="3"/>
  <c r="D327" i="3"/>
  <c r="F327" i="3"/>
  <c r="D328" i="3"/>
  <c r="F328" i="3"/>
  <c r="D329" i="3"/>
  <c r="F329" i="3"/>
  <c r="D330" i="3"/>
  <c r="F330" i="3"/>
  <c r="D331" i="3"/>
  <c r="F331" i="3"/>
  <c r="D332" i="3"/>
  <c r="F332" i="3"/>
  <c r="D333" i="3"/>
  <c r="F333" i="3"/>
  <c r="D341" i="3"/>
  <c r="F341" i="3"/>
  <c r="H341" i="3"/>
  <c r="J341" i="3"/>
  <c r="L341" i="3"/>
  <c r="D342" i="3"/>
  <c r="F342" i="3"/>
  <c r="H342" i="3"/>
  <c r="J342" i="3"/>
  <c r="L342" i="3"/>
  <c r="D343" i="3"/>
  <c r="F343" i="3"/>
  <c r="H343" i="3"/>
  <c r="J343" i="3"/>
  <c r="L343" i="3"/>
  <c r="D344" i="3"/>
  <c r="F344" i="3"/>
  <c r="H344" i="3"/>
  <c r="J344" i="3"/>
  <c r="L344" i="3"/>
  <c r="D345" i="3"/>
  <c r="F345" i="3"/>
  <c r="H345" i="3"/>
  <c r="J345" i="3"/>
  <c r="L345" i="3"/>
  <c r="D353" i="3"/>
  <c r="F353" i="3"/>
  <c r="H353" i="3"/>
  <c r="J353" i="3"/>
  <c r="L353" i="3"/>
  <c r="D354" i="3"/>
  <c r="F354" i="3"/>
  <c r="H354" i="3"/>
  <c r="J354" i="3"/>
  <c r="L354" i="3"/>
  <c r="D355" i="3"/>
  <c r="F355" i="3"/>
  <c r="H355" i="3"/>
  <c r="J355" i="3"/>
  <c r="L355" i="3"/>
  <c r="D356" i="3"/>
  <c r="F356" i="3"/>
  <c r="H356" i="3"/>
  <c r="J356" i="3"/>
  <c r="L356" i="3"/>
  <c r="D363" i="3"/>
  <c r="F363" i="3"/>
  <c r="H363" i="3"/>
  <c r="J363" i="3"/>
  <c r="D365" i="3"/>
  <c r="F365" i="3"/>
  <c r="H365" i="3"/>
  <c r="J365" i="3"/>
  <c r="D367" i="3"/>
  <c r="F367" i="3"/>
  <c r="H367" i="3"/>
  <c r="J367" i="3"/>
  <c r="D369" i="3"/>
  <c r="F369" i="3"/>
  <c r="H369" i="3"/>
  <c r="J369" i="3"/>
  <c r="D376" i="3"/>
  <c r="F376" i="3"/>
  <c r="D385" i="3"/>
  <c r="F385" i="3"/>
  <c r="H385" i="3"/>
  <c r="J385" i="3"/>
  <c r="L385" i="3"/>
  <c r="D387" i="3"/>
  <c r="F387" i="3"/>
  <c r="H387" i="3"/>
  <c r="J387" i="3"/>
  <c r="L387" i="3"/>
  <c r="D389" i="3"/>
  <c r="F389" i="3"/>
  <c r="H389" i="3"/>
  <c r="J389" i="3"/>
  <c r="L389" i="3"/>
  <c r="D391" i="3"/>
  <c r="F391" i="3"/>
  <c r="H391" i="3"/>
  <c r="J391" i="3"/>
  <c r="L391" i="3"/>
  <c r="D401" i="3"/>
  <c r="F401" i="3"/>
  <c r="D409" i="3"/>
  <c r="F409" i="3"/>
  <c r="H409" i="3"/>
  <c r="J409" i="3"/>
  <c r="L409" i="3"/>
  <c r="D410" i="3"/>
  <c r="F410" i="3"/>
  <c r="H410" i="3"/>
  <c r="J410" i="3"/>
  <c r="L410" i="3"/>
  <c r="D411" i="3"/>
  <c r="F411" i="3"/>
  <c r="H411" i="3"/>
  <c r="J411" i="3"/>
  <c r="L411" i="3"/>
  <c r="D412" i="3"/>
  <c r="F412" i="3"/>
  <c r="H412" i="3"/>
  <c r="J412" i="3"/>
  <c r="L412" i="3"/>
  <c r="D413" i="3"/>
  <c r="F413" i="3"/>
  <c r="H413" i="3"/>
  <c r="J413" i="3"/>
  <c r="L413" i="3"/>
  <c r="D414" i="3"/>
  <c r="F414" i="3"/>
  <c r="H414" i="3"/>
  <c r="J414" i="3"/>
  <c r="L414" i="3"/>
  <c r="D415" i="3"/>
  <c r="F415" i="3"/>
  <c r="H415" i="3"/>
  <c r="J415" i="3"/>
  <c r="L415" i="3"/>
  <c r="D416" i="3"/>
  <c r="F416" i="3"/>
  <c r="H416" i="3"/>
  <c r="J416" i="3"/>
  <c r="L416" i="3"/>
  <c r="D417" i="3"/>
  <c r="F417" i="3"/>
  <c r="H417" i="3"/>
  <c r="J417" i="3"/>
  <c r="L417" i="3"/>
  <c r="D418" i="3"/>
  <c r="F418" i="3"/>
  <c r="H418" i="3"/>
  <c r="J418" i="3"/>
  <c r="L418" i="3"/>
  <c r="D419" i="3"/>
  <c r="F419" i="3"/>
  <c r="H419" i="3"/>
  <c r="J419" i="3"/>
  <c r="L419" i="3"/>
  <c r="D427" i="3"/>
  <c r="F427" i="3"/>
  <c r="H427" i="3"/>
  <c r="J427" i="3"/>
  <c r="L427" i="3"/>
  <c r="D428" i="3"/>
  <c r="F428" i="3"/>
  <c r="H428" i="3"/>
  <c r="J428" i="3"/>
  <c r="L428" i="3"/>
  <c r="D429" i="3"/>
  <c r="F429" i="3"/>
  <c r="H429" i="3"/>
  <c r="J429" i="3"/>
  <c r="L429" i="3"/>
  <c r="D430" i="3"/>
  <c r="F430" i="3"/>
  <c r="H430" i="3"/>
  <c r="J430" i="3"/>
  <c r="L430" i="3"/>
  <c r="D431" i="3"/>
  <c r="F431" i="3"/>
  <c r="H431" i="3"/>
  <c r="J431" i="3"/>
  <c r="L431" i="3"/>
  <c r="D432" i="3"/>
  <c r="F432" i="3"/>
  <c r="H432" i="3"/>
  <c r="J432" i="3"/>
  <c r="L432" i="3"/>
  <c r="D433" i="3"/>
  <c r="F433" i="3"/>
  <c r="H433" i="3"/>
  <c r="J433" i="3"/>
  <c r="L433" i="3"/>
  <c r="D434" i="3"/>
  <c r="F434" i="3"/>
  <c r="H434" i="3"/>
  <c r="J434" i="3"/>
  <c r="L434" i="3"/>
  <c r="D435" i="3"/>
  <c r="F435" i="3"/>
  <c r="H435" i="3"/>
  <c r="J435" i="3"/>
  <c r="L435" i="3"/>
  <c r="D436" i="3"/>
  <c r="F436" i="3"/>
  <c r="H436" i="3"/>
  <c r="J436" i="3"/>
  <c r="L436" i="3"/>
  <c r="D437" i="3"/>
  <c r="F437" i="3"/>
  <c r="H437" i="3"/>
  <c r="J437" i="3"/>
  <c r="L437" i="3"/>
  <c r="D445" i="3"/>
  <c r="F445" i="3"/>
  <c r="H445" i="3"/>
  <c r="J445" i="3"/>
  <c r="D446" i="3"/>
  <c r="F446" i="3"/>
  <c r="H446" i="3"/>
  <c r="J446" i="3"/>
  <c r="D447" i="3"/>
  <c r="F447" i="3"/>
  <c r="H447" i="3"/>
  <c r="J447" i="3"/>
  <c r="D456" i="3"/>
  <c r="F456" i="3"/>
  <c r="D464" i="3"/>
  <c r="F464" i="3"/>
  <c r="H464" i="3"/>
  <c r="J464" i="3"/>
  <c r="L464" i="3"/>
  <c r="D465" i="3"/>
  <c r="F465" i="3"/>
  <c r="H465" i="3"/>
  <c r="J465" i="3"/>
  <c r="L465" i="3"/>
  <c r="D466" i="3"/>
  <c r="F466" i="3"/>
  <c r="H466" i="3"/>
  <c r="J466" i="3"/>
  <c r="L466" i="3"/>
  <c r="D467" i="3"/>
  <c r="F467" i="3"/>
  <c r="H467" i="3"/>
  <c r="J467" i="3"/>
  <c r="L467" i="3"/>
  <c r="D468" i="3"/>
  <c r="F468" i="3"/>
  <c r="H468" i="3"/>
  <c r="J468" i="3"/>
  <c r="L468" i="3"/>
  <c r="D476" i="3"/>
  <c r="F476" i="3"/>
  <c r="H476" i="3"/>
  <c r="J476" i="3"/>
  <c r="L476" i="3"/>
  <c r="D477" i="3"/>
  <c r="F477" i="3"/>
  <c r="H477" i="3"/>
  <c r="J477" i="3"/>
  <c r="L477" i="3"/>
  <c r="D478" i="3"/>
  <c r="F478" i="3"/>
  <c r="H478" i="3"/>
  <c r="J478" i="3"/>
  <c r="L478" i="3"/>
  <c r="D479" i="3"/>
  <c r="F479" i="3"/>
  <c r="H479" i="3"/>
  <c r="J479" i="3"/>
  <c r="L479" i="3"/>
  <c r="D480" i="3"/>
  <c r="F480" i="3"/>
  <c r="H480" i="3"/>
  <c r="J480" i="3"/>
  <c r="L480" i="3"/>
  <c r="D481" i="3"/>
  <c r="F481" i="3"/>
  <c r="H481" i="3"/>
  <c r="J481" i="3"/>
  <c r="L481" i="3"/>
  <c r="D489" i="3"/>
  <c r="F489" i="3"/>
  <c r="H489" i="3"/>
  <c r="J489" i="3"/>
  <c r="L489" i="3"/>
  <c r="D490" i="3"/>
  <c r="F490" i="3"/>
  <c r="H490" i="3"/>
  <c r="J490" i="3"/>
  <c r="L490" i="3"/>
  <c r="D491" i="3"/>
  <c r="F491" i="3"/>
  <c r="H491" i="3"/>
  <c r="J491" i="3"/>
  <c r="L491" i="3"/>
  <c r="D492" i="3"/>
  <c r="F492" i="3"/>
  <c r="H492" i="3"/>
  <c r="J492" i="3"/>
  <c r="L492" i="3"/>
  <c r="D493" i="3"/>
  <c r="F493" i="3"/>
  <c r="H493" i="3"/>
  <c r="J493" i="3"/>
  <c r="L493" i="3"/>
  <c r="D494" i="3"/>
  <c r="F494" i="3"/>
  <c r="H494" i="3"/>
  <c r="J494" i="3"/>
  <c r="L494" i="3"/>
  <c r="D495" i="3"/>
  <c r="F495" i="3"/>
  <c r="H495" i="3"/>
  <c r="J495" i="3"/>
  <c r="L495" i="3"/>
  <c r="D496" i="3"/>
  <c r="F496" i="3"/>
  <c r="H496" i="3"/>
  <c r="J496" i="3"/>
  <c r="L496" i="3"/>
  <c r="D506" i="3"/>
  <c r="F506" i="3"/>
  <c r="H506" i="3"/>
  <c r="J506" i="3"/>
  <c r="L506" i="3"/>
  <c r="D507" i="3"/>
  <c r="F507" i="3"/>
  <c r="H507" i="3"/>
  <c r="J507" i="3"/>
  <c r="L507" i="3"/>
  <c r="D508" i="3"/>
  <c r="F508" i="3"/>
  <c r="H508" i="3"/>
  <c r="J508" i="3"/>
  <c r="L508" i="3"/>
  <c r="D509" i="3"/>
  <c r="F509" i="3"/>
  <c r="H509" i="3"/>
  <c r="J509" i="3"/>
  <c r="L509" i="3"/>
  <c r="D510" i="3"/>
  <c r="F510" i="3"/>
  <c r="H510" i="3"/>
  <c r="J510" i="3"/>
  <c r="L510" i="3"/>
  <c r="D511" i="3"/>
  <c r="F511" i="3"/>
  <c r="H511" i="3"/>
  <c r="J511" i="3"/>
  <c r="L511" i="3"/>
  <c r="D512" i="3"/>
  <c r="F512" i="3"/>
  <c r="H512" i="3"/>
  <c r="J512" i="3"/>
  <c r="L512" i="3"/>
  <c r="D513" i="3"/>
  <c r="F513" i="3"/>
  <c r="H513" i="3"/>
  <c r="J513" i="3"/>
  <c r="L513" i="3"/>
  <c r="D514" i="3"/>
  <c r="F514" i="3"/>
  <c r="H514" i="3"/>
  <c r="J514" i="3"/>
  <c r="L514" i="3"/>
  <c r="D515" i="3"/>
  <c r="F515" i="3"/>
  <c r="H515" i="3"/>
  <c r="J515" i="3"/>
  <c r="L515" i="3"/>
  <c r="D516" i="3"/>
  <c r="F516" i="3"/>
  <c r="H516" i="3"/>
  <c r="J516" i="3"/>
  <c r="L516" i="3"/>
  <c r="D517" i="3"/>
  <c r="F517" i="3"/>
  <c r="H517" i="3"/>
  <c r="J517" i="3"/>
  <c r="L517" i="3"/>
  <c r="D518" i="3"/>
  <c r="F518" i="3"/>
  <c r="H518" i="3"/>
  <c r="J518" i="3"/>
  <c r="L518" i="3"/>
  <c r="D519" i="3"/>
  <c r="F519" i="3"/>
  <c r="H519" i="3"/>
  <c r="J519" i="3"/>
  <c r="L519" i="3"/>
  <c r="D527" i="3"/>
  <c r="F527" i="3"/>
  <c r="H527" i="3"/>
  <c r="J527" i="3"/>
  <c r="L527" i="3"/>
  <c r="D528" i="3"/>
  <c r="F528" i="3"/>
  <c r="H528" i="3"/>
  <c r="J528" i="3"/>
  <c r="L528" i="3"/>
  <c r="D529" i="3"/>
  <c r="F529" i="3"/>
  <c r="H529" i="3"/>
  <c r="J529" i="3"/>
  <c r="L529" i="3"/>
  <c r="D530" i="3"/>
  <c r="F530" i="3"/>
  <c r="H530" i="3"/>
  <c r="J530" i="3"/>
  <c r="L530" i="3"/>
  <c r="D531" i="3"/>
  <c r="F531" i="3"/>
  <c r="H531" i="3"/>
  <c r="J531" i="3"/>
  <c r="L531" i="3"/>
  <c r="D532" i="3"/>
  <c r="F532" i="3"/>
  <c r="H532" i="3"/>
  <c r="J532" i="3"/>
  <c r="L532" i="3"/>
  <c r="D533" i="3"/>
  <c r="F533" i="3"/>
  <c r="H533" i="3"/>
  <c r="J533" i="3"/>
  <c r="L533" i="3"/>
  <c r="D534" i="3"/>
  <c r="F534" i="3"/>
  <c r="H534" i="3"/>
  <c r="J534" i="3"/>
  <c r="L534" i="3"/>
  <c r="D535" i="3"/>
  <c r="F535" i="3"/>
  <c r="H535" i="3"/>
  <c r="J535" i="3"/>
  <c r="L535" i="3"/>
  <c r="D536" i="3"/>
  <c r="F536" i="3"/>
  <c r="H536" i="3"/>
  <c r="J536" i="3"/>
  <c r="L536" i="3"/>
  <c r="D537" i="3"/>
  <c r="F537" i="3"/>
  <c r="H537" i="3"/>
  <c r="J537" i="3"/>
  <c r="L537" i="3"/>
  <c r="D538" i="3"/>
  <c r="F538" i="3"/>
  <c r="H538" i="3"/>
  <c r="J538" i="3"/>
  <c r="L538" i="3"/>
  <c r="D539" i="3"/>
  <c r="F539" i="3"/>
  <c r="H539" i="3"/>
  <c r="J539" i="3"/>
  <c r="L539" i="3"/>
  <c r="D549" i="3"/>
  <c r="F549" i="3"/>
  <c r="H549" i="3"/>
  <c r="D550" i="3"/>
  <c r="F550" i="3"/>
  <c r="H550" i="3"/>
  <c r="D551" i="3"/>
  <c r="F551" i="3"/>
  <c r="H551" i="3"/>
  <c r="D552" i="3"/>
  <c r="F552" i="3"/>
  <c r="H552" i="3"/>
  <c r="D553" i="3"/>
  <c r="F553" i="3"/>
  <c r="H553" i="3"/>
  <c r="D554" i="3"/>
  <c r="F554" i="3"/>
  <c r="H554" i="3"/>
  <c r="D562" i="3"/>
  <c r="F562" i="3"/>
  <c r="H562" i="3"/>
  <c r="D563" i="3"/>
  <c r="F563" i="3"/>
  <c r="H563" i="3"/>
  <c r="D564" i="3"/>
  <c r="F564" i="3"/>
  <c r="H564" i="3"/>
  <c r="D565" i="3"/>
  <c r="F565" i="3"/>
  <c r="H565" i="3"/>
  <c r="D573" i="3"/>
  <c r="F573" i="3"/>
  <c r="H573" i="3"/>
  <c r="D574" i="3"/>
  <c r="F574" i="3"/>
  <c r="H574" i="3"/>
  <c r="D575" i="3"/>
  <c r="F575" i="3"/>
  <c r="H575" i="3"/>
  <c r="D576" i="3"/>
  <c r="F576" i="3"/>
  <c r="H576" i="3"/>
  <c r="D577" i="3"/>
  <c r="F577" i="3"/>
  <c r="H577" i="3"/>
  <c r="D578" i="3"/>
  <c r="F578" i="3"/>
  <c r="H578" i="3"/>
  <c r="G578" i="1" l="1"/>
  <c r="G578" i="17" s="1"/>
  <c r="G577" i="1"/>
  <c r="G577" i="17" s="1"/>
  <c r="G576" i="1"/>
  <c r="G576" i="17" s="1"/>
  <c r="G575" i="1"/>
  <c r="G575" i="17" s="1"/>
  <c r="G574" i="1"/>
  <c r="G574" i="17" s="1"/>
  <c r="G573" i="1"/>
  <c r="G573" i="17" s="1"/>
  <c r="E578" i="1"/>
  <c r="E578" i="17" s="1"/>
  <c r="E577" i="1"/>
  <c r="E577" i="17" s="1"/>
  <c r="E576" i="1"/>
  <c r="E576" i="17" s="1"/>
  <c r="E575" i="1"/>
  <c r="E575" i="17" s="1"/>
  <c r="E574" i="1"/>
  <c r="E574" i="17" s="1"/>
  <c r="E573" i="1"/>
  <c r="E573" i="17" s="1"/>
  <c r="C578" i="1"/>
  <c r="C578" i="17" s="1"/>
  <c r="C577" i="1"/>
  <c r="C577" i="17" s="1"/>
  <c r="I577" i="17" s="1"/>
  <c r="C576" i="1"/>
  <c r="C576" i="17" s="1"/>
  <c r="I576" i="17" s="1"/>
  <c r="C575" i="1"/>
  <c r="C575" i="17" s="1"/>
  <c r="C574" i="1"/>
  <c r="C574" i="17" s="1"/>
  <c r="C573" i="1"/>
  <c r="C573" i="17" s="1"/>
  <c r="G565" i="1"/>
  <c r="G565" i="17" s="1"/>
  <c r="G564" i="1"/>
  <c r="G564" i="17" s="1"/>
  <c r="G563" i="1"/>
  <c r="G563" i="17" s="1"/>
  <c r="G562" i="1"/>
  <c r="G562" i="17" s="1"/>
  <c r="E565" i="1"/>
  <c r="E565" i="17" s="1"/>
  <c r="E564" i="1"/>
  <c r="E564" i="17" s="1"/>
  <c r="E563" i="1"/>
  <c r="E563" i="17" s="1"/>
  <c r="E562" i="1"/>
  <c r="E562" i="17" s="1"/>
  <c r="C565" i="1"/>
  <c r="C565" i="17" s="1"/>
  <c r="I565" i="17" s="1"/>
  <c r="C564" i="1"/>
  <c r="C564" i="17" s="1"/>
  <c r="I564" i="17" s="1"/>
  <c r="C563" i="1"/>
  <c r="C563" i="17" s="1"/>
  <c r="I563" i="17" s="1"/>
  <c r="C562" i="1"/>
  <c r="C562" i="17" s="1"/>
  <c r="I562" i="17" s="1"/>
  <c r="G554" i="1"/>
  <c r="G554" i="17" s="1"/>
  <c r="G553" i="1"/>
  <c r="G553" i="17" s="1"/>
  <c r="G552" i="1"/>
  <c r="G552" i="17" s="1"/>
  <c r="G551" i="1"/>
  <c r="G551" i="17" s="1"/>
  <c r="G550" i="1"/>
  <c r="G550" i="17" s="1"/>
  <c r="G549" i="1"/>
  <c r="G549" i="17" s="1"/>
  <c r="E554" i="1"/>
  <c r="E554" i="17" s="1"/>
  <c r="E553" i="1"/>
  <c r="E553" i="17" s="1"/>
  <c r="E552" i="1"/>
  <c r="E552" i="17" s="1"/>
  <c r="E551" i="1"/>
  <c r="E551" i="17" s="1"/>
  <c r="E550" i="1"/>
  <c r="E550" i="17" s="1"/>
  <c r="E549" i="1"/>
  <c r="E549" i="17" s="1"/>
  <c r="C554" i="1"/>
  <c r="C554" i="17" s="1"/>
  <c r="I554" i="17" s="1"/>
  <c r="C553" i="1"/>
  <c r="C553" i="17" s="1"/>
  <c r="C552" i="1"/>
  <c r="C552" i="17" s="1"/>
  <c r="C551" i="1"/>
  <c r="C551" i="17" s="1"/>
  <c r="C550" i="1"/>
  <c r="C550" i="17" s="1"/>
  <c r="I550" i="17" s="1"/>
  <c r="C549" i="1"/>
  <c r="C549" i="17" s="1"/>
  <c r="I549" i="17" s="1"/>
  <c r="K539" i="1"/>
  <c r="K538" i="1"/>
  <c r="K537" i="1"/>
  <c r="K536" i="1"/>
  <c r="K535" i="1"/>
  <c r="K534" i="1"/>
  <c r="K533" i="1"/>
  <c r="K532" i="1"/>
  <c r="K531" i="1"/>
  <c r="K530" i="1"/>
  <c r="K529" i="1"/>
  <c r="K528" i="1"/>
  <c r="K527" i="1"/>
  <c r="I539" i="1"/>
  <c r="G539" i="17" s="1"/>
  <c r="I538" i="1"/>
  <c r="G538" i="17" s="1"/>
  <c r="I537" i="1"/>
  <c r="G537" i="17" s="1"/>
  <c r="I536" i="1"/>
  <c r="G536" i="17" s="1"/>
  <c r="I535" i="1"/>
  <c r="G535" i="17" s="1"/>
  <c r="I534" i="1"/>
  <c r="G534" i="17" s="1"/>
  <c r="I533" i="1"/>
  <c r="G533" i="17" s="1"/>
  <c r="I532" i="1"/>
  <c r="G532" i="17" s="1"/>
  <c r="I531" i="1"/>
  <c r="G531" i="17" s="1"/>
  <c r="I530" i="1"/>
  <c r="G530" i="17" s="1"/>
  <c r="I529" i="1"/>
  <c r="G529" i="17" s="1"/>
  <c r="I528" i="1"/>
  <c r="G528" i="17" s="1"/>
  <c r="I527" i="1"/>
  <c r="G527" i="17" s="1"/>
  <c r="G539" i="1"/>
  <c r="E539" i="17" s="1"/>
  <c r="G538" i="1"/>
  <c r="E538" i="17" s="1"/>
  <c r="G537" i="1"/>
  <c r="E537" i="17" s="1"/>
  <c r="G536" i="1"/>
  <c r="E536" i="17" s="1"/>
  <c r="G535" i="1"/>
  <c r="E535" i="17" s="1"/>
  <c r="G534" i="1"/>
  <c r="E534" i="17" s="1"/>
  <c r="G533" i="1"/>
  <c r="E533" i="17" s="1"/>
  <c r="G532" i="1"/>
  <c r="E532" i="17" s="1"/>
  <c r="G531" i="1"/>
  <c r="E531" i="17" s="1"/>
  <c r="G530" i="1"/>
  <c r="E530" i="17" s="1"/>
  <c r="G529" i="1"/>
  <c r="E529" i="17" s="1"/>
  <c r="G528" i="1"/>
  <c r="E528" i="17" s="1"/>
  <c r="G527" i="1"/>
  <c r="E527" i="17" s="1"/>
  <c r="E539" i="1"/>
  <c r="E538" i="1"/>
  <c r="E537" i="1"/>
  <c r="E536" i="1"/>
  <c r="E535" i="1"/>
  <c r="E534" i="1"/>
  <c r="E533" i="1"/>
  <c r="E532" i="1"/>
  <c r="E531" i="1"/>
  <c r="E530" i="1"/>
  <c r="E529" i="1"/>
  <c r="E528" i="1"/>
  <c r="E527" i="1"/>
  <c r="C539" i="1"/>
  <c r="C539" i="17" s="1"/>
  <c r="C538" i="1"/>
  <c r="C538" i="17" s="1"/>
  <c r="C537" i="1"/>
  <c r="C537" i="17" s="1"/>
  <c r="C536" i="1"/>
  <c r="C536" i="17" s="1"/>
  <c r="C535" i="1"/>
  <c r="C535" i="17" s="1"/>
  <c r="C534" i="1"/>
  <c r="C534" i="17" s="1"/>
  <c r="C533" i="1"/>
  <c r="C533" i="17" s="1"/>
  <c r="C532" i="1"/>
  <c r="C532" i="17" s="1"/>
  <c r="C531" i="1"/>
  <c r="C531" i="17" s="1"/>
  <c r="C530" i="1"/>
  <c r="C530" i="17" s="1"/>
  <c r="C529" i="1"/>
  <c r="C529" i="17" s="1"/>
  <c r="C528" i="1"/>
  <c r="C528" i="17" s="1"/>
  <c r="C527" i="1"/>
  <c r="C527" i="17" s="1"/>
  <c r="K519" i="1"/>
  <c r="K518" i="1"/>
  <c r="K517" i="1"/>
  <c r="K516" i="1"/>
  <c r="K515" i="1"/>
  <c r="K514" i="1"/>
  <c r="K513" i="1"/>
  <c r="K512" i="1"/>
  <c r="K511" i="1"/>
  <c r="K510" i="1"/>
  <c r="K509" i="1"/>
  <c r="K508" i="1"/>
  <c r="K507" i="1"/>
  <c r="K506" i="1"/>
  <c r="I519" i="1"/>
  <c r="G519" i="17" s="1"/>
  <c r="I518" i="1"/>
  <c r="G518" i="17" s="1"/>
  <c r="I517" i="1"/>
  <c r="G517" i="17" s="1"/>
  <c r="I516" i="1"/>
  <c r="G516" i="17" s="1"/>
  <c r="I515" i="1"/>
  <c r="G515" i="17" s="1"/>
  <c r="I514" i="1"/>
  <c r="G514" i="17" s="1"/>
  <c r="I513" i="1"/>
  <c r="G513" i="17" s="1"/>
  <c r="I512" i="1"/>
  <c r="G512" i="17" s="1"/>
  <c r="I511" i="1"/>
  <c r="G511" i="17" s="1"/>
  <c r="I510" i="1"/>
  <c r="G510" i="17" s="1"/>
  <c r="I509" i="1"/>
  <c r="G509" i="17" s="1"/>
  <c r="I508" i="1"/>
  <c r="G508" i="17" s="1"/>
  <c r="I507" i="1"/>
  <c r="G507" i="17" s="1"/>
  <c r="I506" i="1"/>
  <c r="G506" i="17" s="1"/>
  <c r="G519" i="1"/>
  <c r="E519" i="17" s="1"/>
  <c r="G518" i="1"/>
  <c r="E518" i="17" s="1"/>
  <c r="G517" i="1"/>
  <c r="E517" i="17" s="1"/>
  <c r="G516" i="1"/>
  <c r="E516" i="17" s="1"/>
  <c r="G515" i="1"/>
  <c r="E515" i="17" s="1"/>
  <c r="G514" i="1"/>
  <c r="E514" i="17" s="1"/>
  <c r="G513" i="1"/>
  <c r="E513" i="17" s="1"/>
  <c r="G512" i="1"/>
  <c r="E512" i="17" s="1"/>
  <c r="G511" i="1"/>
  <c r="E511" i="17" s="1"/>
  <c r="G510" i="1"/>
  <c r="E510" i="17" s="1"/>
  <c r="G509" i="1"/>
  <c r="E509" i="17" s="1"/>
  <c r="G508" i="1"/>
  <c r="E508" i="17" s="1"/>
  <c r="G507" i="1"/>
  <c r="E507" i="17" s="1"/>
  <c r="G506" i="1"/>
  <c r="E506" i="17" s="1"/>
  <c r="E519" i="1"/>
  <c r="E518" i="1"/>
  <c r="E517" i="1"/>
  <c r="E516" i="1"/>
  <c r="E515" i="1"/>
  <c r="E514" i="1"/>
  <c r="E513" i="1"/>
  <c r="E512" i="1"/>
  <c r="E511" i="1"/>
  <c r="E510" i="1"/>
  <c r="E509" i="1"/>
  <c r="E508" i="1"/>
  <c r="E507" i="1"/>
  <c r="E506" i="1"/>
  <c r="C519" i="1"/>
  <c r="C519" i="17" s="1"/>
  <c r="C518" i="1"/>
  <c r="C518" i="17" s="1"/>
  <c r="C517" i="1"/>
  <c r="C517" i="17" s="1"/>
  <c r="C516" i="1"/>
  <c r="C516" i="17" s="1"/>
  <c r="C515" i="1"/>
  <c r="C515" i="17" s="1"/>
  <c r="C514" i="1"/>
  <c r="C514" i="17" s="1"/>
  <c r="C513" i="1"/>
  <c r="C513" i="17" s="1"/>
  <c r="C512" i="1"/>
  <c r="C512" i="17" s="1"/>
  <c r="C511" i="1"/>
  <c r="C511" i="17" s="1"/>
  <c r="C510" i="1"/>
  <c r="C510" i="17" s="1"/>
  <c r="C509" i="1"/>
  <c r="C509" i="17" s="1"/>
  <c r="C508" i="1"/>
  <c r="C508" i="17" s="1"/>
  <c r="C507" i="1"/>
  <c r="C507" i="17" s="1"/>
  <c r="C506" i="1"/>
  <c r="C506" i="17" s="1"/>
  <c r="K496" i="1"/>
  <c r="K495" i="1"/>
  <c r="K494" i="1"/>
  <c r="K493" i="1"/>
  <c r="K492" i="1"/>
  <c r="K491" i="1"/>
  <c r="K490" i="1"/>
  <c r="K489" i="1"/>
  <c r="I496" i="1"/>
  <c r="G496" i="17" s="1"/>
  <c r="I495" i="1"/>
  <c r="G495" i="17" s="1"/>
  <c r="I494" i="1"/>
  <c r="G494" i="17" s="1"/>
  <c r="I493" i="1"/>
  <c r="G493" i="17" s="1"/>
  <c r="I492" i="1"/>
  <c r="G492" i="17" s="1"/>
  <c r="I491" i="1"/>
  <c r="G491" i="17" s="1"/>
  <c r="I490" i="1"/>
  <c r="G490" i="17" s="1"/>
  <c r="I489" i="1"/>
  <c r="G489" i="17" s="1"/>
  <c r="G496" i="1"/>
  <c r="E496" i="17" s="1"/>
  <c r="G495" i="1"/>
  <c r="E495" i="17" s="1"/>
  <c r="G494" i="1"/>
  <c r="E494" i="17" s="1"/>
  <c r="G493" i="1"/>
  <c r="E493" i="17" s="1"/>
  <c r="G492" i="1"/>
  <c r="E492" i="17" s="1"/>
  <c r="G491" i="1"/>
  <c r="E491" i="17" s="1"/>
  <c r="G490" i="1"/>
  <c r="E490" i="17" s="1"/>
  <c r="G489" i="1"/>
  <c r="E489" i="17" s="1"/>
  <c r="E496" i="1"/>
  <c r="E495" i="1"/>
  <c r="E494" i="1"/>
  <c r="E493" i="1"/>
  <c r="E492" i="1"/>
  <c r="E491" i="1"/>
  <c r="E490" i="1"/>
  <c r="E489" i="1"/>
  <c r="C496" i="1"/>
  <c r="C496" i="17" s="1"/>
  <c r="C495" i="1"/>
  <c r="C495" i="17" s="1"/>
  <c r="C494" i="1"/>
  <c r="C494" i="17" s="1"/>
  <c r="C493" i="1"/>
  <c r="C493" i="17" s="1"/>
  <c r="C492" i="1"/>
  <c r="C492" i="17" s="1"/>
  <c r="C491" i="1"/>
  <c r="C491" i="17" s="1"/>
  <c r="C490" i="1"/>
  <c r="C490" i="17" s="1"/>
  <c r="C489" i="1"/>
  <c r="C489" i="17" s="1"/>
  <c r="K481" i="1"/>
  <c r="K480" i="1"/>
  <c r="K479" i="1"/>
  <c r="K478" i="1"/>
  <c r="K477" i="1"/>
  <c r="K476" i="1"/>
  <c r="I481" i="1"/>
  <c r="G481" i="17" s="1"/>
  <c r="I480" i="1"/>
  <c r="G480" i="17" s="1"/>
  <c r="I479" i="1"/>
  <c r="G479" i="17" s="1"/>
  <c r="I478" i="1"/>
  <c r="G478" i="17" s="1"/>
  <c r="I477" i="1"/>
  <c r="G477" i="17" s="1"/>
  <c r="I476" i="1"/>
  <c r="G476" i="17" s="1"/>
  <c r="G481" i="1"/>
  <c r="E481" i="17" s="1"/>
  <c r="G480" i="1"/>
  <c r="E480" i="17" s="1"/>
  <c r="G479" i="1"/>
  <c r="E479" i="17" s="1"/>
  <c r="G478" i="1"/>
  <c r="E478" i="17" s="1"/>
  <c r="G477" i="1"/>
  <c r="E477" i="17" s="1"/>
  <c r="G476" i="1"/>
  <c r="E476" i="17" s="1"/>
  <c r="E481" i="1"/>
  <c r="E480" i="1"/>
  <c r="E479" i="1"/>
  <c r="E478" i="1"/>
  <c r="E477" i="1"/>
  <c r="E476" i="1"/>
  <c r="C481" i="1"/>
  <c r="C481" i="17" s="1"/>
  <c r="C480" i="1"/>
  <c r="C480" i="17" s="1"/>
  <c r="C479" i="1"/>
  <c r="C479" i="17" s="1"/>
  <c r="C478" i="1"/>
  <c r="C478" i="17" s="1"/>
  <c r="C477" i="1"/>
  <c r="C477" i="17" s="1"/>
  <c r="C476" i="1"/>
  <c r="C476" i="17" s="1"/>
  <c r="D549" i="17" l="1"/>
  <c r="K549" i="17"/>
  <c r="I551" i="17"/>
  <c r="K551" i="17" s="1"/>
  <c r="D551" i="17"/>
  <c r="I553" i="17"/>
  <c r="K553" i="17" s="1"/>
  <c r="D553" i="17"/>
  <c r="F549" i="17"/>
  <c r="F551" i="17"/>
  <c r="F553" i="17"/>
  <c r="H549" i="17"/>
  <c r="H551" i="17"/>
  <c r="H553" i="17"/>
  <c r="D562" i="17"/>
  <c r="K562" i="17"/>
  <c r="D564" i="17"/>
  <c r="K564" i="17"/>
  <c r="F562" i="17"/>
  <c r="F564" i="17"/>
  <c r="H562" i="17"/>
  <c r="H564" i="17"/>
  <c r="I573" i="17"/>
  <c r="K573" i="17" s="1"/>
  <c r="I575" i="17"/>
  <c r="K575" i="17" s="1"/>
  <c r="D577" i="17"/>
  <c r="K577" i="17"/>
  <c r="F573" i="17"/>
  <c r="F575" i="17"/>
  <c r="F577" i="17"/>
  <c r="H573" i="17"/>
  <c r="H575" i="17"/>
  <c r="H577" i="17"/>
  <c r="D550" i="17"/>
  <c r="K550" i="17"/>
  <c r="I552" i="17"/>
  <c r="K552" i="17" s="1"/>
  <c r="D554" i="17"/>
  <c r="K554" i="17"/>
  <c r="F550" i="17"/>
  <c r="F554" i="17"/>
  <c r="H550" i="17"/>
  <c r="H552" i="17"/>
  <c r="H554" i="17"/>
  <c r="D563" i="17"/>
  <c r="K563" i="17"/>
  <c r="D565" i="17"/>
  <c r="K565" i="17"/>
  <c r="F563" i="17"/>
  <c r="F565" i="17"/>
  <c r="H563" i="17"/>
  <c r="H565" i="17"/>
  <c r="I574" i="17"/>
  <c r="K574" i="17" s="1"/>
  <c r="D576" i="17"/>
  <c r="K576" i="17"/>
  <c r="I578" i="17"/>
  <c r="K578" i="17" s="1"/>
  <c r="F574" i="17"/>
  <c r="F576" i="17"/>
  <c r="F578" i="17"/>
  <c r="H574" i="17"/>
  <c r="H576" i="17"/>
  <c r="H578" i="17"/>
  <c r="K468" i="1"/>
  <c r="K467" i="1"/>
  <c r="K466" i="1"/>
  <c r="K465" i="1"/>
  <c r="K464" i="1"/>
  <c r="I468" i="1"/>
  <c r="G468" i="17" s="1"/>
  <c r="I467" i="1"/>
  <c r="I466" i="1"/>
  <c r="G466" i="17" s="1"/>
  <c r="I465" i="1"/>
  <c r="G465" i="17" s="1"/>
  <c r="I464" i="1"/>
  <c r="G464" i="17" s="1"/>
  <c r="G468" i="1"/>
  <c r="E468" i="17" s="1"/>
  <c r="G467" i="1"/>
  <c r="E467" i="17" s="1"/>
  <c r="G466" i="1"/>
  <c r="E466" i="17" s="1"/>
  <c r="G465" i="1"/>
  <c r="E465" i="17" s="1"/>
  <c r="G464" i="1"/>
  <c r="E464" i="17" s="1"/>
  <c r="E468" i="1"/>
  <c r="E467" i="1"/>
  <c r="E466" i="1"/>
  <c r="E465" i="1"/>
  <c r="E464" i="1"/>
  <c r="C468" i="1"/>
  <c r="C468" i="17" s="1"/>
  <c r="C467" i="1"/>
  <c r="C467" i="17" s="1"/>
  <c r="C466" i="1"/>
  <c r="C466" i="17" s="1"/>
  <c r="C465" i="1"/>
  <c r="C465" i="17" s="1"/>
  <c r="C464" i="1"/>
  <c r="C464" i="17" s="1"/>
  <c r="D578" i="17" l="1"/>
  <c r="D574" i="17"/>
  <c r="F552" i="17"/>
  <c r="D552" i="17"/>
  <c r="D575" i="17"/>
  <c r="D573" i="17"/>
  <c r="G467" i="17"/>
  <c r="E456" i="1"/>
  <c r="E456" i="17" s="1"/>
  <c r="C456" i="1"/>
  <c r="C456" i="17" s="1"/>
  <c r="I447" i="1"/>
  <c r="I447" i="17" s="1"/>
  <c r="I446" i="1"/>
  <c r="I446" i="17" s="1"/>
  <c r="I445" i="1"/>
  <c r="I445" i="17" s="1"/>
  <c r="G447" i="1"/>
  <c r="G447" i="17" s="1"/>
  <c r="G446" i="1"/>
  <c r="G446" i="17" s="1"/>
  <c r="G445" i="1"/>
  <c r="G445" i="17" s="1"/>
  <c r="E447" i="1"/>
  <c r="E447" i="17" s="1"/>
  <c r="E446" i="1"/>
  <c r="E446" i="17" s="1"/>
  <c r="E445" i="1"/>
  <c r="E445" i="17" s="1"/>
  <c r="C447" i="1"/>
  <c r="C447" i="17" s="1"/>
  <c r="C446" i="1"/>
  <c r="C446" i="17" s="1"/>
  <c r="C445" i="1"/>
  <c r="C445" i="17" s="1"/>
  <c r="K437" i="1"/>
  <c r="K437" i="17" s="1"/>
  <c r="K436" i="1"/>
  <c r="K436" i="17" s="1"/>
  <c r="K435" i="1"/>
  <c r="K435" i="17" s="1"/>
  <c r="K434" i="1"/>
  <c r="K434" i="17" s="1"/>
  <c r="K433" i="1"/>
  <c r="K433" i="17" s="1"/>
  <c r="K432" i="1"/>
  <c r="K432" i="17" s="1"/>
  <c r="K431" i="1"/>
  <c r="K431" i="17" s="1"/>
  <c r="K430" i="1"/>
  <c r="K430" i="17" s="1"/>
  <c r="K429" i="1"/>
  <c r="K429" i="17" s="1"/>
  <c r="K428" i="1"/>
  <c r="K428" i="17" s="1"/>
  <c r="K427" i="1"/>
  <c r="K427" i="17" s="1"/>
  <c r="I437" i="1"/>
  <c r="I437" i="17" s="1"/>
  <c r="I436" i="1"/>
  <c r="I436" i="17" s="1"/>
  <c r="I435" i="1"/>
  <c r="I435" i="17" s="1"/>
  <c r="I434" i="1"/>
  <c r="I434" i="17" s="1"/>
  <c r="I433" i="1"/>
  <c r="I433" i="17" s="1"/>
  <c r="I432" i="1"/>
  <c r="I432" i="17" s="1"/>
  <c r="I431" i="1"/>
  <c r="I431" i="17" s="1"/>
  <c r="I430" i="1"/>
  <c r="I430" i="17" s="1"/>
  <c r="I429" i="1"/>
  <c r="I429" i="17" s="1"/>
  <c r="I428" i="1"/>
  <c r="I428" i="17" s="1"/>
  <c r="I427" i="1"/>
  <c r="I427" i="17" s="1"/>
  <c r="G437" i="1"/>
  <c r="G437" i="17" s="1"/>
  <c r="G436" i="1"/>
  <c r="G436" i="17" s="1"/>
  <c r="G435" i="1"/>
  <c r="G435" i="17" s="1"/>
  <c r="G434" i="1"/>
  <c r="G434" i="17" s="1"/>
  <c r="G433" i="1"/>
  <c r="G433" i="17" s="1"/>
  <c r="G432" i="1"/>
  <c r="G432" i="17" s="1"/>
  <c r="G431" i="1"/>
  <c r="G431" i="17" s="1"/>
  <c r="G430" i="1"/>
  <c r="G430" i="17" s="1"/>
  <c r="G429" i="1"/>
  <c r="G429" i="17" s="1"/>
  <c r="G428" i="1"/>
  <c r="G428" i="17" s="1"/>
  <c r="G427" i="1"/>
  <c r="G427" i="17" s="1"/>
  <c r="E437" i="1"/>
  <c r="E437" i="17" s="1"/>
  <c r="E436" i="1"/>
  <c r="E436" i="17" s="1"/>
  <c r="E435" i="1"/>
  <c r="E435" i="17" s="1"/>
  <c r="E434" i="1"/>
  <c r="E434" i="17" s="1"/>
  <c r="E433" i="1"/>
  <c r="E433" i="17" s="1"/>
  <c r="E432" i="1"/>
  <c r="E432" i="17" s="1"/>
  <c r="E431" i="1"/>
  <c r="E431" i="17" s="1"/>
  <c r="E430" i="1"/>
  <c r="E430" i="17" s="1"/>
  <c r="E429" i="1"/>
  <c r="E429" i="17" s="1"/>
  <c r="E428" i="1"/>
  <c r="E428" i="17" s="1"/>
  <c r="E427" i="1"/>
  <c r="E427" i="17" s="1"/>
  <c r="C437" i="1"/>
  <c r="C437" i="17" s="1"/>
  <c r="C436" i="1"/>
  <c r="C436" i="17" s="1"/>
  <c r="C435" i="1"/>
  <c r="C435" i="17" s="1"/>
  <c r="C434" i="1"/>
  <c r="C434" i="17" s="1"/>
  <c r="C433" i="1"/>
  <c r="C433" i="17" s="1"/>
  <c r="C432" i="1"/>
  <c r="C432" i="17" s="1"/>
  <c r="M432" i="17" s="1"/>
  <c r="C431" i="1"/>
  <c r="C431" i="17" s="1"/>
  <c r="C430" i="1"/>
  <c r="C430" i="17" s="1"/>
  <c r="C429" i="1"/>
  <c r="C429" i="17" s="1"/>
  <c r="C428" i="1"/>
  <c r="C428" i="17" s="1"/>
  <c r="C427" i="1"/>
  <c r="C427" i="17" s="1"/>
  <c r="K419" i="1"/>
  <c r="K418" i="1"/>
  <c r="K417" i="1"/>
  <c r="K416" i="1"/>
  <c r="K415" i="1"/>
  <c r="K414" i="1"/>
  <c r="K413" i="1"/>
  <c r="K412" i="1"/>
  <c r="K411" i="1"/>
  <c r="K410" i="1"/>
  <c r="K409" i="1"/>
  <c r="I419" i="1"/>
  <c r="I418" i="1"/>
  <c r="G418" i="17" s="1"/>
  <c r="I417" i="1"/>
  <c r="I416" i="1"/>
  <c r="G416" i="17" s="1"/>
  <c r="I415" i="1"/>
  <c r="I414" i="1"/>
  <c r="G414" i="17" s="1"/>
  <c r="I413" i="1"/>
  <c r="I412" i="1"/>
  <c r="G412" i="17" s="1"/>
  <c r="I411" i="1"/>
  <c r="I410" i="1"/>
  <c r="G410" i="17" s="1"/>
  <c r="I409" i="1"/>
  <c r="G419" i="1"/>
  <c r="E419" i="17" s="1"/>
  <c r="G418" i="1"/>
  <c r="E418" i="17" s="1"/>
  <c r="G417" i="1"/>
  <c r="E417" i="17" s="1"/>
  <c r="G416" i="1"/>
  <c r="E416" i="17" s="1"/>
  <c r="G415" i="1"/>
  <c r="E415" i="17" s="1"/>
  <c r="G414" i="1"/>
  <c r="E414" i="17" s="1"/>
  <c r="G413" i="1"/>
  <c r="E413" i="17" s="1"/>
  <c r="G412" i="1"/>
  <c r="E412" i="17" s="1"/>
  <c r="G411" i="1"/>
  <c r="E411" i="17" s="1"/>
  <c r="G410" i="1"/>
  <c r="E410" i="17" s="1"/>
  <c r="G409" i="1"/>
  <c r="E409" i="17" s="1"/>
  <c r="E419" i="1"/>
  <c r="E418" i="1"/>
  <c r="E417" i="1"/>
  <c r="E416" i="1"/>
  <c r="E415" i="1"/>
  <c r="E414" i="1"/>
  <c r="E413" i="1"/>
  <c r="E412" i="1"/>
  <c r="E411" i="1"/>
  <c r="E410" i="1"/>
  <c r="E409" i="1"/>
  <c r="C419" i="1"/>
  <c r="C419" i="17" s="1"/>
  <c r="C418" i="1"/>
  <c r="C417" i="1"/>
  <c r="C417" i="17" s="1"/>
  <c r="C416" i="1"/>
  <c r="C415" i="1"/>
  <c r="C415" i="17" s="1"/>
  <c r="C414" i="1"/>
  <c r="C413" i="1"/>
  <c r="C413" i="17" s="1"/>
  <c r="C412" i="1"/>
  <c r="C411" i="1"/>
  <c r="C411" i="17" s="1"/>
  <c r="C410" i="1"/>
  <c r="C409" i="1"/>
  <c r="C409" i="17" s="1"/>
  <c r="E401" i="1"/>
  <c r="E401" i="17" s="1"/>
  <c r="C401" i="1"/>
  <c r="C401" i="17" s="1"/>
  <c r="K391" i="1"/>
  <c r="K389" i="1"/>
  <c r="K387" i="1"/>
  <c r="K385" i="1"/>
  <c r="I391" i="1"/>
  <c r="G391" i="17" s="1"/>
  <c r="I389" i="1"/>
  <c r="G389" i="17" s="1"/>
  <c r="I387" i="1"/>
  <c r="G387" i="17" s="1"/>
  <c r="I385" i="1"/>
  <c r="G385" i="17" s="1"/>
  <c r="G391" i="1"/>
  <c r="E391" i="17" s="1"/>
  <c r="G389" i="1"/>
  <c r="E389" i="17" s="1"/>
  <c r="G387" i="1"/>
  <c r="E387" i="17" s="1"/>
  <c r="G385" i="1"/>
  <c r="E385" i="17" s="1"/>
  <c r="E391" i="1"/>
  <c r="E389" i="1"/>
  <c r="E387" i="1"/>
  <c r="E385" i="1"/>
  <c r="C391" i="1"/>
  <c r="C391" i="17" s="1"/>
  <c r="C389" i="1"/>
  <c r="C389" i="17" s="1"/>
  <c r="C387" i="1"/>
  <c r="C387" i="17" s="1"/>
  <c r="C385" i="1"/>
  <c r="C385" i="17" s="1"/>
  <c r="E376" i="1"/>
  <c r="E376" i="17" s="1"/>
  <c r="C376" i="1"/>
  <c r="C376" i="17" s="1"/>
  <c r="I369" i="1"/>
  <c r="I369" i="17" s="1"/>
  <c r="I367" i="1"/>
  <c r="I367" i="17" s="1"/>
  <c r="I365" i="1"/>
  <c r="I365" i="17" s="1"/>
  <c r="I363" i="1"/>
  <c r="I363" i="17" s="1"/>
  <c r="G369" i="1"/>
  <c r="G369" i="17" s="1"/>
  <c r="G367" i="1"/>
  <c r="G367" i="17" s="1"/>
  <c r="G365" i="1"/>
  <c r="G365" i="17" s="1"/>
  <c r="G363" i="1"/>
  <c r="G363" i="17" s="1"/>
  <c r="E369" i="1"/>
  <c r="E369" i="17" s="1"/>
  <c r="E367" i="1"/>
  <c r="E367" i="17" s="1"/>
  <c r="E365" i="1"/>
  <c r="E365" i="17" s="1"/>
  <c r="E363" i="1"/>
  <c r="E363" i="17" s="1"/>
  <c r="C369" i="1"/>
  <c r="C369" i="17" s="1"/>
  <c r="C367" i="1"/>
  <c r="C367" i="17" s="1"/>
  <c r="C365" i="1"/>
  <c r="C365" i="17" s="1"/>
  <c r="C363" i="1"/>
  <c r="C363" i="17" s="1"/>
  <c r="K356" i="1"/>
  <c r="K355" i="1"/>
  <c r="K354" i="1"/>
  <c r="K353" i="1"/>
  <c r="I356" i="1"/>
  <c r="G356" i="17" s="1"/>
  <c r="I355" i="1"/>
  <c r="G355" i="17" s="1"/>
  <c r="I354" i="1"/>
  <c r="G354" i="17" s="1"/>
  <c r="I353" i="1"/>
  <c r="G353" i="17" s="1"/>
  <c r="G356" i="1"/>
  <c r="E356" i="17" s="1"/>
  <c r="G355" i="1"/>
  <c r="E355" i="17" s="1"/>
  <c r="G354" i="1"/>
  <c r="E354" i="17" s="1"/>
  <c r="G353" i="1"/>
  <c r="E353" i="17" s="1"/>
  <c r="E356" i="1"/>
  <c r="E355" i="1"/>
  <c r="E354" i="1"/>
  <c r="E353" i="1"/>
  <c r="C354" i="1"/>
  <c r="C354" i="17" s="1"/>
  <c r="C355" i="1"/>
  <c r="C355" i="17" s="1"/>
  <c r="C356" i="1"/>
  <c r="C356" i="17" s="1"/>
  <c r="C353" i="1"/>
  <c r="C353" i="17" s="1"/>
  <c r="K345" i="1"/>
  <c r="K344" i="1"/>
  <c r="K343" i="1"/>
  <c r="K342" i="1"/>
  <c r="K341" i="1"/>
  <c r="I345" i="1"/>
  <c r="G345" i="17" s="1"/>
  <c r="I344" i="1"/>
  <c r="I343" i="1"/>
  <c r="G343" i="17" s="1"/>
  <c r="I342" i="1"/>
  <c r="I341" i="1"/>
  <c r="G341" i="17" s="1"/>
  <c r="G345" i="1"/>
  <c r="E345" i="17" s="1"/>
  <c r="G344" i="1"/>
  <c r="E344" i="17" s="1"/>
  <c r="G343" i="1"/>
  <c r="E343" i="17" s="1"/>
  <c r="G342" i="1"/>
  <c r="E342" i="17" s="1"/>
  <c r="G341" i="1"/>
  <c r="E341" i="17" s="1"/>
  <c r="E345" i="1"/>
  <c r="E344" i="1"/>
  <c r="E343" i="1"/>
  <c r="E342" i="1"/>
  <c r="E341" i="1"/>
  <c r="C342" i="1"/>
  <c r="C342" i="17" s="1"/>
  <c r="C343" i="1"/>
  <c r="C343" i="17" s="1"/>
  <c r="C344" i="1"/>
  <c r="C344" i="17" s="1"/>
  <c r="C345" i="1"/>
  <c r="C345" i="17" s="1"/>
  <c r="C341" i="1"/>
  <c r="E333" i="1"/>
  <c r="E333" i="17" s="1"/>
  <c r="E332" i="1"/>
  <c r="E332" i="17" s="1"/>
  <c r="E331" i="1"/>
  <c r="E331" i="17" s="1"/>
  <c r="E330" i="1"/>
  <c r="E330" i="17" s="1"/>
  <c r="E329" i="1"/>
  <c r="E329" i="17" s="1"/>
  <c r="E328" i="1"/>
  <c r="E328" i="17" s="1"/>
  <c r="E327" i="1"/>
  <c r="E327" i="17" s="1"/>
  <c r="C328" i="1"/>
  <c r="C328" i="17" s="1"/>
  <c r="C329" i="1"/>
  <c r="C329" i="17" s="1"/>
  <c r="C330" i="1"/>
  <c r="C330" i="17" s="1"/>
  <c r="C331" i="1"/>
  <c r="C331" i="17" s="1"/>
  <c r="C332" i="1"/>
  <c r="C332" i="17" s="1"/>
  <c r="C333" i="1"/>
  <c r="C333" i="17" s="1"/>
  <c r="C327" i="1"/>
  <c r="C327" i="17" s="1"/>
  <c r="E319" i="1"/>
  <c r="E319" i="17" s="1"/>
  <c r="E318" i="1"/>
  <c r="E318" i="17" s="1"/>
  <c r="E317" i="1"/>
  <c r="E317" i="17" s="1"/>
  <c r="E316" i="1"/>
  <c r="E316" i="17" s="1"/>
  <c r="E315" i="1"/>
  <c r="E315" i="17" s="1"/>
  <c r="E314" i="1"/>
  <c r="E314" i="17" s="1"/>
  <c r="E313" i="1"/>
  <c r="E313" i="17" s="1"/>
  <c r="C319" i="1"/>
  <c r="C319" i="17" s="1"/>
  <c r="C318" i="1"/>
  <c r="C318" i="17" s="1"/>
  <c r="C317" i="1"/>
  <c r="C317" i="17" s="1"/>
  <c r="C316" i="1"/>
  <c r="C316" i="17" s="1"/>
  <c r="C315" i="1"/>
  <c r="C315" i="17" s="1"/>
  <c r="C314" i="1"/>
  <c r="C314" i="17" s="1"/>
  <c r="C313" i="1"/>
  <c r="C313" i="17" s="1"/>
  <c r="G305" i="1"/>
  <c r="G305" i="17" s="1"/>
  <c r="G304" i="1"/>
  <c r="G304" i="17" s="1"/>
  <c r="G303" i="1"/>
  <c r="G303" i="17" s="1"/>
  <c r="G302" i="1"/>
  <c r="G302" i="17" s="1"/>
  <c r="G301" i="1"/>
  <c r="G301" i="17" s="1"/>
  <c r="G300" i="1"/>
  <c r="G300" i="17" s="1"/>
  <c r="G299" i="1"/>
  <c r="G299" i="17" s="1"/>
  <c r="E305" i="1"/>
  <c r="E305" i="17" s="1"/>
  <c r="E304" i="1"/>
  <c r="E304" i="17" s="1"/>
  <c r="E303" i="1"/>
  <c r="E303" i="17" s="1"/>
  <c r="E302" i="1"/>
  <c r="E302" i="17" s="1"/>
  <c r="E301" i="1"/>
  <c r="E301" i="17" s="1"/>
  <c r="E300" i="1"/>
  <c r="E300" i="17" s="1"/>
  <c r="E299" i="1"/>
  <c r="E299" i="17" s="1"/>
  <c r="C305" i="1"/>
  <c r="C305" i="17" s="1"/>
  <c r="C304" i="1"/>
  <c r="C304" i="17" s="1"/>
  <c r="C303" i="1"/>
  <c r="C303" i="17" s="1"/>
  <c r="C302" i="1"/>
  <c r="C302" i="17" s="1"/>
  <c r="C301" i="1"/>
  <c r="C301" i="17" s="1"/>
  <c r="C300" i="1"/>
  <c r="C300" i="17" s="1"/>
  <c r="C299" i="1"/>
  <c r="C299" i="17" s="1"/>
  <c r="K291" i="1"/>
  <c r="K290" i="1"/>
  <c r="K289" i="1"/>
  <c r="K288" i="1"/>
  <c r="I291" i="1"/>
  <c r="G291" i="17" s="1"/>
  <c r="I290" i="1"/>
  <c r="G290" i="17" s="1"/>
  <c r="I289" i="1"/>
  <c r="G289" i="17" s="1"/>
  <c r="I288" i="1"/>
  <c r="G288" i="17" s="1"/>
  <c r="G291" i="1"/>
  <c r="E291" i="17" s="1"/>
  <c r="G290" i="1"/>
  <c r="E290" i="17" s="1"/>
  <c r="G289" i="1"/>
  <c r="E289" i="17" s="1"/>
  <c r="G288" i="1"/>
  <c r="E288" i="17" s="1"/>
  <c r="E291" i="1"/>
  <c r="E290" i="1"/>
  <c r="E289" i="1"/>
  <c r="E288" i="1"/>
  <c r="C291" i="1"/>
  <c r="C291" i="17" s="1"/>
  <c r="C290" i="1"/>
  <c r="C290" i="17" s="1"/>
  <c r="C289" i="1"/>
  <c r="C289" i="17" s="1"/>
  <c r="C288" i="1"/>
  <c r="C288" i="17" s="1"/>
  <c r="K278" i="1"/>
  <c r="K277" i="1"/>
  <c r="K276" i="1"/>
  <c r="K275" i="1"/>
  <c r="K274" i="1"/>
  <c r="K273" i="1"/>
  <c r="K272" i="1"/>
  <c r="I278" i="1"/>
  <c r="G278" i="17" s="1"/>
  <c r="I277" i="1"/>
  <c r="I276" i="1"/>
  <c r="G276" i="17" s="1"/>
  <c r="I275" i="1"/>
  <c r="I274" i="1"/>
  <c r="G274" i="17" s="1"/>
  <c r="I273" i="1"/>
  <c r="I272" i="1"/>
  <c r="G272" i="17" s="1"/>
  <c r="G278" i="1"/>
  <c r="E278" i="17" s="1"/>
  <c r="G277" i="1"/>
  <c r="E277" i="17" s="1"/>
  <c r="G276" i="1"/>
  <c r="E276" i="17" s="1"/>
  <c r="G275" i="1"/>
  <c r="E275" i="17" s="1"/>
  <c r="G274" i="1"/>
  <c r="E274" i="17" s="1"/>
  <c r="G273" i="1"/>
  <c r="E273" i="17" s="1"/>
  <c r="G272" i="1"/>
  <c r="E272" i="17" s="1"/>
  <c r="E278" i="1"/>
  <c r="E277" i="1"/>
  <c r="E276" i="1"/>
  <c r="E275" i="1"/>
  <c r="E274" i="1"/>
  <c r="E273" i="1"/>
  <c r="E272" i="1"/>
  <c r="C273" i="1"/>
  <c r="C273" i="17" s="1"/>
  <c r="C274" i="1"/>
  <c r="C274" i="17" s="1"/>
  <c r="C275" i="1"/>
  <c r="C275" i="17" s="1"/>
  <c r="C276" i="1"/>
  <c r="C276" i="17" s="1"/>
  <c r="C277" i="1"/>
  <c r="C277" i="17" s="1"/>
  <c r="C278" i="1"/>
  <c r="C278" i="17" s="1"/>
  <c r="C272" i="1"/>
  <c r="K264" i="1"/>
  <c r="K263" i="1"/>
  <c r="K262" i="1"/>
  <c r="K261" i="1"/>
  <c r="K260" i="1"/>
  <c r="K259" i="1"/>
  <c r="I264" i="1"/>
  <c r="G264" i="17" s="1"/>
  <c r="I263" i="1"/>
  <c r="G263" i="17" s="1"/>
  <c r="I262" i="1"/>
  <c r="G262" i="17" s="1"/>
  <c r="I261" i="1"/>
  <c r="G261" i="17" s="1"/>
  <c r="I260" i="1"/>
  <c r="G260" i="17" s="1"/>
  <c r="I259" i="1"/>
  <c r="G259" i="17" s="1"/>
  <c r="G264" i="1"/>
  <c r="E264" i="17" s="1"/>
  <c r="G263" i="1"/>
  <c r="E263" i="17" s="1"/>
  <c r="G262" i="1"/>
  <c r="E262" i="17" s="1"/>
  <c r="G261" i="1"/>
  <c r="E261" i="17" s="1"/>
  <c r="G260" i="1"/>
  <c r="E260" i="17" s="1"/>
  <c r="G259" i="1"/>
  <c r="E259" i="17" s="1"/>
  <c r="E264" i="1"/>
  <c r="E263" i="1"/>
  <c r="E262" i="1"/>
  <c r="E261" i="1"/>
  <c r="E260" i="1"/>
  <c r="E259" i="1"/>
  <c r="C260" i="1"/>
  <c r="C260" i="17" s="1"/>
  <c r="C261" i="1"/>
  <c r="C261" i="17" s="1"/>
  <c r="C262" i="1"/>
  <c r="C262" i="17" s="1"/>
  <c r="C263" i="1"/>
  <c r="C263" i="17" s="1"/>
  <c r="C264" i="1"/>
  <c r="C264" i="17" s="1"/>
  <c r="C259" i="1"/>
  <c r="C259" i="17" s="1"/>
  <c r="K251" i="1"/>
  <c r="K250" i="1"/>
  <c r="K249" i="1"/>
  <c r="K248" i="1"/>
  <c r="K247" i="1"/>
  <c r="K246" i="1"/>
  <c r="I251" i="1"/>
  <c r="G251" i="17" s="1"/>
  <c r="I250" i="1"/>
  <c r="G250" i="17" s="1"/>
  <c r="I249" i="1"/>
  <c r="G249" i="17" s="1"/>
  <c r="I248" i="1"/>
  <c r="G248" i="17" s="1"/>
  <c r="I247" i="1"/>
  <c r="G247" i="17" s="1"/>
  <c r="I246" i="1"/>
  <c r="G246" i="17" s="1"/>
  <c r="G251" i="1"/>
  <c r="E251" i="17" s="1"/>
  <c r="G250" i="1"/>
  <c r="E250" i="17" s="1"/>
  <c r="G249" i="1"/>
  <c r="E249" i="17" s="1"/>
  <c r="G248" i="1"/>
  <c r="E248" i="17" s="1"/>
  <c r="G247" i="1"/>
  <c r="E247" i="17" s="1"/>
  <c r="G246" i="1"/>
  <c r="E246" i="17" s="1"/>
  <c r="E251" i="1"/>
  <c r="E250" i="1"/>
  <c r="E249" i="1"/>
  <c r="E248" i="1"/>
  <c r="E247" i="1"/>
  <c r="E246" i="1"/>
  <c r="C247" i="1"/>
  <c r="C247" i="17" s="1"/>
  <c r="C248" i="1"/>
  <c r="C248" i="17" s="1"/>
  <c r="C249" i="1"/>
  <c r="C249" i="17" s="1"/>
  <c r="C250" i="1"/>
  <c r="C250" i="17" s="1"/>
  <c r="C251" i="1"/>
  <c r="C251" i="17" s="1"/>
  <c r="C246" i="1"/>
  <c r="C246" i="17" s="1"/>
  <c r="K238" i="1"/>
  <c r="K237" i="1"/>
  <c r="K236" i="1"/>
  <c r="I238" i="1"/>
  <c r="I237" i="1"/>
  <c r="G237" i="17" s="1"/>
  <c r="I236" i="1"/>
  <c r="G238" i="1"/>
  <c r="E238" i="17" s="1"/>
  <c r="G237" i="1"/>
  <c r="E237" i="17" s="1"/>
  <c r="G236" i="1"/>
  <c r="E236" i="17" s="1"/>
  <c r="E238" i="1"/>
  <c r="E237" i="1"/>
  <c r="E236" i="1"/>
  <c r="C237" i="1"/>
  <c r="C237" i="17" s="1"/>
  <c r="C238" i="1"/>
  <c r="C238" i="17" s="1"/>
  <c r="C236" i="1"/>
  <c r="C236" i="17" s="1"/>
  <c r="O228" i="1"/>
  <c r="O227" i="1"/>
  <c r="O226" i="1"/>
  <c r="O225" i="1"/>
  <c r="O224" i="1"/>
  <c r="M228" i="1"/>
  <c r="K228" i="17" s="1"/>
  <c r="M227" i="1"/>
  <c r="M226" i="1"/>
  <c r="K226" i="17" s="1"/>
  <c r="M225" i="1"/>
  <c r="M224" i="1"/>
  <c r="K224" i="17" s="1"/>
  <c r="K228" i="1"/>
  <c r="I228" i="17" s="1"/>
  <c r="K227" i="1"/>
  <c r="I227" i="17" s="1"/>
  <c r="K226" i="1"/>
  <c r="I226" i="17" s="1"/>
  <c r="K225" i="1"/>
  <c r="I225" i="17" s="1"/>
  <c r="K224" i="1"/>
  <c r="I224" i="17" s="1"/>
  <c r="I228" i="1"/>
  <c r="G228" i="17" s="1"/>
  <c r="I227" i="1"/>
  <c r="G227" i="17" s="1"/>
  <c r="I226" i="1"/>
  <c r="G226" i="17" s="1"/>
  <c r="I225" i="1"/>
  <c r="G225" i="17" s="1"/>
  <c r="I224" i="1"/>
  <c r="G224" i="17" s="1"/>
  <c r="G228" i="1"/>
  <c r="E228" i="17" s="1"/>
  <c r="G227" i="1"/>
  <c r="E227" i="17" s="1"/>
  <c r="G226" i="1"/>
  <c r="E226" i="17" s="1"/>
  <c r="G225" i="1"/>
  <c r="E225" i="17" s="1"/>
  <c r="G224" i="1"/>
  <c r="E224" i="17" s="1"/>
  <c r="E228" i="1"/>
  <c r="E227" i="1"/>
  <c r="E226" i="1"/>
  <c r="E225" i="1"/>
  <c r="E224" i="1"/>
  <c r="C225" i="1"/>
  <c r="C225" i="17" s="1"/>
  <c r="C226" i="1"/>
  <c r="C226" i="17" s="1"/>
  <c r="C227" i="1"/>
  <c r="C227" i="17" s="1"/>
  <c r="C228" i="1"/>
  <c r="C228" i="17" s="1"/>
  <c r="C224" i="1"/>
  <c r="O216" i="1"/>
  <c r="O215" i="1"/>
  <c r="O214" i="1"/>
  <c r="O213" i="1"/>
  <c r="O212" i="1"/>
  <c r="M216" i="1"/>
  <c r="M215" i="1"/>
  <c r="K215" i="17" s="1"/>
  <c r="M214" i="1"/>
  <c r="M213" i="1"/>
  <c r="K213" i="17" s="1"/>
  <c r="M212" i="1"/>
  <c r="K216" i="1"/>
  <c r="I216" i="17" s="1"/>
  <c r="K215" i="1"/>
  <c r="I215" i="17" s="1"/>
  <c r="K214" i="1"/>
  <c r="I214" i="17" s="1"/>
  <c r="K213" i="1"/>
  <c r="I213" i="17" s="1"/>
  <c r="K212" i="1"/>
  <c r="I212" i="17" s="1"/>
  <c r="I216" i="1"/>
  <c r="G216" i="17" s="1"/>
  <c r="I215" i="1"/>
  <c r="G215" i="17" s="1"/>
  <c r="I214" i="1"/>
  <c r="G214" i="17" s="1"/>
  <c r="I213" i="1"/>
  <c r="G213" i="17" s="1"/>
  <c r="I212" i="1"/>
  <c r="G212" i="17" s="1"/>
  <c r="G216" i="1"/>
  <c r="E216" i="17" s="1"/>
  <c r="G215" i="1"/>
  <c r="E215" i="17" s="1"/>
  <c r="G214" i="1"/>
  <c r="E214" i="17" s="1"/>
  <c r="G213" i="1"/>
  <c r="E213" i="17" s="1"/>
  <c r="G212" i="1"/>
  <c r="E212" i="17" s="1"/>
  <c r="E216" i="1"/>
  <c r="E215" i="1"/>
  <c r="E214" i="1"/>
  <c r="E213" i="1"/>
  <c r="E212" i="1"/>
  <c r="C216" i="1"/>
  <c r="C216" i="17" s="1"/>
  <c r="C215" i="1"/>
  <c r="C214" i="1"/>
  <c r="C214" i="17" s="1"/>
  <c r="C213" i="1"/>
  <c r="C212" i="1"/>
  <c r="C212" i="17" s="1"/>
  <c r="O204" i="1"/>
  <c r="O203" i="1"/>
  <c r="O202" i="1"/>
  <c r="O201" i="1"/>
  <c r="O200" i="1"/>
  <c r="M204" i="1"/>
  <c r="K204" i="17" s="1"/>
  <c r="M203" i="1"/>
  <c r="M202" i="1"/>
  <c r="K202" i="17" s="1"/>
  <c r="M201" i="1"/>
  <c r="M200" i="1"/>
  <c r="K200" i="17" s="1"/>
  <c r="K204" i="1"/>
  <c r="I204" i="17" s="1"/>
  <c r="K203" i="1"/>
  <c r="I203" i="17" s="1"/>
  <c r="K202" i="1"/>
  <c r="I202" i="17" s="1"/>
  <c r="K201" i="1"/>
  <c r="I201" i="17" s="1"/>
  <c r="K200" i="1"/>
  <c r="I200" i="17" s="1"/>
  <c r="I204" i="1"/>
  <c r="G204" i="17" s="1"/>
  <c r="I203" i="1"/>
  <c r="G203" i="17" s="1"/>
  <c r="I202" i="1"/>
  <c r="G202" i="17" s="1"/>
  <c r="I201" i="1"/>
  <c r="G201" i="17" s="1"/>
  <c r="I200" i="1"/>
  <c r="G200" i="17" s="1"/>
  <c r="G204" i="1"/>
  <c r="E204" i="17" s="1"/>
  <c r="G203" i="1"/>
  <c r="E203" i="17" s="1"/>
  <c r="G202" i="1"/>
  <c r="E202" i="17" s="1"/>
  <c r="G201" i="1"/>
  <c r="E201" i="17" s="1"/>
  <c r="G200" i="1"/>
  <c r="E200" i="17" s="1"/>
  <c r="E204" i="1"/>
  <c r="E203" i="1"/>
  <c r="E202" i="1"/>
  <c r="E201" i="1"/>
  <c r="E200" i="1"/>
  <c r="C201" i="1"/>
  <c r="C201" i="17" s="1"/>
  <c r="C202" i="1"/>
  <c r="C202" i="17" s="1"/>
  <c r="C203" i="1"/>
  <c r="C203" i="17" s="1"/>
  <c r="C204" i="1"/>
  <c r="C204" i="17" s="1"/>
  <c r="C200" i="1"/>
  <c r="O192" i="1"/>
  <c r="O191" i="1"/>
  <c r="O190" i="1"/>
  <c r="O189" i="1"/>
  <c r="O188" i="1"/>
  <c r="O187" i="1"/>
  <c r="O186" i="1"/>
  <c r="M192" i="1"/>
  <c r="M191" i="1"/>
  <c r="K191" i="17" s="1"/>
  <c r="M190" i="1"/>
  <c r="M189" i="1"/>
  <c r="K189" i="17" s="1"/>
  <c r="M188" i="1"/>
  <c r="M187" i="1"/>
  <c r="K187" i="17" s="1"/>
  <c r="M186" i="1"/>
  <c r="K192" i="1"/>
  <c r="I192" i="17" s="1"/>
  <c r="K191" i="1"/>
  <c r="I191" i="17" s="1"/>
  <c r="K190" i="1"/>
  <c r="I190" i="17" s="1"/>
  <c r="K189" i="1"/>
  <c r="I189" i="17" s="1"/>
  <c r="K188" i="1"/>
  <c r="I188" i="17" s="1"/>
  <c r="K187" i="1"/>
  <c r="I187" i="17" s="1"/>
  <c r="K186" i="1"/>
  <c r="I186" i="17" s="1"/>
  <c r="I192" i="1"/>
  <c r="G192" i="17" s="1"/>
  <c r="I191" i="1"/>
  <c r="G191" i="17" s="1"/>
  <c r="I190" i="1"/>
  <c r="G190" i="17" s="1"/>
  <c r="I189" i="1"/>
  <c r="G189" i="17" s="1"/>
  <c r="I188" i="1"/>
  <c r="G188" i="17" s="1"/>
  <c r="I187" i="1"/>
  <c r="G187" i="17" s="1"/>
  <c r="I186" i="1"/>
  <c r="G186" i="17" s="1"/>
  <c r="G192" i="1"/>
  <c r="E192" i="17" s="1"/>
  <c r="G191" i="1"/>
  <c r="E191" i="17" s="1"/>
  <c r="G190" i="1"/>
  <c r="E190" i="17" s="1"/>
  <c r="G189" i="1"/>
  <c r="E189" i="17" s="1"/>
  <c r="G188" i="1"/>
  <c r="E188" i="17" s="1"/>
  <c r="G187" i="1"/>
  <c r="E187" i="17" s="1"/>
  <c r="G186" i="1"/>
  <c r="E186" i="17" s="1"/>
  <c r="E192" i="1"/>
  <c r="E191" i="1"/>
  <c r="E190" i="1"/>
  <c r="E189" i="1"/>
  <c r="E188" i="1"/>
  <c r="E187" i="1"/>
  <c r="E186" i="1"/>
  <c r="C187" i="1"/>
  <c r="C187" i="17" s="1"/>
  <c r="C188" i="1"/>
  <c r="C188" i="17" s="1"/>
  <c r="C189" i="1"/>
  <c r="C189" i="17" s="1"/>
  <c r="C190" i="1"/>
  <c r="C190" i="17" s="1"/>
  <c r="C191" i="1"/>
  <c r="C191" i="17" s="1"/>
  <c r="C192" i="1"/>
  <c r="C192" i="17" s="1"/>
  <c r="C186" i="1"/>
  <c r="C186" i="17" s="1"/>
  <c r="O178" i="1"/>
  <c r="O177" i="1"/>
  <c r="O176" i="1"/>
  <c r="O175" i="1"/>
  <c r="O174" i="1"/>
  <c r="O173" i="1"/>
  <c r="O172" i="1"/>
  <c r="M178" i="1"/>
  <c r="K178" i="17" s="1"/>
  <c r="M177" i="1"/>
  <c r="M176" i="1"/>
  <c r="K176" i="17" s="1"/>
  <c r="M175" i="1"/>
  <c r="M174" i="1"/>
  <c r="K174" i="17" s="1"/>
  <c r="M173" i="1"/>
  <c r="M172" i="1"/>
  <c r="K172" i="17" s="1"/>
  <c r="K178" i="1"/>
  <c r="I178" i="17" s="1"/>
  <c r="K177" i="1"/>
  <c r="I177" i="17" s="1"/>
  <c r="K176" i="1"/>
  <c r="I176" i="17" s="1"/>
  <c r="K175" i="1"/>
  <c r="I175" i="17" s="1"/>
  <c r="K174" i="1"/>
  <c r="I174" i="17" s="1"/>
  <c r="K173" i="1"/>
  <c r="I173" i="17" s="1"/>
  <c r="K172" i="1"/>
  <c r="I172" i="17" s="1"/>
  <c r="I178" i="1"/>
  <c r="G178" i="17" s="1"/>
  <c r="I177" i="1"/>
  <c r="G177" i="17" s="1"/>
  <c r="I176" i="1"/>
  <c r="G176" i="17" s="1"/>
  <c r="I175" i="1"/>
  <c r="G175" i="17" s="1"/>
  <c r="I174" i="1"/>
  <c r="G174" i="17" s="1"/>
  <c r="I173" i="1"/>
  <c r="G173" i="17" s="1"/>
  <c r="I172" i="1"/>
  <c r="G172" i="17" s="1"/>
  <c r="G178" i="1"/>
  <c r="E178" i="17" s="1"/>
  <c r="G177" i="1"/>
  <c r="E177" i="17" s="1"/>
  <c r="G176" i="1"/>
  <c r="E176" i="17" s="1"/>
  <c r="G175" i="1"/>
  <c r="E175" i="17" s="1"/>
  <c r="G174" i="1"/>
  <c r="E174" i="17" s="1"/>
  <c r="G173" i="1"/>
  <c r="E173" i="17" s="1"/>
  <c r="G172" i="1"/>
  <c r="E172" i="17" s="1"/>
  <c r="E178" i="1"/>
  <c r="E177" i="1"/>
  <c r="E176" i="1"/>
  <c r="E175" i="1"/>
  <c r="E174" i="1"/>
  <c r="E173" i="1"/>
  <c r="E172" i="1"/>
  <c r="C173" i="1"/>
  <c r="C173" i="17" s="1"/>
  <c r="C174" i="1"/>
  <c r="C174" i="17" s="1"/>
  <c r="C175" i="1"/>
  <c r="C175" i="17" s="1"/>
  <c r="C176" i="1"/>
  <c r="C176" i="17" s="1"/>
  <c r="C177" i="1"/>
  <c r="C177" i="17" s="1"/>
  <c r="C178" i="1"/>
  <c r="C178" i="17" s="1"/>
  <c r="C172" i="1"/>
  <c r="O164" i="1"/>
  <c r="O163" i="1"/>
  <c r="O162" i="1"/>
  <c r="O161" i="1"/>
  <c r="O160" i="1"/>
  <c r="O159" i="1"/>
  <c r="O158" i="1"/>
  <c r="M164" i="1"/>
  <c r="M163" i="1"/>
  <c r="K163" i="17" s="1"/>
  <c r="M162" i="1"/>
  <c r="M161" i="1"/>
  <c r="K161" i="17" s="1"/>
  <c r="M160" i="1"/>
  <c r="M159" i="1"/>
  <c r="K159" i="17" s="1"/>
  <c r="M158" i="1"/>
  <c r="K164" i="1"/>
  <c r="I164" i="17" s="1"/>
  <c r="K163" i="1"/>
  <c r="I163" i="17" s="1"/>
  <c r="K162" i="1"/>
  <c r="I162" i="17" s="1"/>
  <c r="K161" i="1"/>
  <c r="I161" i="17" s="1"/>
  <c r="K160" i="1"/>
  <c r="I160" i="17" s="1"/>
  <c r="K159" i="1"/>
  <c r="I159" i="17" s="1"/>
  <c r="K158" i="1"/>
  <c r="I158" i="17" s="1"/>
  <c r="I164" i="1"/>
  <c r="G164" i="17" s="1"/>
  <c r="I163" i="1"/>
  <c r="G163" i="17" s="1"/>
  <c r="I162" i="1"/>
  <c r="G162" i="17" s="1"/>
  <c r="I161" i="1"/>
  <c r="G161" i="17" s="1"/>
  <c r="I160" i="1"/>
  <c r="G160" i="17" s="1"/>
  <c r="I159" i="1"/>
  <c r="G159" i="17" s="1"/>
  <c r="I158" i="1"/>
  <c r="G158" i="17" s="1"/>
  <c r="G164" i="1"/>
  <c r="E164" i="17" s="1"/>
  <c r="G163" i="1"/>
  <c r="E163" i="17" s="1"/>
  <c r="G162" i="1"/>
  <c r="E162" i="17" s="1"/>
  <c r="G161" i="1"/>
  <c r="E161" i="17" s="1"/>
  <c r="G160" i="1"/>
  <c r="E160" i="17" s="1"/>
  <c r="G159" i="1"/>
  <c r="E159" i="17" s="1"/>
  <c r="G158" i="1"/>
  <c r="E158" i="17" s="1"/>
  <c r="E164" i="1"/>
  <c r="E163" i="1"/>
  <c r="E162" i="1"/>
  <c r="E161" i="1"/>
  <c r="E160" i="1"/>
  <c r="E159" i="1"/>
  <c r="E158" i="1"/>
  <c r="C159" i="1"/>
  <c r="C159" i="17" s="1"/>
  <c r="C160" i="1"/>
  <c r="C160" i="17" s="1"/>
  <c r="C161" i="1"/>
  <c r="C161" i="17" s="1"/>
  <c r="C162" i="1"/>
  <c r="C162" i="17" s="1"/>
  <c r="C163" i="1"/>
  <c r="C163" i="17" s="1"/>
  <c r="C164" i="1"/>
  <c r="C164" i="17" s="1"/>
  <c r="C158" i="1"/>
  <c r="C158" i="17" s="1"/>
  <c r="K148" i="1"/>
  <c r="K147" i="1"/>
  <c r="K146" i="1"/>
  <c r="I148" i="1"/>
  <c r="G148" i="17" s="1"/>
  <c r="I147" i="1"/>
  <c r="I146" i="1"/>
  <c r="G146" i="17" s="1"/>
  <c r="G148" i="1"/>
  <c r="E148" i="17" s="1"/>
  <c r="G147" i="1"/>
  <c r="E147" i="17" s="1"/>
  <c r="G146" i="1"/>
  <c r="E146" i="17" s="1"/>
  <c r="E148" i="1"/>
  <c r="E147" i="1"/>
  <c r="E146" i="1"/>
  <c r="C148" i="1"/>
  <c r="C147" i="1"/>
  <c r="C147" i="17" s="1"/>
  <c r="C146" i="1"/>
  <c r="K138" i="1"/>
  <c r="K137" i="1"/>
  <c r="K136" i="1"/>
  <c r="K135" i="1"/>
  <c r="K134" i="1"/>
  <c r="K133" i="1"/>
  <c r="K132" i="1"/>
  <c r="I138" i="1"/>
  <c r="I137" i="1"/>
  <c r="G137" i="17" s="1"/>
  <c r="I136" i="1"/>
  <c r="I135" i="1"/>
  <c r="G135" i="17" s="1"/>
  <c r="I134" i="1"/>
  <c r="I133" i="1"/>
  <c r="G133" i="17" s="1"/>
  <c r="I132" i="1"/>
  <c r="G138" i="1"/>
  <c r="E138" i="17" s="1"/>
  <c r="G137" i="1"/>
  <c r="E137" i="17" s="1"/>
  <c r="G136" i="1"/>
  <c r="E136" i="17" s="1"/>
  <c r="G135" i="1"/>
  <c r="E135" i="17" s="1"/>
  <c r="G134" i="1"/>
  <c r="E134" i="17" s="1"/>
  <c r="G133" i="1"/>
  <c r="E133" i="17" s="1"/>
  <c r="G132" i="1"/>
  <c r="E132" i="17" s="1"/>
  <c r="E138" i="1"/>
  <c r="E137" i="1"/>
  <c r="E136" i="1"/>
  <c r="E135" i="1"/>
  <c r="E134" i="1"/>
  <c r="E133" i="1"/>
  <c r="E132" i="1"/>
  <c r="C138" i="1"/>
  <c r="C138" i="17" s="1"/>
  <c r="C137" i="1"/>
  <c r="C136" i="1"/>
  <c r="C136" i="17" s="1"/>
  <c r="C135" i="1"/>
  <c r="C134" i="1"/>
  <c r="C134" i="17" s="1"/>
  <c r="C133" i="1"/>
  <c r="C132" i="1"/>
  <c r="C132" i="17" s="1"/>
  <c r="K124" i="1"/>
  <c r="K123" i="1"/>
  <c r="K122" i="1"/>
  <c r="K121" i="1"/>
  <c r="K120" i="1"/>
  <c r="K119" i="1"/>
  <c r="K118" i="1"/>
  <c r="I124" i="1"/>
  <c r="G124" i="17" s="1"/>
  <c r="I123" i="1"/>
  <c r="I122" i="1"/>
  <c r="G122" i="17" s="1"/>
  <c r="I121" i="1"/>
  <c r="I120" i="1"/>
  <c r="G120" i="17" s="1"/>
  <c r="I119" i="1"/>
  <c r="I118" i="1"/>
  <c r="G118" i="17" s="1"/>
  <c r="G124" i="1"/>
  <c r="E124" i="17" s="1"/>
  <c r="G123" i="1"/>
  <c r="E123" i="17" s="1"/>
  <c r="G122" i="1"/>
  <c r="E122" i="17" s="1"/>
  <c r="G121" i="1"/>
  <c r="E121" i="17" s="1"/>
  <c r="G120" i="1"/>
  <c r="E120" i="17" s="1"/>
  <c r="G119" i="1"/>
  <c r="E119" i="17" s="1"/>
  <c r="G118" i="1"/>
  <c r="E118" i="17" s="1"/>
  <c r="E124" i="1"/>
  <c r="E123" i="1"/>
  <c r="E122" i="1"/>
  <c r="E121" i="1"/>
  <c r="E120" i="1"/>
  <c r="E119" i="1"/>
  <c r="E118" i="1"/>
  <c r="C124" i="1"/>
  <c r="C123" i="1"/>
  <c r="C123" i="17" s="1"/>
  <c r="C122" i="1"/>
  <c r="C121" i="1"/>
  <c r="C121" i="17" s="1"/>
  <c r="C120" i="1"/>
  <c r="C119" i="1"/>
  <c r="C119" i="17" s="1"/>
  <c r="C118" i="1"/>
  <c r="K110" i="1"/>
  <c r="K109" i="1"/>
  <c r="K108" i="1"/>
  <c r="K107" i="1"/>
  <c r="K106" i="1"/>
  <c r="K105" i="1"/>
  <c r="K104" i="1"/>
  <c r="I110" i="1"/>
  <c r="I109" i="1"/>
  <c r="G109" i="17" s="1"/>
  <c r="I108" i="1"/>
  <c r="I107" i="1"/>
  <c r="G107" i="17" s="1"/>
  <c r="I106" i="1"/>
  <c r="I105" i="1"/>
  <c r="G105" i="17" s="1"/>
  <c r="I104" i="1"/>
  <c r="G110" i="1"/>
  <c r="E110" i="17" s="1"/>
  <c r="G109" i="1"/>
  <c r="E109" i="17" s="1"/>
  <c r="G108" i="1"/>
  <c r="E108" i="17" s="1"/>
  <c r="G107" i="1"/>
  <c r="E107" i="17" s="1"/>
  <c r="G106" i="1"/>
  <c r="E106" i="17" s="1"/>
  <c r="G105" i="1"/>
  <c r="E105" i="17" s="1"/>
  <c r="G104" i="1"/>
  <c r="E104" i="17" s="1"/>
  <c r="E110" i="1"/>
  <c r="E109" i="1"/>
  <c r="E108" i="1"/>
  <c r="E107" i="1"/>
  <c r="E106" i="1"/>
  <c r="E105" i="1"/>
  <c r="E104" i="1"/>
  <c r="C105" i="1"/>
  <c r="C105" i="17" s="1"/>
  <c r="C106" i="1"/>
  <c r="C106" i="17" s="1"/>
  <c r="C107" i="1"/>
  <c r="C107" i="17" s="1"/>
  <c r="C108" i="1"/>
  <c r="C108" i="17" s="1"/>
  <c r="C109" i="1"/>
  <c r="C109" i="17" s="1"/>
  <c r="C110" i="1"/>
  <c r="C110" i="17" s="1"/>
  <c r="C104" i="1"/>
  <c r="C104" i="17" s="1"/>
  <c r="K96" i="1"/>
  <c r="K95" i="1"/>
  <c r="K94" i="1"/>
  <c r="I96" i="1"/>
  <c r="G96" i="17" s="1"/>
  <c r="I95" i="1"/>
  <c r="I94" i="1"/>
  <c r="G94" i="17" s="1"/>
  <c r="G96" i="1"/>
  <c r="E96" i="17" s="1"/>
  <c r="G95" i="1"/>
  <c r="E95" i="17" s="1"/>
  <c r="G94" i="1"/>
  <c r="E94" i="17" s="1"/>
  <c r="E96" i="1"/>
  <c r="E95" i="1"/>
  <c r="E94" i="1"/>
  <c r="C96" i="1"/>
  <c r="C95" i="1"/>
  <c r="C95" i="17" s="1"/>
  <c r="C94" i="1"/>
  <c r="K85" i="1"/>
  <c r="K84" i="1"/>
  <c r="K83" i="1"/>
  <c r="I85" i="1"/>
  <c r="I84" i="1"/>
  <c r="G84" i="17" s="1"/>
  <c r="I83" i="1"/>
  <c r="G85" i="1"/>
  <c r="E85" i="17" s="1"/>
  <c r="G84" i="1"/>
  <c r="E84" i="17" s="1"/>
  <c r="G83" i="1"/>
  <c r="E83" i="17" s="1"/>
  <c r="E85" i="1"/>
  <c r="E84" i="1"/>
  <c r="E83" i="1"/>
  <c r="C85" i="1"/>
  <c r="C85" i="17" s="1"/>
  <c r="C84" i="1"/>
  <c r="C83" i="1"/>
  <c r="C83" i="17" s="1"/>
  <c r="K74" i="1"/>
  <c r="K73" i="1"/>
  <c r="K72" i="1"/>
  <c r="I74" i="1"/>
  <c r="G74" i="17" s="1"/>
  <c r="I73" i="1"/>
  <c r="I72" i="1"/>
  <c r="G72" i="17" s="1"/>
  <c r="G74" i="1"/>
  <c r="E74" i="17" s="1"/>
  <c r="G73" i="1"/>
  <c r="E73" i="17" s="1"/>
  <c r="G72" i="1"/>
  <c r="E72" i="17" s="1"/>
  <c r="E74" i="1"/>
  <c r="E73" i="1"/>
  <c r="E72" i="1"/>
  <c r="C74" i="1"/>
  <c r="C73" i="1"/>
  <c r="C73" i="17" s="1"/>
  <c r="C72" i="1"/>
  <c r="K63" i="1"/>
  <c r="K62" i="1"/>
  <c r="K61" i="1"/>
  <c r="I63" i="1"/>
  <c r="I62" i="1"/>
  <c r="G62" i="17" s="1"/>
  <c r="I61" i="1"/>
  <c r="G63" i="1"/>
  <c r="E63" i="17" s="1"/>
  <c r="G62" i="1"/>
  <c r="E62" i="17" s="1"/>
  <c r="G61" i="1"/>
  <c r="E61" i="17" s="1"/>
  <c r="E63" i="1"/>
  <c r="E62" i="1"/>
  <c r="E61" i="1"/>
  <c r="C62" i="1"/>
  <c r="C62" i="17" s="1"/>
  <c r="C63" i="1"/>
  <c r="C63" i="17" s="1"/>
  <c r="C61" i="1"/>
  <c r="C61" i="17" s="1"/>
  <c r="K54" i="1"/>
  <c r="K53" i="1"/>
  <c r="K52" i="1"/>
  <c r="K51" i="1"/>
  <c r="K50" i="1"/>
  <c r="K49" i="1"/>
  <c r="K48" i="1"/>
  <c r="K47" i="1"/>
  <c r="K46" i="1"/>
  <c r="I54" i="1"/>
  <c r="G54" i="17" s="1"/>
  <c r="I53" i="1"/>
  <c r="I52" i="1"/>
  <c r="G52" i="17" s="1"/>
  <c r="I51" i="1"/>
  <c r="I50" i="1"/>
  <c r="G50" i="17" s="1"/>
  <c r="I49" i="1"/>
  <c r="I48" i="1"/>
  <c r="G48" i="17" s="1"/>
  <c r="I47" i="1"/>
  <c r="I46" i="1"/>
  <c r="G46" i="17" s="1"/>
  <c r="G54" i="1"/>
  <c r="E54" i="17" s="1"/>
  <c r="G53" i="1"/>
  <c r="E53" i="17" s="1"/>
  <c r="G52" i="1"/>
  <c r="E52" i="17" s="1"/>
  <c r="G51" i="1"/>
  <c r="E51" i="17" s="1"/>
  <c r="G50" i="1"/>
  <c r="E50" i="17" s="1"/>
  <c r="G49" i="1"/>
  <c r="E49" i="17" s="1"/>
  <c r="G48" i="1"/>
  <c r="E48" i="17" s="1"/>
  <c r="G47" i="1"/>
  <c r="E47" i="17" s="1"/>
  <c r="G46" i="1"/>
  <c r="E46" i="17" s="1"/>
  <c r="E54" i="1"/>
  <c r="E53" i="1"/>
  <c r="E52" i="1"/>
  <c r="E51" i="1"/>
  <c r="E50" i="1"/>
  <c r="E49" i="1"/>
  <c r="E48" i="1"/>
  <c r="E47" i="1"/>
  <c r="E46" i="1"/>
  <c r="C47" i="1"/>
  <c r="C47" i="17" s="1"/>
  <c r="C48" i="1"/>
  <c r="C48" i="17" s="1"/>
  <c r="C49" i="1"/>
  <c r="C49" i="17" s="1"/>
  <c r="C50" i="1"/>
  <c r="C50" i="17" s="1"/>
  <c r="C51" i="1"/>
  <c r="C51" i="17" s="1"/>
  <c r="C52" i="1"/>
  <c r="C52" i="17" s="1"/>
  <c r="C53" i="1"/>
  <c r="C53" i="17" s="1"/>
  <c r="C54" i="1"/>
  <c r="C54" i="17" s="1"/>
  <c r="C46" i="1"/>
  <c r="K37" i="1"/>
  <c r="K36" i="1"/>
  <c r="K35" i="1"/>
  <c r="K34" i="1"/>
  <c r="K33" i="1"/>
  <c r="K32" i="1"/>
  <c r="K31" i="1"/>
  <c r="K30" i="1"/>
  <c r="K29" i="1"/>
  <c r="I37" i="1"/>
  <c r="I36" i="1"/>
  <c r="G36" i="17" s="1"/>
  <c r="I35" i="1"/>
  <c r="I34" i="1"/>
  <c r="G34" i="17" s="1"/>
  <c r="I33" i="1"/>
  <c r="I32" i="1"/>
  <c r="G32" i="17" s="1"/>
  <c r="I31" i="1"/>
  <c r="I30" i="1"/>
  <c r="G30" i="17" s="1"/>
  <c r="I29" i="1"/>
  <c r="G37" i="1"/>
  <c r="E37" i="17" s="1"/>
  <c r="G36" i="1"/>
  <c r="E36" i="17" s="1"/>
  <c r="G35" i="1"/>
  <c r="E35" i="17" s="1"/>
  <c r="G34" i="1"/>
  <c r="E34" i="17" s="1"/>
  <c r="G33" i="1"/>
  <c r="E33" i="17" s="1"/>
  <c r="G32" i="1"/>
  <c r="E32" i="17" s="1"/>
  <c r="G31" i="1"/>
  <c r="E31" i="17" s="1"/>
  <c r="G30" i="1"/>
  <c r="E30" i="17" s="1"/>
  <c r="G29" i="1"/>
  <c r="E29" i="17" s="1"/>
  <c r="E37" i="1"/>
  <c r="E36" i="1"/>
  <c r="E35" i="1"/>
  <c r="E34" i="1"/>
  <c r="E33" i="1"/>
  <c r="E32" i="1"/>
  <c r="E31" i="1"/>
  <c r="E30" i="1"/>
  <c r="E29" i="1"/>
  <c r="C30" i="1"/>
  <c r="C30" i="17" s="1"/>
  <c r="C31" i="1"/>
  <c r="C31" i="17" s="1"/>
  <c r="C32" i="1"/>
  <c r="C32" i="17" s="1"/>
  <c r="C33" i="1"/>
  <c r="C33" i="17" s="1"/>
  <c r="C34" i="1"/>
  <c r="C34" i="17" s="1"/>
  <c r="C35" i="1"/>
  <c r="C35" i="17" s="1"/>
  <c r="C36" i="1"/>
  <c r="C36" i="17" s="1"/>
  <c r="C37" i="1"/>
  <c r="C37" i="17" s="1"/>
  <c r="C29" i="1"/>
  <c r="C29" i="17" s="1"/>
  <c r="G29" i="17" l="1"/>
  <c r="G31" i="17"/>
  <c r="G33" i="17"/>
  <c r="G35" i="17"/>
  <c r="G37" i="17"/>
  <c r="C46" i="17"/>
  <c r="G47" i="17"/>
  <c r="G49" i="17"/>
  <c r="G51" i="17"/>
  <c r="G53" i="17"/>
  <c r="G61" i="17"/>
  <c r="G63" i="17"/>
  <c r="C72" i="17"/>
  <c r="C74" i="17"/>
  <c r="G73" i="17"/>
  <c r="C84" i="17"/>
  <c r="G83" i="17"/>
  <c r="G85" i="17"/>
  <c r="C94" i="17"/>
  <c r="C96" i="17"/>
  <c r="G95" i="17"/>
  <c r="G104" i="17"/>
  <c r="G106" i="17"/>
  <c r="G108" i="17"/>
  <c r="G110" i="17"/>
  <c r="C118" i="17"/>
  <c r="C120" i="17"/>
  <c r="C122" i="17"/>
  <c r="C124" i="17"/>
  <c r="G119" i="17"/>
  <c r="G121" i="17"/>
  <c r="G123" i="17"/>
  <c r="C133" i="17"/>
  <c r="C135" i="17"/>
  <c r="C137" i="17"/>
  <c r="G132" i="17"/>
  <c r="G134" i="17"/>
  <c r="G136" i="17"/>
  <c r="G138" i="17"/>
  <c r="C146" i="17"/>
  <c r="C148" i="17"/>
  <c r="G147" i="17"/>
  <c r="K158" i="17"/>
  <c r="K160" i="17"/>
  <c r="K162" i="17"/>
  <c r="K164" i="17"/>
  <c r="C172" i="17"/>
  <c r="K173" i="17"/>
  <c r="K175" i="17"/>
  <c r="K177" i="17"/>
  <c r="K186" i="17"/>
  <c r="K188" i="17"/>
  <c r="K190" i="17"/>
  <c r="K192" i="17"/>
  <c r="C200" i="17"/>
  <c r="K201" i="17"/>
  <c r="K203" i="17"/>
  <c r="C213" i="17"/>
  <c r="C215" i="17"/>
  <c r="K212" i="17"/>
  <c r="K214" i="17"/>
  <c r="K216" i="17"/>
  <c r="C224" i="17"/>
  <c r="K225" i="17"/>
  <c r="K227" i="17"/>
  <c r="G236" i="17"/>
  <c r="G238" i="17"/>
  <c r="C272" i="17"/>
  <c r="G273" i="17"/>
  <c r="G275" i="17"/>
  <c r="G277" i="17"/>
  <c r="C341" i="17"/>
  <c r="G342" i="17"/>
  <c r="G344" i="17"/>
  <c r="C410" i="17"/>
  <c r="C412" i="17"/>
  <c r="C414" i="17"/>
  <c r="C416" i="17"/>
  <c r="C418" i="17"/>
  <c r="G409" i="17"/>
  <c r="G411" i="17"/>
  <c r="G413" i="17"/>
  <c r="G415" i="17"/>
  <c r="G417" i="17"/>
  <c r="G419" i="17"/>
  <c r="M427" i="17"/>
  <c r="M429" i="17"/>
  <c r="M431" i="17"/>
  <c r="M433" i="17"/>
  <c r="M435" i="17"/>
  <c r="M437" i="17"/>
  <c r="F432" i="17"/>
  <c r="H429" i="17"/>
  <c r="H435" i="17"/>
  <c r="J432" i="17"/>
  <c r="L433" i="17"/>
  <c r="K446" i="17"/>
  <c r="H446" i="17"/>
  <c r="G376" i="17"/>
  <c r="I376" i="17" s="1"/>
  <c r="G401" i="17"/>
  <c r="F401" i="17" s="1"/>
  <c r="M428" i="17"/>
  <c r="O428" i="17" s="1"/>
  <c r="D428" i="17"/>
  <c r="M430" i="17"/>
  <c r="D430" i="17"/>
  <c r="D432" i="17"/>
  <c r="O432" i="17"/>
  <c r="M434" i="17"/>
  <c r="O434" i="17" s="1"/>
  <c r="D434" i="17"/>
  <c r="M436" i="17"/>
  <c r="F436" i="17" s="1"/>
  <c r="D436" i="17"/>
  <c r="F427" i="17"/>
  <c r="F429" i="17"/>
  <c r="F431" i="17"/>
  <c r="F433" i="17"/>
  <c r="F435" i="17"/>
  <c r="F437" i="17"/>
  <c r="H428" i="17"/>
  <c r="H430" i="17"/>
  <c r="H432" i="17"/>
  <c r="H434" i="17"/>
  <c r="H436" i="17"/>
  <c r="J427" i="17"/>
  <c r="J429" i="17"/>
  <c r="J433" i="17"/>
  <c r="J435" i="17"/>
  <c r="J437" i="17"/>
  <c r="L428" i="17"/>
  <c r="L430" i="17"/>
  <c r="L432" i="17"/>
  <c r="L434" i="17"/>
  <c r="K445" i="17"/>
  <c r="M445" i="17" s="1"/>
  <c r="D445" i="17"/>
  <c r="K447" i="17"/>
  <c r="M447" i="17" s="1"/>
  <c r="F446" i="17"/>
  <c r="H445" i="17"/>
  <c r="H447" i="17"/>
  <c r="G456" i="17"/>
  <c r="F456" i="17" s="1"/>
  <c r="D456" i="17"/>
  <c r="M147" i="1"/>
  <c r="M148" i="1"/>
  <c r="M52" i="1"/>
  <c r="I52" i="17" s="1"/>
  <c r="K52" i="17" s="1"/>
  <c r="M48" i="1"/>
  <c r="I48" i="17" s="1"/>
  <c r="K48" i="17" s="1"/>
  <c r="K20" i="1"/>
  <c r="K19" i="1"/>
  <c r="K18" i="1"/>
  <c r="K17" i="1"/>
  <c r="K16" i="1"/>
  <c r="K15" i="1"/>
  <c r="K14" i="1"/>
  <c r="K13" i="1"/>
  <c r="K12" i="1"/>
  <c r="I20" i="1"/>
  <c r="G20" i="17" s="1"/>
  <c r="I19" i="1"/>
  <c r="G19" i="17" s="1"/>
  <c r="I18" i="1"/>
  <c r="G18" i="17" s="1"/>
  <c r="I17" i="1"/>
  <c r="G17" i="17" s="1"/>
  <c r="I16" i="1"/>
  <c r="I15" i="1"/>
  <c r="G15" i="17" s="1"/>
  <c r="I14" i="1"/>
  <c r="I13" i="1"/>
  <c r="G13" i="17" s="1"/>
  <c r="I12" i="1"/>
  <c r="G20" i="1"/>
  <c r="E20" i="17" s="1"/>
  <c r="G19" i="1"/>
  <c r="E19" i="17" s="1"/>
  <c r="G18" i="1"/>
  <c r="E18" i="17" s="1"/>
  <c r="G17" i="1"/>
  <c r="E17" i="17" s="1"/>
  <c r="G16" i="1"/>
  <c r="E16" i="17" s="1"/>
  <c r="G15" i="1"/>
  <c r="E15" i="17" s="1"/>
  <c r="G14" i="1"/>
  <c r="E14" i="17" s="1"/>
  <c r="G13" i="1"/>
  <c r="E13" i="17" s="1"/>
  <c r="G12" i="1"/>
  <c r="E12" i="17" s="1"/>
  <c r="E20" i="1"/>
  <c r="E19" i="1"/>
  <c r="E18" i="1"/>
  <c r="E17" i="1"/>
  <c r="E16" i="1"/>
  <c r="E15" i="1"/>
  <c r="E14" i="1"/>
  <c r="E13" i="1"/>
  <c r="E12" i="1"/>
  <c r="C13" i="1"/>
  <c r="C13" i="17" s="1"/>
  <c r="C14" i="1"/>
  <c r="C14" i="17" s="1"/>
  <c r="C15" i="1"/>
  <c r="C15" i="17" s="1"/>
  <c r="C16" i="1"/>
  <c r="C16" i="17" s="1"/>
  <c r="C17" i="1"/>
  <c r="C17" i="17" s="1"/>
  <c r="C18" i="1"/>
  <c r="C18" i="17" s="1"/>
  <c r="C19" i="1"/>
  <c r="C19" i="17" s="1"/>
  <c r="C20" i="1"/>
  <c r="C20" i="17" s="1"/>
  <c r="C12" i="1"/>
  <c r="I574" i="1"/>
  <c r="F574" i="1" s="1"/>
  <c r="I575" i="1"/>
  <c r="K575" i="1" s="1"/>
  <c r="I576" i="1"/>
  <c r="H576" i="1" s="1"/>
  <c r="I577" i="1"/>
  <c r="I578" i="1"/>
  <c r="I573" i="1"/>
  <c r="I563" i="1"/>
  <c r="D563" i="1" s="1"/>
  <c r="I564" i="1"/>
  <c r="D564" i="1" s="1"/>
  <c r="I565" i="1"/>
  <c r="F565" i="1" s="1"/>
  <c r="I562" i="1"/>
  <c r="H562" i="1" s="1"/>
  <c r="I550" i="1"/>
  <c r="K550" i="1" s="1"/>
  <c r="I551" i="1"/>
  <c r="D551" i="1" s="1"/>
  <c r="I552" i="1"/>
  <c r="F552" i="1" s="1"/>
  <c r="I553" i="1"/>
  <c r="H553" i="1" s="1"/>
  <c r="I554" i="1"/>
  <c r="K554" i="1" s="1"/>
  <c r="I549" i="1"/>
  <c r="D549" i="1" s="1"/>
  <c r="M528" i="1"/>
  <c r="M529" i="1"/>
  <c r="M530" i="1"/>
  <c r="M531" i="1"/>
  <c r="M532" i="1"/>
  <c r="M533" i="1"/>
  <c r="M534" i="1"/>
  <c r="M535" i="1"/>
  <c r="M536" i="1"/>
  <c r="M537" i="1"/>
  <c r="M538" i="1"/>
  <c r="M539" i="1"/>
  <c r="M527" i="1"/>
  <c r="M519" i="1"/>
  <c r="M518" i="1"/>
  <c r="M517" i="1"/>
  <c r="M516" i="1"/>
  <c r="M515" i="1"/>
  <c r="M514" i="1"/>
  <c r="M513" i="1"/>
  <c r="M512" i="1"/>
  <c r="M511" i="1"/>
  <c r="M510" i="1"/>
  <c r="M509" i="1"/>
  <c r="M508" i="1"/>
  <c r="M507" i="1"/>
  <c r="M506" i="1"/>
  <c r="M496" i="1"/>
  <c r="M495" i="1"/>
  <c r="M494" i="1"/>
  <c r="M493" i="1"/>
  <c r="M492" i="1"/>
  <c r="M491" i="1"/>
  <c r="M490" i="1"/>
  <c r="M489" i="1"/>
  <c r="M481" i="1"/>
  <c r="M477" i="1"/>
  <c r="M478" i="1"/>
  <c r="M479" i="1"/>
  <c r="M480" i="1"/>
  <c r="M476" i="1"/>
  <c r="I476" i="17" s="1"/>
  <c r="M465" i="1"/>
  <c r="M466" i="1"/>
  <c r="M467" i="1"/>
  <c r="M468" i="1"/>
  <c r="M464" i="1"/>
  <c r="G456" i="1"/>
  <c r="D456" i="1" s="1"/>
  <c r="K446" i="1"/>
  <c r="M446" i="1" s="1"/>
  <c r="K447" i="1"/>
  <c r="H447" i="1" s="1"/>
  <c r="K445" i="1"/>
  <c r="M437" i="1"/>
  <c r="M436" i="1"/>
  <c r="H436" i="1" s="1"/>
  <c r="M435" i="1"/>
  <c r="D435" i="1" s="1"/>
  <c r="M434" i="1"/>
  <c r="F434" i="1" s="1"/>
  <c r="M433" i="1"/>
  <c r="F433" i="1" s="1"/>
  <c r="M432" i="1"/>
  <c r="L432" i="1" s="1"/>
  <c r="M431" i="1"/>
  <c r="L431" i="1" s="1"/>
  <c r="M430" i="1"/>
  <c r="L430" i="1" s="1"/>
  <c r="M429" i="1"/>
  <c r="J429" i="1" s="1"/>
  <c r="M428" i="1"/>
  <c r="H428" i="1" s="1"/>
  <c r="M427" i="1"/>
  <c r="M410" i="1"/>
  <c r="M411" i="1"/>
  <c r="M412" i="1"/>
  <c r="M413" i="1"/>
  <c r="M414" i="1"/>
  <c r="M415" i="1"/>
  <c r="M416" i="1"/>
  <c r="M417" i="1"/>
  <c r="M418" i="1"/>
  <c r="M419" i="1"/>
  <c r="M409" i="1"/>
  <c r="G401" i="1"/>
  <c r="F401" i="1" s="1"/>
  <c r="M391" i="1"/>
  <c r="M389" i="1"/>
  <c r="M387" i="1"/>
  <c r="M385" i="1"/>
  <c r="G376" i="1"/>
  <c r="D376" i="1" s="1"/>
  <c r="K369" i="1"/>
  <c r="K367" i="1"/>
  <c r="K365" i="1"/>
  <c r="K363" i="1"/>
  <c r="M356" i="1"/>
  <c r="M355" i="1"/>
  <c r="M354" i="1"/>
  <c r="M353" i="1"/>
  <c r="M345" i="1"/>
  <c r="M344" i="1"/>
  <c r="M343" i="1"/>
  <c r="M342" i="1"/>
  <c r="M341" i="1"/>
  <c r="I341" i="17" s="1"/>
  <c r="H341" i="17" s="1"/>
  <c r="G333" i="1"/>
  <c r="G332" i="1"/>
  <c r="G331" i="1"/>
  <c r="G330" i="1"/>
  <c r="G329" i="1"/>
  <c r="G328" i="1"/>
  <c r="G327" i="1"/>
  <c r="G314" i="1"/>
  <c r="G315" i="1"/>
  <c r="G316" i="1"/>
  <c r="G317" i="1"/>
  <c r="G318" i="1"/>
  <c r="G319" i="1"/>
  <c r="G313" i="1"/>
  <c r="I300" i="1"/>
  <c r="I301" i="1"/>
  <c r="I302" i="1"/>
  <c r="I303" i="1"/>
  <c r="I304" i="1"/>
  <c r="I305" i="1"/>
  <c r="I299" i="1"/>
  <c r="M291" i="1"/>
  <c r="M290" i="1"/>
  <c r="M289" i="1"/>
  <c r="M288" i="1"/>
  <c r="M278" i="1"/>
  <c r="M277" i="1"/>
  <c r="M276" i="1"/>
  <c r="M275" i="1"/>
  <c r="M274" i="1"/>
  <c r="M273" i="1"/>
  <c r="M272" i="1"/>
  <c r="M264" i="1"/>
  <c r="M263" i="1"/>
  <c r="M262" i="1"/>
  <c r="M261" i="1"/>
  <c r="M260" i="1"/>
  <c r="M259" i="1"/>
  <c r="M251" i="1"/>
  <c r="M250" i="1"/>
  <c r="M249" i="1"/>
  <c r="M248" i="1"/>
  <c r="M247" i="1"/>
  <c r="M246" i="1"/>
  <c r="M238" i="1"/>
  <c r="M237" i="1"/>
  <c r="M236" i="1"/>
  <c r="Q228" i="1"/>
  <c r="Q227" i="1"/>
  <c r="Q226" i="1"/>
  <c r="Q225" i="1"/>
  <c r="Q224" i="1"/>
  <c r="M224" i="17" s="1"/>
  <c r="J224" i="17" s="1"/>
  <c r="Q216" i="1"/>
  <c r="Q215" i="1"/>
  <c r="Q214" i="1"/>
  <c r="Q213" i="1"/>
  <c r="Q212" i="1"/>
  <c r="Q204" i="1"/>
  <c r="Q203" i="1"/>
  <c r="Q202" i="1"/>
  <c r="Q201" i="1"/>
  <c r="Q200" i="1"/>
  <c r="Q192" i="1"/>
  <c r="Q191" i="1"/>
  <c r="Q190" i="1"/>
  <c r="Q189" i="1"/>
  <c r="Q188" i="1"/>
  <c r="Q187" i="1"/>
  <c r="Q186" i="1"/>
  <c r="Q178" i="1"/>
  <c r="Q177" i="1"/>
  <c r="Q176" i="1"/>
  <c r="M176" i="17" s="1"/>
  <c r="F176" i="17" s="1"/>
  <c r="Q175" i="1"/>
  <c r="Q174" i="1"/>
  <c r="Q173" i="1"/>
  <c r="Q172" i="1"/>
  <c r="M172" i="17" s="1"/>
  <c r="H172" i="17" s="1"/>
  <c r="Q159" i="1"/>
  <c r="Q160" i="1"/>
  <c r="Q161" i="1"/>
  <c r="Q162" i="1"/>
  <c r="Q163" i="1"/>
  <c r="Q164" i="1"/>
  <c r="Q158" i="1"/>
  <c r="M146" i="1"/>
  <c r="M138" i="1"/>
  <c r="M137" i="1"/>
  <c r="M136" i="1"/>
  <c r="M135" i="1"/>
  <c r="M134" i="1"/>
  <c r="M133" i="1"/>
  <c r="M132" i="1"/>
  <c r="M124" i="1"/>
  <c r="M123" i="1"/>
  <c r="M122" i="1"/>
  <c r="M121" i="1"/>
  <c r="M120" i="1"/>
  <c r="M119" i="1"/>
  <c r="M118" i="1"/>
  <c r="M110" i="1"/>
  <c r="M109" i="1"/>
  <c r="M108" i="1"/>
  <c r="M107" i="1"/>
  <c r="M106" i="1"/>
  <c r="M105" i="1"/>
  <c r="M104" i="1"/>
  <c r="I104" i="17" s="1"/>
  <c r="D104" i="17" s="1"/>
  <c r="M96" i="1"/>
  <c r="M95" i="1"/>
  <c r="M94" i="1"/>
  <c r="M85" i="1"/>
  <c r="M84" i="1"/>
  <c r="M83" i="1"/>
  <c r="M74" i="1"/>
  <c r="M73" i="1"/>
  <c r="M72" i="1"/>
  <c r="M63" i="1"/>
  <c r="M62" i="1"/>
  <c r="M61" i="1"/>
  <c r="M54" i="1"/>
  <c r="M53" i="1"/>
  <c r="M51" i="1"/>
  <c r="M50" i="1"/>
  <c r="M49" i="1"/>
  <c r="M47" i="1"/>
  <c r="M46" i="1"/>
  <c r="O46" i="1" l="1"/>
  <c r="I46" i="17"/>
  <c r="J49" i="1"/>
  <c r="I49" i="17"/>
  <c r="F54" i="1"/>
  <c r="I54" i="17"/>
  <c r="O62" i="1"/>
  <c r="I62" i="17"/>
  <c r="O74" i="1"/>
  <c r="I74" i="17"/>
  <c r="F94" i="1"/>
  <c r="I94" i="17"/>
  <c r="L105" i="1"/>
  <c r="I105" i="17"/>
  <c r="H107" i="1"/>
  <c r="I107" i="17"/>
  <c r="D118" i="1"/>
  <c r="I118" i="17"/>
  <c r="O120" i="1"/>
  <c r="K120" i="17" s="1"/>
  <c r="I120" i="17"/>
  <c r="O124" i="1"/>
  <c r="K124" i="17" s="1"/>
  <c r="I124" i="17"/>
  <c r="L133" i="1"/>
  <c r="I133" i="17"/>
  <c r="J137" i="1"/>
  <c r="I137" i="17"/>
  <c r="S164" i="1"/>
  <c r="O164" i="17" s="1"/>
  <c r="M164" i="17"/>
  <c r="J162" i="1"/>
  <c r="M162" i="17"/>
  <c r="N187" i="1"/>
  <c r="M187" i="17"/>
  <c r="P191" i="1"/>
  <c r="M191" i="17"/>
  <c r="J202" i="1"/>
  <c r="M202" i="17"/>
  <c r="N213" i="1"/>
  <c r="M213" i="17"/>
  <c r="S228" i="1"/>
  <c r="O228" i="17" s="1"/>
  <c r="M228" i="17"/>
  <c r="O246" i="1"/>
  <c r="K246" i="17" s="1"/>
  <c r="I246" i="17"/>
  <c r="L248" i="1"/>
  <c r="I248" i="17"/>
  <c r="H259" i="1"/>
  <c r="I259" i="17"/>
  <c r="O263" i="1"/>
  <c r="K263" i="17" s="1"/>
  <c r="I263" i="17"/>
  <c r="F47" i="1"/>
  <c r="I47" i="17"/>
  <c r="O50" i="1"/>
  <c r="I50" i="17"/>
  <c r="L53" i="1"/>
  <c r="I53" i="17"/>
  <c r="O61" i="1"/>
  <c r="I61" i="17"/>
  <c r="O63" i="1"/>
  <c r="I63" i="17"/>
  <c r="O73" i="1"/>
  <c r="I73" i="17"/>
  <c r="J83" i="1"/>
  <c r="I83" i="17"/>
  <c r="F85" i="1"/>
  <c r="I85" i="17"/>
  <c r="O95" i="1"/>
  <c r="K95" i="17" s="1"/>
  <c r="I95" i="17"/>
  <c r="O106" i="1"/>
  <c r="K106" i="17" s="1"/>
  <c r="I106" i="17"/>
  <c r="F108" i="1"/>
  <c r="I108" i="17"/>
  <c r="L110" i="1"/>
  <c r="I110" i="17"/>
  <c r="O119" i="1"/>
  <c r="K119" i="17" s="1"/>
  <c r="I119" i="17"/>
  <c r="H121" i="1"/>
  <c r="I121" i="17"/>
  <c r="O123" i="1"/>
  <c r="K123" i="17" s="1"/>
  <c r="I123" i="17"/>
  <c r="L132" i="1"/>
  <c r="I132" i="17"/>
  <c r="J134" i="1"/>
  <c r="I134" i="17"/>
  <c r="L136" i="1"/>
  <c r="I136" i="17"/>
  <c r="H138" i="1"/>
  <c r="I138" i="17"/>
  <c r="L158" i="1"/>
  <c r="M158" i="17"/>
  <c r="L163" i="1"/>
  <c r="M163" i="17"/>
  <c r="P161" i="1"/>
  <c r="M161" i="17"/>
  <c r="S159" i="1"/>
  <c r="O159" i="17" s="1"/>
  <c r="M159" i="17"/>
  <c r="S173" i="1"/>
  <c r="O173" i="17" s="1"/>
  <c r="M173" i="17"/>
  <c r="J175" i="1"/>
  <c r="M175" i="17"/>
  <c r="S177" i="1"/>
  <c r="O177" i="17" s="1"/>
  <c r="M177" i="17"/>
  <c r="N186" i="1"/>
  <c r="M186" i="17"/>
  <c r="J188" i="1"/>
  <c r="M188" i="17"/>
  <c r="P190" i="1"/>
  <c r="M190" i="17"/>
  <c r="N192" i="1"/>
  <c r="M192" i="17"/>
  <c r="P201" i="1"/>
  <c r="M201" i="17"/>
  <c r="S203" i="1"/>
  <c r="O203" i="17" s="1"/>
  <c r="M203" i="17"/>
  <c r="N212" i="1"/>
  <c r="M212" i="17"/>
  <c r="P214" i="1"/>
  <c r="M214" i="17"/>
  <c r="S216" i="1"/>
  <c r="O216" i="17" s="1"/>
  <c r="M216" i="17"/>
  <c r="L225" i="1"/>
  <c r="M225" i="17"/>
  <c r="S227" i="1"/>
  <c r="O227" i="17" s="1"/>
  <c r="M227" i="17"/>
  <c r="F236" i="1"/>
  <c r="I236" i="17"/>
  <c r="O238" i="1"/>
  <c r="K238" i="17" s="1"/>
  <c r="I238" i="17"/>
  <c r="O247" i="1"/>
  <c r="K247" i="17" s="1"/>
  <c r="I247" i="17"/>
  <c r="L249" i="1"/>
  <c r="I249" i="17"/>
  <c r="D251" i="1"/>
  <c r="I251" i="17"/>
  <c r="O260" i="1"/>
  <c r="K260" i="17" s="1"/>
  <c r="I260" i="17"/>
  <c r="J262" i="1"/>
  <c r="I262" i="17"/>
  <c r="J264" i="1"/>
  <c r="I264" i="17"/>
  <c r="L273" i="1"/>
  <c r="I273" i="17"/>
  <c r="O275" i="1"/>
  <c r="K275" i="17" s="1"/>
  <c r="I275" i="17"/>
  <c r="L277" i="1"/>
  <c r="I277" i="17"/>
  <c r="J288" i="1"/>
  <c r="I288" i="17"/>
  <c r="J290" i="1"/>
  <c r="I290" i="17"/>
  <c r="H299" i="1"/>
  <c r="I299" i="17"/>
  <c r="K304" i="1"/>
  <c r="K304" i="17" s="1"/>
  <c r="I304" i="17"/>
  <c r="H302" i="1"/>
  <c r="I302" i="17"/>
  <c r="K300" i="1"/>
  <c r="K300" i="17" s="1"/>
  <c r="I300" i="17"/>
  <c r="I319" i="1"/>
  <c r="I319" i="17" s="1"/>
  <c r="G319" i="17"/>
  <c r="F317" i="1"/>
  <c r="G317" i="17"/>
  <c r="I315" i="1"/>
  <c r="I315" i="17" s="1"/>
  <c r="G315" i="17"/>
  <c r="F327" i="1"/>
  <c r="G327" i="17"/>
  <c r="I329" i="1"/>
  <c r="I329" i="17" s="1"/>
  <c r="G329" i="17"/>
  <c r="D331" i="1"/>
  <c r="G331" i="17"/>
  <c r="I333" i="1"/>
  <c r="I333" i="17" s="1"/>
  <c r="G333" i="17"/>
  <c r="L342" i="1"/>
  <c r="I342" i="17"/>
  <c r="O344" i="1"/>
  <c r="K344" i="17" s="1"/>
  <c r="I344" i="17"/>
  <c r="F353" i="1"/>
  <c r="I353" i="17"/>
  <c r="L355" i="1"/>
  <c r="I355" i="17"/>
  <c r="H363" i="1"/>
  <c r="K363" i="17"/>
  <c r="D367" i="1"/>
  <c r="K367" i="17"/>
  <c r="H387" i="1"/>
  <c r="I387" i="17"/>
  <c r="H391" i="1"/>
  <c r="I391" i="17"/>
  <c r="F409" i="1"/>
  <c r="I409" i="17"/>
  <c r="O418" i="1"/>
  <c r="K418" i="17" s="1"/>
  <c r="I418" i="17"/>
  <c r="F416" i="1"/>
  <c r="I416" i="17"/>
  <c r="O414" i="1"/>
  <c r="K414" i="17" s="1"/>
  <c r="I414" i="17"/>
  <c r="F412" i="1"/>
  <c r="I412" i="17"/>
  <c r="O410" i="1"/>
  <c r="K410" i="17" s="1"/>
  <c r="I410" i="17"/>
  <c r="O464" i="1"/>
  <c r="I464" i="17"/>
  <c r="L467" i="1"/>
  <c r="I467" i="17"/>
  <c r="F465" i="1"/>
  <c r="I465" i="17"/>
  <c r="L480" i="1"/>
  <c r="I480" i="17"/>
  <c r="O478" i="1"/>
  <c r="I478" i="17"/>
  <c r="J481" i="1"/>
  <c r="I481" i="17"/>
  <c r="L490" i="1"/>
  <c r="I490" i="17"/>
  <c r="O492" i="1"/>
  <c r="I492" i="17"/>
  <c r="L494" i="1"/>
  <c r="I494" i="17"/>
  <c r="O496" i="1"/>
  <c r="I496" i="17"/>
  <c r="H507" i="1"/>
  <c r="I507" i="17"/>
  <c r="L509" i="1"/>
  <c r="I509" i="17"/>
  <c r="O511" i="1"/>
  <c r="I511" i="17"/>
  <c r="L513" i="1"/>
  <c r="I513" i="17"/>
  <c r="F515" i="1"/>
  <c r="I515" i="17"/>
  <c r="L517" i="1"/>
  <c r="I517" i="17"/>
  <c r="F519" i="1"/>
  <c r="I519" i="17"/>
  <c r="L539" i="1"/>
  <c r="I539" i="17"/>
  <c r="H537" i="1"/>
  <c r="I537" i="17"/>
  <c r="L535" i="1"/>
  <c r="I535" i="17"/>
  <c r="H533" i="1"/>
  <c r="I533" i="17"/>
  <c r="L531" i="1"/>
  <c r="I531" i="17"/>
  <c r="J529" i="1"/>
  <c r="I529" i="17"/>
  <c r="C12" i="17"/>
  <c r="L147" i="1"/>
  <c r="I147" i="17"/>
  <c r="D447" i="17"/>
  <c r="L224" i="17"/>
  <c r="H176" i="17"/>
  <c r="D176" i="17"/>
  <c r="F104" i="17"/>
  <c r="H52" i="17"/>
  <c r="H48" i="17"/>
  <c r="D48" i="17"/>
  <c r="J447" i="17"/>
  <c r="F445" i="17"/>
  <c r="J446" i="17"/>
  <c r="M446" i="17"/>
  <c r="J436" i="17"/>
  <c r="J428" i="17"/>
  <c r="D437" i="17"/>
  <c r="O437" i="17"/>
  <c r="L435" i="17"/>
  <c r="O435" i="17"/>
  <c r="H433" i="17"/>
  <c r="O433" i="17"/>
  <c r="J431" i="17"/>
  <c r="O431" i="17"/>
  <c r="L429" i="17"/>
  <c r="O429" i="17"/>
  <c r="L427" i="17"/>
  <c r="O427" i="17"/>
  <c r="H409" i="17"/>
  <c r="D418" i="17"/>
  <c r="D414" i="17"/>
  <c r="D410" i="17"/>
  <c r="H344" i="17"/>
  <c r="F341" i="17"/>
  <c r="H275" i="17"/>
  <c r="H238" i="17"/>
  <c r="L227" i="17"/>
  <c r="F224" i="17"/>
  <c r="L216" i="17"/>
  <c r="L212" i="17"/>
  <c r="L203" i="17"/>
  <c r="L192" i="17"/>
  <c r="L188" i="17"/>
  <c r="L177" i="17"/>
  <c r="L173" i="17"/>
  <c r="J176" i="17"/>
  <c r="J172" i="17"/>
  <c r="L164" i="17"/>
  <c r="H138" i="17"/>
  <c r="H134" i="17"/>
  <c r="H123" i="17"/>
  <c r="H119" i="17"/>
  <c r="D118" i="17"/>
  <c r="H108" i="17"/>
  <c r="H104" i="17"/>
  <c r="H85" i="17"/>
  <c r="H73" i="17"/>
  <c r="H61" i="17"/>
  <c r="H47" i="17"/>
  <c r="F52" i="17"/>
  <c r="F48" i="17"/>
  <c r="D46" i="17"/>
  <c r="F51" i="1"/>
  <c r="I51" i="17"/>
  <c r="D72" i="1"/>
  <c r="I72" i="17"/>
  <c r="O84" i="1"/>
  <c r="I84" i="17"/>
  <c r="O96" i="1"/>
  <c r="K96" i="17" s="1"/>
  <c r="I96" i="17"/>
  <c r="D96" i="17" s="1"/>
  <c r="L109" i="1"/>
  <c r="I109" i="17"/>
  <c r="F122" i="1"/>
  <c r="I122" i="17"/>
  <c r="D122" i="17" s="1"/>
  <c r="F135" i="1"/>
  <c r="I135" i="17"/>
  <c r="O146" i="1"/>
  <c r="K146" i="17" s="1"/>
  <c r="I146" i="17"/>
  <c r="N160" i="1"/>
  <c r="M160" i="17"/>
  <c r="N174" i="1"/>
  <c r="M174" i="17"/>
  <c r="N178" i="1"/>
  <c r="M178" i="17"/>
  <c r="N189" i="1"/>
  <c r="M189" i="17"/>
  <c r="S200" i="1"/>
  <c r="O200" i="17" s="1"/>
  <c r="M200" i="17"/>
  <c r="S204" i="1"/>
  <c r="O204" i="17" s="1"/>
  <c r="M204" i="17"/>
  <c r="N215" i="1"/>
  <c r="M215" i="17"/>
  <c r="D215" i="17" s="1"/>
  <c r="N226" i="1"/>
  <c r="M226" i="17"/>
  <c r="F237" i="1"/>
  <c r="I237" i="17"/>
  <c r="F250" i="1"/>
  <c r="I250" i="17"/>
  <c r="L261" i="1"/>
  <c r="I261" i="17"/>
  <c r="F272" i="1"/>
  <c r="I272" i="17"/>
  <c r="J274" i="1"/>
  <c r="I274" i="17"/>
  <c r="F276" i="1"/>
  <c r="I276" i="17"/>
  <c r="J278" i="1"/>
  <c r="I278" i="17"/>
  <c r="L289" i="1"/>
  <c r="I289" i="17"/>
  <c r="O291" i="1"/>
  <c r="K291" i="17" s="1"/>
  <c r="I291" i="17"/>
  <c r="D305" i="1"/>
  <c r="I305" i="17"/>
  <c r="D303" i="1"/>
  <c r="I303" i="17"/>
  <c r="K301" i="1"/>
  <c r="K301" i="17" s="1"/>
  <c r="I301" i="17"/>
  <c r="I313" i="1"/>
  <c r="I313" i="17" s="1"/>
  <c r="G313" i="17"/>
  <c r="I318" i="1"/>
  <c r="I318" i="17" s="1"/>
  <c r="G318" i="17"/>
  <c r="F316" i="1"/>
  <c r="G316" i="17"/>
  <c r="F314" i="1"/>
  <c r="G314" i="17"/>
  <c r="I328" i="1"/>
  <c r="I328" i="17" s="1"/>
  <c r="G328" i="17"/>
  <c r="F330" i="1"/>
  <c r="G330" i="17"/>
  <c r="I332" i="1"/>
  <c r="I332" i="17" s="1"/>
  <c r="G332" i="17"/>
  <c r="J343" i="1"/>
  <c r="I343" i="17"/>
  <c r="O345" i="1"/>
  <c r="K345" i="17" s="1"/>
  <c r="I345" i="17"/>
  <c r="L354" i="1"/>
  <c r="I354" i="17"/>
  <c r="L356" i="1"/>
  <c r="I356" i="17"/>
  <c r="J365" i="1"/>
  <c r="K365" i="17"/>
  <c r="F369" i="1"/>
  <c r="K369" i="17"/>
  <c r="O385" i="1"/>
  <c r="K385" i="17" s="1"/>
  <c r="I385" i="17"/>
  <c r="H389" i="1"/>
  <c r="I389" i="17"/>
  <c r="O419" i="1"/>
  <c r="K419" i="17" s="1"/>
  <c r="I419" i="17"/>
  <c r="L417" i="1"/>
  <c r="I417" i="17"/>
  <c r="H417" i="17" s="1"/>
  <c r="H415" i="1"/>
  <c r="I415" i="17"/>
  <c r="L413" i="1"/>
  <c r="I413" i="17"/>
  <c r="O411" i="1"/>
  <c r="K411" i="17" s="1"/>
  <c r="I411" i="17"/>
  <c r="J468" i="1"/>
  <c r="I468" i="17"/>
  <c r="J466" i="1"/>
  <c r="I466" i="17"/>
  <c r="K476" i="17"/>
  <c r="D476" i="17"/>
  <c r="F476" i="17"/>
  <c r="H476" i="17"/>
  <c r="F479" i="1"/>
  <c r="I479" i="17"/>
  <c r="O477" i="1"/>
  <c r="I477" i="17"/>
  <c r="F489" i="1"/>
  <c r="I489" i="17"/>
  <c r="O491" i="1"/>
  <c r="I491" i="17"/>
  <c r="F493" i="1"/>
  <c r="I493" i="17"/>
  <c r="O495" i="1"/>
  <c r="I495" i="17"/>
  <c r="H506" i="1"/>
  <c r="I506" i="17"/>
  <c r="F508" i="1"/>
  <c r="I508" i="17"/>
  <c r="L510" i="1"/>
  <c r="I510" i="17"/>
  <c r="F512" i="1"/>
  <c r="I512" i="17"/>
  <c r="J514" i="1"/>
  <c r="I514" i="17"/>
  <c r="F516" i="1"/>
  <c r="I516" i="17"/>
  <c r="H518" i="1"/>
  <c r="I518" i="17"/>
  <c r="L527" i="1"/>
  <c r="I527" i="17"/>
  <c r="F538" i="1"/>
  <c r="I538" i="17"/>
  <c r="H536" i="1"/>
  <c r="I536" i="17"/>
  <c r="F534" i="1"/>
  <c r="I534" i="17"/>
  <c r="O532" i="1"/>
  <c r="I532" i="17"/>
  <c r="F530" i="1"/>
  <c r="I530" i="17"/>
  <c r="O528" i="1"/>
  <c r="I528" i="17"/>
  <c r="G12" i="17"/>
  <c r="G14" i="17"/>
  <c r="G16" i="17"/>
  <c r="H148" i="1"/>
  <c r="I148" i="17"/>
  <c r="L436" i="17"/>
  <c r="O436" i="17"/>
  <c r="F430" i="17"/>
  <c r="O430" i="17"/>
  <c r="D401" i="17"/>
  <c r="D376" i="17"/>
  <c r="H224" i="17"/>
  <c r="L176" i="17"/>
  <c r="L172" i="17"/>
  <c r="D52" i="17"/>
  <c r="J445" i="17"/>
  <c r="F447" i="17"/>
  <c r="D446" i="17"/>
  <c r="L437" i="17"/>
  <c r="L431" i="17"/>
  <c r="J434" i="17"/>
  <c r="J430" i="17"/>
  <c r="H437" i="17"/>
  <c r="H431" i="17"/>
  <c r="H427" i="17"/>
  <c r="F434" i="17"/>
  <c r="F428" i="17"/>
  <c r="D435" i="17"/>
  <c r="D433" i="17"/>
  <c r="D431" i="17"/>
  <c r="D429" i="17"/>
  <c r="D427" i="17"/>
  <c r="H419" i="17"/>
  <c r="H415" i="17"/>
  <c r="H411" i="17"/>
  <c r="D416" i="17"/>
  <c r="D412" i="17"/>
  <c r="F376" i="17"/>
  <c r="H342" i="17"/>
  <c r="D341" i="17"/>
  <c r="H277" i="17"/>
  <c r="H273" i="17"/>
  <c r="D272" i="17"/>
  <c r="H236" i="17"/>
  <c r="L225" i="17"/>
  <c r="D224" i="17"/>
  <c r="L214" i="17"/>
  <c r="D213" i="17"/>
  <c r="L201" i="17"/>
  <c r="D200" i="17"/>
  <c r="L190" i="17"/>
  <c r="L186" i="17"/>
  <c r="L175" i="17"/>
  <c r="F172" i="17"/>
  <c r="D172" i="17"/>
  <c r="L162" i="17"/>
  <c r="L158" i="17"/>
  <c r="H147" i="17"/>
  <c r="D146" i="17"/>
  <c r="H136" i="17"/>
  <c r="H132" i="17"/>
  <c r="D137" i="17"/>
  <c r="D133" i="17"/>
  <c r="H121" i="17"/>
  <c r="D124" i="17"/>
  <c r="D120" i="17"/>
  <c r="H110" i="17"/>
  <c r="H106" i="17"/>
  <c r="H95" i="17"/>
  <c r="D94" i="17"/>
  <c r="H83" i="17"/>
  <c r="D84" i="17"/>
  <c r="D74" i="17"/>
  <c r="H63" i="17"/>
  <c r="H53" i="17"/>
  <c r="H49" i="17"/>
  <c r="J437" i="1"/>
  <c r="M439" i="1"/>
  <c r="M445" i="1"/>
  <c r="K448" i="1"/>
  <c r="J476" i="1"/>
  <c r="M482" i="1"/>
  <c r="L176" i="1"/>
  <c r="Q218" i="1"/>
  <c r="Q179" i="1"/>
  <c r="F104" i="1"/>
  <c r="M111" i="1"/>
  <c r="Q229" i="1"/>
  <c r="M346" i="1"/>
  <c r="O427" i="1"/>
  <c r="M438" i="1"/>
  <c r="H578" i="1"/>
  <c r="D578" i="1"/>
  <c r="N172" i="1"/>
  <c r="Q217" i="1"/>
  <c r="O147" i="1"/>
  <c r="K147" i="17" s="1"/>
  <c r="H573" i="1"/>
  <c r="D573" i="1"/>
  <c r="F147" i="1"/>
  <c r="P212" i="1"/>
  <c r="H147" i="1"/>
  <c r="F573" i="1"/>
  <c r="D577" i="1"/>
  <c r="H577" i="1"/>
  <c r="J148" i="1"/>
  <c r="O148" i="1"/>
  <c r="K148" i="17" s="1"/>
  <c r="K578" i="1"/>
  <c r="O341" i="1"/>
  <c r="K341" i="17" s="1"/>
  <c r="L341" i="1"/>
  <c r="L164" i="1"/>
  <c r="J147" i="1"/>
  <c r="L465" i="1"/>
  <c r="L138" i="1"/>
  <c r="J63" i="1"/>
  <c r="L61" i="1"/>
  <c r="D148" i="1"/>
  <c r="L148" i="1"/>
  <c r="N228" i="1"/>
  <c r="F148" i="1"/>
  <c r="P228" i="1"/>
  <c r="D228" i="1"/>
  <c r="F300" i="1"/>
  <c r="H228" i="1"/>
  <c r="J61" i="1"/>
  <c r="L228" i="1"/>
  <c r="H62" i="1"/>
  <c r="J62" i="1"/>
  <c r="F319" i="1"/>
  <c r="H63" i="1"/>
  <c r="L62" i="1"/>
  <c r="D147" i="1"/>
  <c r="N188" i="1"/>
  <c r="F61" i="1"/>
  <c r="H61" i="1"/>
  <c r="J228" i="1"/>
  <c r="F62" i="1"/>
  <c r="L63" i="1"/>
  <c r="F63" i="1"/>
  <c r="F228" i="1"/>
  <c r="D319" i="1"/>
  <c r="J118" i="1"/>
  <c r="D61" i="1"/>
  <c r="D62" i="1"/>
  <c r="D63" i="1"/>
  <c r="D576" i="1"/>
  <c r="H433" i="1"/>
  <c r="J106" i="1"/>
  <c r="J385" i="1"/>
  <c r="L468" i="1"/>
  <c r="H427" i="1"/>
  <c r="F344" i="1"/>
  <c r="J532" i="1"/>
  <c r="H365" i="1"/>
  <c r="F329" i="1"/>
  <c r="L492" i="1"/>
  <c r="F136" i="1"/>
  <c r="L106" i="1"/>
  <c r="P227" i="1"/>
  <c r="L344" i="1"/>
  <c r="F110" i="1"/>
  <c r="F333" i="1"/>
  <c r="F554" i="1"/>
  <c r="F576" i="1"/>
  <c r="H132" i="1"/>
  <c r="D329" i="1"/>
  <c r="D344" i="1"/>
  <c r="H563" i="1"/>
  <c r="D333" i="1"/>
  <c r="J200" i="1"/>
  <c r="D385" i="1"/>
  <c r="L532" i="1"/>
  <c r="D204" i="1"/>
  <c r="D365" i="1"/>
  <c r="F385" i="1"/>
  <c r="D401" i="1"/>
  <c r="J447" i="1"/>
  <c r="F536" i="1"/>
  <c r="L291" i="1"/>
  <c r="L385" i="1"/>
  <c r="L491" i="1"/>
  <c r="H135" i="1"/>
  <c r="L204" i="1"/>
  <c r="F365" i="1"/>
  <c r="H385" i="1"/>
  <c r="L528" i="1"/>
  <c r="D318" i="1"/>
  <c r="M365" i="1"/>
  <c r="M365" i="17" s="1"/>
  <c r="H481" i="1"/>
  <c r="F496" i="1"/>
  <c r="H305" i="1"/>
  <c r="F331" i="1"/>
  <c r="J446" i="1"/>
  <c r="F480" i="1"/>
  <c r="D492" i="1"/>
  <c r="D550" i="1"/>
  <c r="D446" i="1"/>
  <c r="L481" i="1"/>
  <c r="D301" i="1"/>
  <c r="F446" i="1"/>
  <c r="F539" i="1"/>
  <c r="F564" i="1"/>
  <c r="J160" i="1"/>
  <c r="D200" i="1"/>
  <c r="L200" i="1"/>
  <c r="F204" i="1"/>
  <c r="N204" i="1"/>
  <c r="D316" i="1"/>
  <c r="J507" i="1"/>
  <c r="D575" i="1"/>
  <c r="L74" i="1"/>
  <c r="P160" i="1"/>
  <c r="F200" i="1"/>
  <c r="N200" i="1"/>
  <c r="H204" i="1"/>
  <c r="P204" i="1"/>
  <c r="D414" i="1"/>
  <c r="F464" i="1"/>
  <c r="J511" i="1"/>
  <c r="L120" i="1"/>
  <c r="D164" i="1"/>
  <c r="H200" i="1"/>
  <c r="P200" i="1"/>
  <c r="J204" i="1"/>
  <c r="F303" i="1"/>
  <c r="J363" i="1"/>
  <c r="F418" i="1"/>
  <c r="J464" i="1"/>
  <c r="F275" i="1"/>
  <c r="D369" i="1"/>
  <c r="J433" i="1"/>
  <c r="H530" i="1"/>
  <c r="F550" i="1"/>
  <c r="N216" i="1"/>
  <c r="H301" i="1"/>
  <c r="F313" i="1"/>
  <c r="F328" i="1"/>
  <c r="D332" i="1"/>
  <c r="J410" i="1"/>
  <c r="D464" i="1"/>
  <c r="D465" i="1"/>
  <c r="J506" i="1"/>
  <c r="D519" i="1"/>
  <c r="D554" i="1"/>
  <c r="F563" i="1"/>
  <c r="K299" i="1"/>
  <c r="K299" i="17" s="1"/>
  <c r="H133" i="1"/>
  <c r="H534" i="1"/>
  <c r="H554" i="1"/>
  <c r="K563" i="1"/>
  <c r="J119" i="1"/>
  <c r="F134" i="1"/>
  <c r="F216" i="1"/>
  <c r="H289" i="1"/>
  <c r="F301" i="1"/>
  <c r="D313" i="1"/>
  <c r="D328" i="1"/>
  <c r="F376" i="1"/>
  <c r="D410" i="1"/>
  <c r="L419" i="1"/>
  <c r="F437" i="1"/>
  <c r="L464" i="1"/>
  <c r="J479" i="1"/>
  <c r="F490" i="1"/>
  <c r="H515" i="1"/>
  <c r="J530" i="1"/>
  <c r="H550" i="1"/>
  <c r="D574" i="1"/>
  <c r="H574" i="1"/>
  <c r="K574" i="1"/>
  <c r="F575" i="1"/>
  <c r="H575" i="1"/>
  <c r="F578" i="1"/>
  <c r="F577" i="1"/>
  <c r="K576" i="1"/>
  <c r="K577" i="1"/>
  <c r="D562" i="1"/>
  <c r="F562" i="1"/>
  <c r="K564" i="1"/>
  <c r="H564" i="1"/>
  <c r="H565" i="1"/>
  <c r="K565" i="1"/>
  <c r="K562" i="1"/>
  <c r="F551" i="1"/>
  <c r="H551" i="1"/>
  <c r="F549" i="1"/>
  <c r="K549" i="1"/>
  <c r="K551" i="1"/>
  <c r="H549" i="1"/>
  <c r="K553" i="1"/>
  <c r="H552" i="1"/>
  <c r="K552" i="1"/>
  <c r="F537" i="1"/>
  <c r="D528" i="1"/>
  <c r="F528" i="1"/>
  <c r="D532" i="1"/>
  <c r="D536" i="1"/>
  <c r="D529" i="1"/>
  <c r="L537" i="1"/>
  <c r="H528" i="1"/>
  <c r="H529" i="1"/>
  <c r="F532" i="1"/>
  <c r="F533" i="1"/>
  <c r="J536" i="1"/>
  <c r="F527" i="1"/>
  <c r="J528" i="1"/>
  <c r="H532" i="1"/>
  <c r="L536" i="1"/>
  <c r="L533" i="1"/>
  <c r="H538" i="1"/>
  <c r="F535" i="1"/>
  <c r="F529" i="1"/>
  <c r="J533" i="1"/>
  <c r="D537" i="1"/>
  <c r="L529" i="1"/>
  <c r="D533" i="1"/>
  <c r="J537" i="1"/>
  <c r="O539" i="1"/>
  <c r="O535" i="1"/>
  <c r="O531" i="1"/>
  <c r="O537" i="1"/>
  <c r="O533" i="1"/>
  <c r="O529" i="1"/>
  <c r="F531" i="1"/>
  <c r="J534" i="1"/>
  <c r="J538" i="1"/>
  <c r="O536" i="1"/>
  <c r="O538" i="1"/>
  <c r="O534" i="1"/>
  <c r="O530" i="1"/>
  <c r="H527" i="1"/>
  <c r="O527" i="1"/>
  <c r="J527" i="1"/>
  <c r="D527" i="1"/>
  <c r="L518" i="1"/>
  <c r="D514" i="1"/>
  <c r="F510" i="1"/>
  <c r="F514" i="1"/>
  <c r="D518" i="1"/>
  <c r="H517" i="1"/>
  <c r="H510" i="1"/>
  <c r="L514" i="1"/>
  <c r="J518" i="1"/>
  <c r="O512" i="1"/>
  <c r="L507" i="1"/>
  <c r="L511" i="1"/>
  <c r="J515" i="1"/>
  <c r="H519" i="1"/>
  <c r="O507" i="1"/>
  <c r="O515" i="1"/>
  <c r="F507" i="1"/>
  <c r="H508" i="1"/>
  <c r="F511" i="1"/>
  <c r="H512" i="1"/>
  <c r="D515" i="1"/>
  <c r="L515" i="1"/>
  <c r="J519" i="1"/>
  <c r="O508" i="1"/>
  <c r="O516" i="1"/>
  <c r="D507" i="1"/>
  <c r="D511" i="1"/>
  <c r="H511" i="1"/>
  <c r="H516" i="1"/>
  <c r="L519" i="1"/>
  <c r="O519" i="1"/>
  <c r="F509" i="1"/>
  <c r="O509" i="1"/>
  <c r="O513" i="1"/>
  <c r="O517" i="1"/>
  <c r="H509" i="1"/>
  <c r="J510" i="1"/>
  <c r="F513" i="1"/>
  <c r="H514" i="1"/>
  <c r="F518" i="1"/>
  <c r="O510" i="1"/>
  <c r="O514" i="1"/>
  <c r="O518" i="1"/>
  <c r="D510" i="1"/>
  <c r="H513" i="1"/>
  <c r="F517" i="1"/>
  <c r="D506" i="1"/>
  <c r="F506" i="1"/>
  <c r="O506" i="1"/>
  <c r="L506" i="1"/>
  <c r="H489" i="1"/>
  <c r="D491" i="1"/>
  <c r="H495" i="1"/>
  <c r="J491" i="1"/>
  <c r="H493" i="1"/>
  <c r="J495" i="1"/>
  <c r="F491" i="1"/>
  <c r="D495" i="1"/>
  <c r="L495" i="1"/>
  <c r="F494" i="1"/>
  <c r="H491" i="1"/>
  <c r="F495" i="1"/>
  <c r="O493" i="1"/>
  <c r="J496" i="1"/>
  <c r="H492" i="1"/>
  <c r="F492" i="1"/>
  <c r="D496" i="1"/>
  <c r="L496" i="1"/>
  <c r="O490" i="1"/>
  <c r="O494" i="1"/>
  <c r="J492" i="1"/>
  <c r="H494" i="1"/>
  <c r="H496" i="1"/>
  <c r="O489" i="1"/>
  <c r="J477" i="1"/>
  <c r="J478" i="1"/>
  <c r="H479" i="1"/>
  <c r="D478" i="1"/>
  <c r="L478" i="1"/>
  <c r="F478" i="1"/>
  <c r="L476" i="1"/>
  <c r="H478" i="1"/>
  <c r="O479" i="1"/>
  <c r="L477" i="1"/>
  <c r="O480" i="1"/>
  <c r="F477" i="1"/>
  <c r="D481" i="1"/>
  <c r="H477" i="1"/>
  <c r="F481" i="1"/>
  <c r="D477" i="1"/>
  <c r="O481" i="1"/>
  <c r="D476" i="1"/>
  <c r="F476" i="1"/>
  <c r="O476" i="1"/>
  <c r="H476" i="1"/>
  <c r="H466" i="1"/>
  <c r="F467" i="1"/>
  <c r="H464" i="1"/>
  <c r="H465" i="1"/>
  <c r="D466" i="1"/>
  <c r="D468" i="1"/>
  <c r="L466" i="1"/>
  <c r="O468" i="1"/>
  <c r="O467" i="1"/>
  <c r="H467" i="1"/>
  <c r="F466" i="1"/>
  <c r="O466" i="1"/>
  <c r="O465" i="1"/>
  <c r="J465" i="1"/>
  <c r="F456" i="1"/>
  <c r="J445" i="1"/>
  <c r="D447" i="1"/>
  <c r="M447" i="1"/>
  <c r="D445" i="1"/>
  <c r="F445" i="1"/>
  <c r="H445" i="1"/>
  <c r="F447" i="1"/>
  <c r="H446" i="1"/>
  <c r="F427" i="1"/>
  <c r="D429" i="1"/>
  <c r="L437" i="1"/>
  <c r="O435" i="1"/>
  <c r="O431" i="1"/>
  <c r="J427" i="1"/>
  <c r="H430" i="1"/>
  <c r="H434" i="1"/>
  <c r="O430" i="1"/>
  <c r="F430" i="1"/>
  <c r="D427" i="1"/>
  <c r="L427" i="1"/>
  <c r="D431" i="1"/>
  <c r="L429" i="1"/>
  <c r="H432" i="1"/>
  <c r="D437" i="1"/>
  <c r="L434" i="1"/>
  <c r="O434" i="1"/>
  <c r="F429" i="1"/>
  <c r="D428" i="1"/>
  <c r="J432" i="1"/>
  <c r="D436" i="1"/>
  <c r="F428" i="1"/>
  <c r="H429" i="1"/>
  <c r="D433" i="1"/>
  <c r="L433" i="1"/>
  <c r="F436" i="1"/>
  <c r="H437" i="1"/>
  <c r="O437" i="1"/>
  <c r="O433" i="1"/>
  <c r="O429" i="1"/>
  <c r="L428" i="1"/>
  <c r="L436" i="1"/>
  <c r="O436" i="1"/>
  <c r="O432" i="1"/>
  <c r="O428" i="1"/>
  <c r="J409" i="1"/>
  <c r="H412" i="1"/>
  <c r="J415" i="1"/>
  <c r="L410" i="1"/>
  <c r="F414" i="1"/>
  <c r="H418" i="1"/>
  <c r="O409" i="1"/>
  <c r="K409" i="17" s="1"/>
  <c r="H411" i="1"/>
  <c r="L414" i="1"/>
  <c r="D419" i="1"/>
  <c r="O416" i="1"/>
  <c r="K416" i="17" s="1"/>
  <c r="F417" i="1"/>
  <c r="O412" i="1"/>
  <c r="K412" i="17" s="1"/>
  <c r="H409" i="1"/>
  <c r="J411" i="1"/>
  <c r="D415" i="1"/>
  <c r="L415" i="1"/>
  <c r="F419" i="1"/>
  <c r="O415" i="1"/>
  <c r="K415" i="17" s="1"/>
  <c r="F410" i="1"/>
  <c r="D411" i="1"/>
  <c r="L411" i="1"/>
  <c r="H414" i="1"/>
  <c r="F415" i="1"/>
  <c r="J418" i="1"/>
  <c r="H419" i="1"/>
  <c r="H410" i="1"/>
  <c r="F411" i="1"/>
  <c r="J414" i="1"/>
  <c r="D418" i="1"/>
  <c r="L418" i="1"/>
  <c r="J419" i="1"/>
  <c r="J412" i="1"/>
  <c r="H416" i="1"/>
  <c r="F413" i="1"/>
  <c r="J416" i="1"/>
  <c r="O417" i="1"/>
  <c r="K417" i="17" s="1"/>
  <c r="O413" i="1"/>
  <c r="K413" i="17" s="1"/>
  <c r="L409" i="1"/>
  <c r="D409" i="1"/>
  <c r="D387" i="1"/>
  <c r="L387" i="1"/>
  <c r="O387" i="1"/>
  <c r="K387" i="17" s="1"/>
  <c r="F391" i="1"/>
  <c r="L389" i="1"/>
  <c r="F389" i="1"/>
  <c r="J389" i="1"/>
  <c r="D389" i="1"/>
  <c r="J391" i="1"/>
  <c r="L391" i="1"/>
  <c r="D391" i="1"/>
  <c r="O391" i="1"/>
  <c r="K391" i="17" s="1"/>
  <c r="O389" i="1"/>
  <c r="K389" i="17" s="1"/>
  <c r="J387" i="1"/>
  <c r="F387" i="1"/>
  <c r="I376" i="1"/>
  <c r="F367" i="1"/>
  <c r="M367" i="1"/>
  <c r="M367" i="17" s="1"/>
  <c r="H367" i="1"/>
  <c r="J367" i="1"/>
  <c r="J369" i="1"/>
  <c r="M369" i="1"/>
  <c r="M369" i="17" s="1"/>
  <c r="H369" i="1"/>
  <c r="M363" i="1"/>
  <c r="M363" i="17" s="1"/>
  <c r="F363" i="1"/>
  <c r="D363" i="1"/>
  <c r="D355" i="1"/>
  <c r="H356" i="1"/>
  <c r="J356" i="1"/>
  <c r="O356" i="1"/>
  <c r="K356" i="17" s="1"/>
  <c r="F356" i="1"/>
  <c r="O355" i="1"/>
  <c r="K355" i="17" s="1"/>
  <c r="J355" i="1"/>
  <c r="F355" i="1"/>
  <c r="O354" i="1"/>
  <c r="K354" i="17" s="1"/>
  <c r="O353" i="1"/>
  <c r="K353" i="17" s="1"/>
  <c r="F345" i="1"/>
  <c r="H345" i="1"/>
  <c r="F341" i="1"/>
  <c r="J345" i="1"/>
  <c r="H341" i="1"/>
  <c r="D345" i="1"/>
  <c r="L345" i="1"/>
  <c r="F342" i="1"/>
  <c r="O342" i="1"/>
  <c r="K342" i="17" s="1"/>
  <c r="D341" i="1"/>
  <c r="J341" i="1"/>
  <c r="D343" i="1"/>
  <c r="O343" i="1"/>
  <c r="K343" i="17" s="1"/>
  <c r="H344" i="1"/>
  <c r="L343" i="1"/>
  <c r="J344" i="1"/>
  <c r="F343" i="1"/>
  <c r="I331" i="1"/>
  <c r="I331" i="17" s="1"/>
  <c r="F332" i="1"/>
  <c r="I327" i="1"/>
  <c r="I327" i="17" s="1"/>
  <c r="I330" i="1"/>
  <c r="I330" i="17" s="1"/>
  <c r="D327" i="1"/>
  <c r="F318" i="1"/>
  <c r="I314" i="1"/>
  <c r="I314" i="17" s="1"/>
  <c r="D314" i="1"/>
  <c r="I317" i="1"/>
  <c r="I317" i="17" s="1"/>
  <c r="D315" i="1"/>
  <c r="I316" i="1"/>
  <c r="I316" i="17" s="1"/>
  <c r="F315" i="1"/>
  <c r="H304" i="1"/>
  <c r="D300" i="1"/>
  <c r="H300" i="1"/>
  <c r="D302" i="1"/>
  <c r="K302" i="1"/>
  <c r="K302" i="17" s="1"/>
  <c r="K303" i="1"/>
  <c r="K303" i="17" s="1"/>
  <c r="D299" i="1"/>
  <c r="F302" i="1"/>
  <c r="F305" i="1"/>
  <c r="K305" i="1"/>
  <c r="K305" i="17" s="1"/>
  <c r="D304" i="1"/>
  <c r="F304" i="1"/>
  <c r="F299" i="1"/>
  <c r="H290" i="1"/>
  <c r="D291" i="1"/>
  <c r="F288" i="1"/>
  <c r="H291" i="1"/>
  <c r="F291" i="1"/>
  <c r="J291" i="1"/>
  <c r="F290" i="1"/>
  <c r="O290" i="1"/>
  <c r="K290" i="17" s="1"/>
  <c r="O289" i="1"/>
  <c r="K289" i="17" s="1"/>
  <c r="O288" i="1"/>
  <c r="K288" i="17" s="1"/>
  <c r="H288" i="1"/>
  <c r="D288" i="1"/>
  <c r="L288" i="1"/>
  <c r="D274" i="1"/>
  <c r="F274" i="1"/>
  <c r="F278" i="1"/>
  <c r="D278" i="1"/>
  <c r="L274" i="1"/>
  <c r="L278" i="1"/>
  <c r="H275" i="1"/>
  <c r="J275" i="1"/>
  <c r="D275" i="1"/>
  <c r="L275" i="1"/>
  <c r="O278" i="1"/>
  <c r="K278" i="17" s="1"/>
  <c r="H274" i="1"/>
  <c r="H277" i="1"/>
  <c r="H278" i="1"/>
  <c r="O274" i="1"/>
  <c r="K274" i="17" s="1"/>
  <c r="J273" i="1"/>
  <c r="J277" i="1"/>
  <c r="H273" i="1"/>
  <c r="J276" i="1"/>
  <c r="O276" i="1"/>
  <c r="K276" i="17" s="1"/>
  <c r="O273" i="1"/>
  <c r="K273" i="17" s="1"/>
  <c r="O277" i="1"/>
  <c r="K277" i="17" s="1"/>
  <c r="J272" i="1"/>
  <c r="O272" i="1"/>
  <c r="K272" i="17" s="1"/>
  <c r="H263" i="1"/>
  <c r="D260" i="1"/>
  <c r="F264" i="1"/>
  <c r="L260" i="1"/>
  <c r="J263" i="1"/>
  <c r="D263" i="1"/>
  <c r="L263" i="1"/>
  <c r="L262" i="1"/>
  <c r="F263" i="1"/>
  <c r="J259" i="1"/>
  <c r="D259" i="1"/>
  <c r="F259" i="1"/>
  <c r="O259" i="1"/>
  <c r="K259" i="17" s="1"/>
  <c r="L259" i="1"/>
  <c r="L246" i="1"/>
  <c r="F249" i="1"/>
  <c r="H238" i="1"/>
  <c r="J227" i="1"/>
  <c r="J226" i="1"/>
  <c r="H227" i="1"/>
  <c r="H212" i="1"/>
  <c r="J215" i="1"/>
  <c r="H215" i="1"/>
  <c r="P215" i="1"/>
  <c r="P203" i="1"/>
  <c r="P192" i="1"/>
  <c r="D172" i="1"/>
  <c r="H176" i="1"/>
  <c r="N173" i="1"/>
  <c r="N158" i="1"/>
  <c r="H160" i="1"/>
  <c r="J164" i="1"/>
  <c r="S160" i="1"/>
  <c r="O160" i="17" s="1"/>
  <c r="L162" i="1"/>
  <c r="F159" i="1"/>
  <c r="F163" i="1"/>
  <c r="J159" i="1"/>
  <c r="J163" i="1"/>
  <c r="N159" i="1"/>
  <c r="D162" i="1"/>
  <c r="N163" i="1"/>
  <c r="H159" i="1"/>
  <c r="P159" i="1"/>
  <c r="H163" i="1"/>
  <c r="P163" i="1"/>
  <c r="S163" i="1"/>
  <c r="O163" i="17" s="1"/>
  <c r="D159" i="1"/>
  <c r="L159" i="1"/>
  <c r="D163" i="1"/>
  <c r="F158" i="1"/>
  <c r="L146" i="1"/>
  <c r="F146" i="1"/>
  <c r="J146" i="1"/>
  <c r="D146" i="1"/>
  <c r="O132" i="1"/>
  <c r="K132" i="17" s="1"/>
  <c r="O138" i="1"/>
  <c r="K138" i="17" s="1"/>
  <c r="H108" i="1"/>
  <c r="J108" i="1"/>
  <c r="F84" i="1"/>
  <c r="H84" i="1"/>
  <c r="D50" i="1"/>
  <c r="J50" i="1"/>
  <c r="L50" i="1"/>
  <c r="O264" i="1"/>
  <c r="K264" i="17" s="1"/>
  <c r="F260" i="1"/>
  <c r="J260" i="1"/>
  <c r="D264" i="1"/>
  <c r="L264" i="1"/>
  <c r="H264" i="1"/>
  <c r="H260" i="1"/>
  <c r="F261" i="1"/>
  <c r="D262" i="1"/>
  <c r="O261" i="1"/>
  <c r="K261" i="17" s="1"/>
  <c r="F262" i="1"/>
  <c r="O262" i="1"/>
  <c r="K262" i="17" s="1"/>
  <c r="J250" i="1"/>
  <c r="H251" i="1"/>
  <c r="J247" i="1"/>
  <c r="J251" i="1"/>
  <c r="O251" i="1"/>
  <c r="K251" i="17" s="1"/>
  <c r="L247" i="1"/>
  <c r="D247" i="1"/>
  <c r="D246" i="1"/>
  <c r="J246" i="1"/>
  <c r="H247" i="1"/>
  <c r="D250" i="1"/>
  <c r="F251" i="1"/>
  <c r="L251" i="1"/>
  <c r="O248" i="1"/>
  <c r="K248" i="17" s="1"/>
  <c r="L250" i="1"/>
  <c r="F247" i="1"/>
  <c r="F246" i="1"/>
  <c r="H246" i="1"/>
  <c r="D249" i="1"/>
  <c r="H250" i="1"/>
  <c r="J249" i="1"/>
  <c r="O250" i="1"/>
  <c r="K250" i="17" s="1"/>
  <c r="O249" i="1"/>
  <c r="K249" i="17" s="1"/>
  <c r="J236" i="1"/>
  <c r="D236" i="1"/>
  <c r="H237" i="1"/>
  <c r="L236" i="1"/>
  <c r="H236" i="1"/>
  <c r="J237" i="1"/>
  <c r="O236" i="1"/>
  <c r="K236" i="17" s="1"/>
  <c r="J238" i="1"/>
  <c r="D238" i="1"/>
  <c r="L238" i="1"/>
  <c r="O237" i="1"/>
  <c r="K237" i="17" s="1"/>
  <c r="F238" i="1"/>
  <c r="J224" i="1"/>
  <c r="L224" i="1"/>
  <c r="D224" i="1"/>
  <c r="N224" i="1"/>
  <c r="F224" i="1"/>
  <c r="P226" i="1"/>
  <c r="L227" i="1"/>
  <c r="F227" i="1"/>
  <c r="N227" i="1"/>
  <c r="S224" i="1"/>
  <c r="O224" i="17" s="1"/>
  <c r="D227" i="1"/>
  <c r="F225" i="1"/>
  <c r="S225" i="1"/>
  <c r="O225" i="17" s="1"/>
  <c r="H226" i="1"/>
  <c r="N225" i="1"/>
  <c r="S226" i="1"/>
  <c r="O226" i="17" s="1"/>
  <c r="H213" i="1"/>
  <c r="J214" i="1"/>
  <c r="J212" i="1"/>
  <c r="P216" i="1"/>
  <c r="S212" i="1"/>
  <c r="O212" i="17" s="1"/>
  <c r="D212" i="1"/>
  <c r="L212" i="1"/>
  <c r="P213" i="1"/>
  <c r="J216" i="1"/>
  <c r="S213" i="1"/>
  <c r="O213" i="17" s="1"/>
  <c r="H216" i="1"/>
  <c r="F212" i="1"/>
  <c r="D216" i="1"/>
  <c r="L216" i="1"/>
  <c r="D215" i="1"/>
  <c r="L215" i="1"/>
  <c r="S215" i="1"/>
  <c r="O215" i="17" s="1"/>
  <c r="L214" i="1"/>
  <c r="S214" i="1"/>
  <c r="O214" i="17" s="1"/>
  <c r="D214" i="1"/>
  <c r="F215" i="1"/>
  <c r="H203" i="1"/>
  <c r="J203" i="1"/>
  <c r="F203" i="1"/>
  <c r="N203" i="1"/>
  <c r="D203" i="1"/>
  <c r="L203" i="1"/>
  <c r="F202" i="1"/>
  <c r="L202" i="1"/>
  <c r="S201" i="1"/>
  <c r="O201" i="17" s="1"/>
  <c r="D202" i="1"/>
  <c r="J201" i="1"/>
  <c r="N202" i="1"/>
  <c r="S202" i="1"/>
  <c r="O202" i="17" s="1"/>
  <c r="K573" i="1"/>
  <c r="P188" i="1"/>
  <c r="D188" i="1"/>
  <c r="J186" i="1"/>
  <c r="F188" i="1"/>
  <c r="H192" i="1"/>
  <c r="S188" i="1"/>
  <c r="O188" i="17" s="1"/>
  <c r="L191" i="1"/>
  <c r="L188" i="1"/>
  <c r="J192" i="1"/>
  <c r="S191" i="1"/>
  <c r="O191" i="17" s="1"/>
  <c r="J187" i="1"/>
  <c r="H188" i="1"/>
  <c r="D191" i="1"/>
  <c r="D192" i="1"/>
  <c r="L192" i="1"/>
  <c r="S186" i="1"/>
  <c r="O186" i="17" s="1"/>
  <c r="S192" i="1"/>
  <c r="O192" i="17" s="1"/>
  <c r="H187" i="1"/>
  <c r="N191" i="1"/>
  <c r="P187" i="1"/>
  <c r="F191" i="1"/>
  <c r="F192" i="1"/>
  <c r="S187" i="1"/>
  <c r="O187" i="17" s="1"/>
  <c r="H186" i="1"/>
  <c r="P189" i="1"/>
  <c r="S189" i="1"/>
  <c r="O189" i="17" s="1"/>
  <c r="H189" i="1"/>
  <c r="D187" i="1"/>
  <c r="L187" i="1"/>
  <c r="H191" i="1"/>
  <c r="F187" i="1"/>
  <c r="L190" i="1"/>
  <c r="J191" i="1"/>
  <c r="S190" i="1"/>
  <c r="O190" i="17" s="1"/>
  <c r="D190" i="1"/>
  <c r="J190" i="1"/>
  <c r="P186" i="1"/>
  <c r="N176" i="1"/>
  <c r="P172" i="1"/>
  <c r="H172" i="1"/>
  <c r="D175" i="1"/>
  <c r="P176" i="1"/>
  <c r="L172" i="1"/>
  <c r="F176" i="1"/>
  <c r="J172" i="1"/>
  <c r="L175" i="1"/>
  <c r="J178" i="1"/>
  <c r="F173" i="1"/>
  <c r="J177" i="1"/>
  <c r="S176" i="1"/>
  <c r="O176" i="17" s="1"/>
  <c r="S175" i="1"/>
  <c r="O175" i="17" s="1"/>
  <c r="P173" i="1"/>
  <c r="D177" i="1"/>
  <c r="J173" i="1"/>
  <c r="J174" i="1"/>
  <c r="F177" i="1"/>
  <c r="N177" i="1"/>
  <c r="S172" i="1"/>
  <c r="O172" i="17" s="1"/>
  <c r="H173" i="1"/>
  <c r="L177" i="1"/>
  <c r="D173" i="1"/>
  <c r="L173" i="1"/>
  <c r="H177" i="1"/>
  <c r="P177" i="1"/>
  <c r="D174" i="1"/>
  <c r="L178" i="1"/>
  <c r="H174" i="1"/>
  <c r="P174" i="1"/>
  <c r="H178" i="1"/>
  <c r="P178" i="1"/>
  <c r="S174" i="1"/>
  <c r="O174" i="17" s="1"/>
  <c r="S178" i="1"/>
  <c r="O178" i="17" s="1"/>
  <c r="L174" i="1"/>
  <c r="D178" i="1"/>
  <c r="F174" i="1"/>
  <c r="F178" i="1"/>
  <c r="S161" i="1"/>
  <c r="O161" i="17" s="1"/>
  <c r="D160" i="1"/>
  <c r="L160" i="1"/>
  <c r="J161" i="1"/>
  <c r="F164" i="1"/>
  <c r="N164" i="1"/>
  <c r="D161" i="1"/>
  <c r="F160" i="1"/>
  <c r="L161" i="1"/>
  <c r="H164" i="1"/>
  <c r="P164" i="1"/>
  <c r="P158" i="1"/>
  <c r="J158" i="1"/>
  <c r="S158" i="1"/>
  <c r="O158" i="17" s="1"/>
  <c r="H158" i="1"/>
  <c r="D158" i="1"/>
  <c r="H146" i="1"/>
  <c r="F137" i="1"/>
  <c r="D138" i="1"/>
  <c r="F138" i="1"/>
  <c r="O134" i="1"/>
  <c r="K134" i="17" s="1"/>
  <c r="H134" i="1"/>
  <c r="F132" i="1"/>
  <c r="O136" i="1"/>
  <c r="K136" i="17" s="1"/>
  <c r="H136" i="1"/>
  <c r="O135" i="1"/>
  <c r="K135" i="17" s="1"/>
  <c r="H137" i="1"/>
  <c r="F133" i="1"/>
  <c r="D134" i="1"/>
  <c r="L134" i="1"/>
  <c r="D137" i="1"/>
  <c r="L137" i="1"/>
  <c r="J138" i="1"/>
  <c r="O133" i="1"/>
  <c r="K133" i="17" s="1"/>
  <c r="O137" i="1"/>
  <c r="K137" i="17" s="1"/>
  <c r="J133" i="1"/>
  <c r="D133" i="1"/>
  <c r="F123" i="1"/>
  <c r="H119" i="1"/>
  <c r="H123" i="1"/>
  <c r="J121" i="1"/>
  <c r="F118" i="1"/>
  <c r="H118" i="1"/>
  <c r="D119" i="1"/>
  <c r="L119" i="1"/>
  <c r="J122" i="1"/>
  <c r="J123" i="1"/>
  <c r="H122" i="1"/>
  <c r="F119" i="1"/>
  <c r="D123" i="1"/>
  <c r="L123" i="1"/>
  <c r="O118" i="1"/>
  <c r="K118" i="17" s="1"/>
  <c r="J124" i="1"/>
  <c r="O121" i="1"/>
  <c r="K121" i="17" s="1"/>
  <c r="D120" i="1"/>
  <c r="O122" i="1"/>
  <c r="K122" i="17" s="1"/>
  <c r="D124" i="1"/>
  <c r="H120" i="1"/>
  <c r="F124" i="1"/>
  <c r="F120" i="1"/>
  <c r="L124" i="1"/>
  <c r="J120" i="1"/>
  <c r="H124" i="1"/>
  <c r="H105" i="1"/>
  <c r="D106" i="1"/>
  <c r="O107" i="1"/>
  <c r="K107" i="17" s="1"/>
  <c r="O108" i="1"/>
  <c r="K108" i="17" s="1"/>
  <c r="J107" i="1"/>
  <c r="F109" i="1"/>
  <c r="F106" i="1"/>
  <c r="H109" i="1"/>
  <c r="O105" i="1"/>
  <c r="K105" i="17" s="1"/>
  <c r="F105" i="1"/>
  <c r="H106" i="1"/>
  <c r="J109" i="1"/>
  <c r="H110" i="1"/>
  <c r="O110" i="1"/>
  <c r="K110" i="17" s="1"/>
  <c r="J110" i="1"/>
  <c r="D110" i="1"/>
  <c r="O109" i="1"/>
  <c r="K109" i="17" s="1"/>
  <c r="D109" i="1"/>
  <c r="H104" i="1"/>
  <c r="J104" i="1"/>
  <c r="J105" i="1"/>
  <c r="D105" i="1"/>
  <c r="O104" i="1"/>
  <c r="K104" i="17" s="1"/>
  <c r="H94" i="1"/>
  <c r="L94" i="1"/>
  <c r="J94" i="1"/>
  <c r="D94" i="1"/>
  <c r="J95" i="1"/>
  <c r="O94" i="1"/>
  <c r="K94" i="17" s="1"/>
  <c r="D95" i="1"/>
  <c r="H95" i="1"/>
  <c r="L95" i="1"/>
  <c r="F95" i="1"/>
  <c r="J96" i="1"/>
  <c r="L96" i="1"/>
  <c r="F96" i="1"/>
  <c r="D96" i="1"/>
  <c r="H96" i="1"/>
  <c r="H85" i="1"/>
  <c r="J85" i="1"/>
  <c r="O85" i="1"/>
  <c r="D85" i="1"/>
  <c r="L85" i="1"/>
  <c r="D83" i="1"/>
  <c r="J84" i="1"/>
  <c r="D84" i="1"/>
  <c r="L84" i="1"/>
  <c r="F83" i="1"/>
  <c r="L83" i="1"/>
  <c r="O83" i="1"/>
  <c r="L72" i="1"/>
  <c r="F72" i="1"/>
  <c r="J72" i="1"/>
  <c r="F73" i="1"/>
  <c r="F74" i="1"/>
  <c r="D74" i="1"/>
  <c r="O72" i="1"/>
  <c r="H74" i="1"/>
  <c r="J74" i="1"/>
  <c r="H54" i="1"/>
  <c r="D49" i="1"/>
  <c r="D54" i="1"/>
  <c r="H51" i="1"/>
  <c r="M12" i="1"/>
  <c r="M32" i="1"/>
  <c r="M36" i="1"/>
  <c r="M14" i="1"/>
  <c r="M31" i="1"/>
  <c r="M15" i="1"/>
  <c r="M29" i="1"/>
  <c r="M30" i="1"/>
  <c r="H46" i="1"/>
  <c r="J46" i="1"/>
  <c r="L49" i="1"/>
  <c r="F53" i="1"/>
  <c r="D53" i="1"/>
  <c r="J52" i="1"/>
  <c r="L52" i="1"/>
  <c r="H52" i="1"/>
  <c r="O52" i="1"/>
  <c r="F52" i="1"/>
  <c r="J48" i="1"/>
  <c r="L48" i="1"/>
  <c r="H48" i="1"/>
  <c r="F48" i="1"/>
  <c r="O48" i="1"/>
  <c r="D48" i="1"/>
  <c r="F49" i="1"/>
  <c r="H53" i="1"/>
  <c r="O49" i="1"/>
  <c r="O53" i="1"/>
  <c r="D46" i="1"/>
  <c r="H49" i="1"/>
  <c r="F50" i="1"/>
  <c r="J53" i="1"/>
  <c r="J54" i="1"/>
  <c r="F46" i="1"/>
  <c r="H47" i="1"/>
  <c r="H50" i="1"/>
  <c r="D52" i="1"/>
  <c r="L54" i="1"/>
  <c r="O47" i="1"/>
  <c r="O51" i="1"/>
  <c r="L46" i="1"/>
  <c r="O54" i="1"/>
  <c r="M35" i="1"/>
  <c r="M37" i="1"/>
  <c r="M34" i="1"/>
  <c r="I34" i="17" s="1"/>
  <c r="M33" i="1"/>
  <c r="I33" i="17" s="1"/>
  <c r="M18" i="1"/>
  <c r="I18" i="17" s="1"/>
  <c r="F18" i="17" s="1"/>
  <c r="M13" i="1"/>
  <c r="M20" i="1"/>
  <c r="M16" i="1"/>
  <c r="M17" i="1"/>
  <c r="M19" i="1"/>
  <c r="D565" i="1"/>
  <c r="D553" i="1"/>
  <c r="D552" i="1"/>
  <c r="F553" i="1"/>
  <c r="H531" i="1"/>
  <c r="H535" i="1"/>
  <c r="H539" i="1"/>
  <c r="D530" i="1"/>
  <c r="L530" i="1"/>
  <c r="J531" i="1"/>
  <c r="D534" i="1"/>
  <c r="L534" i="1"/>
  <c r="J535" i="1"/>
  <c r="D538" i="1"/>
  <c r="L538" i="1"/>
  <c r="J539" i="1"/>
  <c r="D531" i="1"/>
  <c r="D535" i="1"/>
  <c r="D539" i="1"/>
  <c r="J508" i="1"/>
  <c r="J512" i="1"/>
  <c r="J516" i="1"/>
  <c r="D508" i="1"/>
  <c r="L508" i="1"/>
  <c r="J509" i="1"/>
  <c r="D512" i="1"/>
  <c r="L512" i="1"/>
  <c r="J513" i="1"/>
  <c r="D516" i="1"/>
  <c r="L516" i="1"/>
  <c r="J517" i="1"/>
  <c r="D509" i="1"/>
  <c r="D513" i="1"/>
  <c r="D517" i="1"/>
  <c r="J489" i="1"/>
  <c r="H490" i="1"/>
  <c r="J493" i="1"/>
  <c r="D489" i="1"/>
  <c r="L489" i="1"/>
  <c r="J490" i="1"/>
  <c r="D493" i="1"/>
  <c r="L493" i="1"/>
  <c r="J494" i="1"/>
  <c r="D490" i="1"/>
  <c r="D494" i="1"/>
  <c r="H480" i="1"/>
  <c r="D479" i="1"/>
  <c r="L479" i="1"/>
  <c r="J480" i="1"/>
  <c r="D480" i="1"/>
  <c r="F468" i="1"/>
  <c r="J467" i="1"/>
  <c r="H468" i="1"/>
  <c r="D467" i="1"/>
  <c r="J435" i="1"/>
  <c r="J428" i="1"/>
  <c r="F432" i="1"/>
  <c r="L435" i="1"/>
  <c r="J436" i="1"/>
  <c r="J431" i="1"/>
  <c r="D432" i="1"/>
  <c r="F431" i="1"/>
  <c r="J430" i="1"/>
  <c r="H431" i="1"/>
  <c r="J434" i="1"/>
  <c r="H435" i="1"/>
  <c r="F435" i="1"/>
  <c r="D430" i="1"/>
  <c r="D434" i="1"/>
  <c r="H413" i="1"/>
  <c r="H417" i="1"/>
  <c r="D412" i="1"/>
  <c r="L412" i="1"/>
  <c r="J413" i="1"/>
  <c r="D416" i="1"/>
  <c r="L416" i="1"/>
  <c r="J417" i="1"/>
  <c r="D413" i="1"/>
  <c r="D417" i="1"/>
  <c r="H353" i="1"/>
  <c r="H354" i="1"/>
  <c r="D356" i="1"/>
  <c r="F354" i="1"/>
  <c r="H355" i="1"/>
  <c r="J353" i="1"/>
  <c r="D353" i="1"/>
  <c r="L353" i="1"/>
  <c r="J354" i="1"/>
  <c r="D354" i="1"/>
  <c r="J342" i="1"/>
  <c r="H343" i="1"/>
  <c r="H342" i="1"/>
  <c r="D342" i="1"/>
  <c r="D330" i="1"/>
  <c r="D317" i="1"/>
  <c r="H303" i="1"/>
  <c r="J289" i="1"/>
  <c r="F289" i="1"/>
  <c r="D290" i="1"/>
  <c r="L290" i="1"/>
  <c r="D289" i="1"/>
  <c r="D272" i="1"/>
  <c r="L272" i="1"/>
  <c r="L276" i="1"/>
  <c r="H272" i="1"/>
  <c r="F273" i="1"/>
  <c r="H276" i="1"/>
  <c r="F277" i="1"/>
  <c r="D276" i="1"/>
  <c r="D273" i="1"/>
  <c r="D277" i="1"/>
  <c r="H261" i="1"/>
  <c r="J261" i="1"/>
  <c r="H262" i="1"/>
  <c r="D261" i="1"/>
  <c r="F248" i="1"/>
  <c r="H248" i="1"/>
  <c r="J248" i="1"/>
  <c r="H249" i="1"/>
  <c r="D248" i="1"/>
  <c r="D237" i="1"/>
  <c r="L237" i="1"/>
  <c r="H225" i="1"/>
  <c r="P225" i="1"/>
  <c r="H224" i="1"/>
  <c r="P224" i="1"/>
  <c r="J225" i="1"/>
  <c r="D226" i="1"/>
  <c r="L226" i="1"/>
  <c r="D225" i="1"/>
  <c r="F226" i="1"/>
  <c r="J213" i="1"/>
  <c r="D213" i="1"/>
  <c r="L213" i="1"/>
  <c r="F214" i="1"/>
  <c r="N214" i="1"/>
  <c r="F213" i="1"/>
  <c r="H214" i="1"/>
  <c r="F201" i="1"/>
  <c r="N201" i="1"/>
  <c r="H202" i="1"/>
  <c r="P202" i="1"/>
  <c r="D201" i="1"/>
  <c r="L201" i="1"/>
  <c r="H201" i="1"/>
  <c r="J189" i="1"/>
  <c r="D186" i="1"/>
  <c r="L186" i="1"/>
  <c r="D189" i="1"/>
  <c r="L189" i="1"/>
  <c r="F190" i="1"/>
  <c r="N190" i="1"/>
  <c r="F186" i="1"/>
  <c r="F189" i="1"/>
  <c r="H190" i="1"/>
  <c r="F175" i="1"/>
  <c r="N175" i="1"/>
  <c r="H175" i="1"/>
  <c r="P175" i="1"/>
  <c r="J176" i="1"/>
  <c r="D176" i="1"/>
  <c r="F172" i="1"/>
  <c r="F162" i="1"/>
  <c r="N162" i="1"/>
  <c r="F161" i="1"/>
  <c r="N161" i="1"/>
  <c r="H162" i="1"/>
  <c r="P162" i="1"/>
  <c r="S162" i="1"/>
  <c r="O162" i="17" s="1"/>
  <c r="H161" i="1"/>
  <c r="J135" i="1"/>
  <c r="J132" i="1"/>
  <c r="D135" i="1"/>
  <c r="L135" i="1"/>
  <c r="J136" i="1"/>
  <c r="D132" i="1"/>
  <c r="D136" i="1"/>
  <c r="D121" i="1"/>
  <c r="L121" i="1"/>
  <c r="L118" i="1"/>
  <c r="F121" i="1"/>
  <c r="D122" i="1"/>
  <c r="L122" i="1"/>
  <c r="D107" i="1"/>
  <c r="L107" i="1"/>
  <c r="D104" i="1"/>
  <c r="L104" i="1"/>
  <c r="F107" i="1"/>
  <c r="D108" i="1"/>
  <c r="L108" i="1"/>
  <c r="H83" i="1"/>
  <c r="H73" i="1"/>
  <c r="J73" i="1"/>
  <c r="D73" i="1"/>
  <c r="L73" i="1"/>
  <c r="H72" i="1"/>
  <c r="J47" i="1"/>
  <c r="J51" i="1"/>
  <c r="D47" i="1"/>
  <c r="L47" i="1"/>
  <c r="D51" i="1"/>
  <c r="L51" i="1"/>
  <c r="D19" i="1" l="1"/>
  <c r="I19" i="17"/>
  <c r="O16" i="1"/>
  <c r="K16" i="17" s="1"/>
  <c r="I16" i="17"/>
  <c r="O13" i="1"/>
  <c r="K13" i="17" s="1"/>
  <c r="I13" i="17"/>
  <c r="K33" i="17"/>
  <c r="F33" i="17"/>
  <c r="D33" i="17"/>
  <c r="H37" i="1"/>
  <c r="I37" i="17"/>
  <c r="L30" i="1"/>
  <c r="I30" i="17"/>
  <c r="L15" i="1"/>
  <c r="I15" i="17"/>
  <c r="D14" i="1"/>
  <c r="I14" i="17"/>
  <c r="H32" i="1"/>
  <c r="I32" i="17"/>
  <c r="H33" i="17"/>
  <c r="H18" i="17"/>
  <c r="H14" i="17"/>
  <c r="D18" i="17"/>
  <c r="K528" i="17"/>
  <c r="D528" i="17"/>
  <c r="F528" i="17"/>
  <c r="H528" i="17"/>
  <c r="K530" i="17"/>
  <c r="D530" i="17"/>
  <c r="F530" i="17"/>
  <c r="H530" i="17"/>
  <c r="K532" i="17"/>
  <c r="D532" i="17"/>
  <c r="F532" i="17"/>
  <c r="H532" i="17"/>
  <c r="K534" i="17"/>
  <c r="D534" i="17"/>
  <c r="F534" i="17"/>
  <c r="H534" i="17"/>
  <c r="K536" i="17"/>
  <c r="D536" i="17"/>
  <c r="F536" i="17"/>
  <c r="H536" i="17"/>
  <c r="K538" i="17"/>
  <c r="D538" i="17"/>
  <c r="F538" i="17"/>
  <c r="H538" i="17"/>
  <c r="K527" i="17"/>
  <c r="F527" i="17"/>
  <c r="H527" i="17"/>
  <c r="D527" i="17"/>
  <c r="K518" i="17"/>
  <c r="D518" i="17"/>
  <c r="H518" i="17"/>
  <c r="F518" i="17"/>
  <c r="K516" i="17"/>
  <c r="F516" i="17"/>
  <c r="D516" i="17"/>
  <c r="H516" i="17"/>
  <c r="K514" i="17"/>
  <c r="D514" i="17"/>
  <c r="H514" i="17"/>
  <c r="F514" i="17"/>
  <c r="K512" i="17"/>
  <c r="F512" i="17"/>
  <c r="D512" i="17"/>
  <c r="H512" i="17"/>
  <c r="K510" i="17"/>
  <c r="D510" i="17"/>
  <c r="H510" i="17"/>
  <c r="F510" i="17"/>
  <c r="K508" i="17"/>
  <c r="F508" i="17"/>
  <c r="D508" i="17"/>
  <c r="H508" i="17"/>
  <c r="K506" i="17"/>
  <c r="D506" i="17"/>
  <c r="H506" i="17"/>
  <c r="F506" i="17"/>
  <c r="K495" i="17"/>
  <c r="D495" i="17"/>
  <c r="F495" i="17"/>
  <c r="H495" i="17"/>
  <c r="K493" i="17"/>
  <c r="D493" i="17"/>
  <c r="F493" i="17"/>
  <c r="H493" i="17"/>
  <c r="K491" i="17"/>
  <c r="D491" i="17"/>
  <c r="F491" i="17"/>
  <c r="H491" i="17"/>
  <c r="K489" i="17"/>
  <c r="D489" i="17"/>
  <c r="F489" i="17"/>
  <c r="H489" i="17"/>
  <c r="K477" i="17"/>
  <c r="F477" i="17"/>
  <c r="D477" i="17"/>
  <c r="H477" i="17"/>
  <c r="K479" i="17"/>
  <c r="D479" i="17"/>
  <c r="H479" i="17"/>
  <c r="F479" i="17"/>
  <c r="K466" i="17"/>
  <c r="F466" i="17"/>
  <c r="D466" i="17"/>
  <c r="H466" i="17"/>
  <c r="K468" i="17"/>
  <c r="D468" i="17"/>
  <c r="H468" i="17"/>
  <c r="F468" i="17"/>
  <c r="D411" i="17"/>
  <c r="F411" i="17"/>
  <c r="D413" i="17"/>
  <c r="F413" i="17"/>
  <c r="D415" i="17"/>
  <c r="F415" i="17"/>
  <c r="D417" i="17"/>
  <c r="F417" i="17"/>
  <c r="D419" i="17"/>
  <c r="F419" i="17"/>
  <c r="D389" i="17"/>
  <c r="F389" i="17"/>
  <c r="H389" i="17"/>
  <c r="D385" i="17"/>
  <c r="F385" i="17"/>
  <c r="H385" i="17"/>
  <c r="D369" i="17"/>
  <c r="F369" i="17"/>
  <c r="H369" i="17"/>
  <c r="J369" i="17"/>
  <c r="D365" i="17"/>
  <c r="F365" i="17"/>
  <c r="H365" i="17"/>
  <c r="J365" i="17"/>
  <c r="D356" i="17"/>
  <c r="F356" i="17"/>
  <c r="H356" i="17"/>
  <c r="F354" i="17"/>
  <c r="H354" i="17"/>
  <c r="D354" i="17"/>
  <c r="D345" i="17"/>
  <c r="H345" i="17"/>
  <c r="F345" i="17"/>
  <c r="F343" i="17"/>
  <c r="D343" i="17"/>
  <c r="H343" i="17"/>
  <c r="D332" i="17"/>
  <c r="F332" i="17"/>
  <c r="F330" i="17"/>
  <c r="D330" i="17"/>
  <c r="F328" i="17"/>
  <c r="D328" i="17"/>
  <c r="D314" i="17"/>
  <c r="F314" i="17"/>
  <c r="F316" i="17"/>
  <c r="D316" i="17"/>
  <c r="D318" i="17"/>
  <c r="F318" i="17"/>
  <c r="F313" i="17"/>
  <c r="D313" i="17"/>
  <c r="D301" i="17"/>
  <c r="F301" i="17"/>
  <c r="H301" i="17"/>
  <c r="F303" i="17"/>
  <c r="H303" i="17"/>
  <c r="D303" i="17"/>
  <c r="D305" i="17"/>
  <c r="F305" i="17"/>
  <c r="H305" i="17"/>
  <c r="D291" i="17"/>
  <c r="F291" i="17"/>
  <c r="H291" i="17"/>
  <c r="D289" i="17"/>
  <c r="F289" i="17"/>
  <c r="H289" i="17"/>
  <c r="H278" i="17"/>
  <c r="F278" i="17"/>
  <c r="D278" i="17"/>
  <c r="F276" i="17"/>
  <c r="D276" i="17"/>
  <c r="H276" i="17"/>
  <c r="H274" i="17"/>
  <c r="F274" i="17"/>
  <c r="D274" i="17"/>
  <c r="F272" i="17"/>
  <c r="H272" i="17"/>
  <c r="H261" i="17"/>
  <c r="D261" i="17"/>
  <c r="F261" i="17"/>
  <c r="H250" i="17"/>
  <c r="D250" i="17"/>
  <c r="F250" i="17"/>
  <c r="H237" i="17"/>
  <c r="F237" i="17"/>
  <c r="D237" i="17"/>
  <c r="F226" i="17"/>
  <c r="J226" i="17"/>
  <c r="L226" i="17"/>
  <c r="D226" i="17"/>
  <c r="H226" i="17"/>
  <c r="J215" i="17"/>
  <c r="H215" i="17"/>
  <c r="F215" i="17"/>
  <c r="L215" i="17"/>
  <c r="D204" i="17"/>
  <c r="H204" i="17"/>
  <c r="F204" i="17"/>
  <c r="J204" i="17"/>
  <c r="L204" i="17"/>
  <c r="J200" i="17"/>
  <c r="H200" i="17"/>
  <c r="F200" i="17"/>
  <c r="L200" i="17"/>
  <c r="F189" i="17"/>
  <c r="J189" i="17"/>
  <c r="D189" i="17"/>
  <c r="L189" i="17"/>
  <c r="H189" i="17"/>
  <c r="J178" i="17"/>
  <c r="D178" i="17"/>
  <c r="H178" i="17"/>
  <c r="F178" i="17"/>
  <c r="L178" i="17"/>
  <c r="J174" i="17"/>
  <c r="D174" i="17"/>
  <c r="H174" i="17"/>
  <c r="F174" i="17"/>
  <c r="L174" i="17"/>
  <c r="H160" i="17"/>
  <c r="J160" i="17"/>
  <c r="D160" i="17"/>
  <c r="F160" i="17"/>
  <c r="F146" i="17"/>
  <c r="H146" i="17"/>
  <c r="F135" i="17"/>
  <c r="H135" i="17"/>
  <c r="H122" i="17"/>
  <c r="F122" i="17"/>
  <c r="F109" i="17"/>
  <c r="D109" i="17"/>
  <c r="H109" i="17"/>
  <c r="H96" i="17"/>
  <c r="F96" i="17"/>
  <c r="K84" i="17"/>
  <c r="H84" i="17"/>
  <c r="F84" i="17"/>
  <c r="K72" i="17"/>
  <c r="H72" i="17"/>
  <c r="F72" i="17"/>
  <c r="K51" i="17"/>
  <c r="F51" i="17"/>
  <c r="D51" i="17"/>
  <c r="H51" i="17"/>
  <c r="D72" i="17"/>
  <c r="D135" i="17"/>
  <c r="L160" i="17"/>
  <c r="H413" i="17"/>
  <c r="F147" i="17"/>
  <c r="D147" i="17"/>
  <c r="K529" i="17"/>
  <c r="H529" i="17"/>
  <c r="D529" i="17"/>
  <c r="F529" i="17"/>
  <c r="K531" i="17"/>
  <c r="F531" i="17"/>
  <c r="H531" i="17"/>
  <c r="D531" i="17"/>
  <c r="K533" i="17"/>
  <c r="H533" i="17"/>
  <c r="D533" i="17"/>
  <c r="F533" i="17"/>
  <c r="K535" i="17"/>
  <c r="F535" i="17"/>
  <c r="H535" i="17"/>
  <c r="D535" i="17"/>
  <c r="K537" i="17"/>
  <c r="H537" i="17"/>
  <c r="D537" i="17"/>
  <c r="F537" i="17"/>
  <c r="K539" i="17"/>
  <c r="F539" i="17"/>
  <c r="H539" i="17"/>
  <c r="D539" i="17"/>
  <c r="K519" i="17"/>
  <c r="D519" i="17"/>
  <c r="H519" i="17"/>
  <c r="F519" i="17"/>
  <c r="K517" i="17"/>
  <c r="F517" i="17"/>
  <c r="D517" i="17"/>
  <c r="H517" i="17"/>
  <c r="K515" i="17"/>
  <c r="D515" i="17"/>
  <c r="H515" i="17"/>
  <c r="F515" i="17"/>
  <c r="K513" i="17"/>
  <c r="F513" i="17"/>
  <c r="D513" i="17"/>
  <c r="H513" i="17"/>
  <c r="K511" i="17"/>
  <c r="D511" i="17"/>
  <c r="H511" i="17"/>
  <c r="F511" i="17"/>
  <c r="K509" i="17"/>
  <c r="F509" i="17"/>
  <c r="D509" i="17"/>
  <c r="H509" i="17"/>
  <c r="K507" i="17"/>
  <c r="D507" i="17"/>
  <c r="H507" i="17"/>
  <c r="F507" i="17"/>
  <c r="K496" i="17"/>
  <c r="D496" i="17"/>
  <c r="F496" i="17"/>
  <c r="H496" i="17"/>
  <c r="K494" i="17"/>
  <c r="D494" i="17"/>
  <c r="F494" i="17"/>
  <c r="H494" i="17"/>
  <c r="K492" i="17"/>
  <c r="D492" i="17"/>
  <c r="F492" i="17"/>
  <c r="H492" i="17"/>
  <c r="K490" i="17"/>
  <c r="D490" i="17"/>
  <c r="F490" i="17"/>
  <c r="H490" i="17"/>
  <c r="K481" i="17"/>
  <c r="F481" i="17"/>
  <c r="D481" i="17"/>
  <c r="H481" i="17"/>
  <c r="K478" i="17"/>
  <c r="D478" i="17"/>
  <c r="H478" i="17"/>
  <c r="F478" i="17"/>
  <c r="K480" i="17"/>
  <c r="F480" i="17"/>
  <c r="D480" i="17"/>
  <c r="H480" i="17"/>
  <c r="K465" i="17"/>
  <c r="H465" i="17"/>
  <c r="D465" i="17"/>
  <c r="F465" i="17"/>
  <c r="K467" i="17"/>
  <c r="D467" i="17"/>
  <c r="F467" i="17"/>
  <c r="H467" i="17"/>
  <c r="K464" i="17"/>
  <c r="D464" i="17"/>
  <c r="H464" i="17"/>
  <c r="F464" i="17"/>
  <c r="F410" i="17"/>
  <c r="H410" i="17"/>
  <c r="H412" i="17"/>
  <c r="F412" i="17"/>
  <c r="F414" i="17"/>
  <c r="H414" i="17"/>
  <c r="H416" i="17"/>
  <c r="F416" i="17"/>
  <c r="F418" i="17"/>
  <c r="H418" i="17"/>
  <c r="D409" i="17"/>
  <c r="F409" i="17"/>
  <c r="D391" i="17"/>
  <c r="F391" i="17"/>
  <c r="H391" i="17"/>
  <c r="D387" i="17"/>
  <c r="F387" i="17"/>
  <c r="H387" i="17"/>
  <c r="D367" i="17"/>
  <c r="F367" i="17"/>
  <c r="H367" i="17"/>
  <c r="J367" i="17"/>
  <c r="D363" i="17"/>
  <c r="F363" i="17"/>
  <c r="H363" i="17"/>
  <c r="J363" i="17"/>
  <c r="D355" i="17"/>
  <c r="F355" i="17"/>
  <c r="H355" i="17"/>
  <c r="D353" i="17"/>
  <c r="F353" i="17"/>
  <c r="H353" i="17"/>
  <c r="D344" i="17"/>
  <c r="F344" i="17"/>
  <c r="D342" i="17"/>
  <c r="F342" i="17"/>
  <c r="D333" i="17"/>
  <c r="F333" i="17"/>
  <c r="D331" i="17"/>
  <c r="F331" i="17"/>
  <c r="D329" i="17"/>
  <c r="F329" i="17"/>
  <c r="D327" i="17"/>
  <c r="F327" i="17"/>
  <c r="D315" i="17"/>
  <c r="F315" i="17"/>
  <c r="F317" i="17"/>
  <c r="D317" i="17"/>
  <c r="D319" i="17"/>
  <c r="F319" i="17"/>
  <c r="H300" i="17"/>
  <c r="D300" i="17"/>
  <c r="F300" i="17"/>
  <c r="D302" i="17"/>
  <c r="F302" i="17"/>
  <c r="H302" i="17"/>
  <c r="H304" i="17"/>
  <c r="D304" i="17"/>
  <c r="F304" i="17"/>
  <c r="F299" i="17"/>
  <c r="H299" i="17"/>
  <c r="D299" i="17"/>
  <c r="D290" i="17"/>
  <c r="F290" i="17"/>
  <c r="H290" i="17"/>
  <c r="D288" i="17"/>
  <c r="F288" i="17"/>
  <c r="H288" i="17"/>
  <c r="F277" i="17"/>
  <c r="D277" i="17"/>
  <c r="D275" i="17"/>
  <c r="F275" i="17"/>
  <c r="F273" i="17"/>
  <c r="D273" i="17"/>
  <c r="D264" i="17"/>
  <c r="H264" i="17"/>
  <c r="F264" i="17"/>
  <c r="F262" i="17"/>
  <c r="D262" i="17"/>
  <c r="H262" i="17"/>
  <c r="D260" i="17"/>
  <c r="H260" i="17"/>
  <c r="F260" i="17"/>
  <c r="F251" i="17"/>
  <c r="D251" i="17"/>
  <c r="H251" i="17"/>
  <c r="D249" i="17"/>
  <c r="H249" i="17"/>
  <c r="F249" i="17"/>
  <c r="F247" i="17"/>
  <c r="D247" i="17"/>
  <c r="H247" i="17"/>
  <c r="D238" i="17"/>
  <c r="F238" i="17"/>
  <c r="D236" i="17"/>
  <c r="F236" i="17"/>
  <c r="J227" i="17"/>
  <c r="D227" i="17"/>
  <c r="H227" i="17"/>
  <c r="F227" i="17"/>
  <c r="D225" i="17"/>
  <c r="H225" i="17"/>
  <c r="F225" i="17"/>
  <c r="J225" i="17"/>
  <c r="H216" i="17"/>
  <c r="D216" i="17"/>
  <c r="F216" i="17"/>
  <c r="J216" i="17"/>
  <c r="J214" i="17"/>
  <c r="H214" i="17"/>
  <c r="D214" i="17"/>
  <c r="F214" i="17"/>
  <c r="F212" i="17"/>
  <c r="H212" i="17"/>
  <c r="D212" i="17"/>
  <c r="J212" i="17"/>
  <c r="J203" i="17"/>
  <c r="D203" i="17"/>
  <c r="H203" i="17"/>
  <c r="F203" i="17"/>
  <c r="D201" i="17"/>
  <c r="H201" i="17"/>
  <c r="F201" i="17"/>
  <c r="J201" i="17"/>
  <c r="D192" i="17"/>
  <c r="H192" i="17"/>
  <c r="J192" i="17"/>
  <c r="F192" i="17"/>
  <c r="F190" i="17"/>
  <c r="D190" i="17"/>
  <c r="H190" i="17"/>
  <c r="J190" i="17"/>
  <c r="D188" i="17"/>
  <c r="H188" i="17"/>
  <c r="J188" i="17"/>
  <c r="F188" i="17"/>
  <c r="H186" i="17"/>
  <c r="D186" i="17"/>
  <c r="F186" i="17"/>
  <c r="J186" i="17"/>
  <c r="H177" i="17"/>
  <c r="D177" i="17"/>
  <c r="F177" i="17"/>
  <c r="J177" i="17"/>
  <c r="D175" i="17"/>
  <c r="F175" i="17"/>
  <c r="J175" i="17"/>
  <c r="H175" i="17"/>
  <c r="H173" i="17"/>
  <c r="D173" i="17"/>
  <c r="F173" i="17"/>
  <c r="J173" i="17"/>
  <c r="F159" i="17"/>
  <c r="D159" i="17"/>
  <c r="H159" i="17"/>
  <c r="J159" i="17"/>
  <c r="L159" i="17"/>
  <c r="J161" i="17"/>
  <c r="L161" i="17"/>
  <c r="F161" i="17"/>
  <c r="D161" i="17"/>
  <c r="H161" i="17"/>
  <c r="F163" i="17"/>
  <c r="D163" i="17"/>
  <c r="H163" i="17"/>
  <c r="J163" i="17"/>
  <c r="L163" i="17"/>
  <c r="F158" i="17"/>
  <c r="H158" i="17"/>
  <c r="D158" i="17"/>
  <c r="J158" i="17"/>
  <c r="D138" i="17"/>
  <c r="F138" i="17"/>
  <c r="D136" i="17"/>
  <c r="F136" i="17"/>
  <c r="D134" i="17"/>
  <c r="F134" i="17"/>
  <c r="D132" i="17"/>
  <c r="F132" i="17"/>
  <c r="D123" i="17"/>
  <c r="F123" i="17"/>
  <c r="F121" i="17"/>
  <c r="D121" i="17"/>
  <c r="D119" i="17"/>
  <c r="F119" i="17"/>
  <c r="F110" i="17"/>
  <c r="D110" i="17"/>
  <c r="D108" i="17"/>
  <c r="F108" i="17"/>
  <c r="F106" i="17"/>
  <c r="D106" i="17"/>
  <c r="F95" i="17"/>
  <c r="D95" i="17"/>
  <c r="K85" i="17"/>
  <c r="D85" i="17"/>
  <c r="F85" i="17"/>
  <c r="K83" i="17"/>
  <c r="D83" i="17"/>
  <c r="F83" i="17"/>
  <c r="K73" i="17"/>
  <c r="D73" i="17"/>
  <c r="F73" i="17"/>
  <c r="K63" i="17"/>
  <c r="F63" i="17"/>
  <c r="D63" i="17"/>
  <c r="K61" i="17"/>
  <c r="D61" i="17"/>
  <c r="F61" i="17"/>
  <c r="K53" i="17"/>
  <c r="D53" i="17"/>
  <c r="F53" i="17"/>
  <c r="K50" i="17"/>
  <c r="F50" i="17"/>
  <c r="H50" i="17"/>
  <c r="D50" i="17"/>
  <c r="K47" i="17"/>
  <c r="F47" i="17"/>
  <c r="D47" i="17"/>
  <c r="D263" i="17"/>
  <c r="F263" i="17"/>
  <c r="H263" i="17"/>
  <c r="F259" i="17"/>
  <c r="D259" i="17"/>
  <c r="H259" i="17"/>
  <c r="D248" i="17"/>
  <c r="F248" i="17"/>
  <c r="H248" i="17"/>
  <c r="D246" i="17"/>
  <c r="H246" i="17"/>
  <c r="F246" i="17"/>
  <c r="D228" i="17"/>
  <c r="H228" i="17"/>
  <c r="F228" i="17"/>
  <c r="J228" i="17"/>
  <c r="L228" i="17"/>
  <c r="F213" i="17"/>
  <c r="L213" i="17"/>
  <c r="J213" i="17"/>
  <c r="H213" i="17"/>
  <c r="F202" i="17"/>
  <c r="J202" i="17"/>
  <c r="L202" i="17"/>
  <c r="D202" i="17"/>
  <c r="H202" i="17"/>
  <c r="H191" i="17"/>
  <c r="F191" i="17"/>
  <c r="J191" i="17"/>
  <c r="D191" i="17"/>
  <c r="L191" i="17"/>
  <c r="H187" i="17"/>
  <c r="F187" i="17"/>
  <c r="J187" i="17"/>
  <c r="D187" i="17"/>
  <c r="L187" i="17"/>
  <c r="D162" i="17"/>
  <c r="F162" i="17"/>
  <c r="H162" i="17"/>
  <c r="J162" i="17"/>
  <c r="H164" i="17"/>
  <c r="J164" i="17"/>
  <c r="D164" i="17"/>
  <c r="F164" i="17"/>
  <c r="H137" i="17"/>
  <c r="F137" i="17"/>
  <c r="H133" i="17"/>
  <c r="F133" i="17"/>
  <c r="F124" i="17"/>
  <c r="H124" i="17"/>
  <c r="F120" i="17"/>
  <c r="H120" i="17"/>
  <c r="H118" i="17"/>
  <c r="F118" i="17"/>
  <c r="H107" i="17"/>
  <c r="F107" i="17"/>
  <c r="D107" i="17"/>
  <c r="F105" i="17"/>
  <c r="D105" i="17"/>
  <c r="H105" i="17"/>
  <c r="F94" i="17"/>
  <c r="H94" i="17"/>
  <c r="K74" i="17"/>
  <c r="F74" i="17"/>
  <c r="H74" i="17"/>
  <c r="K62" i="17"/>
  <c r="F62" i="17"/>
  <c r="D62" i="17"/>
  <c r="H62" i="17"/>
  <c r="K54" i="17"/>
  <c r="D54" i="17"/>
  <c r="F54" i="17"/>
  <c r="H54" i="17"/>
  <c r="K49" i="17"/>
  <c r="D49" i="17"/>
  <c r="F49" i="17"/>
  <c r="K46" i="17"/>
  <c r="F46" i="17"/>
  <c r="H46" i="17"/>
  <c r="L17" i="1"/>
  <c r="I17" i="17"/>
  <c r="J20" i="1"/>
  <c r="I20" i="17"/>
  <c r="K34" i="17"/>
  <c r="F34" i="17"/>
  <c r="D34" i="17"/>
  <c r="H34" i="17"/>
  <c r="J35" i="1"/>
  <c r="I35" i="17"/>
  <c r="H29" i="1"/>
  <c r="I29" i="17"/>
  <c r="H31" i="1"/>
  <c r="I31" i="17"/>
  <c r="J36" i="1"/>
  <c r="I36" i="17"/>
  <c r="O12" i="1"/>
  <c r="K12" i="17" s="1"/>
  <c r="I12" i="17"/>
  <c r="F12" i="17" s="1"/>
  <c r="H148" i="17"/>
  <c r="F148" i="17"/>
  <c r="H16" i="17"/>
  <c r="D148" i="17"/>
  <c r="D12" i="17"/>
  <c r="S229" i="1"/>
  <c r="O18" i="1"/>
  <c r="K18" i="17" s="1"/>
  <c r="H18" i="1"/>
  <c r="J18" i="1"/>
  <c r="S217" i="1"/>
  <c r="L34" i="1"/>
  <c r="H34" i="1"/>
  <c r="D12" i="1"/>
  <c r="J12" i="1"/>
  <c r="L12" i="1"/>
  <c r="F12" i="1"/>
  <c r="H12" i="1"/>
  <c r="F29" i="1"/>
  <c r="F31" i="1"/>
  <c r="D32" i="1"/>
  <c r="O31" i="1"/>
  <c r="D31" i="1"/>
  <c r="L31" i="1"/>
  <c r="J31" i="1"/>
  <c r="F32" i="1"/>
  <c r="L32" i="1"/>
  <c r="J32" i="1"/>
  <c r="O32" i="1"/>
  <c r="F36" i="1"/>
  <c r="O15" i="1"/>
  <c r="K15" i="17" s="1"/>
  <c r="O36" i="1"/>
  <c r="L36" i="1"/>
  <c r="J15" i="1"/>
  <c r="H36" i="1"/>
  <c r="D36" i="1"/>
  <c r="D30" i="1"/>
  <c r="L35" i="1"/>
  <c r="F35" i="1"/>
  <c r="H14" i="1"/>
  <c r="J14" i="1"/>
  <c r="O14" i="1"/>
  <c r="K14" i="17" s="1"/>
  <c r="D35" i="1"/>
  <c r="F14" i="1"/>
  <c r="L14" i="1"/>
  <c r="O35" i="1"/>
  <c r="L18" i="1"/>
  <c r="F18" i="1"/>
  <c r="J29" i="1"/>
  <c r="H19" i="1"/>
  <c r="J30" i="1"/>
  <c r="F17" i="1"/>
  <c r="O30" i="1"/>
  <c r="F30" i="1"/>
  <c r="O29" i="1"/>
  <c r="H30" i="1"/>
  <c r="D34" i="1"/>
  <c r="F13" i="1"/>
  <c r="H20" i="1"/>
  <c r="D18" i="1"/>
  <c r="J13" i="1"/>
  <c r="D29" i="1"/>
  <c r="O20" i="1"/>
  <c r="K20" i="17" s="1"/>
  <c r="F15" i="1"/>
  <c r="L29" i="1"/>
  <c r="H15" i="1"/>
  <c r="D15" i="1"/>
  <c r="D16" i="1"/>
  <c r="L20" i="1"/>
  <c r="H16" i="1"/>
  <c r="F20" i="1"/>
  <c r="D20" i="1"/>
  <c r="L13" i="1"/>
  <c r="H35" i="1"/>
  <c r="H13" i="1"/>
  <c r="F34" i="1"/>
  <c r="O34" i="1"/>
  <c r="J34" i="1"/>
  <c r="F37" i="1"/>
  <c r="O37" i="1"/>
  <c r="D37" i="1"/>
  <c r="J37" i="1"/>
  <c r="L37" i="1"/>
  <c r="L33" i="1"/>
  <c r="F33" i="1"/>
  <c r="O33" i="1"/>
  <c r="J33" i="1"/>
  <c r="H33" i="1"/>
  <c r="D33" i="1"/>
  <c r="D17" i="1"/>
  <c r="O17" i="1"/>
  <c r="K17" i="17" s="1"/>
  <c r="D13" i="1"/>
  <c r="J17" i="1"/>
  <c r="H17" i="1"/>
  <c r="J16" i="1"/>
  <c r="F16" i="1"/>
  <c r="L16" i="1"/>
  <c r="L19" i="1"/>
  <c r="O19" i="1"/>
  <c r="K19" i="17" s="1"/>
  <c r="J19" i="1"/>
  <c r="F19" i="1"/>
  <c r="H12" i="17" l="1"/>
  <c r="K36" i="17"/>
  <c r="D36" i="17"/>
  <c r="F36" i="17"/>
  <c r="H36" i="17"/>
  <c r="K31" i="17"/>
  <c r="F31" i="17"/>
  <c r="D31" i="17"/>
  <c r="H31" i="17"/>
  <c r="K35" i="17"/>
  <c r="D35" i="17"/>
  <c r="F35" i="17"/>
  <c r="H35" i="17"/>
  <c r="D17" i="17"/>
  <c r="H17" i="17"/>
  <c r="F17" i="17"/>
  <c r="D13" i="17"/>
  <c r="H13" i="17"/>
  <c r="F13" i="17"/>
  <c r="D16" i="17"/>
  <c r="F16" i="17"/>
  <c r="D19" i="17"/>
  <c r="H19" i="17"/>
  <c r="F19" i="17"/>
  <c r="K29" i="17"/>
  <c r="D29" i="17"/>
  <c r="F29" i="17"/>
  <c r="H29" i="17"/>
  <c r="D20" i="17"/>
  <c r="H20" i="17"/>
  <c r="F20" i="17"/>
  <c r="K32" i="17"/>
  <c r="H32" i="17"/>
  <c r="F32" i="17"/>
  <c r="D32" i="17"/>
  <c r="F14" i="17"/>
  <c r="D14" i="17"/>
  <c r="D15" i="17"/>
  <c r="H15" i="17"/>
  <c r="F15" i="17"/>
  <c r="K30" i="17"/>
  <c r="D30" i="17"/>
  <c r="H30" i="17"/>
  <c r="F30" i="17"/>
  <c r="K37" i="17"/>
  <c r="D37" i="17"/>
  <c r="F37" i="17"/>
  <c r="H37" i="17"/>
</calcChain>
</file>

<file path=xl/sharedStrings.xml><?xml version="1.0" encoding="utf-8"?>
<sst xmlns="http://schemas.openxmlformats.org/spreadsheetml/2006/main" count="18167" uniqueCount="521">
  <si>
    <t xml:space="preserve">a. Nutzung der SUB Göttingen </t>
  </si>
  <si>
    <t>Wie oft besuchen Sie eines oder mehrere unserer Gebäude?</t>
  </si>
  <si>
    <t>nie</t>
  </si>
  <si>
    <t>sehr oft</t>
  </si>
  <si>
    <t>Gesamt (gültige Prozente)</t>
  </si>
  <si>
    <t>k.A.</t>
  </si>
  <si>
    <t>Gesamt (inklus. k.A.)</t>
  </si>
  <si>
    <t xml:space="preserve">Zentralbibliothek </t>
  </si>
  <si>
    <t xml:space="preserve">Bereichsbibliothek Chemie </t>
  </si>
  <si>
    <t xml:space="preserve">Bereichsbibliothek Forstwissenschaften </t>
  </si>
  <si>
    <t xml:space="preserve">Bereichsbibliothek Kulturwissenschaften </t>
  </si>
  <si>
    <t xml:space="preserve">Bereichsbibliothek Medizin </t>
  </si>
  <si>
    <t xml:space="preserve">Bereichsbibliothek Physik </t>
  </si>
  <si>
    <t xml:space="preserve">Bereichsbibliothek Wirtschafts- und Sozialwissenschaften </t>
  </si>
  <si>
    <t>Bibliothek Waldweg</t>
  </si>
  <si>
    <t xml:space="preserve">Historisches Gebäude </t>
  </si>
  <si>
    <t>Tab. 2 - Besuch der SUB-Standorte - Studierende</t>
  </si>
  <si>
    <t>Studierende Agrarwissenschaften</t>
  </si>
  <si>
    <t>Bereichsbibliothek Kulturwissenschaften</t>
  </si>
  <si>
    <t>Tab. 3 - Besuch der SUB-Standorte - Wissenschaftler/innen</t>
  </si>
  <si>
    <t>Wissenschaftler/innen Agrarwissenschaften</t>
  </si>
  <si>
    <t>Gesamt (gültige Prozent)</t>
  </si>
  <si>
    <t>Bereichsbibliothek Forstwissenschaften</t>
  </si>
  <si>
    <t>Tab. 4 - Besuch anderer Bibliotheken der Universität – Gesamtheit und Statusgruppen</t>
  </si>
  <si>
    <t>Gesamtheit und Statusgruppen Agrarwissenschaften</t>
  </si>
  <si>
    <r>
      <t>Neben den eben genannten Bibliotheken gibt es an der Universität weitere Bibliotheken, die von den Instituten bzw. Seminaren betreut werden. Wie oft besuchen Sie eine dieser Bibliotheken?</t>
    </r>
    <r>
      <rPr>
        <b/>
        <i/>
        <sz val="9"/>
        <color rgb="FF000000"/>
        <rFont val="Times New Roman"/>
        <family val="1"/>
      </rPr>
      <t xml:space="preserve"> </t>
    </r>
  </si>
  <si>
    <t xml:space="preserve">sehr oft </t>
  </si>
  <si>
    <t>Gesamtheit</t>
  </si>
  <si>
    <t>Studierende</t>
  </si>
  <si>
    <t>Wissenschaftler/innen</t>
  </si>
  <si>
    <t>Tab. 5 - Nutzung elektronischer Zeitschriften bzw. anderer elektronischer Medien - Gesamtheit</t>
  </si>
  <si>
    <t>Wie oft nutzen Sie elektronische Zeitschriften bzw. andere elektronische Medien?</t>
  </si>
  <si>
    <t>Gesamtheit Agrarwissenschaften</t>
  </si>
  <si>
    <t>elektronische Zeitschriften</t>
  </si>
  <si>
    <t>Datenbanken</t>
  </si>
  <si>
    <t>elektronische Bücher</t>
  </si>
  <si>
    <t>Tab. 6 - Nutzung elektronischer Zeitschriften bzw. anderer elektronischer Medien - Studierende</t>
  </si>
  <si>
    <t>Tab. 7 - Nutzung elektronischer Zeitschriften bzw. anderer elektronischer Medien - Wissenschaftler/innen</t>
  </si>
  <si>
    <t>Tab. 8 - Weg zu den elektronischen Medien - Gesamtheit</t>
  </si>
  <si>
    <t>Auf welchem Wege gelangen Sie zu den oben genannten Medien?</t>
  </si>
  <si>
    <t xml:space="preserve">elektronischer Bibliothekskatalog / OPAC </t>
  </si>
  <si>
    <t>andere elektronische Kataloge</t>
  </si>
  <si>
    <t>elektronische Zeitschriftenbibliothek (EZB)</t>
  </si>
  <si>
    <t>Datenbank-Infosystem (DBIS)</t>
  </si>
  <si>
    <t>fachspezifische Datenbanken</t>
  </si>
  <si>
    <t>Suchmaschinen (z.B. Google Scholar, Google)</t>
  </si>
  <si>
    <t>andere </t>
  </si>
  <si>
    <t>Tab. 9 - Weg zu den elektronischen Medien - Studierende</t>
  </si>
  <si>
    <t>Tab. 10 - Weg zu den elektronischen Medien - Wissenschaftler/innen</t>
  </si>
  <si>
    <t>Tab. 11 - Zufriedenheit - Gesamtheit und Statusgruppen</t>
  </si>
  <si>
    <t>Wie zufrieden sind Sie mit den Bibliotheksangeboten an der Universität Göttingen insgesamt?</t>
  </si>
  <si>
    <t>sehr unzufrieden</t>
  </si>
  <si>
    <t>ziemlich unzufrieden</t>
  </si>
  <si>
    <t>teils/teils</t>
  </si>
  <si>
    <t>ziemlich zufrieden</t>
  </si>
  <si>
    <t>sehr zufrieden</t>
  </si>
  <si>
    <t>b. Literaturversorgung</t>
  </si>
  <si>
    <t>Tab. 12 - Ausstattung mit elektronischen Medien – Gesamtheit</t>
  </si>
  <si>
    <t>Wie wichtig ist Ihnen eine gute Ausstattung mit den folgenden elektronischen Medien?</t>
  </si>
  <si>
    <t>unwichtig</t>
  </si>
  <si>
    <t>eher wichtig</t>
  </si>
  <si>
    <t>wichtig</t>
  </si>
  <si>
    <t>sehr wichtig</t>
  </si>
  <si>
    <t>Zeitschriften</t>
  </si>
  <si>
    <t>Sammelbände</t>
  </si>
  <si>
    <t>Monographien</t>
  </si>
  <si>
    <t>Lehrbücher</t>
  </si>
  <si>
    <t>Nachschlagewerke</t>
  </si>
  <si>
    <t xml:space="preserve">elektronische Kursangebote </t>
  </si>
  <si>
    <t>Tab. 13 - Ausstattung mit elektronischen Medien – Studierende</t>
  </si>
  <si>
    <t xml:space="preserve">Zeitschriften </t>
  </si>
  <si>
    <t>Tab. 14 - Ausstattung mit elektronischen Medien – Wissenschaftler/innen</t>
  </si>
  <si>
    <t>elektronische Kursangebote</t>
  </si>
  <si>
    <t>Tab. 15 - Ausstattung mit gedruckten Medien – Gesamtheit</t>
  </si>
  <si>
    <t>Wie wichtig ist Ihnen eine gute Ausstattung mit den folgenden gedruckten Medien?</t>
  </si>
  <si>
    <t xml:space="preserve">Sammelbände </t>
  </si>
  <si>
    <t xml:space="preserve">Monographien </t>
  </si>
  <si>
    <t>Tab. 16 - Ausstattung mit gedruckten Medien – Studierende</t>
  </si>
  <si>
    <t xml:space="preserve">Nachschlagewerke </t>
  </si>
  <si>
    <t>Tab. 17 - Ausstattung mit gedruckten Medien – Wissenschaftler/innen</t>
  </si>
  <si>
    <t>Tab. 18 - Geschwindigkeit der Bereitstellung von Literatur - Gesamtheit und Statusgruppen</t>
  </si>
  <si>
    <r>
      <t>Wie zufrieden sind Sie mit der Geschwindigkeit, mit der wir in der SUB Göttingen bereits vorhandene Literatur für Sie bereitstellen</t>
    </r>
    <r>
      <rPr>
        <sz val="9"/>
        <color rgb="FF000000"/>
        <rFont val="Times New Roman"/>
        <family val="1"/>
      </rPr>
      <t>?</t>
    </r>
  </si>
  <si>
    <t>Tab. 19 - Ausbau der Bereitstellung von Literatur - Gesamtheit</t>
  </si>
  <si>
    <t>Wie hilfreich wäre ein Ausbau der Bereitstellung von Literatur auf den folgenden Wegen für Ihre Arbeit?</t>
  </si>
  <si>
    <t>nicht hilfreich</t>
  </si>
  <si>
    <t>sehr hilfreich</t>
  </si>
  <si>
    <t>Eilt-Bereitstellungen (z.B. werktags innerhalb von 24 Stunden) (ZB)</t>
  </si>
  <si>
    <t>Wochenend-Bereitstellungen  (ZB)</t>
  </si>
  <si>
    <t>schnellere Bereitstellungen (z.B. werktags innerhalb von 24 Stunden)</t>
  </si>
  <si>
    <t>Bereitstellungen von mehrfachen Präsenzexemplaren</t>
  </si>
  <si>
    <t>Mehrfachzugriffsmöglichkeiten auf elektronische Zeitschriften und Bücher</t>
  </si>
  <si>
    <t>Verbesserung der Zugriffsmöglichkeiten auf elektronische Zeitschriften und Bücher von außerhalb des Campus-Netzes</t>
  </si>
  <si>
    <t xml:space="preserve">Tab. 20 - Ausbau der Bereitstellung von Literatur - Studierende </t>
  </si>
  <si>
    <t xml:space="preserve">Bereitstellungen von mehrfachen Präsenzexemplaren </t>
  </si>
  <si>
    <t>Tab. 21 - Ausbau der Bereitstellung von Literatur - Wissenschaftler/innen</t>
  </si>
  <si>
    <t>Lieferungen von gescannten Zeitschriftenartikeln auf dem Campus</t>
  </si>
  <si>
    <t>c. Informationen finden, bewerten und organisieren</t>
  </si>
  <si>
    <t>Tab. 22 - Unterstützung beim Finden, Bewerten und Organisieren von Informationen im Studium - Studierende</t>
  </si>
  <si>
    <t>Wie hilfreich wäre eine Unterstützung bei folgenden Themen für Ihr Studium?</t>
  </si>
  <si>
    <t>Recherche</t>
  </si>
  <si>
    <t>Literaturverwaltungsprogramme</t>
  </si>
  <si>
    <t>Werkzeuge für die Teamarbeit</t>
  </si>
  <si>
    <t>Ausleihe von Audio-, Bild- und Videotechnik</t>
  </si>
  <si>
    <t xml:space="preserve">Tab. 23 - Kenntnis bzw. Nutzung von Literaturverwaltungsprogrammen bzw. Kommunikationsplattformen - Studierende </t>
  </si>
  <si>
    <t>Welche/s dieser Literaturverwaltungsprogramme bzw. Kommunikationsplattformen kennen oder nutzen Sie?</t>
  </si>
  <si>
    <t xml:space="preserve">nutze ich </t>
  </si>
  <si>
    <t xml:space="preserve">kenne ich </t>
  </si>
  <si>
    <t>kenne ich nicht</t>
  </si>
  <si>
    <t>Citavi</t>
  </si>
  <si>
    <t>Zotero</t>
  </si>
  <si>
    <t>EndNote</t>
  </si>
  <si>
    <t>BibTex</t>
  </si>
  <si>
    <t>Mendeley</t>
  </si>
  <si>
    <t>ResearchGate</t>
  </si>
  <si>
    <t>andere</t>
  </si>
  <si>
    <t>Tab. 24 - Literaturverwaltungsprogramme bzw. Kommunikationsplattformen im Studium - Studierende</t>
  </si>
  <si>
    <t>Welche/s dieser Literaturverwaltungsprogramme bzw. Kommunikationsplattformen wäre/n für Ihr Studium hilfreich?</t>
  </si>
  <si>
    <t xml:space="preserve">nicht hilfreich </t>
  </si>
  <si>
    <t>hilfreich</t>
  </si>
  <si>
    <t>Tab. 25 - Angebotsnutzung verschiedener Anbieter - Studierende</t>
  </si>
  <si>
    <t>Nutzen Sie folgende Angebote verschiedener Anbieter?</t>
  </si>
  <si>
    <t>ja</t>
  </si>
  <si>
    <t>nein</t>
  </si>
  <si>
    <t>Dropbox</t>
  </si>
  <si>
    <t>GoogleDocs/Drive</t>
  </si>
  <si>
    <t xml:space="preserve">Ausleihe von Audiorecordern </t>
  </si>
  <si>
    <t>Ausleihe von Videokameras</t>
  </si>
  <si>
    <t>technische Einweisung in die Gerätebedienung</t>
  </si>
  <si>
    <t>methodische Beratung</t>
  </si>
  <si>
    <t>Tab. 26 - Lernmethoden im Studium - Studierende</t>
  </si>
  <si>
    <t>Welche Lernmethoden des jeweiligen Themas  sind für Ihr Studium gar nicht interessant oder sehr interessant?</t>
  </si>
  <si>
    <t>nicht interessant</t>
  </si>
  <si>
    <t>sehr interessant</t>
  </si>
  <si>
    <t>Kurs an der SUB Göttingen</t>
  </si>
  <si>
    <t>Lehrveranstaltung an meiner Fakultät</t>
  </si>
  <si>
    <t xml:space="preserve">Science Café </t>
  </si>
  <si>
    <t>individuelle Beratung mit Terminvergabe</t>
  </si>
  <si>
    <t xml:space="preserve">Online-Lernangebot </t>
  </si>
  <si>
    <t>Tab. 27 - Unterstützung beim Finden, Bewerten und Organisieren von Informationen im Studium - Wissenschaftler/innen</t>
  </si>
  <si>
    <t>Wie hilfreich wäre eine Unterstützung bei folgenden Themen für Studierende aus Ihrer Sicht?</t>
  </si>
  <si>
    <t xml:space="preserve">k.A. </t>
  </si>
  <si>
    <t xml:space="preserve">Recherche </t>
  </si>
  <si>
    <t>Tab. 28 - Zeitpunkt der Kenntnisvermittlung im Studium - Wissenschaftler/innen</t>
  </si>
  <si>
    <t>Wann sollten diese Kenntnisse Ihrer Meinung nach vermittelt werden?</t>
  </si>
  <si>
    <t>mit bevorstehendem Abschluss des BA-Studiums</t>
  </si>
  <si>
    <t>mit Beginn des Studiums</t>
  </si>
  <si>
    <t>im MA-Studium</t>
  </si>
  <si>
    <t>im Promotionsstudium</t>
  </si>
  <si>
    <t>Tab. 29 - Vergabe von Credit Points als Anreiz - Wissenschaftler/innen</t>
  </si>
  <si>
    <t>Halten Sie eine Vergabe von Credit Points für sinnvoll, um Studierenden einen zusätzlichen Anreiz zur Teilnahme zu geben?</t>
  </si>
  <si>
    <t>Tab. 30 - Unterstützung beim Finden, Bewerten und Organisieren von Informationen für die Lehre - Wissenschaftler/innen</t>
  </si>
  <si>
    <t>Wie hilfreich wäre diese Unterstützung auch für Ihre Lehre?</t>
  </si>
  <si>
    <t>Ausleihe von Audio-, Bild und Videotechnik</t>
  </si>
  <si>
    <t>d. Publikationsmanagement</t>
  </si>
  <si>
    <t>Tab. 31 - Publikationsverhalten - Wissenschaftler/innen</t>
  </si>
  <si>
    <t>Publizieren Sie oder werden Sie in naher Zukunft publizieren?</t>
  </si>
  <si>
    <t>Tab. 32 - Kritierien bei der Wahl des Verlags bzw. der Zeitschrift - Wissenschaftler/innen</t>
  </si>
  <si>
    <t>Wie wichtig sind Ihnen bei der Wahl des Verlags bzw. der Zeitschrift die folgenden Kriterien?</t>
  </si>
  <si>
    <t>nicht wichtig</t>
  </si>
  <si>
    <t>Impact Factor / Journal Ranking</t>
  </si>
  <si>
    <t>Altmetrics</t>
  </si>
  <si>
    <t>Reputation des Journals / Verlags</t>
  </si>
  <si>
    <t>Stellenwert des Journals / Verlags im Fach</t>
  </si>
  <si>
    <t>Breitenwirkung des Journals / Verlags über Fachgrenzen hinaus</t>
  </si>
  <si>
    <t>Begutachtung, Peer Review</t>
  </si>
  <si>
    <t>Lektorat, Copy Editing, Language Editing</t>
  </si>
  <si>
    <t xml:space="preserve">Schnelligkeit </t>
  </si>
  <si>
    <t>geringe Kosten des Publizierens</t>
  </si>
  <si>
    <t xml:space="preserve">elektronische Verfügbarkeit </t>
  </si>
  <si>
    <t xml:space="preserve">Open-Access-Verfügbarkeit </t>
  </si>
  <si>
    <t>Tab. 33 - Angebote zum Publizieren - Wissenschaftler/innen</t>
  </si>
  <si>
    <t>Wie nützlich sind bzw. könnten die folgenden Angebote für Ihre Arbeit sein?</t>
  </si>
  <si>
    <t xml:space="preserve">nicht nützlich </t>
  </si>
  <si>
    <t>vielleicht nützlich</t>
  </si>
  <si>
    <t>möchte ich nutzen</t>
  </si>
  <si>
    <t>nutze ich bereits</t>
  </si>
  <si>
    <t>Universitätsverlag Göttingen</t>
  </si>
  <si>
    <t>Unterstützung bei der Herausgabe von E-Journals[1]</t>
  </si>
  <si>
    <t>Plattform für die Open-Access- Bereitstellung meiner Publikationen</t>
  </si>
  <si>
    <t>Online-Forschungsinformationssystem</t>
  </si>
  <si>
    <t>Beratung in Rechtsfragen</t>
  </si>
  <si>
    <t>Beratung zur Verlagswahl und Publikations-strategie</t>
  </si>
  <si>
    <t xml:space="preserve">Messung des persönlichen wissenschaftlichen Impacts[3] </t>
  </si>
  <si>
    <t>Übernahme von Publikationskosten</t>
  </si>
  <si>
    <t>a) im genuinen Open-Access-Journals</t>
  </si>
  <si>
    <t>b) im hybriden Modell</t>
  </si>
  <si>
    <t>c) für Open-Access-Versionen von Büchern</t>
  </si>
  <si>
    <t>Tab. 34 - Angebote zum Publizieren - Wissenschaftler/innen</t>
  </si>
  <si>
    <t>Wie nützlich könnten die folgenden Angebote für Ihre Arbeit sein?</t>
  </si>
  <si>
    <t>nicht nützlich</t>
  </si>
  <si>
    <t xml:space="preserve">Universitätsverlag Göttingen </t>
  </si>
  <si>
    <t>Plattform zum Open-Access-Publizieren</t>
  </si>
  <si>
    <t xml:space="preserve">Beratungen rund um das Publizieren </t>
  </si>
  <si>
    <t>e. Forschungsdatenmanagement</t>
  </si>
  <si>
    <t>Tab. 35 - Rolle des Forschungsdatenmanagements</t>
  </si>
  <si>
    <t> Spielt das Thema Forschungsdatenmanagement im Rahmen Ihrer Arbeit eine Rolle?</t>
  </si>
  <si>
    <t>Tab. 36 - Gründe für eine Rolle des Forschungsdatenmanagements - Wissenschaftler/innen</t>
  </si>
  <si>
    <t>Wie wichtig sind dabei die folgenden Gründe?</t>
  </si>
  <si>
    <t>Anforderungen von Forschungsförderinstitutionen</t>
  </si>
  <si>
    <t>Anforderungen von Verlagen</t>
  </si>
  <si>
    <t xml:space="preserve">Charakter des eigenen Arbeitsprozesses </t>
  </si>
  <si>
    <t>Nutzbarkeit der Daten durch andere Forschende</t>
  </si>
  <si>
    <t>Tab. 37 - Angebote zum Forschungsdatenmanagement - Wissenschaftler/innen</t>
  </si>
  <si>
    <t>Wie hilfreich wären folgende Angebote für Ihre Arbeit?</t>
  </si>
  <si>
    <t>allgemeine Einführung in das Forschungsdatenmanagement</t>
  </si>
  <si>
    <t>individuelle Beratung zu speziellen Fragen</t>
  </si>
  <si>
    <t>Angebote zur Veröffentlichung von Forschungsdaten</t>
  </si>
  <si>
    <t xml:space="preserve">Angebote zur nicht-öffentlichen Archivierung von Forschungsdaten </t>
  </si>
  <si>
    <t>technische Dienstleistungen</t>
  </si>
  <si>
    <t>Tab. 38 - Gründe für keine Rolle des Forschungsdatenmanagements - Wissenschaftler/innen</t>
  </si>
  <si>
    <t>Ich arbeite nicht mit Forschungsdaten.</t>
  </si>
  <si>
    <t xml:space="preserve">Es gibt keine Anforderungen an mich, Forschungsdaten zu managen. </t>
  </si>
  <si>
    <t xml:space="preserve">Zurzeit spielt das Thema für mich keine Rolle, ich glaube aber, dass es zukünftig für mich wichtig werden könnte. </t>
  </si>
  <si>
    <t xml:space="preserve">Es gibt keine ausreichende Unterstützung für mich beim Forschungsdatenmanagement. </t>
  </si>
  <si>
    <t xml:space="preserve">Aufgaben des Forschungsdatenmanagement werden für mich von anderen wahrgenommen. </t>
  </si>
  <si>
    <t xml:space="preserve">Das Forschungsdatenmanagement hat für mich keine oder nur unklaren Nutzen. </t>
  </si>
  <si>
    <t xml:space="preserve">Ich habe mich noch nicht / noch nicht ausreichend mit dem Thema Forschungsdatenmanagement beschäftigt. </t>
  </si>
  <si>
    <t>f. Kommunikation</t>
  </si>
  <si>
    <t>Tab. 39 - Kommunikation - Studierende</t>
  </si>
  <si>
    <t>Wie gut erreichen wir Sie über die folgenden Informationsmedien?</t>
  </si>
  <si>
    <t>gar nicht</t>
  </si>
  <si>
    <t>sehr gut</t>
  </si>
  <si>
    <t>eCampus</t>
  </si>
  <si>
    <t>Facebook der Universität</t>
  </si>
  <si>
    <t xml:space="preserve">Facebook meiner Fakultät/meines Instituts/meines Seminars </t>
  </si>
  <si>
    <t>SUB-Facebook</t>
  </si>
  <si>
    <t>SUB-Twitter</t>
  </si>
  <si>
    <t>SUB-Chat</t>
  </si>
  <si>
    <t>Website meiner Fakultät / meines Instituts / meines Seminars</t>
  </si>
  <si>
    <t>SUB-Website</t>
  </si>
  <si>
    <t>Aushänge an den SUB-Standorten</t>
  </si>
  <si>
    <t>Informationen an den SUB-Theken</t>
  </si>
  <si>
    <t>SUB-Newsletter</t>
  </si>
  <si>
    <t>Newsletter meiner Fakultät</t>
  </si>
  <si>
    <t>Fachschaftssitzung</t>
  </si>
  <si>
    <t>Universitätszeitung uni | inform</t>
  </si>
  <si>
    <t>Tab. 40 - Kommunikation -Wissenschaftler/innen</t>
  </si>
  <si>
    <t>Website meiner Fakultät / meines Instituts / Seminars</t>
  </si>
  <si>
    <t>Fakultätssitzung</t>
  </si>
  <si>
    <t>Intranet meiner Fakultät / meines Instituts / Seminars</t>
  </si>
  <si>
    <t>Websites von für mein Fach einschlägigen Gesellschaften und Foren</t>
  </si>
  <si>
    <t>Universitäts-Mitarbeiterportal</t>
  </si>
  <si>
    <t>g. Angebotsschwerpunkte</t>
  </si>
  <si>
    <t>Tab. 41 - Ausbau von Angeboten - Gesamtheit</t>
  </si>
  <si>
    <t>Wie wichtig ist Ihnen ein Ausbau der folgenden Angebote an der SUB Göttingen?</t>
  </si>
  <si>
    <t>reduzieren</t>
  </si>
  <si>
    <t>gleichhalten</t>
  </si>
  <si>
    <t>ausbauen</t>
  </si>
  <si>
    <t xml:space="preserve">Angebot elektronisch verfügbarer Medien </t>
  </si>
  <si>
    <t>Angebot gedruckter Medien</t>
  </si>
  <si>
    <t>Angebote zum Finden, Bewerten und Organisieren von Informationen</t>
  </si>
  <si>
    <t>Publikationsmanagement</t>
  </si>
  <si>
    <t>Forschungsdatenmanagement</t>
  </si>
  <si>
    <t>Kommunikation</t>
  </si>
  <si>
    <t xml:space="preserve">Tab. 42 - Ausbau von Angeboten - Studierende </t>
  </si>
  <si>
    <t>Angebot elektronisch verfügbarer Medien</t>
  </si>
  <si>
    <t>Tab. 43 - Ausbau von Angeboten - Wissenschaftler/innen</t>
  </si>
  <si>
    <t>Angebot elektronisch verfübarer Medien</t>
  </si>
  <si>
    <t>Nutzerbefragung der SUB Göttingen 2014 - Auswertung Gesamt</t>
  </si>
  <si>
    <t xml:space="preserve">Gesamtheit Agrarwissenschaften </t>
  </si>
  <si>
    <t>Nutzerbefragung der SUB Göttingen 2014 - Auswertung Agrarwissenschaften</t>
  </si>
  <si>
    <t>Wissenschaftler/innen Biologie und Psychologie</t>
  </si>
  <si>
    <t>Studierende Biologie und Psychologie</t>
  </si>
  <si>
    <t>Gesamtheit Biologie und Psychologie</t>
  </si>
  <si>
    <t>Gesamtheit und Statusgruppen Biologie und Psychologie</t>
  </si>
  <si>
    <t>Nutzerbefragung der SUB Göttingen 2014 - Auswertung Biologie und Psychologie</t>
  </si>
  <si>
    <t>Wissenschaftler/innen Chemie</t>
  </si>
  <si>
    <t>Studierende Chemie</t>
  </si>
  <si>
    <t>Gesamtheit Chemie</t>
  </si>
  <si>
    <t>Gesamtheit und Statusgruppen Chemie</t>
  </si>
  <si>
    <t xml:space="preserve">Gesamtheit Chemie </t>
  </si>
  <si>
    <t>Nutzerbefragung der SUB Göttingen 2014 - Auswertung Chemie</t>
  </si>
  <si>
    <t>Wissenschaftler/innen Forstwissenschaften und Waldökologie</t>
  </si>
  <si>
    <t>Studierende Forstwissenschaften und Waldökologie</t>
  </si>
  <si>
    <t>Gesamtheit Forstwissenschaften und Waldökologie</t>
  </si>
  <si>
    <t>Gesamtheit und Statusgruppen Forstwissenschaften und Waldökologie</t>
  </si>
  <si>
    <r>
      <t>Wie zufrieden sind Sie mit der Geschwindigkeit, mit der wir in der SUB Göttingen bereits vorhandene Literatur für Sie bereitstellen</t>
    </r>
    <r>
      <rPr>
        <sz val="9"/>
        <color indexed="8"/>
        <rFont val="Times New Roman"/>
        <family val="1"/>
      </rPr>
      <t>?</t>
    </r>
  </si>
  <si>
    <r>
      <t>Neben den eben genannten Bibliotheken gibt es an der Universität weitere Bibliotheken, die von den Instituten bzw. Seminaren betreut werden. Wie oft besuchen Sie eine dieser Bibliotheken?</t>
    </r>
    <r>
      <rPr>
        <b/>
        <i/>
        <sz val="9"/>
        <color indexed="8"/>
        <rFont val="Times New Roman"/>
        <family val="1"/>
      </rPr>
      <t xml:space="preserve"> </t>
    </r>
  </si>
  <si>
    <t xml:space="preserve">Gesamtheit Forstwissenschaften und Waldökologie </t>
  </si>
  <si>
    <t>Tab. 1 - Besuch der SUB-Standorte - Gesamtheit </t>
  </si>
  <si>
    <t>Nutzerbefragung der SUB Göttingen 2014 - Auswertung Forstwissenschaften und Waldökologie</t>
  </si>
  <si>
    <t>Wissenschaftler/innen Geowissenschaften und Geographie</t>
  </si>
  <si>
    <t>Studierende Geowissenschaften und Geographie</t>
  </si>
  <si>
    <t>Gesamtheit Geowissenschaften und Geographie</t>
  </si>
  <si>
    <t>Gesamtheit und Statusgruppen Geowissenschaften und Geographie</t>
  </si>
  <si>
    <t xml:space="preserve">Gesamtheit Geowissenschaften und Geographie </t>
  </si>
  <si>
    <t>Nutzerbefragung der SUB Göttingen 2014 - Auswertung Geowissenschaften und Geographie</t>
  </si>
  <si>
    <t>Wissenschaftler/innen Mathematik und Informatik</t>
  </si>
  <si>
    <t>Studierende Mathematik und Informatik</t>
  </si>
  <si>
    <t>Gesamtheit Mathematik und Informatik</t>
  </si>
  <si>
    <t>Gesamtheit und Statusgruppen Mathematik und Informatik</t>
  </si>
  <si>
    <t xml:space="preserve">Gesamtheit Mathematik und Informatik </t>
  </si>
  <si>
    <t>Nutzerbefragung der SUB Göttingen 2014 - Auswertung Mathematik und Informatik</t>
  </si>
  <si>
    <t>Wissenschaftler/innen Fakultät für Physik</t>
  </si>
  <si>
    <t>Studierende Fakultät für Physik</t>
  </si>
  <si>
    <t>Gesamtheit Fakultät für Physik</t>
  </si>
  <si>
    <t>Gesamtheit und Statusgruppen Fakultät für Physik</t>
  </si>
  <si>
    <t xml:space="preserve">Gesamtheit Fakultät für Physik </t>
  </si>
  <si>
    <t>Nutzerbefragung der SUB Göttingen 2014 - Auswertung Fakultät für Physik</t>
  </si>
  <si>
    <t>Wissenschaftler/innen Juristische Fakultät</t>
  </si>
  <si>
    <t>Studierende Juristische Fakultät</t>
  </si>
  <si>
    <t>Gesamtheit Juristische Fakultät</t>
  </si>
  <si>
    <t>Gesamtheit und Statusgruppen Juristische Fakultät</t>
  </si>
  <si>
    <t xml:space="preserve">Gesamtheit Juristische Fakultät </t>
  </si>
  <si>
    <r>
      <t>Tab. 1 - Besuch der SUB-Standorte - Gesamtheit</t>
    </r>
    <r>
      <rPr>
        <b/>
        <sz val="9"/>
        <color rgb="FF000000"/>
        <rFont val="Times New Roman"/>
        <family val="1"/>
      </rPr>
      <t> </t>
    </r>
  </si>
  <si>
    <t>Nutzerbefragung der SUB Göttingen 2014 - Auswertung Juristische Fakultät</t>
  </si>
  <si>
    <t>Wissenschaftler/innen Philosophische Fakultät</t>
  </si>
  <si>
    <t>Studierende Philosophische Fakultät</t>
  </si>
  <si>
    <t>Gesamtheit Philosophische Fakultät</t>
  </si>
  <si>
    <t>Gesamtheit und Statusgruppen Philosophische Fakultät</t>
  </si>
  <si>
    <t xml:space="preserve">Gesamtheit Philosophische Fakultät </t>
  </si>
  <si>
    <t>Nutzerbefragung der SUB Göttingen 2014 - Auswertung Philosophischen Fakultät</t>
  </si>
  <si>
    <t>Wissenschaftler/innen Universitätsmedizin</t>
  </si>
  <si>
    <t>Studierende Universitätsmedizin</t>
  </si>
  <si>
    <t>Gesamtheit Universitätsmedizin</t>
  </si>
  <si>
    <t>Gesamtheit und Statusgruppen Universitätsmedizin</t>
  </si>
  <si>
    <t>Gesamtheit Sozialwissenschaftliche Fakultät</t>
  </si>
  <si>
    <t>Nutzerbefragung der SUB Göttingen 2014 - Auswertung Sozialwissenschaftliche Fakultät</t>
  </si>
  <si>
    <t xml:space="preserve">Gesamtheit Universitätsmedizin </t>
  </si>
  <si>
    <t>Nutzerbefragung der SUB Göttingen 2014 - Auswertung Theologische Fakultät</t>
  </si>
  <si>
    <t>Nutzerbefragung der SUB Göttingen 2014 - Auswertung Universitätsmedizin</t>
  </si>
  <si>
    <t>Nutzerbefragung der SUB Göttingen 2014 - Auswertung Wirtschaftswissenschaftliche Fakultät</t>
  </si>
  <si>
    <t>Studierende Gesamt</t>
  </si>
  <si>
    <t>Gesamtheit und Statusgruppen</t>
  </si>
  <si>
    <t>e-Zeitschriften</t>
  </si>
  <si>
    <t>e-Sammelbände</t>
  </si>
  <si>
    <t>e-Monographien</t>
  </si>
  <si>
    <t>e-Lehrbücher</t>
  </si>
  <si>
    <t>e-Nachschlagewerke</t>
  </si>
  <si>
    <t xml:space="preserve">e-Kursangebote </t>
  </si>
  <si>
    <t>Lieferungen von gescannten Zeitschriftenartikeln auf dem Campus (nur Wiss.)</t>
  </si>
  <si>
    <t>nie/sehr selten</t>
  </si>
  <si>
    <t>oft/sehr oft</t>
  </si>
  <si>
    <t>sehr unzufrieden/ziemlich unzufrieden</t>
  </si>
  <si>
    <t>ziemlich zufrieden/sehr zufrieden</t>
  </si>
  <si>
    <t>wichtig/sehr wichtig</t>
  </si>
  <si>
    <t>nicht hilfreich/eher nicht hilfreich</t>
  </si>
  <si>
    <t>hilfreich/sehr hilfreich</t>
  </si>
  <si>
    <t>nicht interessant/eher nicht interessant</t>
  </si>
  <si>
    <t>interessant/sehr interessant</t>
  </si>
  <si>
    <t>sehr hilfreich/hilfreich</t>
  </si>
  <si>
    <t>nicht wichtig/eher nicht wichtig</t>
  </si>
  <si>
    <t>gar nicht/nicht</t>
  </si>
  <si>
    <t>gut/sehr gut</t>
  </si>
  <si>
    <t>Nutzerbefragung der SUB Göttingen 2014 - Auswertung Agrar</t>
  </si>
  <si>
    <t>Agrar (gültige Prozente)</t>
  </si>
  <si>
    <t>Agrar (inklus. k.A.)</t>
  </si>
  <si>
    <t>Nutzerbefragung der SUB Göttingen 2014 - Auswertung Bio,Psych</t>
  </si>
  <si>
    <t>Bio,Psych (gültige Prozente)</t>
  </si>
  <si>
    <t>Bio,Psych (inklus. k.A.)</t>
  </si>
  <si>
    <t>Bio_Psych (gültige Prozente)</t>
  </si>
  <si>
    <t>Bio_Psych (inklus. k.A.)</t>
  </si>
  <si>
    <t>Chemie (gültige Prozente)</t>
  </si>
  <si>
    <t>Chemie (inklus. k.A.)</t>
  </si>
  <si>
    <t>Forst_Wald (gültige Prozente)</t>
  </si>
  <si>
    <t>Forst_Wald (inklus. k.A.)</t>
  </si>
  <si>
    <t>Geo (gültige Prozente)</t>
  </si>
  <si>
    <t>Geo (inklus. k.A.)</t>
  </si>
  <si>
    <t>Mathe_Info (gültige Prozente)</t>
  </si>
  <si>
    <t>Mathe_Info (inklus. k.A.)</t>
  </si>
  <si>
    <t>Physik (gültige Prozente)</t>
  </si>
  <si>
    <t>Physik (inklus. k.A.)</t>
  </si>
  <si>
    <t>Jur (gültige Prozente)</t>
  </si>
  <si>
    <t>Jur (inklus. k.A.)</t>
  </si>
  <si>
    <t>Nutzerbefragung der SUB Göttingen 2014 - Auswertung Forst_Wald</t>
  </si>
  <si>
    <t>Nutzerbefragung der SUB Göttingen 2014 - Auswertung Geo</t>
  </si>
  <si>
    <t>Nutzerbefragung der SUB Göttingen 2014 - Auswertung Mathe_Info</t>
  </si>
  <si>
    <t>Nutzerbefragung der SUB Göttingen 2014 - Auswertung Physik</t>
  </si>
  <si>
    <t>Nutzerbefragung der SUB Göttingen 2014 - Auswertung Jur</t>
  </si>
  <si>
    <t>Nutzerbefragung der SUB Göttingen 2014 - Auswertung Phil</t>
  </si>
  <si>
    <t>Phil (gültige Prozente)</t>
  </si>
  <si>
    <t>Phil (inklus. k.A.)</t>
  </si>
  <si>
    <t>Nutzerbefragung der SUB Göttingen 2014 - Auswertung Sozi</t>
  </si>
  <si>
    <t>Sozi (gültige Prozente)</t>
  </si>
  <si>
    <t>Sozi (inklus. k.A.)</t>
  </si>
  <si>
    <t>Sozi (gültige Prozent)</t>
  </si>
  <si>
    <t>Nutzerbefragung der SUB Göttingen 2014 - Auswertung Theo</t>
  </si>
  <si>
    <t>Theo (gültige Prozente)</t>
  </si>
  <si>
    <t>Theo (inklus. k.A.)</t>
  </si>
  <si>
    <t>Nutzerbefragung der SUB Göttingen 2014 - Auswertung Med</t>
  </si>
  <si>
    <t>Med (gültige Prozente)</t>
  </si>
  <si>
    <t>Med (inklus. k.A.)</t>
  </si>
  <si>
    <t>Nutzerbefragung der SUB Göttingen 2014 - Auswertung Wiwi</t>
  </si>
  <si>
    <t>Wiwi (gültige Prozente)</t>
  </si>
  <si>
    <t>Wiwi (inklus. k.A.)</t>
  </si>
  <si>
    <t>&gt;20%: Agrar</t>
  </si>
  <si>
    <t>&gt;20%: Chemie</t>
  </si>
  <si>
    <t>&lt;20%: Physik</t>
  </si>
  <si>
    <t>&lt;20%: Chemie</t>
  </si>
  <si>
    <t>&gt;20%: Forst_Wald</t>
  </si>
  <si>
    <t>&gt;20%: Physik</t>
  </si>
  <si>
    <t>&gt;20%: Phil</t>
  </si>
  <si>
    <t>&gt;20%: Agrar, Chemie, Forst_Wald, Geo, Mathe_Info, Physik
&lt;20%: Phil</t>
  </si>
  <si>
    <t>&lt;20%: Phil</t>
  </si>
  <si>
    <t>&lt;20%: Sozi</t>
  </si>
  <si>
    <t>&gt;20%: Sozi</t>
  </si>
  <si>
    <t>&lt;20%: Phil, Theo</t>
  </si>
  <si>
    <t>&gt;20%: Bio_Psych, Chemie, Physik, Med
&lt;20%: Sozi</t>
  </si>
  <si>
    <t>&lt;20%: Med</t>
  </si>
  <si>
    <t>&gt;20%: Med</t>
  </si>
  <si>
    <t>&gt;20%: Mathe_Info</t>
  </si>
  <si>
    <t>&gt;20% Physik</t>
  </si>
  <si>
    <t>&gt;20%: Agrar, Geo, Physik
&lt;20%: Phil</t>
  </si>
  <si>
    <t>&lt;20%: Phil
&lt;20%: Sozi</t>
  </si>
  <si>
    <t>&gt;20%: Physik, Med</t>
  </si>
  <si>
    <t>&gt;20%: Sozi, Wiwi</t>
  </si>
  <si>
    <t>&lt;20%: Forst_Wald</t>
  </si>
  <si>
    <t>&gt;20%: Chemie, Mathe_Info</t>
  </si>
  <si>
    <t>&gt;20%: Mathe_Info, Physik</t>
  </si>
  <si>
    <t>&gt;20%: Chemie, Mathe_Info, Physik</t>
  </si>
  <si>
    <t>&gt;20%: Jur</t>
  </si>
  <si>
    <t>&lt;20%: Jur</t>
  </si>
  <si>
    <t>&gt;20%: Sozi
&lt;20%: Physik</t>
  </si>
  <si>
    <t>&gt;20%: Physik
&lt;20%: Sozi</t>
  </si>
  <si>
    <t>&gt;20%: Chemie, Theo</t>
  </si>
  <si>
    <t>&gt;20%: Phil, Theo
&lt;20%: Physik</t>
  </si>
  <si>
    <t>&gt;20%: Theo</t>
  </si>
  <si>
    <t>&gt;20%: Agrar, Bio_Psych, Chemie, Forst_Wald, Geo, Mathe_Info, Physik, Phil, Med
&lt;20%: Phil</t>
  </si>
  <si>
    <t>&gt;20%: Sozi
&lt;20%: Physik, Med</t>
  </si>
  <si>
    <t>&gt;20%: Sozi
&lt;20%: Med</t>
  </si>
  <si>
    <t>&gt;20%: Chemie
&lt;20%: Med</t>
  </si>
  <si>
    <t>&gt;20%: Wiwi</t>
  </si>
  <si>
    <t>&gt;20%: Physik, Med
&lt;20%: Wiwi</t>
  </si>
  <si>
    <t>&gt;20%: Phil, Theo
&lt;20%: Wiwi</t>
  </si>
  <si>
    <t>+/-20% Abweichung (grün&gt;20%, blau&lt;20%) von "Gesamt", bei gült.% &gt;=20</t>
  </si>
  <si>
    <t>&lt;20% :Agrar</t>
  </si>
  <si>
    <t>&lt;20%: Agrar</t>
  </si>
  <si>
    <t>&gt;20%: Sozi, Wiwi
&lt;20%: Bio_Psych</t>
  </si>
  <si>
    <t>&gt;20%: Sozi
&lt;20%: Chemie</t>
  </si>
  <si>
    <t>&gt;20%: Jur, Sozi
&lt;20%: Chemie</t>
  </si>
  <si>
    <t>&gt;20%: Chemie, Physik</t>
  </si>
  <si>
    <t>&lt;20%: Chemie, Forst_Wald</t>
  </si>
  <si>
    <t>&gt;20%: Chemie, Wiwi</t>
  </si>
  <si>
    <t>&gt;20%: Geo, Mathe_Info</t>
  </si>
  <si>
    <t>&lt;20%: Geo</t>
  </si>
  <si>
    <t>&gt;20%: Jur
&lt;20%: Mathe_Info</t>
  </si>
  <si>
    <t>&gt;20%: Chemie
&lt;20%: Mathe_Info</t>
  </si>
  <si>
    <t>&lt;20%: Mathe_Info</t>
  </si>
  <si>
    <t>&gt;20%: Phil, Sozi, Theo
&lt;20%: Chemie, Mathe_Info, Physik, Med</t>
  </si>
  <si>
    <t>&lt;20%: Chemie, Mathe_Info</t>
  </si>
  <si>
    <t>&gt;20%: Geo, Phil
&lt;20%: Chemie, Mathe_Info</t>
  </si>
  <si>
    <t>&lt;20%: Chemie, Physik</t>
  </si>
  <si>
    <t>&gt;20%: Phil, Sozi, Theo
&lt;20%: Chemie, Forst_Wald, Mathe_Info, Physik, Med</t>
  </si>
  <si>
    <t>&lt;20%: Forst_Wald, Physik, Med</t>
  </si>
  <si>
    <t>&gt;20%: Jur, Phil, Sozi
&lt;20%: Chemie, Mathe_Info, Physik</t>
  </si>
  <si>
    <t>&gt;20%: Chemie
&lt;20%: Mathe_Info, Physik</t>
  </si>
  <si>
    <t>&lt;20%: Physik, Med</t>
  </si>
  <si>
    <t>&gt;20%: Sozi 
&lt;20%: Physik, Med</t>
  </si>
  <si>
    <t>&gt;20%: Phil, Sozi
&lt;20%: Bio_Psych, Forst_Wald, Physik, Med</t>
  </si>
  <si>
    <t>&gt;20%: Jur
&lt;20%: Geo, Mathe_Info, Physik</t>
  </si>
  <si>
    <t>&gt;20%: Jur, Phil, Theo
&lt;20%: Mathe_Info, Physik</t>
  </si>
  <si>
    <t>&gt;20%: Jur, Phil
&lt;20%: Physik, Med</t>
  </si>
  <si>
    <t>&gt;20%: Geo, Phil, Sozi
&lt;20%: Physik, Med</t>
  </si>
  <si>
    <t>&lt;20%: Phil
&lt;20%: Bio_Psych, Physik, Med</t>
  </si>
  <si>
    <t>&gt;20%: Theo
&lt;20%: Physik</t>
  </si>
  <si>
    <t>&gt;20%: Forst_Wald, Physik</t>
  </si>
  <si>
    <t>&gt;20%: Sozi
&lt;20%: Forst_Wald, Physik</t>
  </si>
  <si>
    <t>&lt;20%: Forst_Wald, Physik</t>
  </si>
  <si>
    <t>&gt;20%: Geo, Physik</t>
  </si>
  <si>
    <t>&gt;20%: Bio_Psych, Physik, Med
&lt;20%: Geo, Jur, Phil</t>
  </si>
  <si>
    <t>&gt;20%: Mathe_Info
&lt;20%: Jur</t>
  </si>
  <si>
    <t>&gt;20%: Physik
&lt;20%: Jur</t>
  </si>
  <si>
    <t>&gt;20%: Geo, Mathe_Info
&lt;20%: Jur</t>
  </si>
  <si>
    <t>&gt;20%: Chemie, Mathe_Info, Physik
&lt;20%: Jur</t>
  </si>
  <si>
    <t>&gt;20%: Geo
&lt;20%: Jur</t>
  </si>
  <si>
    <t>&gt;20%: Agrar
&lt;20%: Jur, Phil</t>
  </si>
  <si>
    <t>&gt;20%: Chemie, Mathe_Info, Wiwi
&lt;20%: Jur, Phil</t>
  </si>
  <si>
    <t>&gt;20%: Chemie, Mathe_Info
&lt;20%: Phil</t>
  </si>
  <si>
    <t>&gt;20%: Med
&lt;20%: Phil</t>
  </si>
  <si>
    <t>&gt;20%: Mathe_Info
&lt;20%: Phil</t>
  </si>
  <si>
    <t>&gt;20%: Physik, Med
&lt;20%: Sozi</t>
  </si>
  <si>
    <t>&gt;20%: Mathe_Info, Physik
&lt;20%: Sozi</t>
  </si>
  <si>
    <t>&gt;20%: Chemie, Forst_Wald, Mathe_Info, Physik, Med
&lt;20%: Phil, Sozi, Theo</t>
  </si>
  <si>
    <t>&gt;20%: Bio_Psych, Med, Wiwi
&lt;20%: Geo, Mathe_Info, Jur, Theo</t>
  </si>
  <si>
    <t>&gt;20%: Med, Wiwi
&lt;20%: Agrar, Geo, Mathe_Info, Jur, Theo</t>
  </si>
  <si>
    <t>&lt;20%: Theo</t>
  </si>
  <si>
    <t>&gt;20%: Chemie, Mathe_Info, Physik
&lt;20%: Jur, Phil, Theo</t>
  </si>
  <si>
    <t>&gt;20%: Jur, Phil, Sozi, Theo
&lt;20%: Chemie, Mathe_Info, Physik, Med</t>
  </si>
  <si>
    <t>&gt;20%: Phil, Sozi, Theo
&lt;20%: Bio_Psych, Chemie, Jur, Med</t>
  </si>
  <si>
    <t>&gt;20%: Phil, Theo
&lt;20%: Geo, Mathe_Info</t>
  </si>
  <si>
    <t>&gt;20%: Theo
&lt;20%: Geo, Physik</t>
  </si>
  <si>
    <t>&gt;20%: Jur, Phil, Theo
&lt;20%: Chemie, Mathe_Info, Physik</t>
  </si>
  <si>
    <t>&gt;20%: Bio_Psych, Forst_Wald
&lt;20%: Jur, Phil, Theo</t>
  </si>
  <si>
    <t>&gt;20%: Chemie, Mathe_Info
&lt;20%: Jur, Theo</t>
  </si>
  <si>
    <t>&gt;20%: Chemie, Mathe_Info
&lt;20%: Theo</t>
  </si>
  <si>
    <t>&gt;20%: Phil, Theo
&lt;20%: Chemie, Mathe_Info</t>
  </si>
  <si>
    <t>&lt;20%: Jur, Theo</t>
  </si>
  <si>
    <t>&gt;20%: Phil, Theo
&lt;20%: Chemie, Geo, Mathe_Info</t>
  </si>
  <si>
    <t>&gt;20%: Geo, Jur, Phil
&lt;20%: Med</t>
  </si>
  <si>
    <t>&gt;20%: Bio_Psych, Forst_Wald, Physik, Med
&lt;20%: Sozi, Wiwi</t>
  </si>
  <si>
    <t>&gt;20%: Chemie, Forst_Wald, Mathe_Info, Physik, Med
&lt;20%: Phil, Jur, Sozi, Theo, Wiwi</t>
  </si>
  <si>
    <t>&lt;20%: Jur, Sozi, Wiwi</t>
  </si>
  <si>
    <t>&gt;20%: Phil, Theo
&lt;20%: Mathe_Info, Physik, Wiwi</t>
  </si>
  <si>
    <t>&gt;20%: Mathe_Info, Wiwi</t>
  </si>
  <si>
    <t>&lt;20%: Wiwi</t>
  </si>
  <si>
    <t>&lt;20%: Sozi, Wiwi</t>
  </si>
  <si>
    <t>&gt;20%: Phil
&lt;20%: Chemie, Mathe_Info</t>
  </si>
  <si>
    <t>&gt;20%: Geo, Jur, Theo
&lt;20%: Med</t>
  </si>
  <si>
    <t>&gt;20%: Jur  &lt;20%: Geo, Mathe_Info, Physik</t>
  </si>
  <si>
    <t>&gt;20%: Jur, Phil, Sozi
&lt;20%: Physik, Med</t>
  </si>
  <si>
    <t>&gt;20%: Jur
&lt;20%: Physik, Mathe_Info</t>
  </si>
  <si>
    <t>&gt;20%: Jur, Phil, Sozi, Theo
&lt;20%: Chemie, Forst_Wald, Mathe_Info, Physik, Med</t>
  </si>
  <si>
    <t>&gt;20%: Phil, Sozi, Theo
&lt;20%: Bio_Psych, Chemie, Med</t>
  </si>
  <si>
    <t>&gt;20%: Jur, Theo
&lt;20%: Med</t>
  </si>
  <si>
    <t>&gt;20%: Jur, Phil, Theo
&lt;20%: Bio_Psych, Forst_Wald</t>
  </si>
  <si>
    <t>unwichtig/eher unwichtig</t>
  </si>
  <si>
    <t>Gesamt 
(gültige Prozent)</t>
  </si>
  <si>
    <t>nie/sehr 
selten</t>
  </si>
  <si>
    <t>oft/sehr 
oft</t>
  </si>
  <si>
    <t>Agrar 
(gültige Prozent)</t>
  </si>
  <si>
    <t>Bio_Psych 
(gültige Prozent)</t>
  </si>
  <si>
    <t>Chemie 
(gültige Prozent)</t>
  </si>
  <si>
    <t>Forst_Wald 
(gültige Prozent)</t>
  </si>
  <si>
    <t>Geo 
(gültige Prozent)</t>
  </si>
  <si>
    <t>Mathe_Info 
(gültige Prozent)</t>
  </si>
  <si>
    <t>Physik 
(gültige Prozent)</t>
  </si>
  <si>
    <t>Jur 
(gültige Prozent)</t>
  </si>
  <si>
    <t>Phil 
(gültige Prozent)</t>
  </si>
  <si>
    <t>Theo 
(gültige Prozent)</t>
  </si>
  <si>
    <t>Med 
(gültige Prozent)</t>
  </si>
  <si>
    <t>Wiwi 
(gültige Prozent)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</si>
</sst>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x14ac:knownFonts="1">
    <font>
      <sz val="11"/>
      <color theme="1"/>
      <name val="Calibri"/>
      <family val="2"/>
      <scheme val="minor"/>
    </font>
    <font>
      <sz val="11"/>
      <color theme="1"/>
      <name val="Calibri"/>
      <family val="2"/>
      <scheme val="minor"/>
    </font>
    <font>
      <sz val="9"/>
      <color theme="1"/>
      <name val="Times New Roman"/>
      <family val="1"/>
    </font>
    <font>
      <b/>
      <sz val="9"/>
      <color rgb="FF000000"/>
      <name val="Times New Roman"/>
      <family val="1"/>
    </font>
    <font>
      <b/>
      <sz val="9"/>
      <color theme="1"/>
      <name val="Times New Roman"/>
      <family val="1"/>
    </font>
    <font>
      <sz val="9"/>
      <color rgb="FF000000"/>
      <name val="Times New Roman"/>
      <family val="1"/>
    </font>
    <font>
      <b/>
      <i/>
      <sz val="9"/>
      <color rgb="FF000000"/>
      <name val="Times New Roman"/>
      <family val="1"/>
    </font>
    <font>
      <sz val="10"/>
      <name val="Arial"/>
      <family val="2"/>
    </font>
    <font>
      <b/>
      <sz val="9"/>
      <color indexed="8"/>
      <name val="Times New Roman"/>
      <family val="1"/>
    </font>
    <font>
      <sz val="9"/>
      <name val="Times New Roman"/>
      <family val="1"/>
    </font>
    <font>
      <sz val="9"/>
      <color indexed="8"/>
      <name val="Times New Roman"/>
      <family val="1"/>
    </font>
    <font>
      <sz val="10"/>
      <name val="Arial"/>
      <family val="2"/>
    </font>
    <font>
      <b/>
      <i/>
      <sz val="9"/>
      <color indexed="8"/>
      <name val="Times New Roman"/>
      <family val="1"/>
    </font>
  </fonts>
  <fills count="6">
    <fill>
      <patternFill patternType="none"/>
    </fill>
    <fill>
      <patternFill patternType="gray125"/>
    </fill>
    <fill>
      <patternFill patternType="solid">
        <fgColor rgb="FFB8CCE4"/>
        <bgColor indexed="64"/>
      </patternFill>
    </fill>
    <fill>
      <patternFill patternType="solid">
        <fgColor rgb="FFDBE5F1"/>
        <bgColor indexed="64"/>
      </patternFill>
    </fill>
    <fill>
      <patternFill patternType="solid">
        <fgColor theme="4" tint="0.59999389629810485"/>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1" fillId="0" borderId="0"/>
    <xf numFmtId="0" fontId="1" fillId="0" borderId="0"/>
    <xf numFmtId="0" fontId="1" fillId="0" borderId="0"/>
    <xf numFmtId="0" fontId="7" fillId="0" borderId="0"/>
    <xf numFmtId="0" fontId="7" fillId="0" borderId="0"/>
    <xf numFmtId="0" fontId="11" fillId="0" borderId="0"/>
    <xf numFmtId="0" fontId="11" fillId="0" borderId="0"/>
    <xf numFmtId="0" fontId="1" fillId="0" borderId="0"/>
    <xf numFmtId="0" fontId="1" fillId="0" borderId="0"/>
  </cellStyleXfs>
  <cellXfs count="303">
    <xf numFmtId="0" fontId="0" fillId="0" borderId="0" xfId="0"/>
    <xf numFmtId="164" fontId="5" fillId="0" borderId="1" xfId="1" applyNumberFormat="1" applyFont="1" applyFill="1" applyBorder="1" applyAlignment="1"/>
    <xf numFmtId="165" fontId="5" fillId="0" borderId="1" xfId="1" applyNumberFormat="1" applyFont="1" applyFill="1" applyBorder="1" applyAlignment="1"/>
    <xf numFmtId="164" fontId="5" fillId="0" borderId="1" xfId="2" applyNumberFormat="1" applyFont="1" applyFill="1" applyBorder="1" applyAlignment="1"/>
    <xf numFmtId="0" fontId="5" fillId="0" borderId="1" xfId="0" applyFont="1" applyBorder="1" applyAlignment="1">
      <alignment wrapText="1"/>
    </xf>
    <xf numFmtId="164" fontId="5" fillId="0" borderId="0" xfId="1" applyNumberFormat="1" applyFont="1" applyFill="1" applyBorder="1" applyAlignment="1"/>
    <xf numFmtId="165" fontId="5" fillId="0" borderId="0" xfId="1" applyNumberFormat="1" applyFont="1" applyFill="1" applyBorder="1" applyAlignment="1"/>
    <xf numFmtId="164" fontId="5" fillId="0" borderId="0" xfId="2" applyNumberFormat="1" applyFont="1" applyFill="1" applyBorder="1" applyAlignment="1"/>
    <xf numFmtId="0" fontId="5" fillId="0" borderId="0" xfId="0" applyFont="1" applyBorder="1" applyAlignment="1">
      <alignment wrapText="1"/>
    </xf>
    <xf numFmtId="0" fontId="5" fillId="0" borderId="1" xfId="0" applyFont="1" applyBorder="1" applyAlignment="1">
      <alignment horizontal="right" wrapText="1"/>
    </xf>
    <xf numFmtId="164" fontId="5" fillId="0" borderId="1" xfId="1" applyNumberFormat="1" applyFont="1" applyFill="1" applyBorder="1" applyAlignment="1">
      <alignment horizontal="right"/>
    </xf>
    <xf numFmtId="164" fontId="5" fillId="0" borderId="1" xfId="2" applyNumberFormat="1" applyFont="1" applyFill="1" applyBorder="1" applyAlignment="1">
      <alignment horizontal="right"/>
    </xf>
    <xf numFmtId="0" fontId="5" fillId="0" borderId="0" xfId="0" applyFont="1" applyBorder="1" applyAlignment="1">
      <alignment horizontal="right" wrapText="1"/>
    </xf>
    <xf numFmtId="0" fontId="3" fillId="4" borderId="1" xfId="0" applyFont="1" applyFill="1" applyBorder="1" applyAlignment="1">
      <alignment horizontal="center" wrapText="1"/>
    </xf>
    <xf numFmtId="0" fontId="2" fillId="0" borderId="0" xfId="0" applyFont="1" applyAlignment="1">
      <alignment horizontal="right"/>
    </xf>
    <xf numFmtId="0" fontId="2" fillId="5" borderId="1" xfId="0" applyFont="1" applyFill="1" applyBorder="1" applyAlignment="1">
      <alignment horizontal="left"/>
    </xf>
    <xf numFmtId="165" fontId="2" fillId="0" borderId="1" xfId="0" applyNumberFormat="1" applyFont="1" applyBorder="1" applyAlignment="1">
      <alignment horizontal="right"/>
    </xf>
    <xf numFmtId="0" fontId="10" fillId="0" borderId="1" xfId="4" applyFont="1" applyBorder="1" applyAlignment="1">
      <alignment horizontal="right" wrapText="1"/>
    </xf>
    <xf numFmtId="0" fontId="10" fillId="0" borderId="0" xfId="4" applyFont="1" applyBorder="1" applyAlignment="1">
      <alignment horizontal="center" wrapText="1"/>
    </xf>
    <xf numFmtId="0" fontId="9" fillId="0" borderId="0" xfId="5" applyFont="1" applyAlignment="1">
      <alignment horizontal="right"/>
    </xf>
    <xf numFmtId="0" fontId="10" fillId="0" borderId="0" xfId="5" applyFont="1" applyBorder="1" applyAlignment="1">
      <alignment horizontal="right" wrapText="1"/>
    </xf>
    <xf numFmtId="0" fontId="10" fillId="0" borderId="0" xfId="5" applyFont="1" applyBorder="1" applyAlignment="1">
      <alignment wrapText="1"/>
    </xf>
    <xf numFmtId="0" fontId="10" fillId="0" borderId="0" xfId="5" applyFont="1" applyBorder="1" applyAlignment="1">
      <alignment horizontal="center" wrapText="1"/>
    </xf>
    <xf numFmtId="0" fontId="5" fillId="3" borderId="1" xfId="0" applyFont="1" applyFill="1" applyBorder="1" applyAlignment="1">
      <alignment wrapText="1"/>
    </xf>
    <xf numFmtId="0" fontId="5" fillId="5" borderId="1" xfId="0" applyFont="1" applyFill="1" applyBorder="1" applyAlignment="1">
      <alignment wrapText="1"/>
    </xf>
    <xf numFmtId="0" fontId="3" fillId="0" borderId="0" xfId="0" applyFont="1" applyFill="1" applyBorder="1" applyAlignment="1">
      <alignment wrapText="1"/>
    </xf>
    <xf numFmtId="0" fontId="2" fillId="5" borderId="1" xfId="0" applyFont="1" applyFill="1" applyBorder="1" applyAlignment="1">
      <alignment wrapText="1"/>
    </xf>
    <xf numFmtId="0" fontId="4" fillId="0" borderId="0" xfId="0" applyFont="1" applyAlignment="1">
      <alignment horizontal="justify"/>
    </xf>
    <xf numFmtId="0" fontId="3" fillId="0" borderId="0" xfId="0" applyFont="1" applyAlignment="1">
      <alignment horizontal="justify"/>
    </xf>
    <xf numFmtId="0" fontId="3" fillId="5" borderId="1" xfId="0" applyFont="1" applyFill="1" applyBorder="1" applyAlignment="1">
      <alignment wrapText="1"/>
    </xf>
    <xf numFmtId="0" fontId="3" fillId="0" borderId="0" xfId="0" applyFont="1" applyBorder="1" applyAlignment="1">
      <alignment horizontal="right" wrapText="1"/>
    </xf>
    <xf numFmtId="0" fontId="2" fillId="0" borderId="0" xfId="0" applyFont="1" applyAlignment="1">
      <alignment horizontal="justify"/>
    </xf>
    <xf numFmtId="0" fontId="2" fillId="0" borderId="1" xfId="0" applyFont="1" applyBorder="1" applyAlignment="1"/>
    <xf numFmtId="0" fontId="5" fillId="0" borderId="0" xfId="0" applyFont="1" applyFill="1" applyBorder="1" applyAlignment="1">
      <alignment wrapText="1"/>
    </xf>
    <xf numFmtId="0" fontId="2" fillId="0" borderId="0" xfId="0" applyFont="1" applyAlignment="1"/>
    <xf numFmtId="164" fontId="5" fillId="0" borderId="1" xfId="0" applyNumberFormat="1" applyFont="1" applyBorder="1" applyAlignment="1">
      <alignment wrapText="1"/>
    </xf>
    <xf numFmtId="164" fontId="5" fillId="0" borderId="1" xfId="0" applyNumberFormat="1" applyFont="1" applyBorder="1" applyAlignment="1">
      <alignment horizontal="right" wrapText="1"/>
    </xf>
    <xf numFmtId="0" fontId="5" fillId="0" borderId="1" xfId="0" applyFont="1" applyFill="1" applyBorder="1" applyAlignment="1">
      <alignment horizontal="right" wrapText="1"/>
    </xf>
    <xf numFmtId="0" fontId="2" fillId="0" borderId="1" xfId="0" applyFont="1" applyBorder="1" applyAlignment="1">
      <alignment wrapText="1"/>
    </xf>
    <xf numFmtId="0" fontId="2" fillId="0" borderId="1" xfId="0" applyFont="1" applyBorder="1" applyAlignment="1">
      <alignment horizontal="right"/>
    </xf>
    <xf numFmtId="1" fontId="10" fillId="0" borderId="1" xfId="4" applyNumberFormat="1" applyFont="1" applyBorder="1" applyAlignment="1">
      <alignment horizontal="right" wrapText="1"/>
    </xf>
    <xf numFmtId="164" fontId="5" fillId="0" borderId="1" xfId="3" applyNumberFormat="1" applyFont="1" applyFill="1" applyBorder="1" applyAlignment="1">
      <alignment horizontal="right"/>
    </xf>
    <xf numFmtId="0" fontId="10" fillId="0" borderId="1" xfId="0" applyFont="1" applyBorder="1" applyAlignment="1">
      <alignment wrapText="1"/>
    </xf>
    <xf numFmtId="164" fontId="10" fillId="0" borderId="1" xfId="2" applyNumberFormat="1" applyFont="1" applyFill="1" applyBorder="1" applyAlignment="1">
      <alignment horizontal="right"/>
    </xf>
    <xf numFmtId="164" fontId="10" fillId="0" borderId="1" xfId="1" applyNumberFormat="1" applyFont="1" applyFill="1" applyBorder="1" applyAlignment="1">
      <alignment horizontal="right"/>
    </xf>
    <xf numFmtId="0" fontId="10" fillId="5" borderId="1" xfId="0" applyFont="1" applyFill="1" applyBorder="1" applyAlignment="1">
      <alignment wrapText="1"/>
    </xf>
    <xf numFmtId="0" fontId="10" fillId="0" borderId="1" xfId="0" applyFont="1" applyBorder="1" applyAlignment="1">
      <alignment horizontal="right" wrapText="1"/>
    </xf>
    <xf numFmtId="0" fontId="10" fillId="0" borderId="0" xfId="0" applyFont="1" applyBorder="1" applyAlignment="1">
      <alignment horizontal="right" wrapText="1"/>
    </xf>
    <xf numFmtId="165" fontId="10" fillId="0" borderId="0" xfId="1" applyNumberFormat="1" applyFont="1" applyFill="1" applyBorder="1" applyAlignment="1"/>
    <xf numFmtId="0" fontId="10" fillId="0" borderId="0" xfId="0" applyFont="1" applyFill="1" applyBorder="1" applyAlignment="1">
      <alignment wrapText="1"/>
    </xf>
    <xf numFmtId="0" fontId="8" fillId="0" borderId="0" xfId="0" applyFont="1" applyAlignment="1">
      <alignment horizontal="justify"/>
    </xf>
    <xf numFmtId="0" fontId="10" fillId="0" borderId="0" xfId="0" applyFont="1" applyAlignment="1">
      <alignment horizontal="justify"/>
    </xf>
    <xf numFmtId="0" fontId="8" fillId="0" borderId="0" xfId="0" applyFont="1" applyBorder="1" applyAlignment="1">
      <alignment horizontal="right" wrapText="1"/>
    </xf>
    <xf numFmtId="0" fontId="10" fillId="0" borderId="0" xfId="0" applyFont="1" applyBorder="1" applyAlignment="1">
      <alignment wrapText="1"/>
    </xf>
    <xf numFmtId="0" fontId="8" fillId="5" borderId="1" xfId="0" applyFont="1" applyFill="1" applyBorder="1" applyAlignment="1">
      <alignment wrapText="1"/>
    </xf>
    <xf numFmtId="0" fontId="8" fillId="4" borderId="1" xfId="0" applyFont="1" applyFill="1" applyBorder="1" applyAlignment="1">
      <alignment horizontal="center" wrapText="1"/>
    </xf>
    <xf numFmtId="0" fontId="8" fillId="0" borderId="0" xfId="0" applyFont="1" applyFill="1" applyBorder="1" applyAlignment="1">
      <alignment wrapText="1"/>
    </xf>
    <xf numFmtId="0" fontId="10" fillId="3" borderId="1" xfId="0" applyFont="1" applyFill="1" applyBorder="1" applyAlignment="1">
      <alignment wrapText="1"/>
    </xf>
    <xf numFmtId="0" fontId="10" fillId="0" borderId="0" xfId="7" applyFont="1" applyBorder="1" applyAlignment="1">
      <alignment horizontal="center" wrapText="1"/>
    </xf>
    <xf numFmtId="0" fontId="10" fillId="0" borderId="0" xfId="7" applyFont="1" applyBorder="1" applyAlignment="1">
      <alignment wrapText="1"/>
    </xf>
    <xf numFmtId="0" fontId="9" fillId="0" borderId="0" xfId="7" applyFont="1" applyAlignment="1">
      <alignment horizontal="right"/>
    </xf>
    <xf numFmtId="0" fontId="10" fillId="0" borderId="0" xfId="7" applyFont="1" applyBorder="1" applyAlignment="1">
      <alignment horizontal="right" wrapText="1"/>
    </xf>
    <xf numFmtId="0" fontId="10" fillId="0" borderId="0" xfId="0" applyFont="1" applyAlignment="1">
      <alignment horizontal="right"/>
    </xf>
    <xf numFmtId="0" fontId="10" fillId="0" borderId="1" xfId="0" applyFont="1" applyBorder="1" applyAlignment="1">
      <alignment horizontal="right"/>
    </xf>
    <xf numFmtId="0" fontId="10" fillId="5" borderId="1" xfId="0" applyFont="1" applyFill="1" applyBorder="1" applyAlignment="1">
      <alignment horizontal="left"/>
    </xf>
    <xf numFmtId="0" fontId="10" fillId="0" borderId="0" xfId="6" applyFont="1" applyBorder="1" applyAlignment="1">
      <alignment horizontal="center" wrapText="1"/>
    </xf>
    <xf numFmtId="0" fontId="8" fillId="0" borderId="1" xfId="0" applyFont="1" applyFill="1" applyBorder="1" applyAlignment="1">
      <alignment horizontal="center" wrapText="1"/>
    </xf>
    <xf numFmtId="164" fontId="10" fillId="0" borderId="1" xfId="3" applyNumberFormat="1" applyFont="1" applyFill="1" applyBorder="1" applyAlignment="1">
      <alignment horizontal="right"/>
    </xf>
    <xf numFmtId="164" fontId="10" fillId="0" borderId="0" xfId="2" applyNumberFormat="1" applyFont="1" applyFill="1" applyBorder="1" applyAlignment="1"/>
    <xf numFmtId="164" fontId="10" fillId="0" borderId="0" xfId="1" applyNumberFormat="1" applyFont="1" applyFill="1" applyBorder="1" applyAlignment="1"/>
    <xf numFmtId="164" fontId="10" fillId="0" borderId="1" xfId="2" applyNumberFormat="1" applyFont="1" applyFill="1" applyBorder="1" applyAlignment="1"/>
    <xf numFmtId="164" fontId="10" fillId="0" borderId="1" xfId="1" applyNumberFormat="1" applyFont="1" applyFill="1" applyBorder="1" applyAlignment="1"/>
    <xf numFmtId="0" fontId="5" fillId="0" borderId="1" xfId="0" applyFont="1" applyFill="1" applyBorder="1" applyAlignment="1">
      <alignment wrapText="1"/>
    </xf>
    <xf numFmtId="164" fontId="5" fillId="0" borderId="1" xfId="0" applyNumberFormat="1" applyFont="1" applyFill="1" applyBorder="1" applyAlignment="1">
      <alignment wrapText="1"/>
    </xf>
    <xf numFmtId="0" fontId="2" fillId="0" borderId="1" xfId="0" applyFont="1" applyFill="1" applyBorder="1" applyAlignment="1">
      <alignment horizontal="right"/>
    </xf>
    <xf numFmtId="1" fontId="10" fillId="0" borderId="1" xfId="6" applyNumberFormat="1" applyFont="1" applyFill="1" applyBorder="1" applyAlignment="1">
      <alignment horizontal="right" wrapText="1"/>
    </xf>
    <xf numFmtId="0" fontId="10" fillId="0" borderId="1" xfId="6" applyFont="1" applyFill="1" applyBorder="1" applyAlignment="1">
      <alignment horizontal="right" wrapText="1"/>
    </xf>
    <xf numFmtId="0" fontId="2" fillId="0" borderId="1" xfId="0" applyFont="1" applyFill="1" applyBorder="1" applyAlignment="1"/>
    <xf numFmtId="1" fontId="10" fillId="0" borderId="1" xfId="4" applyNumberFormat="1" applyFont="1" applyFill="1" applyBorder="1" applyAlignment="1">
      <alignment horizontal="right" wrapText="1"/>
    </xf>
    <xf numFmtId="0" fontId="10" fillId="0" borderId="1" xfId="4" applyFont="1" applyFill="1" applyBorder="1" applyAlignment="1">
      <alignment horizontal="right" wrapText="1"/>
    </xf>
    <xf numFmtId="0" fontId="5" fillId="0" borderId="0" xfId="0" applyFont="1" applyFill="1" applyBorder="1" applyAlignment="1">
      <alignment horizontal="right" wrapText="1"/>
    </xf>
    <xf numFmtId="1" fontId="10" fillId="0" borderId="1" xfId="6" applyNumberFormat="1" applyFont="1" applyBorder="1" applyAlignment="1">
      <alignment horizontal="right" wrapText="1"/>
    </xf>
    <xf numFmtId="0" fontId="10" fillId="0" borderId="1" xfId="6" applyFont="1" applyBorder="1" applyAlignment="1">
      <alignment horizontal="right" wrapText="1"/>
    </xf>
    <xf numFmtId="165" fontId="5" fillId="0" borderId="0" xfId="1" applyNumberFormat="1" applyFont="1" applyFill="1" applyBorder="1" applyAlignment="1">
      <alignment horizontal="right"/>
    </xf>
    <xf numFmtId="9" fontId="5" fillId="0" borderId="1" xfId="1" applyNumberFormat="1" applyFont="1" applyFill="1" applyBorder="1" applyAlignment="1"/>
    <xf numFmtId="0" fontId="4" fillId="0" borderId="11" xfId="0" applyFont="1" applyFill="1" applyBorder="1" applyAlignment="1"/>
    <xf numFmtId="0" fontId="4" fillId="0" borderId="1" xfId="0" applyFont="1" applyFill="1" applyBorder="1" applyAlignment="1">
      <alignment horizontal="center" wrapText="1"/>
    </xf>
    <xf numFmtId="165" fontId="2" fillId="0" borderId="0" xfId="0" applyNumberFormat="1" applyFont="1" applyBorder="1" applyAlignment="1">
      <alignment horizontal="right"/>
    </xf>
    <xf numFmtId="0" fontId="2" fillId="0" borderId="0" xfId="0" applyFont="1" applyBorder="1" applyAlignment="1">
      <alignment horizontal="right"/>
    </xf>
    <xf numFmtId="0" fontId="9" fillId="0" borderId="0" xfId="4" applyFont="1" applyBorder="1" applyAlignment="1">
      <alignment horizontal="right"/>
    </xf>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wrapText="1"/>
    </xf>
    <xf numFmtId="0" fontId="4" fillId="0" borderId="1" xfId="0" applyFont="1" applyFill="1" applyBorder="1" applyAlignment="1">
      <alignment horizontal="center"/>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0" borderId="1" xfId="0" applyFont="1" applyBorder="1" applyAlignment="1">
      <alignment horizontal="center" wrapText="1"/>
    </xf>
    <xf numFmtId="0" fontId="8" fillId="0" borderId="1" xfId="0" applyFont="1" applyFill="1" applyBorder="1" applyAlignment="1">
      <alignment horizontal="center"/>
    </xf>
    <xf numFmtId="0" fontId="8" fillId="0" borderId="1" xfId="0" applyFont="1" applyBorder="1" applyAlignment="1">
      <alignment wrapText="1"/>
    </xf>
    <xf numFmtId="164" fontId="10" fillId="0" borderId="1" xfId="0" applyNumberFormat="1" applyFont="1" applyBorder="1" applyAlignment="1">
      <alignment wrapText="1"/>
    </xf>
    <xf numFmtId="164" fontId="10" fillId="0" borderId="1" xfId="0" applyNumberFormat="1" applyFont="1" applyBorder="1" applyAlignment="1">
      <alignment horizontal="right" wrapText="1"/>
    </xf>
    <xf numFmtId="0" fontId="4" fillId="0" borderId="0" xfId="0" applyFont="1" applyAlignment="1"/>
    <xf numFmtId="165" fontId="2" fillId="0" borderId="0" xfId="0" applyNumberFormat="1" applyFont="1" applyAlignment="1"/>
    <xf numFmtId="164" fontId="5" fillId="0" borderId="0" xfId="1" applyNumberFormat="1" applyFont="1" applyFill="1" applyBorder="1" applyAlignment="1">
      <alignment horizontal="right"/>
    </xf>
    <xf numFmtId="164" fontId="5" fillId="0" borderId="0" xfId="2" applyNumberFormat="1" applyFont="1" applyFill="1" applyBorder="1" applyAlignment="1">
      <alignment horizontal="right"/>
    </xf>
    <xf numFmtId="0" fontId="2" fillId="4" borderId="1" xfId="0" applyFont="1" applyFill="1" applyBorder="1" applyAlignment="1"/>
    <xf numFmtId="0" fontId="8" fillId="0" borderId="0" xfId="4" applyFont="1" applyBorder="1" applyAlignment="1">
      <alignment wrapText="1"/>
    </xf>
    <xf numFmtId="164" fontId="10" fillId="0" borderId="1" xfId="4" applyNumberFormat="1" applyFont="1" applyBorder="1" applyAlignment="1">
      <alignment horizontal="right"/>
    </xf>
    <xf numFmtId="1" fontId="10" fillId="0" borderId="1" xfId="4" applyNumberFormat="1" applyFont="1" applyBorder="1" applyAlignment="1">
      <alignment horizontal="right"/>
    </xf>
    <xf numFmtId="0" fontId="10" fillId="0" borderId="1" xfId="4" applyFont="1" applyBorder="1" applyAlignment="1">
      <alignment horizontal="right"/>
    </xf>
    <xf numFmtId="0" fontId="10" fillId="0" borderId="0" xfId="4" applyFont="1" applyBorder="1" applyAlignment="1">
      <alignment horizontal="right"/>
    </xf>
    <xf numFmtId="164" fontId="10" fillId="0" borderId="0" xfId="4" applyNumberFormat="1" applyFont="1" applyBorder="1" applyAlignment="1">
      <alignment horizontal="right"/>
    </xf>
    <xf numFmtId="166" fontId="10" fillId="0" borderId="0" xfId="4" applyNumberFormat="1" applyFont="1" applyBorder="1" applyAlignment="1">
      <alignment horizontal="right"/>
    </xf>
    <xf numFmtId="0" fontId="9" fillId="0" borderId="0" xfId="5" applyFont="1" applyAlignment="1"/>
    <xf numFmtId="166" fontId="10" fillId="0" borderId="0" xfId="5" applyNumberFormat="1" applyFont="1" applyBorder="1" applyAlignment="1">
      <alignment horizontal="right"/>
    </xf>
    <xf numFmtId="0" fontId="10" fillId="0" borderId="0" xfId="4" applyFont="1" applyBorder="1" applyAlignment="1">
      <alignment horizontal="left"/>
    </xf>
    <xf numFmtId="0" fontId="2" fillId="0" borderId="0" xfId="0" applyFont="1" applyBorder="1" applyAlignment="1"/>
    <xf numFmtId="0" fontId="4" fillId="0" borderId="0" xfId="0" applyFont="1" applyAlignment="1">
      <alignment horizontal="left"/>
    </xf>
    <xf numFmtId="0" fontId="2" fillId="5" borderId="1" xfId="0" applyFont="1" applyFill="1" applyBorder="1" applyAlignment="1"/>
    <xf numFmtId="0" fontId="4" fillId="0" borderId="0" xfId="0" applyFont="1" applyBorder="1" applyAlignment="1"/>
    <xf numFmtId="165" fontId="2" fillId="0" borderId="0" xfId="0" applyNumberFormat="1" applyFont="1" applyBorder="1" applyAlignment="1"/>
    <xf numFmtId="0" fontId="2" fillId="0" borderId="0" xfId="0" applyFont="1" applyFill="1" applyBorder="1" applyAlignment="1"/>
    <xf numFmtId="9" fontId="2" fillId="0" borderId="0" xfId="0" applyNumberFormat="1" applyFont="1" applyAlignment="1"/>
    <xf numFmtId="9" fontId="2" fillId="0" borderId="0" xfId="0" applyNumberFormat="1" applyFont="1" applyFill="1" applyAlignment="1"/>
    <xf numFmtId="165" fontId="10" fillId="0" borderId="0" xfId="5" applyNumberFormat="1" applyFont="1" applyBorder="1" applyAlignment="1">
      <alignment horizontal="right" wrapText="1"/>
    </xf>
    <xf numFmtId="9" fontId="2" fillId="0" borderId="1" xfId="0" applyNumberFormat="1" applyFont="1" applyBorder="1" applyAlignment="1"/>
    <xf numFmtId="9" fontId="4" fillId="0" borderId="0" xfId="0" applyNumberFormat="1" applyFont="1" applyAlignment="1"/>
    <xf numFmtId="164" fontId="10" fillId="0" borderId="0" xfId="1" applyNumberFormat="1" applyFont="1" applyFill="1" applyBorder="1" applyAlignment="1">
      <alignment horizontal="right"/>
    </xf>
    <xf numFmtId="164" fontId="10" fillId="0" borderId="0" xfId="2" applyNumberFormat="1" applyFont="1" applyFill="1" applyBorder="1" applyAlignment="1">
      <alignment horizontal="right"/>
    </xf>
    <xf numFmtId="0" fontId="8" fillId="0" borderId="0" xfId="6" applyFont="1" applyBorder="1" applyAlignment="1">
      <alignment wrapText="1"/>
    </xf>
    <xf numFmtId="164" fontId="10" fillId="0" borderId="1" xfId="6" applyNumberFormat="1" applyFont="1" applyBorder="1" applyAlignment="1">
      <alignment horizontal="right"/>
    </xf>
    <xf numFmtId="1" fontId="10" fillId="0" borderId="1" xfId="6" applyNumberFormat="1" applyFont="1" applyBorder="1" applyAlignment="1">
      <alignment horizontal="right"/>
    </xf>
    <xf numFmtId="166" fontId="10" fillId="0" borderId="0" xfId="6" applyNumberFormat="1" applyFont="1" applyBorder="1" applyAlignment="1">
      <alignment horizontal="right"/>
    </xf>
    <xf numFmtId="0" fontId="10" fillId="0" borderId="1" xfId="6" applyFont="1" applyBorder="1" applyAlignment="1">
      <alignment horizontal="right"/>
    </xf>
    <xf numFmtId="0" fontId="10" fillId="0" borderId="0" xfId="6" applyFont="1" applyBorder="1" applyAlignment="1">
      <alignment horizontal="right"/>
    </xf>
    <xf numFmtId="164" fontId="10" fillId="0" borderId="0" xfId="6" applyNumberFormat="1" applyFont="1" applyBorder="1" applyAlignment="1">
      <alignment horizontal="right"/>
    </xf>
    <xf numFmtId="0" fontId="9" fillId="0" borderId="0" xfId="7" applyFont="1" applyAlignment="1"/>
    <xf numFmtId="166" fontId="10" fillId="0" borderId="0" xfId="7" applyNumberFormat="1" applyFont="1" applyBorder="1" applyAlignment="1">
      <alignment horizontal="right"/>
    </xf>
    <xf numFmtId="0" fontId="10" fillId="0" borderId="0" xfId="6" applyFont="1" applyBorder="1" applyAlignment="1">
      <alignment horizontal="left"/>
    </xf>
    <xf numFmtId="0" fontId="10" fillId="0" borderId="1" xfId="0" applyFont="1" applyBorder="1" applyAlignment="1"/>
    <xf numFmtId="0" fontId="10" fillId="5" borderId="1" xfId="0" applyFont="1" applyFill="1" applyBorder="1" applyAlignment="1"/>
    <xf numFmtId="0" fontId="8" fillId="0" borderId="0" xfId="0" applyFont="1" applyAlignment="1"/>
    <xf numFmtId="0" fontId="8" fillId="0" borderId="0" xfId="0" applyFont="1" applyBorder="1" applyAlignment="1"/>
    <xf numFmtId="0" fontId="10" fillId="0" borderId="0" xfId="0" applyFont="1" applyFill="1" applyBorder="1" applyAlignment="1"/>
    <xf numFmtId="0" fontId="10" fillId="0" borderId="0" xfId="0" applyFont="1" applyAlignment="1"/>
    <xf numFmtId="0" fontId="8" fillId="0" borderId="0" xfId="0" applyFont="1" applyAlignment="1">
      <alignment horizontal="left"/>
    </xf>
    <xf numFmtId="164" fontId="10" fillId="0" borderId="1" xfId="6" applyNumberFormat="1" applyFont="1" applyFill="1" applyBorder="1" applyAlignment="1">
      <alignment horizontal="right"/>
    </xf>
    <xf numFmtId="1" fontId="10" fillId="0" borderId="1" xfId="6" applyNumberFormat="1" applyFont="1" applyFill="1" applyBorder="1" applyAlignment="1">
      <alignment horizontal="right"/>
    </xf>
    <xf numFmtId="0" fontId="10" fillId="0" borderId="1" xfId="6" applyFont="1" applyFill="1" applyBorder="1" applyAlignment="1">
      <alignment horizontal="right"/>
    </xf>
    <xf numFmtId="0" fontId="4" fillId="0" borderId="0" xfId="0" applyFont="1" applyFill="1" applyAlignment="1"/>
    <xf numFmtId="0" fontId="2" fillId="0" borderId="0" xfId="0" applyFont="1" applyFill="1" applyAlignment="1"/>
    <xf numFmtId="165" fontId="2" fillId="0" borderId="0" xfId="0" applyNumberFormat="1" applyFont="1" applyFill="1" applyAlignment="1"/>
    <xf numFmtId="164" fontId="10" fillId="0" borderId="1" xfId="4" applyNumberFormat="1" applyFont="1" applyFill="1" applyBorder="1" applyAlignment="1">
      <alignment horizontal="right"/>
    </xf>
    <xf numFmtId="1" fontId="10" fillId="0" borderId="1" xfId="4" applyNumberFormat="1" applyFont="1" applyFill="1" applyBorder="1" applyAlignment="1">
      <alignment horizontal="right"/>
    </xf>
    <xf numFmtId="0" fontId="10" fillId="0" borderId="1" xfId="4" applyFont="1" applyFill="1" applyBorder="1" applyAlignment="1">
      <alignment horizontal="right"/>
    </xf>
    <xf numFmtId="0" fontId="5" fillId="0" borderId="0" xfId="0" applyFont="1" applyAlignment="1"/>
    <xf numFmtId="164" fontId="2" fillId="0" borderId="0" xfId="0" applyNumberFormat="1" applyFont="1" applyAlignment="1"/>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wrapText="1"/>
    </xf>
    <xf numFmtId="0" fontId="4" fillId="0" borderId="1" xfId="0" applyFont="1" applyFill="1" applyBorder="1" applyAlignment="1">
      <alignment horizontal="center"/>
    </xf>
    <xf numFmtId="0" fontId="2" fillId="0" borderId="0" xfId="0" applyFont="1" applyFill="1" applyAlignment="1">
      <alignment horizontal="right"/>
    </xf>
    <xf numFmtId="0" fontId="8" fillId="0" borderId="0" xfId="4" applyFont="1" applyFill="1" applyBorder="1" applyAlignment="1">
      <alignment wrapText="1"/>
    </xf>
    <xf numFmtId="0" fontId="10" fillId="0" borderId="0" xfId="4" applyFont="1" applyFill="1" applyBorder="1" applyAlignment="1">
      <alignment horizontal="center" wrapText="1"/>
    </xf>
    <xf numFmtId="166" fontId="10" fillId="0" borderId="0" xfId="4" applyNumberFormat="1" applyFont="1" applyFill="1" applyBorder="1" applyAlignment="1">
      <alignment horizontal="right"/>
    </xf>
    <xf numFmtId="0" fontId="2" fillId="0" borderId="10" xfId="0" applyFont="1" applyBorder="1" applyAlignment="1"/>
    <xf numFmtId="0" fontId="3" fillId="0" borderId="0" xfId="0" applyFont="1" applyFill="1" applyBorder="1" applyAlignment="1">
      <alignment horizontal="center" wrapText="1"/>
    </xf>
    <xf numFmtId="165" fontId="2" fillId="0" borderId="10" xfId="0" applyNumberFormat="1" applyFont="1" applyBorder="1" applyAlignment="1"/>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4" fillId="0" borderId="1" xfId="0" applyFont="1" applyFill="1" applyBorder="1" applyAlignment="1">
      <alignment horizontal="center"/>
    </xf>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0" xfId="0" applyFont="1" applyFill="1" applyBorder="1" applyAlignment="1">
      <alignment wrapText="1"/>
    </xf>
    <xf numFmtId="0" fontId="2" fillId="0" borderId="10" xfId="0" applyFont="1" applyFill="1" applyBorder="1" applyAlignment="1"/>
    <xf numFmtId="9" fontId="2" fillId="0" borderId="0" xfId="0" applyNumberFormat="1" applyFont="1" applyFill="1" applyBorder="1" applyAlignment="1"/>
    <xf numFmtId="0" fontId="3" fillId="0" borderId="11" xfId="0" applyFont="1" applyBorder="1" applyAlignment="1">
      <alignment horizontal="center" wrapText="1"/>
    </xf>
    <xf numFmtId="0" fontId="4" fillId="0" borderId="10" xfId="0" applyFont="1" applyFill="1" applyBorder="1" applyAlignment="1"/>
    <xf numFmtId="0" fontId="4" fillId="0" borderId="0" xfId="0" applyFont="1" applyFill="1" applyBorder="1" applyAlignment="1"/>
    <xf numFmtId="0" fontId="3" fillId="0" borderId="2" xfId="0" applyFont="1" applyBorder="1" applyAlignment="1">
      <alignment horizontal="center" wrapText="1"/>
    </xf>
    <xf numFmtId="0" fontId="3" fillId="0" borderId="3" xfId="0" applyFont="1" applyBorder="1" applyAlignment="1">
      <alignment horizontal="center" wrapText="1"/>
    </xf>
    <xf numFmtId="0" fontId="4" fillId="0" borderId="1" xfId="0" applyFont="1" applyFill="1" applyBorder="1" applyAlignment="1">
      <alignment horizontal="center"/>
    </xf>
    <xf numFmtId="0" fontId="3" fillId="0" borderId="11" xfId="0" applyFont="1" applyBorder="1" applyAlignment="1">
      <alignment horizontal="center" wrapText="1"/>
    </xf>
    <xf numFmtId="0" fontId="3" fillId="0" borderId="1" xfId="0" applyFont="1" applyBorder="1" applyAlignment="1">
      <alignment horizontal="center" wrapText="1"/>
    </xf>
    <xf numFmtId="0" fontId="3" fillId="2" borderId="1" xfId="0" applyFont="1" applyFill="1" applyBorder="1" applyAlignment="1">
      <alignment horizontal="center" wrapText="1"/>
    </xf>
    <xf numFmtId="0" fontId="3" fillId="0" borderId="1" xfId="0" applyFont="1" applyBorder="1" applyAlignment="1">
      <alignment wrapText="1"/>
    </xf>
    <xf numFmtId="0" fontId="3" fillId="2" borderId="1" xfId="0" applyFont="1" applyFill="1" applyBorder="1" applyAlignment="1">
      <alignment wrapText="1"/>
    </xf>
    <xf numFmtId="0" fontId="3" fillId="2" borderId="1" xfId="0" applyFont="1" applyFill="1" applyBorder="1" applyAlignment="1">
      <alignment horizontal="center" wrapText="1"/>
    </xf>
    <xf numFmtId="0" fontId="9" fillId="0" borderId="0" xfId="0" applyFont="1" applyFill="1" applyAlignment="1"/>
    <xf numFmtId="0" fontId="3" fillId="0" borderId="2" xfId="0" applyFont="1" applyBorder="1" applyAlignment="1">
      <alignment horizontal="center" wrapText="1"/>
    </xf>
    <xf numFmtId="0" fontId="3" fillId="0" borderId="3" xfId="0" applyFont="1" applyBorder="1" applyAlignment="1">
      <alignment horizontal="center" wrapText="1"/>
    </xf>
    <xf numFmtId="0" fontId="4" fillId="0" borderId="1" xfId="0" applyFont="1" applyFill="1" applyBorder="1" applyAlignment="1">
      <alignment horizontal="center"/>
    </xf>
    <xf numFmtId="0" fontId="3" fillId="0" borderId="11" xfId="0" applyFont="1" applyBorder="1" applyAlignment="1">
      <alignment horizontal="center" wrapText="1"/>
    </xf>
    <xf numFmtId="0" fontId="3" fillId="0" borderId="1" xfId="0" applyFont="1" applyBorder="1" applyAlignment="1">
      <alignment horizontal="center" wrapText="1"/>
    </xf>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0" borderId="1" xfId="0" applyFont="1" applyBorder="1" applyAlignment="1">
      <alignment wrapText="1"/>
    </xf>
    <xf numFmtId="0" fontId="10" fillId="0" borderId="0" xfId="5" applyFont="1" applyFill="1" applyBorder="1" applyAlignment="1">
      <alignment horizontal="right" wrapText="1"/>
    </xf>
    <xf numFmtId="0" fontId="9" fillId="0" borderId="0" xfId="5" applyFont="1" applyFill="1" applyAlignment="1">
      <alignment horizontal="right"/>
    </xf>
    <xf numFmtId="0" fontId="3" fillId="2" borderId="1" xfId="0" applyFont="1" applyFill="1" applyBorder="1" applyAlignment="1">
      <alignment wrapText="1"/>
    </xf>
    <xf numFmtId="0" fontId="3" fillId="2" borderId="1" xfId="0" applyFont="1" applyFill="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1" xfId="0" applyFont="1" applyBorder="1" applyAlignment="1">
      <alignment horizontal="center" wrapText="1"/>
    </xf>
    <xf numFmtId="0" fontId="4" fillId="0" borderId="1" xfId="0" applyFont="1" applyFill="1" applyBorder="1" applyAlignment="1">
      <alignment horizontal="center"/>
    </xf>
    <xf numFmtId="0" fontId="3" fillId="0" borderId="11" xfId="0" applyFont="1" applyBorder="1" applyAlignment="1">
      <alignment horizontal="center" wrapText="1"/>
    </xf>
    <xf numFmtId="0" fontId="3" fillId="0" borderId="1" xfId="0" applyFont="1" applyBorder="1" applyAlignment="1">
      <alignment wrapText="1"/>
    </xf>
    <xf numFmtId="164" fontId="5" fillId="0" borderId="1" xfId="1" applyNumberFormat="1" applyFont="1" applyFill="1" applyBorder="1" applyAlignment="1">
      <alignment wrapText="1"/>
    </xf>
    <xf numFmtId="164" fontId="5" fillId="0" borderId="11" xfId="1" applyNumberFormat="1" applyFont="1" applyFill="1" applyBorder="1" applyAlignment="1">
      <alignment wrapText="1"/>
    </xf>
    <xf numFmtId="164" fontId="5" fillId="0" borderId="11" xfId="1" applyNumberFormat="1" applyFont="1" applyFill="1" applyBorder="1" applyAlignment="1"/>
    <xf numFmtId="164" fontId="5" fillId="0" borderId="10" xfId="2" applyNumberFormat="1" applyFont="1" applyFill="1" applyBorder="1" applyAlignment="1"/>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164" fontId="5" fillId="0" borderId="0" xfId="0" applyNumberFormat="1" applyFont="1" applyFill="1" applyBorder="1" applyAlignment="1">
      <alignment wrapText="1"/>
    </xf>
    <xf numFmtId="164" fontId="5" fillId="0" borderId="11" xfId="1" applyNumberFormat="1" applyFont="1" applyFill="1" applyBorder="1" applyAlignment="1">
      <alignment horizontal="right"/>
    </xf>
    <xf numFmtId="0" fontId="4" fillId="0" borderId="11" xfId="0"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Border="1" applyAlignment="1">
      <alignment horizontal="center" wrapText="1"/>
    </xf>
    <xf numFmtId="0" fontId="3" fillId="0" borderId="10" xfId="0" applyFont="1" applyFill="1" applyBorder="1" applyAlignment="1">
      <alignment horizontal="center" wrapText="1"/>
    </xf>
    <xf numFmtId="164" fontId="5" fillId="0" borderId="10" xfId="0" applyNumberFormat="1" applyFont="1" applyFill="1" applyBorder="1" applyAlignment="1">
      <alignment wrapText="1"/>
    </xf>
    <xf numFmtId="164" fontId="5" fillId="0" borderId="10" xfId="1" applyNumberFormat="1" applyFont="1" applyFill="1" applyBorder="1" applyAlignment="1">
      <alignment horizontal="right"/>
    </xf>
    <xf numFmtId="165" fontId="5" fillId="0" borderId="10" xfId="1" applyNumberFormat="1" applyFont="1" applyFill="1" applyBorder="1" applyAlignment="1"/>
    <xf numFmtId="0" fontId="2" fillId="2" borderId="11" xfId="0" applyFont="1" applyFill="1" applyBorder="1" applyAlignment="1">
      <alignment wrapText="1"/>
    </xf>
    <xf numFmtId="0" fontId="2" fillId="2" borderId="12" xfId="0" applyFont="1" applyFill="1" applyBorder="1" applyAlignment="1">
      <alignment wrapText="1"/>
    </xf>
    <xf numFmtId="0" fontId="2" fillId="0" borderId="10" xfId="0" applyFont="1" applyFill="1" applyBorder="1" applyAlignment="1">
      <alignment wrapText="1"/>
    </xf>
    <xf numFmtId="0" fontId="2" fillId="0" borderId="0" xfId="0" applyFont="1" applyFill="1" applyBorder="1" applyAlignment="1">
      <alignment wrapText="1"/>
    </xf>
    <xf numFmtId="164" fontId="5" fillId="0" borderId="10" xfId="0" applyNumberFormat="1" applyFont="1" applyFill="1" applyBorder="1" applyAlignment="1">
      <alignment horizontal="right" wrapText="1"/>
    </xf>
    <xf numFmtId="164" fontId="5" fillId="0" borderId="0" xfId="0" applyNumberFormat="1" applyFont="1" applyFill="1" applyBorder="1" applyAlignment="1">
      <alignment horizontal="right" wrapText="1"/>
    </xf>
    <xf numFmtId="0" fontId="2" fillId="0" borderId="11" xfId="0" applyFont="1" applyBorder="1" applyAlignment="1"/>
    <xf numFmtId="0" fontId="5" fillId="0" borderId="10" xfId="0" applyFont="1" applyFill="1" applyBorder="1" applyAlignment="1">
      <alignment horizontal="right" wrapText="1"/>
    </xf>
    <xf numFmtId="0" fontId="5" fillId="0" borderId="11" xfId="0" applyFont="1" applyBorder="1" applyAlignment="1">
      <alignment horizontal="right" wrapText="1"/>
    </xf>
    <xf numFmtId="165" fontId="5" fillId="0" borderId="11" xfId="1" applyNumberFormat="1" applyFont="1" applyFill="1" applyBorder="1" applyAlignment="1"/>
    <xf numFmtId="164" fontId="5" fillId="0" borderId="10" xfId="2" applyNumberFormat="1" applyFont="1" applyFill="1" applyBorder="1" applyAlignment="1">
      <alignment horizontal="right"/>
    </xf>
    <xf numFmtId="164" fontId="5" fillId="0" borderId="1" xfId="1" applyNumberFormat="1" applyFont="1" applyFill="1" applyBorder="1" applyAlignment="1">
      <alignment horizontal="left"/>
    </xf>
    <xf numFmtId="164" fontId="5" fillId="0" borderId="11" xfId="1" applyNumberFormat="1" applyFont="1" applyFill="1" applyBorder="1" applyAlignment="1">
      <alignment horizontal="left"/>
    </xf>
    <xf numFmtId="0" fontId="2" fillId="0" borderId="0" xfId="0" quotePrefix="1" applyFont="1" applyAlignment="1"/>
    <xf numFmtId="164" fontId="5" fillId="0" borderId="1" xfId="1" applyNumberFormat="1" applyFont="1" applyFill="1" applyBorder="1" applyAlignment="1">
      <alignment horizontal="left" wrapText="1"/>
    </xf>
    <xf numFmtId="164" fontId="5" fillId="0" borderId="1" xfId="1" applyNumberFormat="1" applyFont="1" applyFill="1" applyBorder="1" applyAlignment="1">
      <alignment horizontal="right" wrapText="1"/>
    </xf>
    <xf numFmtId="164" fontId="5" fillId="0" borderId="11" xfId="1" applyNumberFormat="1" applyFont="1" applyFill="1" applyBorder="1" applyAlignment="1">
      <alignment horizontal="right" wrapText="1"/>
    </xf>
    <xf numFmtId="164" fontId="5" fillId="0" borderId="11" xfId="1" applyNumberFormat="1" applyFont="1" applyFill="1" applyBorder="1" applyAlignment="1">
      <alignment horizontal="left" wrapText="1"/>
    </xf>
    <xf numFmtId="0" fontId="2" fillId="0" borderId="5" xfId="0" applyFont="1" applyBorder="1" applyAlignment="1"/>
    <xf numFmtId="0" fontId="4" fillId="0" borderId="11" xfId="0" applyFont="1" applyFill="1" applyBorder="1" applyAlignment="1">
      <alignment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8" xfId="0" applyFont="1" applyFill="1" applyBorder="1" applyAlignment="1">
      <alignment horizontal="center" wrapText="1"/>
    </xf>
    <xf numFmtId="0" fontId="3" fillId="2" borderId="9" xfId="0" applyFont="1" applyFill="1" applyBorder="1" applyAlignment="1">
      <alignment horizontal="center" wrapText="1"/>
    </xf>
    <xf numFmtId="0" fontId="3" fillId="2" borderId="1" xfId="0" applyFont="1" applyFill="1" applyBorder="1" applyAlignment="1">
      <alignment wrapText="1"/>
    </xf>
    <xf numFmtId="0" fontId="4" fillId="2" borderId="1" xfId="0" applyFont="1" applyFill="1" applyBorder="1" applyAlignment="1">
      <alignment wrapText="1"/>
    </xf>
    <xf numFmtId="0" fontId="3" fillId="2" borderId="11" xfId="0" applyFont="1" applyFill="1" applyBorder="1" applyAlignment="1">
      <alignment horizontal="center" wrapText="1"/>
    </xf>
    <xf numFmtId="0" fontId="3" fillId="2" borderId="13" xfId="0" applyFont="1" applyFill="1" applyBorder="1" applyAlignment="1">
      <alignment horizontal="center" wrapText="1"/>
    </xf>
    <xf numFmtId="0" fontId="3" fillId="2" borderId="1" xfId="0" applyFont="1" applyFill="1" applyBorder="1" applyAlignment="1">
      <alignment horizontal="center" wrapText="1"/>
    </xf>
    <xf numFmtId="0" fontId="3" fillId="0" borderId="1" xfId="0" applyFont="1" applyBorder="1" applyAlignment="1">
      <alignment horizontal="center" wrapText="1"/>
    </xf>
    <xf numFmtId="0" fontId="3" fillId="0" borderId="4" xfId="0" applyFont="1" applyBorder="1" applyAlignment="1">
      <alignment horizontal="center" wrapText="1"/>
    </xf>
    <xf numFmtId="0" fontId="3" fillId="0" borderId="7" xfId="0" applyFont="1" applyBorder="1" applyAlignment="1">
      <alignment horizontal="center" wrapText="1"/>
    </xf>
    <xf numFmtId="0" fontId="3" fillId="0" borderId="10" xfId="0" applyFont="1" applyFill="1" applyBorder="1" applyAlignment="1">
      <alignment horizontal="center" wrapText="1"/>
    </xf>
    <xf numFmtId="0" fontId="4" fillId="0" borderId="0" xfId="0" applyFont="1" applyFill="1" applyBorder="1" applyAlignment="1">
      <alignment horizontal="center"/>
    </xf>
    <xf numFmtId="0" fontId="3" fillId="0" borderId="0" xfId="0" applyFont="1" applyFill="1" applyBorder="1" applyAlignment="1">
      <alignment horizontal="center" wrapText="1"/>
    </xf>
    <xf numFmtId="0" fontId="3" fillId="4" borderId="1" xfId="0" applyFont="1" applyFill="1" applyBorder="1" applyAlignment="1">
      <alignment wrapText="1"/>
    </xf>
    <xf numFmtId="0" fontId="4" fillId="4" borderId="11" xfId="0" applyFont="1" applyFill="1" applyBorder="1" applyAlignment="1">
      <alignment horizontal="center"/>
    </xf>
    <xf numFmtId="0" fontId="4" fillId="4" borderId="12" xfId="0" applyFont="1" applyFill="1" applyBorder="1" applyAlignment="1">
      <alignment horizontal="center"/>
    </xf>
    <xf numFmtId="0" fontId="4" fillId="4" borderId="13" xfId="0" applyFont="1" applyFill="1" applyBorder="1" applyAlignment="1">
      <alignment horizontal="center"/>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4" fillId="0" borderId="1" xfId="0" applyFont="1" applyFill="1" applyBorder="1" applyAlignment="1">
      <alignment horizontal="center"/>
    </xf>
    <xf numFmtId="0" fontId="3" fillId="0" borderId="11" xfId="0" applyFont="1" applyBorder="1" applyAlignment="1">
      <alignment horizontal="center" wrapText="1"/>
    </xf>
    <xf numFmtId="0" fontId="3" fillId="0" borderId="2" xfId="0" applyFont="1" applyBorder="1" applyAlignment="1">
      <alignment horizontal="center"/>
    </xf>
    <xf numFmtId="0" fontId="3" fillId="0" borderId="3" xfId="0" applyFont="1" applyBorder="1" applyAlignment="1">
      <alignment horizontal="center"/>
    </xf>
    <xf numFmtId="0" fontId="2" fillId="2" borderId="1" xfId="0" applyFont="1" applyFill="1" applyBorder="1" applyAlignment="1">
      <alignment horizontal="center" wrapText="1"/>
    </xf>
    <xf numFmtId="0" fontId="2" fillId="0" borderId="2" xfId="0" applyFont="1" applyBorder="1" applyAlignment="1">
      <alignment horizontal="center"/>
    </xf>
    <xf numFmtId="0" fontId="2" fillId="0" borderId="3" xfId="0" applyFont="1" applyBorder="1" applyAlignment="1">
      <alignment horizontal="center"/>
    </xf>
    <xf numFmtId="0" fontId="4" fillId="4" borderId="1" xfId="0" applyFont="1" applyFill="1" applyBorder="1" applyAlignment="1">
      <alignment horizontal="center"/>
    </xf>
    <xf numFmtId="0" fontId="3" fillId="0" borderId="1" xfId="0" applyFont="1" applyBorder="1" applyAlignment="1">
      <alignment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0" borderId="1" xfId="0" applyFont="1" applyBorder="1" applyAlignment="1">
      <alignment horizontal="center" wrapText="1"/>
    </xf>
    <xf numFmtId="0" fontId="10" fillId="0" borderId="2" xfId="0" applyFont="1" applyBorder="1" applyAlignment="1">
      <alignment horizontal="center"/>
    </xf>
    <xf numFmtId="0" fontId="10" fillId="0" borderId="3"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2" borderId="4" xfId="0" applyFont="1" applyFill="1" applyBorder="1" applyAlignment="1">
      <alignment horizontal="center" wrapText="1"/>
    </xf>
    <xf numFmtId="0" fontId="8" fillId="2" borderId="5" xfId="0" applyFont="1" applyFill="1" applyBorder="1" applyAlignment="1">
      <alignment horizontal="center" wrapText="1"/>
    </xf>
    <xf numFmtId="0" fontId="8" fillId="2" borderId="6" xfId="0" applyFont="1" applyFill="1" applyBorder="1" applyAlignment="1">
      <alignment horizontal="center" wrapText="1"/>
    </xf>
    <xf numFmtId="0" fontId="8" fillId="2" borderId="7" xfId="0" applyFont="1" applyFill="1" applyBorder="1" applyAlignment="1">
      <alignment horizontal="center" wrapText="1"/>
    </xf>
    <xf numFmtId="0" fontId="8" fillId="2" borderId="8" xfId="0" applyFont="1" applyFill="1" applyBorder="1" applyAlignment="1">
      <alignment horizontal="center" wrapText="1"/>
    </xf>
    <xf numFmtId="0" fontId="8" fillId="2" borderId="9" xfId="0" applyFont="1" applyFill="1" applyBorder="1" applyAlignment="1">
      <alignment horizontal="center" wrapText="1"/>
    </xf>
    <xf numFmtId="0" fontId="8" fillId="0" borderId="1" xfId="0" applyFont="1" applyFill="1" applyBorder="1" applyAlignment="1">
      <alignment horizontal="center"/>
    </xf>
    <xf numFmtId="0" fontId="8" fillId="0" borderId="1" xfId="0" applyFont="1" applyBorder="1" applyAlignment="1">
      <alignment wrapText="1"/>
    </xf>
    <xf numFmtId="0" fontId="8" fillId="4" borderId="1" xfId="0" applyFont="1" applyFill="1" applyBorder="1" applyAlignment="1">
      <alignment horizontal="center"/>
    </xf>
  </cellXfs>
  <cellStyles count="10">
    <cellStyle name="Standard" xfId="0" builtinId="0"/>
    <cellStyle name="Standard_Tabelle1" xfId="4"/>
    <cellStyle name="Standard_Tabelle1 2" xfId="6"/>
    <cellStyle name="Standard_Tabelle1_1" xfId="5"/>
    <cellStyle name="Standard_Tabelle1_1 2" xfId="7"/>
    <cellStyle name="style1421055741779" xfId="1"/>
    <cellStyle name="style1421055741899" xfId="3"/>
    <cellStyle name="style1421055742169" xfId="2"/>
    <cellStyle name="style1425392935287" xfId="8"/>
    <cellStyle name="style1425392935505" xfId="9"/>
  </cellStyles>
  <dxfs count="1452">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theme="3" tint="0.39994506668294322"/>
        </patternFill>
      </fill>
    </dxf>
    <dxf>
      <fill>
        <patternFill>
          <bgColor theme="3" tint="0.79998168889431442"/>
        </patternFill>
      </fill>
    </dxf>
    <dxf>
      <fill>
        <patternFill>
          <bgColor theme="3" tint="0.79998168889431442"/>
        </patternFill>
      </fill>
    </dxf>
    <dxf>
      <fill>
        <patternFill>
          <bgColor theme="3" tint="0.39994506668294322"/>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
      <fill>
        <patternFill>
          <bgColor rgb="FF92D050"/>
        </patternFill>
      </fill>
    </dxf>
    <dxf>
      <fill>
        <patternFill>
          <bgColor theme="3"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83"/>
  <sheetViews>
    <sheetView topLeftCell="R154" workbookViewId="0">
      <selection activeCell="Q1" sqref="Q1"/>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17" width="31.5703125" style="34" customWidth="1"/>
    <col min="18" max="18" width="45.7109375" style="34" customWidth="1"/>
    <col min="19" max="19" width="24.7109375" style="34" customWidth="1"/>
    <col min="20" max="20" width="37.5703125" style="34" customWidth="1"/>
    <col min="21" max="21" width="8.5703125" style="34" customWidth="1"/>
    <col min="22" max="22" width="28.28515625" style="34" customWidth="1"/>
    <col min="23" max="23" width="9.28515625" style="34" customWidth="1"/>
    <col min="24" max="24" width="6.85546875" style="34" customWidth="1"/>
    <col min="25" max="25" width="13" style="34" customWidth="1"/>
    <col min="26" max="26" width="7.7109375" style="34" customWidth="1"/>
    <col min="27" max="27" width="11.42578125" style="34" customWidth="1"/>
    <col min="28" max="16384" width="11.42578125" style="34"/>
  </cols>
  <sheetData>
    <row r="1" spans="2:25" x14ac:dyDescent="0.2">
      <c r="Q1" s="240" t="s">
        <v>424</v>
      </c>
    </row>
    <row r="2" spans="2:25" s="123" customFormat="1" x14ac:dyDescent="0.2">
      <c r="B2" s="34"/>
      <c r="C2" s="102" t="s">
        <v>258</v>
      </c>
      <c r="D2" s="34"/>
      <c r="E2" s="34"/>
      <c r="F2" s="34"/>
      <c r="G2" s="34"/>
      <c r="H2" s="34"/>
      <c r="I2" s="34"/>
      <c r="J2" s="34"/>
      <c r="K2" s="34"/>
      <c r="L2" s="34"/>
      <c r="M2" s="34"/>
      <c r="Q2" s="34"/>
      <c r="R2" s="102" t="s">
        <v>258</v>
      </c>
      <c r="S2" s="34"/>
      <c r="T2" s="34"/>
      <c r="U2" s="34"/>
      <c r="V2" s="34"/>
      <c r="W2" s="34"/>
      <c r="X2" s="34"/>
      <c r="Y2" s="34"/>
    </row>
    <row r="4" spans="2:25" s="123" customFormat="1" x14ac:dyDescent="0.2">
      <c r="B4" s="34"/>
      <c r="C4" s="102" t="s">
        <v>0</v>
      </c>
      <c r="D4" s="34"/>
      <c r="E4" s="34"/>
      <c r="F4" s="34"/>
      <c r="G4" s="34"/>
      <c r="H4" s="34"/>
      <c r="I4" s="34"/>
      <c r="J4" s="34"/>
      <c r="K4" s="34"/>
      <c r="L4" s="34"/>
      <c r="M4" s="34"/>
      <c r="Q4" s="34"/>
      <c r="R4" s="102" t="s">
        <v>0</v>
      </c>
      <c r="S4" s="34"/>
      <c r="T4" s="34"/>
      <c r="U4" s="34"/>
      <c r="V4" s="34"/>
      <c r="W4" s="34"/>
      <c r="X4" s="34"/>
      <c r="Y4" s="34"/>
    </row>
    <row r="6" spans="2:25" s="123" customFormat="1" x14ac:dyDescent="0.2">
      <c r="B6" s="34"/>
      <c r="C6" s="102" t="s">
        <v>304</v>
      </c>
      <c r="D6" s="34"/>
      <c r="E6" s="34"/>
      <c r="F6" s="34"/>
      <c r="G6" s="34"/>
      <c r="H6" s="34"/>
      <c r="I6" s="34"/>
      <c r="J6" s="34"/>
      <c r="K6" s="34"/>
      <c r="L6" s="34"/>
      <c r="M6" s="34"/>
      <c r="Q6" s="34"/>
      <c r="R6" s="102" t="s">
        <v>304</v>
      </c>
      <c r="S6" s="34"/>
      <c r="T6" s="34"/>
      <c r="U6" s="34"/>
      <c r="V6" s="34"/>
      <c r="W6" s="34"/>
      <c r="X6" s="34"/>
      <c r="Y6" s="34"/>
    </row>
    <row r="7" spans="2:25" x14ac:dyDescent="0.25">
      <c r="L7" s="151"/>
      <c r="M7" s="151"/>
      <c r="P7" s="34"/>
      <c r="X7" s="151"/>
      <c r="Y7" s="151"/>
    </row>
    <row r="8" spans="2:25" s="123" customFormat="1" x14ac:dyDescent="0.2">
      <c r="B8" s="253" t="s">
        <v>1</v>
      </c>
      <c r="C8" s="247" t="s">
        <v>27</v>
      </c>
      <c r="D8" s="248"/>
      <c r="E8" s="248"/>
      <c r="F8" s="248"/>
      <c r="G8" s="248"/>
      <c r="H8" s="248"/>
      <c r="I8" s="248"/>
      <c r="J8" s="248"/>
      <c r="K8" s="249"/>
      <c r="L8" s="178"/>
      <c r="M8" s="25"/>
      <c r="Q8" s="253" t="s">
        <v>1</v>
      </c>
      <c r="R8" s="247" t="s">
        <v>27</v>
      </c>
      <c r="S8" s="248"/>
      <c r="T8" s="249"/>
      <c r="U8" s="178"/>
      <c r="V8" s="25"/>
      <c r="W8" s="25"/>
      <c r="X8" s="25"/>
      <c r="Y8" s="25"/>
    </row>
    <row r="9" spans="2:25" s="123" customFormat="1" x14ac:dyDescent="0.2">
      <c r="B9" s="253"/>
      <c r="C9" s="250"/>
      <c r="D9" s="251"/>
      <c r="E9" s="251"/>
      <c r="F9" s="251"/>
      <c r="G9" s="251"/>
      <c r="H9" s="251"/>
      <c r="I9" s="251"/>
      <c r="J9" s="251"/>
      <c r="K9" s="252"/>
      <c r="L9" s="178"/>
      <c r="M9" s="25"/>
      <c r="Q9" s="253"/>
      <c r="R9" s="250"/>
      <c r="S9" s="251"/>
      <c r="T9" s="252"/>
      <c r="U9" s="178"/>
      <c r="V9" s="25"/>
      <c r="W9" s="25"/>
      <c r="X9" s="25"/>
      <c r="Y9" s="25"/>
    </row>
    <row r="10" spans="2:25" s="123" customFormat="1" ht="25.9" customHeight="1" x14ac:dyDescent="0.2">
      <c r="B10" s="253"/>
      <c r="C10" s="258" t="s">
        <v>331</v>
      </c>
      <c r="D10" s="278"/>
      <c r="E10" s="171"/>
      <c r="F10" s="171"/>
      <c r="G10" s="274" t="s">
        <v>332</v>
      </c>
      <c r="H10" s="171"/>
      <c r="I10" s="274" t="s">
        <v>4</v>
      </c>
      <c r="J10" s="276" t="s">
        <v>5</v>
      </c>
      <c r="K10" s="277" t="s">
        <v>6</v>
      </c>
      <c r="L10" s="179"/>
      <c r="M10" s="122"/>
      <c r="Q10" s="253"/>
      <c r="R10" s="258" t="s">
        <v>331</v>
      </c>
      <c r="S10" s="194"/>
      <c r="T10" s="259" t="s">
        <v>332</v>
      </c>
      <c r="U10" s="261"/>
      <c r="V10" s="262"/>
      <c r="W10" s="263"/>
      <c r="X10" s="122"/>
      <c r="Y10" s="122"/>
    </row>
    <row r="11" spans="2:25" s="123" customFormat="1" x14ac:dyDescent="0.2">
      <c r="B11" s="253"/>
      <c r="C11" s="258"/>
      <c r="D11" s="279"/>
      <c r="E11" s="172"/>
      <c r="F11" s="172"/>
      <c r="G11" s="275"/>
      <c r="H11" s="172"/>
      <c r="I11" s="275"/>
      <c r="J11" s="276"/>
      <c r="K11" s="258"/>
      <c r="L11" s="34"/>
      <c r="M11" s="34"/>
      <c r="Q11" s="253"/>
      <c r="R11" s="258"/>
      <c r="S11" s="195"/>
      <c r="T11" s="260"/>
      <c r="U11" s="261"/>
      <c r="V11" s="262"/>
      <c r="W11" s="263"/>
      <c r="X11" s="34"/>
      <c r="Y11" s="34"/>
    </row>
    <row r="12" spans="2:25" s="123" customFormat="1" ht="25.9" customHeight="1" x14ac:dyDescent="0.25">
      <c r="B12" s="23" t="s">
        <v>7</v>
      </c>
      <c r="C12" s="1">
        <f>Gesamt!C12+Gesamt!E12</f>
        <v>633</v>
      </c>
      <c r="D12" s="2">
        <f>C12/I12</f>
        <v>0.37082601054481545</v>
      </c>
      <c r="E12" s="1">
        <f>Gesamt!G12</f>
        <v>394</v>
      </c>
      <c r="F12" s="2">
        <f>E12/$I$12</f>
        <v>0.23081429408318688</v>
      </c>
      <c r="G12" s="1">
        <f>Gesamt!I12+Gesamt!K12</f>
        <v>680</v>
      </c>
      <c r="H12" s="2">
        <f>G12/$I12</f>
        <v>0.39835969537199767</v>
      </c>
      <c r="I12" s="3">
        <f>Gesamt!M12</f>
        <v>1707</v>
      </c>
      <c r="J12" s="3">
        <f>Gesamt!N12</f>
        <v>9</v>
      </c>
      <c r="K12" s="3">
        <f>Gesamt!O12</f>
        <v>1716</v>
      </c>
      <c r="L12" s="34"/>
      <c r="M12" s="34"/>
      <c r="Q12" s="23" t="s">
        <v>7</v>
      </c>
      <c r="R12" s="212" t="s">
        <v>472</v>
      </c>
      <c r="S12" s="1"/>
      <c r="T12" s="213" t="s">
        <v>442</v>
      </c>
      <c r="U12" s="215"/>
      <c r="V12" s="7"/>
      <c r="W12" s="7"/>
      <c r="X12" s="34"/>
      <c r="Y12" s="34"/>
    </row>
    <row r="13" spans="2:25" s="123" customFormat="1" ht="13.15" customHeight="1" x14ac:dyDescent="0.25">
      <c r="B13" s="23" t="s">
        <v>8</v>
      </c>
      <c r="C13" s="1">
        <f>Gesamt!C13+Gesamt!E13</f>
        <v>1515</v>
      </c>
      <c r="D13" s="2">
        <f t="shared" ref="D13:D20" si="0">C13/I13</f>
        <v>0.96190476190476193</v>
      </c>
      <c r="E13" s="1">
        <f>Gesamt!G13</f>
        <v>33</v>
      </c>
      <c r="F13" s="2">
        <f>E13/$I$13</f>
        <v>2.0952380952380951E-2</v>
      </c>
      <c r="G13" s="1">
        <f>Gesamt!I13+Gesamt!K13</f>
        <v>27</v>
      </c>
      <c r="H13" s="2">
        <f t="shared" ref="H13:H20" si="1">G13/$I13</f>
        <v>1.7142857142857144E-2</v>
      </c>
      <c r="I13" s="3">
        <f>Gesamt!M13</f>
        <v>1575</v>
      </c>
      <c r="J13" s="3">
        <f>Gesamt!N13</f>
        <v>141</v>
      </c>
      <c r="K13" s="3">
        <f>Gesamt!O13</f>
        <v>1716</v>
      </c>
      <c r="L13" s="34"/>
      <c r="M13" s="34"/>
      <c r="Q13" s="23" t="s">
        <v>8</v>
      </c>
      <c r="R13" s="1" t="s">
        <v>388</v>
      </c>
      <c r="S13" s="1" t="s">
        <v>386</v>
      </c>
      <c r="T13" s="214" t="s">
        <v>386</v>
      </c>
      <c r="U13" s="215"/>
      <c r="V13" s="7"/>
      <c r="W13" s="7"/>
      <c r="X13" s="34"/>
      <c r="Y13" s="34"/>
    </row>
    <row r="14" spans="2:25" s="123" customFormat="1" ht="25.9" customHeight="1" x14ac:dyDescent="0.25">
      <c r="B14" s="23" t="s">
        <v>9</v>
      </c>
      <c r="C14" s="1">
        <f>Gesamt!C14+Gesamt!E14</f>
        <v>1465</v>
      </c>
      <c r="D14" s="2">
        <f t="shared" si="0"/>
        <v>0.92312539382482672</v>
      </c>
      <c r="E14" s="1">
        <f>Gesamt!G14</f>
        <v>46</v>
      </c>
      <c r="F14" s="2">
        <f>E14/$I$14</f>
        <v>2.8985507246376812E-2</v>
      </c>
      <c r="G14" s="1">
        <f>Gesamt!I14+Gesamt!K14</f>
        <v>76</v>
      </c>
      <c r="H14" s="2">
        <f t="shared" si="1"/>
        <v>4.7889098928796468E-2</v>
      </c>
      <c r="I14" s="3">
        <f>Gesamt!M14</f>
        <v>1587</v>
      </c>
      <c r="J14" s="3">
        <f>Gesamt!N14</f>
        <v>129</v>
      </c>
      <c r="K14" s="3">
        <f>Gesamt!O14</f>
        <v>1716</v>
      </c>
      <c r="L14" s="34"/>
      <c r="M14" s="34"/>
      <c r="Q14" s="23" t="s">
        <v>9</v>
      </c>
      <c r="R14" s="1" t="s">
        <v>406</v>
      </c>
      <c r="S14" s="1"/>
      <c r="T14" s="214" t="s">
        <v>389</v>
      </c>
      <c r="U14" s="215"/>
      <c r="V14" s="7"/>
      <c r="W14" s="7"/>
      <c r="X14" s="34"/>
      <c r="Y14" s="34"/>
    </row>
    <row r="15" spans="2:25" s="123" customFormat="1" ht="25.9" customHeight="1" x14ac:dyDescent="0.25">
      <c r="B15" s="23" t="s">
        <v>10</v>
      </c>
      <c r="C15" s="1">
        <f>Gesamt!C15+Gesamt!E15</f>
        <v>1176</v>
      </c>
      <c r="D15" s="2">
        <f t="shared" si="0"/>
        <v>0.72998137802607077</v>
      </c>
      <c r="E15" s="1">
        <f>Gesamt!G15</f>
        <v>131</v>
      </c>
      <c r="F15" s="2">
        <f>E15/$I$15</f>
        <v>8.131595282433271E-2</v>
      </c>
      <c r="G15" s="1">
        <f>Gesamt!I15+Gesamt!K15</f>
        <v>304</v>
      </c>
      <c r="H15" s="2">
        <f t="shared" si="1"/>
        <v>0.18870266914959652</v>
      </c>
      <c r="I15" s="3">
        <f>Gesamt!M15</f>
        <v>1611</v>
      </c>
      <c r="J15" s="3">
        <f>Gesamt!N15</f>
        <v>105</v>
      </c>
      <c r="K15" s="3">
        <f>Gesamt!O15</f>
        <v>1716</v>
      </c>
      <c r="L15" s="34"/>
      <c r="M15" s="34"/>
      <c r="Q15" s="23" t="s">
        <v>10</v>
      </c>
      <c r="R15" s="212" t="s">
        <v>392</v>
      </c>
      <c r="S15" s="1"/>
      <c r="T15" s="214" t="s">
        <v>391</v>
      </c>
      <c r="U15" s="215"/>
      <c r="V15" s="7"/>
      <c r="W15" s="7"/>
      <c r="X15" s="34"/>
      <c r="Y15" s="34"/>
    </row>
    <row r="16" spans="2:25" s="123" customFormat="1" ht="25.9" customHeight="1" x14ac:dyDescent="0.25">
      <c r="B16" s="23" t="s">
        <v>11</v>
      </c>
      <c r="C16" s="1">
        <f>Gesamt!C16+Gesamt!E16</f>
        <v>1304</v>
      </c>
      <c r="D16" s="2">
        <f t="shared" si="0"/>
        <v>0.82271293375394317</v>
      </c>
      <c r="E16" s="1">
        <f>Gesamt!G16</f>
        <v>106</v>
      </c>
      <c r="F16" s="2">
        <f>E16/$I$16</f>
        <v>6.6876971608832811E-2</v>
      </c>
      <c r="G16" s="1">
        <f>Gesamt!I16+Gesamt!K16</f>
        <v>175</v>
      </c>
      <c r="H16" s="2">
        <f t="shared" si="1"/>
        <v>0.11041009463722397</v>
      </c>
      <c r="I16" s="3">
        <f>Gesamt!M16</f>
        <v>1585</v>
      </c>
      <c r="J16" s="3">
        <f>Gesamt!N16</f>
        <v>131</v>
      </c>
      <c r="K16" s="3">
        <f>Gesamt!O16</f>
        <v>1716</v>
      </c>
      <c r="L16" s="34"/>
      <c r="M16" s="34"/>
      <c r="Q16" s="23" t="s">
        <v>11</v>
      </c>
      <c r="R16" s="1" t="s">
        <v>398</v>
      </c>
      <c r="S16" s="1"/>
      <c r="T16" s="214" t="s">
        <v>399</v>
      </c>
      <c r="U16" s="215"/>
      <c r="V16" s="7"/>
      <c r="W16" s="7"/>
      <c r="X16" s="34"/>
      <c r="Y16" s="34"/>
    </row>
    <row r="17" spans="2:27" s="123" customFormat="1" ht="25.9" customHeight="1" x14ac:dyDescent="0.25">
      <c r="B17" s="23" t="s">
        <v>12</v>
      </c>
      <c r="C17" s="1">
        <f>Gesamt!C17+Gesamt!E17</f>
        <v>1418</v>
      </c>
      <c r="D17" s="2">
        <f t="shared" si="0"/>
        <v>0.91014120667522469</v>
      </c>
      <c r="E17" s="1">
        <f>Gesamt!G17</f>
        <v>52</v>
      </c>
      <c r="F17" s="2">
        <f>E17/$I$17</f>
        <v>3.3376123234916559E-2</v>
      </c>
      <c r="G17" s="1">
        <f>Gesamt!I17+Gesamt!K17</f>
        <v>88</v>
      </c>
      <c r="H17" s="2">
        <f t="shared" si="1"/>
        <v>5.6482670089858793E-2</v>
      </c>
      <c r="I17" s="3">
        <f>Gesamt!M17</f>
        <v>1558</v>
      </c>
      <c r="J17" s="3">
        <f>Gesamt!N17</f>
        <v>158</v>
      </c>
      <c r="K17" s="3">
        <f>Gesamt!O17</f>
        <v>1716</v>
      </c>
      <c r="L17" s="34"/>
      <c r="M17" s="34"/>
      <c r="N17" s="34"/>
      <c r="O17" s="34"/>
      <c r="Q17" s="23" t="s">
        <v>12</v>
      </c>
      <c r="R17" s="1" t="s">
        <v>441</v>
      </c>
      <c r="S17" s="1" t="s">
        <v>386</v>
      </c>
      <c r="T17" s="214" t="s">
        <v>390</v>
      </c>
      <c r="U17" s="215"/>
      <c r="V17" s="7"/>
      <c r="W17" s="7"/>
      <c r="X17" s="34"/>
      <c r="Y17" s="34"/>
      <c r="Z17" s="34"/>
      <c r="AA17" s="34"/>
    </row>
    <row r="18" spans="2:27" s="123" customFormat="1" ht="25.9" customHeight="1" x14ac:dyDescent="0.25">
      <c r="B18" s="23" t="s">
        <v>13</v>
      </c>
      <c r="C18" s="1">
        <f>Gesamt!C18+Gesamt!E18</f>
        <v>1179</v>
      </c>
      <c r="D18" s="2">
        <f t="shared" si="0"/>
        <v>0.73825923606762678</v>
      </c>
      <c r="E18" s="1">
        <f>Gesamt!G18</f>
        <v>150</v>
      </c>
      <c r="F18" s="2">
        <f>E18/$I$18</f>
        <v>9.3926111458985592E-2</v>
      </c>
      <c r="G18" s="1">
        <f>Gesamt!I18+Gesamt!K18</f>
        <v>268</v>
      </c>
      <c r="H18" s="2">
        <f t="shared" si="1"/>
        <v>0.16781465247338762</v>
      </c>
      <c r="I18" s="3">
        <f>Gesamt!M18</f>
        <v>1597</v>
      </c>
      <c r="J18" s="3">
        <f>Gesamt!N18</f>
        <v>119</v>
      </c>
      <c r="K18" s="3">
        <f>Gesamt!O18</f>
        <v>1716</v>
      </c>
      <c r="L18" s="34"/>
      <c r="M18" s="34"/>
      <c r="N18" s="34"/>
      <c r="O18" s="34"/>
      <c r="Q18" s="23" t="s">
        <v>13</v>
      </c>
      <c r="R18" s="212" t="s">
        <v>397</v>
      </c>
      <c r="S18" s="1"/>
      <c r="T18" s="213" t="s">
        <v>419</v>
      </c>
      <c r="U18" s="215"/>
      <c r="V18" s="7"/>
      <c r="W18" s="7"/>
      <c r="X18" s="34"/>
      <c r="Y18" s="34"/>
      <c r="Z18" s="34"/>
      <c r="AA18" s="34"/>
    </row>
    <row r="19" spans="2:27" s="123" customFormat="1" ht="25.9" customHeight="1" x14ac:dyDescent="0.25">
      <c r="B19" s="23" t="s">
        <v>14</v>
      </c>
      <c r="C19" s="1">
        <f>Gesamt!C19+Gesamt!E19</f>
        <v>1355</v>
      </c>
      <c r="D19" s="2">
        <f t="shared" si="0"/>
        <v>0.84793491864831039</v>
      </c>
      <c r="E19" s="1">
        <f>Gesamt!G19</f>
        <v>137</v>
      </c>
      <c r="F19" s="2">
        <f>E19/$I$19</f>
        <v>8.5732165206508129E-2</v>
      </c>
      <c r="G19" s="1">
        <f>Gesamt!I19+Gesamt!K19</f>
        <v>106</v>
      </c>
      <c r="H19" s="2">
        <f t="shared" si="1"/>
        <v>6.6332916145181484E-2</v>
      </c>
      <c r="I19" s="3">
        <f>Gesamt!M19</f>
        <v>1598</v>
      </c>
      <c r="J19" s="3">
        <f>Gesamt!N19</f>
        <v>118</v>
      </c>
      <c r="K19" s="3">
        <f>Gesamt!O19</f>
        <v>1716</v>
      </c>
      <c r="L19" s="34"/>
      <c r="M19" s="34"/>
      <c r="N19" s="34"/>
      <c r="O19" s="34"/>
      <c r="Q19" s="23" t="s">
        <v>14</v>
      </c>
      <c r="R19" s="1" t="s">
        <v>394</v>
      </c>
      <c r="S19" s="1"/>
      <c r="T19" s="214"/>
      <c r="U19" s="215"/>
      <c r="V19" s="7"/>
      <c r="W19" s="7"/>
      <c r="X19" s="34"/>
      <c r="Y19" s="34"/>
      <c r="Z19" s="34"/>
      <c r="AA19" s="34"/>
    </row>
    <row r="20" spans="2:27" s="123" customFormat="1" ht="25.9" customHeight="1" x14ac:dyDescent="0.2">
      <c r="B20" s="23" t="s">
        <v>15</v>
      </c>
      <c r="C20" s="1">
        <f>Gesamt!C20+Gesamt!E20</f>
        <v>1435</v>
      </c>
      <c r="D20" s="2">
        <f t="shared" si="0"/>
        <v>0.89687499999999998</v>
      </c>
      <c r="E20" s="1">
        <f>Gesamt!G20</f>
        <v>105</v>
      </c>
      <c r="F20" s="2">
        <f>E20/$I$20</f>
        <v>6.5625000000000003E-2</v>
      </c>
      <c r="G20" s="1">
        <f>Gesamt!I20+Gesamt!K20</f>
        <v>60</v>
      </c>
      <c r="H20" s="2">
        <f t="shared" si="1"/>
        <v>3.7499999999999999E-2</v>
      </c>
      <c r="I20" s="3">
        <f>Gesamt!M20</f>
        <v>1600</v>
      </c>
      <c r="J20" s="3">
        <f>Gesamt!N20</f>
        <v>116</v>
      </c>
      <c r="K20" s="3">
        <f>Gesamt!O20</f>
        <v>1716</v>
      </c>
      <c r="L20" s="34"/>
      <c r="M20" s="34"/>
      <c r="N20" s="34"/>
      <c r="O20" s="34"/>
      <c r="Q20" s="23" t="s">
        <v>15</v>
      </c>
      <c r="R20" s="212" t="s">
        <v>396</v>
      </c>
      <c r="S20" s="1"/>
      <c r="T20" s="214"/>
      <c r="U20" s="215"/>
      <c r="V20" s="7"/>
      <c r="W20" s="7"/>
      <c r="X20" s="34"/>
      <c r="Y20" s="34"/>
      <c r="Z20" s="34"/>
      <c r="AA20" s="34"/>
    </row>
    <row r="21" spans="2:27" s="123" customFormat="1" ht="15.75" customHeight="1" x14ac:dyDescent="0.25">
      <c r="B21" s="33"/>
      <c r="C21" s="5"/>
      <c r="D21" s="6"/>
      <c r="E21" s="7"/>
      <c r="F21" s="6"/>
      <c r="G21" s="7"/>
      <c r="H21" s="6"/>
      <c r="I21" s="7"/>
      <c r="J21" s="6"/>
      <c r="K21" s="7"/>
      <c r="L21" s="6"/>
      <c r="M21" s="7"/>
      <c r="N21" s="7"/>
      <c r="O21" s="8"/>
      <c r="Q21" s="33"/>
      <c r="R21" s="5"/>
      <c r="S21" s="7"/>
      <c r="T21" s="7"/>
      <c r="U21" s="7"/>
      <c r="V21" s="6"/>
      <c r="W21" s="7"/>
      <c r="X21" s="6"/>
      <c r="Y21" s="7"/>
      <c r="Z21" s="7"/>
      <c r="AA21" s="8"/>
    </row>
    <row r="23" spans="2:27" s="123" customFormat="1" x14ac:dyDescent="0.25">
      <c r="B23" s="34"/>
      <c r="C23" s="102" t="s">
        <v>16</v>
      </c>
      <c r="D23" s="34"/>
      <c r="E23" s="34"/>
      <c r="F23" s="34"/>
      <c r="G23" s="34"/>
      <c r="H23" s="34"/>
      <c r="I23" s="34"/>
      <c r="J23" s="34"/>
      <c r="K23" s="34"/>
      <c r="L23" s="34"/>
      <c r="M23" s="34"/>
      <c r="N23" s="34"/>
      <c r="O23" s="34"/>
      <c r="Q23" s="34"/>
      <c r="R23" s="102" t="s">
        <v>16</v>
      </c>
      <c r="S23" s="34"/>
      <c r="T23" s="34"/>
      <c r="U23" s="34"/>
      <c r="V23" s="34"/>
      <c r="W23" s="34"/>
      <c r="X23" s="34"/>
      <c r="Y23" s="34"/>
      <c r="Z23" s="34"/>
      <c r="AA23" s="34"/>
    </row>
    <row r="25" spans="2:27" s="123" customFormat="1" ht="15" customHeight="1" x14ac:dyDescent="0.2">
      <c r="B25" s="253" t="s">
        <v>1</v>
      </c>
      <c r="C25" s="268" t="s">
        <v>28</v>
      </c>
      <c r="D25" s="269"/>
      <c r="E25" s="269"/>
      <c r="F25" s="269"/>
      <c r="G25" s="269"/>
      <c r="H25" s="269"/>
      <c r="I25" s="269"/>
      <c r="J25" s="269"/>
      <c r="K25" s="270"/>
      <c r="L25" s="178"/>
      <c r="M25" s="25"/>
      <c r="N25" s="25"/>
      <c r="O25" s="25"/>
      <c r="P25" s="180"/>
      <c r="Q25" s="253" t="s">
        <v>1</v>
      </c>
      <c r="R25" s="268" t="s">
        <v>322</v>
      </c>
      <c r="S25" s="269"/>
      <c r="T25" s="270"/>
      <c r="U25" s="216"/>
      <c r="V25" s="217"/>
      <c r="W25" s="217"/>
      <c r="X25" s="25"/>
      <c r="Y25" s="25"/>
      <c r="Z25" s="25"/>
      <c r="AA25" s="25"/>
    </row>
    <row r="26" spans="2:27" s="123" customFormat="1" x14ac:dyDescent="0.2">
      <c r="B26" s="253"/>
      <c r="C26" s="271"/>
      <c r="D26" s="272"/>
      <c r="E26" s="272"/>
      <c r="F26" s="272"/>
      <c r="G26" s="272"/>
      <c r="H26" s="272"/>
      <c r="I26" s="272"/>
      <c r="J26" s="272"/>
      <c r="K26" s="273"/>
      <c r="L26" s="178"/>
      <c r="M26" s="25"/>
      <c r="N26" s="25"/>
      <c r="O26" s="25"/>
      <c r="P26" s="180"/>
      <c r="Q26" s="253"/>
      <c r="R26" s="271"/>
      <c r="S26" s="272"/>
      <c r="T26" s="273"/>
      <c r="U26" s="216"/>
      <c r="V26" s="217"/>
      <c r="W26" s="217"/>
      <c r="X26" s="25"/>
      <c r="Y26" s="25"/>
      <c r="Z26" s="25"/>
      <c r="AA26" s="25"/>
    </row>
    <row r="27" spans="2:27" s="123" customFormat="1" ht="12" customHeight="1" x14ac:dyDescent="0.2">
      <c r="B27" s="253"/>
      <c r="C27" s="258" t="s">
        <v>331</v>
      </c>
      <c r="D27" s="278"/>
      <c r="E27" s="171"/>
      <c r="F27" s="171"/>
      <c r="G27" s="274" t="s">
        <v>332</v>
      </c>
      <c r="H27" s="171"/>
      <c r="I27" s="274" t="s">
        <v>4</v>
      </c>
      <c r="J27" s="276" t="s">
        <v>5</v>
      </c>
      <c r="K27" s="277" t="s">
        <v>6</v>
      </c>
      <c r="L27" s="179"/>
      <c r="M27" s="122"/>
      <c r="N27" s="122"/>
      <c r="O27" s="122"/>
      <c r="P27" s="180"/>
      <c r="Q27" s="253"/>
      <c r="R27" s="258" t="s">
        <v>331</v>
      </c>
      <c r="S27" s="194"/>
      <c r="T27" s="259" t="s">
        <v>332</v>
      </c>
      <c r="U27" s="261"/>
      <c r="V27" s="262"/>
      <c r="W27" s="263"/>
      <c r="X27" s="122"/>
      <c r="Y27" s="122"/>
      <c r="Z27" s="122"/>
      <c r="AA27" s="122"/>
    </row>
    <row r="28" spans="2:27" s="123" customFormat="1" ht="24.75" customHeight="1" x14ac:dyDescent="0.2">
      <c r="B28" s="253"/>
      <c r="C28" s="258"/>
      <c r="D28" s="279"/>
      <c r="E28" s="172"/>
      <c r="F28" s="172"/>
      <c r="G28" s="275"/>
      <c r="H28" s="172"/>
      <c r="I28" s="275"/>
      <c r="J28" s="276"/>
      <c r="K28" s="258"/>
      <c r="L28" s="179"/>
      <c r="M28" s="122"/>
      <c r="N28" s="122"/>
      <c r="O28" s="122"/>
      <c r="P28" s="180"/>
      <c r="Q28" s="253"/>
      <c r="R28" s="258"/>
      <c r="S28" s="195"/>
      <c r="T28" s="260"/>
      <c r="U28" s="261"/>
      <c r="V28" s="262"/>
      <c r="W28" s="263"/>
      <c r="X28" s="122"/>
      <c r="Y28" s="122"/>
      <c r="Z28" s="122"/>
      <c r="AA28" s="122"/>
    </row>
    <row r="29" spans="2:27" s="123" customFormat="1" ht="25.9" customHeight="1" x14ac:dyDescent="0.25">
      <c r="B29" s="23" t="s">
        <v>7</v>
      </c>
      <c r="C29" s="1">
        <f>Gesamt!C29+Gesamt!E29</f>
        <v>243</v>
      </c>
      <c r="D29" s="2">
        <f>C29/$I29</f>
        <v>0.26470588235294118</v>
      </c>
      <c r="E29" s="1">
        <f>Gesamt!G29</f>
        <v>232</v>
      </c>
      <c r="F29" s="2">
        <f>E29/$I29</f>
        <v>0.25272331154684097</v>
      </c>
      <c r="G29" s="1">
        <f>Gesamt!I29+Gesamt!K29</f>
        <v>443</v>
      </c>
      <c r="H29" s="2">
        <f>G29/$I29</f>
        <v>0.48257080610021785</v>
      </c>
      <c r="I29" s="3">
        <f>Gesamt!M29</f>
        <v>918</v>
      </c>
      <c r="J29" s="3">
        <f>Gesamt!N29</f>
        <v>2</v>
      </c>
      <c r="K29" s="35">
        <f t="shared" ref="K29:K37" si="2">I29+J29</f>
        <v>920</v>
      </c>
      <c r="L29" s="34"/>
      <c r="M29" s="34"/>
      <c r="N29" s="34"/>
      <c r="O29" s="34"/>
      <c r="Q29" s="23" t="s">
        <v>7</v>
      </c>
      <c r="R29" s="212" t="s">
        <v>470</v>
      </c>
      <c r="S29" s="1"/>
      <c r="T29" s="213" t="s">
        <v>443</v>
      </c>
      <c r="U29" s="215"/>
      <c r="V29" s="7"/>
      <c r="W29" s="218"/>
      <c r="X29" s="34"/>
      <c r="Y29" s="34"/>
      <c r="Z29" s="34"/>
      <c r="AA29" s="34"/>
    </row>
    <row r="30" spans="2:27" s="123" customFormat="1" ht="13.15" customHeight="1" x14ac:dyDescent="0.25">
      <c r="B30" s="23" t="s">
        <v>8</v>
      </c>
      <c r="C30" s="1">
        <f>Gesamt!C30+Gesamt!E30</f>
        <v>848</v>
      </c>
      <c r="D30" s="2">
        <f t="shared" ref="D30:F37" si="3">C30/$I30</f>
        <v>0.96254256526674231</v>
      </c>
      <c r="E30" s="1">
        <f>Gesamt!G30</f>
        <v>19</v>
      </c>
      <c r="F30" s="2">
        <f t="shared" si="3"/>
        <v>2.1566401816118047E-2</v>
      </c>
      <c r="G30" s="1">
        <f>Gesamt!I30+Gesamt!K30</f>
        <v>14</v>
      </c>
      <c r="H30" s="2">
        <f t="shared" ref="H30" si="4">G30/$I30</f>
        <v>1.5891032917139614E-2</v>
      </c>
      <c r="I30" s="3">
        <f>Gesamt!M30</f>
        <v>881</v>
      </c>
      <c r="J30" s="3">
        <f>Gesamt!N30</f>
        <v>39</v>
      </c>
      <c r="K30" s="35">
        <f t="shared" si="2"/>
        <v>920</v>
      </c>
      <c r="L30" s="34"/>
      <c r="M30" s="34"/>
      <c r="N30" s="34"/>
      <c r="O30" s="34"/>
      <c r="Q30" s="23" t="s">
        <v>8</v>
      </c>
      <c r="R30" s="1"/>
      <c r="S30" s="1"/>
      <c r="T30" s="214"/>
      <c r="U30" s="215"/>
      <c r="V30" s="7"/>
      <c r="W30" s="218"/>
      <c r="X30" s="34"/>
      <c r="Y30" s="34"/>
      <c r="Z30" s="34"/>
      <c r="AA30" s="34"/>
    </row>
    <row r="31" spans="2:27" s="123" customFormat="1" ht="25.9" customHeight="1" x14ac:dyDescent="0.25">
      <c r="B31" s="23" t="s">
        <v>9</v>
      </c>
      <c r="C31" s="1">
        <f>Gesamt!C31+Gesamt!E31</f>
        <v>824</v>
      </c>
      <c r="D31" s="2">
        <f t="shared" si="3"/>
        <v>0.93742889647326511</v>
      </c>
      <c r="E31" s="1">
        <f>Gesamt!G31</f>
        <v>15</v>
      </c>
      <c r="F31" s="2">
        <f t="shared" si="3"/>
        <v>1.7064846416382253E-2</v>
      </c>
      <c r="G31" s="1">
        <f>Gesamt!I31+Gesamt!K31</f>
        <v>40</v>
      </c>
      <c r="H31" s="2">
        <f t="shared" ref="H31" si="5">G31/$I31</f>
        <v>4.5506257110352673E-2</v>
      </c>
      <c r="I31" s="3">
        <f>Gesamt!M31</f>
        <v>879</v>
      </c>
      <c r="J31" s="3">
        <f>Gesamt!N31</f>
        <v>41</v>
      </c>
      <c r="K31" s="35">
        <f t="shared" si="2"/>
        <v>920</v>
      </c>
      <c r="L31" s="34"/>
      <c r="M31" s="34"/>
      <c r="N31" s="34"/>
      <c r="O31" s="34"/>
      <c r="Q31" s="23" t="s">
        <v>9</v>
      </c>
      <c r="R31" s="1" t="s">
        <v>406</v>
      </c>
      <c r="S31" s="1"/>
      <c r="T31" s="214" t="s">
        <v>389</v>
      </c>
      <c r="U31" s="215"/>
      <c r="V31" s="7"/>
      <c r="W31" s="218"/>
      <c r="X31" s="34"/>
      <c r="Y31" s="34"/>
      <c r="Z31" s="34"/>
      <c r="AA31" s="34"/>
    </row>
    <row r="32" spans="2:27" s="123" customFormat="1" ht="25.9" customHeight="1" x14ac:dyDescent="0.25">
      <c r="B32" s="23" t="s">
        <v>18</v>
      </c>
      <c r="C32" s="1">
        <f>Gesamt!C32+Gesamt!E32</f>
        <v>634</v>
      </c>
      <c r="D32" s="2">
        <f t="shared" si="3"/>
        <v>0.7180067950169875</v>
      </c>
      <c r="E32" s="1">
        <f>Gesamt!G32</f>
        <v>77</v>
      </c>
      <c r="F32" s="2">
        <f t="shared" si="3"/>
        <v>8.7202718006795021E-2</v>
      </c>
      <c r="G32" s="1">
        <f>Gesamt!I32+Gesamt!K32</f>
        <v>172</v>
      </c>
      <c r="H32" s="2">
        <f t="shared" ref="H32" si="6">G32/$I32</f>
        <v>0.19479048697621745</v>
      </c>
      <c r="I32" s="3">
        <f>Gesamt!M32</f>
        <v>883</v>
      </c>
      <c r="J32" s="3">
        <f>Gesamt!N32</f>
        <v>37</v>
      </c>
      <c r="K32" s="35">
        <f t="shared" si="2"/>
        <v>920</v>
      </c>
      <c r="L32" s="34"/>
      <c r="M32" s="34"/>
      <c r="N32" s="34"/>
      <c r="O32" s="34"/>
      <c r="Q32" s="23" t="s">
        <v>18</v>
      </c>
      <c r="R32" s="212" t="s">
        <v>402</v>
      </c>
      <c r="S32" s="1"/>
      <c r="T32" s="214" t="s">
        <v>391</v>
      </c>
      <c r="U32" s="215"/>
      <c r="V32" s="7"/>
      <c r="W32" s="218"/>
      <c r="X32" s="34"/>
      <c r="Y32" s="34"/>
      <c r="Z32" s="34"/>
      <c r="AA32" s="34"/>
    </row>
    <row r="33" spans="2:27" s="123" customFormat="1" ht="25.9" customHeight="1" x14ac:dyDescent="0.25">
      <c r="B33" s="23" t="s">
        <v>11</v>
      </c>
      <c r="C33" s="1">
        <f>Gesamt!C33+Gesamt!E33</f>
        <v>682</v>
      </c>
      <c r="D33" s="2">
        <f t="shared" si="3"/>
        <v>0.77500000000000002</v>
      </c>
      <c r="E33" s="1">
        <f>Gesamt!G33</f>
        <v>56</v>
      </c>
      <c r="F33" s="2">
        <f t="shared" si="3"/>
        <v>6.363636363636363E-2</v>
      </c>
      <c r="G33" s="1">
        <f>Gesamt!I33+Gesamt!K33</f>
        <v>142</v>
      </c>
      <c r="H33" s="2">
        <f t="shared" ref="H33" si="7">G33/$I33</f>
        <v>0.16136363636363638</v>
      </c>
      <c r="I33" s="3">
        <f>Gesamt!M33</f>
        <v>880</v>
      </c>
      <c r="J33" s="3">
        <f>Gesamt!N33</f>
        <v>40</v>
      </c>
      <c r="K33" s="35">
        <f t="shared" si="2"/>
        <v>920</v>
      </c>
      <c r="L33" s="34"/>
      <c r="M33" s="34"/>
      <c r="N33" s="34"/>
      <c r="O33" s="34"/>
      <c r="Q33" s="23" t="s">
        <v>11</v>
      </c>
      <c r="R33" s="1"/>
      <c r="S33" s="1"/>
      <c r="T33" s="214" t="s">
        <v>399</v>
      </c>
      <c r="U33" s="215"/>
      <c r="V33" s="7"/>
      <c r="W33" s="218"/>
      <c r="X33" s="34"/>
      <c r="Y33" s="34"/>
      <c r="Z33" s="34"/>
      <c r="AA33" s="34"/>
    </row>
    <row r="34" spans="2:27" s="123" customFormat="1" ht="25.9" customHeight="1" x14ac:dyDescent="0.25">
      <c r="B34" s="23" t="s">
        <v>12</v>
      </c>
      <c r="C34" s="1">
        <f>Gesamt!C34+Gesamt!E34</f>
        <v>793</v>
      </c>
      <c r="D34" s="2">
        <f t="shared" si="3"/>
        <v>0.91149425287356323</v>
      </c>
      <c r="E34" s="1">
        <f>Gesamt!G34</f>
        <v>22</v>
      </c>
      <c r="F34" s="2">
        <f t="shared" si="3"/>
        <v>2.528735632183908E-2</v>
      </c>
      <c r="G34" s="1">
        <f>Gesamt!I34+Gesamt!K34</f>
        <v>55</v>
      </c>
      <c r="H34" s="2">
        <f t="shared" ref="H34" si="8">G34/$I34</f>
        <v>6.3218390804597707E-2</v>
      </c>
      <c r="I34" s="3">
        <f>Gesamt!M34</f>
        <v>870</v>
      </c>
      <c r="J34" s="3">
        <f>Gesamt!N34</f>
        <v>50</v>
      </c>
      <c r="K34" s="35">
        <f t="shared" si="2"/>
        <v>920</v>
      </c>
      <c r="L34" s="34"/>
      <c r="M34" s="34"/>
      <c r="N34" s="34"/>
      <c r="O34" s="34"/>
      <c r="Q34" s="23" t="s">
        <v>12</v>
      </c>
      <c r="R34" s="1" t="s">
        <v>387</v>
      </c>
      <c r="S34" s="1"/>
      <c r="T34" s="214" t="s">
        <v>401</v>
      </c>
      <c r="U34" s="215"/>
      <c r="V34" s="7"/>
      <c r="W34" s="218"/>
      <c r="X34" s="34"/>
      <c r="Y34" s="34"/>
      <c r="Z34" s="34"/>
      <c r="AA34" s="34"/>
    </row>
    <row r="35" spans="2:27" s="123" customFormat="1" ht="25.9" customHeight="1" x14ac:dyDescent="0.25">
      <c r="B35" s="23" t="s">
        <v>13</v>
      </c>
      <c r="C35" s="1">
        <f>Gesamt!C35+Gesamt!E35</f>
        <v>605</v>
      </c>
      <c r="D35" s="2">
        <f t="shared" si="3"/>
        <v>0.68130630630630629</v>
      </c>
      <c r="E35" s="1">
        <f>Gesamt!G35</f>
        <v>88</v>
      </c>
      <c r="F35" s="2">
        <f t="shared" si="3"/>
        <v>9.90990990990991E-2</v>
      </c>
      <c r="G35" s="1">
        <f>Gesamt!I35+Gesamt!K35</f>
        <v>195</v>
      </c>
      <c r="H35" s="2">
        <f t="shared" ref="H35" si="9">G35/$I35</f>
        <v>0.2195945945945946</v>
      </c>
      <c r="I35" s="3">
        <f>Gesamt!M35</f>
        <v>888</v>
      </c>
      <c r="J35" s="3">
        <f>Gesamt!N35</f>
        <v>32</v>
      </c>
      <c r="K35" s="35">
        <f t="shared" si="2"/>
        <v>920</v>
      </c>
      <c r="L35" s="34"/>
      <c r="M35" s="34"/>
      <c r="N35" s="34"/>
      <c r="O35" s="34"/>
      <c r="Q35" s="23" t="s">
        <v>13</v>
      </c>
      <c r="R35" s="212" t="s">
        <v>489</v>
      </c>
      <c r="S35" s="1"/>
      <c r="T35" s="213" t="s">
        <v>427</v>
      </c>
      <c r="U35" s="215"/>
      <c r="V35" s="7"/>
      <c r="W35" s="218"/>
      <c r="X35" s="34"/>
      <c r="Y35" s="34"/>
      <c r="Z35" s="34"/>
      <c r="AA35" s="34"/>
    </row>
    <row r="36" spans="2:27" s="123" customFormat="1" ht="25.9" customHeight="1" x14ac:dyDescent="0.25">
      <c r="B36" s="23" t="s">
        <v>14</v>
      </c>
      <c r="C36" s="1">
        <f>Gesamt!C36+Gesamt!E36</f>
        <v>747</v>
      </c>
      <c r="D36" s="2">
        <f t="shared" si="3"/>
        <v>0.8459796149490374</v>
      </c>
      <c r="E36" s="1">
        <f>Gesamt!G36</f>
        <v>82</v>
      </c>
      <c r="F36" s="2">
        <f t="shared" si="3"/>
        <v>9.2865232163080402E-2</v>
      </c>
      <c r="G36" s="1">
        <f>Gesamt!I36+Gesamt!K36</f>
        <v>54</v>
      </c>
      <c r="H36" s="2">
        <f t="shared" ref="H36" si="10">G36/$I36</f>
        <v>6.1155152887882216E-2</v>
      </c>
      <c r="I36" s="3">
        <f>Gesamt!M36</f>
        <v>883</v>
      </c>
      <c r="J36" s="3">
        <f>Gesamt!N36</f>
        <v>37</v>
      </c>
      <c r="K36" s="35">
        <f t="shared" si="2"/>
        <v>920</v>
      </c>
      <c r="L36" s="34"/>
      <c r="M36" s="34"/>
      <c r="N36" s="34"/>
      <c r="O36" s="34"/>
      <c r="Q36" s="23" t="s">
        <v>14</v>
      </c>
      <c r="R36" s="212" t="s">
        <v>403</v>
      </c>
      <c r="S36" s="1"/>
      <c r="T36" s="214"/>
      <c r="U36" s="215"/>
      <c r="V36" s="7"/>
      <c r="W36" s="218"/>
      <c r="X36" s="34"/>
      <c r="Y36" s="34"/>
      <c r="Z36" s="34"/>
      <c r="AA36" s="34"/>
    </row>
    <row r="37" spans="2:27" s="123" customFormat="1" ht="13.15" customHeight="1" x14ac:dyDescent="0.2">
      <c r="B37" s="23" t="s">
        <v>15</v>
      </c>
      <c r="C37" s="1">
        <f>Gesamt!C37+Gesamt!E37</f>
        <v>817</v>
      </c>
      <c r="D37" s="2">
        <f t="shared" si="3"/>
        <v>0.92946530147895334</v>
      </c>
      <c r="E37" s="1">
        <f>Gesamt!G37</f>
        <v>46</v>
      </c>
      <c r="F37" s="2">
        <f t="shared" si="3"/>
        <v>5.2332195676905571E-2</v>
      </c>
      <c r="G37" s="1">
        <f>Gesamt!I37+Gesamt!K37</f>
        <v>16</v>
      </c>
      <c r="H37" s="2">
        <f t="shared" ref="H37" si="11">G37/$I37</f>
        <v>1.8202502844141068E-2</v>
      </c>
      <c r="I37" s="3">
        <f>Gesamt!M37</f>
        <v>879</v>
      </c>
      <c r="J37" s="3">
        <f>Gesamt!N37</f>
        <v>41</v>
      </c>
      <c r="K37" s="35">
        <f t="shared" si="2"/>
        <v>920</v>
      </c>
      <c r="L37" s="34"/>
      <c r="M37" s="34"/>
      <c r="N37" s="34"/>
      <c r="O37" s="34"/>
      <c r="Q37" s="23" t="s">
        <v>15</v>
      </c>
      <c r="R37" s="1"/>
      <c r="S37" s="1"/>
      <c r="T37" s="214"/>
      <c r="U37" s="215"/>
      <c r="V37" s="7"/>
      <c r="W37" s="218"/>
      <c r="X37" s="34"/>
      <c r="Y37" s="34"/>
      <c r="Z37" s="34"/>
      <c r="AA37" s="34"/>
    </row>
    <row r="38" spans="2:27" x14ac:dyDescent="0.25">
      <c r="T38" s="151"/>
    </row>
    <row r="40" spans="2:27" s="123" customFormat="1" x14ac:dyDescent="0.25">
      <c r="B40" s="34"/>
      <c r="C40" s="102" t="s">
        <v>19</v>
      </c>
      <c r="D40" s="34"/>
      <c r="E40" s="34"/>
      <c r="F40" s="34"/>
      <c r="G40" s="34"/>
      <c r="H40" s="34"/>
      <c r="I40" s="34"/>
      <c r="J40" s="34"/>
      <c r="K40" s="34"/>
      <c r="L40" s="34"/>
      <c r="M40" s="34"/>
      <c r="N40" s="34"/>
      <c r="O40" s="34"/>
      <c r="Q40" s="34"/>
      <c r="R40" s="102" t="s">
        <v>19</v>
      </c>
      <c r="S40" s="34"/>
      <c r="T40" s="34"/>
      <c r="U40" s="34"/>
      <c r="V40" s="34"/>
      <c r="W40" s="34"/>
      <c r="X40" s="34"/>
      <c r="Y40" s="34"/>
      <c r="Z40" s="34"/>
      <c r="AA40" s="34"/>
    </row>
    <row r="42" spans="2:27" s="123" customFormat="1" ht="15" customHeight="1" x14ac:dyDescent="0.2">
      <c r="B42" s="264" t="s">
        <v>1</v>
      </c>
      <c r="C42" s="247" t="s">
        <v>29</v>
      </c>
      <c r="D42" s="248"/>
      <c r="E42" s="248"/>
      <c r="F42" s="248"/>
      <c r="G42" s="248"/>
      <c r="H42" s="248"/>
      <c r="I42" s="248"/>
      <c r="J42" s="248"/>
      <c r="K42" s="248"/>
      <c r="L42" s="178"/>
      <c r="M42" s="25"/>
      <c r="N42" s="25"/>
      <c r="O42" s="25"/>
      <c r="Q42" s="264" t="s">
        <v>1</v>
      </c>
      <c r="R42" s="247" t="s">
        <v>29</v>
      </c>
      <c r="S42" s="248"/>
      <c r="T42" s="249"/>
      <c r="U42" s="178"/>
      <c r="V42" s="25"/>
      <c r="W42" s="25"/>
      <c r="X42" s="25"/>
      <c r="Y42" s="25"/>
      <c r="Z42" s="25"/>
      <c r="AA42" s="25"/>
    </row>
    <row r="43" spans="2:27" s="123" customFormat="1" x14ac:dyDescent="0.2">
      <c r="B43" s="264"/>
      <c r="C43" s="250"/>
      <c r="D43" s="251"/>
      <c r="E43" s="251"/>
      <c r="F43" s="251"/>
      <c r="G43" s="251"/>
      <c r="H43" s="251"/>
      <c r="I43" s="251"/>
      <c r="J43" s="251"/>
      <c r="K43" s="251"/>
      <c r="L43" s="178"/>
      <c r="M43" s="25"/>
      <c r="N43" s="25"/>
      <c r="O43" s="25"/>
      <c r="Q43" s="264"/>
      <c r="R43" s="250"/>
      <c r="S43" s="251"/>
      <c r="T43" s="252"/>
      <c r="U43" s="178"/>
      <c r="V43" s="25"/>
      <c r="W43" s="25"/>
      <c r="X43" s="25"/>
      <c r="Y43" s="25"/>
      <c r="Z43" s="25"/>
      <c r="AA43" s="25"/>
    </row>
    <row r="44" spans="2:27" s="123" customFormat="1" ht="12" customHeight="1" x14ac:dyDescent="0.2">
      <c r="B44" s="264"/>
      <c r="C44" s="258" t="s">
        <v>331</v>
      </c>
      <c r="D44" s="278"/>
      <c r="E44" s="171"/>
      <c r="F44" s="171"/>
      <c r="G44" s="274" t="s">
        <v>332</v>
      </c>
      <c r="H44" s="171"/>
      <c r="I44" s="274" t="s">
        <v>4</v>
      </c>
      <c r="J44" s="276" t="s">
        <v>5</v>
      </c>
      <c r="K44" s="258" t="s">
        <v>6</v>
      </c>
      <c r="L44" s="34"/>
      <c r="M44" s="34"/>
      <c r="N44" s="34"/>
      <c r="O44" s="34"/>
      <c r="Q44" s="264"/>
      <c r="R44" s="258" t="s">
        <v>331</v>
      </c>
      <c r="S44" s="194"/>
      <c r="T44" s="259" t="s">
        <v>332</v>
      </c>
      <c r="U44" s="261"/>
      <c r="V44" s="262"/>
      <c r="W44" s="263"/>
      <c r="X44" s="34"/>
      <c r="Y44" s="34"/>
      <c r="Z44" s="34"/>
      <c r="AA44" s="34"/>
    </row>
    <row r="45" spans="2:27" s="123" customFormat="1" ht="24.75" customHeight="1" x14ac:dyDescent="0.2">
      <c r="B45" s="264"/>
      <c r="C45" s="258"/>
      <c r="D45" s="279"/>
      <c r="E45" s="172"/>
      <c r="F45" s="172"/>
      <c r="G45" s="275"/>
      <c r="H45" s="172"/>
      <c r="I45" s="275"/>
      <c r="J45" s="276"/>
      <c r="K45" s="258"/>
      <c r="L45" s="34"/>
      <c r="M45" s="34"/>
      <c r="N45" s="34"/>
      <c r="O45" s="34"/>
      <c r="Q45" s="264"/>
      <c r="R45" s="258"/>
      <c r="S45" s="195"/>
      <c r="T45" s="260"/>
      <c r="U45" s="261"/>
      <c r="V45" s="262"/>
      <c r="W45" s="263"/>
      <c r="X45" s="34"/>
      <c r="Y45" s="34"/>
      <c r="Z45" s="34"/>
      <c r="AA45" s="34"/>
    </row>
    <row r="46" spans="2:27" s="123" customFormat="1" ht="25.9" customHeight="1" x14ac:dyDescent="0.25">
      <c r="B46" s="23" t="s">
        <v>7</v>
      </c>
      <c r="C46" s="10">
        <f>Gesamt!C46+Gesamt!E46</f>
        <v>390</v>
      </c>
      <c r="D46" s="2">
        <f>C46/$I46</f>
        <v>0.49429657794676807</v>
      </c>
      <c r="E46" s="10">
        <f>Gesamt!G46</f>
        <v>162</v>
      </c>
      <c r="F46" s="2">
        <f>E46/$I46</f>
        <v>0.20532319391634982</v>
      </c>
      <c r="G46" s="10">
        <f>Gesamt!I46+Gesamt!K46</f>
        <v>237</v>
      </c>
      <c r="H46" s="2">
        <f>G46/$I46</f>
        <v>0.30038022813688214</v>
      </c>
      <c r="I46" s="3">
        <f>Gesamt!M46</f>
        <v>789</v>
      </c>
      <c r="J46" s="3">
        <f>Gesamt!N46</f>
        <v>7</v>
      </c>
      <c r="K46" s="35">
        <f t="shared" ref="K46:K54" si="12">I46+J46</f>
        <v>796</v>
      </c>
      <c r="L46" s="34"/>
      <c r="M46" s="34"/>
      <c r="N46" s="34"/>
      <c r="O46" s="34"/>
      <c r="Q46" s="23" t="s">
        <v>7</v>
      </c>
      <c r="R46" s="241" t="s">
        <v>490</v>
      </c>
      <c r="S46" s="238" t="s">
        <v>421</v>
      </c>
      <c r="T46" s="244" t="s">
        <v>501</v>
      </c>
      <c r="U46" s="215"/>
      <c r="V46" s="7"/>
      <c r="W46" s="218"/>
      <c r="X46" s="34"/>
      <c r="Y46" s="34"/>
      <c r="Z46" s="34"/>
      <c r="AA46" s="34"/>
    </row>
    <row r="47" spans="2:27" s="123" customFormat="1" ht="13.15" customHeight="1" x14ac:dyDescent="0.25">
      <c r="B47" s="23" t="s">
        <v>8</v>
      </c>
      <c r="C47" s="10">
        <f>Gesamt!C47+Gesamt!E47</f>
        <v>667</v>
      </c>
      <c r="D47" s="2">
        <f t="shared" ref="D47:F54" si="13">C47/$I47</f>
        <v>0.9610951008645533</v>
      </c>
      <c r="E47" s="10">
        <f>Gesamt!G47</f>
        <v>14</v>
      </c>
      <c r="F47" s="2">
        <f t="shared" si="13"/>
        <v>2.0172910662824207E-2</v>
      </c>
      <c r="G47" s="10">
        <f>Gesamt!I47+Gesamt!K47</f>
        <v>13</v>
      </c>
      <c r="H47" s="2">
        <f t="shared" ref="H47" si="14">G47/$I47</f>
        <v>1.8731988472622477E-2</v>
      </c>
      <c r="I47" s="3">
        <f>Gesamt!M47</f>
        <v>694</v>
      </c>
      <c r="J47" s="3">
        <f>Gesamt!N47</f>
        <v>102</v>
      </c>
      <c r="K47" s="35">
        <f t="shared" si="12"/>
        <v>796</v>
      </c>
      <c r="L47" s="34"/>
      <c r="M47" s="34"/>
      <c r="N47" s="34"/>
      <c r="O47" s="34"/>
      <c r="Q47" s="23" t="s">
        <v>8</v>
      </c>
      <c r="R47" s="238" t="s">
        <v>388</v>
      </c>
      <c r="S47" s="238" t="s">
        <v>386</v>
      </c>
      <c r="T47" s="239" t="s">
        <v>386</v>
      </c>
      <c r="U47" s="215"/>
      <c r="V47" s="7"/>
      <c r="W47" s="218"/>
      <c r="X47" s="34"/>
      <c r="Y47" s="34"/>
      <c r="Z47" s="34"/>
      <c r="AA47" s="34"/>
    </row>
    <row r="48" spans="2:27" s="123" customFormat="1" ht="25.9" customHeight="1" x14ac:dyDescent="0.25">
      <c r="B48" s="23" t="s">
        <v>22</v>
      </c>
      <c r="C48" s="10">
        <f>Gesamt!C48+Gesamt!E48</f>
        <v>641</v>
      </c>
      <c r="D48" s="2">
        <f t="shared" si="13"/>
        <v>0.90536723163841804</v>
      </c>
      <c r="E48" s="10">
        <f>Gesamt!G48</f>
        <v>31</v>
      </c>
      <c r="F48" s="2">
        <f t="shared" si="13"/>
        <v>4.3785310734463276E-2</v>
      </c>
      <c r="G48" s="10">
        <f>Gesamt!I48+Gesamt!K48</f>
        <v>36</v>
      </c>
      <c r="H48" s="2">
        <f t="shared" ref="H48" si="15">G48/$I48</f>
        <v>5.0847457627118647E-2</v>
      </c>
      <c r="I48" s="3">
        <f>Gesamt!M48</f>
        <v>708</v>
      </c>
      <c r="J48" s="3">
        <f>Gesamt!N48</f>
        <v>88</v>
      </c>
      <c r="K48" s="35">
        <f t="shared" si="12"/>
        <v>796</v>
      </c>
      <c r="L48" s="34"/>
      <c r="M48" s="34"/>
      <c r="N48" s="34"/>
      <c r="O48" s="34"/>
      <c r="Q48" s="23" t="s">
        <v>22</v>
      </c>
      <c r="R48" s="238" t="s">
        <v>406</v>
      </c>
      <c r="S48" s="238" t="s">
        <v>389</v>
      </c>
      <c r="T48" s="239" t="s">
        <v>389</v>
      </c>
      <c r="U48" s="215"/>
      <c r="V48" s="7"/>
      <c r="W48" s="218"/>
      <c r="X48" s="34"/>
      <c r="Y48" s="34"/>
      <c r="Z48" s="34"/>
      <c r="AA48" s="34"/>
    </row>
    <row r="49" spans="2:27" ht="36" customHeight="1" x14ac:dyDescent="0.25">
      <c r="B49" s="23" t="s">
        <v>10</v>
      </c>
      <c r="C49" s="10">
        <f>Gesamt!C49+Gesamt!E49</f>
        <v>542</v>
      </c>
      <c r="D49" s="2">
        <f t="shared" si="13"/>
        <v>0.74450549450549453</v>
      </c>
      <c r="E49" s="10">
        <f>Gesamt!G49</f>
        <v>54</v>
      </c>
      <c r="F49" s="2">
        <f t="shared" si="13"/>
        <v>7.4175824175824176E-2</v>
      </c>
      <c r="G49" s="10">
        <f>Gesamt!I49+Gesamt!K49</f>
        <v>132</v>
      </c>
      <c r="H49" s="2">
        <f t="shared" ref="H49" si="16">G49/$I49</f>
        <v>0.18131868131868131</v>
      </c>
      <c r="I49" s="3">
        <f>Gesamt!M49</f>
        <v>728</v>
      </c>
      <c r="J49" s="3">
        <f>Gesamt!N49</f>
        <v>68</v>
      </c>
      <c r="K49" s="35">
        <f t="shared" si="12"/>
        <v>796</v>
      </c>
      <c r="Q49" s="23" t="s">
        <v>10</v>
      </c>
      <c r="R49" s="241" t="s">
        <v>417</v>
      </c>
      <c r="S49" s="238"/>
      <c r="T49" s="239" t="s">
        <v>391</v>
      </c>
      <c r="U49" s="215"/>
      <c r="V49" s="7"/>
      <c r="W49" s="218"/>
    </row>
    <row r="50" spans="2:27" ht="25.9" customHeight="1" x14ac:dyDescent="0.25">
      <c r="B50" s="23" t="s">
        <v>11</v>
      </c>
      <c r="C50" s="10">
        <f>Gesamt!C50+Gesamt!E50</f>
        <v>622</v>
      </c>
      <c r="D50" s="2">
        <f t="shared" si="13"/>
        <v>0.88226950354609934</v>
      </c>
      <c r="E50" s="10">
        <f>Gesamt!G50</f>
        <v>50</v>
      </c>
      <c r="F50" s="2">
        <f t="shared" si="13"/>
        <v>7.0921985815602842E-2</v>
      </c>
      <c r="G50" s="10">
        <f>Gesamt!I50+Gesamt!K50</f>
        <v>33</v>
      </c>
      <c r="H50" s="2">
        <f t="shared" ref="H50" si="17">G50/$I50</f>
        <v>4.6808510638297871E-2</v>
      </c>
      <c r="I50" s="3">
        <f>Gesamt!M50</f>
        <v>705</v>
      </c>
      <c r="J50" s="3">
        <f>Gesamt!N50</f>
        <v>91</v>
      </c>
      <c r="K50" s="35">
        <f t="shared" si="12"/>
        <v>796</v>
      </c>
      <c r="Q50" s="23" t="s">
        <v>11</v>
      </c>
      <c r="R50" s="238" t="s">
        <v>398</v>
      </c>
      <c r="S50" s="239" t="s">
        <v>399</v>
      </c>
      <c r="T50" s="239"/>
      <c r="U50" s="215"/>
      <c r="V50" s="7"/>
      <c r="W50" s="218"/>
    </row>
    <row r="51" spans="2:27" ht="25.9" customHeight="1" x14ac:dyDescent="0.25">
      <c r="B51" s="23" t="s">
        <v>12</v>
      </c>
      <c r="C51" s="10">
        <f>Gesamt!C51+Gesamt!E51</f>
        <v>625</v>
      </c>
      <c r="D51" s="2">
        <f t="shared" si="13"/>
        <v>0.90843023255813948</v>
      </c>
      <c r="E51" s="10">
        <f>Gesamt!G51</f>
        <v>30</v>
      </c>
      <c r="F51" s="2">
        <f t="shared" si="13"/>
        <v>4.3604651162790699E-2</v>
      </c>
      <c r="G51" s="10">
        <f>Gesamt!I51+Gesamt!K51</f>
        <v>33</v>
      </c>
      <c r="H51" s="2">
        <f t="shared" ref="H51" si="18">G51/$I51</f>
        <v>4.7965116279069769E-2</v>
      </c>
      <c r="I51" s="3">
        <f>Gesamt!M51</f>
        <v>688</v>
      </c>
      <c r="J51" s="3">
        <f>Gesamt!N51</f>
        <v>108</v>
      </c>
      <c r="K51" s="35">
        <f t="shared" si="12"/>
        <v>796</v>
      </c>
      <c r="Q51" s="23" t="s">
        <v>12</v>
      </c>
      <c r="R51" s="238" t="s">
        <v>441</v>
      </c>
      <c r="S51" s="238" t="s">
        <v>430</v>
      </c>
      <c r="T51" s="239" t="s">
        <v>390</v>
      </c>
      <c r="U51" s="215"/>
      <c r="V51" s="7"/>
      <c r="W51" s="218"/>
    </row>
    <row r="52" spans="2:27" ht="25.9" customHeight="1" x14ac:dyDescent="0.25">
      <c r="B52" s="23" t="s">
        <v>13</v>
      </c>
      <c r="C52" s="10">
        <f>Gesamt!C52+Gesamt!E52</f>
        <v>574</v>
      </c>
      <c r="D52" s="2">
        <f t="shared" si="13"/>
        <v>0.80959097320169249</v>
      </c>
      <c r="E52" s="10">
        <f>Gesamt!G52</f>
        <v>62</v>
      </c>
      <c r="F52" s="2">
        <f t="shared" si="13"/>
        <v>8.744710860366714E-2</v>
      </c>
      <c r="G52" s="10">
        <f>Gesamt!I52+Gesamt!K52</f>
        <v>73</v>
      </c>
      <c r="H52" s="2">
        <f t="shared" ref="H52" si="19">G52/$I52</f>
        <v>0.10296191819464035</v>
      </c>
      <c r="I52" s="3">
        <f>Gesamt!M52</f>
        <v>709</v>
      </c>
      <c r="J52" s="3">
        <f>Gesamt!N52</f>
        <v>87</v>
      </c>
      <c r="K52" s="35">
        <f t="shared" si="12"/>
        <v>796</v>
      </c>
      <c r="Q52" s="23" t="s">
        <v>13</v>
      </c>
      <c r="R52" s="238" t="s">
        <v>491</v>
      </c>
      <c r="S52" s="238" t="s">
        <v>410</v>
      </c>
      <c r="T52" s="239" t="s">
        <v>405</v>
      </c>
      <c r="U52" s="215"/>
      <c r="V52" s="7"/>
      <c r="W52" s="218"/>
    </row>
    <row r="53" spans="2:27" ht="25.9" customHeight="1" x14ac:dyDescent="0.25">
      <c r="B53" s="23" t="s">
        <v>14</v>
      </c>
      <c r="C53" s="10">
        <f>Gesamt!C53+Gesamt!E53</f>
        <v>608</v>
      </c>
      <c r="D53" s="2">
        <f t="shared" si="13"/>
        <v>0.85034965034965038</v>
      </c>
      <c r="E53" s="10">
        <f>Gesamt!G53</f>
        <v>55</v>
      </c>
      <c r="F53" s="2">
        <f t="shared" si="13"/>
        <v>7.6923076923076927E-2</v>
      </c>
      <c r="G53" s="10">
        <f>Gesamt!I53+Gesamt!K53</f>
        <v>52</v>
      </c>
      <c r="H53" s="2">
        <f t="shared" ref="H53" si="20">G53/$I53</f>
        <v>7.2727272727272724E-2</v>
      </c>
      <c r="I53" s="3">
        <f>Gesamt!M53</f>
        <v>715</v>
      </c>
      <c r="J53" s="3">
        <f>Gesamt!N53</f>
        <v>81</v>
      </c>
      <c r="K53" s="35">
        <f t="shared" si="12"/>
        <v>796</v>
      </c>
      <c r="Q53" s="23" t="s">
        <v>14</v>
      </c>
      <c r="R53" s="238" t="s">
        <v>394</v>
      </c>
      <c r="S53" s="238"/>
      <c r="T53" s="239" t="s">
        <v>395</v>
      </c>
      <c r="U53" s="215"/>
      <c r="V53" s="7"/>
      <c r="W53" s="218"/>
    </row>
    <row r="54" spans="2:27" ht="25.9" customHeight="1" x14ac:dyDescent="0.2">
      <c r="B54" s="23" t="s">
        <v>15</v>
      </c>
      <c r="C54" s="10">
        <f>Gesamt!C54+Gesamt!E54</f>
        <v>618</v>
      </c>
      <c r="D54" s="2">
        <f t="shared" si="13"/>
        <v>0.8571428571428571</v>
      </c>
      <c r="E54" s="10">
        <f>Gesamt!G54</f>
        <v>59</v>
      </c>
      <c r="F54" s="2">
        <f t="shared" si="13"/>
        <v>8.1830790568654652E-2</v>
      </c>
      <c r="G54" s="10">
        <f>Gesamt!I54+Gesamt!K54</f>
        <v>44</v>
      </c>
      <c r="H54" s="2">
        <f t="shared" ref="H54" si="21">G54/$I54</f>
        <v>6.1026352288488211E-2</v>
      </c>
      <c r="I54" s="3">
        <f>Gesamt!M54</f>
        <v>721</v>
      </c>
      <c r="J54" s="3">
        <f>Gesamt!N54</f>
        <v>75</v>
      </c>
      <c r="K54" s="35">
        <f t="shared" si="12"/>
        <v>796</v>
      </c>
      <c r="Q54" s="23" t="s">
        <v>15</v>
      </c>
      <c r="R54" s="238" t="s">
        <v>393</v>
      </c>
      <c r="S54" s="238"/>
      <c r="T54" s="239"/>
      <c r="U54" s="215"/>
      <c r="V54" s="7"/>
      <c r="W54" s="218"/>
    </row>
    <row r="55" spans="2:27" x14ac:dyDescent="0.25">
      <c r="B55" s="33"/>
      <c r="C55" s="104"/>
      <c r="D55" s="6"/>
      <c r="E55" s="105"/>
      <c r="F55" s="6"/>
      <c r="G55" s="12"/>
      <c r="H55" s="6"/>
      <c r="I55" s="105"/>
      <c r="J55" s="6"/>
      <c r="K55" s="12"/>
      <c r="L55" s="6"/>
      <c r="M55" s="12"/>
      <c r="N55" s="12"/>
      <c r="O55" s="12"/>
      <c r="Q55" s="33"/>
      <c r="R55" s="104"/>
      <c r="S55" s="105"/>
      <c r="T55" s="12"/>
      <c r="U55" s="105"/>
      <c r="V55" s="6"/>
      <c r="W55" s="12"/>
      <c r="X55" s="6"/>
      <c r="Y55" s="12"/>
      <c r="Z55" s="12"/>
      <c r="AA55" s="12"/>
    </row>
    <row r="56" spans="2:27" x14ac:dyDescent="0.25">
      <c r="B56" s="33"/>
      <c r="C56" s="104"/>
      <c r="D56" s="6"/>
      <c r="E56" s="105"/>
      <c r="F56" s="6"/>
      <c r="G56" s="12"/>
      <c r="H56" s="6"/>
      <c r="I56" s="105"/>
      <c r="J56" s="6"/>
      <c r="K56" s="12"/>
      <c r="L56" s="6"/>
      <c r="M56" s="12"/>
      <c r="N56" s="12"/>
      <c r="O56" s="12"/>
      <c r="Q56" s="33"/>
      <c r="R56" s="104"/>
      <c r="S56" s="105"/>
      <c r="T56" s="12"/>
      <c r="U56" s="105"/>
      <c r="V56" s="6"/>
      <c r="W56" s="12"/>
      <c r="X56" s="6"/>
      <c r="Y56" s="12"/>
      <c r="Z56" s="12"/>
      <c r="AA56" s="12"/>
    </row>
    <row r="57" spans="2:27" x14ac:dyDescent="0.2">
      <c r="B57" s="33"/>
      <c r="C57" s="102" t="s">
        <v>23</v>
      </c>
      <c r="E57" s="105"/>
      <c r="F57" s="6"/>
      <c r="G57" s="12"/>
      <c r="H57" s="6"/>
      <c r="I57" s="105"/>
      <c r="J57" s="6"/>
      <c r="K57" s="12"/>
      <c r="L57" s="6"/>
      <c r="M57" s="12"/>
      <c r="N57" s="12"/>
      <c r="O57" s="12"/>
      <c r="Q57" s="33"/>
      <c r="R57" s="102" t="s">
        <v>23</v>
      </c>
      <c r="S57" s="105"/>
      <c r="T57" s="12"/>
      <c r="U57" s="105"/>
      <c r="V57" s="6"/>
      <c r="W57" s="12"/>
      <c r="X57" s="6"/>
      <c r="Y57" s="12"/>
      <c r="Z57" s="12"/>
      <c r="AA57" s="12"/>
    </row>
    <row r="59" spans="2:27" x14ac:dyDescent="0.25">
      <c r="B59" s="106"/>
      <c r="C59" s="265" t="s">
        <v>323</v>
      </c>
      <c r="D59" s="266"/>
      <c r="E59" s="266"/>
      <c r="F59" s="266"/>
      <c r="G59" s="266"/>
      <c r="H59" s="266"/>
      <c r="I59" s="266"/>
      <c r="J59" s="266"/>
      <c r="K59" s="266"/>
      <c r="L59" s="182"/>
      <c r="M59" s="183"/>
      <c r="N59" s="183"/>
      <c r="O59" s="183"/>
      <c r="P59" s="180"/>
      <c r="Q59" s="106"/>
      <c r="R59" s="265" t="s">
        <v>323</v>
      </c>
      <c r="S59" s="266"/>
      <c r="T59" s="267"/>
      <c r="U59" s="182"/>
      <c r="V59" s="183"/>
      <c r="W59" s="183"/>
      <c r="X59" s="183"/>
      <c r="Y59" s="183"/>
      <c r="Z59" s="183"/>
      <c r="AA59" s="183"/>
    </row>
    <row r="60" spans="2:27" ht="58.15" customHeight="1" x14ac:dyDescent="0.2">
      <c r="B60" s="13" t="s">
        <v>25</v>
      </c>
      <c r="C60" s="86" t="s">
        <v>507</v>
      </c>
      <c r="D60" s="173"/>
      <c r="E60" s="173"/>
      <c r="F60" s="173"/>
      <c r="G60" s="86" t="s">
        <v>508</v>
      </c>
      <c r="H60" s="85"/>
      <c r="I60" s="246" t="s">
        <v>506</v>
      </c>
      <c r="J60" s="173" t="s">
        <v>5</v>
      </c>
      <c r="K60" s="86" t="s">
        <v>6</v>
      </c>
      <c r="Q60" s="13" t="s">
        <v>25</v>
      </c>
      <c r="R60" s="196" t="s">
        <v>331</v>
      </c>
      <c r="S60" s="196"/>
      <c r="T60" s="220" t="s">
        <v>332</v>
      </c>
      <c r="U60" s="182"/>
      <c r="V60" s="221"/>
      <c r="W60" s="222"/>
    </row>
    <row r="61" spans="2:27" ht="25.9" customHeight="1" x14ac:dyDescent="0.25">
      <c r="B61" s="15" t="s">
        <v>27</v>
      </c>
      <c r="C61" s="10">
        <f>Gesamt!C61+Gesamt!E61</f>
        <v>979</v>
      </c>
      <c r="D61" s="16">
        <f>C61/$I61</f>
        <v>0.57051282051282048</v>
      </c>
      <c r="E61" s="10">
        <f>Gesamt!G61</f>
        <v>255</v>
      </c>
      <c r="F61" s="16">
        <f>E61/$I61</f>
        <v>0.14860139860139859</v>
      </c>
      <c r="G61" s="10">
        <f>Gesamt!I61+Gesamt!K61</f>
        <v>482</v>
      </c>
      <c r="H61" s="16">
        <f>G61/$I61</f>
        <v>0.28088578088578087</v>
      </c>
      <c r="I61" s="3">
        <f>Gesamt!M61</f>
        <v>1716</v>
      </c>
      <c r="J61" s="3">
        <f>Gesamt!N61</f>
        <v>0</v>
      </c>
      <c r="K61" s="35">
        <f t="shared" ref="K61:K63" si="22">I61+J61</f>
        <v>1716</v>
      </c>
      <c r="Q61" s="15" t="s">
        <v>27</v>
      </c>
      <c r="R61" s="242" t="s">
        <v>473</v>
      </c>
      <c r="S61" s="10" t="s">
        <v>400</v>
      </c>
      <c r="T61" s="243" t="s">
        <v>497</v>
      </c>
      <c r="U61" s="215"/>
      <c r="V61" s="7"/>
      <c r="W61" s="218"/>
    </row>
    <row r="62" spans="2:27" ht="25.9" customHeight="1" x14ac:dyDescent="0.25">
      <c r="B62" s="15" t="s">
        <v>28</v>
      </c>
      <c r="C62" s="10">
        <f>Gesamt!C62+Gesamt!E62</f>
        <v>568</v>
      </c>
      <c r="D62" s="16">
        <f t="shared" ref="D62:D63" si="23">C62/$I62</f>
        <v>0.61739130434782608</v>
      </c>
      <c r="E62" s="10">
        <f>Gesamt!G62</f>
        <v>131</v>
      </c>
      <c r="F62" s="16">
        <f t="shared" ref="F62:F63" si="24">E62/$I62</f>
        <v>0.1423913043478261</v>
      </c>
      <c r="G62" s="10">
        <f>Gesamt!I62+Gesamt!K62</f>
        <v>221</v>
      </c>
      <c r="H62" s="16">
        <f t="shared" ref="H62:H63" si="25">G62/$I62</f>
        <v>0.24021739130434783</v>
      </c>
      <c r="I62" s="3">
        <f>Gesamt!M62</f>
        <v>920</v>
      </c>
      <c r="J62" s="3">
        <f>Gesamt!N62</f>
        <v>0</v>
      </c>
      <c r="K62" s="35">
        <f t="shared" si="22"/>
        <v>920</v>
      </c>
      <c r="Q62" s="15" t="s">
        <v>28</v>
      </c>
      <c r="R62" s="242" t="s">
        <v>459</v>
      </c>
      <c r="S62" s="10"/>
      <c r="T62" s="243" t="s">
        <v>488</v>
      </c>
      <c r="U62" s="215"/>
      <c r="V62" s="7"/>
      <c r="W62" s="218"/>
    </row>
    <row r="63" spans="2:27" ht="25.9" customHeight="1" x14ac:dyDescent="0.25">
      <c r="B63" s="15" t="s">
        <v>29</v>
      </c>
      <c r="C63" s="10">
        <f>Gesamt!C63+Gesamt!E63</f>
        <v>411</v>
      </c>
      <c r="D63" s="16">
        <f t="shared" si="23"/>
        <v>0.51633165829145733</v>
      </c>
      <c r="E63" s="10">
        <f>Gesamt!G63</f>
        <v>124</v>
      </c>
      <c r="F63" s="16">
        <f t="shared" si="24"/>
        <v>0.15577889447236182</v>
      </c>
      <c r="G63" s="10">
        <f>Gesamt!I63+Gesamt!K63</f>
        <v>261</v>
      </c>
      <c r="H63" s="16">
        <f t="shared" si="25"/>
        <v>0.32788944723618091</v>
      </c>
      <c r="I63" s="3">
        <f>Gesamt!M63</f>
        <v>796</v>
      </c>
      <c r="J63" s="3">
        <f>Gesamt!N63</f>
        <v>0</v>
      </c>
      <c r="K63" s="35">
        <f t="shared" si="22"/>
        <v>796</v>
      </c>
      <c r="Q63" s="15" t="s">
        <v>29</v>
      </c>
      <c r="R63" s="242" t="s">
        <v>474</v>
      </c>
      <c r="S63" s="10" t="s">
        <v>400</v>
      </c>
      <c r="T63" s="243" t="s">
        <v>503</v>
      </c>
      <c r="U63" s="215"/>
      <c r="V63" s="7"/>
      <c r="W63" s="218"/>
    </row>
    <row r="64" spans="2:27" x14ac:dyDescent="0.25">
      <c r="B64" s="14"/>
      <c r="C64" s="20"/>
      <c r="D64" s="20"/>
      <c r="E64" s="20"/>
      <c r="F64" s="20"/>
      <c r="G64" s="20"/>
      <c r="H64" s="20"/>
      <c r="I64" s="19"/>
      <c r="J64" s="20"/>
      <c r="K64" s="20"/>
      <c r="L64" s="19"/>
      <c r="M64" s="111"/>
      <c r="N64" s="112"/>
      <c r="O64" s="113"/>
      <c r="Q64" s="14"/>
      <c r="R64" s="20"/>
      <c r="S64" s="20"/>
      <c r="T64" s="20"/>
      <c r="U64" s="19"/>
      <c r="V64" s="20"/>
      <c r="W64" s="20"/>
      <c r="X64" s="19"/>
      <c r="Y64" s="111"/>
      <c r="Z64" s="112"/>
      <c r="AA64" s="113"/>
    </row>
    <row r="65" spans="2:27" x14ac:dyDescent="0.25">
      <c r="C65" s="21"/>
      <c r="D65" s="21"/>
      <c r="E65" s="22"/>
      <c r="F65" s="22"/>
      <c r="G65" s="22"/>
      <c r="H65" s="22"/>
      <c r="I65" s="114"/>
      <c r="J65" s="115"/>
      <c r="K65" s="115"/>
      <c r="L65" s="114"/>
      <c r="M65" s="116"/>
      <c r="N65" s="112"/>
      <c r="O65" s="113"/>
      <c r="R65" s="21"/>
      <c r="S65" s="22"/>
      <c r="T65" s="22"/>
      <c r="U65" s="114"/>
      <c r="V65" s="115"/>
      <c r="W65" s="115"/>
      <c r="X65" s="114"/>
      <c r="Y65" s="116"/>
      <c r="Z65" s="112"/>
      <c r="AA65" s="113"/>
    </row>
    <row r="66" spans="2:27" x14ac:dyDescent="0.25">
      <c r="C66" s="102" t="s">
        <v>30</v>
      </c>
      <c r="R66" s="102" t="s">
        <v>30</v>
      </c>
    </row>
    <row r="68" spans="2:27" ht="15" customHeight="1" x14ac:dyDescent="0.2">
      <c r="B68" s="253" t="s">
        <v>31</v>
      </c>
      <c r="C68" s="247" t="s">
        <v>27</v>
      </c>
      <c r="D68" s="248"/>
      <c r="E68" s="248"/>
      <c r="F68" s="248"/>
      <c r="G68" s="248"/>
      <c r="H68" s="248"/>
      <c r="I68" s="248"/>
      <c r="J68" s="248"/>
      <c r="K68" s="248"/>
      <c r="L68" s="178"/>
      <c r="M68" s="25"/>
      <c r="N68" s="25"/>
      <c r="O68" s="25"/>
      <c r="Q68" s="253" t="s">
        <v>31</v>
      </c>
      <c r="R68" s="247" t="s">
        <v>27</v>
      </c>
      <c r="S68" s="248"/>
      <c r="T68" s="249"/>
      <c r="U68" s="178"/>
      <c r="V68" s="25"/>
      <c r="W68" s="25"/>
      <c r="X68" s="25"/>
      <c r="Y68" s="25"/>
      <c r="Z68" s="25"/>
      <c r="AA68" s="25"/>
    </row>
    <row r="69" spans="2:27" x14ac:dyDescent="0.2">
      <c r="B69" s="253"/>
      <c r="C69" s="250"/>
      <c r="D69" s="251"/>
      <c r="E69" s="251"/>
      <c r="F69" s="251"/>
      <c r="G69" s="251"/>
      <c r="H69" s="251"/>
      <c r="I69" s="251"/>
      <c r="J69" s="251"/>
      <c r="K69" s="251"/>
      <c r="L69" s="178"/>
      <c r="M69" s="25"/>
      <c r="N69" s="25"/>
      <c r="O69" s="25"/>
      <c r="Q69" s="253"/>
      <c r="R69" s="250"/>
      <c r="S69" s="251"/>
      <c r="T69" s="252"/>
      <c r="U69" s="178"/>
      <c r="V69" s="25"/>
      <c r="W69" s="25"/>
      <c r="X69" s="25"/>
      <c r="Y69" s="25"/>
      <c r="Z69" s="25"/>
      <c r="AA69" s="25"/>
    </row>
    <row r="70" spans="2:27" ht="12" customHeight="1" x14ac:dyDescent="0.2">
      <c r="B70" s="253"/>
      <c r="C70" s="258" t="s">
        <v>331</v>
      </c>
      <c r="D70" s="278"/>
      <c r="E70" s="171"/>
      <c r="F70" s="171"/>
      <c r="G70" s="274" t="s">
        <v>332</v>
      </c>
      <c r="H70" s="171"/>
      <c r="I70" s="274" t="s">
        <v>4</v>
      </c>
      <c r="J70" s="276" t="s">
        <v>5</v>
      </c>
      <c r="K70" s="258" t="s">
        <v>6</v>
      </c>
      <c r="Q70" s="253"/>
      <c r="R70" s="258" t="s">
        <v>331</v>
      </c>
      <c r="S70" s="194"/>
      <c r="T70" s="259" t="s">
        <v>332</v>
      </c>
      <c r="U70" s="261"/>
      <c r="V70" s="262"/>
      <c r="W70" s="263"/>
    </row>
    <row r="71" spans="2:27" ht="24.75" customHeight="1" x14ac:dyDescent="0.2">
      <c r="B71" s="253"/>
      <c r="C71" s="258"/>
      <c r="D71" s="279"/>
      <c r="E71" s="172"/>
      <c r="F71" s="172"/>
      <c r="G71" s="275"/>
      <c r="H71" s="172"/>
      <c r="I71" s="275"/>
      <c r="J71" s="276"/>
      <c r="K71" s="258"/>
      <c r="Q71" s="253"/>
      <c r="R71" s="258"/>
      <c r="S71" s="195"/>
      <c r="T71" s="260"/>
      <c r="U71" s="261"/>
      <c r="V71" s="262"/>
      <c r="W71" s="263"/>
    </row>
    <row r="72" spans="2:27" ht="25.9" customHeight="1" x14ac:dyDescent="0.25">
      <c r="B72" s="23" t="s">
        <v>33</v>
      </c>
      <c r="C72" s="10">
        <f>Gesamt!C72+Gesamt!E72</f>
        <v>415</v>
      </c>
      <c r="D72" s="2">
        <f>C72/$I72</f>
        <v>0.24254821741671537</v>
      </c>
      <c r="E72" s="10">
        <f>Gesamt!G72</f>
        <v>203</v>
      </c>
      <c r="F72" s="2">
        <f>E72/$I72</f>
        <v>0.11864406779661017</v>
      </c>
      <c r="G72" s="10">
        <f>Gesamt!I72+Gesamt!K72</f>
        <v>1093</v>
      </c>
      <c r="H72" s="2">
        <f>G72/$I72</f>
        <v>0.63880771478667442</v>
      </c>
      <c r="I72" s="3">
        <f>Gesamt!M72</f>
        <v>1711</v>
      </c>
      <c r="J72" s="3">
        <f>Gesamt!N72</f>
        <v>5</v>
      </c>
      <c r="K72" s="35">
        <f t="shared" ref="K72:K74" si="26">I72+J72</f>
        <v>1716</v>
      </c>
      <c r="Q72" s="23" t="s">
        <v>33</v>
      </c>
      <c r="R72" s="10"/>
      <c r="S72" s="10"/>
      <c r="T72" s="219" t="s">
        <v>386</v>
      </c>
      <c r="U72" s="215"/>
      <c r="V72" s="7"/>
      <c r="W72" s="218"/>
    </row>
    <row r="73" spans="2:27" ht="25.9" customHeight="1" x14ac:dyDescent="0.25">
      <c r="B73" s="23" t="s">
        <v>34</v>
      </c>
      <c r="C73" s="10">
        <f>Gesamt!C73+Gesamt!E73</f>
        <v>525</v>
      </c>
      <c r="D73" s="2">
        <f t="shared" ref="D73:D74" si="27">C73/$I73</f>
        <v>0.30991735537190085</v>
      </c>
      <c r="E73" s="10">
        <f>Gesamt!G73</f>
        <v>313</v>
      </c>
      <c r="F73" s="2">
        <f t="shared" ref="F73" si="28">E73/$I73</f>
        <v>0.1847697756788666</v>
      </c>
      <c r="G73" s="10">
        <f>Gesamt!I73+Gesamt!K73</f>
        <v>856</v>
      </c>
      <c r="H73" s="2">
        <f t="shared" ref="H73" si="29">G73/$I73</f>
        <v>0.50531286894923255</v>
      </c>
      <c r="I73" s="3">
        <f>Gesamt!M73</f>
        <v>1694</v>
      </c>
      <c r="J73" s="3">
        <f>Gesamt!N73</f>
        <v>22</v>
      </c>
      <c r="K73" s="35">
        <f t="shared" si="26"/>
        <v>1716</v>
      </c>
      <c r="Q73" s="23" t="s">
        <v>34</v>
      </c>
      <c r="R73" s="242" t="s">
        <v>460</v>
      </c>
      <c r="S73" s="10"/>
      <c r="T73" s="243" t="s">
        <v>435</v>
      </c>
      <c r="U73" s="215"/>
      <c r="V73" s="7"/>
      <c r="W73" s="218"/>
    </row>
    <row r="74" spans="2:27" x14ac:dyDescent="0.2">
      <c r="B74" s="23" t="s">
        <v>35</v>
      </c>
      <c r="C74" s="10">
        <f>Gesamt!C74+Gesamt!E74</f>
        <v>731</v>
      </c>
      <c r="D74" s="2">
        <f t="shared" si="27"/>
        <v>0.43101415094339623</v>
      </c>
      <c r="E74" s="10">
        <f>Gesamt!G74</f>
        <v>347</v>
      </c>
      <c r="F74" s="2">
        <f t="shared" ref="F74" si="30">E74/$I74</f>
        <v>0.20459905660377359</v>
      </c>
      <c r="G74" s="10">
        <f>Gesamt!I74+Gesamt!K74</f>
        <v>618</v>
      </c>
      <c r="H74" s="2">
        <f t="shared" ref="H74" si="31">G74/$I74</f>
        <v>0.36438679245283018</v>
      </c>
      <c r="I74" s="3">
        <f>Gesamt!M74</f>
        <v>1696</v>
      </c>
      <c r="J74" s="3">
        <f>Gesamt!N74</f>
        <v>20</v>
      </c>
      <c r="K74" s="35">
        <f t="shared" si="26"/>
        <v>1716</v>
      </c>
      <c r="Q74" s="23" t="s">
        <v>35</v>
      </c>
      <c r="R74" s="10"/>
      <c r="S74" s="10"/>
      <c r="T74" s="219"/>
      <c r="U74" s="215"/>
      <c r="V74" s="7"/>
      <c r="W74" s="218"/>
    </row>
    <row r="77" spans="2:27" x14ac:dyDescent="0.25">
      <c r="C77" s="102" t="s">
        <v>36</v>
      </c>
      <c r="R77" s="102" t="s">
        <v>36</v>
      </c>
    </row>
    <row r="79" spans="2:27" ht="15" customHeight="1" x14ac:dyDescent="0.2">
      <c r="B79" s="253" t="s">
        <v>31</v>
      </c>
      <c r="C79" s="247" t="s">
        <v>28</v>
      </c>
      <c r="D79" s="248"/>
      <c r="E79" s="248"/>
      <c r="F79" s="248"/>
      <c r="G79" s="248"/>
      <c r="H79" s="248"/>
      <c r="I79" s="248"/>
      <c r="J79" s="248"/>
      <c r="K79" s="248"/>
      <c r="L79" s="178"/>
      <c r="M79" s="25"/>
      <c r="N79" s="25"/>
      <c r="O79" s="25"/>
      <c r="Q79" s="253" t="s">
        <v>31</v>
      </c>
      <c r="R79" s="247" t="s">
        <v>28</v>
      </c>
      <c r="S79" s="248"/>
      <c r="T79" s="249"/>
      <c r="U79" s="178"/>
      <c r="V79" s="25"/>
      <c r="W79" s="25"/>
      <c r="X79" s="25"/>
      <c r="Y79" s="25"/>
      <c r="Z79" s="25"/>
      <c r="AA79" s="25"/>
    </row>
    <row r="80" spans="2:27" x14ac:dyDescent="0.2">
      <c r="B80" s="253"/>
      <c r="C80" s="250"/>
      <c r="D80" s="251"/>
      <c r="E80" s="251"/>
      <c r="F80" s="251"/>
      <c r="G80" s="251"/>
      <c r="H80" s="251"/>
      <c r="I80" s="251"/>
      <c r="J80" s="251"/>
      <c r="K80" s="251"/>
      <c r="L80" s="178"/>
      <c r="M80" s="25"/>
      <c r="N80" s="25"/>
      <c r="O80" s="25"/>
      <c r="Q80" s="253"/>
      <c r="R80" s="250"/>
      <c r="S80" s="251"/>
      <c r="T80" s="252"/>
      <c r="U80" s="178"/>
      <c r="V80" s="25"/>
      <c r="W80" s="25"/>
      <c r="X80" s="25"/>
      <c r="Y80" s="25"/>
      <c r="Z80" s="25"/>
      <c r="AA80" s="25"/>
    </row>
    <row r="81" spans="2:27" s="123" customFormat="1" ht="12" customHeight="1" x14ac:dyDescent="0.2">
      <c r="B81" s="253"/>
      <c r="C81" s="258" t="s">
        <v>331</v>
      </c>
      <c r="D81" s="278"/>
      <c r="E81" s="171"/>
      <c r="F81" s="171"/>
      <c r="G81" s="274" t="s">
        <v>332</v>
      </c>
      <c r="H81" s="171"/>
      <c r="I81" s="274" t="s">
        <v>4</v>
      </c>
      <c r="J81" s="276" t="s">
        <v>5</v>
      </c>
      <c r="K81" s="258" t="s">
        <v>6</v>
      </c>
      <c r="L81" s="34"/>
      <c r="M81" s="34"/>
      <c r="N81" s="34"/>
      <c r="O81" s="34"/>
      <c r="Q81" s="253"/>
      <c r="R81" s="258" t="s">
        <v>331</v>
      </c>
      <c r="S81" s="194"/>
      <c r="T81" s="259" t="s">
        <v>332</v>
      </c>
      <c r="U81" s="261"/>
      <c r="V81" s="262"/>
      <c r="W81" s="263"/>
      <c r="X81" s="34"/>
      <c r="Y81" s="34"/>
      <c r="Z81" s="34"/>
      <c r="AA81" s="34"/>
    </row>
    <row r="82" spans="2:27" s="123" customFormat="1" ht="24.75" customHeight="1" x14ac:dyDescent="0.2">
      <c r="B82" s="253"/>
      <c r="C82" s="258"/>
      <c r="D82" s="279"/>
      <c r="E82" s="172"/>
      <c r="F82" s="172"/>
      <c r="G82" s="275"/>
      <c r="H82" s="172"/>
      <c r="I82" s="275"/>
      <c r="J82" s="276"/>
      <c r="K82" s="258"/>
      <c r="L82" s="34"/>
      <c r="M82" s="34"/>
      <c r="N82" s="34"/>
      <c r="O82" s="34"/>
      <c r="Q82" s="253"/>
      <c r="R82" s="258"/>
      <c r="S82" s="195"/>
      <c r="T82" s="260"/>
      <c r="U82" s="261"/>
      <c r="V82" s="262"/>
      <c r="W82" s="263"/>
      <c r="X82" s="34"/>
      <c r="Y82" s="34"/>
      <c r="Z82" s="34"/>
      <c r="AA82" s="34"/>
    </row>
    <row r="83" spans="2:27" s="123" customFormat="1" ht="25.9" customHeight="1" x14ac:dyDescent="0.25">
      <c r="B83" s="23" t="s">
        <v>33</v>
      </c>
      <c r="C83" s="10">
        <f>Gesamt!C83+Gesamt!E83</f>
        <v>359</v>
      </c>
      <c r="D83" s="2">
        <f>C83/$I83</f>
        <v>0.39192139737991266</v>
      </c>
      <c r="E83" s="10">
        <f>Gesamt!G83</f>
        <v>148</v>
      </c>
      <c r="F83" s="2">
        <f>E83/$I83</f>
        <v>0.16157205240174671</v>
      </c>
      <c r="G83" s="10">
        <f>Gesamt!I83+Gesamt!K83</f>
        <v>409</v>
      </c>
      <c r="H83" s="2">
        <f>G83/$I83</f>
        <v>0.44650655021834063</v>
      </c>
      <c r="I83" s="3">
        <f>Gesamt!M83</f>
        <v>916</v>
      </c>
      <c r="J83" s="3">
        <f>Gesamt!N83</f>
        <v>4</v>
      </c>
      <c r="K83" s="35">
        <f t="shared" ref="K83:K85" si="32">I83+J83</f>
        <v>920</v>
      </c>
      <c r="L83" s="34"/>
      <c r="M83" s="34"/>
      <c r="N83" s="34"/>
      <c r="O83" s="34"/>
      <c r="Q83" s="23" t="s">
        <v>33</v>
      </c>
      <c r="R83" s="10"/>
      <c r="S83" s="10"/>
      <c r="T83" s="219" t="s">
        <v>421</v>
      </c>
      <c r="U83" s="215"/>
      <c r="V83" s="7"/>
      <c r="W83" s="218"/>
      <c r="X83" s="34"/>
      <c r="Y83" s="34"/>
      <c r="Z83" s="34"/>
      <c r="AA83" s="34"/>
    </row>
    <row r="84" spans="2:27" s="123" customFormat="1" ht="25.9" customHeight="1" x14ac:dyDescent="0.25">
      <c r="B84" s="23" t="s">
        <v>34</v>
      </c>
      <c r="C84" s="10">
        <f>Gesamt!C84+Gesamt!E84</f>
        <v>344</v>
      </c>
      <c r="D84" s="2">
        <f t="shared" ref="D84:F85" si="33">C84/$I84</f>
        <v>0.37719298245614036</v>
      </c>
      <c r="E84" s="10">
        <f>Gesamt!G84</f>
        <v>190</v>
      </c>
      <c r="F84" s="2">
        <f t="shared" si="33"/>
        <v>0.20833333333333334</v>
      </c>
      <c r="G84" s="10">
        <f>Gesamt!I84+Gesamt!K84</f>
        <v>378</v>
      </c>
      <c r="H84" s="2">
        <f t="shared" ref="H84" si="34">G84/$I84</f>
        <v>0.41447368421052633</v>
      </c>
      <c r="I84" s="3">
        <f>Gesamt!M84</f>
        <v>912</v>
      </c>
      <c r="J84" s="3">
        <f>Gesamt!N84</f>
        <v>8</v>
      </c>
      <c r="K84" s="35">
        <f t="shared" si="32"/>
        <v>920</v>
      </c>
      <c r="L84" s="34"/>
      <c r="M84" s="34"/>
      <c r="N84" s="34"/>
      <c r="O84" s="34"/>
      <c r="Q84" s="23" t="s">
        <v>34</v>
      </c>
      <c r="R84" s="242" t="s">
        <v>461</v>
      </c>
      <c r="S84" s="10"/>
      <c r="T84" s="219" t="s">
        <v>410</v>
      </c>
      <c r="U84" s="215"/>
      <c r="V84" s="7"/>
      <c r="W84" s="218"/>
      <c r="X84" s="34"/>
      <c r="Y84" s="34"/>
      <c r="Z84" s="34"/>
      <c r="AA84" s="34"/>
    </row>
    <row r="85" spans="2:27" s="123" customFormat="1" ht="25.9" customHeight="1" x14ac:dyDescent="0.2">
      <c r="B85" s="23" t="s">
        <v>35</v>
      </c>
      <c r="C85" s="10">
        <f>Gesamt!C85+Gesamt!E85</f>
        <v>446</v>
      </c>
      <c r="D85" s="2">
        <f t="shared" si="33"/>
        <v>0.48849945235487402</v>
      </c>
      <c r="E85" s="10">
        <f>Gesamt!G85</f>
        <v>173</v>
      </c>
      <c r="F85" s="2">
        <f t="shared" si="33"/>
        <v>0.18948521358159912</v>
      </c>
      <c r="G85" s="10">
        <f>Gesamt!I85+Gesamt!K85</f>
        <v>294</v>
      </c>
      <c r="H85" s="2">
        <f t="shared" ref="H85" si="35">G85/$I85</f>
        <v>0.32201533406352684</v>
      </c>
      <c r="I85" s="3">
        <f>Gesamt!M85</f>
        <v>913</v>
      </c>
      <c r="J85" s="3">
        <f>Gesamt!N85</f>
        <v>7</v>
      </c>
      <c r="K85" s="35">
        <f t="shared" si="32"/>
        <v>920</v>
      </c>
      <c r="L85" s="34"/>
      <c r="M85" s="34"/>
      <c r="N85" s="34"/>
      <c r="O85" s="34"/>
      <c r="Q85" s="23" t="s">
        <v>35</v>
      </c>
      <c r="R85" s="10"/>
      <c r="S85" s="10"/>
      <c r="T85" s="10" t="s">
        <v>390</v>
      </c>
      <c r="U85" s="215"/>
      <c r="V85" s="7"/>
      <c r="W85" s="218"/>
      <c r="X85" s="34"/>
      <c r="Y85" s="34"/>
      <c r="Z85" s="34"/>
      <c r="AA85" s="34"/>
    </row>
    <row r="88" spans="2:27" s="123" customFormat="1" x14ac:dyDescent="0.25">
      <c r="B88" s="34"/>
      <c r="C88" s="102" t="s">
        <v>37</v>
      </c>
      <c r="D88" s="34"/>
      <c r="E88" s="34"/>
      <c r="F88" s="34"/>
      <c r="G88" s="34"/>
      <c r="H88" s="34"/>
      <c r="I88" s="34"/>
      <c r="J88" s="34"/>
      <c r="K88" s="34"/>
      <c r="L88" s="34"/>
      <c r="M88" s="34"/>
      <c r="N88" s="34"/>
      <c r="O88" s="34"/>
      <c r="Q88" s="34"/>
      <c r="R88" s="102" t="s">
        <v>37</v>
      </c>
      <c r="S88" s="34"/>
      <c r="T88" s="34"/>
      <c r="U88" s="34"/>
      <c r="V88" s="34"/>
      <c r="W88" s="34"/>
      <c r="X88" s="34"/>
      <c r="Y88" s="34"/>
      <c r="Z88" s="34"/>
      <c r="AA88" s="34"/>
    </row>
    <row r="90" spans="2:27" s="123" customFormat="1" ht="15" customHeight="1" x14ac:dyDescent="0.2">
      <c r="B90" s="253" t="s">
        <v>31</v>
      </c>
      <c r="C90" s="247" t="s">
        <v>29</v>
      </c>
      <c r="D90" s="248"/>
      <c r="E90" s="248"/>
      <c r="F90" s="248"/>
      <c r="G90" s="248"/>
      <c r="H90" s="248"/>
      <c r="I90" s="248"/>
      <c r="J90" s="248"/>
      <c r="K90" s="249"/>
      <c r="L90" s="178"/>
      <c r="M90" s="25"/>
      <c r="N90" s="25"/>
      <c r="O90" s="25"/>
      <c r="Q90" s="253" t="s">
        <v>31</v>
      </c>
      <c r="R90" s="247" t="s">
        <v>29</v>
      </c>
      <c r="S90" s="248"/>
      <c r="T90" s="249"/>
      <c r="U90" s="178"/>
      <c r="V90" s="25"/>
      <c r="W90" s="25"/>
      <c r="X90" s="25"/>
      <c r="Y90" s="25"/>
      <c r="Z90" s="25"/>
      <c r="AA90" s="25"/>
    </row>
    <row r="91" spans="2:27" s="123" customFormat="1" x14ac:dyDescent="0.2">
      <c r="B91" s="253"/>
      <c r="C91" s="250"/>
      <c r="D91" s="251"/>
      <c r="E91" s="251"/>
      <c r="F91" s="251"/>
      <c r="G91" s="251"/>
      <c r="H91" s="251"/>
      <c r="I91" s="251"/>
      <c r="J91" s="251"/>
      <c r="K91" s="252"/>
      <c r="L91" s="178"/>
      <c r="M91" s="25"/>
      <c r="N91" s="25"/>
      <c r="O91" s="25"/>
      <c r="Q91" s="253"/>
      <c r="R91" s="250"/>
      <c r="S91" s="251"/>
      <c r="T91" s="252"/>
      <c r="U91" s="178"/>
      <c r="V91" s="25"/>
      <c r="W91" s="25"/>
      <c r="X91" s="25"/>
      <c r="Y91" s="25"/>
      <c r="Z91" s="25"/>
      <c r="AA91" s="25"/>
    </row>
    <row r="92" spans="2:27" s="123" customFormat="1" ht="12" customHeight="1" x14ac:dyDescent="0.2">
      <c r="B92" s="253"/>
      <c r="C92" s="258" t="s">
        <v>331</v>
      </c>
      <c r="D92" s="278"/>
      <c r="E92" s="171"/>
      <c r="F92" s="171"/>
      <c r="G92" s="274" t="s">
        <v>332</v>
      </c>
      <c r="H92" s="171"/>
      <c r="I92" s="274" t="s">
        <v>4</v>
      </c>
      <c r="J92" s="276" t="s">
        <v>5</v>
      </c>
      <c r="K92" s="258" t="s">
        <v>6</v>
      </c>
      <c r="L92" s="34"/>
      <c r="M92" s="34"/>
      <c r="N92" s="34"/>
      <c r="O92" s="34"/>
      <c r="Q92" s="253"/>
      <c r="R92" s="258" t="s">
        <v>331</v>
      </c>
      <c r="S92" s="194"/>
      <c r="T92" s="259" t="s">
        <v>332</v>
      </c>
      <c r="U92" s="261"/>
      <c r="V92" s="262"/>
      <c r="W92" s="263"/>
      <c r="X92" s="34"/>
      <c r="Y92" s="34"/>
      <c r="Z92" s="34"/>
      <c r="AA92" s="34"/>
    </row>
    <row r="93" spans="2:27" s="123" customFormat="1" ht="29.45" customHeight="1" x14ac:dyDescent="0.2">
      <c r="B93" s="253"/>
      <c r="C93" s="258"/>
      <c r="D93" s="279"/>
      <c r="E93" s="172"/>
      <c r="F93" s="172"/>
      <c r="G93" s="275"/>
      <c r="H93" s="172"/>
      <c r="I93" s="275"/>
      <c r="J93" s="276"/>
      <c r="K93" s="258"/>
      <c r="L93" s="34"/>
      <c r="M93" s="34"/>
      <c r="N93" s="34"/>
      <c r="O93" s="34"/>
      <c r="Q93" s="253"/>
      <c r="R93" s="258"/>
      <c r="S93" s="195"/>
      <c r="T93" s="260"/>
      <c r="U93" s="261"/>
      <c r="V93" s="262"/>
      <c r="W93" s="263"/>
      <c r="X93" s="34"/>
      <c r="Y93" s="34"/>
      <c r="Z93" s="34"/>
      <c r="AA93" s="34"/>
    </row>
    <row r="94" spans="2:27" s="123" customFormat="1" ht="25.9" customHeight="1" x14ac:dyDescent="0.25">
      <c r="B94" s="23" t="s">
        <v>33</v>
      </c>
      <c r="C94" s="10">
        <f>Gesamt!C94+Gesamt!E94</f>
        <v>56</v>
      </c>
      <c r="D94" s="2">
        <f>C94/$I94</f>
        <v>7.0440251572327042E-2</v>
      </c>
      <c r="E94" s="10">
        <f>Gesamt!G94</f>
        <v>55</v>
      </c>
      <c r="F94" s="2">
        <f>E94/$I94</f>
        <v>6.9182389937106917E-2</v>
      </c>
      <c r="G94" s="10">
        <f>Gesamt!I94+Gesamt!K94</f>
        <v>684</v>
      </c>
      <c r="H94" s="2">
        <f>G94/$I94</f>
        <v>0.86037735849056607</v>
      </c>
      <c r="I94" s="3">
        <f>Gesamt!M94</f>
        <v>795</v>
      </c>
      <c r="J94" s="3">
        <f>Gesamt!N94</f>
        <v>1</v>
      </c>
      <c r="K94" s="3">
        <f>Gesamt!O94</f>
        <v>796</v>
      </c>
      <c r="L94" s="34"/>
      <c r="M94" s="34"/>
      <c r="N94" s="34"/>
      <c r="O94" s="34"/>
      <c r="Q94" s="23" t="s">
        <v>33</v>
      </c>
      <c r="R94" s="10" t="s">
        <v>416</v>
      </c>
      <c r="S94" s="10"/>
      <c r="T94" s="219" t="s">
        <v>396</v>
      </c>
      <c r="U94" s="215"/>
      <c r="V94" s="7"/>
      <c r="W94" s="7"/>
      <c r="X94" s="34"/>
      <c r="Y94" s="34"/>
      <c r="Z94" s="34"/>
      <c r="AA94" s="34"/>
    </row>
    <row r="95" spans="2:27" s="123" customFormat="1" ht="25.9" customHeight="1" x14ac:dyDescent="0.25">
      <c r="B95" s="23" t="s">
        <v>34</v>
      </c>
      <c r="C95" s="10">
        <f>Gesamt!C95+Gesamt!E95</f>
        <v>181</v>
      </c>
      <c r="D95" s="2">
        <f t="shared" ref="D95:F96" si="36">C95/$I95</f>
        <v>0.23145780051150894</v>
      </c>
      <c r="E95" s="10">
        <f>Gesamt!G95</f>
        <v>123</v>
      </c>
      <c r="F95" s="2">
        <f t="shared" si="36"/>
        <v>0.15728900255754474</v>
      </c>
      <c r="G95" s="10">
        <f>Gesamt!I95+Gesamt!K95</f>
        <v>478</v>
      </c>
      <c r="H95" s="2">
        <f t="shared" ref="H95" si="37">G95/$I95</f>
        <v>0.61125319693094626</v>
      </c>
      <c r="I95" s="3">
        <f>Gesamt!M95</f>
        <v>782</v>
      </c>
      <c r="J95" s="3">
        <f>Gesamt!N95</f>
        <v>14</v>
      </c>
      <c r="K95" s="3">
        <f>Gesamt!O95</f>
        <v>796</v>
      </c>
      <c r="L95" s="34"/>
      <c r="M95" s="34"/>
      <c r="N95" s="34"/>
      <c r="O95" s="34"/>
      <c r="Q95" s="23" t="s">
        <v>34</v>
      </c>
      <c r="R95" s="242" t="s">
        <v>462</v>
      </c>
      <c r="S95" s="10"/>
      <c r="T95" s="219" t="s">
        <v>498</v>
      </c>
      <c r="U95" s="215"/>
      <c r="V95" s="7"/>
      <c r="W95" s="7"/>
      <c r="X95" s="34"/>
      <c r="Y95" s="34"/>
      <c r="Z95" s="34"/>
      <c r="AA95" s="34"/>
    </row>
    <row r="96" spans="2:27" s="123" customFormat="1" x14ac:dyDescent="0.2">
      <c r="B96" s="23" t="s">
        <v>35</v>
      </c>
      <c r="C96" s="10">
        <f>Gesamt!C96+Gesamt!E96</f>
        <v>285</v>
      </c>
      <c r="D96" s="2">
        <f t="shared" si="36"/>
        <v>0.36398467432950193</v>
      </c>
      <c r="E96" s="10">
        <f>Gesamt!G96</f>
        <v>174</v>
      </c>
      <c r="F96" s="2">
        <f t="shared" si="36"/>
        <v>0.22222222222222221</v>
      </c>
      <c r="G96" s="10">
        <f>Gesamt!I96+Gesamt!K96</f>
        <v>324</v>
      </c>
      <c r="H96" s="2">
        <f t="shared" ref="H96" si="38">G96/$I96</f>
        <v>0.41379310344827586</v>
      </c>
      <c r="I96" s="3">
        <f>Gesamt!M96</f>
        <v>783</v>
      </c>
      <c r="J96" s="3">
        <f>Gesamt!N96</f>
        <v>13</v>
      </c>
      <c r="K96" s="3">
        <f>Gesamt!O96</f>
        <v>796</v>
      </c>
      <c r="L96" s="34"/>
      <c r="M96" s="34"/>
      <c r="N96" s="34"/>
      <c r="O96" s="34"/>
      <c r="Q96" s="23" t="s">
        <v>35</v>
      </c>
      <c r="R96" s="10" t="s">
        <v>416</v>
      </c>
      <c r="S96" s="10"/>
      <c r="T96" s="219"/>
      <c r="U96" s="215"/>
      <c r="V96" s="7"/>
      <c r="W96" s="7"/>
      <c r="X96" s="34"/>
      <c r="Y96" s="34"/>
      <c r="Z96" s="34"/>
      <c r="AA96" s="34"/>
    </row>
    <row r="99" spans="2:27" s="123" customFormat="1" x14ac:dyDescent="0.25">
      <c r="B99" s="34"/>
      <c r="C99" s="102" t="s">
        <v>38</v>
      </c>
      <c r="D99" s="34"/>
      <c r="E99" s="34"/>
      <c r="F99" s="34"/>
      <c r="G99" s="34"/>
      <c r="H99" s="34"/>
      <c r="I99" s="34"/>
      <c r="J99" s="34"/>
      <c r="K99" s="34"/>
      <c r="L99" s="34"/>
      <c r="M99" s="34"/>
      <c r="N99" s="34"/>
      <c r="O99" s="34"/>
      <c r="Q99" s="34"/>
      <c r="R99" s="102" t="s">
        <v>38</v>
      </c>
      <c r="S99" s="34"/>
      <c r="T99" s="34"/>
      <c r="U99" s="34"/>
      <c r="V99" s="34"/>
      <c r="W99" s="34"/>
      <c r="X99" s="34"/>
      <c r="Y99" s="34"/>
      <c r="Z99" s="34"/>
      <c r="AA99" s="34"/>
    </row>
    <row r="101" spans="2:27" s="123" customFormat="1" ht="15" customHeight="1" x14ac:dyDescent="0.2">
      <c r="B101" s="253" t="s">
        <v>39</v>
      </c>
      <c r="C101" s="247" t="s">
        <v>27</v>
      </c>
      <c r="D101" s="248"/>
      <c r="E101" s="248"/>
      <c r="F101" s="248"/>
      <c r="G101" s="248"/>
      <c r="H101" s="248"/>
      <c r="I101" s="248"/>
      <c r="J101" s="248"/>
      <c r="K101" s="248"/>
      <c r="L101" s="178"/>
      <c r="M101" s="25"/>
      <c r="N101" s="25"/>
      <c r="O101" s="25"/>
      <c r="Q101" s="253" t="s">
        <v>39</v>
      </c>
      <c r="R101" s="247" t="s">
        <v>27</v>
      </c>
      <c r="S101" s="248"/>
      <c r="T101" s="249"/>
      <c r="U101" s="178"/>
      <c r="V101" s="25"/>
      <c r="W101" s="25"/>
      <c r="X101" s="25"/>
      <c r="Y101" s="25"/>
      <c r="Z101" s="25"/>
      <c r="AA101" s="25"/>
    </row>
    <row r="102" spans="2:27" s="123" customFormat="1" x14ac:dyDescent="0.2">
      <c r="B102" s="253"/>
      <c r="C102" s="250"/>
      <c r="D102" s="251"/>
      <c r="E102" s="251"/>
      <c r="F102" s="251"/>
      <c r="G102" s="251"/>
      <c r="H102" s="251"/>
      <c r="I102" s="251"/>
      <c r="J102" s="251"/>
      <c r="K102" s="251"/>
      <c r="L102" s="178"/>
      <c r="M102" s="25"/>
      <c r="N102" s="25"/>
      <c r="O102" s="25"/>
      <c r="Q102" s="253"/>
      <c r="R102" s="250"/>
      <c r="S102" s="251"/>
      <c r="T102" s="252"/>
      <c r="U102" s="178"/>
      <c r="V102" s="25"/>
      <c r="W102" s="25"/>
      <c r="X102" s="25"/>
      <c r="Y102" s="25"/>
      <c r="Z102" s="25"/>
      <c r="AA102" s="25"/>
    </row>
    <row r="103" spans="2:27" s="123" customFormat="1" ht="43.15" customHeight="1" x14ac:dyDescent="0.2">
      <c r="B103" s="253"/>
      <c r="C103" s="170" t="s">
        <v>331</v>
      </c>
      <c r="D103" s="170"/>
      <c r="E103" s="170"/>
      <c r="F103" s="32"/>
      <c r="G103" s="170" t="s">
        <v>332</v>
      </c>
      <c r="H103" s="32"/>
      <c r="I103" s="170" t="s">
        <v>4</v>
      </c>
      <c r="J103" s="170" t="s">
        <v>5</v>
      </c>
      <c r="K103" s="170" t="s">
        <v>6</v>
      </c>
      <c r="L103" s="34"/>
      <c r="M103" s="34"/>
      <c r="N103" s="34"/>
      <c r="O103" s="34"/>
      <c r="Q103" s="253"/>
      <c r="R103" s="198" t="s">
        <v>331</v>
      </c>
      <c r="S103" s="198"/>
      <c r="T103" s="197" t="s">
        <v>332</v>
      </c>
      <c r="U103" s="223"/>
      <c r="V103" s="168"/>
      <c r="W103" s="168"/>
      <c r="X103" s="34"/>
      <c r="Y103" s="34"/>
      <c r="Z103" s="34"/>
      <c r="AA103" s="34"/>
    </row>
    <row r="104" spans="2:27" s="123" customFormat="1" ht="25.9" customHeight="1" x14ac:dyDescent="0.25">
      <c r="B104" s="24" t="s">
        <v>40</v>
      </c>
      <c r="C104" s="10">
        <f>Gesamt!C104+Gesamt!E104</f>
        <v>412</v>
      </c>
      <c r="D104" s="2">
        <f>C104/$I104</f>
        <v>0.2468544038346315</v>
      </c>
      <c r="E104" s="10">
        <f>Gesamt!G104</f>
        <v>212</v>
      </c>
      <c r="F104" s="2">
        <f>E104/$I104</f>
        <v>0.12702216896345117</v>
      </c>
      <c r="G104" s="10">
        <f>Gesamt!I104+Gesamt!K104</f>
        <v>1045</v>
      </c>
      <c r="H104" s="2">
        <f>G104/$I104</f>
        <v>0.62612342720191727</v>
      </c>
      <c r="I104" s="3">
        <f>Gesamt!M104</f>
        <v>1669</v>
      </c>
      <c r="J104" s="3">
        <f>Gesamt!N104</f>
        <v>47</v>
      </c>
      <c r="K104" s="3">
        <f>Gesamt!O104</f>
        <v>1716</v>
      </c>
      <c r="L104" s="34"/>
      <c r="M104" s="34"/>
      <c r="N104" s="34"/>
      <c r="O104" s="34"/>
      <c r="Q104" s="24" t="s">
        <v>40</v>
      </c>
      <c r="R104" s="242" t="s">
        <v>467</v>
      </c>
      <c r="S104" s="10"/>
      <c r="T104" s="243" t="s">
        <v>477</v>
      </c>
      <c r="U104" s="215"/>
      <c r="V104" s="7"/>
      <c r="W104" s="7"/>
      <c r="X104" s="34"/>
      <c r="Y104" s="34"/>
      <c r="Z104" s="34"/>
      <c r="AA104" s="34"/>
    </row>
    <row r="105" spans="2:27" s="123" customFormat="1" x14ac:dyDescent="0.25">
      <c r="B105" s="24" t="s">
        <v>41</v>
      </c>
      <c r="C105" s="10">
        <f>Gesamt!C105+Gesamt!E105</f>
        <v>880</v>
      </c>
      <c r="D105" s="2">
        <f t="shared" ref="D105:F110" si="39">C105/$I105</f>
        <v>0.55837563451776651</v>
      </c>
      <c r="E105" s="10">
        <f>Gesamt!G105</f>
        <v>242</v>
      </c>
      <c r="F105" s="2">
        <f t="shared" si="39"/>
        <v>0.15355329949238578</v>
      </c>
      <c r="G105" s="10">
        <f>Gesamt!I105+Gesamt!K105</f>
        <v>454</v>
      </c>
      <c r="H105" s="2">
        <f t="shared" ref="H105" si="40">G105/$I105</f>
        <v>0.28807106598984772</v>
      </c>
      <c r="I105" s="3">
        <f>Gesamt!M105</f>
        <v>1576</v>
      </c>
      <c r="J105" s="3">
        <f>Gesamt!N105</f>
        <v>140</v>
      </c>
      <c r="K105" s="3">
        <f>Gesamt!O105</f>
        <v>1716</v>
      </c>
      <c r="L105" s="34"/>
      <c r="M105" s="34"/>
      <c r="N105" s="34"/>
      <c r="O105" s="34"/>
      <c r="Q105" s="24" t="s">
        <v>41</v>
      </c>
      <c r="R105" s="10"/>
      <c r="S105" s="10"/>
      <c r="T105" s="219"/>
      <c r="U105" s="215"/>
      <c r="V105" s="7"/>
      <c r="W105" s="7"/>
      <c r="X105" s="34"/>
      <c r="Y105" s="34"/>
      <c r="Z105" s="34"/>
      <c r="AA105" s="34"/>
    </row>
    <row r="106" spans="2:27" s="123" customFormat="1" ht="25.9" customHeight="1" x14ac:dyDescent="0.25">
      <c r="B106" s="24" t="s">
        <v>42</v>
      </c>
      <c r="C106" s="10">
        <f>Gesamt!C106+Gesamt!E106</f>
        <v>779</v>
      </c>
      <c r="D106" s="2">
        <f t="shared" si="39"/>
        <v>0.49055415617128462</v>
      </c>
      <c r="E106" s="10">
        <f>Gesamt!G106</f>
        <v>196</v>
      </c>
      <c r="F106" s="2">
        <f t="shared" si="39"/>
        <v>0.12342569269521411</v>
      </c>
      <c r="G106" s="10">
        <f>Gesamt!I106+Gesamt!K106</f>
        <v>613</v>
      </c>
      <c r="H106" s="2">
        <f t="shared" ref="H106" si="41">G106/$I106</f>
        <v>0.38602015113350124</v>
      </c>
      <c r="I106" s="3">
        <f>Gesamt!M106</f>
        <v>1588</v>
      </c>
      <c r="J106" s="3">
        <f>Gesamt!N106</f>
        <v>128</v>
      </c>
      <c r="K106" s="3">
        <f>Gesamt!O106</f>
        <v>1716</v>
      </c>
      <c r="L106" s="34"/>
      <c r="M106" s="34"/>
      <c r="N106" s="34"/>
      <c r="O106" s="34"/>
      <c r="Q106" s="24" t="s">
        <v>42</v>
      </c>
      <c r="R106" s="10" t="s">
        <v>408</v>
      </c>
      <c r="S106" s="10"/>
      <c r="T106" s="243" t="s">
        <v>436</v>
      </c>
      <c r="U106" s="215"/>
      <c r="V106" s="7"/>
      <c r="W106" s="7"/>
      <c r="X106" s="34"/>
      <c r="Y106" s="34"/>
      <c r="Z106" s="34"/>
      <c r="AA106" s="34"/>
    </row>
    <row r="107" spans="2:27" s="123" customFormat="1" ht="25.9" customHeight="1" x14ac:dyDescent="0.25">
      <c r="B107" s="24" t="s">
        <v>43</v>
      </c>
      <c r="C107" s="10">
        <f>Gesamt!C107+Gesamt!E107</f>
        <v>1150</v>
      </c>
      <c r="D107" s="2">
        <f t="shared" si="39"/>
        <v>0.749185667752443</v>
      </c>
      <c r="E107" s="10">
        <f>Gesamt!G107</f>
        <v>152</v>
      </c>
      <c r="F107" s="2">
        <f t="shared" si="39"/>
        <v>9.902280130293159E-2</v>
      </c>
      <c r="G107" s="10">
        <f>Gesamt!I107+Gesamt!K107</f>
        <v>233</v>
      </c>
      <c r="H107" s="2">
        <f t="shared" ref="H107" si="42">G107/$I107</f>
        <v>0.15179153094462541</v>
      </c>
      <c r="I107" s="3">
        <f>Gesamt!M107</f>
        <v>1535</v>
      </c>
      <c r="J107" s="3">
        <f>Gesamt!N107</f>
        <v>181</v>
      </c>
      <c r="K107" s="3">
        <f>Gesamt!O107</f>
        <v>1716</v>
      </c>
      <c r="L107" s="34"/>
      <c r="M107" s="34"/>
      <c r="N107" s="34"/>
      <c r="O107" s="34"/>
      <c r="Q107" s="24" t="s">
        <v>43</v>
      </c>
      <c r="R107" s="10"/>
      <c r="S107" s="10"/>
      <c r="T107" s="219" t="s">
        <v>410</v>
      </c>
      <c r="U107" s="215"/>
      <c r="V107" s="7"/>
      <c r="W107" s="7"/>
      <c r="X107" s="34"/>
      <c r="Y107" s="34"/>
      <c r="Z107" s="34"/>
      <c r="AA107" s="34"/>
    </row>
    <row r="108" spans="2:27" s="123" customFormat="1" ht="25.9" customHeight="1" x14ac:dyDescent="0.25">
      <c r="B108" s="24" t="s">
        <v>44</v>
      </c>
      <c r="C108" s="10">
        <f>Gesamt!C108+Gesamt!E108</f>
        <v>826</v>
      </c>
      <c r="D108" s="2">
        <f t="shared" si="39"/>
        <v>0.52477763659466325</v>
      </c>
      <c r="E108" s="10">
        <f>Gesamt!G108</f>
        <v>223</v>
      </c>
      <c r="F108" s="2">
        <f t="shared" si="39"/>
        <v>0.14167725540025414</v>
      </c>
      <c r="G108" s="10">
        <f>Gesamt!I108+Gesamt!K108</f>
        <v>525</v>
      </c>
      <c r="H108" s="2">
        <f t="shared" ref="H108" si="43">G108/$I108</f>
        <v>0.33354510800508258</v>
      </c>
      <c r="I108" s="3">
        <f>Gesamt!M108</f>
        <v>1574</v>
      </c>
      <c r="J108" s="3">
        <f>Gesamt!N108</f>
        <v>142</v>
      </c>
      <c r="K108" s="3">
        <f>Gesamt!O108</f>
        <v>1716</v>
      </c>
      <c r="L108" s="34"/>
      <c r="M108" s="34"/>
      <c r="N108" s="34"/>
      <c r="O108" s="34"/>
      <c r="Q108" s="24" t="s">
        <v>44</v>
      </c>
      <c r="R108" s="10" t="s">
        <v>411</v>
      </c>
      <c r="S108" s="10"/>
      <c r="T108" s="219" t="s">
        <v>410</v>
      </c>
      <c r="U108" s="215"/>
      <c r="V108" s="7"/>
      <c r="W108" s="7"/>
      <c r="X108" s="34"/>
      <c r="Y108" s="34"/>
      <c r="Z108" s="34"/>
      <c r="AA108" s="34"/>
    </row>
    <row r="109" spans="2:27" s="123" customFormat="1" x14ac:dyDescent="0.25">
      <c r="B109" s="24" t="s">
        <v>45</v>
      </c>
      <c r="C109" s="10">
        <f>Gesamt!C109+Gesamt!E109</f>
        <v>375</v>
      </c>
      <c r="D109" s="2">
        <f t="shared" si="39"/>
        <v>0.22509003601440578</v>
      </c>
      <c r="E109" s="10">
        <f>Gesamt!G109</f>
        <v>247</v>
      </c>
      <c r="F109" s="2">
        <f t="shared" si="39"/>
        <v>0.1482593037214886</v>
      </c>
      <c r="G109" s="10">
        <f>Gesamt!I109+Gesamt!K109</f>
        <v>1044</v>
      </c>
      <c r="H109" s="2">
        <f t="shared" ref="H109" si="44">G109/$I109</f>
        <v>0.62665066026410565</v>
      </c>
      <c r="I109" s="3">
        <f>Gesamt!M109</f>
        <v>1666</v>
      </c>
      <c r="J109" s="3">
        <f>Gesamt!N109</f>
        <v>50</v>
      </c>
      <c r="K109" s="3">
        <f>Gesamt!O109</f>
        <v>1716</v>
      </c>
      <c r="L109" s="34"/>
      <c r="M109" s="34"/>
      <c r="N109" s="34"/>
      <c r="O109" s="34"/>
      <c r="Q109" s="24" t="s">
        <v>45</v>
      </c>
      <c r="R109" s="10" t="s">
        <v>416</v>
      </c>
      <c r="S109" s="10"/>
      <c r="T109" s="219" t="s">
        <v>475</v>
      </c>
      <c r="U109" s="215"/>
      <c r="V109" s="7"/>
      <c r="W109" s="7"/>
      <c r="X109" s="34"/>
      <c r="Y109" s="34"/>
      <c r="Z109" s="34"/>
      <c r="AA109" s="34"/>
    </row>
    <row r="110" spans="2:27" s="123" customFormat="1" x14ac:dyDescent="0.2">
      <c r="B110" s="24" t="s">
        <v>46</v>
      </c>
      <c r="C110" s="10">
        <f>Gesamt!C110+Gesamt!E110</f>
        <v>285</v>
      </c>
      <c r="D110" s="2">
        <f t="shared" si="39"/>
        <v>0.69512195121951215</v>
      </c>
      <c r="E110" s="10">
        <f>Gesamt!G110</f>
        <v>14</v>
      </c>
      <c r="F110" s="2">
        <f t="shared" si="39"/>
        <v>3.4146341463414637E-2</v>
      </c>
      <c r="G110" s="10">
        <f>Gesamt!I110+Gesamt!K110</f>
        <v>111</v>
      </c>
      <c r="H110" s="2">
        <f t="shared" ref="H110" si="45">G110/$I110</f>
        <v>0.27073170731707319</v>
      </c>
      <c r="I110" s="3">
        <f>Gesamt!M110</f>
        <v>410</v>
      </c>
      <c r="J110" s="3">
        <f>Gesamt!N110</f>
        <v>1306</v>
      </c>
      <c r="K110" s="3">
        <f>Gesamt!O110</f>
        <v>1716</v>
      </c>
      <c r="L110" s="34"/>
      <c r="M110" s="34"/>
      <c r="N110" s="34"/>
      <c r="O110" s="34"/>
      <c r="Q110" s="24" t="s">
        <v>46</v>
      </c>
      <c r="R110" s="10" t="s">
        <v>410</v>
      </c>
      <c r="S110" s="10"/>
      <c r="T110" s="219" t="s">
        <v>411</v>
      </c>
      <c r="U110" s="215"/>
      <c r="V110" s="7"/>
      <c r="W110" s="7"/>
      <c r="X110" s="34"/>
      <c r="Y110" s="34"/>
      <c r="Z110" s="34"/>
      <c r="AA110" s="34"/>
    </row>
    <row r="111" spans="2:27" s="123" customFormat="1" x14ac:dyDescent="0.25">
      <c r="B111" s="34"/>
      <c r="C111" s="117"/>
      <c r="D111" s="6"/>
      <c r="E111" s="34"/>
      <c r="F111" s="34"/>
      <c r="G111" s="34"/>
      <c r="H111" s="34"/>
      <c r="I111" s="34"/>
      <c r="J111" s="34"/>
      <c r="K111" s="34"/>
      <c r="L111" s="34"/>
      <c r="M111" s="157"/>
      <c r="N111" s="34"/>
      <c r="O111" s="34"/>
      <c r="Q111" s="34"/>
      <c r="R111" s="117"/>
      <c r="S111" s="34"/>
      <c r="T111" s="34"/>
      <c r="U111" s="34"/>
      <c r="V111" s="34"/>
      <c r="W111" s="34"/>
      <c r="X111" s="34"/>
      <c r="Y111" s="157"/>
      <c r="Z111" s="34"/>
      <c r="AA111" s="34"/>
    </row>
    <row r="112" spans="2:27" s="123" customFormat="1" x14ac:dyDescent="0.25">
      <c r="B112" s="34"/>
      <c r="C112" s="117"/>
      <c r="D112" s="6"/>
      <c r="E112" s="34"/>
      <c r="F112" s="34"/>
      <c r="G112" s="34"/>
      <c r="H112" s="34"/>
      <c r="I112" s="34"/>
      <c r="J112" s="34"/>
      <c r="K112" s="34"/>
      <c r="L112" s="34"/>
      <c r="M112" s="34"/>
      <c r="N112" s="34"/>
      <c r="O112" s="34"/>
      <c r="Q112" s="34"/>
      <c r="R112" s="117"/>
      <c r="S112" s="34"/>
      <c r="T112" s="34"/>
      <c r="U112" s="34"/>
      <c r="V112" s="34"/>
      <c r="W112" s="34"/>
      <c r="X112" s="34"/>
      <c r="Y112" s="34"/>
      <c r="Z112" s="34"/>
      <c r="AA112" s="34"/>
    </row>
    <row r="113" spans="2:27" s="123" customFormat="1" x14ac:dyDescent="0.25">
      <c r="B113" s="34"/>
      <c r="C113" s="102" t="s">
        <v>47</v>
      </c>
      <c r="D113" s="34"/>
      <c r="E113" s="34"/>
      <c r="F113" s="34"/>
      <c r="G113" s="34"/>
      <c r="H113" s="34"/>
      <c r="I113" s="34"/>
      <c r="J113" s="34"/>
      <c r="K113" s="34"/>
      <c r="L113" s="34"/>
      <c r="M113" s="34"/>
      <c r="N113" s="34"/>
      <c r="O113" s="34"/>
      <c r="Q113" s="34"/>
      <c r="R113" s="102" t="s">
        <v>47</v>
      </c>
      <c r="S113" s="34"/>
      <c r="T113" s="34"/>
      <c r="U113" s="34"/>
      <c r="V113" s="34"/>
      <c r="W113" s="34"/>
      <c r="X113" s="34"/>
      <c r="Y113" s="34"/>
      <c r="Z113" s="34"/>
      <c r="AA113" s="34"/>
    </row>
    <row r="115" spans="2:27" s="123" customFormat="1" ht="15" customHeight="1" x14ac:dyDescent="0.2">
      <c r="B115" s="253" t="s">
        <v>39</v>
      </c>
      <c r="C115" s="247" t="s">
        <v>28</v>
      </c>
      <c r="D115" s="248"/>
      <c r="E115" s="248"/>
      <c r="F115" s="248"/>
      <c r="G115" s="248"/>
      <c r="H115" s="248"/>
      <c r="I115" s="248"/>
      <c r="J115" s="248"/>
      <c r="K115" s="248"/>
      <c r="L115" s="178"/>
      <c r="M115" s="25"/>
      <c r="N115" s="25"/>
      <c r="O115" s="25"/>
      <c r="Q115" s="253" t="s">
        <v>39</v>
      </c>
      <c r="R115" s="247" t="s">
        <v>28</v>
      </c>
      <c r="S115" s="248"/>
      <c r="T115" s="249"/>
      <c r="U115" s="178"/>
      <c r="V115" s="25"/>
      <c r="W115" s="25"/>
      <c r="X115" s="25"/>
      <c r="Y115" s="25"/>
      <c r="Z115" s="25"/>
      <c r="AA115" s="25"/>
    </row>
    <row r="116" spans="2:27" s="123" customFormat="1" x14ac:dyDescent="0.2">
      <c r="B116" s="253"/>
      <c r="C116" s="250"/>
      <c r="D116" s="251"/>
      <c r="E116" s="251"/>
      <c r="F116" s="251"/>
      <c r="G116" s="251"/>
      <c r="H116" s="251"/>
      <c r="I116" s="251"/>
      <c r="J116" s="251"/>
      <c r="K116" s="251"/>
      <c r="L116" s="178"/>
      <c r="M116" s="25"/>
      <c r="N116" s="25"/>
      <c r="O116" s="25"/>
      <c r="Q116" s="253"/>
      <c r="R116" s="250"/>
      <c r="S116" s="251"/>
      <c r="T116" s="252"/>
      <c r="U116" s="178"/>
      <c r="V116" s="25"/>
      <c r="W116" s="25"/>
      <c r="X116" s="25"/>
      <c r="Y116" s="25"/>
      <c r="Z116" s="25"/>
      <c r="AA116" s="25"/>
    </row>
    <row r="117" spans="2:27" s="123" customFormat="1" ht="36" x14ac:dyDescent="0.2">
      <c r="B117" s="253"/>
      <c r="C117" s="170" t="s">
        <v>331</v>
      </c>
      <c r="D117" s="170"/>
      <c r="E117" s="170"/>
      <c r="F117" s="32"/>
      <c r="G117" s="170" t="s">
        <v>332</v>
      </c>
      <c r="H117" s="32"/>
      <c r="I117" s="170" t="s">
        <v>4</v>
      </c>
      <c r="J117" s="170" t="s">
        <v>5</v>
      </c>
      <c r="K117" s="170" t="s">
        <v>6</v>
      </c>
      <c r="L117" s="34"/>
      <c r="M117" s="34"/>
      <c r="N117" s="34"/>
      <c r="O117" s="34"/>
      <c r="Q117" s="253"/>
      <c r="R117" s="198" t="s">
        <v>331</v>
      </c>
      <c r="S117" s="198"/>
      <c r="T117" s="197" t="s">
        <v>332</v>
      </c>
      <c r="U117" s="223"/>
      <c r="V117" s="168"/>
      <c r="W117" s="168"/>
      <c r="X117" s="34"/>
      <c r="Y117" s="34"/>
      <c r="Z117" s="34"/>
      <c r="AA117" s="34"/>
    </row>
    <row r="118" spans="2:27" s="123" customFormat="1" ht="25.9" customHeight="1" x14ac:dyDescent="0.25">
      <c r="B118" s="24" t="s">
        <v>40</v>
      </c>
      <c r="C118" s="10">
        <f>Gesamt!C118+Gesamt!E118</f>
        <v>226</v>
      </c>
      <c r="D118" s="2">
        <f>C118/$I118</f>
        <v>0.24972375690607734</v>
      </c>
      <c r="E118" s="10">
        <f>Gesamt!G118</f>
        <v>107</v>
      </c>
      <c r="F118" s="2">
        <f>E118/$I118</f>
        <v>0.11823204419889503</v>
      </c>
      <c r="G118" s="10">
        <f>Gesamt!I118+Gesamt!K118</f>
        <v>572</v>
      </c>
      <c r="H118" s="2">
        <f>G118/$I118</f>
        <v>0.63204419889502761</v>
      </c>
      <c r="I118" s="3">
        <f>Gesamt!M118</f>
        <v>905</v>
      </c>
      <c r="J118" s="3">
        <f>Gesamt!N118</f>
        <v>15</v>
      </c>
      <c r="K118" s="3">
        <f>Gesamt!O118</f>
        <v>920</v>
      </c>
      <c r="L118" s="34"/>
      <c r="M118" s="34"/>
      <c r="N118" s="34"/>
      <c r="O118" s="34"/>
      <c r="Q118" s="24" t="s">
        <v>40</v>
      </c>
      <c r="R118" s="242" t="s">
        <v>468</v>
      </c>
      <c r="S118" s="10"/>
      <c r="T118" s="243" t="s">
        <v>499</v>
      </c>
      <c r="U118" s="215"/>
      <c r="V118" s="7"/>
      <c r="W118" s="7"/>
      <c r="X118" s="34"/>
      <c r="Y118" s="34"/>
      <c r="Z118" s="34"/>
      <c r="AA118" s="34"/>
    </row>
    <row r="119" spans="2:27" s="123" customFormat="1" x14ac:dyDescent="0.25">
      <c r="B119" s="24" t="s">
        <v>41</v>
      </c>
      <c r="C119" s="10">
        <f>Gesamt!C119+Gesamt!E119</f>
        <v>567</v>
      </c>
      <c r="D119" s="2">
        <f t="shared" ref="D119:F124" si="46">C119/$I119</f>
        <v>0.6450511945392492</v>
      </c>
      <c r="E119" s="10">
        <f>Gesamt!G119</f>
        <v>125</v>
      </c>
      <c r="F119" s="2">
        <f t="shared" si="46"/>
        <v>0.1422070534698521</v>
      </c>
      <c r="G119" s="10">
        <f>Gesamt!I119+Gesamt!K119</f>
        <v>187</v>
      </c>
      <c r="H119" s="2">
        <f t="shared" ref="H119" si="47">G119/$I119</f>
        <v>0.21274175199089876</v>
      </c>
      <c r="I119" s="3">
        <f>Gesamt!M119</f>
        <v>879</v>
      </c>
      <c r="J119" s="3">
        <f>Gesamt!N119</f>
        <v>41</v>
      </c>
      <c r="K119" s="3">
        <f>Gesamt!O119</f>
        <v>920</v>
      </c>
      <c r="L119" s="34"/>
      <c r="M119" s="34"/>
      <c r="N119" s="34"/>
      <c r="O119" s="34"/>
      <c r="Q119" s="24" t="s">
        <v>41</v>
      </c>
      <c r="R119" s="10"/>
      <c r="S119" s="10"/>
      <c r="T119" s="219"/>
      <c r="U119" s="215"/>
      <c r="V119" s="7"/>
      <c r="W119" s="7"/>
      <c r="X119" s="34"/>
      <c r="Y119" s="34"/>
      <c r="Z119" s="34"/>
      <c r="AA119" s="34"/>
    </row>
    <row r="120" spans="2:27" s="123" customFormat="1" ht="25.9" customHeight="1" x14ac:dyDescent="0.25">
      <c r="B120" s="24" t="s">
        <v>42</v>
      </c>
      <c r="C120" s="10">
        <f>Gesamt!C120+Gesamt!E120</f>
        <v>532</v>
      </c>
      <c r="D120" s="2">
        <f t="shared" si="46"/>
        <v>0.61009174311926606</v>
      </c>
      <c r="E120" s="10">
        <f>Gesamt!G120</f>
        <v>115</v>
      </c>
      <c r="F120" s="2">
        <f t="shared" si="46"/>
        <v>0.13188073394495411</v>
      </c>
      <c r="G120" s="10">
        <f>Gesamt!I120+Gesamt!K120</f>
        <v>225</v>
      </c>
      <c r="H120" s="2">
        <f t="shared" ref="H120" si="48">G120/$I120</f>
        <v>0.2580275229357798</v>
      </c>
      <c r="I120" s="3">
        <f>Gesamt!M120</f>
        <v>872</v>
      </c>
      <c r="J120" s="3">
        <f>Gesamt!N120</f>
        <v>48</v>
      </c>
      <c r="K120" s="3">
        <f>Gesamt!O120</f>
        <v>920</v>
      </c>
      <c r="L120" s="34"/>
      <c r="M120" s="34"/>
      <c r="N120" s="34"/>
      <c r="O120" s="34"/>
      <c r="Q120" s="24" t="s">
        <v>42</v>
      </c>
      <c r="R120" s="243" t="s">
        <v>422</v>
      </c>
      <c r="S120" s="10"/>
      <c r="T120" s="219"/>
      <c r="U120" s="215"/>
      <c r="V120" s="7"/>
      <c r="W120" s="7"/>
      <c r="X120" s="34"/>
      <c r="Y120" s="34"/>
      <c r="Z120" s="34"/>
      <c r="AA120" s="34"/>
    </row>
    <row r="121" spans="2:27" s="123" customFormat="1" x14ac:dyDescent="0.25">
      <c r="B121" s="24" t="s">
        <v>43</v>
      </c>
      <c r="C121" s="10">
        <f>Gesamt!C121+Gesamt!E121</f>
        <v>668</v>
      </c>
      <c r="D121" s="2">
        <f t="shared" si="46"/>
        <v>0.7695852534562212</v>
      </c>
      <c r="E121" s="10">
        <f>Gesamt!G121</f>
        <v>87</v>
      </c>
      <c r="F121" s="2">
        <f t="shared" si="46"/>
        <v>0.10023041474654378</v>
      </c>
      <c r="G121" s="10">
        <f>Gesamt!I121+Gesamt!K121</f>
        <v>113</v>
      </c>
      <c r="H121" s="2">
        <f t="shared" ref="H121" si="49">G121/$I121</f>
        <v>0.13018433179723501</v>
      </c>
      <c r="I121" s="3">
        <f>Gesamt!M121</f>
        <v>868</v>
      </c>
      <c r="J121" s="3">
        <f>Gesamt!N121</f>
        <v>52</v>
      </c>
      <c r="K121" s="3">
        <f>Gesamt!O121</f>
        <v>920</v>
      </c>
      <c r="L121" s="34"/>
      <c r="M121" s="34"/>
      <c r="N121" s="34"/>
      <c r="O121" s="34"/>
      <c r="Q121" s="24" t="s">
        <v>43</v>
      </c>
      <c r="R121" s="10"/>
      <c r="S121" s="10"/>
      <c r="T121" s="219"/>
      <c r="U121" s="215"/>
      <c r="V121" s="7"/>
      <c r="W121" s="7"/>
      <c r="X121" s="34"/>
      <c r="Y121" s="34"/>
      <c r="Z121" s="34"/>
      <c r="AA121" s="34"/>
    </row>
    <row r="122" spans="2:27" s="123" customFormat="1" ht="25.9" customHeight="1" x14ac:dyDescent="0.25">
      <c r="B122" s="24" t="s">
        <v>44</v>
      </c>
      <c r="C122" s="10">
        <f>Gesamt!C122+Gesamt!E122</f>
        <v>523</v>
      </c>
      <c r="D122" s="2">
        <f t="shared" si="46"/>
        <v>0.60045924225028702</v>
      </c>
      <c r="E122" s="10">
        <f>Gesamt!G122</f>
        <v>125</v>
      </c>
      <c r="F122" s="2">
        <f t="shared" si="46"/>
        <v>0.14351320321469574</v>
      </c>
      <c r="G122" s="10">
        <f>Gesamt!I122+Gesamt!K122</f>
        <v>223</v>
      </c>
      <c r="H122" s="2">
        <f t="shared" ref="H122" si="50">G122/$I122</f>
        <v>0.25602755453501724</v>
      </c>
      <c r="I122" s="3">
        <f>Gesamt!M122</f>
        <v>871</v>
      </c>
      <c r="J122" s="3">
        <f>Gesamt!N122</f>
        <v>49</v>
      </c>
      <c r="K122" s="3">
        <f>Gesamt!O122</f>
        <v>920</v>
      </c>
      <c r="L122" s="34"/>
      <c r="M122" s="34"/>
      <c r="N122" s="34"/>
      <c r="O122" s="34"/>
      <c r="Q122" s="24" t="s">
        <v>44</v>
      </c>
      <c r="R122" s="10" t="s">
        <v>411</v>
      </c>
      <c r="S122" s="10"/>
      <c r="T122" s="219" t="s">
        <v>410</v>
      </c>
      <c r="U122" s="215"/>
      <c r="V122" s="7"/>
      <c r="W122" s="7"/>
      <c r="X122" s="34"/>
      <c r="Y122" s="34"/>
      <c r="Z122" s="34"/>
      <c r="AA122" s="34"/>
    </row>
    <row r="123" spans="2:27" s="123" customFormat="1" x14ac:dyDescent="0.25">
      <c r="B123" s="24" t="s">
        <v>45</v>
      </c>
      <c r="C123" s="10">
        <f>Gesamt!C123+Gesamt!E123</f>
        <v>236</v>
      </c>
      <c r="D123" s="2">
        <f t="shared" si="46"/>
        <v>0.26106194690265488</v>
      </c>
      <c r="E123" s="10">
        <f>Gesamt!G123</f>
        <v>133</v>
      </c>
      <c r="F123" s="2">
        <f t="shared" si="46"/>
        <v>0.14712389380530974</v>
      </c>
      <c r="G123" s="10">
        <f>Gesamt!I123+Gesamt!K123</f>
        <v>535</v>
      </c>
      <c r="H123" s="2">
        <f t="shared" ref="H123" si="51">G123/$I123</f>
        <v>0.5918141592920354</v>
      </c>
      <c r="I123" s="3">
        <f>Gesamt!M123</f>
        <v>904</v>
      </c>
      <c r="J123" s="3">
        <f>Gesamt!N123</f>
        <v>16</v>
      </c>
      <c r="K123" s="3">
        <f>Gesamt!O123</f>
        <v>920</v>
      </c>
      <c r="L123" s="34"/>
      <c r="M123" s="34"/>
      <c r="N123" s="34"/>
      <c r="O123" s="34"/>
      <c r="Q123" s="24" t="s">
        <v>45</v>
      </c>
      <c r="R123" s="10"/>
      <c r="S123" s="10"/>
      <c r="T123" s="219"/>
      <c r="U123" s="215"/>
      <c r="V123" s="7"/>
      <c r="W123" s="7"/>
      <c r="X123" s="34"/>
      <c r="Y123" s="34"/>
      <c r="Z123" s="34"/>
      <c r="AA123" s="34"/>
    </row>
    <row r="124" spans="2:27" s="123" customFormat="1" x14ac:dyDescent="0.2">
      <c r="B124" s="24" t="s">
        <v>46</v>
      </c>
      <c r="C124" s="10">
        <f>Gesamt!C124+Gesamt!E124</f>
        <v>189</v>
      </c>
      <c r="D124" s="2">
        <f t="shared" si="46"/>
        <v>0.81115879828326176</v>
      </c>
      <c r="E124" s="10">
        <f>Gesamt!G124</f>
        <v>9</v>
      </c>
      <c r="F124" s="2">
        <f t="shared" si="46"/>
        <v>3.8626609442060089E-2</v>
      </c>
      <c r="G124" s="10">
        <f>Gesamt!I124+Gesamt!K124</f>
        <v>35</v>
      </c>
      <c r="H124" s="2">
        <f t="shared" ref="H124" si="52">G124/$I124</f>
        <v>0.15021459227467812</v>
      </c>
      <c r="I124" s="3">
        <f>Gesamt!M124</f>
        <v>233</v>
      </c>
      <c r="J124" s="3">
        <f>Gesamt!N124</f>
        <v>687</v>
      </c>
      <c r="K124" s="3">
        <f>Gesamt!O124</f>
        <v>920</v>
      </c>
      <c r="L124" s="34"/>
      <c r="M124" s="34"/>
      <c r="N124" s="34"/>
      <c r="O124" s="34"/>
      <c r="Q124" s="24" t="s">
        <v>46</v>
      </c>
      <c r="R124" s="10"/>
      <c r="S124" s="10"/>
      <c r="T124" s="219"/>
      <c r="U124" s="215"/>
      <c r="V124" s="7"/>
      <c r="W124" s="7"/>
      <c r="X124" s="34"/>
      <c r="Y124" s="34"/>
      <c r="Z124" s="34"/>
      <c r="AA124" s="34"/>
    </row>
    <row r="127" spans="2:27" s="123" customFormat="1" x14ac:dyDescent="0.25">
      <c r="B127" s="34"/>
      <c r="C127" s="102" t="s">
        <v>48</v>
      </c>
      <c r="D127" s="34"/>
      <c r="E127" s="34"/>
      <c r="F127" s="34"/>
      <c r="G127" s="34"/>
      <c r="H127" s="34"/>
      <c r="I127" s="34"/>
      <c r="J127" s="34"/>
      <c r="K127" s="34"/>
      <c r="L127" s="34"/>
      <c r="M127" s="34"/>
      <c r="N127" s="34"/>
      <c r="O127" s="34"/>
      <c r="Q127" s="34"/>
      <c r="R127" s="102" t="s">
        <v>48</v>
      </c>
      <c r="S127" s="34"/>
      <c r="T127" s="34"/>
      <c r="U127" s="34"/>
      <c r="V127" s="34"/>
      <c r="W127" s="34"/>
      <c r="X127" s="34"/>
      <c r="Y127" s="34"/>
      <c r="Z127" s="34"/>
      <c r="AA127" s="34"/>
    </row>
    <row r="129" spans="2:27" s="123" customFormat="1" ht="15" customHeight="1" x14ac:dyDescent="0.2">
      <c r="B129" s="253" t="s">
        <v>39</v>
      </c>
      <c r="C129" s="247" t="s">
        <v>29</v>
      </c>
      <c r="D129" s="248"/>
      <c r="E129" s="248"/>
      <c r="F129" s="248"/>
      <c r="G129" s="248"/>
      <c r="H129" s="248"/>
      <c r="I129" s="248"/>
      <c r="J129" s="248"/>
      <c r="K129" s="248"/>
      <c r="L129" s="178"/>
      <c r="M129" s="25"/>
      <c r="N129" s="25"/>
      <c r="O129" s="25"/>
      <c r="Q129" s="253" t="s">
        <v>39</v>
      </c>
      <c r="R129" s="247" t="s">
        <v>29</v>
      </c>
      <c r="S129" s="248"/>
      <c r="T129" s="249"/>
      <c r="U129" s="178"/>
      <c r="V129" s="25"/>
      <c r="W129" s="25"/>
      <c r="X129" s="25"/>
      <c r="Y129" s="25"/>
      <c r="Z129" s="25"/>
      <c r="AA129" s="25"/>
    </row>
    <row r="130" spans="2:27" s="123" customFormat="1" x14ac:dyDescent="0.2">
      <c r="B130" s="253"/>
      <c r="C130" s="250"/>
      <c r="D130" s="251"/>
      <c r="E130" s="251"/>
      <c r="F130" s="251"/>
      <c r="G130" s="251"/>
      <c r="H130" s="251"/>
      <c r="I130" s="251"/>
      <c r="J130" s="251"/>
      <c r="K130" s="251"/>
      <c r="L130" s="178"/>
      <c r="M130" s="25"/>
      <c r="N130" s="25"/>
      <c r="O130" s="25"/>
      <c r="Q130" s="253"/>
      <c r="R130" s="250"/>
      <c r="S130" s="251"/>
      <c r="T130" s="252"/>
      <c r="U130" s="178"/>
      <c r="V130" s="25"/>
      <c r="W130" s="25"/>
      <c r="X130" s="25"/>
      <c r="Y130" s="25"/>
      <c r="Z130" s="25"/>
      <c r="AA130" s="25"/>
    </row>
    <row r="131" spans="2:27" s="123" customFormat="1" ht="36" x14ac:dyDescent="0.2">
      <c r="B131" s="253"/>
      <c r="C131" s="170" t="s">
        <v>331</v>
      </c>
      <c r="D131" s="170"/>
      <c r="E131" s="170"/>
      <c r="F131" s="32"/>
      <c r="G131" s="170" t="s">
        <v>332</v>
      </c>
      <c r="H131" s="32"/>
      <c r="I131" s="170" t="s">
        <v>4</v>
      </c>
      <c r="J131" s="170" t="s">
        <v>5</v>
      </c>
      <c r="K131" s="170" t="s">
        <v>6</v>
      </c>
      <c r="L131" s="34"/>
      <c r="M131" s="34"/>
      <c r="N131" s="34"/>
      <c r="O131" s="34"/>
      <c r="Q131" s="253"/>
      <c r="R131" s="198" t="s">
        <v>331</v>
      </c>
      <c r="S131" s="198"/>
      <c r="T131" s="197" t="s">
        <v>332</v>
      </c>
      <c r="U131" s="223"/>
      <c r="V131" s="168"/>
      <c r="W131" s="168"/>
      <c r="X131" s="34"/>
      <c r="Y131" s="34"/>
      <c r="Z131" s="34"/>
      <c r="AA131" s="34"/>
    </row>
    <row r="132" spans="2:27" s="123" customFormat="1" ht="25.9" customHeight="1" x14ac:dyDescent="0.25">
      <c r="B132" s="24" t="s">
        <v>40</v>
      </c>
      <c r="C132" s="10">
        <f>Gesamt!C132+Gesamt!E132</f>
        <v>186</v>
      </c>
      <c r="D132" s="2">
        <f>C132/$I132</f>
        <v>0.24345549738219896</v>
      </c>
      <c r="E132" s="10">
        <f>Gesamt!G132</f>
        <v>105</v>
      </c>
      <c r="F132" s="2">
        <f>E132/$I132</f>
        <v>0.13743455497382198</v>
      </c>
      <c r="G132" s="10">
        <f>Gesamt!I132+Gesamt!K132</f>
        <v>473</v>
      </c>
      <c r="H132" s="2">
        <f>G132/$I132</f>
        <v>0.61910994764397909</v>
      </c>
      <c r="I132" s="3">
        <f>Gesamt!M132</f>
        <v>764</v>
      </c>
      <c r="J132" s="3">
        <f>Gesamt!N132</f>
        <v>32</v>
      </c>
      <c r="K132" s="3">
        <f>Gesamt!O132</f>
        <v>796</v>
      </c>
      <c r="L132" s="34"/>
      <c r="M132" s="34"/>
      <c r="N132" s="34"/>
      <c r="O132" s="34"/>
      <c r="Q132" s="24" t="s">
        <v>40</v>
      </c>
      <c r="R132" s="242" t="s">
        <v>469</v>
      </c>
      <c r="S132" s="10"/>
      <c r="T132" s="243" t="s">
        <v>444</v>
      </c>
      <c r="U132" s="215"/>
      <c r="V132" s="7"/>
      <c r="W132" s="7"/>
      <c r="X132" s="34"/>
      <c r="Y132" s="34"/>
      <c r="Z132" s="34"/>
      <c r="AA132" s="34"/>
    </row>
    <row r="133" spans="2:27" s="123" customFormat="1" ht="25.9" customHeight="1" x14ac:dyDescent="0.25">
      <c r="B133" s="24" t="s">
        <v>41</v>
      </c>
      <c r="C133" s="10">
        <f>Gesamt!C133+Gesamt!E133</f>
        <v>313</v>
      </c>
      <c r="D133" s="2">
        <f t="shared" ref="D133:F138" si="53">C133/$I133</f>
        <v>0.44906743185078912</v>
      </c>
      <c r="E133" s="10">
        <f>Gesamt!G133</f>
        <v>117</v>
      </c>
      <c r="F133" s="2">
        <f t="shared" si="53"/>
        <v>0.16786226685796271</v>
      </c>
      <c r="G133" s="10">
        <f>Gesamt!I133+Gesamt!K133</f>
        <v>267</v>
      </c>
      <c r="H133" s="2">
        <f t="shared" ref="H133" si="54">G133/$I133</f>
        <v>0.38307030129124819</v>
      </c>
      <c r="I133" s="3">
        <f>Gesamt!M133</f>
        <v>697</v>
      </c>
      <c r="J133" s="3">
        <f>Gesamt!N133</f>
        <v>99</v>
      </c>
      <c r="K133" s="3">
        <f>Gesamt!O133</f>
        <v>796</v>
      </c>
      <c r="L133" s="34"/>
      <c r="M133" s="34"/>
      <c r="N133" s="34"/>
      <c r="O133" s="34"/>
      <c r="Q133" s="24" t="s">
        <v>41</v>
      </c>
      <c r="R133" s="10" t="s">
        <v>400</v>
      </c>
      <c r="S133" s="10"/>
      <c r="T133" s="243" t="s">
        <v>435</v>
      </c>
      <c r="U133" s="215"/>
      <c r="V133" s="7"/>
      <c r="W133" s="7"/>
      <c r="X133" s="34"/>
      <c r="Y133" s="34"/>
      <c r="Z133" s="34"/>
      <c r="AA133" s="34"/>
    </row>
    <row r="134" spans="2:27" s="123" customFormat="1" ht="25.9" customHeight="1" x14ac:dyDescent="0.25">
      <c r="B134" s="24" t="s">
        <v>42</v>
      </c>
      <c r="C134" s="10">
        <f>Gesamt!C134+Gesamt!E134</f>
        <v>247</v>
      </c>
      <c r="D134" s="2">
        <f t="shared" si="53"/>
        <v>0.34497206703910616</v>
      </c>
      <c r="E134" s="10">
        <f>Gesamt!G134</f>
        <v>81</v>
      </c>
      <c r="F134" s="2">
        <f t="shared" si="53"/>
        <v>0.11312849162011174</v>
      </c>
      <c r="G134" s="10">
        <f>Gesamt!I134+Gesamt!K134</f>
        <v>388</v>
      </c>
      <c r="H134" s="2">
        <f t="shared" ref="H134" si="55">G134/$I134</f>
        <v>0.54189944134078216</v>
      </c>
      <c r="I134" s="3">
        <f>Gesamt!M134</f>
        <v>716</v>
      </c>
      <c r="J134" s="3">
        <f>Gesamt!N134</f>
        <v>80</v>
      </c>
      <c r="K134" s="3">
        <f>Gesamt!O134</f>
        <v>796</v>
      </c>
      <c r="L134" s="34"/>
      <c r="M134" s="34"/>
      <c r="N134" s="34"/>
      <c r="O134" s="34"/>
      <c r="Q134" s="24" t="s">
        <v>42</v>
      </c>
      <c r="R134" s="242" t="s">
        <v>471</v>
      </c>
      <c r="S134" s="10"/>
      <c r="T134" s="243" t="s">
        <v>445</v>
      </c>
      <c r="U134" s="215"/>
      <c r="V134" s="7"/>
      <c r="W134" s="7"/>
      <c r="X134" s="34"/>
      <c r="Y134" s="34"/>
      <c r="Z134" s="34"/>
      <c r="AA134" s="34"/>
    </row>
    <row r="135" spans="2:27" s="123" customFormat="1" ht="25.9" customHeight="1" x14ac:dyDescent="0.25">
      <c r="B135" s="24" t="s">
        <v>43</v>
      </c>
      <c r="C135" s="10">
        <f>Gesamt!C135+Gesamt!E135</f>
        <v>482</v>
      </c>
      <c r="D135" s="2">
        <f t="shared" si="53"/>
        <v>0.72263868065967019</v>
      </c>
      <c r="E135" s="10">
        <f>Gesamt!G135</f>
        <v>65</v>
      </c>
      <c r="F135" s="2">
        <f t="shared" si="53"/>
        <v>9.7451274362818585E-2</v>
      </c>
      <c r="G135" s="10">
        <f>Gesamt!I135+Gesamt!K135</f>
        <v>120</v>
      </c>
      <c r="H135" s="2">
        <f t="shared" ref="H135" si="56">G135/$I135</f>
        <v>0.17991004497751126</v>
      </c>
      <c r="I135" s="3">
        <f>Gesamt!M135</f>
        <v>667</v>
      </c>
      <c r="J135" s="3">
        <f>Gesamt!N135</f>
        <v>129</v>
      </c>
      <c r="K135" s="3">
        <f>Gesamt!O135</f>
        <v>796</v>
      </c>
      <c r="L135" s="34"/>
      <c r="M135" s="34"/>
      <c r="N135" s="34"/>
      <c r="O135" s="34"/>
      <c r="Q135" s="24" t="s">
        <v>43</v>
      </c>
      <c r="R135" s="242" t="s">
        <v>460</v>
      </c>
      <c r="S135" s="10"/>
      <c r="T135" s="219" t="s">
        <v>410</v>
      </c>
      <c r="U135" s="215"/>
      <c r="V135" s="7"/>
      <c r="W135" s="7"/>
      <c r="X135" s="34"/>
      <c r="Y135" s="34"/>
      <c r="Z135" s="34"/>
      <c r="AA135" s="34"/>
    </row>
    <row r="136" spans="2:27" s="123" customFormat="1" ht="25.9" customHeight="1" x14ac:dyDescent="0.25">
      <c r="B136" s="24" t="s">
        <v>44</v>
      </c>
      <c r="C136" s="10">
        <f>Gesamt!C136+Gesamt!E136</f>
        <v>303</v>
      </c>
      <c r="D136" s="2">
        <f t="shared" si="53"/>
        <v>0.43100995732574682</v>
      </c>
      <c r="E136" s="10">
        <f>Gesamt!G136</f>
        <v>98</v>
      </c>
      <c r="F136" s="2">
        <f t="shared" si="53"/>
        <v>0.13940256045519203</v>
      </c>
      <c r="G136" s="10">
        <f>Gesamt!I136+Gesamt!K136</f>
        <v>302</v>
      </c>
      <c r="H136" s="2">
        <f t="shared" ref="H136" si="57">G136/$I136</f>
        <v>0.42958748221906118</v>
      </c>
      <c r="I136" s="3">
        <f>Gesamt!M136</f>
        <v>703</v>
      </c>
      <c r="J136" s="3">
        <f>Gesamt!N136</f>
        <v>93</v>
      </c>
      <c r="K136" s="3">
        <f>Gesamt!O136</f>
        <v>796</v>
      </c>
      <c r="L136" s="34"/>
      <c r="M136" s="34"/>
      <c r="N136" s="34"/>
      <c r="O136" s="34"/>
      <c r="Q136" s="24" t="s">
        <v>44</v>
      </c>
      <c r="R136" s="242" t="s">
        <v>462</v>
      </c>
      <c r="S136" s="10"/>
      <c r="T136" s="219" t="s">
        <v>410</v>
      </c>
      <c r="U136" s="215"/>
      <c r="V136" s="7"/>
      <c r="W136" s="7"/>
      <c r="X136" s="34"/>
      <c r="Y136" s="34"/>
      <c r="Z136" s="34"/>
      <c r="AA136" s="34"/>
    </row>
    <row r="137" spans="2:27" s="123" customFormat="1" x14ac:dyDescent="0.25">
      <c r="B137" s="24" t="s">
        <v>45</v>
      </c>
      <c r="C137" s="10">
        <f>Gesamt!C137+Gesamt!E137</f>
        <v>139</v>
      </c>
      <c r="D137" s="2">
        <f t="shared" si="53"/>
        <v>0.18241469816272965</v>
      </c>
      <c r="E137" s="10">
        <f>Gesamt!G137</f>
        <v>114</v>
      </c>
      <c r="F137" s="2">
        <f t="shared" si="53"/>
        <v>0.14960629921259844</v>
      </c>
      <c r="G137" s="10">
        <f>Gesamt!I137+Gesamt!K137</f>
        <v>509</v>
      </c>
      <c r="H137" s="2">
        <f t="shared" ref="H137" si="58">G137/$I137</f>
        <v>0.66797900262467191</v>
      </c>
      <c r="I137" s="3">
        <f>Gesamt!M137</f>
        <v>762</v>
      </c>
      <c r="J137" s="3">
        <f>Gesamt!N137</f>
        <v>34</v>
      </c>
      <c r="K137" s="3">
        <f>Gesamt!O137</f>
        <v>796</v>
      </c>
      <c r="L137" s="34"/>
      <c r="M137" s="34"/>
      <c r="N137" s="34"/>
      <c r="O137" s="34"/>
      <c r="Q137" s="24" t="s">
        <v>45</v>
      </c>
      <c r="R137" s="10"/>
      <c r="S137" s="10"/>
      <c r="T137" s="219" t="s">
        <v>411</v>
      </c>
      <c r="U137" s="215"/>
      <c r="V137" s="7"/>
      <c r="W137" s="7"/>
      <c r="X137" s="34"/>
      <c r="Y137" s="34"/>
      <c r="Z137" s="34"/>
      <c r="AA137" s="34"/>
    </row>
    <row r="138" spans="2:27" s="123" customFormat="1" x14ac:dyDescent="0.2">
      <c r="B138" s="24" t="s">
        <v>46</v>
      </c>
      <c r="C138" s="10">
        <f>Gesamt!C138+Gesamt!E138</f>
        <v>96</v>
      </c>
      <c r="D138" s="2">
        <f t="shared" si="53"/>
        <v>0.5423728813559322</v>
      </c>
      <c r="E138" s="10">
        <f>Gesamt!G138</f>
        <v>5</v>
      </c>
      <c r="F138" s="2">
        <f t="shared" si="53"/>
        <v>2.8248587570621469E-2</v>
      </c>
      <c r="G138" s="10">
        <f>Gesamt!I138+Gesamt!K138</f>
        <v>76</v>
      </c>
      <c r="H138" s="2">
        <f t="shared" ref="H138" si="59">G138/$I138</f>
        <v>0.42937853107344631</v>
      </c>
      <c r="I138" s="3">
        <f>Gesamt!M138</f>
        <v>177</v>
      </c>
      <c r="J138" s="3">
        <f>Gesamt!N138</f>
        <v>619</v>
      </c>
      <c r="K138" s="3">
        <f>Gesamt!O138</f>
        <v>796</v>
      </c>
      <c r="L138" s="34"/>
      <c r="M138" s="34"/>
      <c r="N138" s="34"/>
      <c r="O138" s="34"/>
      <c r="Q138" s="24" t="s">
        <v>46</v>
      </c>
      <c r="R138" s="10" t="s">
        <v>391</v>
      </c>
      <c r="S138" s="10"/>
      <c r="T138" s="219" t="s">
        <v>393</v>
      </c>
      <c r="U138" s="215"/>
      <c r="V138" s="7"/>
      <c r="W138" s="7"/>
      <c r="X138" s="34"/>
      <c r="Y138" s="34"/>
      <c r="Z138" s="34"/>
      <c r="AA138" s="34"/>
    </row>
    <row r="141" spans="2:27" s="123" customFormat="1" x14ac:dyDescent="0.25">
      <c r="B141" s="25"/>
      <c r="C141" s="102" t="s">
        <v>49</v>
      </c>
      <c r="D141" s="34"/>
      <c r="E141" s="34"/>
      <c r="F141" s="34"/>
      <c r="G141" s="34"/>
      <c r="H141" s="34"/>
      <c r="I141" s="34"/>
      <c r="J141" s="34"/>
      <c r="K141" s="34"/>
      <c r="L141" s="34"/>
      <c r="M141" s="34"/>
      <c r="N141" s="34"/>
      <c r="O141" s="34"/>
      <c r="Q141" s="25"/>
      <c r="R141" s="102" t="s">
        <v>49</v>
      </c>
      <c r="S141" s="34"/>
      <c r="T141" s="34"/>
      <c r="U141" s="34"/>
      <c r="V141" s="34"/>
      <c r="W141" s="34"/>
      <c r="X141" s="34"/>
      <c r="Y141" s="34"/>
      <c r="Z141" s="34"/>
      <c r="AA141" s="34"/>
    </row>
    <row r="143" spans="2:27" s="123" customFormat="1" ht="12" customHeight="1" x14ac:dyDescent="0.2">
      <c r="B143" s="253" t="s">
        <v>50</v>
      </c>
      <c r="C143" s="247" t="s">
        <v>323</v>
      </c>
      <c r="D143" s="248"/>
      <c r="E143" s="248"/>
      <c r="F143" s="248"/>
      <c r="G143" s="248"/>
      <c r="H143" s="248"/>
      <c r="I143" s="248"/>
      <c r="J143" s="248"/>
      <c r="K143" s="248"/>
      <c r="L143" s="178"/>
      <c r="M143" s="25"/>
      <c r="N143" s="25"/>
      <c r="O143" s="25"/>
      <c r="Q143" s="253" t="s">
        <v>50</v>
      </c>
      <c r="R143" s="247" t="s">
        <v>323</v>
      </c>
      <c r="S143" s="248"/>
      <c r="T143" s="249"/>
      <c r="U143" s="178"/>
      <c r="V143" s="25"/>
      <c r="W143" s="25"/>
      <c r="X143" s="25"/>
      <c r="Y143" s="25"/>
      <c r="Z143" s="25"/>
      <c r="AA143" s="25"/>
    </row>
    <row r="144" spans="2:27" s="123" customFormat="1" x14ac:dyDescent="0.2">
      <c r="B144" s="253"/>
      <c r="C144" s="250"/>
      <c r="D144" s="251"/>
      <c r="E144" s="251"/>
      <c r="F144" s="251"/>
      <c r="G144" s="251"/>
      <c r="H144" s="251"/>
      <c r="I144" s="251"/>
      <c r="J144" s="251"/>
      <c r="K144" s="251"/>
      <c r="L144" s="178"/>
      <c r="M144" s="25"/>
      <c r="N144" s="25"/>
      <c r="O144" s="25"/>
      <c r="Q144" s="253"/>
      <c r="R144" s="250"/>
      <c r="S144" s="251"/>
      <c r="T144" s="252"/>
      <c r="U144" s="178"/>
      <c r="V144" s="25"/>
      <c r="W144" s="25"/>
      <c r="X144" s="25"/>
      <c r="Y144" s="25"/>
      <c r="Z144" s="25"/>
      <c r="AA144" s="25"/>
    </row>
    <row r="145" spans="2:25" ht="60" x14ac:dyDescent="0.2">
      <c r="B145" s="253"/>
      <c r="C145" s="170" t="s">
        <v>333</v>
      </c>
      <c r="D145" s="32"/>
      <c r="E145" s="170" t="s">
        <v>53</v>
      </c>
      <c r="F145" s="32"/>
      <c r="G145" s="170" t="s">
        <v>334</v>
      </c>
      <c r="H145" s="32"/>
      <c r="I145" s="170" t="s">
        <v>4</v>
      </c>
      <c r="J145" s="170" t="s">
        <v>5</v>
      </c>
      <c r="K145" s="170" t="s">
        <v>6</v>
      </c>
      <c r="Q145" s="253"/>
      <c r="R145" s="198" t="s">
        <v>333</v>
      </c>
      <c r="S145" s="198" t="s">
        <v>53</v>
      </c>
      <c r="T145" s="197" t="s">
        <v>334</v>
      </c>
      <c r="U145" s="223"/>
      <c r="V145" s="168"/>
      <c r="W145" s="168"/>
    </row>
    <row r="146" spans="2:25" x14ac:dyDescent="0.25">
      <c r="B146" s="24" t="s">
        <v>27</v>
      </c>
      <c r="C146" s="10">
        <f>Gesamt!C146+Gesamt!E146</f>
        <v>242</v>
      </c>
      <c r="D146" s="2">
        <f>C146/$I146</f>
        <v>0.14587100663050029</v>
      </c>
      <c r="E146" s="10">
        <f>Gesamt!G146</f>
        <v>295</v>
      </c>
      <c r="F146" s="2">
        <f>E146/$I146</f>
        <v>0.17781796262808922</v>
      </c>
      <c r="G146" s="10">
        <f>Gesamt!I146+Gesamt!K146</f>
        <v>1122</v>
      </c>
      <c r="H146" s="2">
        <f>G146/$I146</f>
        <v>0.67631103074141052</v>
      </c>
      <c r="I146" s="3">
        <f>Gesamt!M146</f>
        <v>1659</v>
      </c>
      <c r="J146" s="3">
        <f>Gesamt!N146</f>
        <v>57</v>
      </c>
      <c r="K146" s="3">
        <f>Gesamt!O146</f>
        <v>1716</v>
      </c>
      <c r="Q146" s="24" t="s">
        <v>27</v>
      </c>
      <c r="R146" s="10"/>
      <c r="S146" s="10"/>
      <c r="T146" s="219"/>
      <c r="U146" s="215"/>
      <c r="V146" s="7"/>
      <c r="W146" s="7"/>
    </row>
    <row r="147" spans="2:25" x14ac:dyDescent="0.25">
      <c r="B147" s="24" t="s">
        <v>28</v>
      </c>
      <c r="C147" s="10">
        <f>Gesamt!C147+Gesamt!E147</f>
        <v>142</v>
      </c>
      <c r="D147" s="2">
        <f t="shared" ref="D147:F148" si="60">C147/$I147</f>
        <v>0.15848214285714285</v>
      </c>
      <c r="E147" s="10">
        <f>Gesamt!G147</f>
        <v>140</v>
      </c>
      <c r="F147" s="2">
        <f t="shared" si="60"/>
        <v>0.15625</v>
      </c>
      <c r="G147" s="10">
        <f>Gesamt!I147+Gesamt!K147</f>
        <v>614</v>
      </c>
      <c r="H147" s="2">
        <f t="shared" ref="H147" si="61">G147/$I147</f>
        <v>0.6852678571428571</v>
      </c>
      <c r="I147" s="3">
        <f>Gesamt!M147</f>
        <v>896</v>
      </c>
      <c r="J147" s="3">
        <f>Gesamt!N147</f>
        <v>24</v>
      </c>
      <c r="K147" s="3">
        <f>Gesamt!O147</f>
        <v>920</v>
      </c>
      <c r="Q147" s="24" t="s">
        <v>28</v>
      </c>
      <c r="R147" s="10"/>
      <c r="S147" s="10"/>
      <c r="T147" s="219"/>
      <c r="U147" s="215"/>
      <c r="V147" s="7"/>
      <c r="W147" s="7"/>
    </row>
    <row r="148" spans="2:25" x14ac:dyDescent="0.25">
      <c r="B148" s="24" t="s">
        <v>29</v>
      </c>
      <c r="C148" s="10">
        <f>Gesamt!C148+Gesamt!E148</f>
        <v>100</v>
      </c>
      <c r="D148" s="2">
        <f t="shared" si="60"/>
        <v>0.13106159895150721</v>
      </c>
      <c r="E148" s="10">
        <f>Gesamt!G148</f>
        <v>155</v>
      </c>
      <c r="F148" s="2">
        <f t="shared" si="60"/>
        <v>0.20314547837483618</v>
      </c>
      <c r="G148" s="10">
        <f>Gesamt!I148+Gesamt!K148</f>
        <v>508</v>
      </c>
      <c r="H148" s="2">
        <f t="shared" ref="H148" si="62">G148/$I148</f>
        <v>0.66579292267365664</v>
      </c>
      <c r="I148" s="3">
        <f>Gesamt!M148</f>
        <v>763</v>
      </c>
      <c r="J148" s="3">
        <f>Gesamt!N148</f>
        <v>33</v>
      </c>
      <c r="K148" s="3">
        <f>Gesamt!O148</f>
        <v>796</v>
      </c>
      <c r="Q148" s="24" t="s">
        <v>29</v>
      </c>
      <c r="R148" s="10"/>
      <c r="S148" s="10"/>
      <c r="T148" s="219"/>
      <c r="U148" s="215"/>
      <c r="V148" s="7"/>
      <c r="W148" s="7"/>
    </row>
    <row r="151" spans="2:25" x14ac:dyDescent="0.25">
      <c r="C151" s="102" t="s">
        <v>56</v>
      </c>
      <c r="R151" s="102" t="s">
        <v>56</v>
      </c>
    </row>
    <row r="153" spans="2:25" x14ac:dyDescent="0.2">
      <c r="C153" s="102" t="s">
        <v>57</v>
      </c>
      <c r="R153" s="102" t="s">
        <v>57</v>
      </c>
    </row>
    <row r="155" spans="2:25" ht="15" customHeight="1" x14ac:dyDescent="0.2">
      <c r="B155" s="254" t="s">
        <v>58</v>
      </c>
      <c r="C155" s="247" t="s">
        <v>27</v>
      </c>
      <c r="D155" s="248"/>
      <c r="E155" s="248"/>
      <c r="F155" s="248"/>
      <c r="G155" s="248"/>
      <c r="H155" s="248"/>
      <c r="I155" s="248"/>
      <c r="J155" s="248"/>
      <c r="K155" s="248"/>
      <c r="L155" s="248"/>
      <c r="M155" s="248"/>
      <c r="N155" s="248"/>
      <c r="O155" s="249"/>
      <c r="P155" s="25"/>
      <c r="Q155" s="254" t="s">
        <v>58</v>
      </c>
      <c r="R155" s="247" t="s">
        <v>27</v>
      </c>
      <c r="S155" s="248"/>
      <c r="T155" s="248"/>
      <c r="U155" s="248"/>
      <c r="V155" s="249"/>
      <c r="W155" s="178"/>
      <c r="X155" s="25"/>
      <c r="Y155" s="25"/>
    </row>
    <row r="156" spans="2:25" x14ac:dyDescent="0.2">
      <c r="B156" s="254"/>
      <c r="C156" s="250"/>
      <c r="D156" s="251"/>
      <c r="E156" s="251"/>
      <c r="F156" s="251"/>
      <c r="G156" s="251"/>
      <c r="H156" s="251"/>
      <c r="I156" s="251"/>
      <c r="J156" s="251"/>
      <c r="K156" s="251"/>
      <c r="L156" s="251"/>
      <c r="M156" s="251"/>
      <c r="N156" s="251"/>
      <c r="O156" s="252"/>
      <c r="P156" s="25"/>
      <c r="Q156" s="254"/>
      <c r="R156" s="250"/>
      <c r="S156" s="251"/>
      <c r="T156" s="251"/>
      <c r="U156" s="251"/>
      <c r="V156" s="252"/>
      <c r="W156" s="178"/>
      <c r="X156" s="25"/>
      <c r="Y156" s="25"/>
    </row>
    <row r="157" spans="2:25" ht="36" x14ac:dyDescent="0.2">
      <c r="B157" s="254"/>
      <c r="C157" s="177" t="s">
        <v>505</v>
      </c>
      <c r="D157" s="32"/>
      <c r="E157" s="177"/>
      <c r="F157" s="32"/>
      <c r="G157" s="177"/>
      <c r="H157" s="32"/>
      <c r="I157" s="177"/>
      <c r="J157" s="32"/>
      <c r="K157" s="177" t="s">
        <v>335</v>
      </c>
      <c r="L157" s="126"/>
      <c r="M157" s="177" t="s">
        <v>4</v>
      </c>
      <c r="N157" s="177" t="s">
        <v>5</v>
      </c>
      <c r="O157" s="177" t="s">
        <v>6</v>
      </c>
      <c r="Q157" s="254"/>
      <c r="R157" s="198" t="s">
        <v>505</v>
      </c>
      <c r="S157" s="198"/>
      <c r="T157" s="198"/>
      <c r="U157" s="198"/>
      <c r="V157" s="197" t="s">
        <v>335</v>
      </c>
      <c r="W157" s="223"/>
      <c r="X157" s="168"/>
      <c r="Y157" s="168"/>
    </row>
    <row r="158" spans="2:25" ht="25.9" customHeight="1" x14ac:dyDescent="0.25">
      <c r="B158" s="24" t="s">
        <v>34</v>
      </c>
      <c r="C158" s="10">
        <f>Gesamt!C158+Gesamt!E158</f>
        <v>156</v>
      </c>
      <c r="D158" s="2">
        <f>C158/$M158</f>
        <v>9.9808061420345484E-2</v>
      </c>
      <c r="E158" s="10">
        <f>Gesamt!G158</f>
        <v>79</v>
      </c>
      <c r="F158" s="2">
        <f>E158/$M158</f>
        <v>5.0543825975687781E-2</v>
      </c>
      <c r="G158" s="10">
        <f>Gesamt!I158</f>
        <v>137</v>
      </c>
      <c r="H158" s="2">
        <f>G158/$M158</f>
        <v>8.7651951375559825E-2</v>
      </c>
      <c r="I158" s="10">
        <f>Gesamt!K158</f>
        <v>215</v>
      </c>
      <c r="J158" s="2">
        <f>I158/$M158</f>
        <v>0.13755598208573255</v>
      </c>
      <c r="K158" s="10">
        <f>Gesamt!M158+Gesamt!O158</f>
        <v>976</v>
      </c>
      <c r="L158" s="2">
        <f>K158/$M158</f>
        <v>0.62444017914267436</v>
      </c>
      <c r="M158" s="35">
        <f>Gesamt!Q158</f>
        <v>1563</v>
      </c>
      <c r="N158" s="35">
        <f>Gesamt!R158</f>
        <v>153</v>
      </c>
      <c r="O158" s="35">
        <f>Gesamt!S158</f>
        <v>1716</v>
      </c>
      <c r="Q158" s="24" t="s">
        <v>34</v>
      </c>
      <c r="R158" s="10" t="s">
        <v>400</v>
      </c>
      <c r="S158" s="10"/>
      <c r="T158" s="10"/>
      <c r="U158" s="10"/>
      <c r="V158" s="243" t="s">
        <v>500</v>
      </c>
      <c r="W158" s="224"/>
      <c r="X158" s="218"/>
      <c r="Y158" s="218"/>
    </row>
    <row r="159" spans="2:25" x14ac:dyDescent="0.25">
      <c r="B159" s="24" t="s">
        <v>324</v>
      </c>
      <c r="C159" s="10">
        <f>Gesamt!C159+Gesamt!E159</f>
        <v>88</v>
      </c>
      <c r="D159" s="2">
        <f t="shared" ref="D159:F164" si="63">C159/$M159</f>
        <v>5.3954629061925198E-2</v>
      </c>
      <c r="E159" s="10">
        <f>Gesamt!G159</f>
        <v>62</v>
      </c>
      <c r="F159" s="2">
        <f t="shared" si="63"/>
        <v>3.8013488657265483E-2</v>
      </c>
      <c r="G159" s="10">
        <f>Gesamt!I159</f>
        <v>90</v>
      </c>
      <c r="H159" s="2">
        <f t="shared" ref="H159" si="64">G159/$M159</f>
        <v>5.518087063151441E-2</v>
      </c>
      <c r="I159" s="10">
        <f>Gesamt!K159</f>
        <v>146</v>
      </c>
      <c r="J159" s="2">
        <f t="shared" ref="J159" si="65">I159/$M159</f>
        <v>8.9515634580012257E-2</v>
      </c>
      <c r="K159" s="10">
        <f>Gesamt!M159+Gesamt!O159</f>
        <v>1245</v>
      </c>
      <c r="L159" s="2">
        <f t="shared" ref="L159" si="66">K159/$M159</f>
        <v>0.76333537706928267</v>
      </c>
      <c r="M159" s="35">
        <f>Gesamt!Q159</f>
        <v>1631</v>
      </c>
      <c r="N159" s="35">
        <f>Gesamt!R159</f>
        <v>85</v>
      </c>
      <c r="O159" s="35">
        <f>Gesamt!S159</f>
        <v>1716</v>
      </c>
      <c r="Q159" s="24" t="s">
        <v>324</v>
      </c>
      <c r="R159" s="10"/>
      <c r="S159" s="10"/>
      <c r="T159" s="10"/>
      <c r="U159" s="10"/>
      <c r="V159" s="219"/>
      <c r="W159" s="224"/>
      <c r="X159" s="218"/>
      <c r="Y159" s="218"/>
    </row>
    <row r="160" spans="2:25" ht="25.9" customHeight="1" x14ac:dyDescent="0.2">
      <c r="B160" s="24" t="s">
        <v>325</v>
      </c>
      <c r="C160" s="10">
        <f>Gesamt!C160+Gesamt!E160</f>
        <v>167</v>
      </c>
      <c r="D160" s="2">
        <f t="shared" si="63"/>
        <v>0.1041147132169576</v>
      </c>
      <c r="E160" s="10">
        <f>Gesamt!G160</f>
        <v>111</v>
      </c>
      <c r="F160" s="2">
        <f t="shared" si="63"/>
        <v>6.9201995012468834E-2</v>
      </c>
      <c r="G160" s="10">
        <f>Gesamt!I160</f>
        <v>193</v>
      </c>
      <c r="H160" s="2">
        <f t="shared" ref="H160" si="67">G160/$M160</f>
        <v>0.12032418952618454</v>
      </c>
      <c r="I160" s="10">
        <f>Gesamt!K160</f>
        <v>279</v>
      </c>
      <c r="J160" s="2">
        <f t="shared" ref="J160" si="68">I160/$M160</f>
        <v>0.17394014962593515</v>
      </c>
      <c r="K160" s="10">
        <f>Gesamt!M160+Gesamt!O160</f>
        <v>854</v>
      </c>
      <c r="L160" s="2">
        <f t="shared" ref="L160" si="69">K160/$M160</f>
        <v>0.53241895261845384</v>
      </c>
      <c r="M160" s="35">
        <f>Gesamt!Q160</f>
        <v>1604</v>
      </c>
      <c r="N160" s="35">
        <f>Gesamt!R160</f>
        <v>112</v>
      </c>
      <c r="O160" s="35">
        <f>Gesamt!S160</f>
        <v>1716</v>
      </c>
      <c r="Q160" s="24" t="s">
        <v>325</v>
      </c>
      <c r="R160" s="10"/>
      <c r="S160" s="10"/>
      <c r="T160" s="10"/>
      <c r="U160" s="10"/>
      <c r="V160" s="243" t="s">
        <v>418</v>
      </c>
      <c r="W160" s="224"/>
      <c r="X160" s="218"/>
      <c r="Y160" s="218"/>
    </row>
    <row r="161" spans="2:27" ht="25.9" customHeight="1" x14ac:dyDescent="0.25">
      <c r="B161" s="24" t="s">
        <v>326</v>
      </c>
      <c r="C161" s="10">
        <f>Gesamt!C161+Gesamt!E161</f>
        <v>230</v>
      </c>
      <c r="D161" s="2">
        <f t="shared" si="63"/>
        <v>0.14483627204030228</v>
      </c>
      <c r="E161" s="10">
        <f>Gesamt!G161</f>
        <v>130</v>
      </c>
      <c r="F161" s="2">
        <f t="shared" si="63"/>
        <v>8.1863979848866494E-2</v>
      </c>
      <c r="G161" s="10">
        <f>Gesamt!I161</f>
        <v>198</v>
      </c>
      <c r="H161" s="2">
        <f t="shared" ref="H161" si="70">G161/$M161</f>
        <v>0.12468513853904283</v>
      </c>
      <c r="I161" s="10">
        <f>Gesamt!K161</f>
        <v>255</v>
      </c>
      <c r="J161" s="2">
        <f t="shared" ref="J161" si="71">I161/$M161</f>
        <v>0.16057934508816121</v>
      </c>
      <c r="K161" s="10">
        <f>Gesamt!M161+Gesamt!O161</f>
        <v>775</v>
      </c>
      <c r="L161" s="2">
        <f t="shared" ref="L161" si="72">K161/$M161</f>
        <v>0.48803526448362722</v>
      </c>
      <c r="M161" s="35">
        <f>Gesamt!Q161</f>
        <v>1588</v>
      </c>
      <c r="N161" s="35">
        <f>Gesamt!R161</f>
        <v>128</v>
      </c>
      <c r="O161" s="35">
        <f>Gesamt!S161</f>
        <v>1716</v>
      </c>
      <c r="Q161" s="24" t="s">
        <v>326</v>
      </c>
      <c r="R161" s="10" t="s">
        <v>399</v>
      </c>
      <c r="S161" s="10"/>
      <c r="T161" s="10"/>
      <c r="U161" s="10"/>
      <c r="V161" s="243" t="s">
        <v>419</v>
      </c>
      <c r="W161" s="224"/>
      <c r="X161" s="218"/>
      <c r="Y161" s="218"/>
    </row>
    <row r="162" spans="2:27" x14ac:dyDescent="0.2">
      <c r="B162" s="24" t="s">
        <v>327</v>
      </c>
      <c r="C162" s="10">
        <f>Gesamt!C162+Gesamt!E162</f>
        <v>155</v>
      </c>
      <c r="D162" s="2">
        <f t="shared" si="63"/>
        <v>9.4053398058252427E-2</v>
      </c>
      <c r="E162" s="10">
        <f>Gesamt!G162</f>
        <v>122</v>
      </c>
      <c r="F162" s="2">
        <f t="shared" si="63"/>
        <v>7.4029126213592228E-2</v>
      </c>
      <c r="G162" s="10">
        <f>Gesamt!I162</f>
        <v>154</v>
      </c>
      <c r="H162" s="2">
        <f t="shared" ref="H162" si="73">G162/$M162</f>
        <v>9.3446601941747573E-2</v>
      </c>
      <c r="I162" s="10">
        <f>Gesamt!K162</f>
        <v>209</v>
      </c>
      <c r="J162" s="2">
        <f t="shared" ref="J162" si="74">I162/$M162</f>
        <v>0.12682038834951456</v>
      </c>
      <c r="K162" s="10">
        <f>Gesamt!M162+Gesamt!O162</f>
        <v>1008</v>
      </c>
      <c r="L162" s="2">
        <f t="shared" ref="L162" si="75">K162/$M162</f>
        <v>0.61165048543689315</v>
      </c>
      <c r="M162" s="35">
        <f>Gesamt!Q162</f>
        <v>1648</v>
      </c>
      <c r="N162" s="35">
        <f>Gesamt!R162</f>
        <v>68</v>
      </c>
      <c r="O162" s="35">
        <f>Gesamt!S162</f>
        <v>1716</v>
      </c>
      <c r="Q162" s="24" t="s">
        <v>327</v>
      </c>
      <c r="R162" s="10"/>
      <c r="S162" s="10"/>
      <c r="T162" s="10"/>
      <c r="U162" s="10"/>
      <c r="V162" s="219" t="s">
        <v>475</v>
      </c>
      <c r="W162" s="224"/>
      <c r="X162" s="218"/>
      <c r="Y162" s="218"/>
    </row>
    <row r="163" spans="2:27" ht="25.9" customHeight="1" x14ac:dyDescent="0.25">
      <c r="B163" s="24" t="s">
        <v>328</v>
      </c>
      <c r="C163" s="10">
        <f>Gesamt!C163+Gesamt!E163</f>
        <v>281</v>
      </c>
      <c r="D163" s="2">
        <f t="shared" si="63"/>
        <v>0.17102860620815583</v>
      </c>
      <c r="E163" s="10">
        <f>Gesamt!G163</f>
        <v>174</v>
      </c>
      <c r="F163" s="2">
        <f t="shared" si="63"/>
        <v>0.10590383444917834</v>
      </c>
      <c r="G163" s="10">
        <f>Gesamt!I163</f>
        <v>194</v>
      </c>
      <c r="H163" s="2">
        <f t="shared" ref="H163" si="76">G163/$M163</f>
        <v>0.11807668898356664</v>
      </c>
      <c r="I163" s="10">
        <f>Gesamt!K163</f>
        <v>235</v>
      </c>
      <c r="J163" s="2">
        <f t="shared" ref="J163" si="77">I163/$M163</f>
        <v>0.1430310407790627</v>
      </c>
      <c r="K163" s="10">
        <f>Gesamt!M163+Gesamt!O163</f>
        <v>759</v>
      </c>
      <c r="L163" s="2">
        <f t="shared" ref="L163" si="78">K163/$M163</f>
        <v>0.46195982958003651</v>
      </c>
      <c r="M163" s="35">
        <f>Gesamt!Q163</f>
        <v>1643</v>
      </c>
      <c r="N163" s="35">
        <f>Gesamt!R163</f>
        <v>73</v>
      </c>
      <c r="O163" s="35">
        <f>Gesamt!S163</f>
        <v>1716</v>
      </c>
      <c r="Q163" s="24" t="s">
        <v>328</v>
      </c>
      <c r="R163" s="10"/>
      <c r="S163" s="10"/>
      <c r="T163" s="10"/>
      <c r="U163" s="10"/>
      <c r="V163" s="243" t="s">
        <v>415</v>
      </c>
      <c r="W163" s="224"/>
      <c r="X163" s="218"/>
      <c r="Y163" s="218"/>
    </row>
    <row r="164" spans="2:27" ht="25.9" customHeight="1" x14ac:dyDescent="0.25">
      <c r="B164" s="24" t="s">
        <v>329</v>
      </c>
      <c r="C164" s="10">
        <f>Gesamt!C164+Gesamt!E164</f>
        <v>515</v>
      </c>
      <c r="D164" s="2">
        <f t="shared" si="63"/>
        <v>0.32844387755102039</v>
      </c>
      <c r="E164" s="10">
        <f>Gesamt!G164</f>
        <v>225</v>
      </c>
      <c r="F164" s="2">
        <f t="shared" si="63"/>
        <v>0.14349489795918369</v>
      </c>
      <c r="G164" s="10">
        <f>Gesamt!I164</f>
        <v>203</v>
      </c>
      <c r="H164" s="2">
        <f t="shared" ref="H164" si="79">G164/$M164</f>
        <v>0.12946428571428573</v>
      </c>
      <c r="I164" s="10">
        <f>Gesamt!K164</f>
        <v>217</v>
      </c>
      <c r="J164" s="2">
        <f t="shared" ref="J164" si="80">I164/$M164</f>
        <v>0.13839285714285715</v>
      </c>
      <c r="K164" s="10">
        <f>Gesamt!M164+Gesamt!O164</f>
        <v>408</v>
      </c>
      <c r="L164" s="2">
        <f t="shared" ref="L164" si="81">K164/$M164</f>
        <v>0.26020408163265307</v>
      </c>
      <c r="M164" s="35">
        <f>Gesamt!Q164</f>
        <v>1568</v>
      </c>
      <c r="N164" s="35">
        <f>Gesamt!R164</f>
        <v>148</v>
      </c>
      <c r="O164" s="35">
        <f>Gesamt!S164</f>
        <v>1716</v>
      </c>
      <c r="Q164" s="24" t="s">
        <v>329</v>
      </c>
      <c r="R164" s="10" t="s">
        <v>414</v>
      </c>
      <c r="S164" s="10"/>
      <c r="T164" s="10"/>
      <c r="U164" s="10"/>
      <c r="V164" s="219"/>
      <c r="W164" s="224"/>
      <c r="X164" s="218"/>
      <c r="Y164" s="218"/>
    </row>
    <row r="165" spans="2:27" x14ac:dyDescent="0.25">
      <c r="O165" s="193"/>
      <c r="AA165" s="193"/>
    </row>
    <row r="167" spans="2:27" x14ac:dyDescent="0.2">
      <c r="C167" s="102" t="s">
        <v>69</v>
      </c>
      <c r="R167" s="102" t="s">
        <v>69</v>
      </c>
    </row>
    <row r="169" spans="2:27" ht="15" customHeight="1" x14ac:dyDescent="0.2">
      <c r="B169" s="254" t="s">
        <v>58</v>
      </c>
      <c r="C169" s="247" t="s">
        <v>28</v>
      </c>
      <c r="D169" s="248"/>
      <c r="E169" s="248"/>
      <c r="F169" s="248"/>
      <c r="G169" s="248"/>
      <c r="H169" s="248"/>
      <c r="I169" s="248"/>
      <c r="J169" s="248"/>
      <c r="K169" s="248"/>
      <c r="L169" s="248"/>
      <c r="M169" s="248"/>
      <c r="N169" s="248"/>
      <c r="O169" s="249"/>
      <c r="P169" s="25"/>
      <c r="Q169" s="254" t="s">
        <v>58</v>
      </c>
      <c r="R169" s="247" t="s">
        <v>28</v>
      </c>
      <c r="S169" s="248"/>
      <c r="T169" s="248"/>
      <c r="U169" s="248"/>
      <c r="V169" s="249"/>
      <c r="W169" s="178"/>
      <c r="X169" s="25"/>
      <c r="Y169" s="25"/>
    </row>
    <row r="170" spans="2:27" x14ac:dyDescent="0.2">
      <c r="B170" s="254"/>
      <c r="C170" s="250"/>
      <c r="D170" s="251"/>
      <c r="E170" s="251"/>
      <c r="F170" s="251"/>
      <c r="G170" s="251"/>
      <c r="H170" s="251"/>
      <c r="I170" s="251"/>
      <c r="J170" s="251"/>
      <c r="K170" s="251"/>
      <c r="L170" s="251"/>
      <c r="M170" s="251"/>
      <c r="N170" s="251"/>
      <c r="O170" s="252"/>
      <c r="P170" s="25"/>
      <c r="Q170" s="254"/>
      <c r="R170" s="250"/>
      <c r="S170" s="251"/>
      <c r="T170" s="251"/>
      <c r="U170" s="251"/>
      <c r="V170" s="252"/>
      <c r="W170" s="178"/>
      <c r="X170" s="25"/>
      <c r="Y170" s="25"/>
    </row>
    <row r="171" spans="2:27" ht="36" x14ac:dyDescent="0.2">
      <c r="B171" s="254"/>
      <c r="C171" s="177" t="s">
        <v>505</v>
      </c>
      <c r="D171" s="32"/>
      <c r="E171" s="177"/>
      <c r="F171" s="32"/>
      <c r="G171" s="177"/>
      <c r="H171" s="32"/>
      <c r="I171" s="177"/>
      <c r="J171" s="32"/>
      <c r="K171" s="177" t="s">
        <v>335</v>
      </c>
      <c r="L171" s="126"/>
      <c r="M171" s="177" t="s">
        <v>4</v>
      </c>
      <c r="N171" s="177" t="s">
        <v>5</v>
      </c>
      <c r="O171" s="177" t="s">
        <v>6</v>
      </c>
      <c r="P171" s="180"/>
      <c r="Q171" s="254"/>
      <c r="R171" s="198" t="s">
        <v>505</v>
      </c>
      <c r="S171" s="198"/>
      <c r="T171" s="198"/>
      <c r="U171" s="198"/>
      <c r="V171" s="197" t="s">
        <v>335</v>
      </c>
      <c r="W171" s="223"/>
      <c r="X171" s="168"/>
      <c r="Y171" s="168"/>
    </row>
    <row r="172" spans="2:27" x14ac:dyDescent="0.25">
      <c r="B172" s="24" t="s">
        <v>34</v>
      </c>
      <c r="C172" s="10">
        <f>Gesamt!C172+Gesamt!E172</f>
        <v>80</v>
      </c>
      <c r="D172" s="2">
        <f>C172/$M172</f>
        <v>9.6153846153846159E-2</v>
      </c>
      <c r="E172" s="10">
        <f>Gesamt!G172</f>
        <v>46</v>
      </c>
      <c r="F172" s="2">
        <f>E172/$M172</f>
        <v>5.5288461538461536E-2</v>
      </c>
      <c r="G172" s="10">
        <f>Gesamt!I172</f>
        <v>83</v>
      </c>
      <c r="H172" s="2">
        <f>G172/$M172</f>
        <v>9.9759615384615391E-2</v>
      </c>
      <c r="I172" s="10">
        <f>Gesamt!K172</f>
        <v>129</v>
      </c>
      <c r="J172" s="2">
        <f>I172/$M172</f>
        <v>0.15504807692307693</v>
      </c>
      <c r="K172" s="10">
        <f>Gesamt!M172+Gesamt!O172</f>
        <v>494</v>
      </c>
      <c r="L172" s="2">
        <f>K172/$M172</f>
        <v>0.59375</v>
      </c>
      <c r="M172" s="35">
        <f>Gesamt!Q172</f>
        <v>832</v>
      </c>
      <c r="N172" s="35">
        <f>Gesamt!R172</f>
        <v>88</v>
      </c>
      <c r="O172" s="35">
        <f>Gesamt!S172</f>
        <v>920</v>
      </c>
      <c r="P172" s="180"/>
      <c r="Q172" s="24" t="s">
        <v>34</v>
      </c>
      <c r="R172" s="10" t="s">
        <v>390</v>
      </c>
      <c r="S172" s="10"/>
      <c r="T172" s="10"/>
      <c r="U172" s="10"/>
      <c r="V172" s="219" t="s">
        <v>387</v>
      </c>
      <c r="W172" s="224"/>
      <c r="X172" s="218"/>
      <c r="Y172" s="218"/>
    </row>
    <row r="173" spans="2:27" ht="25.9" customHeight="1" x14ac:dyDescent="0.25">
      <c r="B173" s="24" t="s">
        <v>324</v>
      </c>
      <c r="C173" s="10">
        <f>Gesamt!C173+Gesamt!E173</f>
        <v>76</v>
      </c>
      <c r="D173" s="2">
        <f t="shared" ref="D173:F178" si="82">C173/$M173</f>
        <v>8.7658592848904274E-2</v>
      </c>
      <c r="E173" s="10">
        <f>Gesamt!G173</f>
        <v>54</v>
      </c>
      <c r="F173" s="2">
        <f t="shared" si="82"/>
        <v>6.228373702422145E-2</v>
      </c>
      <c r="G173" s="10">
        <f>Gesamt!I173</f>
        <v>80</v>
      </c>
      <c r="H173" s="2">
        <f t="shared" ref="H173" si="83">G173/$M173</f>
        <v>9.22722029988466E-2</v>
      </c>
      <c r="I173" s="10">
        <f>Gesamt!K173</f>
        <v>117</v>
      </c>
      <c r="J173" s="2">
        <f t="shared" ref="J173" si="84">I173/$M173</f>
        <v>0.13494809688581316</v>
      </c>
      <c r="K173" s="10">
        <f>Gesamt!M173+Gesamt!O173</f>
        <v>540</v>
      </c>
      <c r="L173" s="2">
        <f t="shared" ref="L173" si="85">K173/$M173</f>
        <v>0.62283737024221453</v>
      </c>
      <c r="M173" s="35">
        <f>Gesamt!Q173</f>
        <v>867</v>
      </c>
      <c r="N173" s="35">
        <f>Gesamt!R173</f>
        <v>53</v>
      </c>
      <c r="O173" s="35">
        <f>Gesamt!S173</f>
        <v>920</v>
      </c>
      <c r="P173" s="180"/>
      <c r="Q173" s="24" t="s">
        <v>324</v>
      </c>
      <c r="R173" s="10"/>
      <c r="S173" s="10"/>
      <c r="T173" s="10"/>
      <c r="U173" s="10"/>
      <c r="V173" s="219" t="s">
        <v>446</v>
      </c>
      <c r="W173" s="224"/>
      <c r="X173" s="218"/>
      <c r="Y173" s="218"/>
    </row>
    <row r="174" spans="2:27" ht="25.9" customHeight="1" x14ac:dyDescent="0.2">
      <c r="B174" s="24" t="s">
        <v>325</v>
      </c>
      <c r="C174" s="10">
        <f>Gesamt!C174+Gesamt!E174</f>
        <v>86</v>
      </c>
      <c r="D174" s="2">
        <f t="shared" si="82"/>
        <v>0.1011764705882353</v>
      </c>
      <c r="E174" s="10">
        <f>Gesamt!G174</f>
        <v>55</v>
      </c>
      <c r="F174" s="2">
        <f t="shared" si="82"/>
        <v>6.4705882352941183E-2</v>
      </c>
      <c r="G174" s="10">
        <f>Gesamt!I174</f>
        <v>105</v>
      </c>
      <c r="H174" s="2">
        <f t="shared" ref="H174" si="86">G174/$M174</f>
        <v>0.12352941176470589</v>
      </c>
      <c r="I174" s="10">
        <f>Gesamt!K174</f>
        <v>153</v>
      </c>
      <c r="J174" s="2">
        <f t="shared" ref="J174" si="87">I174/$M174</f>
        <v>0.18</v>
      </c>
      <c r="K174" s="10">
        <f>Gesamt!M174+Gesamt!O174</f>
        <v>451</v>
      </c>
      <c r="L174" s="2">
        <f t="shared" ref="L174" si="88">K174/$M174</f>
        <v>0.53058823529411769</v>
      </c>
      <c r="M174" s="35">
        <f>Gesamt!Q174</f>
        <v>850</v>
      </c>
      <c r="N174" s="35">
        <f>Gesamt!R174</f>
        <v>70</v>
      </c>
      <c r="O174" s="35">
        <f>Gesamt!S174</f>
        <v>920</v>
      </c>
      <c r="P174" s="180"/>
      <c r="Q174" s="24" t="s">
        <v>325</v>
      </c>
      <c r="R174" s="10"/>
      <c r="S174" s="10"/>
      <c r="T174" s="10"/>
      <c r="U174" s="10"/>
      <c r="V174" s="243" t="s">
        <v>447</v>
      </c>
      <c r="W174" s="224"/>
      <c r="X174" s="218"/>
      <c r="Y174" s="218"/>
    </row>
    <row r="175" spans="2:27" ht="25.9" customHeight="1" x14ac:dyDescent="0.25">
      <c r="B175" s="24" t="s">
        <v>326</v>
      </c>
      <c r="C175" s="10">
        <f>Gesamt!C175+Gesamt!E175</f>
        <v>131</v>
      </c>
      <c r="D175" s="2">
        <f t="shared" si="82"/>
        <v>0.15669856459330145</v>
      </c>
      <c r="E175" s="10">
        <f>Gesamt!G175</f>
        <v>66</v>
      </c>
      <c r="F175" s="2">
        <f t="shared" si="82"/>
        <v>7.8947368421052627E-2</v>
      </c>
      <c r="G175" s="10">
        <f>Gesamt!I175</f>
        <v>114</v>
      </c>
      <c r="H175" s="2">
        <f t="shared" ref="H175" si="89">G175/$M175</f>
        <v>0.13636363636363635</v>
      </c>
      <c r="I175" s="10">
        <f>Gesamt!K175</f>
        <v>131</v>
      </c>
      <c r="J175" s="2">
        <f t="shared" ref="J175" si="90">I175/$M175</f>
        <v>0.15669856459330145</v>
      </c>
      <c r="K175" s="10">
        <f>Gesamt!M175+Gesamt!O175</f>
        <v>394</v>
      </c>
      <c r="L175" s="2">
        <f t="shared" ref="L175" si="91">K175/$M175</f>
        <v>0.47129186602870815</v>
      </c>
      <c r="M175" s="35">
        <f>Gesamt!Q175</f>
        <v>836</v>
      </c>
      <c r="N175" s="35">
        <f>Gesamt!R175</f>
        <v>84</v>
      </c>
      <c r="O175" s="35">
        <f>Gesamt!S175</f>
        <v>920</v>
      </c>
      <c r="P175" s="180"/>
      <c r="Q175" s="24" t="s">
        <v>326</v>
      </c>
      <c r="R175" s="10" t="s">
        <v>399</v>
      </c>
      <c r="S175" s="10"/>
      <c r="T175" s="10"/>
      <c r="U175" s="10"/>
      <c r="V175" s="243" t="s">
        <v>448</v>
      </c>
      <c r="W175" s="224"/>
      <c r="X175" s="218"/>
      <c r="Y175" s="218"/>
    </row>
    <row r="176" spans="2:27" ht="25.9" customHeight="1" x14ac:dyDescent="0.2">
      <c r="B176" s="24" t="s">
        <v>327</v>
      </c>
      <c r="C176" s="10">
        <f>Gesamt!C176+Gesamt!E176</f>
        <v>55</v>
      </c>
      <c r="D176" s="2">
        <f t="shared" si="82"/>
        <v>6.1936936936936936E-2</v>
      </c>
      <c r="E176" s="10">
        <f>Gesamt!G176</f>
        <v>48</v>
      </c>
      <c r="F176" s="2">
        <f t="shared" si="82"/>
        <v>5.4054054054054057E-2</v>
      </c>
      <c r="G176" s="10">
        <f>Gesamt!I176</f>
        <v>67</v>
      </c>
      <c r="H176" s="2">
        <f t="shared" ref="H176" si="92">G176/$M176</f>
        <v>7.5450450450450457E-2</v>
      </c>
      <c r="I176" s="10">
        <f>Gesamt!K176</f>
        <v>96</v>
      </c>
      <c r="J176" s="2">
        <f t="shared" ref="J176" si="93">I176/$M176</f>
        <v>0.10810810810810811</v>
      </c>
      <c r="K176" s="10">
        <f>Gesamt!M176+Gesamt!O176</f>
        <v>622</v>
      </c>
      <c r="L176" s="2">
        <f t="shared" ref="L176" si="94">K176/$M176</f>
        <v>0.7004504504504504</v>
      </c>
      <c r="M176" s="35">
        <f>Gesamt!Q176</f>
        <v>888</v>
      </c>
      <c r="N176" s="35">
        <f>Gesamt!R176</f>
        <v>32</v>
      </c>
      <c r="O176" s="35">
        <f>Gesamt!S176</f>
        <v>920</v>
      </c>
      <c r="P176" s="180"/>
      <c r="Q176" s="24" t="s">
        <v>327</v>
      </c>
      <c r="R176" s="10"/>
      <c r="S176" s="10"/>
      <c r="T176" s="10"/>
      <c r="U176" s="10"/>
      <c r="V176" s="219" t="s">
        <v>393</v>
      </c>
      <c r="W176" s="224"/>
      <c r="X176" s="218"/>
      <c r="Y176" s="218"/>
    </row>
    <row r="177" spans="2:27" x14ac:dyDescent="0.25">
      <c r="B177" s="24" t="s">
        <v>328</v>
      </c>
      <c r="C177" s="10">
        <f>Gesamt!C177+Gesamt!E177</f>
        <v>124</v>
      </c>
      <c r="D177" s="2">
        <f t="shared" si="82"/>
        <v>0.14058956916099774</v>
      </c>
      <c r="E177" s="10">
        <f>Gesamt!G177</f>
        <v>84</v>
      </c>
      <c r="F177" s="2">
        <f t="shared" si="82"/>
        <v>9.5238095238095233E-2</v>
      </c>
      <c r="G177" s="10">
        <f>Gesamt!I177</f>
        <v>110</v>
      </c>
      <c r="H177" s="2">
        <f t="shared" ref="H177" si="95">G177/$M177</f>
        <v>0.12471655328798185</v>
      </c>
      <c r="I177" s="10">
        <f>Gesamt!K177</f>
        <v>137</v>
      </c>
      <c r="J177" s="2">
        <f t="shared" ref="J177" si="96">I177/$M177</f>
        <v>0.15532879818594103</v>
      </c>
      <c r="K177" s="10">
        <f>Gesamt!M177+Gesamt!O177</f>
        <v>427</v>
      </c>
      <c r="L177" s="2">
        <f t="shared" ref="L177" si="97">K177/$M177</f>
        <v>0.48412698412698413</v>
      </c>
      <c r="M177" s="35">
        <f>Gesamt!Q177</f>
        <v>882</v>
      </c>
      <c r="N177" s="35">
        <f>Gesamt!R177</f>
        <v>38</v>
      </c>
      <c r="O177" s="35">
        <f>Gesamt!S177</f>
        <v>920</v>
      </c>
      <c r="P177" s="180"/>
      <c r="Q177" s="24" t="s">
        <v>328</v>
      </c>
      <c r="R177" s="10"/>
      <c r="S177" s="10"/>
      <c r="T177" s="10"/>
      <c r="U177" s="10"/>
      <c r="V177" s="219" t="s">
        <v>387</v>
      </c>
      <c r="W177" s="224"/>
      <c r="X177" s="218"/>
      <c r="Y177" s="218"/>
    </row>
    <row r="178" spans="2:27" x14ac:dyDescent="0.25">
      <c r="B178" s="24" t="s">
        <v>329</v>
      </c>
      <c r="C178" s="10">
        <f>Gesamt!C178+Gesamt!E178</f>
        <v>223</v>
      </c>
      <c r="D178" s="2">
        <f t="shared" si="82"/>
        <v>0.26328217237308149</v>
      </c>
      <c r="E178" s="10">
        <f>Gesamt!G178</f>
        <v>108</v>
      </c>
      <c r="F178" s="2">
        <f t="shared" si="82"/>
        <v>0.12750885478158205</v>
      </c>
      <c r="G178" s="10">
        <f>Gesamt!I178</f>
        <v>116</v>
      </c>
      <c r="H178" s="2">
        <f t="shared" ref="H178" si="98">G178/$M178</f>
        <v>0.13695395513577333</v>
      </c>
      <c r="I178" s="10">
        <f>Gesamt!K178</f>
        <v>134</v>
      </c>
      <c r="J178" s="2">
        <f t="shared" ref="J178" si="99">I178/$M178</f>
        <v>0.15820543093270367</v>
      </c>
      <c r="K178" s="10">
        <f>Gesamt!M178+Gesamt!O178</f>
        <v>266</v>
      </c>
      <c r="L178" s="2">
        <f t="shared" ref="L178" si="100">K178/$M178</f>
        <v>0.31404958677685951</v>
      </c>
      <c r="M178" s="35">
        <f>Gesamt!Q178</f>
        <v>847</v>
      </c>
      <c r="N178" s="35">
        <f>Gesamt!R178</f>
        <v>73</v>
      </c>
      <c r="O178" s="35">
        <f>Gesamt!S178</f>
        <v>920</v>
      </c>
      <c r="P178" s="180"/>
      <c r="Q178" s="24" t="s">
        <v>329</v>
      </c>
      <c r="R178" s="10"/>
      <c r="S178" s="10"/>
      <c r="T178" s="10"/>
      <c r="U178" s="10"/>
      <c r="V178" s="219"/>
      <c r="W178" s="224"/>
      <c r="X178" s="218"/>
      <c r="Y178" s="218"/>
    </row>
    <row r="181" spans="2:27" ht="12" customHeight="1" x14ac:dyDescent="0.2">
      <c r="C181" s="102" t="s">
        <v>71</v>
      </c>
      <c r="R181" s="102" t="s">
        <v>71</v>
      </c>
    </row>
    <row r="183" spans="2:27" ht="15.75" customHeight="1" x14ac:dyDescent="0.2">
      <c r="B183" s="254" t="s">
        <v>58</v>
      </c>
      <c r="C183" s="247" t="s">
        <v>29</v>
      </c>
      <c r="D183" s="248"/>
      <c r="E183" s="248"/>
      <c r="F183" s="248"/>
      <c r="G183" s="248"/>
      <c r="H183" s="248"/>
      <c r="I183" s="248"/>
      <c r="J183" s="248"/>
      <c r="K183" s="248"/>
      <c r="L183" s="248"/>
      <c r="M183" s="248"/>
      <c r="N183" s="248"/>
      <c r="O183" s="249"/>
      <c r="P183" s="25"/>
      <c r="Q183" s="254" t="s">
        <v>58</v>
      </c>
      <c r="R183" s="247" t="s">
        <v>29</v>
      </c>
      <c r="S183" s="248"/>
      <c r="T183" s="248"/>
      <c r="U183" s="248"/>
      <c r="V183" s="249"/>
      <c r="W183" s="178"/>
      <c r="X183" s="25"/>
      <c r="Y183" s="25"/>
      <c r="Z183" s="25"/>
      <c r="AA183" s="25"/>
    </row>
    <row r="184" spans="2:27" x14ac:dyDescent="0.2">
      <c r="B184" s="254"/>
      <c r="C184" s="250"/>
      <c r="D184" s="251"/>
      <c r="E184" s="251"/>
      <c r="F184" s="251"/>
      <c r="G184" s="251"/>
      <c r="H184" s="251"/>
      <c r="I184" s="251"/>
      <c r="J184" s="251"/>
      <c r="K184" s="251"/>
      <c r="L184" s="251"/>
      <c r="M184" s="251"/>
      <c r="N184" s="251"/>
      <c r="O184" s="252"/>
      <c r="P184" s="25"/>
      <c r="Q184" s="254"/>
      <c r="R184" s="250"/>
      <c r="S184" s="251"/>
      <c r="T184" s="251"/>
      <c r="U184" s="251"/>
      <c r="V184" s="252"/>
      <c r="W184" s="178"/>
      <c r="X184" s="25"/>
      <c r="Y184" s="25"/>
      <c r="Z184" s="25"/>
      <c r="AA184" s="25"/>
    </row>
    <row r="185" spans="2:27" ht="36" x14ac:dyDescent="0.2">
      <c r="B185" s="254"/>
      <c r="C185" s="177" t="s">
        <v>505</v>
      </c>
      <c r="D185" s="32"/>
      <c r="E185" s="177"/>
      <c r="F185" s="32"/>
      <c r="G185" s="177"/>
      <c r="H185" s="32"/>
      <c r="I185" s="177"/>
      <c r="J185" s="32"/>
      <c r="K185" s="177" t="s">
        <v>335</v>
      </c>
      <c r="L185" s="126"/>
      <c r="M185" s="177" t="s">
        <v>4</v>
      </c>
      <c r="N185" s="177" t="s">
        <v>5</v>
      </c>
      <c r="O185" s="177" t="s">
        <v>6</v>
      </c>
      <c r="P185" s="180"/>
      <c r="Q185" s="254"/>
      <c r="R185" s="198" t="s">
        <v>505</v>
      </c>
      <c r="S185" s="198"/>
      <c r="T185" s="198"/>
      <c r="U185" s="198"/>
      <c r="V185" s="197" t="s">
        <v>335</v>
      </c>
      <c r="W185" s="223"/>
      <c r="X185" s="168"/>
      <c r="Y185" s="168"/>
    </row>
    <row r="186" spans="2:27" ht="25.9" customHeight="1" x14ac:dyDescent="0.25">
      <c r="B186" s="24" t="s">
        <v>34</v>
      </c>
      <c r="C186" s="10">
        <f>Gesamt!C186+Gesamt!E186</f>
        <v>76</v>
      </c>
      <c r="D186" s="2">
        <f>C186/$M186</f>
        <v>0.1039671682626539</v>
      </c>
      <c r="E186" s="10">
        <f>Gesamt!G186</f>
        <v>33</v>
      </c>
      <c r="F186" s="2">
        <f>E186/$M186</f>
        <v>4.5143638850889192E-2</v>
      </c>
      <c r="G186" s="10">
        <f>Gesamt!I186</f>
        <v>54</v>
      </c>
      <c r="H186" s="2">
        <f>G186/$M186</f>
        <v>7.3871409028727769E-2</v>
      </c>
      <c r="I186" s="10">
        <f>Gesamt!K186</f>
        <v>86</v>
      </c>
      <c r="J186" s="2">
        <f>I186/$M186</f>
        <v>0.11764705882352941</v>
      </c>
      <c r="K186" s="10">
        <f>Gesamt!M186+Gesamt!O186</f>
        <v>482</v>
      </c>
      <c r="L186" s="2">
        <f>K186/$M186</f>
        <v>0.65937072503419969</v>
      </c>
      <c r="M186" s="35">
        <f>Gesamt!Q186</f>
        <v>731</v>
      </c>
      <c r="N186" s="35">
        <f>Gesamt!R186</f>
        <v>65</v>
      </c>
      <c r="O186" s="35">
        <f>Gesamt!S186</f>
        <v>796</v>
      </c>
      <c r="P186" s="180"/>
      <c r="Q186" s="24" t="s">
        <v>34</v>
      </c>
      <c r="R186" s="10" t="s">
        <v>400</v>
      </c>
      <c r="S186" s="10"/>
      <c r="T186" s="10"/>
      <c r="U186" s="10"/>
      <c r="V186" s="243" t="s">
        <v>449</v>
      </c>
      <c r="W186" s="224"/>
      <c r="X186" s="218"/>
      <c r="Y186" s="218"/>
    </row>
    <row r="187" spans="2:27" x14ac:dyDescent="0.25">
      <c r="B187" s="24" t="s">
        <v>324</v>
      </c>
      <c r="C187" s="10">
        <f>Gesamt!C187+Gesamt!E187</f>
        <v>12</v>
      </c>
      <c r="D187" s="2">
        <f t="shared" ref="D187:F192" si="101">C187/$M187</f>
        <v>1.5706806282722512E-2</v>
      </c>
      <c r="E187" s="10">
        <f>Gesamt!G187</f>
        <v>8</v>
      </c>
      <c r="F187" s="2">
        <f t="shared" si="101"/>
        <v>1.0471204188481676E-2</v>
      </c>
      <c r="G187" s="10">
        <f>Gesamt!I187</f>
        <v>10</v>
      </c>
      <c r="H187" s="2">
        <f t="shared" ref="H187" si="102">G187/$M187</f>
        <v>1.3089005235602094E-2</v>
      </c>
      <c r="I187" s="10">
        <f>Gesamt!K187</f>
        <v>29</v>
      </c>
      <c r="J187" s="2">
        <f t="shared" ref="J187" si="103">I187/$M187</f>
        <v>3.7958115183246072E-2</v>
      </c>
      <c r="K187" s="10">
        <f>Gesamt!M187+Gesamt!O187</f>
        <v>705</v>
      </c>
      <c r="L187" s="2">
        <f t="shared" ref="L187" si="104">K187/$M187</f>
        <v>0.92277486910994766</v>
      </c>
      <c r="M187" s="35">
        <f>Gesamt!Q187</f>
        <v>764</v>
      </c>
      <c r="N187" s="35">
        <f>Gesamt!R187</f>
        <v>32</v>
      </c>
      <c r="O187" s="35">
        <f>Gesamt!S187</f>
        <v>796</v>
      </c>
      <c r="P187" s="180"/>
      <c r="Q187" s="24" t="s">
        <v>324</v>
      </c>
      <c r="R187" s="10"/>
      <c r="S187" s="10"/>
      <c r="T187" s="10"/>
      <c r="U187" s="10"/>
      <c r="V187" s="219" t="s">
        <v>475</v>
      </c>
      <c r="W187" s="224"/>
      <c r="X187" s="218"/>
      <c r="Y187" s="218"/>
    </row>
    <row r="188" spans="2:27" ht="25.9" customHeight="1" x14ac:dyDescent="0.2">
      <c r="B188" s="24" t="s">
        <v>325</v>
      </c>
      <c r="C188" s="10">
        <f>Gesamt!C188+Gesamt!E188</f>
        <v>81</v>
      </c>
      <c r="D188" s="2">
        <f t="shared" si="101"/>
        <v>0.10742705570291777</v>
      </c>
      <c r="E188" s="10">
        <f>Gesamt!G188</f>
        <v>56</v>
      </c>
      <c r="F188" s="2">
        <f t="shared" si="101"/>
        <v>7.4270557029177717E-2</v>
      </c>
      <c r="G188" s="10">
        <f>Gesamt!I188</f>
        <v>88</v>
      </c>
      <c r="H188" s="2">
        <f t="shared" ref="H188" si="105">G188/$M188</f>
        <v>0.11671087533156499</v>
      </c>
      <c r="I188" s="10">
        <f>Gesamt!K188</f>
        <v>126</v>
      </c>
      <c r="J188" s="2">
        <f t="shared" ref="J188" si="106">I188/$M188</f>
        <v>0.16710875331564987</v>
      </c>
      <c r="K188" s="10">
        <f>Gesamt!M188+Gesamt!O188</f>
        <v>403</v>
      </c>
      <c r="L188" s="2">
        <f t="shared" ref="L188" si="107">K188/$M188</f>
        <v>0.53448275862068961</v>
      </c>
      <c r="M188" s="35">
        <f>Gesamt!Q188</f>
        <v>754</v>
      </c>
      <c r="N188" s="35">
        <f>Gesamt!R188</f>
        <v>42</v>
      </c>
      <c r="O188" s="35">
        <f>Gesamt!S188</f>
        <v>796</v>
      </c>
      <c r="P188" s="180"/>
      <c r="Q188" s="24" t="s">
        <v>325</v>
      </c>
      <c r="R188" s="10"/>
      <c r="S188" s="10"/>
      <c r="T188" s="10"/>
      <c r="U188" s="10"/>
      <c r="V188" s="243" t="s">
        <v>428</v>
      </c>
      <c r="W188" s="224"/>
      <c r="X188" s="218"/>
      <c r="Y188" s="218"/>
    </row>
    <row r="189" spans="2:27" ht="25.9" customHeight="1" x14ac:dyDescent="0.2">
      <c r="B189" s="24" t="s">
        <v>326</v>
      </c>
      <c r="C189" s="10">
        <f>Gesamt!C189+Gesamt!E189</f>
        <v>99</v>
      </c>
      <c r="D189" s="2">
        <f t="shared" si="101"/>
        <v>0.13164893617021275</v>
      </c>
      <c r="E189" s="10">
        <f>Gesamt!G189</f>
        <v>64</v>
      </c>
      <c r="F189" s="2">
        <f t="shared" si="101"/>
        <v>8.5106382978723402E-2</v>
      </c>
      <c r="G189" s="10">
        <f>Gesamt!I189</f>
        <v>84</v>
      </c>
      <c r="H189" s="2">
        <f t="shared" ref="H189" si="108">G189/$M189</f>
        <v>0.11170212765957446</v>
      </c>
      <c r="I189" s="10">
        <f>Gesamt!K189</f>
        <v>124</v>
      </c>
      <c r="J189" s="2">
        <f t="shared" ref="J189" si="109">I189/$M189</f>
        <v>0.16489361702127658</v>
      </c>
      <c r="K189" s="10">
        <f>Gesamt!M189+Gesamt!O189</f>
        <v>381</v>
      </c>
      <c r="L189" s="2">
        <f t="shared" ref="L189" si="110">K189/$M189</f>
        <v>0.50664893617021278</v>
      </c>
      <c r="M189" s="35">
        <f>Gesamt!Q189</f>
        <v>752</v>
      </c>
      <c r="N189" s="35">
        <f>Gesamt!R189</f>
        <v>44</v>
      </c>
      <c r="O189" s="35">
        <f>Gesamt!S189</f>
        <v>796</v>
      </c>
      <c r="P189" s="180"/>
      <c r="Q189" s="24" t="s">
        <v>326</v>
      </c>
      <c r="R189" s="10"/>
      <c r="S189" s="10"/>
      <c r="T189" s="10"/>
      <c r="U189" s="10"/>
      <c r="V189" s="243" t="s">
        <v>429</v>
      </c>
      <c r="W189" s="224"/>
      <c r="X189" s="218"/>
      <c r="Y189" s="218"/>
    </row>
    <row r="190" spans="2:27" x14ac:dyDescent="0.2">
      <c r="B190" s="24" t="s">
        <v>327</v>
      </c>
      <c r="C190" s="10">
        <f>Gesamt!C190+Gesamt!E190</f>
        <v>100</v>
      </c>
      <c r="D190" s="2">
        <f t="shared" si="101"/>
        <v>0.13157894736842105</v>
      </c>
      <c r="E190" s="10">
        <f>Gesamt!G190</f>
        <v>74</v>
      </c>
      <c r="F190" s="2">
        <f t="shared" si="101"/>
        <v>9.7368421052631576E-2</v>
      </c>
      <c r="G190" s="10">
        <f>Gesamt!I190</f>
        <v>87</v>
      </c>
      <c r="H190" s="2">
        <f t="shared" ref="H190" si="111">G190/$M190</f>
        <v>0.11447368421052631</v>
      </c>
      <c r="I190" s="10">
        <f>Gesamt!K190</f>
        <v>113</v>
      </c>
      <c r="J190" s="2">
        <f t="shared" ref="J190" si="112">I190/$M190</f>
        <v>0.14868421052631578</v>
      </c>
      <c r="K190" s="10">
        <f>Gesamt!M190+Gesamt!O190</f>
        <v>386</v>
      </c>
      <c r="L190" s="2">
        <f t="shared" ref="L190" si="113">K190/$M190</f>
        <v>0.50789473684210529</v>
      </c>
      <c r="M190" s="35">
        <f>Gesamt!Q190</f>
        <v>760</v>
      </c>
      <c r="N190" s="35">
        <f>Gesamt!R190</f>
        <v>36</v>
      </c>
      <c r="O190" s="35">
        <f>Gesamt!S190</f>
        <v>796</v>
      </c>
      <c r="P190" s="180"/>
      <c r="Q190" s="24" t="s">
        <v>327</v>
      </c>
      <c r="R190" s="10"/>
      <c r="S190" s="10"/>
      <c r="T190" s="10"/>
      <c r="U190" s="10"/>
      <c r="V190" s="219" t="s">
        <v>475</v>
      </c>
      <c r="W190" s="224"/>
      <c r="X190" s="218"/>
      <c r="Y190" s="218"/>
    </row>
    <row r="191" spans="2:27" ht="25.9" customHeight="1" x14ac:dyDescent="0.2">
      <c r="B191" s="24" t="s">
        <v>328</v>
      </c>
      <c r="C191" s="10">
        <f>Gesamt!C191+Gesamt!E191</f>
        <v>157</v>
      </c>
      <c r="D191" s="2">
        <f t="shared" si="101"/>
        <v>0.20630749014454666</v>
      </c>
      <c r="E191" s="10">
        <f>Gesamt!G191</f>
        <v>90</v>
      </c>
      <c r="F191" s="2">
        <f t="shared" si="101"/>
        <v>0.11826544021024968</v>
      </c>
      <c r="G191" s="10">
        <f>Gesamt!I191</f>
        <v>84</v>
      </c>
      <c r="H191" s="2">
        <f t="shared" ref="H191" si="114">G191/$M191</f>
        <v>0.11038107752956636</v>
      </c>
      <c r="I191" s="10">
        <f>Gesamt!K191</f>
        <v>98</v>
      </c>
      <c r="J191" s="2">
        <f t="shared" ref="J191" si="115">I191/$M191</f>
        <v>0.1287779237844941</v>
      </c>
      <c r="K191" s="10">
        <f>Gesamt!M191+Gesamt!O191</f>
        <v>332</v>
      </c>
      <c r="L191" s="2">
        <f t="shared" ref="L191" si="116">K191/$M191</f>
        <v>0.43626806833114323</v>
      </c>
      <c r="M191" s="35">
        <f>Gesamt!Q191</f>
        <v>761</v>
      </c>
      <c r="N191" s="35">
        <f>Gesamt!R191</f>
        <v>35</v>
      </c>
      <c r="O191" s="35">
        <f>Gesamt!S191</f>
        <v>796</v>
      </c>
      <c r="P191" s="180"/>
      <c r="Q191" s="24" t="s">
        <v>328</v>
      </c>
      <c r="R191" s="10" t="s">
        <v>433</v>
      </c>
      <c r="S191" s="10"/>
      <c r="T191" s="10"/>
      <c r="U191" s="10"/>
      <c r="V191" s="243" t="s">
        <v>492</v>
      </c>
      <c r="W191" s="224"/>
      <c r="X191" s="218"/>
      <c r="Y191" s="218"/>
    </row>
    <row r="192" spans="2:27" x14ac:dyDescent="0.2">
      <c r="B192" s="24" t="s">
        <v>329</v>
      </c>
      <c r="C192" s="10">
        <f>Gesamt!C192+Gesamt!E192</f>
        <v>292</v>
      </c>
      <c r="D192" s="2">
        <f t="shared" si="101"/>
        <v>0.40499306518723993</v>
      </c>
      <c r="E192" s="10">
        <f>Gesamt!G192</f>
        <v>117</v>
      </c>
      <c r="F192" s="2">
        <f t="shared" si="101"/>
        <v>0.16227461858529821</v>
      </c>
      <c r="G192" s="10">
        <f>Gesamt!I192</f>
        <v>87</v>
      </c>
      <c r="H192" s="2">
        <f t="shared" ref="H192" si="117">G192/$M192</f>
        <v>0.12066574202496533</v>
      </c>
      <c r="I192" s="10">
        <f>Gesamt!K192</f>
        <v>83</v>
      </c>
      <c r="J192" s="2">
        <f t="shared" ref="J192" si="118">I192/$M192</f>
        <v>0.11511789181692095</v>
      </c>
      <c r="K192" s="10">
        <f>Gesamt!M192+Gesamt!O192</f>
        <v>142</v>
      </c>
      <c r="L192" s="2">
        <f t="shared" ref="L192" si="119">K192/$M192</f>
        <v>0.19694868238557559</v>
      </c>
      <c r="M192" s="35">
        <f>Gesamt!Q192</f>
        <v>721</v>
      </c>
      <c r="N192" s="35">
        <f>Gesamt!R192</f>
        <v>75</v>
      </c>
      <c r="O192" s="35">
        <f>Gesamt!S192</f>
        <v>796</v>
      </c>
      <c r="P192" s="180"/>
      <c r="Q192" s="24" t="s">
        <v>329</v>
      </c>
      <c r="R192" s="10" t="s">
        <v>475</v>
      </c>
      <c r="S192" s="10"/>
      <c r="T192" s="10"/>
      <c r="U192" s="10"/>
      <c r="V192" s="219"/>
      <c r="W192" s="224"/>
      <c r="X192" s="218"/>
      <c r="Y192" s="218"/>
    </row>
    <row r="195" spans="2:27" x14ac:dyDescent="0.2">
      <c r="C195" s="102" t="s">
        <v>73</v>
      </c>
      <c r="R195" s="102" t="s">
        <v>73</v>
      </c>
    </row>
    <row r="197" spans="2:27" ht="15" customHeight="1" x14ac:dyDescent="0.2">
      <c r="B197" s="254" t="s">
        <v>74</v>
      </c>
      <c r="C197" s="247" t="s">
        <v>27</v>
      </c>
      <c r="D197" s="248"/>
      <c r="E197" s="248"/>
      <c r="F197" s="248"/>
      <c r="G197" s="248"/>
      <c r="H197" s="248"/>
      <c r="I197" s="248"/>
      <c r="J197" s="248"/>
      <c r="K197" s="248"/>
      <c r="L197" s="248"/>
      <c r="M197" s="248"/>
      <c r="N197" s="248"/>
      <c r="O197" s="249"/>
      <c r="P197" s="25"/>
      <c r="Q197" s="254" t="s">
        <v>74</v>
      </c>
      <c r="R197" s="247" t="s">
        <v>27</v>
      </c>
      <c r="S197" s="248"/>
      <c r="T197" s="248"/>
      <c r="U197" s="248"/>
      <c r="V197" s="249"/>
      <c r="W197" s="178"/>
      <c r="X197" s="25"/>
      <c r="Y197" s="25"/>
      <c r="Z197" s="25"/>
      <c r="AA197" s="25"/>
    </row>
    <row r="198" spans="2:27" x14ac:dyDescent="0.2">
      <c r="B198" s="254"/>
      <c r="C198" s="250"/>
      <c r="D198" s="251"/>
      <c r="E198" s="251"/>
      <c r="F198" s="251"/>
      <c r="G198" s="251"/>
      <c r="H198" s="251"/>
      <c r="I198" s="251"/>
      <c r="J198" s="251"/>
      <c r="K198" s="251"/>
      <c r="L198" s="251"/>
      <c r="M198" s="251"/>
      <c r="N198" s="251"/>
      <c r="O198" s="252"/>
      <c r="P198" s="25"/>
      <c r="Q198" s="254"/>
      <c r="R198" s="250"/>
      <c r="S198" s="251"/>
      <c r="T198" s="251"/>
      <c r="U198" s="251"/>
      <c r="V198" s="252"/>
      <c r="W198" s="178"/>
      <c r="X198" s="25"/>
      <c r="Y198" s="25"/>
      <c r="Z198" s="25"/>
      <c r="AA198" s="25"/>
    </row>
    <row r="199" spans="2:27" ht="36" x14ac:dyDescent="0.2">
      <c r="B199" s="254"/>
      <c r="C199" s="177" t="s">
        <v>505</v>
      </c>
      <c r="D199" s="32"/>
      <c r="E199" s="177"/>
      <c r="F199" s="32"/>
      <c r="G199" s="177"/>
      <c r="H199" s="32"/>
      <c r="I199" s="177"/>
      <c r="J199" s="32"/>
      <c r="K199" s="177" t="s">
        <v>335</v>
      </c>
      <c r="L199" s="126"/>
      <c r="M199" s="177" t="s">
        <v>4</v>
      </c>
      <c r="N199" s="177" t="s">
        <v>5</v>
      </c>
      <c r="O199" s="177" t="s">
        <v>6</v>
      </c>
      <c r="P199" s="180"/>
      <c r="Q199" s="254"/>
      <c r="R199" s="198" t="s">
        <v>505</v>
      </c>
      <c r="S199" s="198"/>
      <c r="T199" s="198"/>
      <c r="U199" s="198"/>
      <c r="V199" s="197" t="s">
        <v>335</v>
      </c>
      <c r="W199" s="223"/>
      <c r="X199" s="168"/>
      <c r="Y199" s="168"/>
    </row>
    <row r="200" spans="2:27" ht="25.9" customHeight="1" x14ac:dyDescent="0.2">
      <c r="B200" s="24" t="s">
        <v>63</v>
      </c>
      <c r="C200" s="10">
        <f>Gesamt!C200+Gesamt!E200</f>
        <v>376</v>
      </c>
      <c r="D200" s="2">
        <f>C200/$M200</f>
        <v>0.22596153846153846</v>
      </c>
      <c r="E200" s="10">
        <f>Gesamt!G200</f>
        <v>140</v>
      </c>
      <c r="F200" s="2">
        <f>E200/$M200</f>
        <v>8.4134615384615391E-2</v>
      </c>
      <c r="G200" s="10">
        <f>Gesamt!I200</f>
        <v>167</v>
      </c>
      <c r="H200" s="2">
        <f>G200/$M200</f>
        <v>0.10036057692307693</v>
      </c>
      <c r="I200" s="10">
        <f>Gesamt!K200</f>
        <v>209</v>
      </c>
      <c r="J200" s="2">
        <f>I200/$M200</f>
        <v>0.12560096153846154</v>
      </c>
      <c r="K200" s="10">
        <f>Gesamt!M200+Gesamt!O200</f>
        <v>772</v>
      </c>
      <c r="L200" s="2">
        <f>K200/$M200</f>
        <v>0.46394230769230771</v>
      </c>
      <c r="M200" s="35">
        <f>Gesamt!Q200</f>
        <v>1664</v>
      </c>
      <c r="N200" s="35">
        <f>Gesamt!R200</f>
        <v>52</v>
      </c>
      <c r="O200" s="35">
        <f>Gesamt!S200</f>
        <v>1716</v>
      </c>
      <c r="P200" s="180"/>
      <c r="Q200" s="24" t="s">
        <v>63</v>
      </c>
      <c r="R200" s="242" t="s">
        <v>463</v>
      </c>
      <c r="S200" s="10"/>
      <c r="T200" s="10"/>
      <c r="U200" s="10"/>
      <c r="V200" s="243" t="s">
        <v>450</v>
      </c>
      <c r="W200" s="224"/>
      <c r="X200" s="218"/>
      <c r="Y200" s="218"/>
    </row>
    <row r="201" spans="2:27" ht="25.9" customHeight="1" x14ac:dyDescent="0.2">
      <c r="B201" s="24" t="s">
        <v>75</v>
      </c>
      <c r="C201" s="10">
        <f>Gesamt!C201+Gesamt!E201</f>
        <v>200</v>
      </c>
      <c r="D201" s="2">
        <f t="shared" ref="D201:F204" si="120">C201/$M201</f>
        <v>0.12239902080783353</v>
      </c>
      <c r="E201" s="10">
        <f>Gesamt!G201</f>
        <v>95</v>
      </c>
      <c r="F201" s="2">
        <f t="shared" si="120"/>
        <v>5.8139534883720929E-2</v>
      </c>
      <c r="G201" s="10">
        <f>Gesamt!I201</f>
        <v>138</v>
      </c>
      <c r="H201" s="2">
        <f t="shared" ref="H201" si="121">G201/$M201</f>
        <v>8.4455324357405145E-2</v>
      </c>
      <c r="I201" s="10">
        <f>Gesamt!K201</f>
        <v>228</v>
      </c>
      <c r="J201" s="2">
        <f t="shared" ref="J201" si="122">I201/$M201</f>
        <v>0.13953488372093023</v>
      </c>
      <c r="K201" s="10">
        <f>Gesamt!M201+Gesamt!O201</f>
        <v>973</v>
      </c>
      <c r="L201" s="2">
        <f t="shared" ref="L201" si="123">K201/$M201</f>
        <v>0.59547123623011011</v>
      </c>
      <c r="M201" s="35">
        <f>Gesamt!Q201</f>
        <v>1634</v>
      </c>
      <c r="N201" s="35">
        <f>Gesamt!R201</f>
        <v>82</v>
      </c>
      <c r="O201" s="35">
        <f>Gesamt!S201</f>
        <v>1716</v>
      </c>
      <c r="P201" s="180"/>
      <c r="Q201" s="24" t="s">
        <v>75</v>
      </c>
      <c r="R201" s="10"/>
      <c r="S201" s="10"/>
      <c r="T201" s="10"/>
      <c r="U201" s="10"/>
      <c r="V201" s="243" t="s">
        <v>438</v>
      </c>
      <c r="W201" s="224"/>
      <c r="X201" s="218"/>
      <c r="Y201" s="218"/>
    </row>
    <row r="202" spans="2:27" ht="25.9" customHeight="1" x14ac:dyDescent="0.2">
      <c r="B202" s="24" t="s">
        <v>76</v>
      </c>
      <c r="C202" s="10">
        <f>Gesamt!C202+Gesamt!E202</f>
        <v>204</v>
      </c>
      <c r="D202" s="2">
        <f t="shared" si="120"/>
        <v>0.12615955473098331</v>
      </c>
      <c r="E202" s="10">
        <f>Gesamt!G202</f>
        <v>103</v>
      </c>
      <c r="F202" s="2">
        <f t="shared" si="120"/>
        <v>6.3698206555349413E-2</v>
      </c>
      <c r="G202" s="10">
        <f>Gesamt!I202</f>
        <v>139</v>
      </c>
      <c r="H202" s="2">
        <f t="shared" ref="H202" si="124">G202/$M202</f>
        <v>8.5961657390228818E-2</v>
      </c>
      <c r="I202" s="10">
        <f>Gesamt!K202</f>
        <v>199</v>
      </c>
      <c r="J202" s="2">
        <f t="shared" ref="J202" si="125">I202/$M202</f>
        <v>0.12306740878169449</v>
      </c>
      <c r="K202" s="10">
        <f>Gesamt!M202+Gesamt!O202</f>
        <v>972</v>
      </c>
      <c r="L202" s="2">
        <f t="shared" ref="L202" si="126">K202/$M202</f>
        <v>0.60111317254174401</v>
      </c>
      <c r="M202" s="35">
        <f>Gesamt!Q202</f>
        <v>1617</v>
      </c>
      <c r="N202" s="35">
        <f>Gesamt!R202</f>
        <v>99</v>
      </c>
      <c r="O202" s="35">
        <f>Gesamt!S202</f>
        <v>1716</v>
      </c>
      <c r="P202" s="180"/>
      <c r="Q202" s="24" t="s">
        <v>76</v>
      </c>
      <c r="R202" s="10" t="s">
        <v>399</v>
      </c>
      <c r="S202" s="10"/>
      <c r="T202" s="10"/>
      <c r="U202" s="10"/>
      <c r="V202" s="243" t="s">
        <v>502</v>
      </c>
      <c r="W202" s="224"/>
      <c r="X202" s="218"/>
      <c r="Y202" s="218"/>
    </row>
    <row r="203" spans="2:27" x14ac:dyDescent="0.2">
      <c r="B203" s="24" t="s">
        <v>66</v>
      </c>
      <c r="C203" s="10">
        <f>Gesamt!C203+Gesamt!E203</f>
        <v>122</v>
      </c>
      <c r="D203" s="2">
        <f t="shared" si="120"/>
        <v>7.3317307692307696E-2</v>
      </c>
      <c r="E203" s="10">
        <f>Gesamt!G203</f>
        <v>77</v>
      </c>
      <c r="F203" s="2">
        <f t="shared" si="120"/>
        <v>4.6274038461538464E-2</v>
      </c>
      <c r="G203" s="10">
        <f>Gesamt!I203</f>
        <v>112</v>
      </c>
      <c r="H203" s="2">
        <f t="shared" ref="H203" si="127">G203/$M203</f>
        <v>6.7307692307692304E-2</v>
      </c>
      <c r="I203" s="10">
        <f>Gesamt!K203</f>
        <v>170</v>
      </c>
      <c r="J203" s="2">
        <f t="shared" ref="J203" si="128">I203/$M203</f>
        <v>0.10216346153846154</v>
      </c>
      <c r="K203" s="10">
        <f>Gesamt!M203+Gesamt!O203</f>
        <v>1183</v>
      </c>
      <c r="L203" s="2">
        <f t="shared" ref="L203" si="129">K203/$M203</f>
        <v>0.7109375</v>
      </c>
      <c r="M203" s="35">
        <f>Gesamt!Q203</f>
        <v>1664</v>
      </c>
      <c r="N203" s="35">
        <f>Gesamt!R203</f>
        <v>52</v>
      </c>
      <c r="O203" s="35">
        <f>Gesamt!S203</f>
        <v>1716</v>
      </c>
      <c r="P203" s="180"/>
      <c r="Q203" s="24" t="s">
        <v>66</v>
      </c>
      <c r="R203" s="10"/>
      <c r="S203" s="10"/>
      <c r="T203" s="10"/>
      <c r="U203" s="10"/>
      <c r="V203" s="219"/>
      <c r="W203" s="224"/>
      <c r="X203" s="218"/>
      <c r="Y203" s="218"/>
    </row>
    <row r="204" spans="2:27" ht="25.9" customHeight="1" x14ac:dyDescent="0.2">
      <c r="B204" s="24" t="s">
        <v>67</v>
      </c>
      <c r="C204" s="10">
        <f>Gesamt!C204+Gesamt!E204</f>
        <v>340</v>
      </c>
      <c r="D204" s="2">
        <f t="shared" si="120"/>
        <v>0.20481927710843373</v>
      </c>
      <c r="E204" s="10">
        <f>Gesamt!G204</f>
        <v>156</v>
      </c>
      <c r="F204" s="2">
        <f t="shared" si="120"/>
        <v>9.3975903614457831E-2</v>
      </c>
      <c r="G204" s="10">
        <f>Gesamt!I204</f>
        <v>164</v>
      </c>
      <c r="H204" s="2">
        <f t="shared" ref="H204" si="130">G204/$M204</f>
        <v>9.8795180722891562E-2</v>
      </c>
      <c r="I204" s="10">
        <f>Gesamt!K204</f>
        <v>193</v>
      </c>
      <c r="J204" s="2">
        <f t="shared" ref="J204" si="131">I204/$M204</f>
        <v>0.11626506024096385</v>
      </c>
      <c r="K204" s="10">
        <f>Gesamt!M204+Gesamt!O204</f>
        <v>807</v>
      </c>
      <c r="L204" s="2">
        <f t="shared" ref="L204" si="132">K204/$M204</f>
        <v>0.48614457831325303</v>
      </c>
      <c r="M204" s="35">
        <f>Gesamt!Q204</f>
        <v>1660</v>
      </c>
      <c r="N204" s="35">
        <f>Gesamt!R204</f>
        <v>56</v>
      </c>
      <c r="O204" s="35">
        <f>Gesamt!S204</f>
        <v>1716</v>
      </c>
      <c r="P204" s="180"/>
      <c r="Q204" s="24" t="s">
        <v>67</v>
      </c>
      <c r="R204" s="10" t="s">
        <v>400</v>
      </c>
      <c r="S204" s="10"/>
      <c r="T204" s="10"/>
      <c r="U204" s="10"/>
      <c r="V204" s="243" t="s">
        <v>423</v>
      </c>
      <c r="W204" s="224"/>
      <c r="X204" s="218"/>
      <c r="Y204" s="218"/>
    </row>
    <row r="207" spans="2:27" x14ac:dyDescent="0.2">
      <c r="C207" s="102" t="s">
        <v>77</v>
      </c>
      <c r="R207" s="102" t="s">
        <v>77</v>
      </c>
    </row>
    <row r="209" spans="2:27" ht="15" customHeight="1" x14ac:dyDescent="0.2">
      <c r="B209" s="254" t="s">
        <v>74</v>
      </c>
      <c r="C209" s="247" t="s">
        <v>28</v>
      </c>
      <c r="D209" s="248"/>
      <c r="E209" s="248"/>
      <c r="F209" s="248"/>
      <c r="G209" s="248"/>
      <c r="H209" s="248"/>
      <c r="I209" s="248"/>
      <c r="J209" s="248"/>
      <c r="K209" s="248"/>
      <c r="L209" s="248"/>
      <c r="M209" s="248"/>
      <c r="N209" s="248"/>
      <c r="O209" s="249"/>
      <c r="P209" s="25"/>
      <c r="Q209" s="254" t="s">
        <v>74</v>
      </c>
      <c r="R209" s="247" t="s">
        <v>28</v>
      </c>
      <c r="S209" s="248"/>
      <c r="T209" s="248"/>
      <c r="U209" s="248"/>
      <c r="V209" s="249"/>
      <c r="W209" s="178"/>
      <c r="X209" s="25"/>
      <c r="Y209" s="25"/>
      <c r="Z209" s="25"/>
      <c r="AA209" s="25"/>
    </row>
    <row r="210" spans="2:27" x14ac:dyDescent="0.2">
      <c r="B210" s="254"/>
      <c r="C210" s="250"/>
      <c r="D210" s="251"/>
      <c r="E210" s="251"/>
      <c r="F210" s="251"/>
      <c r="G210" s="251"/>
      <c r="H210" s="251"/>
      <c r="I210" s="251"/>
      <c r="J210" s="251"/>
      <c r="K210" s="251"/>
      <c r="L210" s="251"/>
      <c r="M210" s="251"/>
      <c r="N210" s="251"/>
      <c r="O210" s="252"/>
      <c r="P210" s="25"/>
      <c r="Q210" s="254"/>
      <c r="R210" s="250"/>
      <c r="S210" s="251"/>
      <c r="T210" s="251"/>
      <c r="U210" s="251"/>
      <c r="V210" s="252"/>
      <c r="W210" s="178"/>
      <c r="X210" s="25"/>
      <c r="Y210" s="25"/>
      <c r="Z210" s="25"/>
      <c r="AA210" s="25"/>
    </row>
    <row r="211" spans="2:27" ht="28.15" customHeight="1" x14ac:dyDescent="0.2">
      <c r="B211" s="254"/>
      <c r="C211" s="177" t="s">
        <v>505</v>
      </c>
      <c r="D211" s="32"/>
      <c r="E211" s="177"/>
      <c r="F211" s="32"/>
      <c r="G211" s="177"/>
      <c r="H211" s="32"/>
      <c r="I211" s="177"/>
      <c r="J211" s="32"/>
      <c r="K211" s="177" t="s">
        <v>335</v>
      </c>
      <c r="L211" s="126"/>
      <c r="M211" s="177" t="s">
        <v>4</v>
      </c>
      <c r="N211" s="177" t="s">
        <v>5</v>
      </c>
      <c r="O211" s="177" t="s">
        <v>6</v>
      </c>
      <c r="P211" s="180"/>
      <c r="Q211" s="254"/>
      <c r="R211" s="198" t="s">
        <v>505</v>
      </c>
      <c r="S211" s="198"/>
      <c r="T211" s="198"/>
      <c r="U211" s="198"/>
      <c r="V211" s="197" t="s">
        <v>335</v>
      </c>
      <c r="W211" s="223"/>
      <c r="X211" s="168"/>
      <c r="Y211" s="168"/>
    </row>
    <row r="212" spans="2:27" ht="25.9" customHeight="1" x14ac:dyDescent="0.2">
      <c r="B212" s="24" t="s">
        <v>63</v>
      </c>
      <c r="C212" s="10">
        <f>Gesamt!C212+Gesamt!E212</f>
        <v>167</v>
      </c>
      <c r="D212" s="2">
        <f>C212/$M212</f>
        <v>0.18870056497175142</v>
      </c>
      <c r="E212" s="10">
        <f>Gesamt!G212</f>
        <v>85</v>
      </c>
      <c r="F212" s="2">
        <f>E212/$M212</f>
        <v>9.6045197740112997E-2</v>
      </c>
      <c r="G212" s="10">
        <f>Gesamt!I212</f>
        <v>97</v>
      </c>
      <c r="H212" s="2">
        <f>G212/$M212</f>
        <v>0.1096045197740113</v>
      </c>
      <c r="I212" s="10">
        <f>Gesamt!K212</f>
        <v>137</v>
      </c>
      <c r="J212" s="2">
        <f>I212/$M212</f>
        <v>0.15480225988700566</v>
      </c>
      <c r="K212" s="10">
        <f>Gesamt!M212+Gesamt!O212</f>
        <v>399</v>
      </c>
      <c r="L212" s="2">
        <f>K212/$M212</f>
        <v>0.45084745762711864</v>
      </c>
      <c r="M212" s="35">
        <f>Gesamt!Q212</f>
        <v>885</v>
      </c>
      <c r="N212" s="35">
        <f>Gesamt!R212</f>
        <v>35</v>
      </c>
      <c r="O212" s="35">
        <f>Gesamt!S212</f>
        <v>920</v>
      </c>
      <c r="P212" s="180"/>
      <c r="Q212" s="24" t="s">
        <v>63</v>
      </c>
      <c r="R212" s="219" t="s">
        <v>404</v>
      </c>
      <c r="S212" s="10"/>
      <c r="T212" s="10"/>
      <c r="U212" s="10"/>
      <c r="V212" s="243" t="s">
        <v>451</v>
      </c>
      <c r="W212" s="224"/>
      <c r="X212" s="218"/>
      <c r="Y212" s="218"/>
    </row>
    <row r="213" spans="2:27" ht="25.9" customHeight="1" x14ac:dyDescent="0.2">
      <c r="B213" s="24" t="s">
        <v>75</v>
      </c>
      <c r="C213" s="10">
        <f>Gesamt!C213+Gesamt!E213</f>
        <v>73</v>
      </c>
      <c r="D213" s="2">
        <f t="shared" ref="D213:F216" si="133">C213/$M213</f>
        <v>8.3524027459954228E-2</v>
      </c>
      <c r="E213" s="10">
        <f>Gesamt!G213</f>
        <v>43</v>
      </c>
      <c r="F213" s="2">
        <f t="shared" si="133"/>
        <v>4.9199084668192221E-2</v>
      </c>
      <c r="G213" s="10">
        <f>Gesamt!I213</f>
        <v>63</v>
      </c>
      <c r="H213" s="2">
        <f t="shared" ref="H213" si="134">G213/$M213</f>
        <v>7.2082379862700233E-2</v>
      </c>
      <c r="I213" s="10">
        <f>Gesamt!K213</f>
        <v>139</v>
      </c>
      <c r="J213" s="2">
        <f t="shared" ref="J213" si="135">I213/$M213</f>
        <v>0.15903890160183065</v>
      </c>
      <c r="K213" s="10">
        <f>Gesamt!M213+Gesamt!O213</f>
        <v>556</v>
      </c>
      <c r="L213" s="2">
        <f t="shared" ref="L213" si="136">K213/$M213</f>
        <v>0.6361556064073226</v>
      </c>
      <c r="M213" s="35">
        <f>Gesamt!Q213</f>
        <v>874</v>
      </c>
      <c r="N213" s="35">
        <f>Gesamt!R213</f>
        <v>46</v>
      </c>
      <c r="O213" s="35">
        <f>Gesamt!S213</f>
        <v>920</v>
      </c>
      <c r="P213" s="180"/>
      <c r="Q213" s="24" t="s">
        <v>75</v>
      </c>
      <c r="R213" s="10"/>
      <c r="S213" s="10"/>
      <c r="T213" s="10"/>
      <c r="U213" s="10"/>
      <c r="V213" s="243" t="s">
        <v>452</v>
      </c>
      <c r="W213" s="224"/>
      <c r="X213" s="218"/>
      <c r="Y213" s="218"/>
    </row>
    <row r="214" spans="2:27" ht="25.9" customHeight="1" x14ac:dyDescent="0.2">
      <c r="B214" s="24" t="s">
        <v>76</v>
      </c>
      <c r="C214" s="10">
        <f>Gesamt!C214+Gesamt!E214</f>
        <v>87</v>
      </c>
      <c r="D214" s="2">
        <f t="shared" si="133"/>
        <v>0.10151691948658109</v>
      </c>
      <c r="E214" s="10">
        <f>Gesamt!G214</f>
        <v>60</v>
      </c>
      <c r="F214" s="2">
        <f t="shared" si="133"/>
        <v>7.0011668611435235E-2</v>
      </c>
      <c r="G214" s="10">
        <f>Gesamt!I214</f>
        <v>65</v>
      </c>
      <c r="H214" s="2">
        <f t="shared" ref="H214" si="137">G214/$M214</f>
        <v>7.5845974329054849E-2</v>
      </c>
      <c r="I214" s="10">
        <f>Gesamt!K214</f>
        <v>123</v>
      </c>
      <c r="J214" s="2">
        <f t="shared" ref="J214" si="138">I214/$M214</f>
        <v>0.14352392065344224</v>
      </c>
      <c r="K214" s="10">
        <f>Gesamt!M214+Gesamt!O214</f>
        <v>522</v>
      </c>
      <c r="L214" s="2">
        <f t="shared" ref="L214" si="139">K214/$M214</f>
        <v>0.60910151691948655</v>
      </c>
      <c r="M214" s="35">
        <f>Gesamt!Q214</f>
        <v>857</v>
      </c>
      <c r="N214" s="35">
        <f>Gesamt!R214</f>
        <v>63</v>
      </c>
      <c r="O214" s="35">
        <f>Gesamt!S214</f>
        <v>920</v>
      </c>
      <c r="P214" s="180"/>
      <c r="Q214" s="24" t="s">
        <v>76</v>
      </c>
      <c r="R214" s="10"/>
      <c r="S214" s="10"/>
      <c r="T214" s="10"/>
      <c r="U214" s="10"/>
      <c r="V214" s="243" t="s">
        <v>453</v>
      </c>
      <c r="W214" s="224"/>
      <c r="X214" s="218"/>
      <c r="Y214" s="218"/>
    </row>
    <row r="215" spans="2:27" x14ac:dyDescent="0.2">
      <c r="B215" s="24" t="s">
        <v>66</v>
      </c>
      <c r="C215" s="10">
        <f>Gesamt!C215+Gesamt!E215</f>
        <v>32</v>
      </c>
      <c r="D215" s="2">
        <f t="shared" si="133"/>
        <v>3.5634743875278395E-2</v>
      </c>
      <c r="E215" s="10">
        <f>Gesamt!G215</f>
        <v>23</v>
      </c>
      <c r="F215" s="2">
        <f t="shared" si="133"/>
        <v>2.5612472160356347E-2</v>
      </c>
      <c r="G215" s="10">
        <f>Gesamt!I215</f>
        <v>38</v>
      </c>
      <c r="H215" s="2">
        <f t="shared" ref="H215" si="140">G215/$M215</f>
        <v>4.2316258351893093E-2</v>
      </c>
      <c r="I215" s="10">
        <f>Gesamt!K215</f>
        <v>82</v>
      </c>
      <c r="J215" s="2">
        <f t="shared" ref="J215" si="141">I215/$M215</f>
        <v>9.1314031180400893E-2</v>
      </c>
      <c r="K215" s="10">
        <f>Gesamt!M215+Gesamt!O215</f>
        <v>723</v>
      </c>
      <c r="L215" s="2">
        <f t="shared" ref="L215" si="142">K215/$M215</f>
        <v>0.80512249443207129</v>
      </c>
      <c r="M215" s="35">
        <f>Gesamt!Q215</f>
        <v>898</v>
      </c>
      <c r="N215" s="35">
        <f>Gesamt!R215</f>
        <v>22</v>
      </c>
      <c r="O215" s="35">
        <f>Gesamt!S215</f>
        <v>920</v>
      </c>
      <c r="P215" s="180"/>
      <c r="Q215" s="24" t="s">
        <v>66</v>
      </c>
      <c r="R215" s="10"/>
      <c r="S215" s="10"/>
      <c r="T215" s="10"/>
      <c r="U215" s="10"/>
      <c r="V215" s="219"/>
      <c r="W215" s="224"/>
      <c r="X215" s="218"/>
      <c r="Y215" s="218"/>
    </row>
    <row r="216" spans="2:27" x14ac:dyDescent="0.2">
      <c r="B216" s="24" t="s">
        <v>78</v>
      </c>
      <c r="C216" s="10">
        <f>Gesamt!C216+Gesamt!E216</f>
        <v>134</v>
      </c>
      <c r="D216" s="2">
        <f t="shared" si="133"/>
        <v>0.15005599104143338</v>
      </c>
      <c r="E216" s="10">
        <f>Gesamt!G216</f>
        <v>76</v>
      </c>
      <c r="F216" s="2">
        <f t="shared" si="133"/>
        <v>8.5106382978723402E-2</v>
      </c>
      <c r="G216" s="10">
        <f>Gesamt!I216</f>
        <v>88</v>
      </c>
      <c r="H216" s="2">
        <f t="shared" ref="H216" si="143">G216/$M216</f>
        <v>9.8544232922732358E-2</v>
      </c>
      <c r="I216" s="10">
        <f>Gesamt!K216</f>
        <v>112</v>
      </c>
      <c r="J216" s="2">
        <f t="shared" ref="J216" si="144">I216/$M216</f>
        <v>0.12541993281075028</v>
      </c>
      <c r="K216" s="10">
        <f>Gesamt!M216+Gesamt!O216</f>
        <v>483</v>
      </c>
      <c r="L216" s="2">
        <f t="shared" ref="L216" si="145">K216/$M216</f>
        <v>0.54087346024636063</v>
      </c>
      <c r="M216" s="35">
        <f>Gesamt!Q216</f>
        <v>893</v>
      </c>
      <c r="N216" s="35">
        <f>Gesamt!R216</f>
        <v>30</v>
      </c>
      <c r="O216" s="35">
        <f>Gesamt!S216</f>
        <v>923</v>
      </c>
      <c r="P216" s="180"/>
      <c r="Q216" s="24" t="s">
        <v>78</v>
      </c>
      <c r="R216" s="10"/>
      <c r="S216" s="10"/>
      <c r="T216" s="10"/>
      <c r="U216" s="10"/>
      <c r="V216" s="219"/>
      <c r="W216" s="224"/>
      <c r="X216" s="218"/>
      <c r="Y216" s="218"/>
    </row>
    <row r="217" spans="2:27" x14ac:dyDescent="0.2">
      <c r="V217" s="245"/>
      <c r="W217" s="122"/>
      <c r="X217" s="122"/>
      <c r="Y217" s="122"/>
    </row>
    <row r="219" spans="2:27" x14ac:dyDescent="0.2">
      <c r="C219" s="102" t="s">
        <v>79</v>
      </c>
      <c r="R219" s="102" t="s">
        <v>79</v>
      </c>
    </row>
    <row r="221" spans="2:27" ht="15" customHeight="1" x14ac:dyDescent="0.2">
      <c r="B221" s="254" t="s">
        <v>74</v>
      </c>
      <c r="C221" s="247" t="s">
        <v>29</v>
      </c>
      <c r="D221" s="248"/>
      <c r="E221" s="248"/>
      <c r="F221" s="248"/>
      <c r="G221" s="248"/>
      <c r="H221" s="248"/>
      <c r="I221" s="248"/>
      <c r="J221" s="248"/>
      <c r="K221" s="248"/>
      <c r="L221" s="248"/>
      <c r="M221" s="248"/>
      <c r="N221" s="248"/>
      <c r="O221" s="249"/>
      <c r="P221" s="25"/>
      <c r="Q221" s="254" t="s">
        <v>74</v>
      </c>
      <c r="R221" s="247" t="s">
        <v>29</v>
      </c>
      <c r="S221" s="248"/>
      <c r="T221" s="248"/>
      <c r="U221" s="248"/>
      <c r="V221" s="249"/>
      <c r="W221" s="178"/>
      <c r="X221" s="25"/>
      <c r="Y221" s="25"/>
      <c r="Z221" s="25"/>
      <c r="AA221" s="25"/>
    </row>
    <row r="222" spans="2:27" x14ac:dyDescent="0.2">
      <c r="B222" s="254"/>
      <c r="C222" s="250"/>
      <c r="D222" s="251"/>
      <c r="E222" s="251"/>
      <c r="F222" s="251"/>
      <c r="G222" s="251"/>
      <c r="H222" s="251"/>
      <c r="I222" s="251"/>
      <c r="J222" s="251"/>
      <c r="K222" s="251"/>
      <c r="L222" s="251"/>
      <c r="M222" s="251"/>
      <c r="N222" s="251"/>
      <c r="O222" s="252"/>
      <c r="P222" s="25"/>
      <c r="Q222" s="254"/>
      <c r="R222" s="250"/>
      <c r="S222" s="251"/>
      <c r="T222" s="251"/>
      <c r="U222" s="251"/>
      <c r="V222" s="252"/>
      <c r="W222" s="178"/>
      <c r="X222" s="25"/>
      <c r="Y222" s="25"/>
      <c r="Z222" s="25"/>
      <c r="AA222" s="25"/>
    </row>
    <row r="223" spans="2:27" ht="27" customHeight="1" x14ac:dyDescent="0.2">
      <c r="B223" s="254"/>
      <c r="C223" s="177" t="s">
        <v>505</v>
      </c>
      <c r="D223" s="32"/>
      <c r="E223" s="177"/>
      <c r="F223" s="32"/>
      <c r="G223" s="177"/>
      <c r="H223" s="32"/>
      <c r="I223" s="177"/>
      <c r="J223" s="32"/>
      <c r="K223" s="177" t="s">
        <v>335</v>
      </c>
      <c r="L223" s="126"/>
      <c r="M223" s="177" t="s">
        <v>4</v>
      </c>
      <c r="N223" s="177" t="s">
        <v>5</v>
      </c>
      <c r="O223" s="177" t="s">
        <v>6</v>
      </c>
      <c r="P223" s="180"/>
      <c r="Q223" s="254"/>
      <c r="R223" s="198" t="s">
        <v>505</v>
      </c>
      <c r="S223" s="198"/>
      <c r="T223" s="198"/>
      <c r="U223" s="198"/>
      <c r="V223" s="197" t="s">
        <v>335</v>
      </c>
      <c r="W223" s="223"/>
      <c r="X223" s="168"/>
      <c r="Y223" s="168"/>
    </row>
    <row r="224" spans="2:27" ht="25.9" customHeight="1" x14ac:dyDescent="0.2">
      <c r="B224" s="24" t="s">
        <v>63</v>
      </c>
      <c r="C224" s="10">
        <f>Gesamt!C224+Gesamt!E224</f>
        <v>209</v>
      </c>
      <c r="D224" s="2">
        <f>C224/$M224</f>
        <v>0.26829268292682928</v>
      </c>
      <c r="E224" s="10">
        <f>Gesamt!G224</f>
        <v>55</v>
      </c>
      <c r="F224" s="2">
        <f>E224/$M224</f>
        <v>7.0603337612323486E-2</v>
      </c>
      <c r="G224" s="10">
        <f>Gesamt!I224</f>
        <v>70</v>
      </c>
      <c r="H224" s="2">
        <f>G224/$M224</f>
        <v>8.9858793324775352E-2</v>
      </c>
      <c r="I224" s="10">
        <f>Gesamt!K224</f>
        <v>72</v>
      </c>
      <c r="J224" s="2">
        <f>I224/$M224</f>
        <v>9.2426187419768935E-2</v>
      </c>
      <c r="K224" s="10">
        <f>Gesamt!M224+Gesamt!O224</f>
        <v>373</v>
      </c>
      <c r="L224" s="2">
        <f>K224/$M224</f>
        <v>0.47881899871630296</v>
      </c>
      <c r="M224" s="35">
        <f>Gesamt!Q224</f>
        <v>779</v>
      </c>
      <c r="N224" s="35">
        <f>Gesamt!R224</f>
        <v>17</v>
      </c>
      <c r="O224" s="35">
        <f>Gesamt!S224</f>
        <v>796</v>
      </c>
      <c r="P224" s="180"/>
      <c r="Q224" s="24" t="s">
        <v>63</v>
      </c>
      <c r="R224" s="243" t="s">
        <v>476</v>
      </c>
      <c r="S224" s="10"/>
      <c r="T224" s="10"/>
      <c r="U224" s="10"/>
      <c r="V224" s="243" t="s">
        <v>450</v>
      </c>
      <c r="W224" s="224"/>
      <c r="X224" s="218"/>
      <c r="Y224" s="218"/>
    </row>
    <row r="225" spans="2:27" ht="25.9" customHeight="1" x14ac:dyDescent="0.2">
      <c r="B225" s="24" t="s">
        <v>75</v>
      </c>
      <c r="C225" s="10">
        <f>Gesamt!C225+Gesamt!E225</f>
        <v>127</v>
      </c>
      <c r="D225" s="2">
        <f t="shared" ref="D225:F228" si="146">C225/$M225</f>
        <v>0.16710526315789473</v>
      </c>
      <c r="E225" s="10">
        <f>Gesamt!G225</f>
        <v>52</v>
      </c>
      <c r="F225" s="2">
        <f t="shared" si="146"/>
        <v>6.8421052631578952E-2</v>
      </c>
      <c r="G225" s="10">
        <f>Gesamt!I225</f>
        <v>75</v>
      </c>
      <c r="H225" s="2">
        <f t="shared" ref="H225" si="147">G225/$M225</f>
        <v>9.8684210526315791E-2</v>
      </c>
      <c r="I225" s="10">
        <f>Gesamt!K225</f>
        <v>89</v>
      </c>
      <c r="J225" s="2">
        <f t="shared" ref="J225" si="148">I225/$M225</f>
        <v>0.11710526315789474</v>
      </c>
      <c r="K225" s="10">
        <f>Gesamt!M225+Gesamt!O225</f>
        <v>417</v>
      </c>
      <c r="L225" s="2">
        <f t="shared" ref="L225" si="149">K225/$M225</f>
        <v>0.54868421052631577</v>
      </c>
      <c r="M225" s="35">
        <f>Gesamt!Q225</f>
        <v>760</v>
      </c>
      <c r="N225" s="35">
        <f>Gesamt!R225</f>
        <v>36</v>
      </c>
      <c r="O225" s="35">
        <f>Gesamt!S225</f>
        <v>796</v>
      </c>
      <c r="P225" s="180"/>
      <c r="Q225" s="24" t="s">
        <v>75</v>
      </c>
      <c r="R225" s="10"/>
      <c r="S225" s="10"/>
      <c r="T225" s="10"/>
      <c r="U225" s="10"/>
      <c r="V225" s="243" t="s">
        <v>477</v>
      </c>
      <c r="W225" s="224"/>
      <c r="X225" s="218"/>
      <c r="Y225" s="218"/>
    </row>
    <row r="226" spans="2:27" ht="25.9" customHeight="1" x14ac:dyDescent="0.2">
      <c r="B226" s="24" t="s">
        <v>76</v>
      </c>
      <c r="C226" s="10">
        <f>Gesamt!C226+Gesamt!E226</f>
        <v>117</v>
      </c>
      <c r="D226" s="2">
        <f t="shared" si="146"/>
        <v>0.15394736842105264</v>
      </c>
      <c r="E226" s="10">
        <f>Gesamt!G226</f>
        <v>43</v>
      </c>
      <c r="F226" s="2">
        <f t="shared" si="146"/>
        <v>5.6578947368421055E-2</v>
      </c>
      <c r="G226" s="10">
        <f>Gesamt!I226</f>
        <v>74</v>
      </c>
      <c r="H226" s="2">
        <f t="shared" ref="H226" si="150">G226/$M226</f>
        <v>9.7368421052631576E-2</v>
      </c>
      <c r="I226" s="10">
        <f>Gesamt!K226</f>
        <v>78</v>
      </c>
      <c r="J226" s="2">
        <f t="shared" ref="J226" si="151">I226/$M226</f>
        <v>0.10263157894736842</v>
      </c>
      <c r="K226" s="10">
        <f>Gesamt!M226+Gesamt!O226</f>
        <v>448</v>
      </c>
      <c r="L226" s="2">
        <f t="shared" ref="L226" si="152">K226/$M226</f>
        <v>0.58947368421052626</v>
      </c>
      <c r="M226" s="35">
        <f>Gesamt!Q226</f>
        <v>760</v>
      </c>
      <c r="N226" s="35">
        <f>Gesamt!R226</f>
        <v>36</v>
      </c>
      <c r="O226" s="35">
        <f>Gesamt!S226</f>
        <v>796</v>
      </c>
      <c r="P226" s="180"/>
      <c r="Q226" s="24" t="s">
        <v>76</v>
      </c>
      <c r="R226" s="10" t="s">
        <v>399</v>
      </c>
      <c r="S226" s="10"/>
      <c r="T226" s="10"/>
      <c r="U226" s="10"/>
      <c r="V226" s="243" t="s">
        <v>478</v>
      </c>
      <c r="W226" s="224"/>
      <c r="X226" s="218"/>
      <c r="Y226" s="218"/>
    </row>
    <row r="227" spans="2:27" x14ac:dyDescent="0.2">
      <c r="B227" s="24" t="s">
        <v>66</v>
      </c>
      <c r="C227" s="10">
        <f>Gesamt!C227+Gesamt!E227</f>
        <v>90</v>
      </c>
      <c r="D227" s="2">
        <f t="shared" si="146"/>
        <v>0.1174934725848564</v>
      </c>
      <c r="E227" s="10">
        <f>Gesamt!G227</f>
        <v>54</v>
      </c>
      <c r="F227" s="2">
        <f t="shared" si="146"/>
        <v>7.0496083550913843E-2</v>
      </c>
      <c r="G227" s="10">
        <f>Gesamt!I227</f>
        <v>74</v>
      </c>
      <c r="H227" s="2">
        <f t="shared" ref="H227" si="153">G227/$M227</f>
        <v>9.6605744125326368E-2</v>
      </c>
      <c r="I227" s="10">
        <f>Gesamt!K227</f>
        <v>88</v>
      </c>
      <c r="J227" s="2">
        <f t="shared" ref="J227" si="154">I227/$M227</f>
        <v>0.11488250652741515</v>
      </c>
      <c r="K227" s="10">
        <f>Gesamt!M227+Gesamt!O227</f>
        <v>460</v>
      </c>
      <c r="L227" s="2">
        <f t="shared" ref="L227" si="155">K227/$M227</f>
        <v>0.60052219321148825</v>
      </c>
      <c r="M227" s="35">
        <f>Gesamt!Q227</f>
        <v>766</v>
      </c>
      <c r="N227" s="35">
        <f>Gesamt!R227</f>
        <v>30</v>
      </c>
      <c r="O227" s="35">
        <f>Gesamt!S227</f>
        <v>796</v>
      </c>
      <c r="P227" s="180"/>
      <c r="Q227" s="24" t="s">
        <v>66</v>
      </c>
      <c r="R227" s="10"/>
      <c r="S227" s="10"/>
      <c r="T227" s="10"/>
      <c r="U227" s="10"/>
      <c r="V227" s="219"/>
      <c r="W227" s="224"/>
      <c r="X227" s="218"/>
      <c r="Y227" s="218"/>
    </row>
    <row r="228" spans="2:27" ht="25.9" customHeight="1" x14ac:dyDescent="0.2">
      <c r="B228" s="24" t="s">
        <v>78</v>
      </c>
      <c r="C228" s="10">
        <f>Gesamt!C228+Gesamt!E228</f>
        <v>206</v>
      </c>
      <c r="D228" s="2">
        <f t="shared" si="146"/>
        <v>0.26857887874837028</v>
      </c>
      <c r="E228" s="10">
        <f>Gesamt!G228</f>
        <v>80</v>
      </c>
      <c r="F228" s="2">
        <f t="shared" si="146"/>
        <v>0.10430247718383312</v>
      </c>
      <c r="G228" s="10">
        <f>Gesamt!I228</f>
        <v>76</v>
      </c>
      <c r="H228" s="2">
        <f t="shared" ref="H228" si="156">G228/$M228</f>
        <v>9.9087353324641456E-2</v>
      </c>
      <c r="I228" s="10">
        <f>Gesamt!K228</f>
        <v>81</v>
      </c>
      <c r="J228" s="2">
        <f t="shared" ref="J228" si="157">I228/$M228</f>
        <v>0.10560625814863103</v>
      </c>
      <c r="K228" s="10">
        <f>Gesamt!M228+Gesamt!O228</f>
        <v>324</v>
      </c>
      <c r="L228" s="2">
        <f t="shared" ref="L228" si="158">K228/$M228</f>
        <v>0.42242503259452413</v>
      </c>
      <c r="M228" s="35">
        <f>Gesamt!Q228</f>
        <v>767</v>
      </c>
      <c r="N228" s="35">
        <f>Gesamt!R228</f>
        <v>29</v>
      </c>
      <c r="O228" s="35">
        <f>Gesamt!S228</f>
        <v>796</v>
      </c>
      <c r="P228" s="180"/>
      <c r="Q228" s="24" t="s">
        <v>78</v>
      </c>
      <c r="R228" s="10" t="s">
        <v>400</v>
      </c>
      <c r="S228" s="10"/>
      <c r="T228" s="10"/>
      <c r="U228" s="10"/>
      <c r="V228" s="243" t="s">
        <v>479</v>
      </c>
      <c r="W228" s="224"/>
      <c r="X228" s="218"/>
      <c r="Y228" s="218"/>
    </row>
    <row r="231" spans="2:27" x14ac:dyDescent="0.2">
      <c r="C231" s="102" t="s">
        <v>80</v>
      </c>
      <c r="R231" s="102" t="s">
        <v>80</v>
      </c>
    </row>
    <row r="233" spans="2:27" ht="15" customHeight="1" x14ac:dyDescent="0.2">
      <c r="B233" s="253" t="s">
        <v>81</v>
      </c>
      <c r="C233" s="247" t="s">
        <v>323</v>
      </c>
      <c r="D233" s="248"/>
      <c r="E233" s="248"/>
      <c r="F233" s="248"/>
      <c r="G233" s="248"/>
      <c r="H233" s="248"/>
      <c r="I233" s="248"/>
      <c r="J233" s="248"/>
      <c r="K233" s="248"/>
      <c r="L233" s="178"/>
      <c r="M233" s="25"/>
      <c r="N233" s="25"/>
      <c r="O233" s="25"/>
      <c r="Q233" s="253" t="s">
        <v>81</v>
      </c>
      <c r="R233" s="247" t="s">
        <v>323</v>
      </c>
      <c r="S233" s="248"/>
      <c r="T233" s="249"/>
      <c r="U233" s="178"/>
      <c r="V233" s="25"/>
      <c r="W233" s="25"/>
      <c r="X233" s="25"/>
      <c r="Y233" s="25"/>
      <c r="Z233" s="25"/>
      <c r="AA233" s="25"/>
    </row>
    <row r="234" spans="2:27" x14ac:dyDescent="0.2">
      <c r="B234" s="253"/>
      <c r="C234" s="250"/>
      <c r="D234" s="251"/>
      <c r="E234" s="251"/>
      <c r="F234" s="251"/>
      <c r="G234" s="251"/>
      <c r="H234" s="251"/>
      <c r="I234" s="251"/>
      <c r="J234" s="251"/>
      <c r="K234" s="251"/>
      <c r="L234" s="178"/>
      <c r="M234" s="25"/>
      <c r="N234" s="25"/>
      <c r="O234" s="25"/>
      <c r="Q234" s="253"/>
      <c r="R234" s="250"/>
      <c r="S234" s="251"/>
      <c r="T234" s="252"/>
      <c r="U234" s="178"/>
      <c r="V234" s="25"/>
      <c r="W234" s="25"/>
      <c r="X234" s="25"/>
      <c r="Y234" s="25"/>
      <c r="Z234" s="25"/>
      <c r="AA234" s="25"/>
    </row>
    <row r="235" spans="2:27" ht="52.15" customHeight="1" x14ac:dyDescent="0.2">
      <c r="B235" s="253"/>
      <c r="C235" s="170" t="s">
        <v>333</v>
      </c>
      <c r="D235" s="32"/>
      <c r="E235" s="170" t="s">
        <v>53</v>
      </c>
      <c r="F235" s="32"/>
      <c r="G235" s="170" t="s">
        <v>334</v>
      </c>
      <c r="H235" s="32"/>
      <c r="I235" s="170" t="s">
        <v>4</v>
      </c>
      <c r="J235" s="170" t="s">
        <v>5</v>
      </c>
      <c r="K235" s="170" t="s">
        <v>6</v>
      </c>
      <c r="Q235" s="253"/>
      <c r="R235" s="198" t="s">
        <v>333</v>
      </c>
      <c r="S235" s="198" t="s">
        <v>53</v>
      </c>
      <c r="T235" s="197" t="s">
        <v>334</v>
      </c>
      <c r="U235" s="223"/>
      <c r="V235" s="168"/>
      <c r="W235" s="168"/>
    </row>
    <row r="236" spans="2:27" x14ac:dyDescent="0.2">
      <c r="B236" s="24" t="s">
        <v>27</v>
      </c>
      <c r="C236" s="10">
        <f>Gesamt!C236+Gesamt!E236</f>
        <v>201</v>
      </c>
      <c r="D236" s="2">
        <f>C236/$I236</f>
        <v>0.14016736401673641</v>
      </c>
      <c r="E236" s="10">
        <f>Gesamt!G236</f>
        <v>263</v>
      </c>
      <c r="F236" s="2">
        <f>E236/$I236</f>
        <v>0.18340306834030684</v>
      </c>
      <c r="G236" s="10">
        <f>Gesamt!I236+Gesamt!K236</f>
        <v>970</v>
      </c>
      <c r="H236" s="2">
        <f>G236/$I236</f>
        <v>0.67642956764295681</v>
      </c>
      <c r="I236" s="3">
        <f>Gesamt!M236</f>
        <v>1434</v>
      </c>
      <c r="J236" s="3">
        <f>Gesamt!N236</f>
        <v>282</v>
      </c>
      <c r="K236" s="3">
        <f>Gesamt!O236</f>
        <v>1716</v>
      </c>
      <c r="Q236" s="24" t="s">
        <v>27</v>
      </c>
      <c r="R236" s="10"/>
      <c r="S236" s="10"/>
      <c r="T236" s="219"/>
      <c r="U236" s="215"/>
      <c r="V236" s="7"/>
      <c r="W236" s="7"/>
    </row>
    <row r="237" spans="2:27" x14ac:dyDescent="0.2">
      <c r="B237" s="24" t="s">
        <v>28</v>
      </c>
      <c r="C237" s="10">
        <f>Gesamt!C237+Gesamt!E237</f>
        <v>108</v>
      </c>
      <c r="D237" s="2">
        <f t="shared" ref="D237:F238" si="159">C237/$I237</f>
        <v>0.14007782101167315</v>
      </c>
      <c r="E237" s="10">
        <f>Gesamt!G237</f>
        <v>151</v>
      </c>
      <c r="F237" s="2">
        <f t="shared" si="159"/>
        <v>0.19584954604409857</v>
      </c>
      <c r="G237" s="10">
        <f>Gesamt!I237+Gesamt!K237</f>
        <v>512</v>
      </c>
      <c r="H237" s="2">
        <f t="shared" ref="H237" si="160">G237/$I237</f>
        <v>0.66407263294422825</v>
      </c>
      <c r="I237" s="3">
        <f>Gesamt!M237</f>
        <v>771</v>
      </c>
      <c r="J237" s="3">
        <f>Gesamt!N237</f>
        <v>149</v>
      </c>
      <c r="K237" s="3">
        <f>Gesamt!O237</f>
        <v>920</v>
      </c>
      <c r="Q237" s="24" t="s">
        <v>28</v>
      </c>
      <c r="R237" s="10"/>
      <c r="S237" s="10"/>
      <c r="T237" s="219"/>
      <c r="U237" s="215"/>
      <c r="V237" s="7"/>
      <c r="W237" s="7"/>
    </row>
    <row r="238" spans="2:27" ht="24" x14ac:dyDescent="0.2">
      <c r="B238" s="24" t="s">
        <v>29</v>
      </c>
      <c r="C238" s="10">
        <f>Gesamt!C238+Gesamt!E238</f>
        <v>93</v>
      </c>
      <c r="D238" s="2">
        <f t="shared" si="159"/>
        <v>0.14027149321266968</v>
      </c>
      <c r="E238" s="10">
        <f>Gesamt!G238</f>
        <v>112</v>
      </c>
      <c r="F238" s="2">
        <f t="shared" si="159"/>
        <v>0.1689291101055807</v>
      </c>
      <c r="G238" s="10">
        <f>Gesamt!I238+Gesamt!K238</f>
        <v>458</v>
      </c>
      <c r="H238" s="2">
        <f t="shared" ref="H238" si="161">G238/$I238</f>
        <v>0.69079939668174961</v>
      </c>
      <c r="I238" s="3">
        <f>Gesamt!M238</f>
        <v>663</v>
      </c>
      <c r="J238" s="3">
        <f>Gesamt!N238</f>
        <v>133</v>
      </c>
      <c r="K238" s="3">
        <f>Gesamt!O238</f>
        <v>796</v>
      </c>
      <c r="Q238" s="24" t="s">
        <v>29</v>
      </c>
      <c r="R238" s="10"/>
      <c r="S238" s="10"/>
      <c r="T238" s="243" t="s">
        <v>464</v>
      </c>
      <c r="U238" s="215"/>
      <c r="V238" s="7"/>
      <c r="W238" s="7"/>
    </row>
    <row r="241" spans="2:27" s="123" customFormat="1" x14ac:dyDescent="0.2">
      <c r="B241" s="34"/>
      <c r="C241" s="102" t="s">
        <v>82</v>
      </c>
      <c r="D241" s="34"/>
      <c r="E241" s="34"/>
      <c r="F241" s="34"/>
      <c r="G241" s="34"/>
      <c r="H241" s="34"/>
      <c r="I241" s="34"/>
      <c r="J241" s="34"/>
      <c r="K241" s="34"/>
      <c r="L241" s="34"/>
      <c r="M241" s="34"/>
      <c r="N241" s="34"/>
      <c r="O241" s="34"/>
      <c r="Q241" s="34"/>
      <c r="R241" s="102" t="s">
        <v>82</v>
      </c>
      <c r="S241" s="34"/>
      <c r="T241" s="34"/>
      <c r="U241" s="34"/>
      <c r="V241" s="34"/>
      <c r="W241" s="34"/>
      <c r="X241" s="34"/>
      <c r="Y241" s="34"/>
      <c r="Z241" s="34"/>
      <c r="AA241" s="34"/>
    </row>
    <row r="242" spans="2:27" s="123" customFormat="1" x14ac:dyDescent="0.2">
      <c r="B242" s="27"/>
      <c r="C242" s="34"/>
      <c r="D242" s="34"/>
      <c r="E242" s="34"/>
      <c r="F242" s="34"/>
      <c r="G242" s="34"/>
      <c r="H242" s="34"/>
      <c r="I242" s="34"/>
      <c r="J242" s="34"/>
      <c r="K242" s="34"/>
      <c r="L242" s="34"/>
      <c r="M242" s="34"/>
      <c r="N242" s="34"/>
      <c r="O242" s="34"/>
      <c r="Q242" s="27"/>
      <c r="R242" s="34"/>
      <c r="S242" s="34"/>
      <c r="T242" s="34"/>
      <c r="U242" s="34"/>
      <c r="V242" s="34"/>
      <c r="W242" s="34"/>
      <c r="X242" s="34"/>
      <c r="Y242" s="34"/>
      <c r="Z242" s="34"/>
      <c r="AA242" s="34"/>
    </row>
    <row r="243" spans="2:27" s="123" customFormat="1" ht="15" customHeight="1" x14ac:dyDescent="0.2">
      <c r="B243" s="254" t="s">
        <v>83</v>
      </c>
      <c r="C243" s="247" t="s">
        <v>27</v>
      </c>
      <c r="D243" s="248"/>
      <c r="E243" s="248"/>
      <c r="F243" s="248"/>
      <c r="G243" s="248"/>
      <c r="H243" s="248"/>
      <c r="I243" s="248"/>
      <c r="J243" s="248"/>
      <c r="K243" s="248"/>
      <c r="L243" s="178"/>
      <c r="M243" s="25"/>
      <c r="N243" s="25"/>
      <c r="O243" s="25"/>
      <c r="Q243" s="254" t="s">
        <v>83</v>
      </c>
      <c r="R243" s="247" t="s">
        <v>27</v>
      </c>
      <c r="S243" s="248"/>
      <c r="T243" s="249"/>
      <c r="U243" s="178"/>
      <c r="V243" s="25"/>
      <c r="W243" s="25"/>
      <c r="X243" s="25"/>
      <c r="Y243" s="25"/>
      <c r="Z243" s="25"/>
      <c r="AA243" s="25"/>
    </row>
    <row r="244" spans="2:27" s="123" customFormat="1" ht="6.75" customHeight="1" x14ac:dyDescent="0.2">
      <c r="B244" s="254"/>
      <c r="C244" s="250"/>
      <c r="D244" s="251"/>
      <c r="E244" s="251"/>
      <c r="F244" s="251"/>
      <c r="G244" s="251"/>
      <c r="H244" s="251"/>
      <c r="I244" s="251"/>
      <c r="J244" s="251"/>
      <c r="K244" s="251"/>
      <c r="L244" s="178"/>
      <c r="M244" s="25"/>
      <c r="N244" s="25"/>
      <c r="O244" s="25"/>
      <c r="Q244" s="254"/>
      <c r="R244" s="250"/>
      <c r="S244" s="251"/>
      <c r="T244" s="252"/>
      <c r="U244" s="178"/>
      <c r="V244" s="25"/>
      <c r="W244" s="25"/>
      <c r="X244" s="25"/>
      <c r="Y244" s="25"/>
      <c r="Z244" s="25"/>
      <c r="AA244" s="25"/>
    </row>
    <row r="245" spans="2:27" s="123" customFormat="1" ht="45.6" customHeight="1" x14ac:dyDescent="0.2">
      <c r="B245" s="254"/>
      <c r="C245" s="170" t="s">
        <v>336</v>
      </c>
      <c r="D245" s="32"/>
      <c r="E245" s="170"/>
      <c r="F245" s="32"/>
      <c r="G245" s="170" t="s">
        <v>337</v>
      </c>
      <c r="H245" s="32"/>
      <c r="I245" s="170" t="s">
        <v>4</v>
      </c>
      <c r="J245" s="170" t="s">
        <v>5</v>
      </c>
      <c r="K245" s="170" t="s">
        <v>6</v>
      </c>
      <c r="L245" s="34"/>
      <c r="M245" s="34"/>
      <c r="N245" s="34"/>
      <c r="O245" s="34"/>
      <c r="Q245" s="254"/>
      <c r="R245" s="198" t="s">
        <v>336</v>
      </c>
      <c r="S245" s="198"/>
      <c r="T245" s="197" t="s">
        <v>337</v>
      </c>
      <c r="U245" s="223"/>
      <c r="V245" s="168"/>
      <c r="W245" s="168"/>
      <c r="X245" s="34"/>
      <c r="Y245" s="34"/>
      <c r="Z245" s="34"/>
      <c r="AA245" s="34"/>
    </row>
    <row r="246" spans="2:27" s="123" customFormat="1" ht="25.9" customHeight="1" x14ac:dyDescent="0.2">
      <c r="B246" s="24" t="s">
        <v>86</v>
      </c>
      <c r="C246" s="10">
        <f>Gesamt!C246+Gesamt!E246</f>
        <v>272</v>
      </c>
      <c r="D246" s="2">
        <f>C246/$I246</f>
        <v>0.21501976284584981</v>
      </c>
      <c r="E246" s="10">
        <f>Gesamt!G246</f>
        <v>241</v>
      </c>
      <c r="F246" s="2">
        <f>E246/$I246</f>
        <v>0.19051383399209487</v>
      </c>
      <c r="G246" s="10">
        <f>Gesamt!I246+Gesamt!K246</f>
        <v>752</v>
      </c>
      <c r="H246" s="2">
        <f>G246/$I246</f>
        <v>0.59446640316205535</v>
      </c>
      <c r="I246" s="3">
        <f>Gesamt!M246</f>
        <v>1265</v>
      </c>
      <c r="J246" s="3">
        <f>Gesamt!N246</f>
        <v>451</v>
      </c>
      <c r="K246" s="3">
        <f>Gesamt!O246</f>
        <v>1716</v>
      </c>
      <c r="L246" s="34"/>
      <c r="M246" s="34"/>
      <c r="N246" s="34"/>
      <c r="O246" s="34"/>
      <c r="Q246" s="24" t="s">
        <v>86</v>
      </c>
      <c r="R246" s="219" t="s">
        <v>390</v>
      </c>
      <c r="S246" s="10"/>
      <c r="T246" s="243" t="s">
        <v>454</v>
      </c>
      <c r="U246" s="215"/>
      <c r="V246" s="7"/>
      <c r="W246" s="7"/>
      <c r="X246" s="34"/>
      <c r="Y246" s="34"/>
      <c r="Z246" s="34"/>
      <c r="AA246" s="34"/>
    </row>
    <row r="247" spans="2:27" s="123" customFormat="1" ht="25.9" customHeight="1" x14ac:dyDescent="0.2">
      <c r="B247" s="24" t="s">
        <v>87</v>
      </c>
      <c r="C247" s="10">
        <f>Gesamt!C247+Gesamt!E247</f>
        <v>269</v>
      </c>
      <c r="D247" s="2">
        <f t="shared" ref="D247:F251" si="162">C247/$I247</f>
        <v>0.21485623003194887</v>
      </c>
      <c r="E247" s="10">
        <f>Gesamt!G247</f>
        <v>250</v>
      </c>
      <c r="F247" s="2">
        <f t="shared" si="162"/>
        <v>0.19968051118210864</v>
      </c>
      <c r="G247" s="10">
        <f>Gesamt!I247+Gesamt!K247</f>
        <v>733</v>
      </c>
      <c r="H247" s="2">
        <f t="shared" ref="H247" si="163">G247/$I247</f>
        <v>0.58546325878594252</v>
      </c>
      <c r="I247" s="3">
        <f>Gesamt!M247</f>
        <v>1252</v>
      </c>
      <c r="J247" s="3">
        <f>Gesamt!N247</f>
        <v>464</v>
      </c>
      <c r="K247" s="3">
        <f>Gesamt!O247</f>
        <v>1716</v>
      </c>
      <c r="L247" s="34"/>
      <c r="M247" s="34"/>
      <c r="N247" s="34"/>
      <c r="O247" s="34"/>
      <c r="Q247" s="24" t="s">
        <v>87</v>
      </c>
      <c r="R247" s="219" t="s">
        <v>390</v>
      </c>
      <c r="S247" s="10"/>
      <c r="T247" s="243" t="s">
        <v>412</v>
      </c>
      <c r="U247" s="215"/>
      <c r="V247" s="7"/>
      <c r="W247" s="7"/>
      <c r="X247" s="34"/>
      <c r="Y247" s="34"/>
      <c r="Z247" s="34"/>
      <c r="AA247" s="34"/>
    </row>
    <row r="248" spans="2:27" s="123" customFormat="1" ht="25.9" customHeight="1" x14ac:dyDescent="0.2">
      <c r="B248" s="24" t="s">
        <v>88</v>
      </c>
      <c r="C248" s="10">
        <f>Gesamt!C248+Gesamt!E248</f>
        <v>264</v>
      </c>
      <c r="D248" s="2">
        <f t="shared" si="162"/>
        <v>0.19312362838332114</v>
      </c>
      <c r="E248" s="10">
        <f>Gesamt!G248</f>
        <v>216</v>
      </c>
      <c r="F248" s="2">
        <f t="shared" si="162"/>
        <v>0.15801024140453548</v>
      </c>
      <c r="G248" s="10">
        <f>Gesamt!I248+Gesamt!K248</f>
        <v>887</v>
      </c>
      <c r="H248" s="2">
        <f t="shared" ref="H248" si="164">G248/$I248</f>
        <v>0.64886613021214334</v>
      </c>
      <c r="I248" s="3">
        <f>Gesamt!M248</f>
        <v>1367</v>
      </c>
      <c r="J248" s="3">
        <f>Gesamt!N248</f>
        <v>349</v>
      </c>
      <c r="K248" s="3">
        <f>Gesamt!O248</f>
        <v>1716</v>
      </c>
      <c r="L248" s="34"/>
      <c r="M248" s="34"/>
      <c r="N248" s="34"/>
      <c r="O248" s="34"/>
      <c r="Q248" s="24" t="s">
        <v>88</v>
      </c>
      <c r="R248" s="10"/>
      <c r="S248" s="10" t="s">
        <v>386</v>
      </c>
      <c r="T248" s="219" t="s">
        <v>431</v>
      </c>
      <c r="U248" s="215"/>
      <c r="V248" s="7"/>
      <c r="W248" s="7"/>
      <c r="X248" s="34"/>
      <c r="Y248" s="34"/>
      <c r="Z248" s="34"/>
      <c r="AA248" s="34"/>
    </row>
    <row r="249" spans="2:27" s="123" customFormat="1" ht="24" x14ac:dyDescent="0.2">
      <c r="B249" s="24" t="s">
        <v>89</v>
      </c>
      <c r="C249" s="10">
        <f>Gesamt!C249+Gesamt!E249</f>
        <v>247</v>
      </c>
      <c r="D249" s="2">
        <f t="shared" si="162"/>
        <v>0.17188587334725122</v>
      </c>
      <c r="E249" s="10">
        <f>Gesamt!G249</f>
        <v>247</v>
      </c>
      <c r="F249" s="2">
        <f t="shared" si="162"/>
        <v>0.17188587334725122</v>
      </c>
      <c r="G249" s="10">
        <f>Gesamt!I249+Gesamt!K249</f>
        <v>943</v>
      </c>
      <c r="H249" s="2">
        <f t="shared" ref="H249" si="165">G249/$I249</f>
        <v>0.65622825330549761</v>
      </c>
      <c r="I249" s="3">
        <f>Gesamt!M249</f>
        <v>1437</v>
      </c>
      <c r="J249" s="3">
        <f>Gesamt!N249</f>
        <v>279</v>
      </c>
      <c r="K249" s="3">
        <f>Gesamt!O249</f>
        <v>1716</v>
      </c>
      <c r="L249" s="34"/>
      <c r="M249" s="34"/>
      <c r="N249" s="34"/>
      <c r="O249" s="34"/>
      <c r="Q249" s="24" t="s">
        <v>89</v>
      </c>
      <c r="R249" s="10" t="s">
        <v>400</v>
      </c>
      <c r="S249" s="10"/>
      <c r="T249" s="219" t="s">
        <v>437</v>
      </c>
      <c r="U249" s="215"/>
      <c r="V249" s="7"/>
      <c r="W249" s="7"/>
      <c r="X249" s="34"/>
      <c r="Y249" s="34"/>
      <c r="Z249" s="34"/>
      <c r="AA249" s="34"/>
    </row>
    <row r="250" spans="2:27" s="123" customFormat="1" ht="24" x14ac:dyDescent="0.2">
      <c r="B250" s="24" t="s">
        <v>90</v>
      </c>
      <c r="C250" s="10">
        <f>Gesamt!C250+Gesamt!E250</f>
        <v>102</v>
      </c>
      <c r="D250" s="2">
        <f t="shared" si="162"/>
        <v>6.9199457259158756E-2</v>
      </c>
      <c r="E250" s="10">
        <f>Gesamt!G250</f>
        <v>129</v>
      </c>
      <c r="F250" s="2">
        <f t="shared" si="162"/>
        <v>8.7516960651289014E-2</v>
      </c>
      <c r="G250" s="10">
        <f>Gesamt!I250+Gesamt!K250</f>
        <v>1243</v>
      </c>
      <c r="H250" s="2">
        <f t="shared" ref="H250" si="166">G250/$I250</f>
        <v>0.84328358208955223</v>
      </c>
      <c r="I250" s="3">
        <f>Gesamt!M250</f>
        <v>1474</v>
      </c>
      <c r="J250" s="3">
        <f>Gesamt!N250</f>
        <v>242</v>
      </c>
      <c r="K250" s="3">
        <f>Gesamt!O250</f>
        <v>1716</v>
      </c>
      <c r="L250" s="34"/>
      <c r="M250" s="34"/>
      <c r="N250" s="34"/>
      <c r="O250" s="34"/>
      <c r="Q250" s="24" t="s">
        <v>90</v>
      </c>
      <c r="R250" s="10"/>
      <c r="S250" s="10"/>
      <c r="T250" s="219"/>
      <c r="U250" s="215"/>
      <c r="V250" s="7"/>
      <c r="W250" s="7"/>
      <c r="X250" s="34"/>
      <c r="Y250" s="34"/>
      <c r="Z250" s="34"/>
      <c r="AA250" s="34"/>
    </row>
    <row r="251" spans="2:27" s="123" customFormat="1" ht="36" x14ac:dyDescent="0.2">
      <c r="B251" s="24" t="s">
        <v>91</v>
      </c>
      <c r="C251" s="10">
        <f>Gesamt!C251+Gesamt!E251</f>
        <v>106</v>
      </c>
      <c r="D251" s="2">
        <f t="shared" si="162"/>
        <v>6.8298969072164942E-2</v>
      </c>
      <c r="E251" s="10">
        <f>Gesamt!G251</f>
        <v>125</v>
      </c>
      <c r="F251" s="2">
        <f t="shared" si="162"/>
        <v>8.0541237113402067E-2</v>
      </c>
      <c r="G251" s="10">
        <f>Gesamt!I251+Gesamt!K251</f>
        <v>1321</v>
      </c>
      <c r="H251" s="2">
        <f t="shared" ref="H251" si="167">G251/$I251</f>
        <v>0.85115979381443296</v>
      </c>
      <c r="I251" s="3">
        <f>Gesamt!M251</f>
        <v>1552</v>
      </c>
      <c r="J251" s="3">
        <f>Gesamt!N251</f>
        <v>164</v>
      </c>
      <c r="K251" s="3">
        <f>Gesamt!O251</f>
        <v>1716</v>
      </c>
      <c r="L251" s="34"/>
      <c r="M251" s="34"/>
      <c r="N251" s="34"/>
      <c r="O251" s="34"/>
      <c r="Q251" s="24" t="s">
        <v>91</v>
      </c>
      <c r="R251" s="10"/>
      <c r="S251" s="10"/>
      <c r="T251" s="219"/>
      <c r="U251" s="215"/>
      <c r="V251" s="7"/>
      <c r="W251" s="7"/>
      <c r="X251" s="34"/>
      <c r="Y251" s="34"/>
      <c r="Z251" s="34"/>
      <c r="AA251" s="34"/>
    </row>
    <row r="254" spans="2:27" s="123" customFormat="1" x14ac:dyDescent="0.2">
      <c r="B254" s="27"/>
      <c r="C254" s="102" t="s">
        <v>92</v>
      </c>
      <c r="D254" s="34"/>
      <c r="E254" s="34"/>
      <c r="F254" s="34"/>
      <c r="G254" s="34"/>
      <c r="H254" s="34"/>
      <c r="I254" s="34"/>
      <c r="J254" s="34"/>
      <c r="K254" s="34"/>
      <c r="L254" s="34"/>
      <c r="M254" s="34"/>
      <c r="N254" s="34"/>
      <c r="O254" s="34"/>
      <c r="Q254" s="27"/>
      <c r="R254" s="102" t="s">
        <v>92</v>
      </c>
      <c r="S254" s="34"/>
      <c r="T254" s="34"/>
      <c r="U254" s="34"/>
      <c r="V254" s="34"/>
      <c r="W254" s="34"/>
      <c r="X254" s="34"/>
      <c r="Y254" s="34"/>
      <c r="Z254" s="34"/>
      <c r="AA254" s="34"/>
    </row>
    <row r="256" spans="2:27" s="123" customFormat="1" ht="15" customHeight="1" x14ac:dyDescent="0.2">
      <c r="B256" s="254" t="s">
        <v>83</v>
      </c>
      <c r="C256" s="247" t="s">
        <v>28</v>
      </c>
      <c r="D256" s="248"/>
      <c r="E256" s="248"/>
      <c r="F256" s="248"/>
      <c r="G256" s="248"/>
      <c r="H256" s="248"/>
      <c r="I256" s="248"/>
      <c r="J256" s="248"/>
      <c r="K256" s="248"/>
      <c r="L256" s="178"/>
      <c r="M256" s="25"/>
      <c r="N256" s="25"/>
      <c r="O256" s="25"/>
      <c r="Q256" s="254" t="s">
        <v>83</v>
      </c>
      <c r="R256" s="247" t="s">
        <v>28</v>
      </c>
      <c r="S256" s="248"/>
      <c r="T256" s="249"/>
      <c r="U256" s="178"/>
      <c r="V256" s="25"/>
      <c r="W256" s="25"/>
      <c r="X256" s="25"/>
      <c r="Y256" s="25"/>
      <c r="Z256" s="25"/>
      <c r="AA256" s="25"/>
    </row>
    <row r="257" spans="2:27" s="123" customFormat="1" x14ac:dyDescent="0.2">
      <c r="B257" s="254"/>
      <c r="C257" s="250"/>
      <c r="D257" s="251"/>
      <c r="E257" s="251"/>
      <c r="F257" s="251"/>
      <c r="G257" s="251"/>
      <c r="H257" s="251"/>
      <c r="I257" s="251"/>
      <c r="J257" s="251"/>
      <c r="K257" s="251"/>
      <c r="L257" s="178"/>
      <c r="M257" s="25"/>
      <c r="N257" s="25"/>
      <c r="O257" s="25"/>
      <c r="Q257" s="254"/>
      <c r="R257" s="250"/>
      <c r="S257" s="251"/>
      <c r="T257" s="252"/>
      <c r="U257" s="178"/>
      <c r="V257" s="25"/>
      <c r="W257" s="25"/>
      <c r="X257" s="25"/>
      <c r="Y257" s="25"/>
      <c r="Z257" s="25"/>
      <c r="AA257" s="25"/>
    </row>
    <row r="258" spans="2:27" s="123" customFormat="1" ht="48" x14ac:dyDescent="0.2">
      <c r="B258" s="254"/>
      <c r="C258" s="170" t="s">
        <v>336</v>
      </c>
      <c r="D258" s="32"/>
      <c r="E258" s="170"/>
      <c r="F258" s="32"/>
      <c r="G258" s="170" t="s">
        <v>337</v>
      </c>
      <c r="H258" s="32"/>
      <c r="I258" s="170" t="s">
        <v>4</v>
      </c>
      <c r="J258" s="170" t="s">
        <v>5</v>
      </c>
      <c r="K258" s="181" t="s">
        <v>6</v>
      </c>
      <c r="L258" s="179"/>
      <c r="M258" s="122"/>
      <c r="N258" s="122"/>
      <c r="O258" s="122"/>
      <c r="Q258" s="254"/>
      <c r="R258" s="198" t="s">
        <v>336</v>
      </c>
      <c r="S258" s="198"/>
      <c r="T258" s="197" t="s">
        <v>337</v>
      </c>
      <c r="U258" s="223"/>
      <c r="V258" s="168"/>
      <c r="W258" s="168"/>
      <c r="X258" s="122"/>
      <c r="Y258" s="122"/>
      <c r="Z258" s="122"/>
      <c r="AA258" s="122"/>
    </row>
    <row r="259" spans="2:27" s="123" customFormat="1" ht="25.9" customHeight="1" x14ac:dyDescent="0.2">
      <c r="B259" s="24" t="s">
        <v>86</v>
      </c>
      <c r="C259" s="10">
        <f>Gesamt!C259+Gesamt!E259</f>
        <v>139</v>
      </c>
      <c r="D259" s="2">
        <f>C259/$I259</f>
        <v>0.2</v>
      </c>
      <c r="E259" s="10">
        <f>Gesamt!G259</f>
        <v>141</v>
      </c>
      <c r="F259" s="2">
        <f>E259/$I259</f>
        <v>0.20287769784172663</v>
      </c>
      <c r="G259" s="10">
        <f>Gesamt!I259+Gesamt!K259</f>
        <v>415</v>
      </c>
      <c r="H259" s="2">
        <f>G259/$I259</f>
        <v>0.59712230215827333</v>
      </c>
      <c r="I259" s="3">
        <f>Gesamt!M259</f>
        <v>695</v>
      </c>
      <c r="J259" s="3">
        <f>Gesamt!N259</f>
        <v>225</v>
      </c>
      <c r="K259" s="3">
        <f>Gesamt!O259</f>
        <v>920</v>
      </c>
      <c r="L259" s="34"/>
      <c r="M259" s="34"/>
      <c r="N259" s="34"/>
      <c r="O259" s="34"/>
      <c r="Q259" s="24" t="s">
        <v>86</v>
      </c>
      <c r="R259" s="10" t="s">
        <v>455</v>
      </c>
      <c r="S259" s="10"/>
      <c r="T259" s="243" t="s">
        <v>412</v>
      </c>
      <c r="U259" s="215"/>
      <c r="V259" s="7"/>
      <c r="W259" s="7"/>
      <c r="X259" s="34"/>
      <c r="Y259" s="34"/>
      <c r="Z259" s="34"/>
      <c r="AA259" s="34"/>
    </row>
    <row r="260" spans="2:27" s="123" customFormat="1" ht="25.9" customHeight="1" x14ac:dyDescent="0.2">
      <c r="B260" s="24" t="s">
        <v>87</v>
      </c>
      <c r="C260" s="10">
        <f>Gesamt!C260+Gesamt!E260</f>
        <v>102</v>
      </c>
      <c r="D260" s="2">
        <f t="shared" ref="D260:D264" si="168">C260/$I260</f>
        <v>0.14468085106382977</v>
      </c>
      <c r="E260" s="10">
        <f>Gesamt!G260</f>
        <v>121</v>
      </c>
      <c r="F260" s="2">
        <f t="shared" ref="F260" si="169">E260/$I260</f>
        <v>0.17163120567375886</v>
      </c>
      <c r="G260" s="10">
        <f>Gesamt!I260+Gesamt!K260</f>
        <v>482</v>
      </c>
      <c r="H260" s="2">
        <f t="shared" ref="H260" si="170">G260/$I260</f>
        <v>0.68368794326241134</v>
      </c>
      <c r="I260" s="3">
        <f>Gesamt!M260</f>
        <v>705</v>
      </c>
      <c r="J260" s="3">
        <f>Gesamt!N260</f>
        <v>215</v>
      </c>
      <c r="K260" s="3">
        <f>Gesamt!O260</f>
        <v>920</v>
      </c>
      <c r="L260" s="34"/>
      <c r="M260" s="34"/>
      <c r="N260" s="34"/>
      <c r="O260" s="34"/>
      <c r="Q260" s="24" t="s">
        <v>87</v>
      </c>
      <c r="R260" s="10" t="s">
        <v>399</v>
      </c>
      <c r="S260" s="10"/>
      <c r="T260" s="243" t="s">
        <v>456</v>
      </c>
      <c r="U260" s="215"/>
      <c r="V260" s="7"/>
      <c r="W260" s="7"/>
      <c r="X260" s="34"/>
      <c r="Y260" s="34"/>
      <c r="Z260" s="34"/>
      <c r="AA260" s="34"/>
    </row>
    <row r="261" spans="2:27" s="123" customFormat="1" ht="24" x14ac:dyDescent="0.2">
      <c r="B261" s="24" t="s">
        <v>88</v>
      </c>
      <c r="C261" s="10">
        <f>Gesamt!C261+Gesamt!E261</f>
        <v>113</v>
      </c>
      <c r="D261" s="2">
        <f t="shared" si="168"/>
        <v>0.15332428765264586</v>
      </c>
      <c r="E261" s="10">
        <f>Gesamt!G261</f>
        <v>127</v>
      </c>
      <c r="F261" s="2">
        <f t="shared" ref="F261" si="171">E261/$I261</f>
        <v>0.17232021709633649</v>
      </c>
      <c r="G261" s="10">
        <f>Gesamt!I261+Gesamt!K261</f>
        <v>497</v>
      </c>
      <c r="H261" s="2">
        <f t="shared" ref="H261" si="172">G261/$I261</f>
        <v>0.67435549525101768</v>
      </c>
      <c r="I261" s="3">
        <f>Gesamt!M261</f>
        <v>737</v>
      </c>
      <c r="J261" s="3">
        <f>Gesamt!N261</f>
        <v>183</v>
      </c>
      <c r="K261" s="3">
        <f>Gesamt!O261</f>
        <v>920</v>
      </c>
      <c r="L261" s="34"/>
      <c r="M261" s="34"/>
      <c r="N261" s="34"/>
      <c r="O261" s="34"/>
      <c r="Q261" s="24" t="s">
        <v>88</v>
      </c>
      <c r="R261" s="10" t="s">
        <v>390</v>
      </c>
      <c r="S261" s="10"/>
      <c r="T261" s="219" t="s">
        <v>457</v>
      </c>
      <c r="U261" s="215"/>
      <c r="V261" s="7"/>
      <c r="W261" s="7"/>
      <c r="X261" s="34"/>
      <c r="Y261" s="34"/>
      <c r="Z261" s="34"/>
      <c r="AA261" s="34"/>
    </row>
    <row r="262" spans="2:27" s="123" customFormat="1" ht="24" x14ac:dyDescent="0.2">
      <c r="B262" s="24" t="s">
        <v>93</v>
      </c>
      <c r="C262" s="10">
        <f>Gesamt!C262+Gesamt!E262</f>
        <v>78</v>
      </c>
      <c r="D262" s="2">
        <f t="shared" si="168"/>
        <v>9.7500000000000003E-2</v>
      </c>
      <c r="E262" s="10">
        <f>Gesamt!G262</f>
        <v>109</v>
      </c>
      <c r="F262" s="2">
        <f t="shared" ref="F262" si="173">E262/$I262</f>
        <v>0.13625000000000001</v>
      </c>
      <c r="G262" s="10">
        <f>Gesamt!I262+Gesamt!K262</f>
        <v>613</v>
      </c>
      <c r="H262" s="2">
        <f t="shared" ref="H262" si="174">G262/$I262</f>
        <v>0.76624999999999999</v>
      </c>
      <c r="I262" s="3">
        <f>Gesamt!M262</f>
        <v>800</v>
      </c>
      <c r="J262" s="3">
        <f>Gesamt!N262</f>
        <v>120</v>
      </c>
      <c r="K262" s="3">
        <f>Gesamt!O262</f>
        <v>920</v>
      </c>
      <c r="L262" s="34"/>
      <c r="M262" s="34"/>
      <c r="N262" s="34"/>
      <c r="O262" s="34"/>
      <c r="Q262" s="24" t="s">
        <v>93</v>
      </c>
      <c r="R262" s="10"/>
      <c r="S262" s="10"/>
      <c r="T262" s="219"/>
      <c r="U262" s="215"/>
      <c r="V262" s="7"/>
      <c r="W262" s="7"/>
      <c r="X262" s="34"/>
      <c r="Y262" s="34"/>
      <c r="Z262" s="34"/>
      <c r="AA262" s="34"/>
    </row>
    <row r="263" spans="2:27" s="123" customFormat="1" ht="24" x14ac:dyDescent="0.2">
      <c r="B263" s="24" t="s">
        <v>90</v>
      </c>
      <c r="C263" s="10">
        <f>Gesamt!C263+Gesamt!E263</f>
        <v>60</v>
      </c>
      <c r="D263" s="2">
        <f t="shared" si="168"/>
        <v>7.702182284980745E-2</v>
      </c>
      <c r="E263" s="10">
        <f>Gesamt!G263</f>
        <v>73</v>
      </c>
      <c r="F263" s="2">
        <f t="shared" ref="F263" si="175">E263/$I263</f>
        <v>9.3709884467265719E-2</v>
      </c>
      <c r="G263" s="10">
        <f>Gesamt!I263+Gesamt!K263</f>
        <v>646</v>
      </c>
      <c r="H263" s="2">
        <f t="shared" ref="H263" si="176">G263/$I263</f>
        <v>0.82926829268292679</v>
      </c>
      <c r="I263" s="3">
        <f>Gesamt!M263</f>
        <v>779</v>
      </c>
      <c r="J263" s="3">
        <f>Gesamt!N263</f>
        <v>141</v>
      </c>
      <c r="K263" s="3">
        <f>Gesamt!O263</f>
        <v>920</v>
      </c>
      <c r="L263" s="34"/>
      <c r="M263" s="34"/>
      <c r="N263" s="34"/>
      <c r="O263" s="34"/>
      <c r="Q263" s="24" t="s">
        <v>90</v>
      </c>
      <c r="R263" s="10"/>
      <c r="S263" s="10"/>
      <c r="T263" s="219"/>
      <c r="U263" s="215"/>
      <c r="V263" s="7"/>
      <c r="W263" s="7"/>
      <c r="X263" s="34"/>
      <c r="Y263" s="34"/>
      <c r="Z263" s="34"/>
      <c r="AA263" s="34"/>
    </row>
    <row r="264" spans="2:27" s="123" customFormat="1" ht="36" x14ac:dyDescent="0.2">
      <c r="B264" s="24" t="s">
        <v>91</v>
      </c>
      <c r="C264" s="10">
        <f>Gesamt!C264+Gesamt!E264</f>
        <v>58</v>
      </c>
      <c r="D264" s="2">
        <f t="shared" si="168"/>
        <v>7.0133010882708582E-2</v>
      </c>
      <c r="E264" s="10">
        <f>Gesamt!G264</f>
        <v>72</v>
      </c>
      <c r="F264" s="2">
        <f t="shared" ref="F264" si="177">E264/$I264</f>
        <v>8.7061668681983076E-2</v>
      </c>
      <c r="G264" s="10">
        <f>Gesamt!I264+Gesamt!K264</f>
        <v>697</v>
      </c>
      <c r="H264" s="2">
        <f t="shared" ref="H264" si="178">G264/$I264</f>
        <v>0.84280532043530831</v>
      </c>
      <c r="I264" s="3">
        <f>Gesamt!M264</f>
        <v>827</v>
      </c>
      <c r="J264" s="3">
        <f>Gesamt!N264</f>
        <v>93</v>
      </c>
      <c r="K264" s="3">
        <f>Gesamt!O264</f>
        <v>920</v>
      </c>
      <c r="L264" s="34"/>
      <c r="M264" s="34"/>
      <c r="N264" s="34"/>
      <c r="O264" s="34"/>
      <c r="Q264" s="24" t="s">
        <v>91</v>
      </c>
      <c r="R264" s="10"/>
      <c r="S264" s="10"/>
      <c r="T264" s="219"/>
      <c r="U264" s="215"/>
      <c r="V264" s="7"/>
      <c r="W264" s="7"/>
      <c r="X264" s="34"/>
      <c r="Y264" s="34"/>
      <c r="Z264" s="34"/>
      <c r="AA264" s="34"/>
    </row>
    <row r="267" spans="2:27" s="123" customFormat="1" x14ac:dyDescent="0.2">
      <c r="B267" s="34"/>
      <c r="C267" s="102" t="s">
        <v>94</v>
      </c>
      <c r="D267" s="34"/>
      <c r="E267" s="34"/>
      <c r="F267" s="34"/>
      <c r="G267" s="34"/>
      <c r="H267" s="34"/>
      <c r="I267" s="34"/>
      <c r="J267" s="34"/>
      <c r="K267" s="34"/>
      <c r="L267" s="34"/>
      <c r="M267" s="34"/>
      <c r="N267" s="34"/>
      <c r="O267" s="34"/>
      <c r="Q267" s="34"/>
      <c r="R267" s="102" t="s">
        <v>94</v>
      </c>
      <c r="S267" s="34"/>
      <c r="T267" s="34"/>
      <c r="U267" s="34"/>
      <c r="V267" s="34"/>
      <c r="W267" s="34"/>
      <c r="X267" s="34"/>
      <c r="Y267" s="34"/>
      <c r="Z267" s="34"/>
      <c r="AA267" s="34"/>
    </row>
    <row r="269" spans="2:27" s="123" customFormat="1" ht="15" customHeight="1" x14ac:dyDescent="0.2">
      <c r="B269" s="254" t="s">
        <v>83</v>
      </c>
      <c r="C269" s="247" t="s">
        <v>29</v>
      </c>
      <c r="D269" s="248"/>
      <c r="E269" s="248"/>
      <c r="F269" s="248"/>
      <c r="G269" s="248"/>
      <c r="H269" s="248"/>
      <c r="I269" s="248"/>
      <c r="J269" s="248"/>
      <c r="K269" s="248"/>
      <c r="L269" s="178"/>
      <c r="M269" s="25"/>
      <c r="N269" s="25"/>
      <c r="O269" s="25"/>
      <c r="Q269" s="254" t="s">
        <v>83</v>
      </c>
      <c r="R269" s="247" t="s">
        <v>29</v>
      </c>
      <c r="S269" s="248"/>
      <c r="T269" s="249"/>
      <c r="U269" s="178"/>
      <c r="V269" s="25"/>
      <c r="W269" s="25"/>
      <c r="X269" s="25"/>
      <c r="Y269" s="25"/>
      <c r="Z269" s="25"/>
      <c r="AA269" s="25"/>
    </row>
    <row r="270" spans="2:27" s="123" customFormat="1" x14ac:dyDescent="0.2">
      <c r="B270" s="254"/>
      <c r="C270" s="250"/>
      <c r="D270" s="251"/>
      <c r="E270" s="251"/>
      <c r="F270" s="251"/>
      <c r="G270" s="251"/>
      <c r="H270" s="251"/>
      <c r="I270" s="251"/>
      <c r="J270" s="251"/>
      <c r="K270" s="251"/>
      <c r="L270" s="178"/>
      <c r="M270" s="25"/>
      <c r="N270" s="25"/>
      <c r="O270" s="25"/>
      <c r="Q270" s="254"/>
      <c r="R270" s="250"/>
      <c r="S270" s="251"/>
      <c r="T270" s="252"/>
      <c r="U270" s="178"/>
      <c r="V270" s="25"/>
      <c r="W270" s="25"/>
      <c r="X270" s="25"/>
      <c r="Y270" s="25"/>
      <c r="Z270" s="25"/>
      <c r="AA270" s="25"/>
    </row>
    <row r="271" spans="2:27" s="123" customFormat="1" ht="48" x14ac:dyDescent="0.2">
      <c r="B271" s="254"/>
      <c r="C271" s="170" t="s">
        <v>336</v>
      </c>
      <c r="D271" s="32"/>
      <c r="E271" s="170"/>
      <c r="F271" s="32"/>
      <c r="G271" s="170" t="s">
        <v>337</v>
      </c>
      <c r="H271" s="32"/>
      <c r="I271" s="170" t="s">
        <v>4</v>
      </c>
      <c r="J271" s="170" t="s">
        <v>5</v>
      </c>
      <c r="K271" s="170" t="s">
        <v>6</v>
      </c>
      <c r="L271" s="34"/>
      <c r="M271" s="34"/>
      <c r="N271" s="34"/>
      <c r="O271" s="34"/>
      <c r="Q271" s="254"/>
      <c r="R271" s="198" t="s">
        <v>336</v>
      </c>
      <c r="S271" s="198"/>
      <c r="T271" s="197" t="s">
        <v>337</v>
      </c>
      <c r="U271" s="223"/>
      <c r="V271" s="168"/>
      <c r="W271" s="168"/>
      <c r="X271" s="34"/>
      <c r="Y271" s="34"/>
      <c r="Z271" s="34"/>
      <c r="AA271" s="34"/>
    </row>
    <row r="272" spans="2:27" s="123" customFormat="1" ht="24" x14ac:dyDescent="0.2">
      <c r="B272" s="24" t="s">
        <v>86</v>
      </c>
      <c r="C272" s="10">
        <f>Gesamt!C272+Gesamt!E272</f>
        <v>133</v>
      </c>
      <c r="D272" s="2">
        <f>C272/$I272</f>
        <v>0.23333333333333334</v>
      </c>
      <c r="E272" s="10">
        <f>Gesamt!G272</f>
        <v>100</v>
      </c>
      <c r="F272" s="2">
        <f>E272/$I272</f>
        <v>0.17543859649122806</v>
      </c>
      <c r="G272" s="10">
        <f>Gesamt!I272+Gesamt!K272</f>
        <v>337</v>
      </c>
      <c r="H272" s="2">
        <f>G272/$I272</f>
        <v>0.59122807017543855</v>
      </c>
      <c r="I272" s="3">
        <f>Gesamt!M272</f>
        <v>570</v>
      </c>
      <c r="J272" s="3">
        <f>Gesamt!N272</f>
        <v>226</v>
      </c>
      <c r="K272" s="3">
        <f>Gesamt!O272</f>
        <v>796</v>
      </c>
      <c r="L272" s="34"/>
      <c r="M272" s="34"/>
      <c r="N272" s="34"/>
      <c r="O272" s="34"/>
      <c r="Q272" s="24" t="s">
        <v>86</v>
      </c>
      <c r="R272" s="10" t="s">
        <v>458</v>
      </c>
      <c r="S272" s="10"/>
      <c r="T272" s="243" t="s">
        <v>480</v>
      </c>
      <c r="U272" s="215"/>
      <c r="V272" s="7"/>
      <c r="W272" s="7"/>
      <c r="X272" s="34"/>
      <c r="Y272" s="34"/>
      <c r="Z272" s="34"/>
      <c r="AA272" s="34"/>
    </row>
    <row r="273" spans="2:27" s="123" customFormat="1" ht="25.9" customHeight="1" x14ac:dyDescent="0.2">
      <c r="B273" s="24" t="s">
        <v>87</v>
      </c>
      <c r="C273" s="10">
        <f>Gesamt!C273+Gesamt!E273</f>
        <v>167</v>
      </c>
      <c r="D273" s="2">
        <f t="shared" ref="D273:F278" si="179">C273/$I273</f>
        <v>0.30530164533820842</v>
      </c>
      <c r="E273" s="10">
        <f>Gesamt!G273</f>
        <v>129</v>
      </c>
      <c r="F273" s="2">
        <f t="shared" si="179"/>
        <v>0.23583180987202926</v>
      </c>
      <c r="G273" s="10">
        <f>Gesamt!I273+Gesamt!K273</f>
        <v>251</v>
      </c>
      <c r="H273" s="2">
        <f t="shared" ref="H273" si="180">G273/$I273</f>
        <v>0.45886654478976235</v>
      </c>
      <c r="I273" s="3">
        <f>Gesamt!M273</f>
        <v>547</v>
      </c>
      <c r="J273" s="3">
        <f>Gesamt!N273</f>
        <v>249</v>
      </c>
      <c r="K273" s="3">
        <f>Gesamt!O273</f>
        <v>796</v>
      </c>
      <c r="L273" s="34"/>
      <c r="M273" s="34"/>
      <c r="N273" s="34"/>
      <c r="O273" s="34"/>
      <c r="Q273" s="24" t="s">
        <v>87</v>
      </c>
      <c r="R273" s="10" t="s">
        <v>390</v>
      </c>
      <c r="S273" s="10"/>
      <c r="T273" s="219"/>
      <c r="U273" s="215"/>
      <c r="V273" s="7"/>
      <c r="W273" s="7"/>
      <c r="X273" s="34"/>
      <c r="Y273" s="34"/>
      <c r="Z273" s="34"/>
      <c r="AA273" s="34"/>
    </row>
    <row r="274" spans="2:27" s="123" customFormat="1" ht="24" x14ac:dyDescent="0.2">
      <c r="B274" s="24" t="s">
        <v>88</v>
      </c>
      <c r="C274" s="10">
        <f>Gesamt!C274+Gesamt!E274</f>
        <v>151</v>
      </c>
      <c r="D274" s="2">
        <f t="shared" si="179"/>
        <v>0.23968253968253969</v>
      </c>
      <c r="E274" s="10">
        <f>Gesamt!G274</f>
        <v>89</v>
      </c>
      <c r="F274" s="2">
        <f t="shared" si="179"/>
        <v>0.14126984126984127</v>
      </c>
      <c r="G274" s="10">
        <f>Gesamt!I274+Gesamt!K274</f>
        <v>390</v>
      </c>
      <c r="H274" s="2">
        <f t="shared" ref="H274" si="181">G274/$I274</f>
        <v>0.61904761904761907</v>
      </c>
      <c r="I274" s="3">
        <f>Gesamt!M274</f>
        <v>630</v>
      </c>
      <c r="J274" s="3">
        <f>Gesamt!N274</f>
        <v>166</v>
      </c>
      <c r="K274" s="3">
        <f>Gesamt!O274</f>
        <v>796</v>
      </c>
      <c r="L274" s="34"/>
      <c r="M274" s="34"/>
      <c r="N274" s="34"/>
      <c r="O274" s="34"/>
      <c r="Q274" s="24" t="s">
        <v>88</v>
      </c>
      <c r="R274" s="10" t="s">
        <v>400</v>
      </c>
      <c r="S274" s="10"/>
      <c r="T274" s="219" t="s">
        <v>434</v>
      </c>
      <c r="U274" s="215"/>
      <c r="V274" s="7"/>
      <c r="W274" s="7"/>
      <c r="X274" s="34"/>
      <c r="Y274" s="34"/>
      <c r="Z274" s="34"/>
      <c r="AA274" s="34"/>
    </row>
    <row r="275" spans="2:27" s="123" customFormat="1" ht="25.9" customHeight="1" x14ac:dyDescent="0.2">
      <c r="B275" s="24" t="s">
        <v>93</v>
      </c>
      <c r="C275" s="10">
        <f>Gesamt!C275+Gesamt!E275</f>
        <v>169</v>
      </c>
      <c r="D275" s="2">
        <f t="shared" si="179"/>
        <v>0.26530612244897961</v>
      </c>
      <c r="E275" s="10">
        <f>Gesamt!G275</f>
        <v>138</v>
      </c>
      <c r="F275" s="2">
        <f t="shared" si="179"/>
        <v>0.21664050235478807</v>
      </c>
      <c r="G275" s="10">
        <f>Gesamt!I275+Gesamt!K275</f>
        <v>330</v>
      </c>
      <c r="H275" s="2">
        <f t="shared" ref="H275" si="182">G275/$I275</f>
        <v>0.51805337519623229</v>
      </c>
      <c r="I275" s="3">
        <f>Gesamt!M275</f>
        <v>637</v>
      </c>
      <c r="J275" s="3">
        <f>Gesamt!N275</f>
        <v>159</v>
      </c>
      <c r="K275" s="3">
        <f>Gesamt!O275</f>
        <v>796</v>
      </c>
      <c r="L275" s="34"/>
      <c r="M275" s="34"/>
      <c r="N275" s="34"/>
      <c r="O275" s="34"/>
      <c r="Q275" s="24" t="s">
        <v>93</v>
      </c>
      <c r="R275" s="10"/>
      <c r="S275" s="10"/>
      <c r="T275" s="219" t="s">
        <v>395</v>
      </c>
      <c r="U275" s="215"/>
      <c r="V275" s="7"/>
      <c r="W275" s="7"/>
      <c r="X275" s="34"/>
      <c r="Y275" s="34"/>
      <c r="Z275" s="34"/>
      <c r="AA275" s="34"/>
    </row>
    <row r="276" spans="2:27" s="123" customFormat="1" ht="24" x14ac:dyDescent="0.2">
      <c r="B276" s="24" t="s">
        <v>90</v>
      </c>
      <c r="C276" s="10">
        <f>Gesamt!C276+Gesamt!E276</f>
        <v>42</v>
      </c>
      <c r="D276" s="2">
        <f t="shared" si="179"/>
        <v>6.0431654676258995E-2</v>
      </c>
      <c r="E276" s="10">
        <f>Gesamt!G276</f>
        <v>56</v>
      </c>
      <c r="F276" s="2">
        <f t="shared" si="179"/>
        <v>8.0575539568345317E-2</v>
      </c>
      <c r="G276" s="10">
        <f>Gesamt!I276+Gesamt!K276</f>
        <v>597</v>
      </c>
      <c r="H276" s="2">
        <f t="shared" ref="H276" si="183">G276/$I276</f>
        <v>0.85899280575539572</v>
      </c>
      <c r="I276" s="3">
        <f>Gesamt!M276</f>
        <v>695</v>
      </c>
      <c r="J276" s="3">
        <f>Gesamt!N276</f>
        <v>101</v>
      </c>
      <c r="K276" s="3">
        <f>Gesamt!O276</f>
        <v>796</v>
      </c>
      <c r="L276" s="34"/>
      <c r="M276" s="34"/>
      <c r="N276" s="34"/>
      <c r="O276" s="34"/>
      <c r="Q276" s="24" t="s">
        <v>90</v>
      </c>
      <c r="R276" s="10" t="s">
        <v>416</v>
      </c>
      <c r="S276" s="10"/>
      <c r="T276" s="219" t="s">
        <v>475</v>
      </c>
      <c r="U276" s="215"/>
      <c r="V276" s="7"/>
      <c r="W276" s="7"/>
      <c r="X276" s="34"/>
      <c r="Y276" s="34"/>
      <c r="Z276" s="34"/>
      <c r="AA276" s="34"/>
    </row>
    <row r="277" spans="2:27" s="123" customFormat="1" ht="36" x14ac:dyDescent="0.2">
      <c r="B277" s="24" t="s">
        <v>91</v>
      </c>
      <c r="C277" s="10">
        <f>Gesamt!C277+Gesamt!E277</f>
        <v>48</v>
      </c>
      <c r="D277" s="2">
        <f t="shared" si="179"/>
        <v>6.620689655172414E-2</v>
      </c>
      <c r="E277" s="10">
        <f>Gesamt!G277</f>
        <v>53</v>
      </c>
      <c r="F277" s="2">
        <f t="shared" si="179"/>
        <v>7.3103448275862071E-2</v>
      </c>
      <c r="G277" s="10">
        <f>Gesamt!I277+Gesamt!K277</f>
        <v>624</v>
      </c>
      <c r="H277" s="2">
        <f t="shared" ref="H277" si="184">G277/$I277</f>
        <v>0.8606896551724138</v>
      </c>
      <c r="I277" s="3">
        <f>Gesamt!M277</f>
        <v>725</v>
      </c>
      <c r="J277" s="3">
        <f>Gesamt!N277</f>
        <v>71</v>
      </c>
      <c r="K277" s="3">
        <f>Gesamt!O277</f>
        <v>796</v>
      </c>
      <c r="L277" s="34"/>
      <c r="M277" s="34"/>
      <c r="N277" s="34"/>
      <c r="O277" s="34"/>
      <c r="Q277" s="24" t="s">
        <v>91</v>
      </c>
      <c r="R277" s="10"/>
      <c r="S277" s="10"/>
      <c r="T277" s="219"/>
      <c r="U277" s="215"/>
      <c r="V277" s="7"/>
      <c r="W277" s="7"/>
      <c r="X277" s="34"/>
      <c r="Y277" s="34"/>
      <c r="Z277" s="34"/>
      <c r="AA277" s="34"/>
    </row>
    <row r="278" spans="2:27" s="123" customFormat="1" ht="36" x14ac:dyDescent="0.2">
      <c r="B278" s="24" t="s">
        <v>330</v>
      </c>
      <c r="C278" s="10">
        <f>Gesamt!C278+Gesamt!E278</f>
        <v>113</v>
      </c>
      <c r="D278" s="2">
        <f t="shared" si="179"/>
        <v>0.16119828815977175</v>
      </c>
      <c r="E278" s="10">
        <f>Gesamt!G278</f>
        <v>90</v>
      </c>
      <c r="F278" s="2">
        <f t="shared" si="179"/>
        <v>0.12838801711840228</v>
      </c>
      <c r="G278" s="10">
        <f>Gesamt!I278+Gesamt!K278</f>
        <v>498</v>
      </c>
      <c r="H278" s="2">
        <f t="shared" ref="H278" si="185">G278/$I278</f>
        <v>0.71041369472182592</v>
      </c>
      <c r="I278" s="3">
        <f>Gesamt!M278</f>
        <v>701</v>
      </c>
      <c r="J278" s="3">
        <f>Gesamt!N278</f>
        <v>95</v>
      </c>
      <c r="K278" s="3">
        <f>Gesamt!O278</f>
        <v>796</v>
      </c>
      <c r="L278" s="34"/>
      <c r="M278" s="34"/>
      <c r="N278" s="34"/>
      <c r="O278" s="34"/>
      <c r="Q278" s="24" t="s">
        <v>330</v>
      </c>
      <c r="R278" s="10"/>
      <c r="S278" s="10"/>
      <c r="T278" s="219"/>
      <c r="U278" s="215"/>
      <c r="V278" s="7"/>
      <c r="W278" s="7"/>
      <c r="X278" s="34"/>
      <c r="Y278" s="34"/>
      <c r="Z278" s="34"/>
      <c r="AA278" s="34"/>
    </row>
    <row r="281" spans="2:27" s="123" customFormat="1" x14ac:dyDescent="0.2">
      <c r="B281" s="28"/>
      <c r="C281" s="102" t="s">
        <v>96</v>
      </c>
      <c r="D281" s="34"/>
      <c r="E281" s="34"/>
      <c r="F281" s="34"/>
      <c r="G281" s="34"/>
      <c r="H281" s="34"/>
      <c r="I281" s="34"/>
      <c r="J281" s="34"/>
      <c r="K281" s="34"/>
      <c r="L281" s="34"/>
      <c r="M281" s="34"/>
      <c r="N281" s="34"/>
      <c r="O281" s="34"/>
      <c r="Q281" s="28"/>
      <c r="R281" s="102" t="s">
        <v>96</v>
      </c>
      <c r="S281" s="34"/>
      <c r="T281" s="34"/>
      <c r="U281" s="34"/>
      <c r="V281" s="34"/>
      <c r="W281" s="34"/>
      <c r="X281" s="34"/>
      <c r="Y281" s="34"/>
      <c r="Z281" s="34"/>
      <c r="AA281" s="34"/>
    </row>
    <row r="282" spans="2:27" s="123" customFormat="1" x14ac:dyDescent="0.2">
      <c r="B282" s="28"/>
      <c r="C282" s="118"/>
      <c r="D282" s="34"/>
      <c r="E282" s="34"/>
      <c r="F282" s="34"/>
      <c r="G282" s="34"/>
      <c r="H282" s="34"/>
      <c r="I282" s="34"/>
      <c r="J282" s="34"/>
      <c r="K282" s="34"/>
      <c r="L282" s="34"/>
      <c r="M282" s="34"/>
      <c r="N282" s="34"/>
      <c r="O282" s="34"/>
      <c r="Q282" s="28"/>
      <c r="R282" s="118"/>
      <c r="S282" s="34"/>
      <c r="T282" s="34"/>
      <c r="U282" s="34"/>
      <c r="V282" s="34"/>
      <c r="W282" s="34"/>
      <c r="X282" s="34"/>
      <c r="Y282" s="34"/>
      <c r="Z282" s="34"/>
      <c r="AA282" s="34"/>
    </row>
    <row r="283" spans="2:27" s="123" customFormat="1" x14ac:dyDescent="0.2">
      <c r="B283" s="34"/>
      <c r="C283" s="102" t="s">
        <v>97</v>
      </c>
      <c r="D283" s="34"/>
      <c r="E283" s="34"/>
      <c r="F283" s="34"/>
      <c r="G283" s="34"/>
      <c r="H283" s="34"/>
      <c r="I283" s="34"/>
      <c r="J283" s="34"/>
      <c r="K283" s="34"/>
      <c r="L283" s="34"/>
      <c r="M283" s="34"/>
      <c r="N283" s="34"/>
      <c r="O283" s="34"/>
      <c r="Q283" s="34"/>
      <c r="R283" s="102" t="s">
        <v>97</v>
      </c>
      <c r="S283" s="34"/>
      <c r="T283" s="34"/>
      <c r="U283" s="34"/>
      <c r="V283" s="34"/>
      <c r="W283" s="34"/>
      <c r="X283" s="34"/>
      <c r="Y283" s="34"/>
      <c r="Z283" s="34"/>
      <c r="AA283" s="34"/>
    </row>
    <row r="285" spans="2:27" s="123" customFormat="1" ht="15" customHeight="1" x14ac:dyDescent="0.2">
      <c r="B285" s="253" t="s">
        <v>98</v>
      </c>
      <c r="C285" s="247" t="s">
        <v>28</v>
      </c>
      <c r="D285" s="248"/>
      <c r="E285" s="248"/>
      <c r="F285" s="248"/>
      <c r="G285" s="248"/>
      <c r="H285" s="248"/>
      <c r="I285" s="248"/>
      <c r="J285" s="248"/>
      <c r="K285" s="248"/>
      <c r="L285" s="178"/>
      <c r="M285" s="25"/>
      <c r="N285" s="25"/>
      <c r="O285" s="25"/>
      <c r="Q285" s="253" t="s">
        <v>98</v>
      </c>
      <c r="R285" s="247" t="s">
        <v>28</v>
      </c>
      <c r="S285" s="248"/>
      <c r="T285" s="249"/>
      <c r="U285" s="178"/>
      <c r="V285" s="25"/>
      <c r="W285" s="25"/>
      <c r="X285" s="25"/>
      <c r="Y285" s="25"/>
      <c r="Z285" s="25"/>
      <c r="AA285" s="25"/>
    </row>
    <row r="286" spans="2:27" s="123" customFormat="1" x14ac:dyDescent="0.2">
      <c r="B286" s="253"/>
      <c r="C286" s="250"/>
      <c r="D286" s="251"/>
      <c r="E286" s="251"/>
      <c r="F286" s="251"/>
      <c r="G286" s="251"/>
      <c r="H286" s="251"/>
      <c r="I286" s="251"/>
      <c r="J286" s="251"/>
      <c r="K286" s="251"/>
      <c r="L286" s="178"/>
      <c r="M286" s="25"/>
      <c r="N286" s="25"/>
      <c r="O286" s="25"/>
      <c r="Q286" s="253"/>
      <c r="R286" s="250"/>
      <c r="S286" s="251"/>
      <c r="T286" s="252"/>
      <c r="U286" s="178"/>
      <c r="V286" s="25"/>
      <c r="W286" s="25"/>
      <c r="X286" s="25"/>
      <c r="Y286" s="25"/>
      <c r="Z286" s="25"/>
      <c r="AA286" s="25"/>
    </row>
    <row r="287" spans="2:27" s="123" customFormat="1" ht="48" x14ac:dyDescent="0.2">
      <c r="B287" s="253"/>
      <c r="C287" s="170" t="s">
        <v>336</v>
      </c>
      <c r="D287" s="32"/>
      <c r="E287" s="170"/>
      <c r="F287" s="32"/>
      <c r="G287" s="170" t="s">
        <v>337</v>
      </c>
      <c r="H287" s="32"/>
      <c r="I287" s="170" t="s">
        <v>4</v>
      </c>
      <c r="J287" s="170" t="s">
        <v>5</v>
      </c>
      <c r="K287" s="170" t="s">
        <v>6</v>
      </c>
      <c r="L287" s="34"/>
      <c r="M287" s="34"/>
      <c r="N287" s="34"/>
      <c r="O287" s="34"/>
      <c r="Q287" s="253"/>
      <c r="R287" s="198" t="s">
        <v>336</v>
      </c>
      <c r="S287" s="198"/>
      <c r="T287" s="197" t="s">
        <v>337</v>
      </c>
      <c r="U287" s="223"/>
      <c r="V287" s="168"/>
      <c r="W287" s="168"/>
      <c r="X287" s="34"/>
      <c r="Y287" s="34"/>
      <c r="Z287" s="34"/>
      <c r="AA287" s="34"/>
    </row>
    <row r="288" spans="2:27" s="123" customFormat="1" x14ac:dyDescent="0.2">
      <c r="B288" s="24" t="s">
        <v>99</v>
      </c>
      <c r="C288" s="10">
        <f>Gesamt!C288+Gesamt!E288</f>
        <v>98</v>
      </c>
      <c r="D288" s="2">
        <f>C288/$I288</f>
        <v>0.11174458380843785</v>
      </c>
      <c r="E288" s="10">
        <f>Gesamt!G288</f>
        <v>173</v>
      </c>
      <c r="F288" s="2">
        <f>E288/$I288</f>
        <v>0.19726339794754846</v>
      </c>
      <c r="G288" s="10">
        <f>Gesamt!I288+Gesamt!K288</f>
        <v>606</v>
      </c>
      <c r="H288" s="2">
        <f>G288/$I288</f>
        <v>0.69099201824401368</v>
      </c>
      <c r="I288" s="3">
        <f>Gesamt!M288</f>
        <v>877</v>
      </c>
      <c r="J288" s="3">
        <f>Gesamt!N288</f>
        <v>43</v>
      </c>
      <c r="K288" s="3">
        <f>Gesamt!O288</f>
        <v>920</v>
      </c>
      <c r="L288" s="34"/>
      <c r="M288" s="34"/>
      <c r="N288" s="34"/>
      <c r="O288" s="34"/>
      <c r="Q288" s="24" t="s">
        <v>99</v>
      </c>
      <c r="R288" s="10"/>
      <c r="S288" s="10"/>
      <c r="T288" s="219"/>
      <c r="U288" s="215"/>
      <c r="V288" s="7"/>
      <c r="W288" s="7"/>
      <c r="X288" s="34"/>
      <c r="Y288" s="34"/>
      <c r="Z288" s="34"/>
      <c r="AA288" s="34"/>
    </row>
    <row r="289" spans="2:24" s="123" customFormat="1" x14ac:dyDescent="0.2">
      <c r="B289" s="24" t="s">
        <v>100</v>
      </c>
      <c r="C289" s="10">
        <f>Gesamt!C289+Gesamt!E289</f>
        <v>107</v>
      </c>
      <c r="D289" s="2">
        <f t="shared" ref="D289:F291" si="186">C289/$I289</f>
        <v>0.12677725118483413</v>
      </c>
      <c r="E289" s="10">
        <f>Gesamt!G289</f>
        <v>187</v>
      </c>
      <c r="F289" s="2">
        <f t="shared" si="186"/>
        <v>0.22156398104265404</v>
      </c>
      <c r="G289" s="10">
        <f>Gesamt!I289+Gesamt!K289</f>
        <v>550</v>
      </c>
      <c r="H289" s="2">
        <f t="shared" ref="H289" si="187">G289/$I289</f>
        <v>0.65165876777251186</v>
      </c>
      <c r="I289" s="3">
        <f>Gesamt!M289</f>
        <v>844</v>
      </c>
      <c r="J289" s="3">
        <f>Gesamt!N289</f>
        <v>76</v>
      </c>
      <c r="K289" s="3">
        <f>Gesamt!O289</f>
        <v>920</v>
      </c>
      <c r="L289" s="34"/>
      <c r="Q289" s="24" t="s">
        <v>100</v>
      </c>
      <c r="R289" s="10" t="s">
        <v>390</v>
      </c>
      <c r="S289" s="10"/>
      <c r="T289" s="219"/>
      <c r="U289" s="215"/>
      <c r="V289" s="7"/>
      <c r="W289" s="7"/>
      <c r="X289" s="34"/>
    </row>
    <row r="290" spans="2:24" s="123" customFormat="1" ht="25.9" customHeight="1" x14ac:dyDescent="0.2">
      <c r="B290" s="24" t="s">
        <v>101</v>
      </c>
      <c r="C290" s="10">
        <f>Gesamt!C290+Gesamt!E290</f>
        <v>259</v>
      </c>
      <c r="D290" s="2">
        <f t="shared" si="186"/>
        <v>0.31242460796139926</v>
      </c>
      <c r="E290" s="10">
        <f>Gesamt!G290</f>
        <v>209</v>
      </c>
      <c r="F290" s="2">
        <f t="shared" si="186"/>
        <v>0.25211097708082025</v>
      </c>
      <c r="G290" s="10">
        <f>Gesamt!I290+Gesamt!K290</f>
        <v>361</v>
      </c>
      <c r="H290" s="2">
        <f t="shared" ref="H290" si="188">G290/$I290</f>
        <v>0.43546441495778043</v>
      </c>
      <c r="I290" s="3">
        <f>Gesamt!M290</f>
        <v>829</v>
      </c>
      <c r="J290" s="3">
        <f>Gesamt!N290</f>
        <v>91</v>
      </c>
      <c r="K290" s="3">
        <f>Gesamt!O290</f>
        <v>920</v>
      </c>
      <c r="L290" s="34"/>
      <c r="Q290" s="24" t="s">
        <v>101</v>
      </c>
      <c r="R290" s="10"/>
      <c r="S290" s="10"/>
      <c r="T290" s="219" t="s">
        <v>411</v>
      </c>
      <c r="U290" s="215"/>
      <c r="V290" s="7"/>
      <c r="W290" s="7"/>
      <c r="X290" s="34"/>
    </row>
    <row r="291" spans="2:24" s="123" customFormat="1" ht="25.9" customHeight="1" x14ac:dyDescent="0.2">
      <c r="B291" s="24" t="s">
        <v>102</v>
      </c>
      <c r="C291" s="10">
        <f>Gesamt!C291+Gesamt!E291</f>
        <v>310</v>
      </c>
      <c r="D291" s="2">
        <f t="shared" si="186"/>
        <v>0.37897310513447435</v>
      </c>
      <c r="E291" s="10">
        <f>Gesamt!G291</f>
        <v>214</v>
      </c>
      <c r="F291" s="2">
        <f t="shared" si="186"/>
        <v>0.26161369193154033</v>
      </c>
      <c r="G291" s="10">
        <f>Gesamt!I291+Gesamt!K291</f>
        <v>294</v>
      </c>
      <c r="H291" s="2">
        <f t="shared" ref="H291" si="189">G291/$I291</f>
        <v>0.35941320293398532</v>
      </c>
      <c r="I291" s="3">
        <f>Gesamt!M291</f>
        <v>818</v>
      </c>
      <c r="J291" s="3">
        <f>Gesamt!N291</f>
        <v>102</v>
      </c>
      <c r="K291" s="3">
        <f>Gesamt!O291</f>
        <v>920</v>
      </c>
      <c r="L291" s="34"/>
      <c r="Q291" s="24" t="s">
        <v>102</v>
      </c>
      <c r="R291" s="10" t="s">
        <v>390</v>
      </c>
      <c r="S291" s="10"/>
      <c r="T291" s="10" t="s">
        <v>387</v>
      </c>
      <c r="U291" s="215"/>
      <c r="V291" s="7"/>
      <c r="W291" s="7"/>
      <c r="X291" s="34"/>
    </row>
    <row r="294" spans="2:24" s="123" customFormat="1" x14ac:dyDescent="0.2">
      <c r="B294" s="34"/>
      <c r="C294" s="102" t="s">
        <v>103</v>
      </c>
      <c r="D294" s="34"/>
      <c r="E294" s="34"/>
      <c r="F294" s="34"/>
      <c r="G294" s="34"/>
      <c r="H294" s="34"/>
      <c r="I294" s="34"/>
      <c r="J294" s="34"/>
      <c r="K294" s="34"/>
      <c r="L294" s="34"/>
      <c r="Q294" s="34"/>
      <c r="R294" s="102" t="s">
        <v>103</v>
      </c>
      <c r="S294" s="34"/>
      <c r="T294" s="34"/>
      <c r="U294" s="34"/>
      <c r="V294" s="34"/>
      <c r="W294" s="34"/>
      <c r="X294" s="34"/>
    </row>
    <row r="296" spans="2:24" s="123" customFormat="1" ht="15" customHeight="1" x14ac:dyDescent="0.2">
      <c r="B296" s="254" t="s">
        <v>104</v>
      </c>
      <c r="C296" s="257" t="s">
        <v>28</v>
      </c>
      <c r="D296" s="257"/>
      <c r="E296" s="257"/>
      <c r="F296" s="257"/>
      <c r="G296" s="257"/>
      <c r="H296" s="257"/>
      <c r="I296" s="257"/>
      <c r="J296" s="257"/>
      <c r="K296" s="257"/>
      <c r="L296" s="34"/>
      <c r="Q296" s="254" t="s">
        <v>104</v>
      </c>
      <c r="R296" s="247" t="s">
        <v>28</v>
      </c>
      <c r="S296" s="248"/>
      <c r="T296" s="249"/>
      <c r="U296" s="178"/>
      <c r="V296" s="25"/>
      <c r="W296" s="25"/>
      <c r="X296" s="34"/>
    </row>
    <row r="297" spans="2:24" s="123" customFormat="1" x14ac:dyDescent="0.2">
      <c r="B297" s="254"/>
      <c r="C297" s="257"/>
      <c r="D297" s="257"/>
      <c r="E297" s="257"/>
      <c r="F297" s="257"/>
      <c r="G297" s="257"/>
      <c r="H297" s="257"/>
      <c r="I297" s="257"/>
      <c r="J297" s="257"/>
      <c r="K297" s="257"/>
      <c r="L297" s="34"/>
      <c r="Q297" s="254"/>
      <c r="R297" s="250"/>
      <c r="S297" s="251"/>
      <c r="T297" s="252"/>
      <c r="U297" s="178"/>
      <c r="V297" s="25"/>
      <c r="W297" s="25"/>
      <c r="X297" s="34"/>
    </row>
    <row r="298" spans="2:24" s="123" customFormat="1" ht="36" x14ac:dyDescent="0.2">
      <c r="B298" s="254"/>
      <c r="C298" s="170" t="s">
        <v>105</v>
      </c>
      <c r="D298" s="32"/>
      <c r="E298" s="170" t="s">
        <v>106</v>
      </c>
      <c r="F298" s="32"/>
      <c r="G298" s="170" t="s">
        <v>107</v>
      </c>
      <c r="H298" s="32"/>
      <c r="I298" s="170" t="s">
        <v>4</v>
      </c>
      <c r="J298" s="170" t="s">
        <v>5</v>
      </c>
      <c r="K298" s="170" t="s">
        <v>6</v>
      </c>
      <c r="L298" s="34"/>
      <c r="Q298" s="254"/>
      <c r="R298" s="198" t="s">
        <v>105</v>
      </c>
      <c r="S298" s="198" t="s">
        <v>106</v>
      </c>
      <c r="T298" s="197" t="s">
        <v>107</v>
      </c>
      <c r="U298" s="223"/>
      <c r="V298" s="168"/>
      <c r="W298" s="168"/>
      <c r="X298" s="34"/>
    </row>
    <row r="299" spans="2:24" s="123" customFormat="1" ht="25.9" customHeight="1" x14ac:dyDescent="0.2">
      <c r="B299" s="24" t="s">
        <v>108</v>
      </c>
      <c r="C299" s="10">
        <f>Gesamt!C299</f>
        <v>149</v>
      </c>
      <c r="D299" s="2">
        <f>C299/$I$299</f>
        <v>0.16248636859323881</v>
      </c>
      <c r="E299" s="10">
        <f>Gesamt!E299</f>
        <v>366</v>
      </c>
      <c r="F299" s="2">
        <f>E299/$I$299</f>
        <v>0.39912758996728465</v>
      </c>
      <c r="G299" s="10">
        <f>Gesamt!G299</f>
        <v>402</v>
      </c>
      <c r="H299" s="2">
        <f>G299/$I$299</f>
        <v>0.43838604143947657</v>
      </c>
      <c r="I299" s="10">
        <f>Gesamt!I299</f>
        <v>917</v>
      </c>
      <c r="J299" s="10">
        <f>Gesamt!J299</f>
        <v>3</v>
      </c>
      <c r="K299" s="10">
        <f>Gesamt!K299</f>
        <v>920</v>
      </c>
      <c r="L299" s="103"/>
      <c r="Q299" s="24" t="s">
        <v>108</v>
      </c>
      <c r="R299" s="10"/>
      <c r="S299" s="10" t="s">
        <v>387</v>
      </c>
      <c r="T299" s="242" t="s">
        <v>413</v>
      </c>
      <c r="U299" s="225"/>
      <c r="V299" s="104"/>
      <c r="W299" s="104"/>
      <c r="X299" s="103"/>
    </row>
    <row r="300" spans="2:24" s="123" customFormat="1" x14ac:dyDescent="0.2">
      <c r="B300" s="24" t="s">
        <v>109</v>
      </c>
      <c r="C300" s="10">
        <f>Gesamt!C300</f>
        <v>49</v>
      </c>
      <c r="D300" s="2">
        <f>C300/$I$300</f>
        <v>5.4143646408839778E-2</v>
      </c>
      <c r="E300" s="10">
        <f>Gesamt!E300</f>
        <v>125</v>
      </c>
      <c r="F300" s="2">
        <f>E300/$I$300</f>
        <v>0.13812154696132597</v>
      </c>
      <c r="G300" s="10">
        <f>Gesamt!G300</f>
        <v>731</v>
      </c>
      <c r="H300" s="2">
        <f>G300/$I$300</f>
        <v>0.80773480662983421</v>
      </c>
      <c r="I300" s="10">
        <f>Gesamt!I300</f>
        <v>905</v>
      </c>
      <c r="J300" s="10">
        <f>Gesamt!J300</f>
        <v>15</v>
      </c>
      <c r="K300" s="10">
        <f>Gesamt!K300</f>
        <v>920</v>
      </c>
      <c r="L300" s="103"/>
      <c r="Q300" s="24" t="s">
        <v>109</v>
      </c>
      <c r="R300" s="10"/>
      <c r="S300" s="10"/>
      <c r="T300" s="219" t="s">
        <v>406</v>
      </c>
      <c r="U300" s="225"/>
      <c r="V300" s="104"/>
      <c r="W300" s="104"/>
      <c r="X300" s="103"/>
    </row>
    <row r="301" spans="2:24" s="123" customFormat="1" ht="25.9" customHeight="1" x14ac:dyDescent="0.2">
      <c r="B301" s="24" t="s">
        <v>110</v>
      </c>
      <c r="C301" s="10">
        <f>Gesamt!C301</f>
        <v>42</v>
      </c>
      <c r="D301" s="2">
        <f>C301/$I$301</f>
        <v>4.6255506607929514E-2</v>
      </c>
      <c r="E301" s="10">
        <f>Gesamt!E301</f>
        <v>256</v>
      </c>
      <c r="F301" s="2">
        <f>E301/$I$301</f>
        <v>0.28193832599118945</v>
      </c>
      <c r="G301" s="10">
        <f>Gesamt!G301</f>
        <v>610</v>
      </c>
      <c r="H301" s="2">
        <f>G301/$I$301</f>
        <v>0.67180616740088106</v>
      </c>
      <c r="I301" s="10">
        <f>Gesamt!I301</f>
        <v>908</v>
      </c>
      <c r="J301" s="10">
        <f>Gesamt!J301</f>
        <v>12</v>
      </c>
      <c r="K301" s="10">
        <f>Gesamt!K301</f>
        <v>920</v>
      </c>
      <c r="L301" s="103"/>
      <c r="Q301" s="24" t="s">
        <v>110</v>
      </c>
      <c r="R301" s="10"/>
      <c r="S301" s="10"/>
      <c r="T301" s="219" t="s">
        <v>410</v>
      </c>
      <c r="U301" s="225"/>
      <c r="V301" s="104"/>
      <c r="W301" s="104"/>
      <c r="X301" s="103"/>
    </row>
    <row r="302" spans="2:24" s="123" customFormat="1" ht="25.9" customHeight="1" x14ac:dyDescent="0.2">
      <c r="B302" s="24" t="s">
        <v>111</v>
      </c>
      <c r="C302" s="10">
        <f>Gesamt!C302</f>
        <v>89</v>
      </c>
      <c r="D302" s="2">
        <f>C302/$I$302</f>
        <v>9.8669623059866957E-2</v>
      </c>
      <c r="E302" s="10">
        <f>Gesamt!E302</f>
        <v>101</v>
      </c>
      <c r="F302" s="2">
        <f>E302/$I$302</f>
        <v>0.11197339246119734</v>
      </c>
      <c r="G302" s="10">
        <f>Gesamt!G302</f>
        <v>712</v>
      </c>
      <c r="H302" s="2">
        <f>G302/$I$302</f>
        <v>0.78935698447893565</v>
      </c>
      <c r="I302" s="10">
        <f>Gesamt!I302</f>
        <v>902</v>
      </c>
      <c r="J302" s="10">
        <f>Gesamt!J302</f>
        <v>18</v>
      </c>
      <c r="K302" s="10">
        <f>Gesamt!K302</f>
        <v>920</v>
      </c>
      <c r="L302" s="103"/>
      <c r="Q302" s="24" t="s">
        <v>111</v>
      </c>
      <c r="R302" s="10" t="s">
        <v>390</v>
      </c>
      <c r="S302" s="10"/>
      <c r="T302" s="219" t="s">
        <v>387</v>
      </c>
      <c r="U302" s="225"/>
      <c r="V302" s="104"/>
      <c r="W302" s="104"/>
      <c r="X302" s="103"/>
    </row>
    <row r="303" spans="2:24" s="123" customFormat="1" x14ac:dyDescent="0.2">
      <c r="B303" s="24" t="s">
        <v>112</v>
      </c>
      <c r="C303" s="10">
        <f>Gesamt!C303</f>
        <v>37</v>
      </c>
      <c r="D303" s="2">
        <f>C303/$I$303</f>
        <v>4.0704070407040702E-2</v>
      </c>
      <c r="E303" s="10">
        <f>Gesamt!E303</f>
        <v>76</v>
      </c>
      <c r="F303" s="2">
        <f>E303/$I$303</f>
        <v>8.3608360836083612E-2</v>
      </c>
      <c r="G303" s="10">
        <f>Gesamt!G303</f>
        <v>796</v>
      </c>
      <c r="H303" s="2">
        <f>G303/$I$303</f>
        <v>0.8756875687568757</v>
      </c>
      <c r="I303" s="10">
        <f>Gesamt!I303</f>
        <v>909</v>
      </c>
      <c r="J303" s="10">
        <f>Gesamt!J303</f>
        <v>11</v>
      </c>
      <c r="K303" s="10">
        <f>Gesamt!K303</f>
        <v>920</v>
      </c>
      <c r="L303" s="103"/>
      <c r="Q303" s="24" t="s">
        <v>112</v>
      </c>
      <c r="R303" s="10"/>
      <c r="S303" s="10"/>
      <c r="T303" s="219"/>
      <c r="U303" s="225"/>
      <c r="V303" s="104"/>
      <c r="W303" s="104"/>
      <c r="X303" s="103"/>
    </row>
    <row r="304" spans="2:24" s="123" customFormat="1" x14ac:dyDescent="0.2">
      <c r="B304" s="24" t="s">
        <v>113</v>
      </c>
      <c r="C304" s="10">
        <f>Gesamt!C304</f>
        <v>21</v>
      </c>
      <c r="D304" s="2">
        <f>C304/$I$304</f>
        <v>2.3385300668151449E-2</v>
      </c>
      <c r="E304" s="10">
        <f>Gesamt!E304</f>
        <v>78</v>
      </c>
      <c r="F304" s="2">
        <f>E304/$I$304</f>
        <v>8.6859688195991089E-2</v>
      </c>
      <c r="G304" s="10">
        <f>Gesamt!G304</f>
        <v>799</v>
      </c>
      <c r="H304" s="2">
        <f>G304/$I$304</f>
        <v>0.88975501113585742</v>
      </c>
      <c r="I304" s="10">
        <f>Gesamt!I304</f>
        <v>898</v>
      </c>
      <c r="J304" s="10">
        <f>Gesamt!J304</f>
        <v>22</v>
      </c>
      <c r="K304" s="10">
        <f>Gesamt!K304</f>
        <v>920</v>
      </c>
      <c r="L304" s="103"/>
      <c r="Q304" s="24" t="s">
        <v>113</v>
      </c>
      <c r="R304" s="10"/>
      <c r="S304" s="10"/>
      <c r="T304" s="219"/>
      <c r="U304" s="225"/>
      <c r="V304" s="104"/>
      <c r="W304" s="104"/>
      <c r="X304" s="103"/>
    </row>
    <row r="305" spans="2:24" x14ac:dyDescent="0.2">
      <c r="B305" s="119" t="s">
        <v>114</v>
      </c>
      <c r="C305" s="10">
        <f>Gesamt!C305</f>
        <v>18</v>
      </c>
      <c r="D305" s="2">
        <f>C305/$I$305</f>
        <v>0.10975609756097561</v>
      </c>
      <c r="E305" s="10">
        <f>Gesamt!E305</f>
        <v>8</v>
      </c>
      <c r="F305" s="2">
        <f>E305/$I$305</f>
        <v>4.878048780487805E-2</v>
      </c>
      <c r="G305" s="10">
        <f>Gesamt!G305</f>
        <v>138</v>
      </c>
      <c r="H305" s="2">
        <f>G305/$I$305</f>
        <v>0.84146341463414631</v>
      </c>
      <c r="I305" s="10">
        <f>Gesamt!I305</f>
        <v>164</v>
      </c>
      <c r="J305" s="10">
        <f>Gesamt!J305</f>
        <v>756</v>
      </c>
      <c r="K305" s="10">
        <f>Gesamt!K305</f>
        <v>920</v>
      </c>
      <c r="L305" s="103"/>
      <c r="P305" s="34"/>
      <c r="Q305" s="119" t="s">
        <v>114</v>
      </c>
      <c r="R305" s="10"/>
      <c r="S305" s="10"/>
      <c r="T305" s="219"/>
      <c r="U305" s="225"/>
      <c r="V305" s="104"/>
      <c r="W305" s="104"/>
      <c r="X305" s="103"/>
    </row>
    <row r="308" spans="2:24" x14ac:dyDescent="0.2">
      <c r="B308" s="27"/>
      <c r="C308" s="102" t="s">
        <v>115</v>
      </c>
      <c r="P308" s="34"/>
      <c r="Q308" s="27"/>
      <c r="R308" s="102" t="s">
        <v>115</v>
      </c>
    </row>
    <row r="310" spans="2:24" ht="15" customHeight="1" x14ac:dyDescent="0.2">
      <c r="B310" s="257" t="s">
        <v>116</v>
      </c>
      <c r="C310" s="257" t="s">
        <v>28</v>
      </c>
      <c r="D310" s="257"/>
      <c r="E310" s="257"/>
      <c r="F310" s="257"/>
      <c r="G310" s="257"/>
      <c r="H310" s="257"/>
      <c r="I310" s="257"/>
      <c r="P310" s="34"/>
      <c r="Q310" s="257" t="s">
        <v>116</v>
      </c>
      <c r="R310" s="247" t="s">
        <v>28</v>
      </c>
      <c r="S310" s="249"/>
      <c r="T310" s="178"/>
      <c r="U310" s="25"/>
    </row>
    <row r="311" spans="2:24" ht="38.25" customHeight="1" x14ac:dyDescent="0.2">
      <c r="B311" s="257"/>
      <c r="C311" s="257"/>
      <c r="D311" s="257"/>
      <c r="E311" s="257"/>
      <c r="F311" s="257"/>
      <c r="G311" s="257"/>
      <c r="H311" s="257"/>
      <c r="I311" s="257"/>
      <c r="P311" s="34"/>
      <c r="Q311" s="257"/>
      <c r="R311" s="250"/>
      <c r="S311" s="252"/>
      <c r="T311" s="178"/>
      <c r="U311" s="25"/>
    </row>
    <row r="312" spans="2:24" ht="48" x14ac:dyDescent="0.2">
      <c r="B312" s="174"/>
      <c r="C312" s="170" t="s">
        <v>117</v>
      </c>
      <c r="D312" s="32"/>
      <c r="E312" s="170" t="s">
        <v>118</v>
      </c>
      <c r="F312" s="32"/>
      <c r="G312" s="170" t="s">
        <v>4</v>
      </c>
      <c r="H312" s="170" t="s">
        <v>5</v>
      </c>
      <c r="I312" s="170" t="s">
        <v>6</v>
      </c>
      <c r="P312" s="34"/>
      <c r="Q312" s="199"/>
      <c r="R312" s="198" t="s">
        <v>117</v>
      </c>
      <c r="S312" s="197" t="s">
        <v>118</v>
      </c>
      <c r="T312" s="223"/>
      <c r="U312" s="168"/>
    </row>
    <row r="313" spans="2:24" x14ac:dyDescent="0.2">
      <c r="B313" s="24" t="s">
        <v>108</v>
      </c>
      <c r="C313" s="10">
        <f>Gesamt!C313</f>
        <v>45</v>
      </c>
      <c r="D313" s="2">
        <f>C313/$G313</f>
        <v>0.12430939226519337</v>
      </c>
      <c r="E313" s="10">
        <f>Gesamt!E313</f>
        <v>317</v>
      </c>
      <c r="F313" s="2">
        <f>E313/$G313</f>
        <v>0.87569060773480667</v>
      </c>
      <c r="G313" s="10">
        <f>Gesamt!G313</f>
        <v>362</v>
      </c>
      <c r="H313" s="10">
        <f>Gesamt!H313</f>
        <v>558</v>
      </c>
      <c r="I313" s="10">
        <f>Gesamt!I313</f>
        <v>920</v>
      </c>
      <c r="J313" s="103"/>
      <c r="P313" s="34"/>
      <c r="Q313" s="24" t="s">
        <v>108</v>
      </c>
      <c r="R313" s="10"/>
      <c r="S313" s="219"/>
      <c r="T313" s="225"/>
      <c r="U313" s="104"/>
      <c r="V313" s="103"/>
    </row>
    <row r="314" spans="2:24" x14ac:dyDescent="0.2">
      <c r="B314" s="24" t="s">
        <v>109</v>
      </c>
      <c r="C314" s="10">
        <f>Gesamt!C314</f>
        <v>17</v>
      </c>
      <c r="D314" s="2">
        <f t="shared" ref="D314:F319" si="190">C314/$G314</f>
        <v>0.13821138211382114</v>
      </c>
      <c r="E314" s="10">
        <f>Gesamt!E314</f>
        <v>106</v>
      </c>
      <c r="F314" s="2">
        <f t="shared" si="190"/>
        <v>0.86178861788617889</v>
      </c>
      <c r="G314" s="10">
        <f>Gesamt!G314</f>
        <v>123</v>
      </c>
      <c r="H314" s="10">
        <f>Gesamt!H314</f>
        <v>797</v>
      </c>
      <c r="I314" s="10">
        <f>Gesamt!I314</f>
        <v>920</v>
      </c>
      <c r="J314" s="103"/>
      <c r="P314" s="34"/>
      <c r="Q314" s="24" t="s">
        <v>109</v>
      </c>
      <c r="R314" s="10"/>
      <c r="S314" s="219"/>
      <c r="T314" s="225"/>
      <c r="U314" s="104"/>
      <c r="V314" s="103"/>
    </row>
    <row r="315" spans="2:24" x14ac:dyDescent="0.2">
      <c r="B315" s="24" t="s">
        <v>110</v>
      </c>
      <c r="C315" s="10">
        <f>Gesamt!C315</f>
        <v>24</v>
      </c>
      <c r="D315" s="2">
        <f t="shared" si="190"/>
        <v>0.15686274509803921</v>
      </c>
      <c r="E315" s="10">
        <f>Gesamt!E315</f>
        <v>129</v>
      </c>
      <c r="F315" s="2">
        <f t="shared" si="190"/>
        <v>0.84313725490196079</v>
      </c>
      <c r="G315" s="10">
        <f>Gesamt!G315</f>
        <v>153</v>
      </c>
      <c r="H315" s="10">
        <f>Gesamt!H315</f>
        <v>767</v>
      </c>
      <c r="I315" s="10">
        <f>Gesamt!I315</f>
        <v>920</v>
      </c>
      <c r="J315" s="103"/>
      <c r="P315" s="34"/>
      <c r="Q315" s="24" t="s">
        <v>110</v>
      </c>
      <c r="R315" s="10"/>
      <c r="S315" s="219"/>
      <c r="T315" s="225"/>
      <c r="U315" s="104"/>
      <c r="V315" s="103"/>
    </row>
    <row r="316" spans="2:24" x14ac:dyDescent="0.2">
      <c r="B316" s="24" t="s">
        <v>111</v>
      </c>
      <c r="C316" s="10">
        <f>Gesamt!C316</f>
        <v>9</v>
      </c>
      <c r="D316" s="2">
        <f t="shared" si="190"/>
        <v>7.1428571428571425E-2</v>
      </c>
      <c r="E316" s="10">
        <f>Gesamt!E316</f>
        <v>117</v>
      </c>
      <c r="F316" s="2">
        <f t="shared" si="190"/>
        <v>0.9285714285714286</v>
      </c>
      <c r="G316" s="10">
        <f>Gesamt!G316</f>
        <v>126</v>
      </c>
      <c r="H316" s="10">
        <f>Gesamt!H316</f>
        <v>794</v>
      </c>
      <c r="I316" s="10">
        <f>Gesamt!I316</f>
        <v>920</v>
      </c>
      <c r="J316" s="103"/>
      <c r="P316" s="34"/>
      <c r="Q316" s="24" t="s">
        <v>111</v>
      </c>
      <c r="R316" s="10"/>
      <c r="S316" s="10"/>
      <c r="T316" s="225"/>
      <c r="U316" s="104"/>
      <c r="V316" s="103"/>
    </row>
    <row r="317" spans="2:24" x14ac:dyDescent="0.2">
      <c r="B317" s="24" t="s">
        <v>112</v>
      </c>
      <c r="C317" s="10">
        <f>Gesamt!C317</f>
        <v>9</v>
      </c>
      <c r="D317" s="2">
        <f t="shared" si="190"/>
        <v>0.13235294117647059</v>
      </c>
      <c r="E317" s="10">
        <f>Gesamt!E317</f>
        <v>59</v>
      </c>
      <c r="F317" s="2">
        <f t="shared" si="190"/>
        <v>0.86764705882352944</v>
      </c>
      <c r="G317" s="10">
        <f>Gesamt!G317</f>
        <v>68</v>
      </c>
      <c r="H317" s="10">
        <f>Gesamt!H317</f>
        <v>852</v>
      </c>
      <c r="I317" s="10">
        <f>Gesamt!I317</f>
        <v>920</v>
      </c>
      <c r="J317" s="103"/>
      <c r="P317" s="34"/>
      <c r="Q317" s="24" t="s">
        <v>112</v>
      </c>
      <c r="R317" s="10"/>
      <c r="S317" s="10"/>
      <c r="T317" s="225"/>
      <c r="U317" s="104"/>
      <c r="V317" s="103"/>
    </row>
    <row r="318" spans="2:24" x14ac:dyDescent="0.2">
      <c r="B318" s="24" t="s">
        <v>113</v>
      </c>
      <c r="C318" s="10">
        <f>Gesamt!C318</f>
        <v>11</v>
      </c>
      <c r="D318" s="2">
        <f t="shared" si="190"/>
        <v>0.21153846153846154</v>
      </c>
      <c r="E318" s="10">
        <f>Gesamt!E318</f>
        <v>41</v>
      </c>
      <c r="F318" s="2">
        <f t="shared" si="190"/>
        <v>0.78846153846153844</v>
      </c>
      <c r="G318" s="10">
        <f>Gesamt!G318</f>
        <v>52</v>
      </c>
      <c r="H318" s="10">
        <f>Gesamt!H318</f>
        <v>868</v>
      </c>
      <c r="I318" s="10">
        <f>Gesamt!I318</f>
        <v>920</v>
      </c>
      <c r="J318" s="103"/>
      <c r="P318" s="34"/>
      <c r="Q318" s="24" t="s">
        <v>113</v>
      </c>
      <c r="R318" s="10"/>
      <c r="S318" s="10"/>
      <c r="T318" s="225"/>
      <c r="U318" s="104"/>
      <c r="V318" s="103"/>
    </row>
    <row r="319" spans="2:24" x14ac:dyDescent="0.2">
      <c r="B319" s="24" t="s">
        <v>114</v>
      </c>
      <c r="C319" s="10">
        <f>Gesamt!C319</f>
        <v>2</v>
      </c>
      <c r="D319" s="2">
        <f t="shared" si="190"/>
        <v>0.13333333333333333</v>
      </c>
      <c r="E319" s="10">
        <f>Gesamt!E319</f>
        <v>13</v>
      </c>
      <c r="F319" s="2">
        <f t="shared" si="190"/>
        <v>0.8666666666666667</v>
      </c>
      <c r="G319" s="10">
        <f>Gesamt!G319</f>
        <v>15</v>
      </c>
      <c r="H319" s="10">
        <f>Gesamt!H319</f>
        <v>905</v>
      </c>
      <c r="I319" s="10">
        <f>Gesamt!I319</f>
        <v>920</v>
      </c>
      <c r="J319" s="103"/>
      <c r="P319" s="34"/>
      <c r="Q319" s="24" t="s">
        <v>114</v>
      </c>
      <c r="R319" s="10"/>
      <c r="S319" s="10"/>
      <c r="T319" s="225"/>
      <c r="U319" s="104"/>
      <c r="V319" s="103"/>
    </row>
    <row r="322" spans="2:22" x14ac:dyDescent="0.2">
      <c r="C322" s="102" t="s">
        <v>119</v>
      </c>
      <c r="P322" s="34"/>
      <c r="R322" s="102" t="s">
        <v>119</v>
      </c>
    </row>
    <row r="324" spans="2:22" ht="15" customHeight="1" x14ac:dyDescent="0.2">
      <c r="B324" s="254" t="s">
        <v>120</v>
      </c>
      <c r="C324" s="257" t="s">
        <v>28</v>
      </c>
      <c r="D324" s="257"/>
      <c r="E324" s="257"/>
      <c r="F324" s="257"/>
      <c r="G324" s="257"/>
      <c r="H324" s="257"/>
      <c r="I324" s="257"/>
      <c r="P324" s="34"/>
      <c r="Q324" s="254" t="s">
        <v>120</v>
      </c>
      <c r="R324" s="247" t="s">
        <v>28</v>
      </c>
      <c r="S324" s="249"/>
      <c r="T324" s="178"/>
      <c r="U324" s="25"/>
    </row>
    <row r="325" spans="2:22" x14ac:dyDescent="0.2">
      <c r="B325" s="254"/>
      <c r="C325" s="257"/>
      <c r="D325" s="257"/>
      <c r="E325" s="257"/>
      <c r="F325" s="257"/>
      <c r="G325" s="257"/>
      <c r="H325" s="257"/>
      <c r="I325" s="257"/>
      <c r="P325" s="34"/>
      <c r="Q325" s="254"/>
      <c r="R325" s="250"/>
      <c r="S325" s="252"/>
      <c r="T325" s="178"/>
      <c r="U325" s="25"/>
    </row>
    <row r="326" spans="2:22" ht="48" x14ac:dyDescent="0.2">
      <c r="B326" s="254"/>
      <c r="C326" s="170" t="s">
        <v>121</v>
      </c>
      <c r="D326" s="32"/>
      <c r="E326" s="170" t="s">
        <v>122</v>
      </c>
      <c r="F326" s="32"/>
      <c r="G326" s="170" t="s">
        <v>4</v>
      </c>
      <c r="H326" s="170" t="s">
        <v>5</v>
      </c>
      <c r="I326" s="170" t="s">
        <v>6</v>
      </c>
      <c r="P326" s="34"/>
      <c r="Q326" s="254"/>
      <c r="R326" s="198" t="s">
        <v>121</v>
      </c>
      <c r="S326" s="197" t="s">
        <v>122</v>
      </c>
      <c r="T326" s="223"/>
      <c r="U326" s="168"/>
    </row>
    <row r="327" spans="2:22" ht="25.9" customHeight="1" x14ac:dyDescent="0.2">
      <c r="B327" s="24" t="s">
        <v>123</v>
      </c>
      <c r="C327" s="10">
        <f>Gesamt!C327</f>
        <v>713</v>
      </c>
      <c r="D327" s="2">
        <f>C327/$G327</f>
        <v>0.77923497267759567</v>
      </c>
      <c r="E327" s="10">
        <f>Gesamt!E327</f>
        <v>202</v>
      </c>
      <c r="F327" s="2">
        <f>E327/$G327</f>
        <v>0.22076502732240438</v>
      </c>
      <c r="G327" s="10">
        <f>Gesamt!G327</f>
        <v>915</v>
      </c>
      <c r="H327" s="10">
        <f>Gesamt!H327</f>
        <v>5</v>
      </c>
      <c r="I327" s="10">
        <f>Gesamt!I327</f>
        <v>920</v>
      </c>
      <c r="J327" s="103"/>
      <c r="P327" s="34"/>
      <c r="Q327" s="24" t="s">
        <v>123</v>
      </c>
      <c r="R327" s="10" t="s">
        <v>411</v>
      </c>
      <c r="S327" s="219" t="s">
        <v>410</v>
      </c>
      <c r="T327" s="225"/>
      <c r="U327" s="104"/>
      <c r="V327" s="103"/>
    </row>
    <row r="328" spans="2:22" x14ac:dyDescent="0.2">
      <c r="B328" s="24" t="s">
        <v>124</v>
      </c>
      <c r="C328" s="10">
        <f>Gesamt!C328</f>
        <v>209</v>
      </c>
      <c r="D328" s="2">
        <f t="shared" ref="D328:F333" si="191">C328/$G328</f>
        <v>0.23967889908256881</v>
      </c>
      <c r="E328" s="10">
        <f>Gesamt!E328</f>
        <v>663</v>
      </c>
      <c r="F328" s="2">
        <f t="shared" si="191"/>
        <v>0.76032110091743121</v>
      </c>
      <c r="G328" s="10">
        <f>Gesamt!G328</f>
        <v>872</v>
      </c>
      <c r="H328" s="10">
        <f>Gesamt!H328</f>
        <v>48</v>
      </c>
      <c r="I328" s="10">
        <f>Gesamt!I328</f>
        <v>920</v>
      </c>
      <c r="J328" s="103"/>
      <c r="P328" s="34"/>
      <c r="Q328" s="24" t="s">
        <v>124</v>
      </c>
      <c r="R328" s="10"/>
      <c r="S328" s="219"/>
      <c r="T328" s="225"/>
      <c r="U328" s="104"/>
      <c r="V328" s="103"/>
    </row>
    <row r="329" spans="2:22" x14ac:dyDescent="0.2">
      <c r="B329" s="119" t="s">
        <v>114</v>
      </c>
      <c r="C329" s="10">
        <f>Gesamt!C329</f>
        <v>55</v>
      </c>
      <c r="D329" s="2">
        <f t="shared" si="191"/>
        <v>0.24336283185840707</v>
      </c>
      <c r="E329" s="10">
        <f>Gesamt!E329</f>
        <v>171</v>
      </c>
      <c r="F329" s="2">
        <f t="shared" si="191"/>
        <v>0.75663716814159288</v>
      </c>
      <c r="G329" s="10">
        <f>Gesamt!G329</f>
        <v>226</v>
      </c>
      <c r="H329" s="10">
        <f>Gesamt!H329</f>
        <v>694</v>
      </c>
      <c r="I329" s="10">
        <f>Gesamt!I329</f>
        <v>920</v>
      </c>
      <c r="J329" s="103"/>
      <c r="P329" s="34"/>
      <c r="Q329" s="119" t="s">
        <v>114</v>
      </c>
      <c r="R329" s="10"/>
      <c r="S329" s="219"/>
      <c r="T329" s="225"/>
      <c r="U329" s="104"/>
      <c r="V329" s="103"/>
    </row>
    <row r="330" spans="2:22" x14ac:dyDescent="0.2">
      <c r="B330" s="24" t="s">
        <v>125</v>
      </c>
      <c r="C330" s="10">
        <f>Gesamt!C330</f>
        <v>110</v>
      </c>
      <c r="D330" s="2">
        <f t="shared" si="191"/>
        <v>0.11995637949836423</v>
      </c>
      <c r="E330" s="10">
        <f>Gesamt!E330</f>
        <v>807</v>
      </c>
      <c r="F330" s="2">
        <f t="shared" si="191"/>
        <v>0.88004362050163576</v>
      </c>
      <c r="G330" s="10">
        <f>Gesamt!G330</f>
        <v>917</v>
      </c>
      <c r="H330" s="10">
        <f>Gesamt!H330</f>
        <v>3</v>
      </c>
      <c r="I330" s="10">
        <f>Gesamt!I330</f>
        <v>920</v>
      </c>
      <c r="J330" s="103"/>
      <c r="P330" s="34"/>
      <c r="Q330" s="24" t="s">
        <v>125</v>
      </c>
      <c r="R330" s="10"/>
      <c r="S330" s="219"/>
      <c r="T330" s="225"/>
      <c r="U330" s="104"/>
      <c r="V330" s="103"/>
    </row>
    <row r="331" spans="2:22" x14ac:dyDescent="0.2">
      <c r="B331" s="24" t="s">
        <v>126</v>
      </c>
      <c r="C331" s="10">
        <f>Gesamt!C331</f>
        <v>83</v>
      </c>
      <c r="D331" s="2">
        <f t="shared" si="191"/>
        <v>9.0611353711790396E-2</v>
      </c>
      <c r="E331" s="10">
        <f>Gesamt!E331</f>
        <v>833</v>
      </c>
      <c r="F331" s="2">
        <f t="shared" si="191"/>
        <v>0.90938864628820959</v>
      </c>
      <c r="G331" s="10">
        <f>Gesamt!G331</f>
        <v>916</v>
      </c>
      <c r="H331" s="10">
        <f>Gesamt!H331</f>
        <v>4</v>
      </c>
      <c r="I331" s="10">
        <f>Gesamt!I331</f>
        <v>920</v>
      </c>
      <c r="J331" s="103"/>
      <c r="P331" s="34"/>
      <c r="Q331" s="24" t="s">
        <v>126</v>
      </c>
      <c r="R331" s="10"/>
      <c r="S331" s="219"/>
      <c r="T331" s="225"/>
      <c r="U331" s="104"/>
      <c r="V331" s="103"/>
    </row>
    <row r="332" spans="2:22" ht="24" x14ac:dyDescent="0.2">
      <c r="B332" s="24" t="s">
        <v>127</v>
      </c>
      <c r="C332" s="10">
        <f>Gesamt!C332</f>
        <v>108</v>
      </c>
      <c r="D332" s="2">
        <f t="shared" si="191"/>
        <v>0.11803278688524591</v>
      </c>
      <c r="E332" s="10">
        <f>Gesamt!E332</f>
        <v>807</v>
      </c>
      <c r="F332" s="2">
        <f t="shared" si="191"/>
        <v>0.88196721311475412</v>
      </c>
      <c r="G332" s="10">
        <f>Gesamt!G332</f>
        <v>915</v>
      </c>
      <c r="H332" s="10">
        <f>Gesamt!H332</f>
        <v>5</v>
      </c>
      <c r="I332" s="10">
        <f>Gesamt!I332</f>
        <v>920</v>
      </c>
      <c r="J332" s="103"/>
      <c r="P332" s="34"/>
      <c r="Q332" s="24" t="s">
        <v>127</v>
      </c>
      <c r="R332" s="10"/>
      <c r="S332" s="219"/>
      <c r="T332" s="225"/>
      <c r="U332" s="104"/>
      <c r="V332" s="103"/>
    </row>
    <row r="333" spans="2:22" x14ac:dyDescent="0.2">
      <c r="B333" s="24" t="s">
        <v>128</v>
      </c>
      <c r="C333" s="10">
        <f>Gesamt!C333</f>
        <v>145</v>
      </c>
      <c r="D333" s="2">
        <f t="shared" si="191"/>
        <v>0.1586433260393873</v>
      </c>
      <c r="E333" s="10">
        <f>Gesamt!E333</f>
        <v>769</v>
      </c>
      <c r="F333" s="2">
        <f t="shared" si="191"/>
        <v>0.84135667396061264</v>
      </c>
      <c r="G333" s="10">
        <f>Gesamt!G333</f>
        <v>914</v>
      </c>
      <c r="H333" s="10">
        <f>Gesamt!H333</f>
        <v>6</v>
      </c>
      <c r="I333" s="10">
        <f>Gesamt!I333</f>
        <v>920</v>
      </c>
      <c r="J333" s="103"/>
      <c r="P333" s="34"/>
      <c r="Q333" s="24" t="s">
        <v>128</v>
      </c>
      <c r="R333" s="10"/>
      <c r="S333" s="219"/>
      <c r="T333" s="225"/>
      <c r="U333" s="104"/>
      <c r="V333" s="103"/>
    </row>
    <row r="336" spans="2:22" x14ac:dyDescent="0.2">
      <c r="C336" s="102" t="s">
        <v>129</v>
      </c>
      <c r="P336" s="34"/>
      <c r="R336" s="102" t="s">
        <v>129</v>
      </c>
    </row>
    <row r="338" spans="2:27" ht="15" customHeight="1" x14ac:dyDescent="0.2">
      <c r="B338" s="254" t="s">
        <v>130</v>
      </c>
      <c r="C338" s="247" t="s">
        <v>28</v>
      </c>
      <c r="D338" s="248"/>
      <c r="E338" s="248"/>
      <c r="F338" s="248"/>
      <c r="G338" s="248"/>
      <c r="H338" s="248"/>
      <c r="I338" s="248"/>
      <c r="J338" s="248"/>
      <c r="K338" s="248"/>
      <c r="L338" s="178"/>
      <c r="M338" s="25"/>
      <c r="N338" s="25"/>
      <c r="O338" s="25"/>
      <c r="Q338" s="254" t="s">
        <v>130</v>
      </c>
      <c r="R338" s="247" t="s">
        <v>28</v>
      </c>
      <c r="S338" s="248"/>
      <c r="T338" s="249"/>
      <c r="U338" s="178"/>
      <c r="V338" s="25"/>
      <c r="W338" s="25"/>
      <c r="X338" s="25"/>
      <c r="Y338" s="25"/>
      <c r="Z338" s="25"/>
      <c r="AA338" s="25"/>
    </row>
    <row r="339" spans="2:27" x14ac:dyDescent="0.2">
      <c r="B339" s="254"/>
      <c r="C339" s="250"/>
      <c r="D339" s="251"/>
      <c r="E339" s="251"/>
      <c r="F339" s="251"/>
      <c r="G339" s="251"/>
      <c r="H339" s="251"/>
      <c r="I339" s="251"/>
      <c r="J339" s="251"/>
      <c r="K339" s="251"/>
      <c r="L339" s="178"/>
      <c r="M339" s="25"/>
      <c r="N339" s="25"/>
      <c r="O339" s="25"/>
      <c r="Q339" s="254"/>
      <c r="R339" s="250"/>
      <c r="S339" s="251"/>
      <c r="T339" s="252"/>
      <c r="U339" s="178"/>
      <c r="V339" s="25"/>
      <c r="W339" s="25"/>
      <c r="X339" s="25"/>
      <c r="Y339" s="25"/>
      <c r="Z339" s="25"/>
      <c r="AA339" s="25"/>
    </row>
    <row r="340" spans="2:27" ht="48" x14ac:dyDescent="0.2">
      <c r="B340" s="254"/>
      <c r="C340" s="170" t="s">
        <v>338</v>
      </c>
      <c r="D340" s="32"/>
      <c r="E340" s="170"/>
      <c r="F340" s="32"/>
      <c r="G340" s="170" t="s">
        <v>339</v>
      </c>
      <c r="H340" s="32"/>
      <c r="I340" s="170" t="s">
        <v>4</v>
      </c>
      <c r="J340" s="170" t="s">
        <v>5</v>
      </c>
      <c r="K340" s="170" t="s">
        <v>6</v>
      </c>
      <c r="Q340" s="254"/>
      <c r="R340" s="198" t="s">
        <v>338</v>
      </c>
      <c r="S340" s="198"/>
      <c r="T340" s="197" t="s">
        <v>339</v>
      </c>
      <c r="U340" s="223"/>
      <c r="V340" s="168"/>
      <c r="W340" s="168"/>
    </row>
    <row r="341" spans="2:27" ht="25.9" customHeight="1" x14ac:dyDescent="0.2">
      <c r="B341" s="24" t="s">
        <v>133</v>
      </c>
      <c r="C341" s="10">
        <f>Gesamt!C341+Gesamt!E341</f>
        <v>311</v>
      </c>
      <c r="D341" s="2">
        <f>C341/$I341</f>
        <v>0.37469879518072291</v>
      </c>
      <c r="E341" s="10">
        <f>Gesamt!G341</f>
        <v>219</v>
      </c>
      <c r="F341" s="2">
        <f>E341/$I341</f>
        <v>0.26385542168674697</v>
      </c>
      <c r="G341" s="10">
        <f>Gesamt!I341+Gesamt!K341</f>
        <v>300</v>
      </c>
      <c r="H341" s="2">
        <f>G341/$I341</f>
        <v>0.36144578313253012</v>
      </c>
      <c r="I341" s="3">
        <f>Gesamt!M341</f>
        <v>830</v>
      </c>
      <c r="J341" s="3">
        <f>Gesamt!N341</f>
        <v>90</v>
      </c>
      <c r="K341" s="3">
        <f>Gesamt!O341</f>
        <v>920</v>
      </c>
      <c r="Q341" s="24" t="s">
        <v>133</v>
      </c>
      <c r="R341" s="10" t="s">
        <v>390</v>
      </c>
      <c r="S341" s="10"/>
      <c r="T341" s="10" t="s">
        <v>387</v>
      </c>
      <c r="U341" s="215"/>
      <c r="V341" s="7"/>
      <c r="W341" s="7"/>
    </row>
    <row r="342" spans="2:27" x14ac:dyDescent="0.2">
      <c r="B342" s="24" t="s">
        <v>134</v>
      </c>
      <c r="C342" s="10">
        <f>Gesamt!C342+Gesamt!E342</f>
        <v>103</v>
      </c>
      <c r="D342" s="2">
        <f t="shared" ref="D342:D345" si="192">C342/$I342</f>
        <v>0.11948955916473318</v>
      </c>
      <c r="E342" s="10">
        <f>Gesamt!G342</f>
        <v>132</v>
      </c>
      <c r="F342" s="2">
        <f t="shared" ref="F342:F345" si="193">E342/$I342</f>
        <v>0.1531322505800464</v>
      </c>
      <c r="G342" s="10">
        <f>Gesamt!I342+Gesamt!K342</f>
        <v>627</v>
      </c>
      <c r="H342" s="2">
        <f t="shared" ref="H342:H345" si="194">G342/$I342</f>
        <v>0.72737819025522044</v>
      </c>
      <c r="I342" s="3">
        <f>Gesamt!M342</f>
        <v>862</v>
      </c>
      <c r="J342" s="3">
        <f>Gesamt!N342</f>
        <v>58</v>
      </c>
      <c r="K342" s="3">
        <f>Gesamt!O342</f>
        <v>920</v>
      </c>
      <c r="Q342" s="24" t="s">
        <v>134</v>
      </c>
      <c r="R342" s="10"/>
      <c r="S342" s="10"/>
      <c r="T342" s="219"/>
      <c r="U342" s="215"/>
      <c r="V342" s="7"/>
      <c r="W342" s="7"/>
    </row>
    <row r="343" spans="2:27" x14ac:dyDescent="0.2">
      <c r="B343" s="24" t="s">
        <v>135</v>
      </c>
      <c r="C343" s="10">
        <f>Gesamt!C343+Gesamt!E343</f>
        <v>313</v>
      </c>
      <c r="D343" s="2">
        <f t="shared" si="192"/>
        <v>0.40231362467866322</v>
      </c>
      <c r="E343" s="10">
        <f>Gesamt!G343</f>
        <v>177</v>
      </c>
      <c r="F343" s="2">
        <f t="shared" si="193"/>
        <v>0.22750642673521851</v>
      </c>
      <c r="G343" s="10">
        <f>Gesamt!I343+Gesamt!K343</f>
        <v>288</v>
      </c>
      <c r="H343" s="2">
        <f t="shared" si="194"/>
        <v>0.37017994858611825</v>
      </c>
      <c r="I343" s="3">
        <f>Gesamt!M343</f>
        <v>778</v>
      </c>
      <c r="J343" s="3">
        <f>Gesamt!N343</f>
        <v>142</v>
      </c>
      <c r="K343" s="3">
        <f>Gesamt!O343</f>
        <v>920</v>
      </c>
      <c r="Q343" s="24" t="s">
        <v>135</v>
      </c>
      <c r="R343" s="10"/>
      <c r="S343" s="10"/>
      <c r="T343" s="219"/>
      <c r="U343" s="215"/>
      <c r="V343" s="7"/>
      <c r="W343" s="7"/>
    </row>
    <row r="344" spans="2:27" ht="25.9" customHeight="1" x14ac:dyDescent="0.2">
      <c r="B344" s="24" t="s">
        <v>136</v>
      </c>
      <c r="C344" s="10">
        <f>Gesamt!C344+Gesamt!E344</f>
        <v>308</v>
      </c>
      <c r="D344" s="2">
        <f t="shared" si="192"/>
        <v>0.37745098039215685</v>
      </c>
      <c r="E344" s="10">
        <f>Gesamt!G344</f>
        <v>192</v>
      </c>
      <c r="F344" s="2">
        <f t="shared" si="193"/>
        <v>0.23529411764705882</v>
      </c>
      <c r="G344" s="10">
        <f>Gesamt!I344+Gesamt!K344</f>
        <v>316</v>
      </c>
      <c r="H344" s="2">
        <f t="shared" si="194"/>
        <v>0.38725490196078433</v>
      </c>
      <c r="I344" s="3">
        <f>Gesamt!M344</f>
        <v>816</v>
      </c>
      <c r="J344" s="3">
        <f>Gesamt!N344</f>
        <v>104</v>
      </c>
      <c r="K344" s="3">
        <f>Gesamt!O344</f>
        <v>920</v>
      </c>
      <c r="Q344" s="24" t="s">
        <v>136</v>
      </c>
      <c r="R344" s="10" t="s">
        <v>390</v>
      </c>
      <c r="S344" s="10"/>
      <c r="T344" s="219"/>
      <c r="U344" s="215"/>
      <c r="V344" s="7"/>
      <c r="W344" s="7"/>
    </row>
    <row r="345" spans="2:27" x14ac:dyDescent="0.2">
      <c r="B345" s="24" t="s">
        <v>137</v>
      </c>
      <c r="C345" s="10">
        <f>Gesamt!C345+Gesamt!E345</f>
        <v>181</v>
      </c>
      <c r="D345" s="2">
        <f t="shared" si="192"/>
        <v>0.21624850657108721</v>
      </c>
      <c r="E345" s="10">
        <f>Gesamt!G345</f>
        <v>139</v>
      </c>
      <c r="F345" s="2">
        <f t="shared" si="193"/>
        <v>0.16606929510155316</v>
      </c>
      <c r="G345" s="10">
        <f>Gesamt!I345+Gesamt!K345</f>
        <v>517</v>
      </c>
      <c r="H345" s="2">
        <f t="shared" si="194"/>
        <v>0.6176821983273596</v>
      </c>
      <c r="I345" s="3">
        <f>Gesamt!M345</f>
        <v>837</v>
      </c>
      <c r="J345" s="3">
        <f>Gesamt!N345</f>
        <v>83</v>
      </c>
      <c r="K345" s="3">
        <f>Gesamt!O345</f>
        <v>920</v>
      </c>
      <c r="Q345" s="24" t="s">
        <v>137</v>
      </c>
      <c r="R345" s="10"/>
      <c r="S345" s="10"/>
      <c r="T345" s="10" t="s">
        <v>387</v>
      </c>
      <c r="U345" s="215"/>
      <c r="V345" s="7"/>
      <c r="W345" s="7"/>
    </row>
    <row r="346" spans="2:27" x14ac:dyDescent="0.2">
      <c r="M346" s="157"/>
      <c r="Y346" s="157"/>
    </row>
    <row r="348" spans="2:27" s="102" customFormat="1" x14ac:dyDescent="0.2">
      <c r="C348" s="102" t="s">
        <v>138</v>
      </c>
      <c r="P348" s="127"/>
      <c r="R348" s="102" t="s">
        <v>138</v>
      </c>
    </row>
    <row r="350" spans="2:27" ht="15" customHeight="1" x14ac:dyDescent="0.2">
      <c r="B350" s="254" t="s">
        <v>139</v>
      </c>
      <c r="C350" s="247" t="s">
        <v>29</v>
      </c>
      <c r="D350" s="248"/>
      <c r="E350" s="248"/>
      <c r="F350" s="248"/>
      <c r="G350" s="248"/>
      <c r="H350" s="248"/>
      <c r="I350" s="248"/>
      <c r="J350" s="248"/>
      <c r="K350" s="248"/>
      <c r="L350" s="178"/>
      <c r="M350" s="25"/>
      <c r="N350" s="25"/>
      <c r="O350" s="25"/>
      <c r="Q350" s="254" t="s">
        <v>139</v>
      </c>
      <c r="R350" s="247" t="s">
        <v>29</v>
      </c>
      <c r="S350" s="248"/>
      <c r="T350" s="249"/>
      <c r="U350" s="178"/>
      <c r="V350" s="25"/>
      <c r="W350" s="25"/>
      <c r="X350" s="25"/>
      <c r="Y350" s="25"/>
      <c r="Z350" s="25"/>
      <c r="AA350" s="25"/>
    </row>
    <row r="351" spans="2:27" x14ac:dyDescent="0.2">
      <c r="B351" s="254"/>
      <c r="C351" s="250"/>
      <c r="D351" s="251"/>
      <c r="E351" s="251"/>
      <c r="F351" s="251"/>
      <c r="G351" s="251"/>
      <c r="H351" s="251"/>
      <c r="I351" s="251"/>
      <c r="J351" s="251"/>
      <c r="K351" s="251"/>
      <c r="L351" s="178"/>
      <c r="M351" s="25"/>
      <c r="N351" s="25"/>
      <c r="O351" s="25"/>
      <c r="Q351" s="254"/>
      <c r="R351" s="250"/>
      <c r="S351" s="251"/>
      <c r="T351" s="252"/>
      <c r="U351" s="178"/>
      <c r="V351" s="25"/>
      <c r="W351" s="25"/>
      <c r="X351" s="25"/>
      <c r="Y351" s="25"/>
      <c r="Z351" s="25"/>
      <c r="AA351" s="25"/>
    </row>
    <row r="352" spans="2:27" ht="48" x14ac:dyDescent="0.2">
      <c r="B352" s="254"/>
      <c r="C352" s="170" t="s">
        <v>336</v>
      </c>
      <c r="D352" s="32"/>
      <c r="E352" s="170"/>
      <c r="F352" s="32"/>
      <c r="G352" s="170" t="s">
        <v>337</v>
      </c>
      <c r="H352" s="32"/>
      <c r="I352" s="170" t="s">
        <v>4</v>
      </c>
      <c r="J352" s="170" t="s">
        <v>140</v>
      </c>
      <c r="K352" s="170" t="s">
        <v>6</v>
      </c>
      <c r="Q352" s="254"/>
      <c r="R352" s="198" t="s">
        <v>336</v>
      </c>
      <c r="S352" s="198"/>
      <c r="T352" s="197" t="s">
        <v>337</v>
      </c>
      <c r="U352" s="223"/>
      <c r="V352" s="168"/>
      <c r="W352" s="168"/>
    </row>
    <row r="353" spans="2:26" s="123" customFormat="1" ht="25.9" customHeight="1" x14ac:dyDescent="0.2">
      <c r="B353" s="24" t="s">
        <v>141</v>
      </c>
      <c r="C353" s="10">
        <f>Gesamt!C353+Gesamt!E353</f>
        <v>59</v>
      </c>
      <c r="D353" s="2">
        <f>C353/$I353</f>
        <v>7.8982597054886208E-2</v>
      </c>
      <c r="E353" s="10">
        <f>Gesamt!G353</f>
        <v>92</v>
      </c>
      <c r="F353" s="2">
        <f>E353/$I353</f>
        <v>0.12315930388219545</v>
      </c>
      <c r="G353" s="10">
        <f>Gesamt!I353+Gesamt!K353</f>
        <v>596</v>
      </c>
      <c r="H353" s="2">
        <f>G353/$I353</f>
        <v>0.79785809906291838</v>
      </c>
      <c r="I353" s="3">
        <f>Gesamt!M353</f>
        <v>747</v>
      </c>
      <c r="J353" s="3">
        <f>Gesamt!N353</f>
        <v>49</v>
      </c>
      <c r="K353" s="3">
        <f>Gesamt!O353</f>
        <v>796</v>
      </c>
      <c r="L353" s="34"/>
      <c r="M353" s="34"/>
      <c r="N353" s="34"/>
      <c r="Q353" s="24" t="s">
        <v>141</v>
      </c>
      <c r="R353" s="10"/>
      <c r="S353" s="10"/>
      <c r="T353" s="10" t="s">
        <v>387</v>
      </c>
      <c r="U353" s="215"/>
      <c r="V353" s="7"/>
      <c r="W353" s="7"/>
      <c r="X353" s="34"/>
      <c r="Y353" s="34"/>
      <c r="Z353" s="34"/>
    </row>
    <row r="354" spans="2:26" s="123" customFormat="1" x14ac:dyDescent="0.2">
      <c r="B354" s="24" t="s">
        <v>100</v>
      </c>
      <c r="C354" s="10">
        <f>Gesamt!C354+Gesamt!E354</f>
        <v>87</v>
      </c>
      <c r="D354" s="2">
        <f t="shared" ref="D354:D356" si="195">C354/$I354</f>
        <v>0.12116991643454039</v>
      </c>
      <c r="E354" s="10">
        <f>Gesamt!G354</f>
        <v>119</v>
      </c>
      <c r="F354" s="2">
        <f t="shared" ref="F354:F356" si="196">E354/$I354</f>
        <v>0.16573816155988857</v>
      </c>
      <c r="G354" s="10">
        <f>Gesamt!I354+Gesamt!K354</f>
        <v>512</v>
      </c>
      <c r="H354" s="2">
        <f t="shared" ref="H354:H356" si="197">G354/$I354</f>
        <v>0.71309192200557103</v>
      </c>
      <c r="I354" s="3">
        <f>Gesamt!M354</f>
        <v>718</v>
      </c>
      <c r="J354" s="3">
        <f>Gesamt!N354</f>
        <v>78</v>
      </c>
      <c r="K354" s="3">
        <f>Gesamt!O354</f>
        <v>796</v>
      </c>
      <c r="L354" s="34"/>
      <c r="M354" s="34"/>
      <c r="N354" s="34"/>
      <c r="Q354" s="24" t="s">
        <v>100</v>
      </c>
      <c r="R354" s="10" t="s">
        <v>400</v>
      </c>
      <c r="S354" s="10"/>
      <c r="T354" s="219" t="s">
        <v>437</v>
      </c>
      <c r="U354" s="215"/>
      <c r="V354" s="7"/>
      <c r="W354" s="7"/>
      <c r="X354" s="34"/>
      <c r="Y354" s="34"/>
      <c r="Z354" s="34"/>
    </row>
    <row r="355" spans="2:26" s="123" customFormat="1" x14ac:dyDescent="0.2">
      <c r="B355" s="24" t="s">
        <v>101</v>
      </c>
      <c r="C355" s="10">
        <f>Gesamt!C355+Gesamt!E355</f>
        <v>179</v>
      </c>
      <c r="D355" s="2">
        <f t="shared" si="195"/>
        <v>0.26440177252584934</v>
      </c>
      <c r="E355" s="10">
        <f>Gesamt!G355</f>
        <v>191</v>
      </c>
      <c r="F355" s="2">
        <f t="shared" si="196"/>
        <v>0.28212703101920239</v>
      </c>
      <c r="G355" s="10">
        <f>Gesamt!I355+Gesamt!K355</f>
        <v>307</v>
      </c>
      <c r="H355" s="2">
        <f t="shared" si="197"/>
        <v>0.45347119645494832</v>
      </c>
      <c r="I355" s="3">
        <f>Gesamt!M355</f>
        <v>677</v>
      </c>
      <c r="J355" s="3">
        <f>Gesamt!N355</f>
        <v>119</v>
      </c>
      <c r="K355" s="3">
        <f>Gesamt!O355</f>
        <v>796</v>
      </c>
      <c r="L355" s="34"/>
      <c r="M355" s="34"/>
      <c r="N355" s="34"/>
      <c r="Q355" s="24" t="s">
        <v>101</v>
      </c>
      <c r="R355" s="10" t="s">
        <v>493</v>
      </c>
      <c r="S355" s="10"/>
      <c r="T355" s="219" t="s">
        <v>475</v>
      </c>
      <c r="U355" s="215"/>
      <c r="V355" s="7"/>
      <c r="W355" s="7"/>
      <c r="X355" s="34"/>
      <c r="Y355" s="34"/>
      <c r="Z355" s="34"/>
    </row>
    <row r="356" spans="2:26" s="123" customFormat="1" ht="25.9" customHeight="1" x14ac:dyDescent="0.2">
      <c r="B356" s="24" t="s">
        <v>102</v>
      </c>
      <c r="C356" s="10">
        <f>Gesamt!C356+Gesamt!E356</f>
        <v>241</v>
      </c>
      <c r="D356" s="2">
        <f t="shared" si="195"/>
        <v>0.36131934032983509</v>
      </c>
      <c r="E356" s="10">
        <f>Gesamt!G356</f>
        <v>183</v>
      </c>
      <c r="F356" s="2">
        <f t="shared" si="196"/>
        <v>0.27436281859070466</v>
      </c>
      <c r="G356" s="10">
        <f>Gesamt!I356+Gesamt!K356</f>
        <v>243</v>
      </c>
      <c r="H356" s="2">
        <f t="shared" si="197"/>
        <v>0.36431784107946025</v>
      </c>
      <c r="I356" s="3">
        <f>Gesamt!M356</f>
        <v>667</v>
      </c>
      <c r="J356" s="3">
        <f>Gesamt!N356</f>
        <v>129</v>
      </c>
      <c r="K356" s="3">
        <f>Gesamt!O356</f>
        <v>796</v>
      </c>
      <c r="L356" s="34"/>
      <c r="M356" s="34"/>
      <c r="N356" s="34"/>
      <c r="Q356" s="24" t="s">
        <v>102</v>
      </c>
      <c r="R356" s="10" t="s">
        <v>407</v>
      </c>
      <c r="S356" s="10"/>
      <c r="T356" s="219" t="s">
        <v>437</v>
      </c>
      <c r="U356" s="215"/>
      <c r="V356" s="7"/>
      <c r="W356" s="7"/>
      <c r="X356" s="34"/>
      <c r="Y356" s="34"/>
      <c r="Z356" s="34"/>
    </row>
    <row r="359" spans="2:26" s="123" customFormat="1" x14ac:dyDescent="0.2">
      <c r="B359" s="27"/>
      <c r="C359" s="102" t="s">
        <v>142</v>
      </c>
      <c r="D359" s="34"/>
      <c r="E359" s="34"/>
      <c r="F359" s="34"/>
      <c r="G359" s="34"/>
      <c r="H359" s="34"/>
      <c r="I359" s="34"/>
      <c r="J359" s="34"/>
      <c r="K359" s="34"/>
      <c r="L359" s="34"/>
      <c r="M359" s="34"/>
      <c r="N359" s="34"/>
      <c r="Q359" s="27"/>
      <c r="R359" s="102" t="s">
        <v>142</v>
      </c>
      <c r="S359" s="34"/>
      <c r="T359" s="34"/>
      <c r="U359" s="34"/>
      <c r="V359" s="34"/>
      <c r="W359" s="34"/>
      <c r="X359" s="34"/>
      <c r="Y359" s="34"/>
      <c r="Z359" s="34"/>
    </row>
    <row r="361" spans="2:26" s="123" customFormat="1" ht="72" x14ac:dyDescent="0.2">
      <c r="B361" s="175" t="s">
        <v>143</v>
      </c>
      <c r="C361" s="175" t="s">
        <v>144</v>
      </c>
      <c r="D361" s="106"/>
      <c r="E361" s="13" t="s">
        <v>145</v>
      </c>
      <c r="F361" s="106"/>
      <c r="G361" s="13" t="s">
        <v>146</v>
      </c>
      <c r="H361" s="106"/>
      <c r="I361" s="13" t="s">
        <v>147</v>
      </c>
      <c r="J361" s="106"/>
      <c r="K361" s="175" t="s">
        <v>4</v>
      </c>
      <c r="L361" s="175" t="s">
        <v>5</v>
      </c>
      <c r="M361" s="175" t="s">
        <v>6</v>
      </c>
      <c r="N361" s="34"/>
      <c r="Q361" s="200" t="s">
        <v>143</v>
      </c>
      <c r="R361" s="200" t="s">
        <v>144</v>
      </c>
      <c r="S361" s="13" t="s">
        <v>145</v>
      </c>
      <c r="T361" s="13" t="s">
        <v>146</v>
      </c>
      <c r="U361" s="13" t="s">
        <v>147</v>
      </c>
      <c r="V361" s="179"/>
      <c r="W361" s="168"/>
      <c r="X361" s="168"/>
      <c r="Y361" s="168"/>
      <c r="Z361" s="34"/>
    </row>
    <row r="362" spans="2:26" s="123" customFormat="1" x14ac:dyDescent="0.2">
      <c r="B362" s="29" t="s">
        <v>99</v>
      </c>
      <c r="C362" s="4"/>
      <c r="D362" s="32"/>
      <c r="E362" s="4"/>
      <c r="F362" s="32"/>
      <c r="G362" s="4"/>
      <c r="H362" s="32"/>
      <c r="I362" s="4"/>
      <c r="J362" s="32"/>
      <c r="K362" s="4"/>
      <c r="L362" s="4"/>
      <c r="M362" s="4"/>
      <c r="N362" s="34"/>
      <c r="Q362" s="29" t="s">
        <v>99</v>
      </c>
      <c r="R362" s="4"/>
      <c r="S362" s="4"/>
      <c r="T362" s="4"/>
      <c r="U362" s="4"/>
      <c r="V362" s="179"/>
      <c r="W362" s="33"/>
      <c r="X362" s="33"/>
      <c r="Y362" s="33"/>
      <c r="Z362" s="34"/>
    </row>
    <row r="363" spans="2:26" s="123" customFormat="1" ht="25.9" customHeight="1" x14ac:dyDescent="0.2">
      <c r="B363" s="24" t="s">
        <v>29</v>
      </c>
      <c r="C363" s="10">
        <f>Gesamt!C363</f>
        <v>187</v>
      </c>
      <c r="D363" s="2">
        <f>C363/$K$363</f>
        <v>0.24735449735449735</v>
      </c>
      <c r="E363" s="10">
        <f>Gesamt!E363</f>
        <v>511</v>
      </c>
      <c r="F363" s="2">
        <f>E363/$K$363</f>
        <v>0.67592592592592593</v>
      </c>
      <c r="G363" s="10">
        <f>Gesamt!G363</f>
        <v>44</v>
      </c>
      <c r="H363" s="2">
        <f>G363/$K$363</f>
        <v>5.8201058201058198E-2</v>
      </c>
      <c r="I363" s="10">
        <f>Gesamt!I363</f>
        <v>14</v>
      </c>
      <c r="J363" s="2">
        <f>I363/$K$363</f>
        <v>1.8518518518518517E-2</v>
      </c>
      <c r="K363" s="10">
        <f>Gesamt!K363</f>
        <v>756</v>
      </c>
      <c r="L363" s="10">
        <f>Gesamt!L363</f>
        <v>40</v>
      </c>
      <c r="M363" s="10">
        <f>Gesamt!M363</f>
        <v>796</v>
      </c>
      <c r="N363" s="103"/>
      <c r="Q363" s="24" t="s">
        <v>29</v>
      </c>
      <c r="R363" s="10" t="s">
        <v>409</v>
      </c>
      <c r="S363" s="242" t="s">
        <v>481</v>
      </c>
      <c r="T363" s="10"/>
      <c r="U363" s="10"/>
      <c r="V363" s="226"/>
      <c r="W363" s="104"/>
      <c r="X363" s="104"/>
      <c r="Y363" s="104"/>
      <c r="Z363" s="103"/>
    </row>
    <row r="364" spans="2:26" s="123" customFormat="1" x14ac:dyDescent="0.2">
      <c r="B364" s="29" t="s">
        <v>100</v>
      </c>
      <c r="C364" s="32"/>
      <c r="D364" s="32"/>
      <c r="E364" s="32"/>
      <c r="F364" s="32"/>
      <c r="G364" s="32"/>
      <c r="H364" s="32"/>
      <c r="I364" s="32"/>
      <c r="J364" s="32"/>
      <c r="K364" s="32"/>
      <c r="L364" s="32"/>
      <c r="M364" s="9"/>
      <c r="N364" s="34"/>
      <c r="Q364" s="29" t="s">
        <v>100</v>
      </c>
      <c r="R364" s="32"/>
      <c r="S364" s="32"/>
      <c r="T364" s="32"/>
      <c r="U364" s="32"/>
      <c r="V364" s="179"/>
      <c r="W364" s="122"/>
      <c r="X364" s="122"/>
      <c r="Y364" s="80"/>
      <c r="Z364" s="34"/>
    </row>
    <row r="365" spans="2:26" s="123" customFormat="1" x14ac:dyDescent="0.2">
      <c r="B365" s="24" t="s">
        <v>29</v>
      </c>
      <c r="C365" s="10">
        <f>Gesamt!C365</f>
        <v>280</v>
      </c>
      <c r="D365" s="2">
        <f>C365/$K$365</f>
        <v>0.39270687237026647</v>
      </c>
      <c r="E365" s="10">
        <f>Gesamt!E365</f>
        <v>234</v>
      </c>
      <c r="F365" s="2">
        <f>E365/$K$365</f>
        <v>0.32819074333800841</v>
      </c>
      <c r="G365" s="10">
        <f>Gesamt!G365</f>
        <v>147</v>
      </c>
      <c r="H365" s="2">
        <f>G365/$K$365</f>
        <v>0.2061711079943899</v>
      </c>
      <c r="I365" s="10">
        <f>Gesamt!I365</f>
        <v>52</v>
      </c>
      <c r="J365" s="2">
        <f>I365/$K$365</f>
        <v>7.2931276297335201E-2</v>
      </c>
      <c r="K365" s="10">
        <f>Gesamt!K365</f>
        <v>713</v>
      </c>
      <c r="L365" s="10">
        <f>Gesamt!L365</f>
        <v>83</v>
      </c>
      <c r="M365" s="10">
        <f>Gesamt!M365</f>
        <v>796</v>
      </c>
      <c r="N365" s="103"/>
      <c r="Q365" s="24" t="s">
        <v>29</v>
      </c>
      <c r="R365" s="10"/>
      <c r="S365" s="219" t="s">
        <v>437</v>
      </c>
      <c r="T365" s="10"/>
      <c r="U365" s="10"/>
      <c r="V365" s="226"/>
      <c r="W365" s="104"/>
      <c r="X365" s="104"/>
      <c r="Y365" s="104"/>
      <c r="Z365" s="103"/>
    </row>
    <row r="366" spans="2:26" s="123" customFormat="1" x14ac:dyDescent="0.2">
      <c r="B366" s="29" t="s">
        <v>101</v>
      </c>
      <c r="C366" s="32"/>
      <c r="D366" s="32"/>
      <c r="E366" s="32"/>
      <c r="F366" s="32"/>
      <c r="G366" s="32"/>
      <c r="H366" s="32"/>
      <c r="I366" s="32"/>
      <c r="J366" s="32"/>
      <c r="K366" s="9"/>
      <c r="L366" s="32"/>
      <c r="M366" s="9"/>
      <c r="N366" s="34"/>
      <c r="Q366" s="29" t="s">
        <v>101</v>
      </c>
      <c r="R366" s="32"/>
      <c r="S366" s="32"/>
      <c r="T366" s="32"/>
      <c r="U366" s="32"/>
      <c r="V366" s="179"/>
      <c r="W366" s="80"/>
      <c r="X366" s="122"/>
      <c r="Y366" s="80"/>
      <c r="Z366" s="34"/>
    </row>
    <row r="367" spans="2:26" s="123" customFormat="1" x14ac:dyDescent="0.2">
      <c r="B367" s="24" t="s">
        <v>29</v>
      </c>
      <c r="C367" s="10">
        <f>Gesamt!C367</f>
        <v>129</v>
      </c>
      <c r="D367" s="2">
        <f>C367/$K$367</f>
        <v>0.22552447552447552</v>
      </c>
      <c r="E367" s="10">
        <f>Gesamt!E367</f>
        <v>322</v>
      </c>
      <c r="F367" s="2">
        <f>E367/$K$367</f>
        <v>0.56293706293706292</v>
      </c>
      <c r="G367" s="10">
        <f>Gesamt!G367</f>
        <v>91</v>
      </c>
      <c r="H367" s="2">
        <f>G367/$K$367</f>
        <v>0.15909090909090909</v>
      </c>
      <c r="I367" s="10">
        <f>Gesamt!I367</f>
        <v>30</v>
      </c>
      <c r="J367" s="2">
        <f>I367/$K$367</f>
        <v>5.2447552447552448E-2</v>
      </c>
      <c r="K367" s="10">
        <f>Gesamt!K367</f>
        <v>572</v>
      </c>
      <c r="L367" s="10">
        <f>Gesamt!L367</f>
        <v>224</v>
      </c>
      <c r="M367" s="10">
        <f>Gesamt!M367</f>
        <v>796</v>
      </c>
      <c r="N367" s="103"/>
      <c r="Q367" s="24" t="s">
        <v>29</v>
      </c>
      <c r="R367" s="10"/>
      <c r="S367" s="219" t="s">
        <v>437</v>
      </c>
      <c r="T367" s="10"/>
      <c r="U367" s="10"/>
      <c r="V367" s="226"/>
      <c r="W367" s="104"/>
      <c r="X367" s="104"/>
      <c r="Y367" s="104"/>
      <c r="Z367" s="103"/>
    </row>
    <row r="368" spans="2:26" s="123" customFormat="1" ht="24" x14ac:dyDescent="0.2">
      <c r="B368" s="29" t="s">
        <v>102</v>
      </c>
      <c r="C368" s="32"/>
      <c r="D368" s="32"/>
      <c r="E368" s="32"/>
      <c r="F368" s="32"/>
      <c r="G368" s="32"/>
      <c r="H368" s="32"/>
      <c r="I368" s="32"/>
      <c r="J368" s="32"/>
      <c r="K368" s="9"/>
      <c r="L368" s="32"/>
      <c r="M368" s="9"/>
      <c r="N368" s="34"/>
      <c r="Q368" s="29" t="s">
        <v>102</v>
      </c>
      <c r="R368" s="32"/>
      <c r="S368" s="32"/>
      <c r="T368" s="32"/>
      <c r="U368" s="32"/>
      <c r="V368" s="179"/>
      <c r="W368" s="80"/>
      <c r="X368" s="122"/>
      <c r="Y368" s="80"/>
      <c r="Z368" s="34"/>
    </row>
    <row r="369" spans="2:27" s="123" customFormat="1" x14ac:dyDescent="0.2">
      <c r="B369" s="24" t="s">
        <v>29</v>
      </c>
      <c r="C369" s="10">
        <f>Gesamt!C369</f>
        <v>95</v>
      </c>
      <c r="D369" s="2">
        <f>C369/$K$369</f>
        <v>0.22041763341067286</v>
      </c>
      <c r="E369" s="10">
        <f>Gesamt!E369</f>
        <v>280</v>
      </c>
      <c r="F369" s="2">
        <f>E369/$K$369</f>
        <v>0.64965197215777259</v>
      </c>
      <c r="G369" s="10">
        <f>Gesamt!G369</f>
        <v>45</v>
      </c>
      <c r="H369" s="2">
        <f>G369/$K$369</f>
        <v>0.10440835266821345</v>
      </c>
      <c r="I369" s="10">
        <f>Gesamt!I369</f>
        <v>11</v>
      </c>
      <c r="J369" s="2">
        <f>I369/$K$369</f>
        <v>2.5522041763341066E-2</v>
      </c>
      <c r="K369" s="10">
        <f>Gesamt!K369</f>
        <v>431</v>
      </c>
      <c r="L369" s="10">
        <f>Gesamt!L369</f>
        <v>365</v>
      </c>
      <c r="M369" s="10">
        <f>Gesamt!M369</f>
        <v>796</v>
      </c>
      <c r="N369" s="103"/>
      <c r="O369" s="34"/>
      <c r="Q369" s="24" t="s">
        <v>29</v>
      </c>
      <c r="R369" s="10"/>
      <c r="S369" s="10"/>
      <c r="T369" s="10"/>
      <c r="U369" s="10"/>
      <c r="V369" s="226"/>
      <c r="W369" s="104"/>
      <c r="X369" s="104"/>
      <c r="Y369" s="104"/>
      <c r="Z369" s="103"/>
      <c r="AA369" s="34"/>
    </row>
    <row r="372" spans="2:27" s="123" customFormat="1" x14ac:dyDescent="0.2">
      <c r="B372" s="34"/>
      <c r="C372" s="102" t="s">
        <v>148</v>
      </c>
      <c r="D372" s="34"/>
      <c r="E372" s="34"/>
      <c r="F372" s="34"/>
      <c r="G372" s="34"/>
      <c r="H372" s="34"/>
      <c r="I372" s="34"/>
      <c r="J372" s="34"/>
      <c r="K372" s="34"/>
      <c r="L372" s="34"/>
      <c r="M372" s="34"/>
      <c r="N372" s="34"/>
      <c r="O372" s="34"/>
      <c r="Q372" s="34"/>
      <c r="R372" s="102" t="s">
        <v>148</v>
      </c>
      <c r="S372" s="34"/>
      <c r="T372" s="34"/>
      <c r="U372" s="34"/>
      <c r="V372" s="34"/>
      <c r="W372" s="34"/>
      <c r="X372" s="34"/>
      <c r="Y372" s="34"/>
      <c r="Z372" s="34"/>
      <c r="AA372" s="34"/>
    </row>
    <row r="374" spans="2:27" s="123" customFormat="1" x14ac:dyDescent="0.2">
      <c r="B374" s="253" t="s">
        <v>149</v>
      </c>
      <c r="C374" s="280"/>
      <c r="D374" s="280"/>
      <c r="E374" s="280"/>
      <c r="F374" s="280"/>
      <c r="G374" s="280"/>
      <c r="H374" s="280"/>
      <c r="I374" s="280"/>
      <c r="J374" s="34"/>
      <c r="K374" s="34"/>
      <c r="L374" s="34"/>
      <c r="M374" s="34"/>
      <c r="N374" s="34"/>
      <c r="O374" s="34"/>
      <c r="Q374" s="253" t="s">
        <v>149</v>
      </c>
      <c r="R374" s="227"/>
      <c r="S374" s="228"/>
      <c r="T374" s="229"/>
      <c r="U374" s="230"/>
      <c r="V374" s="34"/>
      <c r="W374" s="34"/>
      <c r="X374" s="34"/>
      <c r="Y374" s="34"/>
      <c r="Z374" s="34"/>
      <c r="AA374" s="34"/>
    </row>
    <row r="375" spans="2:27" s="123" customFormat="1" ht="48" x14ac:dyDescent="0.2">
      <c r="B375" s="253"/>
      <c r="C375" s="170" t="s">
        <v>121</v>
      </c>
      <c r="D375" s="32"/>
      <c r="E375" s="170" t="s">
        <v>122</v>
      </c>
      <c r="F375" s="32"/>
      <c r="G375" s="170" t="s">
        <v>4</v>
      </c>
      <c r="H375" s="170" t="s">
        <v>5</v>
      </c>
      <c r="I375" s="170" t="s">
        <v>6</v>
      </c>
      <c r="J375" s="34"/>
      <c r="K375" s="34"/>
      <c r="L375" s="34"/>
      <c r="M375" s="34"/>
      <c r="N375" s="34"/>
      <c r="O375" s="34"/>
      <c r="Q375" s="253"/>
      <c r="R375" s="198" t="s">
        <v>121</v>
      </c>
      <c r="S375" s="197" t="s">
        <v>122</v>
      </c>
      <c r="T375" s="223"/>
      <c r="U375" s="168"/>
      <c r="V375" s="34"/>
      <c r="W375" s="34"/>
      <c r="X375" s="34"/>
      <c r="Y375" s="34"/>
      <c r="Z375" s="34"/>
      <c r="AA375" s="34"/>
    </row>
    <row r="376" spans="2:27" s="123" customFormat="1" x14ac:dyDescent="0.2">
      <c r="B376" s="24" t="s">
        <v>29</v>
      </c>
      <c r="C376" s="10">
        <f>Gesamt!C376</f>
        <v>367</v>
      </c>
      <c r="D376" s="2">
        <f>C376/$G$376</f>
        <v>0.56288343558282206</v>
      </c>
      <c r="E376" s="10">
        <f>Gesamt!E376</f>
        <v>285</v>
      </c>
      <c r="F376" s="2">
        <f>E376/$G$376</f>
        <v>0.43711656441717789</v>
      </c>
      <c r="G376" s="36">
        <f>C376+E376</f>
        <v>652</v>
      </c>
      <c r="H376" s="10">
        <f>Gesamt!H376</f>
        <v>144</v>
      </c>
      <c r="I376" s="36">
        <f>G376+H376</f>
        <v>796</v>
      </c>
      <c r="J376" s="103"/>
      <c r="K376" s="34"/>
      <c r="L376" s="34"/>
      <c r="M376" s="34"/>
      <c r="N376" s="34"/>
      <c r="O376" s="34"/>
      <c r="Q376" s="24" t="s">
        <v>29</v>
      </c>
      <c r="R376" s="10"/>
      <c r="S376" s="219"/>
      <c r="T376" s="231"/>
      <c r="U376" s="232"/>
      <c r="V376" s="103"/>
      <c r="W376" s="34"/>
      <c r="X376" s="34"/>
      <c r="Y376" s="34"/>
      <c r="Z376" s="34"/>
      <c r="AA376" s="34"/>
    </row>
    <row r="379" spans="2:27" s="123" customFormat="1" x14ac:dyDescent="0.2">
      <c r="B379" s="27"/>
      <c r="C379" s="102" t="s">
        <v>150</v>
      </c>
      <c r="D379" s="34"/>
      <c r="E379" s="34"/>
      <c r="F379" s="34"/>
      <c r="G379" s="34"/>
      <c r="H379" s="34"/>
      <c r="I379" s="34"/>
      <c r="J379" s="34"/>
      <c r="K379" s="34"/>
      <c r="L379" s="34"/>
      <c r="M379" s="34"/>
      <c r="N379" s="34"/>
      <c r="O379" s="34"/>
      <c r="Q379" s="27"/>
      <c r="R379" s="102" t="s">
        <v>150</v>
      </c>
      <c r="S379" s="34"/>
      <c r="T379" s="34"/>
      <c r="U379" s="34"/>
      <c r="V379" s="34"/>
      <c r="W379" s="34"/>
      <c r="X379" s="34"/>
      <c r="Y379" s="34"/>
      <c r="Z379" s="34"/>
      <c r="AA379" s="34"/>
    </row>
    <row r="381" spans="2:27" s="123" customFormat="1" ht="15" customHeight="1" x14ac:dyDescent="0.2">
      <c r="B381" s="253" t="s">
        <v>151</v>
      </c>
      <c r="C381" s="247" t="s">
        <v>29</v>
      </c>
      <c r="D381" s="248"/>
      <c r="E381" s="248"/>
      <c r="F381" s="248"/>
      <c r="G381" s="248"/>
      <c r="H381" s="248"/>
      <c r="I381" s="248"/>
      <c r="J381" s="248"/>
      <c r="K381" s="248"/>
      <c r="L381" s="178"/>
      <c r="M381" s="25"/>
      <c r="N381" s="25"/>
      <c r="O381" s="25"/>
      <c r="Q381" s="253" t="s">
        <v>151</v>
      </c>
      <c r="R381" s="247" t="s">
        <v>29</v>
      </c>
      <c r="S381" s="248"/>
      <c r="T381" s="249"/>
      <c r="U381" s="178"/>
      <c r="V381" s="25"/>
      <c r="W381" s="25"/>
      <c r="X381" s="25"/>
      <c r="Y381" s="25"/>
      <c r="Z381" s="25"/>
      <c r="AA381" s="25"/>
    </row>
    <row r="382" spans="2:27" s="123" customFormat="1" x14ac:dyDescent="0.2">
      <c r="B382" s="253"/>
      <c r="C382" s="250"/>
      <c r="D382" s="251"/>
      <c r="E382" s="251"/>
      <c r="F382" s="251"/>
      <c r="G382" s="251"/>
      <c r="H382" s="251"/>
      <c r="I382" s="251"/>
      <c r="J382" s="251"/>
      <c r="K382" s="251"/>
      <c r="L382" s="178"/>
      <c r="M382" s="25"/>
      <c r="N382" s="25"/>
      <c r="O382" s="25"/>
      <c r="Q382" s="253"/>
      <c r="R382" s="250"/>
      <c r="S382" s="251"/>
      <c r="T382" s="252"/>
      <c r="U382" s="178"/>
      <c r="V382" s="25"/>
      <c r="W382" s="25"/>
      <c r="X382" s="25"/>
      <c r="Y382" s="25"/>
      <c r="Z382" s="25"/>
      <c r="AA382" s="25"/>
    </row>
    <row r="383" spans="2:27" s="123" customFormat="1" ht="48" x14ac:dyDescent="0.2">
      <c r="B383" s="253"/>
      <c r="C383" s="170" t="s">
        <v>336</v>
      </c>
      <c r="D383" s="32"/>
      <c r="E383" s="170"/>
      <c r="F383" s="32"/>
      <c r="G383" s="170" t="s">
        <v>340</v>
      </c>
      <c r="H383" s="32"/>
      <c r="I383" s="170" t="s">
        <v>4</v>
      </c>
      <c r="J383" s="170" t="s">
        <v>5</v>
      </c>
      <c r="K383" s="170" t="s">
        <v>6</v>
      </c>
      <c r="L383" s="34"/>
      <c r="M383" s="34"/>
      <c r="N383" s="34"/>
      <c r="O383" s="34"/>
      <c r="Q383" s="253"/>
      <c r="R383" s="198" t="s">
        <v>336</v>
      </c>
      <c r="S383" s="198"/>
      <c r="T383" s="197" t="s">
        <v>340</v>
      </c>
      <c r="U383" s="223"/>
      <c r="V383" s="168"/>
      <c r="W383" s="168"/>
      <c r="X383" s="34"/>
      <c r="Y383" s="34"/>
      <c r="Z383" s="34"/>
      <c r="AA383" s="34"/>
    </row>
    <row r="384" spans="2:27" s="123" customFormat="1" x14ac:dyDescent="0.2">
      <c r="B384" s="29" t="s">
        <v>141</v>
      </c>
      <c r="C384" s="32"/>
      <c r="D384" s="32"/>
      <c r="E384" s="32"/>
      <c r="F384" s="32"/>
      <c r="G384" s="32"/>
      <c r="H384" s="32"/>
      <c r="I384" s="32"/>
      <c r="J384" s="32"/>
      <c r="K384" s="32"/>
      <c r="L384" s="34"/>
      <c r="M384" s="34"/>
      <c r="N384" s="34"/>
      <c r="O384" s="34"/>
      <c r="Q384" s="29" t="s">
        <v>141</v>
      </c>
      <c r="R384" s="32"/>
      <c r="S384" s="32"/>
      <c r="T384" s="233"/>
      <c r="U384" s="179"/>
      <c r="V384" s="122"/>
      <c r="W384" s="122"/>
      <c r="X384" s="34"/>
      <c r="Y384" s="34"/>
      <c r="Z384" s="34"/>
      <c r="AA384" s="34"/>
    </row>
    <row r="385" spans="2:26" s="123" customFormat="1" x14ac:dyDescent="0.2">
      <c r="B385" s="24" t="s">
        <v>29</v>
      </c>
      <c r="C385" s="10">
        <f>Gesamt!C385+Gesamt!E385</f>
        <v>90</v>
      </c>
      <c r="D385" s="2">
        <f>C385/$I385</f>
        <v>0.14975041597337771</v>
      </c>
      <c r="E385" s="10">
        <f>Gesamt!G385</f>
        <v>78</v>
      </c>
      <c r="F385" s="2">
        <f>E385/$I385</f>
        <v>0.12978369384359401</v>
      </c>
      <c r="G385" s="10">
        <f>Gesamt!I385+Gesamt!K385</f>
        <v>433</v>
      </c>
      <c r="H385" s="2">
        <f>G385/$I385</f>
        <v>0.72046589018302831</v>
      </c>
      <c r="I385" s="3">
        <f>Gesamt!M385</f>
        <v>601</v>
      </c>
      <c r="J385" s="3">
        <f>Gesamt!N385</f>
        <v>195</v>
      </c>
      <c r="K385" s="3">
        <f>Gesamt!O385</f>
        <v>796</v>
      </c>
      <c r="L385" s="34"/>
      <c r="M385" s="34"/>
      <c r="N385" s="34"/>
      <c r="Q385" s="24" t="s">
        <v>29</v>
      </c>
      <c r="R385" s="10" t="s">
        <v>400</v>
      </c>
      <c r="S385" s="10"/>
      <c r="T385" s="219" t="s">
        <v>437</v>
      </c>
      <c r="U385" s="215"/>
      <c r="V385" s="7"/>
      <c r="W385" s="7"/>
      <c r="X385" s="34"/>
      <c r="Y385" s="34"/>
      <c r="Z385" s="34"/>
    </row>
    <row r="386" spans="2:26" s="123" customFormat="1" x14ac:dyDescent="0.2">
      <c r="B386" s="29" t="s">
        <v>100</v>
      </c>
      <c r="C386" s="32"/>
      <c r="D386" s="32"/>
      <c r="E386" s="32"/>
      <c r="F386" s="32"/>
      <c r="G386" s="32"/>
      <c r="H386" s="32"/>
      <c r="I386" s="9"/>
      <c r="J386" s="32"/>
      <c r="K386" s="9"/>
      <c r="L386" s="34"/>
      <c r="M386" s="34"/>
      <c r="N386" s="34"/>
      <c r="Q386" s="29" t="s">
        <v>100</v>
      </c>
      <c r="R386" s="32"/>
      <c r="S386" s="32"/>
      <c r="T386" s="233"/>
      <c r="U386" s="234"/>
      <c r="V386" s="122"/>
      <c r="W386" s="80"/>
      <c r="X386" s="34"/>
      <c r="Y386" s="34"/>
      <c r="Z386" s="34"/>
    </row>
    <row r="387" spans="2:26" s="123" customFormat="1" x14ac:dyDescent="0.2">
      <c r="B387" s="24" t="s">
        <v>29</v>
      </c>
      <c r="C387" s="10">
        <f>Gesamt!C387+Gesamt!E387</f>
        <v>142</v>
      </c>
      <c r="D387" s="2">
        <f>C387/$I387</f>
        <v>0.24315068493150685</v>
      </c>
      <c r="E387" s="10">
        <f>Gesamt!G387</f>
        <v>128</v>
      </c>
      <c r="F387" s="2">
        <f>E387/$I387</f>
        <v>0.21917808219178081</v>
      </c>
      <c r="G387" s="10">
        <f>Gesamt!I387+Gesamt!K387</f>
        <v>314</v>
      </c>
      <c r="H387" s="2">
        <f>G387/$I387</f>
        <v>0.53767123287671237</v>
      </c>
      <c r="I387" s="3">
        <f>Gesamt!M387</f>
        <v>584</v>
      </c>
      <c r="J387" s="3">
        <f>Gesamt!N387</f>
        <v>212</v>
      </c>
      <c r="K387" s="3">
        <f>Gesamt!O387</f>
        <v>796</v>
      </c>
      <c r="L387" s="34"/>
      <c r="M387" s="34"/>
      <c r="N387" s="34"/>
      <c r="Q387" s="24" t="s">
        <v>29</v>
      </c>
      <c r="R387" s="10" t="s">
        <v>400</v>
      </c>
      <c r="S387" s="10"/>
      <c r="T387" s="219" t="s">
        <v>437</v>
      </c>
      <c r="U387" s="215"/>
      <c r="V387" s="7"/>
      <c r="W387" s="7"/>
      <c r="X387" s="34"/>
      <c r="Y387" s="34"/>
      <c r="Z387" s="34"/>
    </row>
    <row r="388" spans="2:26" s="123" customFormat="1" x14ac:dyDescent="0.2">
      <c r="B388" s="29" t="s">
        <v>101</v>
      </c>
      <c r="C388" s="32"/>
      <c r="D388" s="32"/>
      <c r="E388" s="32"/>
      <c r="F388" s="32"/>
      <c r="G388" s="32"/>
      <c r="H388" s="32"/>
      <c r="I388" s="9"/>
      <c r="J388" s="32"/>
      <c r="K388" s="9"/>
      <c r="L388" s="34"/>
      <c r="M388" s="34"/>
      <c r="N388" s="34"/>
      <c r="Q388" s="29" t="s">
        <v>101</v>
      </c>
      <c r="R388" s="32"/>
      <c r="S388" s="32"/>
      <c r="T388" s="233"/>
      <c r="U388" s="234"/>
      <c r="V388" s="122"/>
      <c r="W388" s="80"/>
      <c r="X388" s="34"/>
      <c r="Y388" s="34"/>
      <c r="Z388" s="34"/>
    </row>
    <row r="389" spans="2:26" s="123" customFormat="1" x14ac:dyDescent="0.2">
      <c r="B389" s="24" t="s">
        <v>29</v>
      </c>
      <c r="C389" s="10">
        <f>Gesamt!C389+Gesamt!E389</f>
        <v>179</v>
      </c>
      <c r="D389" s="2">
        <f>C389/$I389</f>
        <v>0.33025830258302585</v>
      </c>
      <c r="E389" s="10">
        <f>Gesamt!G389</f>
        <v>136</v>
      </c>
      <c r="F389" s="2">
        <f>E389/$I389</f>
        <v>0.25092250922509224</v>
      </c>
      <c r="G389" s="10">
        <f>Gesamt!I389+Gesamt!K389</f>
        <v>227</v>
      </c>
      <c r="H389" s="2">
        <f>G389/$I389</f>
        <v>0.41881918819188191</v>
      </c>
      <c r="I389" s="3">
        <f>Gesamt!M389</f>
        <v>542</v>
      </c>
      <c r="J389" s="3">
        <f>Gesamt!N389</f>
        <v>254</v>
      </c>
      <c r="K389" s="3">
        <f>Gesamt!O389</f>
        <v>796</v>
      </c>
      <c r="L389" s="34"/>
      <c r="M389" s="34"/>
      <c r="N389" s="34"/>
      <c r="Q389" s="24" t="s">
        <v>29</v>
      </c>
      <c r="R389" s="10" t="s">
        <v>386</v>
      </c>
      <c r="S389" s="10"/>
      <c r="T389" s="219" t="s">
        <v>439</v>
      </c>
      <c r="U389" s="215"/>
      <c r="V389" s="7"/>
      <c r="W389" s="7"/>
      <c r="X389" s="34"/>
      <c r="Y389" s="34"/>
      <c r="Z389" s="34"/>
    </row>
    <row r="390" spans="2:26" s="123" customFormat="1" ht="24" x14ac:dyDescent="0.2">
      <c r="B390" s="29" t="s">
        <v>152</v>
      </c>
      <c r="C390" s="32"/>
      <c r="D390" s="32"/>
      <c r="E390" s="32"/>
      <c r="F390" s="32"/>
      <c r="G390" s="32"/>
      <c r="H390" s="32"/>
      <c r="I390" s="9"/>
      <c r="J390" s="32"/>
      <c r="K390" s="9"/>
      <c r="L390" s="34"/>
      <c r="M390" s="34"/>
      <c r="N390" s="34"/>
      <c r="Q390" s="29" t="s">
        <v>152</v>
      </c>
      <c r="R390" s="32"/>
      <c r="S390" s="32"/>
      <c r="T390" s="233"/>
      <c r="U390" s="234"/>
      <c r="V390" s="122"/>
      <c r="W390" s="80"/>
      <c r="X390" s="34"/>
      <c r="Y390" s="34"/>
      <c r="Z390" s="34"/>
    </row>
    <row r="391" spans="2:26" s="123" customFormat="1" x14ac:dyDescent="0.2">
      <c r="B391" s="24" t="s">
        <v>29</v>
      </c>
      <c r="C391" s="10">
        <f>Gesamt!C391+Gesamt!E391</f>
        <v>232</v>
      </c>
      <c r="D391" s="2">
        <f>C391/$I391</f>
        <v>0.44529750479846447</v>
      </c>
      <c r="E391" s="10">
        <f>Gesamt!G391</f>
        <v>109</v>
      </c>
      <c r="F391" s="2">
        <f>E391/$I391</f>
        <v>0.20921305182341651</v>
      </c>
      <c r="G391" s="10">
        <f>Gesamt!I391+Gesamt!K391</f>
        <v>180</v>
      </c>
      <c r="H391" s="2">
        <f>G391/$I391</f>
        <v>0.34548944337811899</v>
      </c>
      <c r="I391" s="3">
        <f>Gesamt!M391</f>
        <v>521</v>
      </c>
      <c r="J391" s="3">
        <f>Gesamt!N391</f>
        <v>275</v>
      </c>
      <c r="K391" s="3">
        <f>Gesamt!O391</f>
        <v>796</v>
      </c>
      <c r="L391" s="34"/>
      <c r="M391" s="34"/>
      <c r="N391" s="34"/>
      <c r="Q391" s="24" t="s">
        <v>29</v>
      </c>
      <c r="R391" s="10" t="s">
        <v>407</v>
      </c>
      <c r="S391" s="10"/>
      <c r="T391" s="219" t="s">
        <v>439</v>
      </c>
      <c r="U391" s="215"/>
      <c r="V391" s="7"/>
      <c r="W391" s="7"/>
      <c r="X391" s="34"/>
      <c r="Y391" s="34"/>
      <c r="Z391" s="34"/>
    </row>
    <row r="392" spans="2:26" s="123" customFormat="1" x14ac:dyDescent="0.2">
      <c r="B392" s="8"/>
      <c r="C392" s="117"/>
      <c r="D392" s="34"/>
      <c r="E392" s="12"/>
      <c r="F392" s="34"/>
      <c r="G392" s="12"/>
      <c r="H392" s="34"/>
      <c r="I392" s="12"/>
      <c r="J392" s="12"/>
      <c r="K392" s="12"/>
      <c r="L392" s="34"/>
      <c r="M392" s="12"/>
      <c r="N392" s="12"/>
      <c r="Q392" s="8"/>
      <c r="R392" s="117"/>
      <c r="S392" s="12"/>
      <c r="T392" s="12"/>
      <c r="U392" s="12"/>
      <c r="V392" s="12"/>
      <c r="W392" s="12"/>
      <c r="X392" s="34"/>
      <c r="Y392" s="12"/>
      <c r="Z392" s="12"/>
    </row>
    <row r="393" spans="2:26" s="123" customFormat="1" x14ac:dyDescent="0.2">
      <c r="B393" s="8"/>
      <c r="C393" s="34"/>
      <c r="D393" s="12"/>
      <c r="E393" s="12"/>
      <c r="F393" s="12"/>
      <c r="G393" s="12"/>
      <c r="H393" s="34"/>
      <c r="I393" s="12"/>
      <c r="J393" s="12"/>
      <c r="K393" s="12"/>
      <c r="L393" s="34"/>
      <c r="M393" s="117"/>
      <c r="N393" s="34"/>
      <c r="Q393" s="8"/>
      <c r="R393" s="34"/>
      <c r="S393" s="12"/>
      <c r="T393" s="12"/>
      <c r="U393" s="12"/>
      <c r="V393" s="12"/>
      <c r="W393" s="12"/>
      <c r="X393" s="34"/>
      <c r="Y393" s="117"/>
      <c r="Z393" s="34"/>
    </row>
    <row r="394" spans="2:26" s="123" customFormat="1" x14ac:dyDescent="0.2">
      <c r="B394" s="8"/>
      <c r="C394" s="120" t="s">
        <v>153</v>
      </c>
      <c r="D394" s="30"/>
      <c r="E394" s="30"/>
      <c r="F394" s="30"/>
      <c r="G394" s="30"/>
      <c r="H394" s="102"/>
      <c r="I394" s="30"/>
      <c r="J394" s="12"/>
      <c r="K394" s="12"/>
      <c r="L394" s="34"/>
      <c r="M394" s="117"/>
      <c r="N394" s="34"/>
      <c r="Q394" s="8"/>
      <c r="R394" s="120" t="s">
        <v>153</v>
      </c>
      <c r="S394" s="30"/>
      <c r="T394" s="30"/>
      <c r="U394" s="30"/>
      <c r="V394" s="12"/>
      <c r="W394" s="12"/>
      <c r="X394" s="34"/>
      <c r="Y394" s="117"/>
      <c r="Z394" s="34"/>
    </row>
    <row r="395" spans="2:26" s="123" customFormat="1" x14ac:dyDescent="0.2">
      <c r="B395" s="34"/>
      <c r="C395" s="102"/>
      <c r="D395" s="102"/>
      <c r="E395" s="102"/>
      <c r="F395" s="102"/>
      <c r="G395" s="102"/>
      <c r="H395" s="102"/>
      <c r="I395" s="102"/>
      <c r="J395" s="34"/>
      <c r="K395" s="117"/>
      <c r="L395" s="34"/>
      <c r="M395" s="117"/>
      <c r="N395" s="34"/>
      <c r="Q395" s="34"/>
      <c r="R395" s="102"/>
      <c r="S395" s="102"/>
      <c r="T395" s="102"/>
      <c r="U395" s="102"/>
      <c r="V395" s="34"/>
      <c r="W395" s="117"/>
      <c r="X395" s="34"/>
      <c r="Y395" s="117"/>
      <c r="Z395" s="34"/>
    </row>
    <row r="396" spans="2:26" s="123" customFormat="1" x14ac:dyDescent="0.2">
      <c r="B396" s="27"/>
      <c r="C396" s="102" t="s">
        <v>154</v>
      </c>
      <c r="D396" s="120"/>
      <c r="E396" s="120"/>
      <c r="F396" s="120"/>
      <c r="G396" s="120"/>
      <c r="H396" s="120"/>
      <c r="I396" s="120"/>
      <c r="J396" s="117"/>
      <c r="K396" s="117"/>
      <c r="L396" s="117"/>
      <c r="M396" s="34"/>
      <c r="N396" s="34"/>
      <c r="Q396" s="27"/>
      <c r="R396" s="102" t="s">
        <v>154</v>
      </c>
      <c r="S396" s="120"/>
      <c r="T396" s="120"/>
      <c r="U396" s="120"/>
      <c r="V396" s="117"/>
      <c r="W396" s="117"/>
      <c r="X396" s="117"/>
      <c r="Y396" s="34"/>
      <c r="Z396" s="34"/>
    </row>
    <row r="397" spans="2:26" s="123" customFormat="1" x14ac:dyDescent="0.2">
      <c r="B397" s="27"/>
      <c r="C397" s="31"/>
      <c r="D397" s="117"/>
      <c r="E397" s="117"/>
      <c r="F397" s="117"/>
      <c r="G397" s="117"/>
      <c r="H397" s="117"/>
      <c r="I397" s="117"/>
      <c r="J397" s="117"/>
      <c r="K397" s="117"/>
      <c r="L397" s="117"/>
      <c r="M397" s="34"/>
      <c r="N397" s="34"/>
      <c r="Q397" s="27"/>
      <c r="R397" s="31"/>
      <c r="S397" s="117"/>
      <c r="T397" s="117"/>
      <c r="U397" s="117"/>
      <c r="V397" s="117"/>
      <c r="W397" s="117"/>
      <c r="X397" s="117"/>
      <c r="Y397" s="34"/>
      <c r="Z397" s="34"/>
    </row>
    <row r="398" spans="2:26" s="123" customFormat="1" ht="15" customHeight="1" x14ac:dyDescent="0.2">
      <c r="B398" s="257" t="s">
        <v>155</v>
      </c>
      <c r="C398" s="257"/>
      <c r="D398" s="257"/>
      <c r="E398" s="257"/>
      <c r="F398" s="257"/>
      <c r="G398" s="257"/>
      <c r="H398" s="34"/>
      <c r="I398" s="34"/>
      <c r="J398" s="34"/>
      <c r="K398" s="34"/>
      <c r="L398" s="117"/>
      <c r="M398" s="34"/>
      <c r="N398" s="34"/>
      <c r="Q398" s="257" t="s">
        <v>155</v>
      </c>
      <c r="R398" s="247"/>
      <c r="S398" s="249"/>
      <c r="T398" s="178"/>
      <c r="U398" s="34"/>
      <c r="V398" s="34"/>
      <c r="W398" s="34"/>
      <c r="X398" s="117"/>
      <c r="Y398" s="34"/>
      <c r="Z398" s="34"/>
    </row>
    <row r="399" spans="2:26" s="123" customFormat="1" ht="21" customHeight="1" x14ac:dyDescent="0.2">
      <c r="B399" s="257"/>
      <c r="C399" s="257"/>
      <c r="D399" s="257"/>
      <c r="E399" s="257"/>
      <c r="F399" s="257"/>
      <c r="G399" s="257"/>
      <c r="H399" s="117"/>
      <c r="I399" s="117"/>
      <c r="J399" s="117"/>
      <c r="K399" s="117"/>
      <c r="L399" s="117"/>
      <c r="M399" s="34"/>
      <c r="N399" s="34"/>
      <c r="Q399" s="257"/>
      <c r="R399" s="250"/>
      <c r="S399" s="252"/>
      <c r="T399" s="178"/>
      <c r="U399" s="117"/>
      <c r="V399" s="117"/>
      <c r="W399" s="117"/>
      <c r="X399" s="117"/>
      <c r="Y399" s="34"/>
      <c r="Z399" s="34"/>
    </row>
    <row r="400" spans="2:26" s="123" customFormat="1" ht="40.15" customHeight="1" x14ac:dyDescent="0.2">
      <c r="B400" s="257"/>
      <c r="C400" s="170" t="s">
        <v>121</v>
      </c>
      <c r="D400" s="32"/>
      <c r="E400" s="170" t="s">
        <v>122</v>
      </c>
      <c r="F400" s="32"/>
      <c r="G400" s="170" t="s">
        <v>4</v>
      </c>
      <c r="H400" s="117"/>
      <c r="I400" s="117"/>
      <c r="J400" s="117"/>
      <c r="K400" s="117"/>
      <c r="L400" s="117"/>
      <c r="M400" s="34"/>
      <c r="N400" s="34"/>
      <c r="Q400" s="257"/>
      <c r="R400" s="198" t="s">
        <v>121</v>
      </c>
      <c r="S400" s="197" t="s">
        <v>122</v>
      </c>
      <c r="T400" s="223"/>
      <c r="U400" s="117"/>
      <c r="V400" s="117"/>
      <c r="W400" s="117"/>
      <c r="X400" s="117"/>
      <c r="Y400" s="34"/>
      <c r="Z400" s="34"/>
    </row>
    <row r="401" spans="2:27" s="123" customFormat="1" x14ac:dyDescent="0.2">
      <c r="B401" s="24" t="s">
        <v>29</v>
      </c>
      <c r="C401" s="9">
        <f>Gesamt!C401</f>
        <v>682</v>
      </c>
      <c r="D401" s="2">
        <f>C401/$G$401</f>
        <v>0.85678391959798994</v>
      </c>
      <c r="E401" s="9">
        <f>Gesamt!E401</f>
        <v>114</v>
      </c>
      <c r="F401" s="2">
        <f>E401/$G$401</f>
        <v>0.14321608040201006</v>
      </c>
      <c r="G401" s="9">
        <f>C401+E401</f>
        <v>796</v>
      </c>
      <c r="H401" s="121"/>
      <c r="I401" s="117"/>
      <c r="J401" s="117"/>
      <c r="K401" s="117"/>
      <c r="L401" s="117"/>
      <c r="M401" s="34"/>
      <c r="N401" s="34"/>
      <c r="O401" s="34"/>
      <c r="Q401" s="24" t="s">
        <v>29</v>
      </c>
      <c r="R401" s="9"/>
      <c r="S401" s="235"/>
      <c r="T401" s="234"/>
      <c r="U401" s="117"/>
      <c r="V401" s="117"/>
      <c r="W401" s="117"/>
      <c r="X401" s="117"/>
      <c r="Y401" s="34"/>
      <c r="Z401" s="34"/>
      <c r="AA401" s="34"/>
    </row>
    <row r="404" spans="2:27" s="123" customFormat="1" x14ac:dyDescent="0.2">
      <c r="B404" s="34"/>
      <c r="C404" s="102" t="s">
        <v>156</v>
      </c>
      <c r="D404" s="34"/>
      <c r="E404" s="34"/>
      <c r="F404" s="34"/>
      <c r="G404" s="34"/>
      <c r="H404" s="34"/>
      <c r="I404" s="34"/>
      <c r="J404" s="34"/>
      <c r="K404" s="34"/>
      <c r="L404" s="34"/>
      <c r="M404" s="34"/>
      <c r="N404" s="34"/>
      <c r="O404" s="34"/>
      <c r="Q404" s="34"/>
      <c r="R404" s="102" t="s">
        <v>156</v>
      </c>
      <c r="S404" s="34"/>
      <c r="T404" s="34"/>
      <c r="U404" s="34"/>
      <c r="V404" s="34"/>
      <c r="W404" s="34"/>
      <c r="X404" s="34"/>
      <c r="Y404" s="34"/>
      <c r="Z404" s="34"/>
      <c r="AA404" s="34"/>
    </row>
    <row r="406" spans="2:27" s="123" customFormat="1" ht="15" customHeight="1" x14ac:dyDescent="0.2">
      <c r="B406" s="254" t="s">
        <v>157</v>
      </c>
      <c r="C406" s="247" t="s">
        <v>29</v>
      </c>
      <c r="D406" s="248"/>
      <c r="E406" s="248"/>
      <c r="F406" s="248"/>
      <c r="G406" s="248"/>
      <c r="H406" s="248"/>
      <c r="I406" s="248"/>
      <c r="J406" s="248"/>
      <c r="K406" s="248"/>
      <c r="L406" s="178"/>
      <c r="M406" s="25"/>
      <c r="N406" s="25"/>
      <c r="O406" s="25"/>
      <c r="Q406" s="254" t="s">
        <v>157</v>
      </c>
      <c r="R406" s="247" t="s">
        <v>29</v>
      </c>
      <c r="S406" s="248"/>
      <c r="T406" s="248"/>
      <c r="U406" s="178"/>
      <c r="V406" s="25"/>
      <c r="W406" s="25"/>
      <c r="X406" s="25"/>
      <c r="Y406" s="25"/>
      <c r="Z406" s="25"/>
      <c r="AA406" s="25"/>
    </row>
    <row r="407" spans="2:27" s="123" customFormat="1" x14ac:dyDescent="0.2">
      <c r="B407" s="254"/>
      <c r="C407" s="250"/>
      <c r="D407" s="251"/>
      <c r="E407" s="251"/>
      <c r="F407" s="251"/>
      <c r="G407" s="251"/>
      <c r="H407" s="251"/>
      <c r="I407" s="251"/>
      <c r="J407" s="251"/>
      <c r="K407" s="251"/>
      <c r="L407" s="178"/>
      <c r="M407" s="25"/>
      <c r="N407" s="25"/>
      <c r="O407" s="25"/>
      <c r="Q407" s="254"/>
      <c r="R407" s="250"/>
      <c r="S407" s="251"/>
      <c r="T407" s="251"/>
      <c r="U407" s="178"/>
      <c r="V407" s="25"/>
      <c r="W407" s="25"/>
      <c r="X407" s="25"/>
      <c r="Y407" s="25"/>
      <c r="Z407" s="25"/>
      <c r="AA407" s="25"/>
    </row>
    <row r="408" spans="2:27" s="123" customFormat="1" ht="48" x14ac:dyDescent="0.2">
      <c r="B408" s="254"/>
      <c r="C408" s="170" t="s">
        <v>341</v>
      </c>
      <c r="D408" s="32"/>
      <c r="E408" s="170"/>
      <c r="F408" s="32"/>
      <c r="G408" s="170" t="s">
        <v>335</v>
      </c>
      <c r="H408" s="32"/>
      <c r="I408" s="170" t="s">
        <v>4</v>
      </c>
      <c r="J408" s="170" t="s">
        <v>5</v>
      </c>
      <c r="K408" s="170" t="s">
        <v>6</v>
      </c>
      <c r="L408" s="34"/>
      <c r="M408" s="34"/>
      <c r="N408" s="34"/>
      <c r="O408" s="34"/>
      <c r="Q408" s="254"/>
      <c r="R408" s="198" t="s">
        <v>341</v>
      </c>
      <c r="S408" s="198"/>
      <c r="T408" s="197" t="s">
        <v>335</v>
      </c>
      <c r="U408" s="223"/>
      <c r="V408" s="168"/>
      <c r="W408" s="168"/>
      <c r="X408" s="34"/>
      <c r="Y408" s="34"/>
      <c r="Z408" s="34"/>
      <c r="AA408" s="34"/>
    </row>
    <row r="409" spans="2:27" s="123" customFormat="1" ht="23.45" customHeight="1" x14ac:dyDescent="0.2">
      <c r="B409" s="24" t="s">
        <v>159</v>
      </c>
      <c r="C409" s="10">
        <f>Gesamt!C409+Gesamt!E409</f>
        <v>73</v>
      </c>
      <c r="D409" s="2">
        <f>C409/$I409</f>
        <v>0.11698717948717949</v>
      </c>
      <c r="E409" s="10">
        <f>Gesamt!G409</f>
        <v>102</v>
      </c>
      <c r="F409" s="2">
        <f>E409/$I409</f>
        <v>0.16346153846153846</v>
      </c>
      <c r="G409" s="10">
        <f>Gesamt!I409+Gesamt!K409</f>
        <v>449</v>
      </c>
      <c r="H409" s="2">
        <f>G409/$I409</f>
        <v>0.71955128205128205</v>
      </c>
      <c r="I409" s="3">
        <f>Gesamt!M409</f>
        <v>624</v>
      </c>
      <c r="J409" s="3">
        <f>Gesamt!N409</f>
        <v>172</v>
      </c>
      <c r="K409" s="3">
        <f>Gesamt!O409</f>
        <v>796</v>
      </c>
      <c r="L409" s="34"/>
      <c r="M409" s="34"/>
      <c r="N409" s="34"/>
      <c r="O409" s="34"/>
      <c r="Q409" s="24" t="s">
        <v>159</v>
      </c>
      <c r="R409" s="10" t="s">
        <v>410</v>
      </c>
      <c r="S409" s="10"/>
      <c r="T409" s="244" t="s">
        <v>465</v>
      </c>
      <c r="U409" s="215"/>
      <c r="V409" s="7"/>
      <c r="W409" s="7"/>
      <c r="X409" s="34"/>
      <c r="Y409" s="34"/>
      <c r="Z409" s="34"/>
      <c r="AA409" s="34"/>
    </row>
    <row r="410" spans="2:27" s="123" customFormat="1" x14ac:dyDescent="0.2">
      <c r="B410" s="24" t="s">
        <v>160</v>
      </c>
      <c r="C410" s="10">
        <f>Gesamt!C410+Gesamt!E410</f>
        <v>111</v>
      </c>
      <c r="D410" s="2">
        <f t="shared" ref="D410:F419" si="198">C410/$I410</f>
        <v>0.46250000000000002</v>
      </c>
      <c r="E410" s="10">
        <f>Gesamt!G410</f>
        <v>71</v>
      </c>
      <c r="F410" s="2">
        <f t="shared" si="198"/>
        <v>0.29583333333333334</v>
      </c>
      <c r="G410" s="10">
        <f>Gesamt!I410+Gesamt!K410</f>
        <v>58</v>
      </c>
      <c r="H410" s="2">
        <f t="shared" ref="H410" si="199">G410/$I410</f>
        <v>0.24166666666666667</v>
      </c>
      <c r="I410" s="3">
        <f>Gesamt!M410</f>
        <v>240</v>
      </c>
      <c r="J410" s="3">
        <f>Gesamt!N410</f>
        <v>550</v>
      </c>
      <c r="K410" s="3">
        <f>Gesamt!O410</f>
        <v>790</v>
      </c>
      <c r="L410" s="34"/>
      <c r="M410" s="34"/>
      <c r="N410" s="34"/>
      <c r="O410" s="34"/>
      <c r="Q410" s="24" t="s">
        <v>160</v>
      </c>
      <c r="R410" s="10"/>
      <c r="S410" s="10"/>
      <c r="T410" s="219"/>
      <c r="U410" s="215"/>
      <c r="V410" s="7"/>
      <c r="W410" s="7"/>
      <c r="X410" s="34"/>
      <c r="Y410" s="34"/>
      <c r="Z410" s="34"/>
      <c r="AA410" s="34"/>
    </row>
    <row r="411" spans="2:27" s="123" customFormat="1" x14ac:dyDescent="0.2">
      <c r="B411" s="24" t="s">
        <v>161</v>
      </c>
      <c r="C411" s="10">
        <f>Gesamt!C411+Gesamt!E411</f>
        <v>28</v>
      </c>
      <c r="D411" s="2">
        <f t="shared" si="198"/>
        <v>4.2944785276073622E-2</v>
      </c>
      <c r="E411" s="10">
        <f>Gesamt!G411</f>
        <v>89</v>
      </c>
      <c r="F411" s="2">
        <f t="shared" si="198"/>
        <v>0.13650306748466257</v>
      </c>
      <c r="G411" s="10">
        <f>Gesamt!I411+Gesamt!K411</f>
        <v>535</v>
      </c>
      <c r="H411" s="2">
        <f t="shared" ref="H411" si="200">G411/$I411</f>
        <v>0.82055214723926384</v>
      </c>
      <c r="I411" s="3">
        <f>Gesamt!M411</f>
        <v>652</v>
      </c>
      <c r="J411" s="3">
        <f>Gesamt!N411</f>
        <v>144</v>
      </c>
      <c r="K411" s="3">
        <f>Gesamt!O411</f>
        <v>796</v>
      </c>
      <c r="L411" s="34"/>
      <c r="M411" s="34"/>
      <c r="N411" s="34"/>
      <c r="O411" s="34"/>
      <c r="Q411" s="24" t="s">
        <v>161</v>
      </c>
      <c r="R411" s="10"/>
      <c r="S411" s="10"/>
      <c r="T411" s="219"/>
      <c r="U411" s="215"/>
      <c r="V411" s="7"/>
      <c r="W411" s="7"/>
      <c r="X411" s="34"/>
      <c r="Y411" s="34"/>
      <c r="Z411" s="34"/>
      <c r="AA411" s="34"/>
    </row>
    <row r="412" spans="2:27" s="123" customFormat="1" x14ac:dyDescent="0.2">
      <c r="B412" s="24" t="s">
        <v>162</v>
      </c>
      <c r="C412" s="10">
        <f>Gesamt!C412+Gesamt!E412</f>
        <v>15</v>
      </c>
      <c r="D412" s="2">
        <f t="shared" si="198"/>
        <v>2.3076923076923078E-2</v>
      </c>
      <c r="E412" s="10">
        <f>Gesamt!G412</f>
        <v>61</v>
      </c>
      <c r="F412" s="2">
        <f t="shared" si="198"/>
        <v>9.3846153846153843E-2</v>
      </c>
      <c r="G412" s="10">
        <f>Gesamt!I412+Gesamt!K412</f>
        <v>574</v>
      </c>
      <c r="H412" s="2">
        <f t="shared" ref="H412" si="201">G412/$I412</f>
        <v>0.88307692307692309</v>
      </c>
      <c r="I412" s="3">
        <f>Gesamt!M412</f>
        <v>650</v>
      </c>
      <c r="J412" s="3">
        <f>Gesamt!N412</f>
        <v>146</v>
      </c>
      <c r="K412" s="3">
        <f>Gesamt!O412</f>
        <v>796</v>
      </c>
      <c r="L412" s="34"/>
      <c r="M412" s="34"/>
      <c r="N412" s="34"/>
      <c r="O412" s="34"/>
      <c r="Q412" s="24" t="s">
        <v>162</v>
      </c>
      <c r="R412" s="10"/>
      <c r="S412" s="10"/>
      <c r="T412" s="219"/>
      <c r="U412" s="215"/>
      <c r="V412" s="7"/>
      <c r="W412" s="7"/>
      <c r="X412" s="34"/>
      <c r="Y412" s="34"/>
      <c r="Z412" s="34"/>
      <c r="AA412" s="34"/>
    </row>
    <row r="413" spans="2:27" s="123" customFormat="1" ht="24" x14ac:dyDescent="0.2">
      <c r="B413" s="24" t="s">
        <v>163</v>
      </c>
      <c r="C413" s="10">
        <f>Gesamt!C413+Gesamt!E413</f>
        <v>128</v>
      </c>
      <c r="D413" s="2">
        <f t="shared" si="198"/>
        <v>0.20094191522762953</v>
      </c>
      <c r="E413" s="10">
        <f>Gesamt!G413</f>
        <v>198</v>
      </c>
      <c r="F413" s="2">
        <f t="shared" si="198"/>
        <v>0.31083202511773939</v>
      </c>
      <c r="G413" s="10">
        <f>Gesamt!I413+Gesamt!K413</f>
        <v>311</v>
      </c>
      <c r="H413" s="2">
        <f t="shared" ref="H413" si="202">G413/$I413</f>
        <v>0.48822605965463106</v>
      </c>
      <c r="I413" s="3">
        <f>Gesamt!M413</f>
        <v>637</v>
      </c>
      <c r="J413" s="3">
        <f>Gesamt!N413</f>
        <v>159</v>
      </c>
      <c r="K413" s="3">
        <f>Gesamt!O413</f>
        <v>796</v>
      </c>
      <c r="L413" s="34"/>
      <c r="M413" s="34"/>
      <c r="N413" s="34"/>
      <c r="O413" s="34"/>
      <c r="Q413" s="24" t="s">
        <v>163</v>
      </c>
      <c r="R413" s="10" t="s">
        <v>400</v>
      </c>
      <c r="S413" s="10"/>
      <c r="T413" s="219" t="s">
        <v>437</v>
      </c>
      <c r="U413" s="215"/>
      <c r="V413" s="7"/>
      <c r="W413" s="7"/>
      <c r="X413" s="34"/>
      <c r="Y413" s="34"/>
      <c r="Z413" s="34"/>
      <c r="AA413" s="34"/>
    </row>
    <row r="414" spans="2:27" s="123" customFormat="1" x14ac:dyDescent="0.2">
      <c r="B414" s="24" t="s">
        <v>164</v>
      </c>
      <c r="C414" s="10">
        <f>Gesamt!C414+Gesamt!E414</f>
        <v>41</v>
      </c>
      <c r="D414" s="2">
        <f t="shared" si="198"/>
        <v>6.4566929133858267E-2</v>
      </c>
      <c r="E414" s="10">
        <f>Gesamt!G414</f>
        <v>99</v>
      </c>
      <c r="F414" s="2">
        <f t="shared" si="198"/>
        <v>0.15590551181102363</v>
      </c>
      <c r="G414" s="10">
        <f>Gesamt!I414+Gesamt!K414</f>
        <v>495</v>
      </c>
      <c r="H414" s="2">
        <f t="shared" ref="H414" si="203">G414/$I414</f>
        <v>0.77952755905511806</v>
      </c>
      <c r="I414" s="3">
        <f>Gesamt!M414</f>
        <v>635</v>
      </c>
      <c r="J414" s="3">
        <f>Gesamt!N414</f>
        <v>161</v>
      </c>
      <c r="K414" s="3">
        <f>Gesamt!O414</f>
        <v>796</v>
      </c>
      <c r="L414" s="34"/>
      <c r="M414" s="34"/>
      <c r="N414" s="34"/>
      <c r="O414" s="34"/>
      <c r="Q414" s="24" t="s">
        <v>164</v>
      </c>
      <c r="R414" s="10"/>
      <c r="S414" s="10"/>
      <c r="T414" s="219"/>
      <c r="U414" s="215"/>
      <c r="V414" s="7"/>
      <c r="W414" s="7"/>
      <c r="X414" s="34"/>
      <c r="Y414" s="34"/>
      <c r="Z414" s="34"/>
      <c r="AA414" s="34"/>
    </row>
    <row r="415" spans="2:27" s="123" customFormat="1" ht="25.9" customHeight="1" x14ac:dyDescent="0.2">
      <c r="B415" s="24" t="s">
        <v>165</v>
      </c>
      <c r="C415" s="10">
        <f>Gesamt!C415+Gesamt!E415</f>
        <v>173</v>
      </c>
      <c r="D415" s="2">
        <f t="shared" si="198"/>
        <v>0.27948303715670436</v>
      </c>
      <c r="E415" s="10">
        <f>Gesamt!G415</f>
        <v>159</v>
      </c>
      <c r="F415" s="2">
        <f t="shared" si="198"/>
        <v>0.25686591276252019</v>
      </c>
      <c r="G415" s="10">
        <f>Gesamt!I415+Gesamt!K415</f>
        <v>287</v>
      </c>
      <c r="H415" s="2">
        <f t="shared" ref="H415" si="204">G415/$I415</f>
        <v>0.46365105008077545</v>
      </c>
      <c r="I415" s="3">
        <f>Gesamt!M415</f>
        <v>619</v>
      </c>
      <c r="J415" s="3">
        <f>Gesamt!N415</f>
        <v>177</v>
      </c>
      <c r="K415" s="3">
        <f>Gesamt!O415</f>
        <v>796</v>
      </c>
      <c r="L415" s="34"/>
      <c r="M415" s="34"/>
      <c r="N415" s="34"/>
      <c r="O415" s="34"/>
      <c r="Q415" s="24" t="s">
        <v>165</v>
      </c>
      <c r="R415" s="10"/>
      <c r="S415" s="10" t="s">
        <v>386</v>
      </c>
      <c r="T415" s="243" t="s">
        <v>440</v>
      </c>
      <c r="U415" s="215"/>
      <c r="V415" s="7"/>
      <c r="W415" s="7"/>
      <c r="X415" s="34"/>
      <c r="Y415" s="34"/>
      <c r="Z415" s="34"/>
      <c r="AA415" s="34"/>
    </row>
    <row r="416" spans="2:27" s="123" customFormat="1" x14ac:dyDescent="0.2">
      <c r="B416" s="24" t="s">
        <v>166</v>
      </c>
      <c r="C416" s="10">
        <f>Gesamt!C416+Gesamt!E416</f>
        <v>68</v>
      </c>
      <c r="D416" s="2">
        <f t="shared" si="198"/>
        <v>0.10742496050552923</v>
      </c>
      <c r="E416" s="10">
        <f>Gesamt!G416</f>
        <v>158</v>
      </c>
      <c r="F416" s="2">
        <f t="shared" si="198"/>
        <v>0.24960505529225907</v>
      </c>
      <c r="G416" s="10">
        <f>Gesamt!I416+Gesamt!K416</f>
        <v>407</v>
      </c>
      <c r="H416" s="2">
        <f t="shared" ref="H416" si="205">G416/$I416</f>
        <v>0.64296998420221174</v>
      </c>
      <c r="I416" s="3">
        <f>Gesamt!M416</f>
        <v>633</v>
      </c>
      <c r="J416" s="3">
        <f>Gesamt!N416</f>
        <v>163</v>
      </c>
      <c r="K416" s="3">
        <f>Gesamt!O416</f>
        <v>796</v>
      </c>
      <c r="L416" s="34"/>
      <c r="M416" s="34"/>
      <c r="N416" s="34"/>
      <c r="O416" s="34"/>
      <c r="Q416" s="24" t="s">
        <v>166</v>
      </c>
      <c r="R416" s="10"/>
      <c r="S416" s="10" t="s">
        <v>434</v>
      </c>
      <c r="T416" s="219" t="s">
        <v>437</v>
      </c>
      <c r="U416" s="215"/>
      <c r="V416" s="7"/>
      <c r="W416" s="7"/>
      <c r="X416" s="34"/>
      <c r="Y416" s="34"/>
      <c r="Z416" s="34"/>
      <c r="AA416" s="34"/>
    </row>
    <row r="417" spans="2:27" s="123" customFormat="1" x14ac:dyDescent="0.2">
      <c r="B417" s="24" t="s">
        <v>167</v>
      </c>
      <c r="C417" s="10">
        <f>Gesamt!C417+Gesamt!E417</f>
        <v>95</v>
      </c>
      <c r="D417" s="2">
        <f t="shared" si="198"/>
        <v>0.1482059282371295</v>
      </c>
      <c r="E417" s="10">
        <f>Gesamt!G417</f>
        <v>149</v>
      </c>
      <c r="F417" s="2">
        <f t="shared" si="198"/>
        <v>0.23244929797191888</v>
      </c>
      <c r="G417" s="10">
        <f>Gesamt!I417+Gesamt!K417</f>
        <v>397</v>
      </c>
      <c r="H417" s="2">
        <f t="shared" ref="H417" si="206">G417/$I417</f>
        <v>0.61934477379095165</v>
      </c>
      <c r="I417" s="3">
        <f>Gesamt!M417</f>
        <v>641</v>
      </c>
      <c r="J417" s="3">
        <f>Gesamt!N417</f>
        <v>155</v>
      </c>
      <c r="K417" s="3">
        <f>Gesamt!O417</f>
        <v>796</v>
      </c>
      <c r="L417" s="34"/>
      <c r="M417" s="34"/>
      <c r="N417" s="34"/>
      <c r="O417" s="34"/>
      <c r="Q417" s="24" t="s">
        <v>167</v>
      </c>
      <c r="R417" s="10"/>
      <c r="S417" s="10"/>
      <c r="T417" s="219"/>
      <c r="U417" s="215"/>
      <c r="V417" s="7"/>
      <c r="W417" s="7"/>
      <c r="X417" s="34"/>
      <c r="Y417" s="34"/>
      <c r="Z417" s="34"/>
      <c r="AA417" s="34"/>
    </row>
    <row r="418" spans="2:27" s="123" customFormat="1" x14ac:dyDescent="0.2">
      <c r="B418" s="24" t="s">
        <v>168</v>
      </c>
      <c r="C418" s="10">
        <f>Gesamt!C418+Gesamt!E418</f>
        <v>56</v>
      </c>
      <c r="D418" s="2">
        <f t="shared" si="198"/>
        <v>8.6821705426356588E-2</v>
      </c>
      <c r="E418" s="10">
        <f>Gesamt!G418</f>
        <v>119</v>
      </c>
      <c r="F418" s="2">
        <f t="shared" si="198"/>
        <v>0.18449612403100776</v>
      </c>
      <c r="G418" s="10">
        <f>Gesamt!I418+Gesamt!K418</f>
        <v>470</v>
      </c>
      <c r="H418" s="2">
        <f t="shared" ref="H418" si="207">G418/$I418</f>
        <v>0.72868217054263562</v>
      </c>
      <c r="I418" s="3">
        <f>Gesamt!M418</f>
        <v>645</v>
      </c>
      <c r="J418" s="3">
        <f>Gesamt!N418</f>
        <v>151</v>
      </c>
      <c r="K418" s="3">
        <f>Gesamt!O418</f>
        <v>796</v>
      </c>
      <c r="L418" s="34"/>
      <c r="M418" s="34"/>
      <c r="N418" s="34"/>
      <c r="O418" s="34"/>
      <c r="Q418" s="24" t="s">
        <v>168</v>
      </c>
      <c r="R418" s="10"/>
      <c r="S418" s="10"/>
      <c r="T418" s="219"/>
      <c r="U418" s="215"/>
      <c r="V418" s="7"/>
      <c r="W418" s="7"/>
      <c r="X418" s="34"/>
      <c r="Y418" s="34"/>
      <c r="Z418" s="34"/>
      <c r="AA418" s="34"/>
    </row>
    <row r="419" spans="2:27" s="123" customFormat="1" x14ac:dyDescent="0.2">
      <c r="B419" s="24" t="s">
        <v>169</v>
      </c>
      <c r="C419" s="10">
        <f>Gesamt!C419+Gesamt!E419</f>
        <v>90</v>
      </c>
      <c r="D419" s="2">
        <f t="shared" si="198"/>
        <v>0.14106583072100312</v>
      </c>
      <c r="E419" s="10">
        <f>Gesamt!G419</f>
        <v>132</v>
      </c>
      <c r="F419" s="2">
        <f t="shared" si="198"/>
        <v>0.20689655172413793</v>
      </c>
      <c r="G419" s="10">
        <f>Gesamt!I419+Gesamt!K419</f>
        <v>416</v>
      </c>
      <c r="H419" s="2">
        <f t="shared" ref="H419" si="208">G419/$I419</f>
        <v>0.65203761755485889</v>
      </c>
      <c r="I419" s="3">
        <f>Gesamt!M419</f>
        <v>638</v>
      </c>
      <c r="J419" s="3">
        <f>Gesamt!N419</f>
        <v>158</v>
      </c>
      <c r="K419" s="3">
        <f>Gesamt!O419</f>
        <v>796</v>
      </c>
      <c r="L419" s="34"/>
      <c r="M419" s="34"/>
      <c r="N419" s="34"/>
      <c r="O419" s="34"/>
      <c r="Q419" s="24" t="s">
        <v>169</v>
      </c>
      <c r="R419" s="10"/>
      <c r="S419" s="10"/>
      <c r="T419" s="219"/>
      <c r="U419" s="215"/>
      <c r="V419" s="7"/>
      <c r="W419" s="7"/>
      <c r="X419" s="34"/>
      <c r="Y419" s="34"/>
      <c r="Z419" s="34"/>
      <c r="AA419" s="34"/>
    </row>
    <row r="422" spans="2:27" s="123" customFormat="1" x14ac:dyDescent="0.2">
      <c r="B422" s="27"/>
      <c r="C422" s="102" t="s">
        <v>170</v>
      </c>
      <c r="D422" s="34"/>
      <c r="E422" s="34"/>
      <c r="F422" s="34"/>
      <c r="G422" s="34"/>
      <c r="H422" s="34"/>
      <c r="I422" s="34"/>
      <c r="J422" s="34"/>
      <c r="K422" s="34"/>
      <c r="L422" s="34"/>
      <c r="M422" s="34"/>
      <c r="N422" s="34"/>
      <c r="O422" s="34"/>
      <c r="Q422" s="27"/>
      <c r="R422" s="102" t="s">
        <v>170</v>
      </c>
      <c r="S422" s="34"/>
      <c r="T422" s="34"/>
      <c r="U422" s="34"/>
      <c r="V422" s="34"/>
      <c r="W422" s="34"/>
      <c r="X422" s="34"/>
      <c r="Y422" s="34"/>
      <c r="Z422" s="34"/>
      <c r="AA422" s="34"/>
    </row>
    <row r="424" spans="2:27" s="123" customFormat="1" ht="15" customHeight="1" x14ac:dyDescent="0.2">
      <c r="B424" s="254" t="s">
        <v>171</v>
      </c>
      <c r="C424" s="257" t="s">
        <v>29</v>
      </c>
      <c r="D424" s="257"/>
      <c r="E424" s="257"/>
      <c r="F424" s="257"/>
      <c r="G424" s="257"/>
      <c r="H424" s="257"/>
      <c r="I424" s="257"/>
      <c r="J424" s="257"/>
      <c r="K424" s="257"/>
      <c r="L424" s="257"/>
      <c r="M424" s="257"/>
      <c r="N424" s="257"/>
      <c r="O424" s="257"/>
      <c r="Q424" s="254" t="s">
        <v>171</v>
      </c>
      <c r="R424" s="247" t="s">
        <v>29</v>
      </c>
      <c r="S424" s="248"/>
      <c r="T424" s="248"/>
      <c r="U424" s="248"/>
      <c r="V424" s="249"/>
      <c r="W424" s="178"/>
      <c r="X424" s="25"/>
      <c r="Y424" s="25"/>
      <c r="Z424" s="25"/>
      <c r="AA424" s="25"/>
    </row>
    <row r="425" spans="2:27" s="123" customFormat="1" x14ac:dyDescent="0.2">
      <c r="B425" s="254"/>
      <c r="C425" s="257"/>
      <c r="D425" s="257"/>
      <c r="E425" s="257"/>
      <c r="F425" s="257"/>
      <c r="G425" s="257"/>
      <c r="H425" s="257"/>
      <c r="I425" s="257"/>
      <c r="J425" s="257"/>
      <c r="K425" s="257"/>
      <c r="L425" s="257"/>
      <c r="M425" s="257"/>
      <c r="N425" s="257"/>
      <c r="O425" s="257"/>
      <c r="Q425" s="254"/>
      <c r="R425" s="250"/>
      <c r="S425" s="251"/>
      <c r="T425" s="251"/>
      <c r="U425" s="251"/>
      <c r="V425" s="252"/>
      <c r="W425" s="178"/>
      <c r="X425" s="25"/>
      <c r="Y425" s="25"/>
      <c r="Z425" s="25"/>
      <c r="AA425" s="25"/>
    </row>
    <row r="426" spans="2:27" s="123" customFormat="1" ht="36" x14ac:dyDescent="0.2">
      <c r="B426" s="254"/>
      <c r="C426" s="176" t="s">
        <v>172</v>
      </c>
      <c r="D426" s="32"/>
      <c r="E426" s="176" t="s">
        <v>173</v>
      </c>
      <c r="F426" s="32"/>
      <c r="G426" s="176" t="s">
        <v>174</v>
      </c>
      <c r="H426" s="32"/>
      <c r="I426" s="170" t="s">
        <v>175</v>
      </c>
      <c r="J426" s="32"/>
      <c r="K426" s="170" t="s">
        <v>107</v>
      </c>
      <c r="L426" s="32"/>
      <c r="M426" s="170" t="s">
        <v>4</v>
      </c>
      <c r="N426" s="170" t="s">
        <v>5</v>
      </c>
      <c r="O426" s="170" t="s">
        <v>6</v>
      </c>
      <c r="Q426" s="254"/>
      <c r="R426" s="201" t="s">
        <v>172</v>
      </c>
      <c r="S426" s="201" t="s">
        <v>173</v>
      </c>
      <c r="T426" s="201" t="s">
        <v>174</v>
      </c>
      <c r="U426" s="198" t="s">
        <v>175</v>
      </c>
      <c r="V426" s="197" t="s">
        <v>107</v>
      </c>
      <c r="W426" s="223"/>
      <c r="X426" s="122"/>
      <c r="Y426" s="168"/>
      <c r="Z426" s="168"/>
      <c r="AA426" s="168"/>
    </row>
    <row r="427" spans="2:27" s="123" customFormat="1" x14ac:dyDescent="0.2">
      <c r="B427" s="24" t="s">
        <v>176</v>
      </c>
      <c r="C427" s="10">
        <f>Gesamt!C427</f>
        <v>46</v>
      </c>
      <c r="D427" s="2">
        <f>C427/$M$427</f>
        <v>6.8148148148148152E-2</v>
      </c>
      <c r="E427" s="10">
        <f>Gesamt!E427</f>
        <v>296</v>
      </c>
      <c r="F427" s="2">
        <f>E427/$M$427</f>
        <v>0.43851851851851853</v>
      </c>
      <c r="G427" s="10">
        <f>Gesamt!G427</f>
        <v>141</v>
      </c>
      <c r="H427" s="2">
        <f>G427/$M$427</f>
        <v>0.2088888888888889</v>
      </c>
      <c r="I427" s="10">
        <f>Gesamt!I427</f>
        <v>67</v>
      </c>
      <c r="J427" s="2">
        <f>I427/$M$427</f>
        <v>9.9259259259259255E-2</v>
      </c>
      <c r="K427" s="10">
        <f>Gesamt!K427</f>
        <v>125</v>
      </c>
      <c r="L427" s="2">
        <f>K427/$M$427</f>
        <v>0.18518518518518517</v>
      </c>
      <c r="M427" s="3">
        <f t="shared" ref="M427:M437" si="209">C427+E427+G427+I427+K427</f>
        <v>675</v>
      </c>
      <c r="N427" s="10">
        <f>Gesamt!N427</f>
        <v>121</v>
      </c>
      <c r="O427" s="36">
        <f t="shared" ref="O427:O437" si="210">M427+N427</f>
        <v>796</v>
      </c>
      <c r="Q427" s="24" t="s">
        <v>176</v>
      </c>
      <c r="R427" s="10"/>
      <c r="S427" s="10"/>
      <c r="T427" s="10"/>
      <c r="U427" s="10"/>
      <c r="V427" s="236"/>
      <c r="W427" s="225"/>
      <c r="X427" s="6"/>
      <c r="Y427" s="7"/>
      <c r="Z427" s="104"/>
      <c r="AA427" s="232"/>
    </row>
    <row r="428" spans="2:27" s="123" customFormat="1" x14ac:dyDescent="0.2">
      <c r="B428" s="119" t="s">
        <v>177</v>
      </c>
      <c r="C428" s="10">
        <f>Gesamt!C428</f>
        <v>90</v>
      </c>
      <c r="D428" s="2">
        <f>C428/$M$428</f>
        <v>0.1337295690936107</v>
      </c>
      <c r="E428" s="10">
        <f>Gesamt!E428</f>
        <v>309</v>
      </c>
      <c r="F428" s="2">
        <f>E428/$M$428</f>
        <v>0.45913818722139671</v>
      </c>
      <c r="G428" s="10">
        <f>Gesamt!G428</f>
        <v>128</v>
      </c>
      <c r="H428" s="2">
        <f>G428/$M$428</f>
        <v>0.19019316493313521</v>
      </c>
      <c r="I428" s="10">
        <f>Gesamt!I428</f>
        <v>29</v>
      </c>
      <c r="J428" s="2">
        <f>I428/$M$428</f>
        <v>4.3090638930163447E-2</v>
      </c>
      <c r="K428" s="10">
        <f>Gesamt!K428</f>
        <v>117</v>
      </c>
      <c r="L428" s="2">
        <f>K428/$M$428</f>
        <v>0.1738484398216939</v>
      </c>
      <c r="M428" s="3">
        <f t="shared" si="209"/>
        <v>673</v>
      </c>
      <c r="N428" s="10">
        <f>Gesamt!N428</f>
        <v>123</v>
      </c>
      <c r="O428" s="36">
        <f t="shared" si="210"/>
        <v>796</v>
      </c>
      <c r="Q428" s="119" t="s">
        <v>177</v>
      </c>
      <c r="R428" s="10"/>
      <c r="S428" s="10" t="s">
        <v>406</v>
      </c>
      <c r="T428" s="10"/>
      <c r="U428" s="10"/>
      <c r="V428" s="236"/>
      <c r="W428" s="225"/>
      <c r="X428" s="6"/>
      <c r="Y428" s="7"/>
      <c r="Z428" s="104"/>
      <c r="AA428" s="232"/>
    </row>
    <row r="429" spans="2:27" s="123" customFormat="1" ht="24" x14ac:dyDescent="0.2">
      <c r="B429" s="24" t="s">
        <v>178</v>
      </c>
      <c r="C429" s="10">
        <f>Gesamt!C429</f>
        <v>51</v>
      </c>
      <c r="D429" s="2">
        <f>C429/$M$429</f>
        <v>7.6691729323308269E-2</v>
      </c>
      <c r="E429" s="10">
        <f>Gesamt!E429</f>
        <v>246</v>
      </c>
      <c r="F429" s="2">
        <f>E429/$M$429</f>
        <v>0.36992481203007521</v>
      </c>
      <c r="G429" s="10">
        <f>Gesamt!G429</f>
        <v>196</v>
      </c>
      <c r="H429" s="2">
        <f>G429/$M$429</f>
        <v>0.29473684210526313</v>
      </c>
      <c r="I429" s="10">
        <f>Gesamt!I429</f>
        <v>61</v>
      </c>
      <c r="J429" s="2">
        <f>I429/$M$429</f>
        <v>9.1729323308270674E-2</v>
      </c>
      <c r="K429" s="10">
        <f>Gesamt!K429</f>
        <v>111</v>
      </c>
      <c r="L429" s="2">
        <f>K429/$M$429</f>
        <v>0.16691729323308271</v>
      </c>
      <c r="M429" s="3">
        <f t="shared" si="209"/>
        <v>665</v>
      </c>
      <c r="N429" s="10">
        <f>Gesamt!N429</f>
        <v>131</v>
      </c>
      <c r="O429" s="36">
        <f t="shared" si="210"/>
        <v>796</v>
      </c>
      <c r="Q429" s="24" t="s">
        <v>178</v>
      </c>
      <c r="R429" s="10"/>
      <c r="S429" s="10"/>
      <c r="T429" s="10" t="s">
        <v>386</v>
      </c>
      <c r="U429" s="10"/>
      <c r="V429" s="236"/>
      <c r="W429" s="225"/>
      <c r="X429" s="6"/>
      <c r="Y429" s="7"/>
      <c r="Z429" s="104"/>
      <c r="AA429" s="232"/>
    </row>
    <row r="430" spans="2:27" s="123" customFormat="1" x14ac:dyDescent="0.2">
      <c r="B430" s="119" t="s">
        <v>179</v>
      </c>
      <c r="C430" s="10">
        <f>Gesamt!C430</f>
        <v>38</v>
      </c>
      <c r="D430" s="2">
        <f>C430/$M$430</f>
        <v>5.7575757575757579E-2</v>
      </c>
      <c r="E430" s="10">
        <f>Gesamt!E430</f>
        <v>258</v>
      </c>
      <c r="F430" s="2">
        <f>E430/$M$430</f>
        <v>0.39090909090909093</v>
      </c>
      <c r="G430" s="10">
        <f>Gesamt!G430</f>
        <v>201</v>
      </c>
      <c r="H430" s="2">
        <f>G430/$M$430</f>
        <v>0.30454545454545456</v>
      </c>
      <c r="I430" s="10">
        <f>Gesamt!I430</f>
        <v>37</v>
      </c>
      <c r="J430" s="2">
        <f>I430/$M$430</f>
        <v>5.6060606060606061E-2</v>
      </c>
      <c r="K430" s="10">
        <f>Gesamt!K430</f>
        <v>126</v>
      </c>
      <c r="L430" s="2">
        <f>K430/$M$430</f>
        <v>0.19090909090909092</v>
      </c>
      <c r="M430" s="3">
        <f t="shared" si="209"/>
        <v>660</v>
      </c>
      <c r="N430" s="10">
        <f>Gesamt!N430</f>
        <v>135</v>
      </c>
      <c r="O430" s="36">
        <f t="shared" si="210"/>
        <v>795</v>
      </c>
      <c r="Q430" s="119" t="s">
        <v>179</v>
      </c>
      <c r="R430" s="10"/>
      <c r="S430" s="10" t="s">
        <v>494</v>
      </c>
      <c r="T430" s="10" t="s">
        <v>437</v>
      </c>
      <c r="U430" s="10"/>
      <c r="V430" s="10" t="s">
        <v>400</v>
      </c>
      <c r="W430" s="225"/>
      <c r="X430" s="6"/>
      <c r="Y430" s="7"/>
      <c r="Z430" s="104"/>
      <c r="AA430" s="232"/>
    </row>
    <row r="431" spans="2:27" s="123" customFormat="1" x14ac:dyDescent="0.2">
      <c r="B431" s="24" t="s">
        <v>180</v>
      </c>
      <c r="C431" s="10">
        <f>Gesamt!C431</f>
        <v>38</v>
      </c>
      <c r="D431" s="2">
        <f>C431/$M$431</f>
        <v>5.6886227544910177E-2</v>
      </c>
      <c r="E431" s="10">
        <f>Gesamt!E431</f>
        <v>291</v>
      </c>
      <c r="F431" s="2">
        <f>E431/$M$431</f>
        <v>0.43562874251497008</v>
      </c>
      <c r="G431" s="10">
        <f>Gesamt!G431</f>
        <v>258</v>
      </c>
      <c r="H431" s="2">
        <f>G431/$M$431</f>
        <v>0.38622754491017963</v>
      </c>
      <c r="I431" s="10">
        <f>Gesamt!I431</f>
        <v>19</v>
      </c>
      <c r="J431" s="2">
        <f>I431/$M$431</f>
        <v>2.8443113772455089E-2</v>
      </c>
      <c r="K431" s="10">
        <f>Gesamt!K431</f>
        <v>62</v>
      </c>
      <c r="L431" s="2">
        <f>K431/$M$431</f>
        <v>9.2814371257485026E-2</v>
      </c>
      <c r="M431" s="3">
        <f t="shared" si="209"/>
        <v>668</v>
      </c>
      <c r="N431" s="10">
        <f>Gesamt!N431</f>
        <v>128</v>
      </c>
      <c r="O431" s="36">
        <f t="shared" si="210"/>
        <v>796</v>
      </c>
      <c r="Q431" s="24" t="s">
        <v>180</v>
      </c>
      <c r="R431" s="10"/>
      <c r="S431" s="10"/>
      <c r="T431" s="10"/>
      <c r="U431" s="10"/>
      <c r="V431" s="236"/>
      <c r="W431" s="225"/>
      <c r="X431" s="6"/>
      <c r="Y431" s="7"/>
      <c r="Z431" s="104"/>
      <c r="AA431" s="232"/>
    </row>
    <row r="432" spans="2:27" s="123" customFormat="1" ht="24" x14ac:dyDescent="0.2">
      <c r="B432" s="24" t="s">
        <v>181</v>
      </c>
      <c r="C432" s="10">
        <f>Gesamt!C432</f>
        <v>133</v>
      </c>
      <c r="D432" s="2">
        <f>C432/$M$432</f>
        <v>0.20060331825037708</v>
      </c>
      <c r="E432" s="10">
        <f>Gesamt!E432</f>
        <v>251</v>
      </c>
      <c r="F432" s="2">
        <f>E432/$M$432</f>
        <v>0.37858220211161386</v>
      </c>
      <c r="G432" s="10">
        <f>Gesamt!G432</f>
        <v>207</v>
      </c>
      <c r="H432" s="2">
        <f>G432/$M$432</f>
        <v>0.31221719457013575</v>
      </c>
      <c r="I432" s="10">
        <f>Gesamt!I432</f>
        <v>9</v>
      </c>
      <c r="J432" s="2">
        <f>I432/$M$432</f>
        <v>1.3574660633484163E-2</v>
      </c>
      <c r="K432" s="10">
        <f>Gesamt!K432</f>
        <v>63</v>
      </c>
      <c r="L432" s="2">
        <f>K432/$M$432</f>
        <v>9.5022624434389136E-2</v>
      </c>
      <c r="M432" s="3">
        <f t="shared" si="209"/>
        <v>663</v>
      </c>
      <c r="N432" s="10">
        <f>Gesamt!N432</f>
        <v>133</v>
      </c>
      <c r="O432" s="36">
        <f t="shared" si="210"/>
        <v>796</v>
      </c>
      <c r="Q432" s="24" t="s">
        <v>181</v>
      </c>
      <c r="R432" s="10"/>
      <c r="S432" s="10"/>
      <c r="T432" s="10" t="s">
        <v>387</v>
      </c>
      <c r="U432" s="10"/>
      <c r="V432" s="236"/>
      <c r="W432" s="225"/>
      <c r="X432" s="6"/>
      <c r="Y432" s="7"/>
      <c r="Z432" s="104"/>
      <c r="AA432" s="232"/>
    </row>
    <row r="433" spans="2:27" x14ac:dyDescent="0.2">
      <c r="B433" s="119" t="s">
        <v>182</v>
      </c>
      <c r="C433" s="10">
        <f>Gesamt!C433</f>
        <v>177</v>
      </c>
      <c r="D433" s="2">
        <f>C433/$M$433</f>
        <v>0.26737160120845921</v>
      </c>
      <c r="E433" s="10">
        <f>Gesamt!E433</f>
        <v>233</v>
      </c>
      <c r="F433" s="2">
        <f>E433/$M$433</f>
        <v>0.35196374622356497</v>
      </c>
      <c r="G433" s="10">
        <f>Gesamt!G433</f>
        <v>122</v>
      </c>
      <c r="H433" s="2">
        <f>G433/$M$433</f>
        <v>0.18429003021148035</v>
      </c>
      <c r="I433" s="10">
        <f>Gesamt!I433</f>
        <v>31</v>
      </c>
      <c r="J433" s="2">
        <f>I433/$M$433</f>
        <v>4.6827794561933533E-2</v>
      </c>
      <c r="K433" s="10">
        <f>Gesamt!K433</f>
        <v>99</v>
      </c>
      <c r="L433" s="2">
        <f>K433/$M$433</f>
        <v>0.14954682779456194</v>
      </c>
      <c r="M433" s="3">
        <f t="shared" si="209"/>
        <v>662</v>
      </c>
      <c r="N433" s="10">
        <f>Gesamt!N433</f>
        <v>134</v>
      </c>
      <c r="O433" s="36">
        <f t="shared" si="210"/>
        <v>796</v>
      </c>
      <c r="Q433" s="119" t="s">
        <v>182</v>
      </c>
      <c r="R433" s="10" t="s">
        <v>386</v>
      </c>
      <c r="S433" s="10"/>
      <c r="T433" s="10"/>
      <c r="U433" s="10"/>
      <c r="V433" s="236"/>
      <c r="W433" s="225"/>
      <c r="X433" s="6"/>
      <c r="Y433" s="7"/>
      <c r="Z433" s="104"/>
      <c r="AA433" s="232"/>
    </row>
    <row r="434" spans="2:27" ht="25.9" customHeight="1" x14ac:dyDescent="0.2">
      <c r="B434" s="24" t="s">
        <v>183</v>
      </c>
      <c r="C434" s="10">
        <f>Gesamt!C434</f>
        <v>22</v>
      </c>
      <c r="D434" s="2">
        <f>C434/$M$434</f>
        <v>3.3232628398791542E-2</v>
      </c>
      <c r="E434" s="10">
        <f>Gesamt!E434</f>
        <v>175</v>
      </c>
      <c r="F434" s="2">
        <f>E434/$M$434</f>
        <v>0.26435045317220546</v>
      </c>
      <c r="G434" s="10">
        <f>Gesamt!G434</f>
        <v>355</v>
      </c>
      <c r="H434" s="2">
        <f>G434/$M$434</f>
        <v>0.53625377643504535</v>
      </c>
      <c r="I434" s="10">
        <f>Gesamt!I434</f>
        <v>57</v>
      </c>
      <c r="J434" s="2">
        <f>I434/$M$434</f>
        <v>8.6102719033232633E-2</v>
      </c>
      <c r="K434" s="10">
        <f>Gesamt!K434</f>
        <v>53</v>
      </c>
      <c r="L434" s="2">
        <f>K434/$M$434</f>
        <v>8.0060422960725075E-2</v>
      </c>
      <c r="M434" s="3">
        <f t="shared" si="209"/>
        <v>662</v>
      </c>
      <c r="N434" s="10">
        <f>Gesamt!N434</f>
        <v>234</v>
      </c>
      <c r="O434" s="36">
        <f t="shared" si="210"/>
        <v>896</v>
      </c>
      <c r="Q434" s="24" t="s">
        <v>183</v>
      </c>
      <c r="R434" s="10"/>
      <c r="S434" s="10" t="s">
        <v>385</v>
      </c>
      <c r="T434" s="10" t="s">
        <v>425</v>
      </c>
      <c r="U434" s="10"/>
      <c r="V434" s="236"/>
      <c r="W434" s="225"/>
      <c r="X434" s="6"/>
      <c r="Y434" s="7"/>
      <c r="Z434" s="104"/>
      <c r="AA434" s="232"/>
    </row>
    <row r="435" spans="2:27" x14ac:dyDescent="0.2">
      <c r="B435" s="24" t="s">
        <v>184</v>
      </c>
      <c r="C435" s="10">
        <f>Gesamt!C435</f>
        <v>28</v>
      </c>
      <c r="D435" s="2">
        <f>C435/$M$435</f>
        <v>4.4233807266982623E-2</v>
      </c>
      <c r="E435" s="10">
        <f>Gesamt!E435</f>
        <v>179</v>
      </c>
      <c r="F435" s="2">
        <f>E435/$M$435</f>
        <v>0.28278041074249605</v>
      </c>
      <c r="G435" s="10">
        <f>Gesamt!G435</f>
        <v>263</v>
      </c>
      <c r="H435" s="2">
        <f>G435/$M$435</f>
        <v>0.4154818325434439</v>
      </c>
      <c r="I435" s="10">
        <f>Gesamt!I435</f>
        <v>58</v>
      </c>
      <c r="J435" s="2">
        <f>I435/$M$435</f>
        <v>9.1627172195892573E-2</v>
      </c>
      <c r="K435" s="10">
        <f>Gesamt!K435</f>
        <v>105</v>
      </c>
      <c r="L435" s="2">
        <f>K435/$M$435</f>
        <v>0.16587677725118483</v>
      </c>
      <c r="M435" s="3">
        <f t="shared" si="209"/>
        <v>633</v>
      </c>
      <c r="N435" s="10">
        <f>Gesamt!N435</f>
        <v>163</v>
      </c>
      <c r="O435" s="36">
        <f t="shared" si="210"/>
        <v>796</v>
      </c>
      <c r="Q435" s="24" t="s">
        <v>184</v>
      </c>
      <c r="R435" s="10"/>
      <c r="S435" s="10"/>
      <c r="T435" s="10"/>
      <c r="U435" s="10"/>
      <c r="V435" s="236"/>
      <c r="W435" s="225"/>
      <c r="X435" s="6"/>
      <c r="Y435" s="7"/>
      <c r="Z435" s="104"/>
      <c r="AA435" s="232"/>
    </row>
    <row r="436" spans="2:27" x14ac:dyDescent="0.2">
      <c r="B436" s="119" t="s">
        <v>185</v>
      </c>
      <c r="C436" s="10">
        <f>Gesamt!C436</f>
        <v>35</v>
      </c>
      <c r="D436" s="2">
        <f>C436/$M$436</f>
        <v>5.5910543130990413E-2</v>
      </c>
      <c r="E436" s="10">
        <f>Gesamt!E436</f>
        <v>185</v>
      </c>
      <c r="F436" s="2">
        <f>E436/$M$436</f>
        <v>0.29552715654952078</v>
      </c>
      <c r="G436" s="10">
        <f>Gesamt!G436</f>
        <v>261</v>
      </c>
      <c r="H436" s="2">
        <f>G436/$M$436</f>
        <v>0.41693290734824279</v>
      </c>
      <c r="I436" s="10">
        <f>Gesamt!I436</f>
        <v>21</v>
      </c>
      <c r="J436" s="2">
        <f>I436/$M$436</f>
        <v>3.3546325878594248E-2</v>
      </c>
      <c r="K436" s="10">
        <f>Gesamt!K436</f>
        <v>124</v>
      </c>
      <c r="L436" s="2">
        <f>K436/$M$436</f>
        <v>0.19808306709265175</v>
      </c>
      <c r="M436" s="3">
        <f t="shared" si="209"/>
        <v>626</v>
      </c>
      <c r="N436" s="10">
        <f>Gesamt!N436</f>
        <v>170</v>
      </c>
      <c r="O436" s="36">
        <f t="shared" si="210"/>
        <v>796</v>
      </c>
      <c r="Q436" s="119" t="s">
        <v>185</v>
      </c>
      <c r="R436" s="10"/>
      <c r="S436" s="10"/>
      <c r="T436" s="10" t="s">
        <v>437</v>
      </c>
      <c r="U436" s="10"/>
      <c r="V436" s="236"/>
      <c r="W436" s="225"/>
      <c r="X436" s="6"/>
      <c r="Y436" s="7"/>
      <c r="Z436" s="104"/>
      <c r="AA436" s="232"/>
    </row>
    <row r="437" spans="2:27" x14ac:dyDescent="0.2">
      <c r="B437" s="119" t="s">
        <v>186</v>
      </c>
      <c r="C437" s="10">
        <f>Gesamt!C437</f>
        <v>45</v>
      </c>
      <c r="D437" s="2">
        <f>C437/$M$437</f>
        <v>7.0643642072213506E-2</v>
      </c>
      <c r="E437" s="10">
        <f>Gesamt!E437</f>
        <v>239</v>
      </c>
      <c r="F437" s="2">
        <f>E437/$M$437</f>
        <v>0.3751962323390895</v>
      </c>
      <c r="G437" s="10">
        <f>Gesamt!G437</f>
        <v>235</v>
      </c>
      <c r="H437" s="2">
        <f>G437/$M$437</f>
        <v>0.36891679748822603</v>
      </c>
      <c r="I437" s="10">
        <f>Gesamt!I437</f>
        <v>10</v>
      </c>
      <c r="J437" s="2">
        <f>I437/$M$437</f>
        <v>1.5698587127158554E-2</v>
      </c>
      <c r="K437" s="10">
        <f>Gesamt!K437</f>
        <v>108</v>
      </c>
      <c r="L437" s="2">
        <f>K437/$M$437</f>
        <v>0.1695447409733124</v>
      </c>
      <c r="M437" s="3">
        <f t="shared" si="209"/>
        <v>637</v>
      </c>
      <c r="N437" s="10">
        <f>Gesamt!N437</f>
        <v>159</v>
      </c>
      <c r="O437" s="36">
        <f t="shared" si="210"/>
        <v>796</v>
      </c>
      <c r="Q437" s="119" t="s">
        <v>186</v>
      </c>
      <c r="R437" s="10"/>
      <c r="S437" s="10" t="s">
        <v>386</v>
      </c>
      <c r="T437" s="10" t="s">
        <v>426</v>
      </c>
      <c r="U437" s="10"/>
      <c r="V437" s="236"/>
      <c r="W437" s="225"/>
      <c r="X437" s="6"/>
      <c r="Y437" s="7"/>
      <c r="Z437" s="104"/>
      <c r="AA437" s="232"/>
    </row>
    <row r="438" spans="2:27" x14ac:dyDescent="0.2">
      <c r="M438" s="157"/>
      <c r="Y438" s="157"/>
    </row>
    <row r="439" spans="2:27" x14ac:dyDescent="0.2">
      <c r="M439" s="157"/>
      <c r="Y439" s="157"/>
    </row>
    <row r="440" spans="2:27" s="102" customFormat="1" x14ac:dyDescent="0.2">
      <c r="B440" s="27"/>
      <c r="C440" s="102" t="s">
        <v>187</v>
      </c>
      <c r="P440" s="127"/>
      <c r="Q440" s="27"/>
      <c r="R440" s="102" t="s">
        <v>187</v>
      </c>
    </row>
    <row r="442" spans="2:27" ht="15" customHeight="1" x14ac:dyDescent="0.2">
      <c r="B442" s="254" t="s">
        <v>188</v>
      </c>
      <c r="C442" s="257" t="s">
        <v>29</v>
      </c>
      <c r="D442" s="257"/>
      <c r="E442" s="257"/>
      <c r="F442" s="257"/>
      <c r="G442" s="257"/>
      <c r="H442" s="257"/>
      <c r="I442" s="257"/>
      <c r="J442" s="257"/>
      <c r="K442" s="257"/>
      <c r="L442" s="257"/>
      <c r="M442" s="257"/>
      <c r="Q442" s="254" t="s">
        <v>188</v>
      </c>
      <c r="R442" s="247" t="s">
        <v>29</v>
      </c>
      <c r="S442" s="248"/>
      <c r="T442" s="248"/>
      <c r="U442" s="249"/>
      <c r="V442" s="178"/>
      <c r="W442" s="25"/>
      <c r="X442" s="25"/>
      <c r="Y442" s="25"/>
    </row>
    <row r="443" spans="2:27" x14ac:dyDescent="0.2">
      <c r="B443" s="254"/>
      <c r="C443" s="257"/>
      <c r="D443" s="257"/>
      <c r="E443" s="257"/>
      <c r="F443" s="257"/>
      <c r="G443" s="257"/>
      <c r="H443" s="257"/>
      <c r="I443" s="257"/>
      <c r="J443" s="257"/>
      <c r="K443" s="257"/>
      <c r="L443" s="257"/>
      <c r="M443" s="257"/>
      <c r="Q443" s="254"/>
      <c r="R443" s="250"/>
      <c r="S443" s="251"/>
      <c r="T443" s="251"/>
      <c r="U443" s="252"/>
      <c r="V443" s="178"/>
      <c r="W443" s="25"/>
      <c r="X443" s="25"/>
      <c r="Y443" s="25"/>
    </row>
    <row r="444" spans="2:27" ht="36" x14ac:dyDescent="0.2">
      <c r="B444" s="254"/>
      <c r="C444" s="170" t="s">
        <v>189</v>
      </c>
      <c r="D444" s="32"/>
      <c r="E444" s="170" t="s">
        <v>173</v>
      </c>
      <c r="F444" s="32"/>
      <c r="G444" s="170" t="s">
        <v>174</v>
      </c>
      <c r="H444" s="32"/>
      <c r="I444" s="170" t="s">
        <v>107</v>
      </c>
      <c r="J444" s="32"/>
      <c r="K444" s="170" t="s">
        <v>4</v>
      </c>
      <c r="L444" s="170" t="s">
        <v>5</v>
      </c>
      <c r="M444" s="170" t="s">
        <v>6</v>
      </c>
      <c r="Q444" s="254"/>
      <c r="R444" s="198" t="s">
        <v>189</v>
      </c>
      <c r="S444" s="198" t="s">
        <v>173</v>
      </c>
      <c r="T444" s="198" t="s">
        <v>174</v>
      </c>
      <c r="U444" s="197" t="s">
        <v>107</v>
      </c>
      <c r="V444" s="179"/>
      <c r="W444" s="168"/>
      <c r="X444" s="168"/>
      <c r="Y444" s="168"/>
    </row>
    <row r="445" spans="2:27" x14ac:dyDescent="0.2">
      <c r="B445" s="24" t="s">
        <v>190</v>
      </c>
      <c r="C445" s="10">
        <f>Gesamt!C445</f>
        <v>13</v>
      </c>
      <c r="D445" s="2">
        <f>C445/$K$445</f>
        <v>0.11403508771929824</v>
      </c>
      <c r="E445" s="10">
        <f>Gesamt!E445</f>
        <v>51</v>
      </c>
      <c r="F445" s="2">
        <f>E445/$K$445</f>
        <v>0.44736842105263158</v>
      </c>
      <c r="G445" s="10">
        <f>Gesamt!G445</f>
        <v>26</v>
      </c>
      <c r="H445" s="2">
        <f>G445/$K$445</f>
        <v>0.22807017543859648</v>
      </c>
      <c r="I445" s="10">
        <f>Gesamt!I445</f>
        <v>24</v>
      </c>
      <c r="J445" s="2">
        <f>I445/$K$445</f>
        <v>0.21052631578947367</v>
      </c>
      <c r="K445" s="11">
        <f>C445+E445+G445+I445</f>
        <v>114</v>
      </c>
      <c r="L445" s="10">
        <f>Gesamt!L445</f>
        <v>682</v>
      </c>
      <c r="M445" s="36">
        <f t="shared" ref="M445:M447" si="211">K445+L445</f>
        <v>796</v>
      </c>
      <c r="N445" s="123"/>
      <c r="Q445" s="24" t="s">
        <v>190</v>
      </c>
      <c r="R445" s="10"/>
      <c r="S445" s="10"/>
      <c r="T445" s="10"/>
      <c r="U445" s="219"/>
      <c r="V445" s="226"/>
      <c r="W445" s="105"/>
      <c r="X445" s="104"/>
      <c r="Y445" s="232"/>
      <c r="Z445" s="123"/>
    </row>
    <row r="446" spans="2:27" x14ac:dyDescent="0.2">
      <c r="B446" s="24" t="s">
        <v>191</v>
      </c>
      <c r="C446" s="10">
        <f>Gesamt!C446</f>
        <v>14</v>
      </c>
      <c r="D446" s="2">
        <f>C446/$K$446</f>
        <v>0.12389380530973451</v>
      </c>
      <c r="E446" s="10">
        <f>Gesamt!E446</f>
        <v>48</v>
      </c>
      <c r="F446" s="2">
        <f>E446/$K$446</f>
        <v>0.4247787610619469</v>
      </c>
      <c r="G446" s="10">
        <f>Gesamt!G446</f>
        <v>22</v>
      </c>
      <c r="H446" s="2">
        <f>G446/$K$446</f>
        <v>0.19469026548672566</v>
      </c>
      <c r="I446" s="10">
        <f>Gesamt!I446</f>
        <v>29</v>
      </c>
      <c r="J446" s="2">
        <f>I446/$K$446</f>
        <v>0.25663716814159293</v>
      </c>
      <c r="K446" s="11">
        <f t="shared" ref="K446:K447" si="212">C446+E446+G446+I446</f>
        <v>113</v>
      </c>
      <c r="L446" s="10">
        <f>Gesamt!L446</f>
        <v>683</v>
      </c>
      <c r="M446" s="36">
        <f t="shared" si="211"/>
        <v>796</v>
      </c>
      <c r="N446" s="123"/>
      <c r="Q446" s="24" t="s">
        <v>191</v>
      </c>
      <c r="R446" s="10"/>
      <c r="S446" s="10"/>
      <c r="T446" s="10"/>
      <c r="U446" s="219"/>
      <c r="V446" s="226"/>
      <c r="W446" s="105"/>
      <c r="X446" s="104"/>
      <c r="Y446" s="232"/>
      <c r="Z446" s="123"/>
    </row>
    <row r="447" spans="2:27" x14ac:dyDescent="0.2">
      <c r="B447" s="24" t="s">
        <v>192</v>
      </c>
      <c r="C447" s="10">
        <f>Gesamt!C447</f>
        <v>9</v>
      </c>
      <c r="D447" s="2">
        <f>C447/$K$447</f>
        <v>7.8947368421052627E-2</v>
      </c>
      <c r="E447" s="10">
        <f>Gesamt!E447</f>
        <v>59</v>
      </c>
      <c r="F447" s="2">
        <f>E447/$K$447</f>
        <v>0.51754385964912286</v>
      </c>
      <c r="G447" s="10">
        <f>Gesamt!G447</f>
        <v>28</v>
      </c>
      <c r="H447" s="2">
        <f>G447/$K$447</f>
        <v>0.24561403508771928</v>
      </c>
      <c r="I447" s="10">
        <f>Gesamt!I447</f>
        <v>18</v>
      </c>
      <c r="J447" s="2">
        <f>I447/$K$447</f>
        <v>0.15789473684210525</v>
      </c>
      <c r="K447" s="11">
        <f t="shared" si="212"/>
        <v>114</v>
      </c>
      <c r="L447" s="10">
        <f>Gesamt!L447</f>
        <v>682</v>
      </c>
      <c r="M447" s="36">
        <f t="shared" si="211"/>
        <v>796</v>
      </c>
      <c r="N447" s="123"/>
      <c r="Q447" s="24" t="s">
        <v>192</v>
      </c>
      <c r="R447" s="10"/>
      <c r="S447" s="10"/>
      <c r="T447" s="10"/>
      <c r="U447" s="219"/>
      <c r="V447" s="226"/>
      <c r="W447" s="105"/>
      <c r="X447" s="104"/>
      <c r="Y447" s="232"/>
      <c r="Z447" s="123"/>
    </row>
    <row r="448" spans="2:27" x14ac:dyDescent="0.2">
      <c r="K448" s="157"/>
      <c r="W448" s="157"/>
    </row>
    <row r="450" spans="2:27" s="123" customFormat="1" x14ac:dyDescent="0.2">
      <c r="B450" s="34"/>
      <c r="C450" s="102" t="s">
        <v>193</v>
      </c>
      <c r="D450" s="34"/>
      <c r="E450" s="34"/>
      <c r="F450" s="34"/>
      <c r="G450" s="34"/>
      <c r="H450" s="34"/>
      <c r="I450" s="34"/>
      <c r="J450" s="34"/>
      <c r="K450" s="34"/>
      <c r="L450" s="34"/>
      <c r="M450" s="34"/>
      <c r="N450" s="34"/>
      <c r="O450" s="34"/>
      <c r="Q450" s="34"/>
      <c r="R450" s="102" t="s">
        <v>193</v>
      </c>
      <c r="S450" s="34"/>
      <c r="T450" s="34"/>
      <c r="U450" s="34"/>
      <c r="V450" s="34"/>
      <c r="W450" s="34"/>
      <c r="X450" s="34"/>
      <c r="Y450" s="34"/>
      <c r="Z450" s="34"/>
      <c r="AA450" s="34"/>
    </row>
    <row r="451" spans="2:27" s="123" customFormat="1" x14ac:dyDescent="0.2">
      <c r="B451" s="34"/>
      <c r="C451" s="27"/>
      <c r="D451" s="34"/>
      <c r="E451" s="34"/>
      <c r="F451" s="34"/>
      <c r="G451" s="34"/>
      <c r="H451" s="34"/>
      <c r="I451" s="34"/>
      <c r="J451" s="34"/>
      <c r="K451" s="34"/>
      <c r="L451" s="34"/>
      <c r="M451" s="34"/>
      <c r="N451" s="34"/>
      <c r="O451" s="34"/>
      <c r="Q451" s="34"/>
      <c r="R451" s="27"/>
      <c r="S451" s="34"/>
      <c r="T451" s="34"/>
      <c r="U451" s="34"/>
      <c r="V451" s="34"/>
      <c r="W451" s="34"/>
      <c r="X451" s="34"/>
      <c r="Y451" s="34"/>
      <c r="Z451" s="34"/>
      <c r="AA451" s="34"/>
    </row>
    <row r="452" spans="2:27" s="123" customFormat="1" x14ac:dyDescent="0.2">
      <c r="B452" s="34"/>
      <c r="C452" s="102" t="s">
        <v>194</v>
      </c>
      <c r="D452" s="34"/>
      <c r="E452" s="34"/>
      <c r="F452" s="34"/>
      <c r="G452" s="34"/>
      <c r="H452" s="34"/>
      <c r="I452" s="34"/>
      <c r="J452" s="34"/>
      <c r="K452" s="34"/>
      <c r="L452" s="34"/>
      <c r="M452" s="34"/>
      <c r="N452" s="34"/>
      <c r="O452" s="34"/>
      <c r="Q452" s="34"/>
      <c r="R452" s="102" t="s">
        <v>194</v>
      </c>
      <c r="S452" s="34"/>
      <c r="T452" s="34"/>
      <c r="U452" s="34"/>
      <c r="V452" s="34"/>
      <c r="W452" s="34"/>
      <c r="X452" s="34"/>
      <c r="Y452" s="34"/>
      <c r="Z452" s="34"/>
      <c r="AA452" s="34"/>
    </row>
    <row r="454" spans="2:27" s="123" customFormat="1" ht="15" customHeight="1" x14ac:dyDescent="0.2">
      <c r="B454" s="253" t="s">
        <v>195</v>
      </c>
      <c r="C454" s="257"/>
      <c r="D454" s="257"/>
      <c r="E454" s="257"/>
      <c r="F454" s="257"/>
      <c r="G454" s="257"/>
      <c r="H454" s="34"/>
      <c r="I454" s="34"/>
      <c r="J454" s="34"/>
      <c r="K454" s="34"/>
      <c r="L454" s="34"/>
      <c r="M454" s="34"/>
      <c r="N454" s="34"/>
      <c r="O454" s="34"/>
      <c r="Q454" s="253" t="s">
        <v>195</v>
      </c>
      <c r="R454" s="255"/>
      <c r="S454" s="256"/>
      <c r="T454" s="178"/>
      <c r="U454" s="34"/>
      <c r="V454" s="34"/>
      <c r="W454" s="34"/>
      <c r="X454" s="34"/>
      <c r="Y454" s="34"/>
      <c r="Z454" s="34"/>
      <c r="AA454" s="34"/>
    </row>
    <row r="455" spans="2:27" s="123" customFormat="1" ht="40.5" customHeight="1" x14ac:dyDescent="0.2">
      <c r="B455" s="253"/>
      <c r="C455" s="170" t="s">
        <v>121</v>
      </c>
      <c r="D455" s="32"/>
      <c r="E455" s="170" t="s">
        <v>122</v>
      </c>
      <c r="F455" s="32"/>
      <c r="G455" s="170" t="s">
        <v>4</v>
      </c>
      <c r="H455" s="34"/>
      <c r="I455" s="34"/>
      <c r="J455" s="34"/>
      <c r="K455" s="34"/>
      <c r="L455" s="34"/>
      <c r="M455" s="34"/>
      <c r="N455" s="34"/>
      <c r="O455" s="34"/>
      <c r="Q455" s="253"/>
      <c r="R455" s="198" t="s">
        <v>121</v>
      </c>
      <c r="S455" s="197" t="s">
        <v>122</v>
      </c>
      <c r="T455" s="223"/>
      <c r="U455" s="34"/>
      <c r="V455" s="34"/>
      <c r="W455" s="34"/>
      <c r="X455" s="34"/>
      <c r="Y455" s="34"/>
      <c r="Z455" s="34"/>
      <c r="AA455" s="34"/>
    </row>
    <row r="456" spans="2:27" s="123" customFormat="1" ht="25.9" customHeight="1" x14ac:dyDescent="0.2">
      <c r="B456" s="24" t="s">
        <v>29</v>
      </c>
      <c r="C456" s="37">
        <f>Gesamt!C456</f>
        <v>427</v>
      </c>
      <c r="D456" s="2">
        <f>C456/$G$456</f>
        <v>0.53643216080402012</v>
      </c>
      <c r="E456" s="37">
        <f>Gesamt!E456</f>
        <v>369</v>
      </c>
      <c r="F456" s="2">
        <f>E456/$G$456</f>
        <v>0.46356783919597988</v>
      </c>
      <c r="G456" s="9">
        <f>C456+E456</f>
        <v>796</v>
      </c>
      <c r="H456" s="103"/>
      <c r="I456" s="34"/>
      <c r="J456" s="34"/>
      <c r="K456" s="34"/>
      <c r="L456" s="34"/>
      <c r="M456" s="34"/>
      <c r="N456" s="34"/>
      <c r="O456" s="34"/>
      <c r="Q456" s="24" t="s">
        <v>29</v>
      </c>
      <c r="R456" s="37" t="s">
        <v>482</v>
      </c>
      <c r="S456" s="37" t="s">
        <v>504</v>
      </c>
      <c r="T456" s="234"/>
      <c r="U456" s="34"/>
      <c r="V456" s="34"/>
      <c r="W456" s="34"/>
      <c r="X456" s="34"/>
      <c r="Y456" s="34"/>
      <c r="Z456" s="34"/>
      <c r="AA456" s="34"/>
    </row>
    <row r="459" spans="2:27" s="123" customFormat="1" x14ac:dyDescent="0.2">
      <c r="B459" s="27"/>
      <c r="C459" s="102" t="s">
        <v>196</v>
      </c>
      <c r="D459" s="34"/>
      <c r="E459" s="34"/>
      <c r="F459" s="34"/>
      <c r="G459" s="34"/>
      <c r="H459" s="34"/>
      <c r="I459" s="34"/>
      <c r="J459" s="34"/>
      <c r="K459" s="34"/>
      <c r="L459" s="34"/>
      <c r="M459" s="34"/>
      <c r="N459" s="34"/>
      <c r="O459" s="34"/>
      <c r="Q459" s="27"/>
      <c r="R459" s="102" t="s">
        <v>196</v>
      </c>
      <c r="S459" s="34"/>
      <c r="T459" s="34"/>
      <c r="U459" s="34"/>
      <c r="V459" s="34"/>
      <c r="W459" s="34"/>
      <c r="X459" s="34"/>
      <c r="Y459" s="34"/>
      <c r="Z459" s="34"/>
      <c r="AA459" s="34"/>
    </row>
    <row r="461" spans="2:27" s="123" customFormat="1" ht="15" customHeight="1" x14ac:dyDescent="0.2">
      <c r="B461" s="254" t="s">
        <v>197</v>
      </c>
      <c r="C461" s="247" t="s">
        <v>29</v>
      </c>
      <c r="D461" s="248"/>
      <c r="E461" s="248"/>
      <c r="F461" s="248"/>
      <c r="G461" s="248"/>
      <c r="H461" s="248"/>
      <c r="I461" s="248"/>
      <c r="J461" s="248"/>
      <c r="K461" s="248"/>
      <c r="L461" s="178"/>
      <c r="M461" s="25"/>
      <c r="N461" s="25"/>
      <c r="O461" s="25"/>
      <c r="Q461" s="254" t="s">
        <v>197</v>
      </c>
      <c r="R461" s="247" t="s">
        <v>29</v>
      </c>
      <c r="S461" s="248"/>
      <c r="T461" s="249"/>
      <c r="U461" s="178"/>
      <c r="V461" s="25"/>
      <c r="W461" s="25"/>
      <c r="X461" s="25"/>
      <c r="Y461" s="25"/>
      <c r="Z461" s="25"/>
      <c r="AA461" s="25"/>
    </row>
    <row r="462" spans="2:27" s="123" customFormat="1" x14ac:dyDescent="0.2">
      <c r="B462" s="254"/>
      <c r="C462" s="250"/>
      <c r="D462" s="251"/>
      <c r="E462" s="251"/>
      <c r="F462" s="251"/>
      <c r="G462" s="251"/>
      <c r="H462" s="251"/>
      <c r="I462" s="251"/>
      <c r="J462" s="251"/>
      <c r="K462" s="251"/>
      <c r="L462" s="178"/>
      <c r="M462" s="25"/>
      <c r="N462" s="25"/>
      <c r="O462" s="25"/>
      <c r="Q462" s="254"/>
      <c r="R462" s="250"/>
      <c r="S462" s="251"/>
      <c r="T462" s="252"/>
      <c r="U462" s="178"/>
      <c r="V462" s="25"/>
      <c r="W462" s="25"/>
      <c r="X462" s="25"/>
      <c r="Y462" s="25"/>
      <c r="Z462" s="25"/>
      <c r="AA462" s="25"/>
    </row>
    <row r="463" spans="2:27" s="123" customFormat="1" ht="37.15" customHeight="1" x14ac:dyDescent="0.2">
      <c r="B463" s="254"/>
      <c r="C463" s="170" t="s">
        <v>341</v>
      </c>
      <c r="D463" s="32"/>
      <c r="E463" s="170"/>
      <c r="F463" s="32"/>
      <c r="G463" s="170" t="s">
        <v>335</v>
      </c>
      <c r="H463" s="32"/>
      <c r="I463" s="170" t="s">
        <v>4</v>
      </c>
      <c r="J463" s="170" t="s">
        <v>5</v>
      </c>
      <c r="K463" s="170" t="s">
        <v>6</v>
      </c>
      <c r="L463" s="34"/>
      <c r="M463" s="34"/>
      <c r="N463" s="34"/>
      <c r="O463" s="34"/>
      <c r="Q463" s="254"/>
      <c r="R463" s="198" t="s">
        <v>341</v>
      </c>
      <c r="S463" s="198"/>
      <c r="T463" s="197" t="s">
        <v>335</v>
      </c>
      <c r="U463" s="223"/>
      <c r="V463" s="168"/>
      <c r="W463" s="168"/>
      <c r="X463" s="34"/>
      <c r="Y463" s="34"/>
      <c r="Z463" s="34"/>
      <c r="AA463" s="34"/>
    </row>
    <row r="464" spans="2:27" s="123" customFormat="1" ht="25.9" customHeight="1" x14ac:dyDescent="0.2">
      <c r="B464" s="24" t="s">
        <v>198</v>
      </c>
      <c r="C464" s="10">
        <f>Gesamt!C464+Gesamt!E464</f>
        <v>90</v>
      </c>
      <c r="D464" s="2">
        <f>C464/$I464</f>
        <v>0.21479713603818615</v>
      </c>
      <c r="E464" s="10">
        <f>Gesamt!G464</f>
        <v>97</v>
      </c>
      <c r="F464" s="2">
        <f>E464/$I464</f>
        <v>0.23150357995226731</v>
      </c>
      <c r="G464" s="10">
        <f>Gesamt!I464+Gesamt!K464</f>
        <v>232</v>
      </c>
      <c r="H464" s="2">
        <f>G464/$I464</f>
        <v>0.55369928400954649</v>
      </c>
      <c r="I464" s="11">
        <f>Gesamt!M464</f>
        <v>419</v>
      </c>
      <c r="J464" s="11">
        <f>Gesamt!N464</f>
        <v>377</v>
      </c>
      <c r="K464" s="36">
        <f t="shared" ref="K464:K468" si="213">I464+J464</f>
        <v>796</v>
      </c>
      <c r="L464" s="34"/>
      <c r="M464" s="34"/>
      <c r="N464" s="34"/>
      <c r="O464" s="34"/>
      <c r="Q464" s="24" t="s">
        <v>198</v>
      </c>
      <c r="R464" s="10"/>
      <c r="S464" s="10"/>
      <c r="T464" s="219" t="s">
        <v>385</v>
      </c>
      <c r="U464" s="237"/>
      <c r="V464" s="105"/>
      <c r="W464" s="232"/>
      <c r="X464" s="34"/>
      <c r="Y464" s="34"/>
      <c r="Z464" s="34"/>
      <c r="AA464" s="34"/>
    </row>
    <row r="465" spans="2:27" s="123" customFormat="1" ht="25.9" customHeight="1" x14ac:dyDescent="0.2">
      <c r="B465" s="24" t="s">
        <v>199</v>
      </c>
      <c r="C465" s="10">
        <f>Gesamt!C465+Gesamt!E465</f>
        <v>143</v>
      </c>
      <c r="D465" s="2">
        <f t="shared" ref="D465:F468" si="214">C465/$I465</f>
        <v>0.34793187347931875</v>
      </c>
      <c r="E465" s="10">
        <f>Gesamt!G465</f>
        <v>122</v>
      </c>
      <c r="F465" s="2">
        <f t="shared" si="214"/>
        <v>0.29683698296836986</v>
      </c>
      <c r="G465" s="10">
        <f>Gesamt!I465+Gesamt!K465</f>
        <v>146</v>
      </c>
      <c r="H465" s="2">
        <f t="shared" ref="H465" si="215">G465/$I465</f>
        <v>0.35523114355231145</v>
      </c>
      <c r="I465" s="11">
        <f>Gesamt!M465</f>
        <v>411</v>
      </c>
      <c r="J465" s="11">
        <f>Gesamt!N465</f>
        <v>385</v>
      </c>
      <c r="K465" s="36">
        <f t="shared" si="213"/>
        <v>796</v>
      </c>
      <c r="L465" s="34"/>
      <c r="M465" s="34"/>
      <c r="N465" s="34"/>
      <c r="O465" s="34"/>
      <c r="Q465" s="24" t="s">
        <v>199</v>
      </c>
      <c r="R465" s="10" t="s">
        <v>390</v>
      </c>
      <c r="S465" s="10"/>
      <c r="T465" s="219"/>
      <c r="U465" s="237"/>
      <c r="V465" s="105"/>
      <c r="W465" s="232"/>
      <c r="X465" s="34"/>
      <c r="Y465" s="34"/>
      <c r="Z465" s="34"/>
      <c r="AA465" s="34"/>
    </row>
    <row r="466" spans="2:27" s="123" customFormat="1" x14ac:dyDescent="0.2">
      <c r="B466" s="24" t="s">
        <v>200</v>
      </c>
      <c r="C466" s="10">
        <f>Gesamt!C466+Gesamt!E466</f>
        <v>34</v>
      </c>
      <c r="D466" s="2">
        <f t="shared" si="214"/>
        <v>8.1927710843373497E-2</v>
      </c>
      <c r="E466" s="10">
        <f>Gesamt!G466</f>
        <v>72</v>
      </c>
      <c r="F466" s="2">
        <f t="shared" si="214"/>
        <v>0.17349397590361446</v>
      </c>
      <c r="G466" s="10">
        <f>Gesamt!I466+Gesamt!K466</f>
        <v>309</v>
      </c>
      <c r="H466" s="2">
        <f t="shared" ref="H466" si="216">G466/$I466</f>
        <v>0.74457831325301205</v>
      </c>
      <c r="I466" s="11">
        <f>Gesamt!M466</f>
        <v>415</v>
      </c>
      <c r="J466" s="11">
        <f>Gesamt!N466</f>
        <v>381</v>
      </c>
      <c r="K466" s="36">
        <f t="shared" si="213"/>
        <v>796</v>
      </c>
      <c r="L466" s="34"/>
      <c r="M466" s="34"/>
      <c r="N466" s="34"/>
      <c r="O466" s="34"/>
      <c r="Q466" s="24" t="s">
        <v>200</v>
      </c>
      <c r="R466" s="10"/>
      <c r="S466" s="10"/>
      <c r="T466" s="219"/>
      <c r="U466" s="237"/>
      <c r="V466" s="105"/>
      <c r="W466" s="232"/>
      <c r="X466" s="34"/>
      <c r="Y466" s="34"/>
      <c r="Z466" s="34"/>
      <c r="AA466" s="34"/>
    </row>
    <row r="467" spans="2:27" s="123" customFormat="1" ht="24" x14ac:dyDescent="0.2">
      <c r="B467" s="24" t="s">
        <v>201</v>
      </c>
      <c r="C467" s="10">
        <f>Gesamt!C467+Gesamt!E467</f>
        <v>57</v>
      </c>
      <c r="D467" s="2">
        <f t="shared" si="214"/>
        <v>0.13801452784503632</v>
      </c>
      <c r="E467" s="10">
        <f>Gesamt!G467</f>
        <v>92</v>
      </c>
      <c r="F467" s="2">
        <f t="shared" si="214"/>
        <v>0.22276029055690072</v>
      </c>
      <c r="G467" s="10">
        <f>Gesamt!I467+Gesamt!K467</f>
        <v>264</v>
      </c>
      <c r="H467" s="2">
        <f t="shared" ref="H467" si="217">G467/$I467</f>
        <v>0.63922518159806296</v>
      </c>
      <c r="I467" s="11">
        <f>Gesamt!M467</f>
        <v>413</v>
      </c>
      <c r="J467" s="11">
        <f>Gesamt!N467</f>
        <v>383</v>
      </c>
      <c r="K467" s="36">
        <f t="shared" si="213"/>
        <v>796</v>
      </c>
      <c r="L467" s="34"/>
      <c r="M467" s="34"/>
      <c r="N467" s="34"/>
      <c r="O467" s="34"/>
      <c r="Q467" s="24" t="s">
        <v>201</v>
      </c>
      <c r="R467" s="10"/>
      <c r="S467" s="10"/>
      <c r="T467" s="219"/>
      <c r="U467" s="237"/>
      <c r="V467" s="105"/>
      <c r="W467" s="232"/>
      <c r="X467" s="34"/>
      <c r="Y467" s="34"/>
      <c r="Z467" s="34"/>
      <c r="AA467" s="34"/>
    </row>
    <row r="468" spans="2:27" s="123" customFormat="1" x14ac:dyDescent="0.2">
      <c r="B468" s="119" t="s">
        <v>114</v>
      </c>
      <c r="C468" s="10">
        <f>Gesamt!C468+Gesamt!E468</f>
        <v>12</v>
      </c>
      <c r="D468" s="2">
        <f t="shared" si="214"/>
        <v>0.26666666666666666</v>
      </c>
      <c r="E468" s="10">
        <f>Gesamt!G468</f>
        <v>9</v>
      </c>
      <c r="F468" s="2">
        <f t="shared" si="214"/>
        <v>0.2</v>
      </c>
      <c r="G468" s="10">
        <f>Gesamt!I468+Gesamt!K468</f>
        <v>24</v>
      </c>
      <c r="H468" s="2">
        <f t="shared" ref="H468" si="218">G468/$I468</f>
        <v>0.53333333333333333</v>
      </c>
      <c r="I468" s="11">
        <f>Gesamt!M468</f>
        <v>45</v>
      </c>
      <c r="J468" s="11">
        <f>Gesamt!N468</f>
        <v>751</v>
      </c>
      <c r="K468" s="36">
        <f t="shared" si="213"/>
        <v>796</v>
      </c>
      <c r="L468" s="34"/>
      <c r="M468" s="34"/>
      <c r="N468" s="34"/>
      <c r="O468" s="34"/>
      <c r="Q468" s="119" t="s">
        <v>114</v>
      </c>
      <c r="R468" s="10"/>
      <c r="S468" s="10"/>
      <c r="T468" s="219"/>
      <c r="U468" s="237"/>
      <c r="V468" s="105"/>
      <c r="W468" s="232"/>
      <c r="X468" s="34"/>
      <c r="Y468" s="34"/>
      <c r="Z468" s="34"/>
      <c r="AA468" s="34"/>
    </row>
    <row r="471" spans="2:27" s="123" customFormat="1" x14ac:dyDescent="0.2">
      <c r="B471" s="34"/>
      <c r="C471" s="102" t="s">
        <v>202</v>
      </c>
      <c r="D471" s="34"/>
      <c r="E471" s="34"/>
      <c r="F471" s="34"/>
      <c r="G471" s="34"/>
      <c r="H471" s="34"/>
      <c r="I471" s="34"/>
      <c r="J471" s="34"/>
      <c r="K471" s="34"/>
      <c r="L471" s="34"/>
      <c r="M471" s="34"/>
      <c r="N471" s="34"/>
      <c r="O471" s="34"/>
      <c r="Q471" s="34"/>
      <c r="R471" s="102" t="s">
        <v>202</v>
      </c>
      <c r="S471" s="34"/>
      <c r="T471" s="34"/>
      <c r="U471" s="34"/>
      <c r="V471" s="34"/>
      <c r="W471" s="34"/>
      <c r="X471" s="34"/>
      <c r="Y471" s="34"/>
      <c r="Z471" s="34"/>
      <c r="AA471" s="34"/>
    </row>
    <row r="473" spans="2:27" s="123" customFormat="1" ht="15" customHeight="1" x14ac:dyDescent="0.2">
      <c r="B473" s="254" t="s">
        <v>203</v>
      </c>
      <c r="C473" s="247" t="s">
        <v>29</v>
      </c>
      <c r="D473" s="248"/>
      <c r="E473" s="248"/>
      <c r="F473" s="248"/>
      <c r="G473" s="248"/>
      <c r="H473" s="248"/>
      <c r="I473" s="248"/>
      <c r="J473" s="248"/>
      <c r="K473" s="248"/>
      <c r="L473" s="178"/>
      <c r="M473" s="25"/>
      <c r="N473" s="25"/>
      <c r="O473" s="25"/>
      <c r="Q473" s="254" t="s">
        <v>203</v>
      </c>
      <c r="R473" s="247" t="s">
        <v>29</v>
      </c>
      <c r="S473" s="248"/>
      <c r="T473" s="249"/>
      <c r="U473" s="178"/>
      <c r="V473" s="25"/>
      <c r="W473" s="25"/>
      <c r="X473" s="25"/>
      <c r="Y473" s="25"/>
      <c r="Z473" s="25"/>
      <c r="AA473" s="25"/>
    </row>
    <row r="474" spans="2:27" s="123" customFormat="1" x14ac:dyDescent="0.2">
      <c r="B474" s="254"/>
      <c r="C474" s="250"/>
      <c r="D474" s="251"/>
      <c r="E474" s="251"/>
      <c r="F474" s="251"/>
      <c r="G474" s="251"/>
      <c r="H474" s="251"/>
      <c r="I474" s="251"/>
      <c r="J474" s="251"/>
      <c r="K474" s="251"/>
      <c r="L474" s="178"/>
      <c r="M474" s="25"/>
      <c r="N474" s="25"/>
      <c r="O474" s="25"/>
      <c r="Q474" s="254"/>
      <c r="R474" s="250"/>
      <c r="S474" s="251"/>
      <c r="T474" s="252"/>
      <c r="U474" s="178"/>
      <c r="V474" s="25"/>
      <c r="W474" s="25"/>
      <c r="X474" s="25"/>
      <c r="Y474" s="25"/>
      <c r="Z474" s="25"/>
      <c r="AA474" s="25"/>
    </row>
    <row r="475" spans="2:27" s="123" customFormat="1" ht="48" x14ac:dyDescent="0.2">
      <c r="B475" s="254"/>
      <c r="C475" s="170" t="s">
        <v>336</v>
      </c>
      <c r="D475" s="32"/>
      <c r="E475" s="170"/>
      <c r="F475" s="32"/>
      <c r="G475" s="170" t="s">
        <v>337</v>
      </c>
      <c r="H475" s="32"/>
      <c r="I475" s="170" t="s">
        <v>4</v>
      </c>
      <c r="J475" s="170" t="s">
        <v>5</v>
      </c>
      <c r="K475" s="170" t="s">
        <v>6</v>
      </c>
      <c r="L475" s="34"/>
      <c r="M475" s="34"/>
      <c r="N475" s="34"/>
      <c r="O475" s="34"/>
      <c r="Q475" s="254"/>
      <c r="R475" s="198" t="s">
        <v>336</v>
      </c>
      <c r="S475" s="198"/>
      <c r="T475" s="197" t="s">
        <v>337</v>
      </c>
      <c r="U475" s="223"/>
      <c r="V475" s="168"/>
      <c r="W475" s="168"/>
      <c r="X475" s="34"/>
      <c r="Y475" s="34"/>
      <c r="Z475" s="34"/>
      <c r="AA475" s="34"/>
    </row>
    <row r="476" spans="2:27" s="123" customFormat="1" ht="24" x14ac:dyDescent="0.2">
      <c r="B476" s="24" t="s">
        <v>204</v>
      </c>
      <c r="C476" s="10">
        <f>Gesamt!C476+Gesamt!E476</f>
        <v>65</v>
      </c>
      <c r="D476" s="2">
        <f>C476/$I476</f>
        <v>0.16049382716049382</v>
      </c>
      <c r="E476" s="10">
        <f>Gesamt!G476</f>
        <v>82</v>
      </c>
      <c r="F476" s="2">
        <f>E476/$I476</f>
        <v>0.20246913580246914</v>
      </c>
      <c r="G476" s="10">
        <f>Gesamt!I476+Gesamt!K476</f>
        <v>258</v>
      </c>
      <c r="H476" s="2">
        <f>G476/$I476</f>
        <v>0.63703703703703707</v>
      </c>
      <c r="I476" s="11">
        <f>Gesamt!M476</f>
        <v>405</v>
      </c>
      <c r="J476" s="11">
        <f>Gesamt!N476</f>
        <v>1021</v>
      </c>
      <c r="K476" s="36">
        <f t="shared" ref="K476:K481" si="219">I476+J476</f>
        <v>1426</v>
      </c>
      <c r="L476" s="34"/>
      <c r="M476" s="34"/>
      <c r="N476" s="34"/>
      <c r="O476" s="34"/>
      <c r="Q476" s="24" t="s">
        <v>204</v>
      </c>
      <c r="R476" s="10"/>
      <c r="S476" s="10"/>
      <c r="T476" s="219"/>
      <c r="U476" s="237"/>
      <c r="V476" s="105"/>
      <c r="W476" s="232"/>
      <c r="X476" s="34"/>
      <c r="Y476" s="34"/>
      <c r="Z476" s="34"/>
      <c r="AA476" s="34"/>
    </row>
    <row r="477" spans="2:27" s="123" customFormat="1" x14ac:dyDescent="0.2">
      <c r="B477" s="24" t="s">
        <v>205</v>
      </c>
      <c r="C477" s="10">
        <f>Gesamt!C477+Gesamt!E477</f>
        <v>53</v>
      </c>
      <c r="D477" s="2">
        <f t="shared" ref="D477:F481" si="220">C477/$I477</f>
        <v>0.13216957605985039</v>
      </c>
      <c r="E477" s="10">
        <f>Gesamt!G477</f>
        <v>70</v>
      </c>
      <c r="F477" s="2">
        <f t="shared" si="220"/>
        <v>0.1745635910224439</v>
      </c>
      <c r="G477" s="10">
        <f>Gesamt!I477+Gesamt!K477</f>
        <v>278</v>
      </c>
      <c r="H477" s="2">
        <f t="shared" ref="H477" si="221">G477/$I477</f>
        <v>0.69326683291770574</v>
      </c>
      <c r="I477" s="11">
        <f>Gesamt!M477</f>
        <v>401</v>
      </c>
      <c r="J477" s="11">
        <f>Gesamt!N477</f>
        <v>1025</v>
      </c>
      <c r="K477" s="36">
        <f t="shared" si="219"/>
        <v>1426</v>
      </c>
      <c r="L477" s="34"/>
      <c r="M477" s="34"/>
      <c r="N477" s="34"/>
      <c r="O477" s="34"/>
      <c r="Q477" s="24" t="s">
        <v>205</v>
      </c>
      <c r="R477" s="10"/>
      <c r="S477" s="10"/>
      <c r="T477" s="219"/>
      <c r="U477" s="237"/>
      <c r="V477" s="105"/>
      <c r="W477" s="232"/>
      <c r="X477" s="34"/>
      <c r="Y477" s="34"/>
      <c r="Z477" s="34"/>
      <c r="AA477" s="34"/>
    </row>
    <row r="478" spans="2:27" s="123" customFormat="1" ht="24" x14ac:dyDescent="0.2">
      <c r="B478" s="24" t="s">
        <v>206</v>
      </c>
      <c r="C478" s="10">
        <f>Gesamt!C478+Gesamt!E478</f>
        <v>84</v>
      </c>
      <c r="D478" s="2">
        <f t="shared" si="220"/>
        <v>0.21212121212121213</v>
      </c>
      <c r="E478" s="10">
        <f>Gesamt!G478</f>
        <v>76</v>
      </c>
      <c r="F478" s="2">
        <f t="shared" si="220"/>
        <v>0.19191919191919191</v>
      </c>
      <c r="G478" s="10">
        <f>Gesamt!I478+Gesamt!K478</f>
        <v>236</v>
      </c>
      <c r="H478" s="2">
        <f t="shared" ref="H478" si="222">G478/$I478</f>
        <v>0.59595959595959591</v>
      </c>
      <c r="I478" s="11">
        <f>Gesamt!M478</f>
        <v>396</v>
      </c>
      <c r="J478" s="11">
        <f>Gesamt!N478</f>
        <v>1030</v>
      </c>
      <c r="K478" s="36">
        <f t="shared" si="219"/>
        <v>1426</v>
      </c>
      <c r="L478" s="34"/>
      <c r="M478" s="34"/>
      <c r="N478" s="34"/>
      <c r="O478" s="34"/>
      <c r="Q478" s="24" t="s">
        <v>206</v>
      </c>
      <c r="R478" s="10"/>
      <c r="S478" s="10"/>
      <c r="T478" s="219"/>
      <c r="U478" s="237"/>
      <c r="V478" s="105"/>
      <c r="W478" s="232"/>
      <c r="X478" s="34"/>
      <c r="Y478" s="34"/>
      <c r="Z478" s="34"/>
      <c r="AA478" s="34"/>
    </row>
    <row r="479" spans="2:27" s="123" customFormat="1" ht="24" x14ac:dyDescent="0.2">
      <c r="B479" s="24" t="s">
        <v>207</v>
      </c>
      <c r="C479" s="10">
        <f>Gesamt!C479+Gesamt!E479</f>
        <v>51</v>
      </c>
      <c r="D479" s="2">
        <f t="shared" si="220"/>
        <v>0.12977099236641221</v>
      </c>
      <c r="E479" s="10">
        <f>Gesamt!G479</f>
        <v>69</v>
      </c>
      <c r="F479" s="2">
        <f t="shared" si="220"/>
        <v>0.17557251908396945</v>
      </c>
      <c r="G479" s="10">
        <f>Gesamt!I479+Gesamt!K479</f>
        <v>273</v>
      </c>
      <c r="H479" s="2">
        <f t="shared" ref="H479" si="223">G479/$I479</f>
        <v>0.69465648854961837</v>
      </c>
      <c r="I479" s="11">
        <f>Gesamt!M479</f>
        <v>393</v>
      </c>
      <c r="J479" s="11">
        <f>Gesamt!N479</f>
        <v>1033</v>
      </c>
      <c r="K479" s="36">
        <f t="shared" si="219"/>
        <v>1426</v>
      </c>
      <c r="L479" s="34"/>
      <c r="M479" s="34"/>
      <c r="N479" s="34"/>
      <c r="O479" s="34"/>
      <c r="Q479" s="24" t="s">
        <v>207</v>
      </c>
      <c r="R479" s="10"/>
      <c r="S479" s="10"/>
      <c r="T479" s="219"/>
      <c r="U479" s="237"/>
      <c r="V479" s="105"/>
      <c r="W479" s="232"/>
      <c r="X479" s="34"/>
      <c r="Y479" s="34"/>
      <c r="Z479" s="34"/>
      <c r="AA479" s="34"/>
    </row>
    <row r="480" spans="2:27" s="123" customFormat="1" x14ac:dyDescent="0.2">
      <c r="B480" s="24" t="s">
        <v>208</v>
      </c>
      <c r="C480" s="10">
        <f>Gesamt!C480+Gesamt!E480</f>
        <v>39</v>
      </c>
      <c r="D480" s="2">
        <f t="shared" si="220"/>
        <v>0.10103626943005181</v>
      </c>
      <c r="E480" s="10">
        <f>Gesamt!G480</f>
        <v>84</v>
      </c>
      <c r="F480" s="2">
        <f t="shared" si="220"/>
        <v>0.21761658031088082</v>
      </c>
      <c r="G480" s="10">
        <f>Gesamt!I480+Gesamt!K480</f>
        <v>263</v>
      </c>
      <c r="H480" s="2">
        <f t="shared" ref="H480" si="224">G480/$I480</f>
        <v>0.68134715025906734</v>
      </c>
      <c r="I480" s="11">
        <f>Gesamt!M480</f>
        <v>386</v>
      </c>
      <c r="J480" s="11">
        <f>Gesamt!N480</f>
        <v>1040</v>
      </c>
      <c r="K480" s="36">
        <f t="shared" si="219"/>
        <v>1426</v>
      </c>
      <c r="L480" s="34"/>
      <c r="M480" s="34"/>
      <c r="N480" s="34"/>
      <c r="O480" s="34"/>
      <c r="Q480" s="24" t="s">
        <v>208</v>
      </c>
      <c r="R480" s="10"/>
      <c r="S480" s="10"/>
      <c r="T480" s="219"/>
      <c r="U480" s="237"/>
      <c r="V480" s="105"/>
      <c r="W480" s="232"/>
      <c r="X480" s="34"/>
      <c r="Y480" s="34"/>
      <c r="Z480" s="34"/>
      <c r="AA480" s="34"/>
    </row>
    <row r="481" spans="2:27" s="123" customFormat="1" x14ac:dyDescent="0.2">
      <c r="B481" s="119" t="s">
        <v>114</v>
      </c>
      <c r="C481" s="10">
        <f>Gesamt!C481+Gesamt!E481</f>
        <v>7</v>
      </c>
      <c r="D481" s="2">
        <f t="shared" si="220"/>
        <v>0.30434782608695654</v>
      </c>
      <c r="E481" s="10">
        <f>Gesamt!G481</f>
        <v>4</v>
      </c>
      <c r="F481" s="2">
        <f t="shared" si="220"/>
        <v>0.17391304347826086</v>
      </c>
      <c r="G481" s="10">
        <f>Gesamt!I481+Gesamt!K481</f>
        <v>12</v>
      </c>
      <c r="H481" s="2">
        <f t="shared" ref="H481" si="225">G481/$I481</f>
        <v>0.52173913043478259</v>
      </c>
      <c r="I481" s="11">
        <f>Gesamt!M481</f>
        <v>23</v>
      </c>
      <c r="J481" s="11">
        <f>Gesamt!N481</f>
        <v>1403</v>
      </c>
      <c r="K481" s="36">
        <f t="shared" si="219"/>
        <v>1426</v>
      </c>
      <c r="L481" s="34"/>
      <c r="M481" s="34"/>
      <c r="N481" s="34"/>
      <c r="O481" s="34"/>
      <c r="Q481" s="119" t="s">
        <v>114</v>
      </c>
      <c r="R481" s="10"/>
      <c r="S481" s="10"/>
      <c r="T481" s="219"/>
      <c r="U481" s="237"/>
      <c r="V481" s="105"/>
      <c r="W481" s="232"/>
      <c r="X481" s="34"/>
      <c r="Y481" s="34"/>
      <c r="Z481" s="34"/>
      <c r="AA481" s="34"/>
    </row>
    <row r="482" spans="2:27" s="123" customFormat="1" x14ac:dyDescent="0.2">
      <c r="B482" s="34"/>
      <c r="C482" s="34"/>
      <c r="D482" s="34"/>
      <c r="E482" s="34"/>
      <c r="F482" s="34"/>
      <c r="G482" s="34"/>
      <c r="H482" s="34"/>
      <c r="I482" s="34"/>
      <c r="J482" s="34"/>
      <c r="K482" s="34"/>
      <c r="L482" s="34"/>
      <c r="M482" s="157"/>
      <c r="N482" s="34"/>
      <c r="O482" s="34"/>
      <c r="Q482" s="34"/>
      <c r="R482" s="34"/>
      <c r="S482" s="34"/>
      <c r="T482" s="34"/>
      <c r="U482" s="34"/>
      <c r="V482" s="34"/>
      <c r="W482" s="34"/>
      <c r="X482" s="34"/>
      <c r="Y482" s="157"/>
      <c r="Z482" s="34"/>
      <c r="AA482" s="34"/>
    </row>
    <row r="484" spans="2:27" s="123" customFormat="1" x14ac:dyDescent="0.2">
      <c r="B484" s="34"/>
      <c r="C484" s="102" t="s">
        <v>209</v>
      </c>
      <c r="D484" s="34"/>
      <c r="E484" s="34"/>
      <c r="F484" s="34"/>
      <c r="G484" s="34"/>
      <c r="H484" s="34"/>
      <c r="I484" s="34"/>
      <c r="J484" s="34"/>
      <c r="K484" s="34"/>
      <c r="L484" s="34"/>
      <c r="M484" s="34"/>
      <c r="N484" s="34"/>
      <c r="O484" s="34"/>
      <c r="Q484" s="34"/>
      <c r="R484" s="102" t="s">
        <v>209</v>
      </c>
      <c r="S484" s="34"/>
      <c r="T484" s="34"/>
      <c r="U484" s="34"/>
      <c r="V484" s="34"/>
      <c r="W484" s="34"/>
      <c r="X484" s="34"/>
      <c r="Y484" s="34"/>
      <c r="Z484" s="34"/>
      <c r="AA484" s="34"/>
    </row>
    <row r="486" spans="2:27" s="123" customFormat="1" ht="15" customHeight="1" x14ac:dyDescent="0.2">
      <c r="B486" s="254" t="s">
        <v>197</v>
      </c>
      <c r="C486" s="247" t="s">
        <v>29</v>
      </c>
      <c r="D486" s="248"/>
      <c r="E486" s="248"/>
      <c r="F486" s="248"/>
      <c r="G486" s="248"/>
      <c r="H486" s="248"/>
      <c r="I486" s="248"/>
      <c r="J486" s="248"/>
      <c r="K486" s="248"/>
      <c r="L486" s="178"/>
      <c r="M486" s="25"/>
      <c r="N486" s="25"/>
      <c r="O486" s="25"/>
      <c r="Q486" s="254" t="s">
        <v>197</v>
      </c>
      <c r="R486" s="247" t="s">
        <v>29</v>
      </c>
      <c r="S486" s="248"/>
      <c r="T486" s="249"/>
      <c r="U486" s="178"/>
      <c r="V486" s="25"/>
      <c r="W486" s="25"/>
      <c r="X486" s="25"/>
      <c r="Y486" s="25"/>
      <c r="Z486" s="25"/>
      <c r="AA486" s="25"/>
    </row>
    <row r="487" spans="2:27" s="123" customFormat="1" x14ac:dyDescent="0.2">
      <c r="B487" s="254"/>
      <c r="C487" s="250"/>
      <c r="D487" s="251"/>
      <c r="E487" s="251"/>
      <c r="F487" s="251"/>
      <c r="G487" s="251"/>
      <c r="H487" s="251"/>
      <c r="I487" s="251"/>
      <c r="J487" s="251"/>
      <c r="K487" s="251"/>
      <c r="L487" s="178"/>
      <c r="M487" s="25"/>
      <c r="N487" s="25"/>
      <c r="O487" s="25"/>
      <c r="Q487" s="254"/>
      <c r="R487" s="250"/>
      <c r="S487" s="251"/>
      <c r="T487" s="252"/>
      <c r="U487" s="178"/>
      <c r="V487" s="25"/>
      <c r="W487" s="25"/>
      <c r="X487" s="25"/>
      <c r="Y487" s="25"/>
      <c r="Z487" s="25"/>
      <c r="AA487" s="25"/>
    </row>
    <row r="488" spans="2:27" s="123" customFormat="1" ht="48" x14ac:dyDescent="0.2">
      <c r="B488" s="254"/>
      <c r="C488" s="170" t="s">
        <v>341</v>
      </c>
      <c r="D488" s="32"/>
      <c r="E488" s="170"/>
      <c r="F488" s="32"/>
      <c r="G488" s="170" t="s">
        <v>335</v>
      </c>
      <c r="H488" s="32"/>
      <c r="I488" s="170" t="s">
        <v>4</v>
      </c>
      <c r="J488" s="170" t="s">
        <v>5</v>
      </c>
      <c r="K488" s="170" t="s">
        <v>6</v>
      </c>
      <c r="L488" s="34"/>
      <c r="M488" s="34"/>
      <c r="N488" s="34"/>
      <c r="O488" s="34"/>
      <c r="Q488" s="254"/>
      <c r="R488" s="198" t="s">
        <v>341</v>
      </c>
      <c r="S488" s="198"/>
      <c r="T488" s="197" t="s">
        <v>335</v>
      </c>
      <c r="U488" s="223"/>
      <c r="V488" s="168"/>
      <c r="W488" s="168"/>
      <c r="X488" s="34"/>
      <c r="Y488" s="34"/>
      <c r="Z488" s="34"/>
      <c r="AA488" s="34"/>
    </row>
    <row r="489" spans="2:27" s="123" customFormat="1" x14ac:dyDescent="0.2">
      <c r="B489" s="24" t="s">
        <v>210</v>
      </c>
      <c r="C489" s="10">
        <f>Gesamt!C489+Gesamt!E489</f>
        <v>83</v>
      </c>
      <c r="D489" s="2">
        <f>C489/$I489</f>
        <v>0.39336492890995262</v>
      </c>
      <c r="E489" s="10">
        <f>Gesamt!G489</f>
        <v>36</v>
      </c>
      <c r="F489" s="2">
        <f>E489/$I489</f>
        <v>0.17061611374407584</v>
      </c>
      <c r="G489" s="10">
        <f>Gesamt!I489+Gesamt!K489</f>
        <v>92</v>
      </c>
      <c r="H489" s="2">
        <f>G489/$I489</f>
        <v>0.43601895734597157</v>
      </c>
      <c r="I489" s="11">
        <f>Gesamt!M489</f>
        <v>211</v>
      </c>
      <c r="J489" s="11">
        <f>Gesamt!N489</f>
        <v>1215</v>
      </c>
      <c r="K489" s="36">
        <f t="shared" ref="K489:K496" si="226">I489+J489</f>
        <v>1426</v>
      </c>
      <c r="L489" s="34"/>
      <c r="M489" s="34"/>
      <c r="N489" s="34"/>
      <c r="O489" s="34"/>
      <c r="Q489" s="24" t="s">
        <v>210</v>
      </c>
      <c r="R489" s="10"/>
      <c r="S489" s="10"/>
      <c r="T489" s="219" t="s">
        <v>398</v>
      </c>
      <c r="U489" s="237"/>
      <c r="V489" s="105"/>
      <c r="W489" s="232"/>
      <c r="X489" s="34"/>
      <c r="Y489" s="34"/>
      <c r="Z489" s="34"/>
      <c r="AA489" s="34"/>
    </row>
    <row r="490" spans="2:27" s="123" customFormat="1" ht="24" x14ac:dyDescent="0.2">
      <c r="B490" s="24" t="s">
        <v>211</v>
      </c>
      <c r="C490" s="10">
        <f>Gesamt!C490+Gesamt!E490</f>
        <v>50</v>
      </c>
      <c r="D490" s="2">
        <f t="shared" ref="D490:F496" si="227">C490/$I490</f>
        <v>0.25510204081632654</v>
      </c>
      <c r="E490" s="10">
        <f>Gesamt!G490</f>
        <v>33</v>
      </c>
      <c r="F490" s="2">
        <f t="shared" si="227"/>
        <v>0.1683673469387755</v>
      </c>
      <c r="G490" s="10">
        <f>Gesamt!I490+Gesamt!K490</f>
        <v>113</v>
      </c>
      <c r="H490" s="2">
        <f t="shared" ref="H490" si="228">G490/$I490</f>
        <v>0.57653061224489799</v>
      </c>
      <c r="I490" s="11">
        <f>Gesamt!M490</f>
        <v>196</v>
      </c>
      <c r="J490" s="11">
        <f>Gesamt!N490</f>
        <v>1230</v>
      </c>
      <c r="K490" s="36">
        <f t="shared" si="226"/>
        <v>1426</v>
      </c>
      <c r="L490" s="34"/>
      <c r="M490" s="34"/>
      <c r="N490" s="34"/>
      <c r="O490" s="34"/>
      <c r="Q490" s="24" t="s">
        <v>211</v>
      </c>
      <c r="R490" s="10"/>
      <c r="S490" s="10"/>
      <c r="T490" s="219"/>
      <c r="U490" s="237"/>
      <c r="V490" s="105"/>
      <c r="W490" s="232"/>
      <c r="X490" s="34"/>
      <c r="Y490" s="34"/>
      <c r="Z490" s="34"/>
      <c r="AA490" s="34"/>
    </row>
    <row r="491" spans="2:27" s="123" customFormat="1" ht="36" x14ac:dyDescent="0.2">
      <c r="B491" s="24" t="s">
        <v>212</v>
      </c>
      <c r="C491" s="10">
        <f>Gesamt!C491+Gesamt!E491</f>
        <v>70</v>
      </c>
      <c r="D491" s="2">
        <f t="shared" si="227"/>
        <v>0.35353535353535354</v>
      </c>
      <c r="E491" s="10">
        <f>Gesamt!G491</f>
        <v>62</v>
      </c>
      <c r="F491" s="2">
        <f t="shared" si="227"/>
        <v>0.31313131313131315</v>
      </c>
      <c r="G491" s="10">
        <f>Gesamt!I491+Gesamt!K491</f>
        <v>66</v>
      </c>
      <c r="H491" s="2">
        <f t="shared" ref="H491" si="229">G491/$I491</f>
        <v>0.33333333333333331</v>
      </c>
      <c r="I491" s="11">
        <f>Gesamt!M491</f>
        <v>198</v>
      </c>
      <c r="J491" s="11">
        <f>Gesamt!N491</f>
        <v>1228</v>
      </c>
      <c r="K491" s="36">
        <f t="shared" si="226"/>
        <v>1426</v>
      </c>
      <c r="L491" s="34"/>
      <c r="M491" s="34"/>
      <c r="N491" s="34"/>
      <c r="O491" s="34"/>
      <c r="Q491" s="24" t="s">
        <v>212</v>
      </c>
      <c r="R491" s="10"/>
      <c r="S491" s="10"/>
      <c r="T491" s="219"/>
      <c r="U491" s="237"/>
      <c r="V491" s="105"/>
      <c r="W491" s="232"/>
      <c r="X491" s="34"/>
      <c r="Y491" s="34"/>
      <c r="Z491" s="34"/>
      <c r="AA491" s="34"/>
    </row>
    <row r="492" spans="2:27" s="123" customFormat="1" ht="36" x14ac:dyDescent="0.2">
      <c r="B492" s="24" t="s">
        <v>213</v>
      </c>
      <c r="C492" s="10">
        <f>Gesamt!C492+Gesamt!E492</f>
        <v>100</v>
      </c>
      <c r="D492" s="2">
        <f t="shared" si="227"/>
        <v>0.62893081761006286</v>
      </c>
      <c r="E492" s="10">
        <f>Gesamt!G492</f>
        <v>31</v>
      </c>
      <c r="F492" s="2">
        <f t="shared" si="227"/>
        <v>0.19496855345911951</v>
      </c>
      <c r="G492" s="10">
        <f>Gesamt!I492+Gesamt!K492</f>
        <v>28</v>
      </c>
      <c r="H492" s="2">
        <f t="shared" ref="H492" si="230">G492/$I492</f>
        <v>0.1761006289308176</v>
      </c>
      <c r="I492" s="11">
        <f>Gesamt!M492</f>
        <v>159</v>
      </c>
      <c r="J492" s="11">
        <f>Gesamt!N492</f>
        <v>1267</v>
      </c>
      <c r="K492" s="36">
        <f t="shared" si="226"/>
        <v>1426</v>
      </c>
      <c r="L492" s="34"/>
      <c r="M492" s="34"/>
      <c r="N492" s="34"/>
      <c r="O492" s="34"/>
      <c r="Q492" s="24" t="s">
        <v>213</v>
      </c>
      <c r="R492" s="10"/>
      <c r="S492" s="10"/>
      <c r="T492" s="219"/>
      <c r="U492" s="237"/>
      <c r="V492" s="105"/>
      <c r="W492" s="232"/>
      <c r="X492" s="34"/>
      <c r="Y492" s="34"/>
      <c r="Z492" s="34"/>
      <c r="AA492" s="34"/>
    </row>
    <row r="493" spans="2:27" s="123" customFormat="1" ht="36" x14ac:dyDescent="0.2">
      <c r="B493" s="24" t="s">
        <v>214</v>
      </c>
      <c r="C493" s="10">
        <f>Gesamt!C493+Gesamt!E493</f>
        <v>120</v>
      </c>
      <c r="D493" s="2">
        <f t="shared" si="227"/>
        <v>0.75</v>
      </c>
      <c r="E493" s="10">
        <f>Gesamt!G493</f>
        <v>19</v>
      </c>
      <c r="F493" s="2">
        <f t="shared" si="227"/>
        <v>0.11874999999999999</v>
      </c>
      <c r="G493" s="10">
        <f>Gesamt!I493+Gesamt!K493</f>
        <v>21</v>
      </c>
      <c r="H493" s="2">
        <f t="shared" ref="H493" si="231">G493/$I493</f>
        <v>0.13125000000000001</v>
      </c>
      <c r="I493" s="11">
        <f>Gesamt!M493</f>
        <v>160</v>
      </c>
      <c r="J493" s="11">
        <f>Gesamt!N493</f>
        <v>1266</v>
      </c>
      <c r="K493" s="36">
        <f t="shared" si="226"/>
        <v>1426</v>
      </c>
      <c r="L493" s="34"/>
      <c r="M493" s="34"/>
      <c r="N493" s="34"/>
      <c r="O493" s="34"/>
      <c r="Q493" s="24" t="s">
        <v>214</v>
      </c>
      <c r="R493" s="10"/>
      <c r="S493" s="10"/>
      <c r="T493" s="219"/>
      <c r="U493" s="237"/>
      <c r="V493" s="105"/>
      <c r="W493" s="232"/>
      <c r="X493" s="34"/>
      <c r="Y493" s="34"/>
      <c r="Z493" s="34"/>
      <c r="AA493" s="34"/>
    </row>
    <row r="494" spans="2:27" s="123" customFormat="1" ht="24" x14ac:dyDescent="0.2">
      <c r="B494" s="24" t="s">
        <v>215</v>
      </c>
      <c r="C494" s="10">
        <f>Gesamt!C494+Gesamt!E494</f>
        <v>79</v>
      </c>
      <c r="D494" s="2">
        <f t="shared" si="227"/>
        <v>0.45664739884393063</v>
      </c>
      <c r="E494" s="10">
        <f>Gesamt!G494</f>
        <v>40</v>
      </c>
      <c r="F494" s="2">
        <f t="shared" si="227"/>
        <v>0.23121387283236994</v>
      </c>
      <c r="G494" s="10">
        <f>Gesamt!I494+Gesamt!K494</f>
        <v>54</v>
      </c>
      <c r="H494" s="2">
        <f t="shared" ref="H494" si="232">G494/$I494</f>
        <v>0.31213872832369943</v>
      </c>
      <c r="I494" s="11">
        <f>Gesamt!M494</f>
        <v>173</v>
      </c>
      <c r="J494" s="11">
        <f>Gesamt!N494</f>
        <v>1253</v>
      </c>
      <c r="K494" s="36">
        <f t="shared" si="226"/>
        <v>1426</v>
      </c>
      <c r="L494" s="34"/>
      <c r="M494" s="34"/>
      <c r="N494" s="34"/>
      <c r="O494" s="34"/>
      <c r="Q494" s="24" t="s">
        <v>215</v>
      </c>
      <c r="R494" s="10"/>
      <c r="S494" s="10"/>
      <c r="T494" s="219"/>
      <c r="U494" s="237"/>
      <c r="V494" s="105"/>
      <c r="W494" s="232"/>
      <c r="X494" s="34"/>
      <c r="Y494" s="34"/>
      <c r="Z494" s="34"/>
      <c r="AA494" s="34"/>
    </row>
    <row r="495" spans="2:27" s="123" customFormat="1" ht="36" x14ac:dyDescent="0.2">
      <c r="B495" s="24" t="s">
        <v>216</v>
      </c>
      <c r="C495" s="10">
        <f>Gesamt!C495+Gesamt!E495</f>
        <v>49</v>
      </c>
      <c r="D495" s="2">
        <f t="shared" si="227"/>
        <v>0.245</v>
      </c>
      <c r="E495" s="10">
        <f>Gesamt!G495</f>
        <v>37</v>
      </c>
      <c r="F495" s="2">
        <f t="shared" si="227"/>
        <v>0.185</v>
      </c>
      <c r="G495" s="10">
        <f>Gesamt!I495+Gesamt!K495</f>
        <v>114</v>
      </c>
      <c r="H495" s="2">
        <f t="shared" ref="H495" si="233">G495/$I495</f>
        <v>0.56999999999999995</v>
      </c>
      <c r="I495" s="11">
        <f>Gesamt!M495</f>
        <v>200</v>
      </c>
      <c r="J495" s="11">
        <f>Gesamt!N495</f>
        <v>1226</v>
      </c>
      <c r="K495" s="36">
        <f t="shared" si="226"/>
        <v>1426</v>
      </c>
      <c r="L495" s="34"/>
      <c r="M495" s="34"/>
      <c r="N495" s="34"/>
      <c r="O495" s="34"/>
      <c r="Q495" s="24" t="s">
        <v>216</v>
      </c>
      <c r="R495" s="10"/>
      <c r="S495" s="10"/>
      <c r="T495" s="219"/>
      <c r="U495" s="237"/>
      <c r="V495" s="105"/>
      <c r="W495" s="232"/>
      <c r="X495" s="34"/>
      <c r="Y495" s="34"/>
      <c r="Z495" s="34"/>
      <c r="AA495" s="34"/>
    </row>
    <row r="496" spans="2:27" s="123" customFormat="1" x14ac:dyDescent="0.2">
      <c r="B496" s="119" t="s">
        <v>114</v>
      </c>
      <c r="C496" s="10">
        <f>Gesamt!C496+Gesamt!E496</f>
        <v>5</v>
      </c>
      <c r="D496" s="2">
        <f t="shared" si="227"/>
        <v>0.3125</v>
      </c>
      <c r="E496" s="10">
        <f>Gesamt!G496</f>
        <v>2</v>
      </c>
      <c r="F496" s="2">
        <f t="shared" si="227"/>
        <v>0.125</v>
      </c>
      <c r="G496" s="10">
        <f>Gesamt!I496+Gesamt!K496</f>
        <v>9</v>
      </c>
      <c r="H496" s="2">
        <f t="shared" ref="H496" si="234">G496/$I496</f>
        <v>0.5625</v>
      </c>
      <c r="I496" s="11">
        <f>Gesamt!M496</f>
        <v>16</v>
      </c>
      <c r="J496" s="11">
        <f>Gesamt!N496</f>
        <v>1410</v>
      </c>
      <c r="K496" s="36">
        <f t="shared" si="226"/>
        <v>1426</v>
      </c>
      <c r="L496" s="34"/>
      <c r="M496" s="34"/>
      <c r="N496" s="34"/>
      <c r="O496" s="34"/>
      <c r="Q496" s="119" t="s">
        <v>114</v>
      </c>
      <c r="R496" s="10"/>
      <c r="S496" s="10"/>
      <c r="T496" s="219"/>
      <c r="U496" s="237"/>
      <c r="V496" s="105"/>
      <c r="W496" s="232"/>
      <c r="X496" s="34"/>
      <c r="Y496" s="34"/>
      <c r="Z496" s="34"/>
      <c r="AA496" s="34"/>
    </row>
    <row r="497" spans="2:27" s="123" customFormat="1" x14ac:dyDescent="0.2">
      <c r="B497" s="122"/>
      <c r="C497" s="104"/>
      <c r="D497" s="6"/>
      <c r="E497" s="12"/>
      <c r="F497" s="6"/>
      <c r="G497" s="12"/>
      <c r="H497" s="6"/>
      <c r="I497" s="12"/>
      <c r="J497" s="6"/>
      <c r="K497" s="105"/>
      <c r="L497" s="6"/>
      <c r="M497" s="105"/>
      <c r="N497" s="12"/>
      <c r="O497" s="12"/>
      <c r="Q497" s="122"/>
      <c r="R497" s="104"/>
      <c r="S497" s="12"/>
      <c r="T497" s="12"/>
      <c r="U497" s="12"/>
      <c r="V497" s="6"/>
      <c r="W497" s="105"/>
      <c r="X497" s="6"/>
      <c r="Y497" s="105"/>
      <c r="Z497" s="12"/>
      <c r="AA497" s="12"/>
    </row>
    <row r="498" spans="2:27" s="123" customFormat="1" x14ac:dyDescent="0.2">
      <c r="B498" s="122"/>
      <c r="C498" s="104"/>
      <c r="D498" s="6"/>
      <c r="E498" s="12"/>
      <c r="F498" s="6"/>
      <c r="G498" s="12"/>
      <c r="H498" s="6"/>
      <c r="I498" s="12"/>
      <c r="J498" s="6"/>
      <c r="K498" s="105"/>
      <c r="L498" s="6"/>
      <c r="M498" s="105"/>
      <c r="N498" s="12"/>
      <c r="O498" s="12"/>
      <c r="Q498" s="122"/>
      <c r="R498" s="104"/>
      <c r="S498" s="12"/>
      <c r="T498" s="12"/>
      <c r="U498" s="12"/>
      <c r="V498" s="6"/>
      <c r="W498" s="105"/>
      <c r="X498" s="6"/>
      <c r="Y498" s="105"/>
      <c r="Z498" s="12"/>
      <c r="AA498" s="12"/>
    </row>
    <row r="499" spans="2:27" s="123" customFormat="1" x14ac:dyDescent="0.2">
      <c r="B499" s="34"/>
      <c r="C499" s="102" t="s">
        <v>217</v>
      </c>
      <c r="D499" s="34"/>
      <c r="E499" s="34"/>
      <c r="F499" s="34"/>
      <c r="G499" s="34"/>
      <c r="H499" s="34"/>
      <c r="I499" s="34"/>
      <c r="J499" s="34"/>
      <c r="K499" s="34"/>
      <c r="L499" s="34"/>
      <c r="M499" s="34"/>
      <c r="N499" s="34"/>
      <c r="O499" s="34"/>
      <c r="Q499" s="34"/>
      <c r="R499" s="102" t="s">
        <v>217</v>
      </c>
      <c r="S499" s="34"/>
      <c r="T499" s="34"/>
      <c r="U499" s="34"/>
      <c r="V499" s="34"/>
      <c r="W499" s="34"/>
      <c r="X499" s="34"/>
      <c r="Y499" s="34"/>
      <c r="Z499" s="34"/>
      <c r="AA499" s="34"/>
    </row>
    <row r="501" spans="2:27" s="123" customFormat="1" x14ac:dyDescent="0.2">
      <c r="B501" s="34"/>
      <c r="C501" s="102" t="s">
        <v>218</v>
      </c>
      <c r="D501" s="34"/>
      <c r="E501" s="34"/>
      <c r="F501" s="34"/>
      <c r="G501" s="34"/>
      <c r="H501" s="34"/>
      <c r="I501" s="34"/>
      <c r="J501" s="34"/>
      <c r="K501" s="34"/>
      <c r="L501" s="34"/>
      <c r="M501" s="34"/>
      <c r="N501" s="34"/>
      <c r="O501" s="34"/>
      <c r="Q501" s="34"/>
      <c r="R501" s="102" t="s">
        <v>218</v>
      </c>
      <c r="S501" s="34"/>
      <c r="T501" s="34"/>
      <c r="U501" s="34"/>
      <c r="V501" s="34"/>
      <c r="W501" s="34"/>
      <c r="X501" s="34"/>
      <c r="Y501" s="34"/>
      <c r="Z501" s="34"/>
      <c r="AA501" s="34"/>
    </row>
    <row r="503" spans="2:27" s="123" customFormat="1" ht="15" customHeight="1" x14ac:dyDescent="0.2">
      <c r="B503" s="253" t="s">
        <v>219</v>
      </c>
      <c r="C503" s="247" t="s">
        <v>28</v>
      </c>
      <c r="D503" s="248"/>
      <c r="E503" s="248"/>
      <c r="F503" s="248"/>
      <c r="G503" s="248"/>
      <c r="H503" s="248"/>
      <c r="I503" s="248"/>
      <c r="J503" s="248"/>
      <c r="K503" s="248"/>
      <c r="L503" s="178"/>
      <c r="M503" s="25"/>
      <c r="N503" s="25"/>
      <c r="O503" s="25"/>
      <c r="Q503" s="253" t="s">
        <v>219</v>
      </c>
      <c r="R503" s="247" t="s">
        <v>28</v>
      </c>
      <c r="S503" s="248"/>
      <c r="T503" s="249"/>
      <c r="U503" s="178"/>
      <c r="V503" s="25"/>
      <c r="W503" s="25"/>
      <c r="X503" s="25"/>
      <c r="Y503" s="25"/>
      <c r="Z503" s="25"/>
      <c r="AA503" s="25"/>
    </row>
    <row r="504" spans="2:27" s="123" customFormat="1" x14ac:dyDescent="0.2">
      <c r="B504" s="253"/>
      <c r="C504" s="250"/>
      <c r="D504" s="251"/>
      <c r="E504" s="251"/>
      <c r="F504" s="251"/>
      <c r="G504" s="251"/>
      <c r="H504" s="251"/>
      <c r="I504" s="251"/>
      <c r="J504" s="251"/>
      <c r="K504" s="251"/>
      <c r="L504" s="178"/>
      <c r="M504" s="25"/>
      <c r="N504" s="25"/>
      <c r="O504" s="25"/>
      <c r="Q504" s="253"/>
      <c r="R504" s="250"/>
      <c r="S504" s="251"/>
      <c r="T504" s="252"/>
      <c r="U504" s="178"/>
      <c r="V504" s="25"/>
      <c r="W504" s="25"/>
      <c r="X504" s="25"/>
      <c r="Y504" s="25"/>
      <c r="Z504" s="25"/>
      <c r="AA504" s="25"/>
    </row>
    <row r="505" spans="2:27" s="123" customFormat="1" ht="36" x14ac:dyDescent="0.2">
      <c r="B505" s="253"/>
      <c r="C505" s="170" t="s">
        <v>220</v>
      </c>
      <c r="D505" s="32"/>
      <c r="E505" s="170"/>
      <c r="F505" s="32"/>
      <c r="G505" s="170" t="s">
        <v>221</v>
      </c>
      <c r="H505" s="32"/>
      <c r="I505" s="170" t="s">
        <v>4</v>
      </c>
      <c r="J505" s="170" t="s">
        <v>5</v>
      </c>
      <c r="K505" s="170" t="s">
        <v>6</v>
      </c>
      <c r="L505" s="34"/>
      <c r="M505" s="34"/>
      <c r="N505" s="34"/>
      <c r="O505" s="34"/>
      <c r="Q505" s="253"/>
      <c r="R505" s="198" t="s">
        <v>220</v>
      </c>
      <c r="S505" s="198"/>
      <c r="T505" s="197" t="s">
        <v>221</v>
      </c>
      <c r="U505" s="223"/>
      <c r="V505" s="168"/>
      <c r="W505" s="168"/>
      <c r="X505" s="34"/>
      <c r="Y505" s="34"/>
      <c r="Z505" s="34"/>
      <c r="AA505" s="34"/>
    </row>
    <row r="506" spans="2:27" s="123" customFormat="1" x14ac:dyDescent="0.2">
      <c r="B506" s="24" t="s">
        <v>222</v>
      </c>
      <c r="C506" s="10">
        <f>Gesamt!C506+Gesamt!E506</f>
        <v>73</v>
      </c>
      <c r="D506" s="2">
        <f>C506/$I506</f>
        <v>7.9956188389923327E-2</v>
      </c>
      <c r="E506" s="10">
        <f>Gesamt!G506</f>
        <v>104</v>
      </c>
      <c r="F506" s="2">
        <f>E506/$I506</f>
        <v>0.11391018619934283</v>
      </c>
      <c r="G506" s="10">
        <f>Gesamt!I506+Gesamt!K506</f>
        <v>736</v>
      </c>
      <c r="H506" s="2">
        <f>G506/$I506</f>
        <v>0.80613362541073386</v>
      </c>
      <c r="I506" s="11">
        <f>Gesamt!M506</f>
        <v>913</v>
      </c>
      <c r="J506" s="11">
        <f>Gesamt!N506</f>
        <v>7</v>
      </c>
      <c r="K506" s="36">
        <f t="shared" ref="K506:K519" si="235">I506+J506</f>
        <v>920</v>
      </c>
      <c r="L506" s="34"/>
      <c r="M506" s="34"/>
      <c r="N506" s="34"/>
      <c r="O506" s="34"/>
      <c r="Q506" s="24" t="s">
        <v>222</v>
      </c>
      <c r="R506" s="10"/>
      <c r="S506" s="10"/>
      <c r="T506" s="219"/>
      <c r="U506" s="237"/>
      <c r="V506" s="105"/>
      <c r="W506" s="232"/>
      <c r="X506" s="34"/>
      <c r="Y506" s="34"/>
      <c r="Z506" s="34"/>
      <c r="AA506" s="34"/>
    </row>
    <row r="507" spans="2:27" s="123" customFormat="1" ht="25.9" customHeight="1" x14ac:dyDescent="0.2">
      <c r="B507" s="24" t="s">
        <v>223</v>
      </c>
      <c r="C507" s="10">
        <f>Gesamt!C507+Gesamt!E507</f>
        <v>659</v>
      </c>
      <c r="D507" s="2">
        <f t="shared" ref="D507:F519" si="236">C507/$I507</f>
        <v>0.72577092511013219</v>
      </c>
      <c r="E507" s="10">
        <f>Gesamt!G507</f>
        <v>114</v>
      </c>
      <c r="F507" s="2">
        <f t="shared" si="236"/>
        <v>0.12555066079295155</v>
      </c>
      <c r="G507" s="10">
        <f>Gesamt!I507+Gesamt!K507</f>
        <v>135</v>
      </c>
      <c r="H507" s="2">
        <f t="shared" ref="H507" si="237">G507/$I507</f>
        <v>0.14867841409691629</v>
      </c>
      <c r="I507" s="11">
        <f>Gesamt!M507</f>
        <v>908</v>
      </c>
      <c r="J507" s="11">
        <f>Gesamt!N507</f>
        <v>12</v>
      </c>
      <c r="K507" s="36">
        <f t="shared" si="235"/>
        <v>920</v>
      </c>
      <c r="L507" s="34"/>
      <c r="M507" s="34"/>
      <c r="N507" s="34"/>
      <c r="O507" s="34"/>
      <c r="Q507" s="24" t="s">
        <v>223</v>
      </c>
      <c r="R507" s="10" t="s">
        <v>390</v>
      </c>
      <c r="S507" s="10"/>
      <c r="T507" s="219"/>
      <c r="U507" s="237"/>
      <c r="V507" s="105"/>
      <c r="W507" s="232"/>
      <c r="X507" s="34"/>
      <c r="Y507" s="34"/>
      <c r="Z507" s="34"/>
      <c r="AA507" s="34"/>
    </row>
    <row r="508" spans="2:27" s="123" customFormat="1" ht="25.9" customHeight="1" x14ac:dyDescent="0.2">
      <c r="B508" s="26" t="s">
        <v>224</v>
      </c>
      <c r="C508" s="10">
        <f>Gesamt!C508+Gesamt!E508</f>
        <v>632</v>
      </c>
      <c r="D508" s="2">
        <f t="shared" si="236"/>
        <v>0.69680264608599785</v>
      </c>
      <c r="E508" s="10">
        <f>Gesamt!G508</f>
        <v>94</v>
      </c>
      <c r="F508" s="2">
        <f t="shared" si="236"/>
        <v>0.10363836824696802</v>
      </c>
      <c r="G508" s="10">
        <f>Gesamt!I508+Gesamt!K508</f>
        <v>181</v>
      </c>
      <c r="H508" s="2">
        <f t="shared" ref="H508" si="238">G508/$I508</f>
        <v>0.19955898566703417</v>
      </c>
      <c r="I508" s="11">
        <f>Gesamt!M508</f>
        <v>907</v>
      </c>
      <c r="J508" s="11">
        <f>Gesamt!N508</f>
        <v>13</v>
      </c>
      <c r="K508" s="36">
        <f t="shared" si="235"/>
        <v>920</v>
      </c>
      <c r="L508" s="34"/>
      <c r="M508" s="34"/>
      <c r="N508" s="34"/>
      <c r="O508" s="34"/>
      <c r="Q508" s="26" t="s">
        <v>224</v>
      </c>
      <c r="R508" s="10" t="s">
        <v>390</v>
      </c>
      <c r="S508" s="10"/>
      <c r="T508" s="219"/>
      <c r="U508" s="237"/>
      <c r="V508" s="105"/>
      <c r="W508" s="232"/>
      <c r="X508" s="34"/>
      <c r="Y508" s="34"/>
      <c r="Z508" s="34"/>
      <c r="AA508" s="34"/>
    </row>
    <row r="509" spans="2:27" s="123" customFormat="1" x14ac:dyDescent="0.2">
      <c r="B509" s="24" t="s">
        <v>225</v>
      </c>
      <c r="C509" s="10">
        <f>Gesamt!C509+Gesamt!E509</f>
        <v>796</v>
      </c>
      <c r="D509" s="2">
        <f t="shared" si="236"/>
        <v>0.8728070175438597</v>
      </c>
      <c r="E509" s="10">
        <f>Gesamt!G509</f>
        <v>63</v>
      </c>
      <c r="F509" s="2">
        <f t="shared" si="236"/>
        <v>6.9078947368421059E-2</v>
      </c>
      <c r="G509" s="10">
        <f>Gesamt!I509+Gesamt!K509</f>
        <v>53</v>
      </c>
      <c r="H509" s="2">
        <f t="shared" ref="H509" si="239">G509/$I509</f>
        <v>5.8114035087719298E-2</v>
      </c>
      <c r="I509" s="11">
        <f>Gesamt!M509</f>
        <v>912</v>
      </c>
      <c r="J509" s="11">
        <f>Gesamt!N509</f>
        <v>8</v>
      </c>
      <c r="K509" s="36">
        <f t="shared" si="235"/>
        <v>920</v>
      </c>
      <c r="L509" s="34"/>
      <c r="M509" s="34"/>
      <c r="N509" s="34"/>
      <c r="O509" s="34"/>
      <c r="Q509" s="24" t="s">
        <v>225</v>
      </c>
      <c r="R509" s="10"/>
      <c r="S509" s="10"/>
      <c r="T509" s="219"/>
      <c r="U509" s="237"/>
      <c r="V509" s="105"/>
      <c r="W509" s="232"/>
      <c r="X509" s="34"/>
      <c r="Y509" s="34"/>
      <c r="Z509" s="34"/>
      <c r="AA509" s="34"/>
    </row>
    <row r="510" spans="2:27" s="123" customFormat="1" x14ac:dyDescent="0.2">
      <c r="B510" s="24" t="s">
        <v>226</v>
      </c>
      <c r="C510" s="10">
        <f>Gesamt!C510+Gesamt!E510</f>
        <v>850</v>
      </c>
      <c r="D510" s="2">
        <f t="shared" si="236"/>
        <v>0.9381898454746137</v>
      </c>
      <c r="E510" s="10">
        <f>Gesamt!G510</f>
        <v>30</v>
      </c>
      <c r="F510" s="2">
        <f t="shared" si="236"/>
        <v>3.3112582781456956E-2</v>
      </c>
      <c r="G510" s="10">
        <f>Gesamt!I510+Gesamt!K510</f>
        <v>26</v>
      </c>
      <c r="H510" s="2">
        <f t="shared" ref="H510" si="240">G510/$I510</f>
        <v>2.8697571743929361E-2</v>
      </c>
      <c r="I510" s="11">
        <f>Gesamt!M510</f>
        <v>906</v>
      </c>
      <c r="J510" s="11">
        <f>Gesamt!N510</f>
        <v>14</v>
      </c>
      <c r="K510" s="36">
        <f t="shared" si="235"/>
        <v>920</v>
      </c>
      <c r="L510" s="34"/>
      <c r="M510" s="34"/>
      <c r="N510" s="34"/>
      <c r="O510" s="34"/>
      <c r="Q510" s="24" t="s">
        <v>226</v>
      </c>
      <c r="R510" s="10"/>
      <c r="S510" s="10"/>
      <c r="T510" s="219"/>
      <c r="U510" s="237"/>
      <c r="V510" s="105"/>
      <c r="W510" s="232"/>
      <c r="X510" s="34"/>
      <c r="Y510" s="34"/>
      <c r="Z510" s="34"/>
      <c r="AA510" s="34"/>
    </row>
    <row r="511" spans="2:27" s="123" customFormat="1" x14ac:dyDescent="0.2">
      <c r="B511" s="119" t="s">
        <v>227</v>
      </c>
      <c r="C511" s="10">
        <f>Gesamt!C511+Gesamt!E511</f>
        <v>858</v>
      </c>
      <c r="D511" s="2">
        <f t="shared" si="236"/>
        <v>0.95016611295681064</v>
      </c>
      <c r="E511" s="10">
        <f>Gesamt!G511</f>
        <v>33</v>
      </c>
      <c r="F511" s="2">
        <f t="shared" si="236"/>
        <v>3.6544850498338874E-2</v>
      </c>
      <c r="G511" s="10">
        <f>Gesamt!I511+Gesamt!K511</f>
        <v>12</v>
      </c>
      <c r="H511" s="2">
        <f t="shared" ref="H511" si="241">G511/$I511</f>
        <v>1.3289036544850499E-2</v>
      </c>
      <c r="I511" s="11">
        <f>Gesamt!M511</f>
        <v>903</v>
      </c>
      <c r="J511" s="11">
        <f>Gesamt!N511</f>
        <v>17</v>
      </c>
      <c r="K511" s="36">
        <f t="shared" si="235"/>
        <v>920</v>
      </c>
      <c r="L511" s="34"/>
      <c r="M511" s="34"/>
      <c r="N511" s="34"/>
      <c r="O511" s="34"/>
      <c r="Q511" s="119" t="s">
        <v>227</v>
      </c>
      <c r="R511" s="10"/>
      <c r="S511" s="10"/>
      <c r="T511" s="219"/>
      <c r="U511" s="237"/>
      <c r="V511" s="105"/>
      <c r="W511" s="232"/>
      <c r="X511" s="34"/>
      <c r="Y511" s="34"/>
      <c r="Z511" s="34"/>
      <c r="AA511" s="34"/>
    </row>
    <row r="512" spans="2:27" s="123" customFormat="1" ht="24" x14ac:dyDescent="0.2">
      <c r="B512" s="24" t="s">
        <v>228</v>
      </c>
      <c r="C512" s="10">
        <f>Gesamt!C512+Gesamt!E512</f>
        <v>405</v>
      </c>
      <c r="D512" s="2">
        <f t="shared" si="236"/>
        <v>0.44505494505494503</v>
      </c>
      <c r="E512" s="10">
        <f>Gesamt!G512</f>
        <v>205</v>
      </c>
      <c r="F512" s="2">
        <f t="shared" si="236"/>
        <v>0.22527472527472528</v>
      </c>
      <c r="G512" s="10">
        <f>Gesamt!I512+Gesamt!K512</f>
        <v>300</v>
      </c>
      <c r="H512" s="2">
        <f t="shared" ref="H512" si="242">G512/$I512</f>
        <v>0.32967032967032966</v>
      </c>
      <c r="I512" s="11">
        <f>Gesamt!M512</f>
        <v>910</v>
      </c>
      <c r="J512" s="11">
        <f>Gesamt!N512</f>
        <v>10</v>
      </c>
      <c r="K512" s="36">
        <f t="shared" si="235"/>
        <v>920</v>
      </c>
      <c r="L512" s="34"/>
      <c r="M512" s="34"/>
      <c r="N512" s="34"/>
      <c r="O512" s="34"/>
      <c r="Q512" s="24" t="s">
        <v>228</v>
      </c>
      <c r="R512" s="10"/>
      <c r="S512" s="10"/>
      <c r="T512" s="219" t="s">
        <v>389</v>
      </c>
      <c r="U512" s="237"/>
      <c r="V512" s="105"/>
      <c r="W512" s="232"/>
      <c r="X512" s="34"/>
      <c r="Y512" s="34"/>
      <c r="Z512" s="34"/>
      <c r="AA512" s="34"/>
    </row>
    <row r="513" spans="2:27" s="123" customFormat="1" ht="25.9" customHeight="1" x14ac:dyDescent="0.2">
      <c r="B513" s="24" t="s">
        <v>229</v>
      </c>
      <c r="C513" s="10">
        <f>Gesamt!C513+Gesamt!E513</f>
        <v>413</v>
      </c>
      <c r="D513" s="2">
        <f t="shared" si="236"/>
        <v>0.45484581497797355</v>
      </c>
      <c r="E513" s="10">
        <f>Gesamt!G513</f>
        <v>198</v>
      </c>
      <c r="F513" s="2">
        <f t="shared" si="236"/>
        <v>0.21806167400881057</v>
      </c>
      <c r="G513" s="10">
        <f>Gesamt!I513+Gesamt!K513</f>
        <v>297</v>
      </c>
      <c r="H513" s="2">
        <f t="shared" ref="H513" si="243">G513/$I513</f>
        <v>0.32709251101321585</v>
      </c>
      <c r="I513" s="11">
        <f>Gesamt!M513</f>
        <v>908</v>
      </c>
      <c r="J513" s="11">
        <f>Gesamt!N513</f>
        <v>12</v>
      </c>
      <c r="K513" s="36">
        <f t="shared" si="235"/>
        <v>920</v>
      </c>
      <c r="L513" s="34"/>
      <c r="M513" s="34"/>
      <c r="N513" s="34"/>
      <c r="O513" s="34"/>
      <c r="Q513" s="24" t="s">
        <v>229</v>
      </c>
      <c r="R513" s="10" t="s">
        <v>393</v>
      </c>
      <c r="S513" s="10"/>
      <c r="T513" s="10" t="s">
        <v>391</v>
      </c>
      <c r="U513" s="237"/>
      <c r="V513" s="105"/>
      <c r="W513" s="232"/>
      <c r="X513" s="34"/>
      <c r="Y513" s="34"/>
      <c r="Z513" s="34"/>
      <c r="AA513" s="34"/>
    </row>
    <row r="514" spans="2:27" s="123" customFormat="1" x14ac:dyDescent="0.2">
      <c r="B514" s="24" t="s">
        <v>230</v>
      </c>
      <c r="C514" s="10">
        <f>Gesamt!C514+Gesamt!E514</f>
        <v>426</v>
      </c>
      <c r="D514" s="2">
        <f t="shared" si="236"/>
        <v>0.4696802646085998</v>
      </c>
      <c r="E514" s="10">
        <f>Gesamt!G514</f>
        <v>236</v>
      </c>
      <c r="F514" s="2">
        <f t="shared" si="236"/>
        <v>0.26019845644983464</v>
      </c>
      <c r="G514" s="10">
        <f>Gesamt!I514+Gesamt!K514</f>
        <v>245</v>
      </c>
      <c r="H514" s="2">
        <f t="shared" ref="H514" si="244">G514/$I514</f>
        <v>0.27012127894156562</v>
      </c>
      <c r="I514" s="11">
        <f>Gesamt!M514</f>
        <v>907</v>
      </c>
      <c r="J514" s="11">
        <f>Gesamt!N514</f>
        <v>13</v>
      </c>
      <c r="K514" s="36">
        <f t="shared" si="235"/>
        <v>920</v>
      </c>
      <c r="L514" s="34"/>
      <c r="M514" s="34"/>
      <c r="N514" s="34"/>
      <c r="O514" s="34"/>
      <c r="Q514" s="24" t="s">
        <v>230</v>
      </c>
      <c r="R514" s="10"/>
      <c r="S514" s="10"/>
      <c r="T514" s="219"/>
      <c r="U514" s="237"/>
      <c r="V514" s="105"/>
      <c r="W514" s="232"/>
      <c r="X514" s="34"/>
      <c r="Y514" s="34"/>
      <c r="Z514" s="34"/>
      <c r="AA514" s="34"/>
    </row>
    <row r="515" spans="2:27" s="123" customFormat="1" x14ac:dyDescent="0.2">
      <c r="B515" s="24" t="s">
        <v>231</v>
      </c>
      <c r="C515" s="10">
        <f>Gesamt!C515+Gesamt!E515</f>
        <v>494</v>
      </c>
      <c r="D515" s="2">
        <f t="shared" si="236"/>
        <v>0.54345434543454341</v>
      </c>
      <c r="E515" s="10">
        <f>Gesamt!G515</f>
        <v>202</v>
      </c>
      <c r="F515" s="2">
        <f t="shared" si="236"/>
        <v>0.22222222222222221</v>
      </c>
      <c r="G515" s="10">
        <f>Gesamt!I515+Gesamt!K515</f>
        <v>213</v>
      </c>
      <c r="H515" s="2">
        <f t="shared" ref="H515" si="245">G515/$I515</f>
        <v>0.23432343234323433</v>
      </c>
      <c r="I515" s="11">
        <f>Gesamt!M515</f>
        <v>909</v>
      </c>
      <c r="J515" s="11">
        <f>Gesamt!N515</f>
        <v>11</v>
      </c>
      <c r="K515" s="36">
        <f t="shared" si="235"/>
        <v>920</v>
      </c>
      <c r="L515" s="34"/>
      <c r="M515" s="34"/>
      <c r="N515" s="34"/>
      <c r="O515" s="34"/>
      <c r="Q515" s="24" t="s">
        <v>231</v>
      </c>
      <c r="R515" s="10"/>
      <c r="S515" s="10"/>
      <c r="T515" s="219"/>
      <c r="U515" s="237"/>
      <c r="V515" s="105"/>
      <c r="W515" s="232"/>
      <c r="X515" s="34"/>
      <c r="Y515" s="34"/>
      <c r="Z515" s="34"/>
      <c r="AA515" s="34"/>
    </row>
    <row r="516" spans="2:27" s="123" customFormat="1" x14ac:dyDescent="0.2">
      <c r="B516" s="119" t="s">
        <v>232</v>
      </c>
      <c r="C516" s="10">
        <f>Gesamt!C516+Gesamt!E516</f>
        <v>631</v>
      </c>
      <c r="D516" s="2">
        <f t="shared" si="236"/>
        <v>0.69493392070484583</v>
      </c>
      <c r="E516" s="10">
        <f>Gesamt!G516</f>
        <v>132</v>
      </c>
      <c r="F516" s="2">
        <f t="shared" si="236"/>
        <v>0.14537444933920704</v>
      </c>
      <c r="G516" s="10">
        <f>Gesamt!I516+Gesamt!K516</f>
        <v>145</v>
      </c>
      <c r="H516" s="2">
        <f t="shared" ref="H516" si="246">G516/$I516</f>
        <v>0.15969162995594713</v>
      </c>
      <c r="I516" s="11">
        <f>Gesamt!M516</f>
        <v>908</v>
      </c>
      <c r="J516" s="11">
        <f>Gesamt!N516</f>
        <v>12</v>
      </c>
      <c r="K516" s="36">
        <f t="shared" si="235"/>
        <v>920</v>
      </c>
      <c r="L516" s="34"/>
      <c r="M516" s="34"/>
      <c r="N516" s="34"/>
      <c r="O516" s="34"/>
      <c r="Q516" s="119" t="s">
        <v>232</v>
      </c>
      <c r="R516" s="10"/>
      <c r="S516" s="10"/>
      <c r="T516" s="219"/>
      <c r="U516" s="237"/>
      <c r="V516" s="105"/>
      <c r="W516" s="232"/>
      <c r="X516" s="34"/>
      <c r="Y516" s="34"/>
      <c r="Z516" s="34"/>
      <c r="AA516" s="34"/>
    </row>
    <row r="517" spans="2:27" s="123" customFormat="1" x14ac:dyDescent="0.2">
      <c r="B517" s="24" t="s">
        <v>233</v>
      </c>
      <c r="C517" s="10">
        <f>Gesamt!C517+Gesamt!E517</f>
        <v>293</v>
      </c>
      <c r="D517" s="2">
        <f t="shared" si="236"/>
        <v>0.32233223322332233</v>
      </c>
      <c r="E517" s="10">
        <f>Gesamt!G517</f>
        <v>221</v>
      </c>
      <c r="F517" s="2">
        <f t="shared" si="236"/>
        <v>0.24312431243124313</v>
      </c>
      <c r="G517" s="10">
        <f>Gesamt!I517+Gesamt!K517</f>
        <v>395</v>
      </c>
      <c r="H517" s="2">
        <f t="shared" ref="H517" si="247">G517/$I517</f>
        <v>0.43454345434543457</v>
      </c>
      <c r="I517" s="11">
        <f>Gesamt!M517</f>
        <v>909</v>
      </c>
      <c r="J517" s="11">
        <f>Gesamt!N517</f>
        <v>11</v>
      </c>
      <c r="K517" s="36">
        <f t="shared" si="235"/>
        <v>920</v>
      </c>
      <c r="L517" s="34"/>
      <c r="M517" s="34"/>
      <c r="N517" s="34"/>
      <c r="O517" s="34"/>
      <c r="Q517" s="24" t="s">
        <v>233</v>
      </c>
      <c r="R517" s="10"/>
      <c r="S517" s="10"/>
      <c r="T517" s="219"/>
      <c r="U517" s="237"/>
      <c r="V517" s="105"/>
      <c r="W517" s="232"/>
      <c r="X517" s="34"/>
      <c r="Y517" s="34"/>
      <c r="Z517" s="34"/>
      <c r="AA517" s="34"/>
    </row>
    <row r="518" spans="2:27" s="123" customFormat="1" x14ac:dyDescent="0.2">
      <c r="B518" s="24" t="s">
        <v>234</v>
      </c>
      <c r="C518" s="10">
        <f>Gesamt!C518+Gesamt!E518</f>
        <v>789</v>
      </c>
      <c r="D518" s="2">
        <f t="shared" si="236"/>
        <v>0.87472283813747231</v>
      </c>
      <c r="E518" s="10">
        <f>Gesamt!G518</f>
        <v>65</v>
      </c>
      <c r="F518" s="2">
        <f t="shared" si="236"/>
        <v>7.2062084257206213E-2</v>
      </c>
      <c r="G518" s="10">
        <f>Gesamt!I518+Gesamt!K518</f>
        <v>48</v>
      </c>
      <c r="H518" s="2">
        <f t="shared" ref="H518" si="248">G518/$I518</f>
        <v>5.3215077605321508E-2</v>
      </c>
      <c r="I518" s="11">
        <f>Gesamt!M518</f>
        <v>902</v>
      </c>
      <c r="J518" s="11">
        <f>Gesamt!N518</f>
        <v>18</v>
      </c>
      <c r="K518" s="36">
        <f t="shared" si="235"/>
        <v>920</v>
      </c>
      <c r="L518" s="34"/>
      <c r="M518" s="34"/>
      <c r="N518" s="34"/>
      <c r="O518" s="34"/>
      <c r="Q518" s="24" t="s">
        <v>234</v>
      </c>
      <c r="R518" s="10"/>
      <c r="S518" s="10"/>
      <c r="T518" s="219"/>
      <c r="U518" s="237"/>
      <c r="V518" s="105"/>
      <c r="W518" s="232"/>
      <c r="X518" s="34"/>
      <c r="Y518" s="34"/>
      <c r="Z518" s="34"/>
      <c r="AA518" s="34"/>
    </row>
    <row r="519" spans="2:27" s="123" customFormat="1" x14ac:dyDescent="0.2">
      <c r="B519" s="24" t="s">
        <v>235</v>
      </c>
      <c r="C519" s="10">
        <f>Gesamt!C519+Gesamt!E519</f>
        <v>764</v>
      </c>
      <c r="D519" s="2">
        <f t="shared" si="236"/>
        <v>0.84606866002214842</v>
      </c>
      <c r="E519" s="10">
        <f>Gesamt!G519</f>
        <v>101</v>
      </c>
      <c r="F519" s="2">
        <f t="shared" si="236"/>
        <v>0.11184939091915837</v>
      </c>
      <c r="G519" s="10">
        <f>Gesamt!I519+Gesamt!K519</f>
        <v>38</v>
      </c>
      <c r="H519" s="2">
        <f t="shared" ref="H519" si="249">G519/$I519</f>
        <v>4.2081949058693245E-2</v>
      </c>
      <c r="I519" s="11">
        <f>Gesamt!M519</f>
        <v>903</v>
      </c>
      <c r="J519" s="11">
        <f>Gesamt!N519</f>
        <v>17</v>
      </c>
      <c r="K519" s="36">
        <f t="shared" si="235"/>
        <v>920</v>
      </c>
      <c r="L519" s="34"/>
      <c r="M519" s="34"/>
      <c r="N519" s="34"/>
      <c r="O519" s="34"/>
      <c r="Q519" s="24" t="s">
        <v>235</v>
      </c>
      <c r="R519" s="10"/>
      <c r="S519" s="10"/>
      <c r="T519" s="219"/>
      <c r="U519" s="237"/>
      <c r="V519" s="105"/>
      <c r="W519" s="232"/>
      <c r="X519" s="34"/>
      <c r="Y519" s="34"/>
      <c r="Z519" s="34"/>
      <c r="AA519" s="34"/>
    </row>
    <row r="522" spans="2:27" s="123" customFormat="1" x14ac:dyDescent="0.2">
      <c r="B522" s="34"/>
      <c r="C522" s="102" t="s">
        <v>236</v>
      </c>
      <c r="D522" s="34"/>
      <c r="E522" s="34"/>
      <c r="F522" s="34"/>
      <c r="G522" s="34"/>
      <c r="H522" s="34"/>
      <c r="I522" s="34"/>
      <c r="J522" s="34"/>
      <c r="K522" s="34"/>
      <c r="L522" s="34"/>
      <c r="M522" s="34"/>
      <c r="N522" s="34"/>
      <c r="O522" s="34"/>
      <c r="Q522" s="34"/>
      <c r="R522" s="102" t="s">
        <v>236</v>
      </c>
      <c r="S522" s="34"/>
      <c r="T522" s="34"/>
      <c r="U522" s="34"/>
      <c r="V522" s="34"/>
      <c r="W522" s="34"/>
      <c r="X522" s="34"/>
      <c r="Y522" s="34"/>
      <c r="Z522" s="34"/>
      <c r="AA522" s="34"/>
    </row>
    <row r="524" spans="2:27" s="123" customFormat="1" ht="15" customHeight="1" x14ac:dyDescent="0.2">
      <c r="B524" s="253" t="s">
        <v>219</v>
      </c>
      <c r="C524" s="247" t="s">
        <v>29</v>
      </c>
      <c r="D524" s="248"/>
      <c r="E524" s="248"/>
      <c r="F524" s="248"/>
      <c r="G524" s="248"/>
      <c r="H524" s="248"/>
      <c r="I524" s="248"/>
      <c r="J524" s="248"/>
      <c r="K524" s="248"/>
      <c r="L524" s="178"/>
      <c r="M524" s="25"/>
      <c r="N524" s="25"/>
      <c r="O524" s="25"/>
      <c r="Q524" s="253" t="s">
        <v>219</v>
      </c>
      <c r="R524" s="247" t="s">
        <v>29</v>
      </c>
      <c r="S524" s="248"/>
      <c r="T524" s="249"/>
      <c r="U524" s="178"/>
      <c r="V524" s="25"/>
      <c r="W524" s="25"/>
      <c r="X524" s="25"/>
      <c r="Y524" s="25"/>
      <c r="Z524" s="25"/>
      <c r="AA524" s="25"/>
    </row>
    <row r="525" spans="2:27" s="123" customFormat="1" x14ac:dyDescent="0.2">
      <c r="B525" s="253"/>
      <c r="C525" s="250"/>
      <c r="D525" s="251"/>
      <c r="E525" s="251"/>
      <c r="F525" s="251"/>
      <c r="G525" s="251"/>
      <c r="H525" s="251"/>
      <c r="I525" s="251"/>
      <c r="J525" s="251"/>
      <c r="K525" s="251"/>
      <c r="L525" s="178"/>
      <c r="M525" s="25"/>
      <c r="N525" s="25"/>
      <c r="O525" s="25"/>
      <c r="Q525" s="253"/>
      <c r="R525" s="250"/>
      <c r="S525" s="251"/>
      <c r="T525" s="252"/>
      <c r="U525" s="178"/>
      <c r="V525" s="25"/>
      <c r="W525" s="25"/>
      <c r="X525" s="25"/>
      <c r="Y525" s="25"/>
      <c r="Z525" s="25"/>
      <c r="AA525" s="25"/>
    </row>
    <row r="526" spans="2:27" s="123" customFormat="1" ht="36" x14ac:dyDescent="0.2">
      <c r="B526" s="253"/>
      <c r="C526" s="170" t="s">
        <v>342</v>
      </c>
      <c r="D526" s="32"/>
      <c r="E526" s="170"/>
      <c r="F526" s="32"/>
      <c r="G526" s="170" t="s">
        <v>343</v>
      </c>
      <c r="H526" s="32"/>
      <c r="I526" s="170" t="s">
        <v>4</v>
      </c>
      <c r="J526" s="170" t="s">
        <v>5</v>
      </c>
      <c r="K526" s="170" t="s">
        <v>6</v>
      </c>
      <c r="L526" s="34"/>
      <c r="M526" s="34"/>
      <c r="N526" s="34"/>
      <c r="O526" s="34"/>
      <c r="Q526" s="253"/>
      <c r="R526" s="198" t="s">
        <v>342</v>
      </c>
      <c r="S526" s="198"/>
      <c r="T526" s="197" t="s">
        <v>343</v>
      </c>
      <c r="U526" s="223"/>
      <c r="V526" s="168"/>
      <c r="W526" s="168"/>
      <c r="X526" s="34"/>
      <c r="Y526" s="34"/>
      <c r="Z526" s="34"/>
      <c r="AA526" s="34"/>
    </row>
    <row r="527" spans="2:27" s="123" customFormat="1" x14ac:dyDescent="0.2">
      <c r="B527" s="24" t="s">
        <v>226</v>
      </c>
      <c r="C527" s="10">
        <f>Gesamt!C527+Gesamt!E527</f>
        <v>716</v>
      </c>
      <c r="D527" s="2">
        <f>C527/$I527</f>
        <v>0.94834437086092715</v>
      </c>
      <c r="E527" s="10">
        <f>Gesamt!G527</f>
        <v>30</v>
      </c>
      <c r="F527" s="2">
        <f>E527/$I527</f>
        <v>3.9735099337748346E-2</v>
      </c>
      <c r="G527" s="10">
        <f>Gesamt!I527+Gesamt!K527</f>
        <v>9</v>
      </c>
      <c r="H527" s="2">
        <f>G527/$I527</f>
        <v>1.1920529801324504E-2</v>
      </c>
      <c r="I527" s="11">
        <f>Gesamt!M527</f>
        <v>755</v>
      </c>
      <c r="J527" s="11">
        <f>Gesamt!N527</f>
        <v>41</v>
      </c>
      <c r="K527" s="36">
        <f t="shared" ref="K527:K539" si="250">I527+J527</f>
        <v>796</v>
      </c>
      <c r="L527" s="34"/>
      <c r="M527" s="34"/>
      <c r="N527" s="34"/>
      <c r="O527" s="34"/>
      <c r="Q527" s="24" t="s">
        <v>226</v>
      </c>
      <c r="R527" s="10"/>
      <c r="S527" s="10"/>
      <c r="T527" s="219"/>
      <c r="U527" s="237"/>
      <c r="V527" s="105"/>
      <c r="W527" s="232"/>
      <c r="X527" s="34"/>
      <c r="Y527" s="34"/>
      <c r="Z527" s="34"/>
      <c r="AA527" s="34"/>
    </row>
    <row r="528" spans="2:27" s="123" customFormat="1" x14ac:dyDescent="0.2">
      <c r="B528" s="24" t="s">
        <v>227</v>
      </c>
      <c r="C528" s="10">
        <f>Gesamt!C528+Gesamt!E528</f>
        <v>720</v>
      </c>
      <c r="D528" s="2">
        <f t="shared" ref="D528:F539" si="251">C528/$I528</f>
        <v>0.95617529880478092</v>
      </c>
      <c r="E528" s="10">
        <f>Gesamt!G528</f>
        <v>22</v>
      </c>
      <c r="F528" s="2">
        <f t="shared" si="251"/>
        <v>2.9216467463479414E-2</v>
      </c>
      <c r="G528" s="10">
        <f>Gesamt!I528+Gesamt!K528</f>
        <v>11</v>
      </c>
      <c r="H528" s="2">
        <f t="shared" ref="H528" si="252">G528/$I528</f>
        <v>1.4608233731739707E-2</v>
      </c>
      <c r="I528" s="11">
        <f>Gesamt!M528</f>
        <v>753</v>
      </c>
      <c r="J528" s="11">
        <f>Gesamt!N528</f>
        <v>43</v>
      </c>
      <c r="K528" s="36">
        <f t="shared" si="250"/>
        <v>796</v>
      </c>
      <c r="L528" s="34"/>
      <c r="M528" s="34"/>
      <c r="N528" s="34"/>
      <c r="O528" s="34"/>
      <c r="Q528" s="24" t="s">
        <v>227</v>
      </c>
      <c r="R528" s="10"/>
      <c r="S528" s="10"/>
      <c r="T528" s="219"/>
      <c r="U528" s="237"/>
      <c r="V528" s="105"/>
      <c r="W528" s="232"/>
      <c r="X528" s="34"/>
      <c r="Y528" s="34"/>
      <c r="Z528" s="34"/>
      <c r="AA528" s="34"/>
    </row>
    <row r="529" spans="2:27" s="123" customFormat="1" ht="24" x14ac:dyDescent="0.2">
      <c r="B529" s="26" t="s">
        <v>237</v>
      </c>
      <c r="C529" s="10">
        <f>Gesamt!C529+Gesamt!E529</f>
        <v>322</v>
      </c>
      <c r="D529" s="2">
        <f t="shared" si="251"/>
        <v>0.42201834862385323</v>
      </c>
      <c r="E529" s="10">
        <f>Gesamt!G529</f>
        <v>146</v>
      </c>
      <c r="F529" s="2">
        <f t="shared" si="251"/>
        <v>0.19134993446920051</v>
      </c>
      <c r="G529" s="10">
        <f>Gesamt!I529+Gesamt!K529</f>
        <v>295</v>
      </c>
      <c r="H529" s="2">
        <f t="shared" ref="H529" si="253">G529/$I529</f>
        <v>0.38663171690694625</v>
      </c>
      <c r="I529" s="11">
        <f>Gesamt!M529</f>
        <v>763</v>
      </c>
      <c r="J529" s="11">
        <f>Gesamt!N529</f>
        <v>33</v>
      </c>
      <c r="K529" s="36">
        <f t="shared" si="250"/>
        <v>796</v>
      </c>
      <c r="L529" s="34"/>
      <c r="M529" s="34"/>
      <c r="N529" s="34"/>
      <c r="O529" s="34"/>
      <c r="Q529" s="26" t="s">
        <v>237</v>
      </c>
      <c r="R529" s="10"/>
      <c r="S529" s="10"/>
      <c r="T529" s="219"/>
      <c r="U529" s="237"/>
      <c r="V529" s="105"/>
      <c r="W529" s="232"/>
      <c r="X529" s="34"/>
      <c r="Y529" s="34"/>
      <c r="Z529" s="34"/>
      <c r="AA529" s="34"/>
    </row>
    <row r="530" spans="2:27" s="123" customFormat="1" ht="25.9" customHeight="1" x14ac:dyDescent="0.2">
      <c r="B530" s="24" t="s">
        <v>229</v>
      </c>
      <c r="C530" s="10">
        <f>Gesamt!C530+Gesamt!E530</f>
        <v>302</v>
      </c>
      <c r="D530" s="2">
        <f t="shared" si="251"/>
        <v>0.39322916666666669</v>
      </c>
      <c r="E530" s="10">
        <f>Gesamt!G530</f>
        <v>153</v>
      </c>
      <c r="F530" s="2">
        <f t="shared" si="251"/>
        <v>0.19921875</v>
      </c>
      <c r="G530" s="10">
        <f>Gesamt!I530+Gesamt!K530</f>
        <v>313</v>
      </c>
      <c r="H530" s="2">
        <f t="shared" ref="H530" si="254">G530/$I530</f>
        <v>0.40755208333333331</v>
      </c>
      <c r="I530" s="11">
        <f>Gesamt!M530</f>
        <v>768</v>
      </c>
      <c r="J530" s="11">
        <f>Gesamt!N530</f>
        <v>28</v>
      </c>
      <c r="K530" s="36">
        <f t="shared" si="250"/>
        <v>796</v>
      </c>
      <c r="L530" s="34"/>
      <c r="M530" s="34"/>
      <c r="N530" s="34"/>
      <c r="O530" s="34"/>
      <c r="Q530" s="24" t="s">
        <v>229</v>
      </c>
      <c r="R530" s="242" t="s">
        <v>483</v>
      </c>
      <c r="S530" s="10" t="s">
        <v>410</v>
      </c>
      <c r="T530" s="243" t="s">
        <v>485</v>
      </c>
      <c r="U530" s="237"/>
      <c r="V530" s="105"/>
      <c r="W530" s="232"/>
      <c r="X530" s="34"/>
      <c r="Y530" s="34"/>
      <c r="Z530" s="34"/>
      <c r="AA530" s="34"/>
    </row>
    <row r="531" spans="2:27" s="123" customFormat="1" ht="25.9" customHeight="1" x14ac:dyDescent="0.2">
      <c r="B531" s="24" t="s">
        <v>230</v>
      </c>
      <c r="C531" s="10">
        <f>Gesamt!C531+Gesamt!E531</f>
        <v>531</v>
      </c>
      <c r="D531" s="2">
        <f t="shared" si="251"/>
        <v>0.70052770448548818</v>
      </c>
      <c r="E531" s="10">
        <f>Gesamt!G531</f>
        <v>136</v>
      </c>
      <c r="F531" s="2">
        <f t="shared" si="251"/>
        <v>0.17941952506596306</v>
      </c>
      <c r="G531" s="10">
        <f>Gesamt!I531+Gesamt!K531</f>
        <v>91</v>
      </c>
      <c r="H531" s="2">
        <f t="shared" ref="H531" si="255">G531/$I531</f>
        <v>0.12005277044854881</v>
      </c>
      <c r="I531" s="11">
        <f>Gesamt!M531</f>
        <v>758</v>
      </c>
      <c r="J531" s="11">
        <f>Gesamt!N531</f>
        <v>38</v>
      </c>
      <c r="K531" s="36">
        <f t="shared" si="250"/>
        <v>796</v>
      </c>
      <c r="L531" s="34"/>
      <c r="M531" s="34"/>
      <c r="N531" s="34"/>
      <c r="O531" s="34"/>
      <c r="Q531" s="24" t="s">
        <v>230</v>
      </c>
      <c r="R531" s="242" t="s">
        <v>484</v>
      </c>
      <c r="S531" s="10" t="s">
        <v>410</v>
      </c>
      <c r="T531" s="219"/>
      <c r="U531" s="237"/>
      <c r="V531" s="105"/>
      <c r="W531" s="232"/>
      <c r="X531" s="34"/>
      <c r="Y531" s="34"/>
      <c r="Z531" s="34"/>
      <c r="AA531" s="34"/>
    </row>
    <row r="532" spans="2:27" s="123" customFormat="1" ht="25.9" customHeight="1" x14ac:dyDescent="0.2">
      <c r="B532" s="24" t="s">
        <v>231</v>
      </c>
      <c r="C532" s="10">
        <f>Gesamt!C532+Gesamt!E532</f>
        <v>477</v>
      </c>
      <c r="D532" s="2">
        <f t="shared" si="251"/>
        <v>0.62845849802371545</v>
      </c>
      <c r="E532" s="10">
        <f>Gesamt!G532</f>
        <v>143</v>
      </c>
      <c r="F532" s="2">
        <f t="shared" si="251"/>
        <v>0.18840579710144928</v>
      </c>
      <c r="G532" s="10">
        <f>Gesamt!I532+Gesamt!K532</f>
        <v>139</v>
      </c>
      <c r="H532" s="2">
        <f t="shared" ref="H532" si="256">G532/$I532</f>
        <v>0.1831357048748353</v>
      </c>
      <c r="I532" s="11">
        <f>Gesamt!M532</f>
        <v>759</v>
      </c>
      <c r="J532" s="11">
        <f>Gesamt!N532</f>
        <v>37</v>
      </c>
      <c r="K532" s="36">
        <f t="shared" si="250"/>
        <v>796</v>
      </c>
      <c r="L532" s="34"/>
      <c r="M532" s="34"/>
      <c r="N532" s="34"/>
      <c r="O532" s="34"/>
      <c r="Q532" s="24" t="s">
        <v>231</v>
      </c>
      <c r="R532" s="242" t="s">
        <v>466</v>
      </c>
      <c r="S532" s="10"/>
      <c r="T532" s="219"/>
      <c r="U532" s="237"/>
      <c r="V532" s="105"/>
      <c r="W532" s="232"/>
      <c r="X532" s="34"/>
      <c r="Y532" s="34"/>
      <c r="Z532" s="34"/>
      <c r="AA532" s="34"/>
    </row>
    <row r="533" spans="2:27" s="123" customFormat="1" ht="25.9" customHeight="1" x14ac:dyDescent="0.2">
      <c r="B533" s="24" t="s">
        <v>232</v>
      </c>
      <c r="C533" s="10">
        <f>Gesamt!C533+Gesamt!E533</f>
        <v>524</v>
      </c>
      <c r="D533" s="2">
        <f t="shared" si="251"/>
        <v>0.69038208168642956</v>
      </c>
      <c r="E533" s="10">
        <f>Gesamt!G533</f>
        <v>101</v>
      </c>
      <c r="F533" s="2">
        <f t="shared" si="251"/>
        <v>0.13306982872200263</v>
      </c>
      <c r="G533" s="10">
        <f>Gesamt!I533+Gesamt!K533</f>
        <v>134</v>
      </c>
      <c r="H533" s="2">
        <f t="shared" ref="H533" si="257">G533/$I533</f>
        <v>0.17654808959156784</v>
      </c>
      <c r="I533" s="11">
        <f>Gesamt!M533</f>
        <v>759</v>
      </c>
      <c r="J533" s="11">
        <f>Gesamt!N533</f>
        <v>37</v>
      </c>
      <c r="K533" s="36">
        <f t="shared" si="250"/>
        <v>796</v>
      </c>
      <c r="L533" s="34"/>
      <c r="M533" s="34"/>
      <c r="N533" s="34"/>
      <c r="O533" s="34"/>
      <c r="Q533" s="24" t="s">
        <v>232</v>
      </c>
      <c r="R533" s="242" t="s">
        <v>420</v>
      </c>
      <c r="S533" s="10"/>
      <c r="T533" s="219" t="s">
        <v>399</v>
      </c>
      <c r="U533" s="237"/>
      <c r="V533" s="105"/>
      <c r="W533" s="232"/>
      <c r="X533" s="34"/>
      <c r="Y533" s="34"/>
      <c r="Z533" s="34"/>
      <c r="AA533" s="34"/>
    </row>
    <row r="534" spans="2:27" s="123" customFormat="1" ht="25.9" customHeight="1" x14ac:dyDescent="0.2">
      <c r="B534" s="24" t="s">
        <v>233</v>
      </c>
      <c r="C534" s="10">
        <f>Gesamt!C534+Gesamt!E534</f>
        <v>400</v>
      </c>
      <c r="D534" s="2">
        <f t="shared" si="251"/>
        <v>0.5270092226613966</v>
      </c>
      <c r="E534" s="10">
        <f>Gesamt!G534</f>
        <v>124</v>
      </c>
      <c r="F534" s="2">
        <f t="shared" si="251"/>
        <v>0.16337285902503293</v>
      </c>
      <c r="G534" s="10">
        <f>Gesamt!I534+Gesamt!K534</f>
        <v>235</v>
      </c>
      <c r="H534" s="2">
        <f t="shared" ref="H534" si="258">G534/$I534</f>
        <v>0.30961791831357049</v>
      </c>
      <c r="I534" s="11">
        <f>Gesamt!M534</f>
        <v>759</v>
      </c>
      <c r="J534" s="11">
        <f>Gesamt!N534</f>
        <v>37</v>
      </c>
      <c r="K534" s="36">
        <f t="shared" si="250"/>
        <v>796</v>
      </c>
      <c r="L534" s="34"/>
      <c r="M534" s="34"/>
      <c r="N534" s="34"/>
      <c r="O534" s="34"/>
      <c r="Q534" s="24" t="s">
        <v>233</v>
      </c>
      <c r="R534" s="10" t="s">
        <v>495</v>
      </c>
      <c r="S534" s="10"/>
      <c r="T534" s="219" t="s">
        <v>432</v>
      </c>
      <c r="U534" s="237"/>
      <c r="V534" s="105"/>
      <c r="W534" s="232"/>
      <c r="X534" s="34"/>
      <c r="Y534" s="34"/>
      <c r="Z534" s="34"/>
      <c r="AA534" s="34"/>
    </row>
    <row r="535" spans="2:27" s="123" customFormat="1" x14ac:dyDescent="0.2">
      <c r="B535" s="24" t="s">
        <v>238</v>
      </c>
      <c r="C535" s="10">
        <f>Gesamt!C535+Gesamt!E535</f>
        <v>584</v>
      </c>
      <c r="D535" s="2">
        <f t="shared" si="251"/>
        <v>0.7714663143989432</v>
      </c>
      <c r="E535" s="10">
        <f>Gesamt!G535</f>
        <v>76</v>
      </c>
      <c r="F535" s="2">
        <f t="shared" si="251"/>
        <v>0.10039630118890357</v>
      </c>
      <c r="G535" s="10">
        <f>Gesamt!I535+Gesamt!K535</f>
        <v>97</v>
      </c>
      <c r="H535" s="2">
        <f t="shared" ref="H535" si="259">G535/$I535</f>
        <v>0.12813738441215325</v>
      </c>
      <c r="I535" s="11">
        <f>Gesamt!M535</f>
        <v>757</v>
      </c>
      <c r="J535" s="11">
        <f>Gesamt!N535</f>
        <v>39</v>
      </c>
      <c r="K535" s="36">
        <f t="shared" si="250"/>
        <v>796</v>
      </c>
      <c r="L535" s="34"/>
      <c r="M535" s="34"/>
      <c r="N535" s="34"/>
      <c r="O535" s="34"/>
      <c r="Q535" s="24" t="s">
        <v>238</v>
      </c>
      <c r="R535" s="10"/>
      <c r="S535" s="10"/>
      <c r="T535" s="219"/>
      <c r="U535" s="237"/>
      <c r="V535" s="105"/>
      <c r="W535" s="232"/>
      <c r="X535" s="34"/>
      <c r="Y535" s="34"/>
      <c r="Z535" s="34"/>
      <c r="AA535" s="34"/>
    </row>
    <row r="536" spans="2:27" s="123" customFormat="1" x14ac:dyDescent="0.2">
      <c r="B536" s="24" t="s">
        <v>235</v>
      </c>
      <c r="C536" s="10">
        <f>Gesamt!C536+Gesamt!E536</f>
        <v>515</v>
      </c>
      <c r="D536" s="2">
        <f t="shared" si="251"/>
        <v>0.67763157894736847</v>
      </c>
      <c r="E536" s="10">
        <f>Gesamt!G536</f>
        <v>146</v>
      </c>
      <c r="F536" s="2">
        <f t="shared" si="251"/>
        <v>0.19210526315789472</v>
      </c>
      <c r="G536" s="10">
        <f>Gesamt!I536+Gesamt!K536</f>
        <v>99</v>
      </c>
      <c r="H536" s="2">
        <f t="shared" ref="H536" si="260">G536/$I536</f>
        <v>0.13026315789473683</v>
      </c>
      <c r="I536" s="11">
        <f>Gesamt!M536</f>
        <v>760</v>
      </c>
      <c r="J536" s="11">
        <f>Gesamt!N536</f>
        <v>36</v>
      </c>
      <c r="K536" s="36">
        <f t="shared" si="250"/>
        <v>796</v>
      </c>
      <c r="L536" s="34"/>
      <c r="M536" s="34"/>
      <c r="N536" s="34"/>
      <c r="O536" s="34"/>
      <c r="Q536" s="24" t="s">
        <v>235</v>
      </c>
      <c r="R536" s="10"/>
      <c r="S536" s="10"/>
      <c r="T536" s="219"/>
      <c r="U536" s="237"/>
      <c r="V536" s="105"/>
      <c r="W536" s="232"/>
      <c r="X536" s="34"/>
      <c r="Y536" s="34"/>
      <c r="Z536" s="34"/>
      <c r="AA536" s="34"/>
    </row>
    <row r="537" spans="2:27" s="123" customFormat="1" ht="24" x14ac:dyDescent="0.2">
      <c r="B537" s="24" t="s">
        <v>239</v>
      </c>
      <c r="C537" s="10">
        <f>Gesamt!C537+Gesamt!E537</f>
        <v>457</v>
      </c>
      <c r="D537" s="2">
        <f t="shared" si="251"/>
        <v>0.6029023746701847</v>
      </c>
      <c r="E537" s="10">
        <f>Gesamt!G537</f>
        <v>111</v>
      </c>
      <c r="F537" s="2">
        <f t="shared" si="251"/>
        <v>0.14643799472295516</v>
      </c>
      <c r="G537" s="10">
        <f>Gesamt!I537+Gesamt!K537</f>
        <v>190</v>
      </c>
      <c r="H537" s="2">
        <f t="shared" ref="H537" si="261">G537/$I537</f>
        <v>0.25065963060686014</v>
      </c>
      <c r="I537" s="11">
        <f>Gesamt!M537</f>
        <v>758</v>
      </c>
      <c r="J537" s="11">
        <f>Gesamt!N537</f>
        <v>38</v>
      </c>
      <c r="K537" s="36">
        <f t="shared" si="250"/>
        <v>796</v>
      </c>
      <c r="L537" s="34"/>
      <c r="M537" s="34"/>
      <c r="N537" s="34"/>
      <c r="O537" s="34"/>
      <c r="Q537" s="24" t="s">
        <v>239</v>
      </c>
      <c r="R537" s="10"/>
      <c r="S537" s="10"/>
      <c r="T537" s="219"/>
      <c r="U537" s="237"/>
      <c r="V537" s="105"/>
      <c r="W537" s="232"/>
      <c r="X537" s="34"/>
      <c r="Y537" s="34"/>
      <c r="Z537" s="34"/>
      <c r="AA537" s="34"/>
    </row>
    <row r="538" spans="2:27" s="123" customFormat="1" ht="24" x14ac:dyDescent="0.2">
      <c r="B538" s="26" t="s">
        <v>240</v>
      </c>
      <c r="C538" s="10">
        <f>Gesamt!C538+Gesamt!E538</f>
        <v>192</v>
      </c>
      <c r="D538" s="2">
        <f t="shared" si="251"/>
        <v>0.70329670329670335</v>
      </c>
      <c r="E538" s="10">
        <f>Gesamt!G538</f>
        <v>37</v>
      </c>
      <c r="F538" s="2">
        <f t="shared" si="251"/>
        <v>0.13553113553113552</v>
      </c>
      <c r="G538" s="10">
        <f>Gesamt!I538+Gesamt!K538</f>
        <v>44</v>
      </c>
      <c r="H538" s="2">
        <f t="shared" ref="H538" si="262">G538/$I538</f>
        <v>0.16117216117216118</v>
      </c>
      <c r="I538" s="11">
        <f>Gesamt!M538</f>
        <v>273</v>
      </c>
      <c r="J538" s="11">
        <f>Gesamt!N538</f>
        <v>523</v>
      </c>
      <c r="K538" s="36">
        <f t="shared" si="250"/>
        <v>796</v>
      </c>
      <c r="L538" s="34"/>
      <c r="M538" s="34"/>
      <c r="N538" s="34"/>
      <c r="O538" s="34"/>
      <c r="Q538" s="26" t="s">
        <v>240</v>
      </c>
      <c r="R538" s="10" t="s">
        <v>386</v>
      </c>
      <c r="S538" s="10"/>
      <c r="T538" s="219"/>
      <c r="U538" s="237"/>
      <c r="V538" s="105"/>
      <c r="W538" s="232"/>
      <c r="X538" s="34"/>
      <c r="Y538" s="34"/>
      <c r="Z538" s="34"/>
      <c r="AA538" s="34"/>
    </row>
    <row r="539" spans="2:27" s="123" customFormat="1" x14ac:dyDescent="0.2">
      <c r="B539" s="24" t="s">
        <v>241</v>
      </c>
      <c r="C539" s="10">
        <f>Gesamt!C539+Gesamt!E539</f>
        <v>544</v>
      </c>
      <c r="D539" s="2">
        <f t="shared" si="251"/>
        <v>0.72244355909694558</v>
      </c>
      <c r="E539" s="10">
        <f>Gesamt!G539</f>
        <v>121</v>
      </c>
      <c r="F539" s="2">
        <f t="shared" si="251"/>
        <v>0.16069057104913678</v>
      </c>
      <c r="G539" s="10">
        <f>Gesamt!I539+Gesamt!K539</f>
        <v>88</v>
      </c>
      <c r="H539" s="2">
        <f t="shared" ref="H539" si="263">G539/$I539</f>
        <v>0.11686586985391766</v>
      </c>
      <c r="I539" s="11">
        <f>Gesamt!M539</f>
        <v>753</v>
      </c>
      <c r="J539" s="11">
        <f>Gesamt!N539</f>
        <v>43</v>
      </c>
      <c r="K539" s="36">
        <f t="shared" si="250"/>
        <v>796</v>
      </c>
      <c r="L539" s="34"/>
      <c r="M539" s="34"/>
      <c r="N539" s="34"/>
      <c r="O539" s="34"/>
      <c r="Q539" s="24" t="s">
        <v>241</v>
      </c>
      <c r="R539" s="10"/>
      <c r="S539" s="10"/>
      <c r="T539" s="219"/>
      <c r="U539" s="237"/>
      <c r="V539" s="105"/>
      <c r="W539" s="232"/>
      <c r="X539" s="34"/>
      <c r="Y539" s="34"/>
      <c r="Z539" s="34"/>
      <c r="AA539" s="34"/>
    </row>
    <row r="540" spans="2:27" s="123" customFormat="1" x14ac:dyDescent="0.2">
      <c r="B540" s="33"/>
      <c r="C540" s="104"/>
      <c r="D540" s="6"/>
      <c r="E540" s="105"/>
      <c r="F540" s="6"/>
      <c r="G540" s="105"/>
      <c r="H540" s="6"/>
      <c r="I540" s="105"/>
      <c r="J540" s="6"/>
      <c r="K540" s="105"/>
      <c r="L540" s="6"/>
      <c r="M540" s="105"/>
      <c r="N540" s="12"/>
      <c r="O540" s="12"/>
      <c r="Q540" s="33"/>
      <c r="R540" s="104"/>
      <c r="S540" s="105"/>
      <c r="T540" s="105"/>
      <c r="U540" s="105"/>
      <c r="V540" s="6"/>
      <c r="W540" s="105"/>
      <c r="X540" s="6"/>
      <c r="Y540" s="105"/>
      <c r="Z540" s="12"/>
      <c r="AA540" s="12"/>
    </row>
    <row r="541" spans="2:27" s="123" customFormat="1" x14ac:dyDescent="0.2">
      <c r="B541" s="33"/>
      <c r="C541" s="104"/>
      <c r="D541" s="6"/>
      <c r="E541" s="105"/>
      <c r="F541" s="6"/>
      <c r="G541" s="105"/>
      <c r="H541" s="6"/>
      <c r="I541" s="105"/>
      <c r="J541" s="6"/>
      <c r="K541" s="105"/>
      <c r="L541" s="6"/>
      <c r="M541" s="105"/>
      <c r="N541" s="12"/>
      <c r="O541" s="12"/>
      <c r="Q541" s="33"/>
      <c r="R541" s="104"/>
      <c r="S541" s="105"/>
      <c r="T541" s="105"/>
      <c r="U541" s="105"/>
      <c r="V541" s="6"/>
      <c r="W541" s="105"/>
      <c r="X541" s="6"/>
      <c r="Y541" s="105"/>
      <c r="Z541" s="12"/>
      <c r="AA541" s="12"/>
    </row>
    <row r="542" spans="2:27" s="123" customFormat="1" x14ac:dyDescent="0.2">
      <c r="B542" s="34"/>
      <c r="C542" s="102" t="s">
        <v>242</v>
      </c>
      <c r="D542" s="34"/>
      <c r="E542" s="34"/>
      <c r="F542" s="34"/>
      <c r="G542" s="34"/>
      <c r="H542" s="34"/>
      <c r="I542" s="34"/>
      <c r="J542" s="34"/>
      <c r="K542" s="34"/>
      <c r="L542" s="34"/>
      <c r="M542" s="34"/>
      <c r="N542" s="34"/>
      <c r="O542" s="34"/>
      <c r="Q542" s="34"/>
      <c r="R542" s="102" t="s">
        <v>242</v>
      </c>
      <c r="S542" s="34"/>
      <c r="T542" s="34"/>
      <c r="U542" s="34"/>
      <c r="V542" s="34"/>
      <c r="W542" s="34"/>
      <c r="X542" s="34"/>
      <c r="Y542" s="34"/>
      <c r="Z542" s="34"/>
      <c r="AA542" s="34"/>
    </row>
    <row r="544" spans="2:27" s="123" customFormat="1" x14ac:dyDescent="0.2">
      <c r="B544" s="34"/>
      <c r="C544" s="102" t="s">
        <v>243</v>
      </c>
      <c r="D544" s="34"/>
      <c r="E544" s="34"/>
      <c r="F544" s="34"/>
      <c r="G544" s="34"/>
      <c r="H544" s="34"/>
      <c r="I544" s="34"/>
      <c r="J544" s="34"/>
      <c r="K544" s="34"/>
      <c r="L544" s="34"/>
      <c r="M544" s="34"/>
      <c r="N544" s="34"/>
      <c r="O544" s="34"/>
      <c r="Q544" s="34"/>
      <c r="R544" s="102" t="s">
        <v>243</v>
      </c>
      <c r="S544" s="34"/>
      <c r="T544" s="34"/>
      <c r="U544" s="34"/>
      <c r="V544" s="34"/>
      <c r="W544" s="34"/>
      <c r="X544" s="34"/>
      <c r="Y544" s="34"/>
      <c r="Z544" s="34"/>
      <c r="AA544" s="34"/>
    </row>
    <row r="546" spans="2:24" ht="15" customHeight="1" x14ac:dyDescent="0.2">
      <c r="B546" s="253" t="s">
        <v>244</v>
      </c>
      <c r="C546" s="257" t="s">
        <v>27</v>
      </c>
      <c r="D546" s="257"/>
      <c r="E546" s="257"/>
      <c r="F546" s="257"/>
      <c r="G546" s="257"/>
      <c r="H546" s="257"/>
      <c r="I546" s="257"/>
      <c r="J546" s="257"/>
      <c r="K546" s="257"/>
      <c r="P546" s="34"/>
      <c r="Q546" s="253" t="s">
        <v>244</v>
      </c>
      <c r="R546" s="247" t="s">
        <v>27</v>
      </c>
      <c r="S546" s="248"/>
      <c r="T546" s="249"/>
      <c r="U546" s="178"/>
      <c r="V546" s="25"/>
      <c r="W546" s="25"/>
    </row>
    <row r="547" spans="2:24" x14ac:dyDescent="0.2">
      <c r="B547" s="253"/>
      <c r="C547" s="257"/>
      <c r="D547" s="257"/>
      <c r="E547" s="257"/>
      <c r="F547" s="257"/>
      <c r="G547" s="257"/>
      <c r="H547" s="257"/>
      <c r="I547" s="257"/>
      <c r="J547" s="257"/>
      <c r="K547" s="257"/>
      <c r="P547" s="34"/>
      <c r="Q547" s="253"/>
      <c r="R547" s="250"/>
      <c r="S547" s="251"/>
      <c r="T547" s="252"/>
      <c r="U547" s="178"/>
      <c r="V547" s="25"/>
      <c r="W547" s="25"/>
    </row>
    <row r="548" spans="2:24" ht="36" x14ac:dyDescent="0.2">
      <c r="B548" s="253"/>
      <c r="C548" s="170" t="s">
        <v>245</v>
      </c>
      <c r="D548" s="32"/>
      <c r="E548" s="170" t="s">
        <v>246</v>
      </c>
      <c r="F548" s="32"/>
      <c r="G548" s="170" t="s">
        <v>247</v>
      </c>
      <c r="H548" s="32"/>
      <c r="I548" s="170" t="s">
        <v>4</v>
      </c>
      <c r="J548" s="170" t="s">
        <v>5</v>
      </c>
      <c r="K548" s="170" t="s">
        <v>6</v>
      </c>
      <c r="P548" s="34"/>
      <c r="Q548" s="253"/>
      <c r="R548" s="198" t="s">
        <v>245</v>
      </c>
      <c r="S548" s="198" t="s">
        <v>246</v>
      </c>
      <c r="T548" s="197" t="s">
        <v>247</v>
      </c>
      <c r="U548" s="223"/>
      <c r="V548" s="168"/>
      <c r="W548" s="168"/>
    </row>
    <row r="549" spans="2:24" x14ac:dyDescent="0.2">
      <c r="B549" s="24" t="s">
        <v>248</v>
      </c>
      <c r="C549" s="10">
        <f>Gesamt!C549</f>
        <v>12</v>
      </c>
      <c r="D549" s="2">
        <f>C549/$I$549</f>
        <v>7.0629782224838136E-3</v>
      </c>
      <c r="E549" s="10">
        <f>Gesamt!E549</f>
        <v>316</v>
      </c>
      <c r="F549" s="2">
        <f>E549/$I$549</f>
        <v>0.18599175985874045</v>
      </c>
      <c r="G549" s="10">
        <f>Gesamt!G549</f>
        <v>1371</v>
      </c>
      <c r="H549" s="2">
        <f>G549/$I$549</f>
        <v>0.8069452619187758</v>
      </c>
      <c r="I549" s="36">
        <f>C549+E549+G549</f>
        <v>1699</v>
      </c>
      <c r="J549" s="10">
        <f>Gesamt!J549</f>
        <v>17</v>
      </c>
      <c r="K549" s="36">
        <f>I549+J549</f>
        <v>1716</v>
      </c>
      <c r="L549" s="103"/>
      <c r="P549" s="34"/>
      <c r="Q549" s="24" t="s">
        <v>248</v>
      </c>
      <c r="R549" s="10"/>
      <c r="S549" s="10"/>
      <c r="T549" s="219"/>
      <c r="U549" s="231"/>
      <c r="V549" s="104"/>
      <c r="W549" s="232"/>
      <c r="X549" s="103"/>
    </row>
    <row r="550" spans="2:24" ht="25.9" customHeight="1" x14ac:dyDescent="0.2">
      <c r="B550" s="24" t="s">
        <v>249</v>
      </c>
      <c r="C550" s="10">
        <f>Gesamt!C550</f>
        <v>149</v>
      </c>
      <c r="D550" s="2">
        <f>C550/$I$550</f>
        <v>8.8270142180094782E-2</v>
      </c>
      <c r="E550" s="10">
        <f>Gesamt!E550</f>
        <v>779</v>
      </c>
      <c r="F550" s="2">
        <f>E550/$I$550</f>
        <v>0.46149289099526064</v>
      </c>
      <c r="G550" s="10">
        <f>Gesamt!G550</f>
        <v>760</v>
      </c>
      <c r="H550" s="2">
        <f>G550/$I$550</f>
        <v>0.45023696682464454</v>
      </c>
      <c r="I550" s="36">
        <f t="shared" ref="I550:I554" si="264">C550+E550+G550</f>
        <v>1688</v>
      </c>
      <c r="J550" s="10">
        <f>Gesamt!J550</f>
        <v>28</v>
      </c>
      <c r="K550" s="36">
        <f t="shared" ref="K550:K554" si="265">I550+J550</f>
        <v>1716</v>
      </c>
      <c r="L550" s="103"/>
      <c r="P550" s="34"/>
      <c r="Q550" s="24" t="s">
        <v>249</v>
      </c>
      <c r="R550" s="10"/>
      <c r="S550" s="10"/>
      <c r="T550" s="243" t="s">
        <v>496</v>
      </c>
      <c r="U550" s="231"/>
      <c r="V550" s="104"/>
      <c r="W550" s="232"/>
      <c r="X550" s="103"/>
    </row>
    <row r="551" spans="2:24" ht="24" x14ac:dyDescent="0.2">
      <c r="B551" s="24" t="s">
        <v>250</v>
      </c>
      <c r="C551" s="10">
        <f>Gesamt!C551</f>
        <v>66</v>
      </c>
      <c r="D551" s="2">
        <f>C551/$I$551</f>
        <v>3.9568345323741004E-2</v>
      </c>
      <c r="E551" s="10">
        <f>Gesamt!E551</f>
        <v>909</v>
      </c>
      <c r="F551" s="2">
        <f>E551/$I$551</f>
        <v>0.54496402877697847</v>
      </c>
      <c r="G551" s="10">
        <f>Gesamt!G551</f>
        <v>693</v>
      </c>
      <c r="H551" s="2">
        <f>G551/$I$551</f>
        <v>0.4154676258992806</v>
      </c>
      <c r="I551" s="36">
        <f t="shared" si="264"/>
        <v>1668</v>
      </c>
      <c r="J551" s="10">
        <f>Gesamt!J551</f>
        <v>48</v>
      </c>
      <c r="K551" s="36">
        <f t="shared" si="265"/>
        <v>1716</v>
      </c>
      <c r="L551" s="103"/>
      <c r="P551" s="34"/>
      <c r="Q551" s="24" t="s">
        <v>250</v>
      </c>
      <c r="R551" s="10"/>
      <c r="S551" s="10"/>
      <c r="T551" s="219"/>
      <c r="U551" s="231"/>
      <c r="V551" s="104"/>
      <c r="W551" s="232"/>
      <c r="X551" s="103"/>
    </row>
    <row r="552" spans="2:24" ht="25.9" customHeight="1" x14ac:dyDescent="0.2">
      <c r="B552" s="24" t="s">
        <v>251</v>
      </c>
      <c r="C552" s="10">
        <f>Gesamt!C552</f>
        <v>52</v>
      </c>
      <c r="D552" s="2">
        <f>C552/$I$552</f>
        <v>6.8965517241379309E-2</v>
      </c>
      <c r="E552" s="10">
        <f>Gesamt!E552</f>
        <v>440</v>
      </c>
      <c r="F552" s="2">
        <f>E552/$I$552</f>
        <v>0.58355437665782495</v>
      </c>
      <c r="G552" s="10">
        <f>Gesamt!G552</f>
        <v>262</v>
      </c>
      <c r="H552" s="2">
        <f>G552/$I$552</f>
        <v>0.34748010610079577</v>
      </c>
      <c r="I552" s="36">
        <f t="shared" si="264"/>
        <v>754</v>
      </c>
      <c r="J552" s="10">
        <f>Gesamt!J552</f>
        <v>841</v>
      </c>
      <c r="K552" s="36">
        <f t="shared" si="265"/>
        <v>1595</v>
      </c>
      <c r="L552" s="103"/>
      <c r="P552" s="34"/>
      <c r="Q552" s="24" t="s">
        <v>251</v>
      </c>
      <c r="R552" s="10" t="s">
        <v>416</v>
      </c>
      <c r="S552" s="10" t="s">
        <v>410</v>
      </c>
      <c r="T552" s="219" t="s">
        <v>411</v>
      </c>
      <c r="U552" s="231"/>
      <c r="V552" s="104"/>
      <c r="W552" s="232"/>
      <c r="X552" s="103"/>
    </row>
    <row r="553" spans="2:24" x14ac:dyDescent="0.2">
      <c r="B553" s="24" t="s">
        <v>252</v>
      </c>
      <c r="C553" s="10">
        <f>Gesamt!C553</f>
        <v>81</v>
      </c>
      <c r="D553" s="2">
        <f>C553/$I$553</f>
        <v>0.10857908847184987</v>
      </c>
      <c r="E553" s="10">
        <f>Gesamt!E553</f>
        <v>392</v>
      </c>
      <c r="F553" s="2">
        <f>E553/$I$553</f>
        <v>0.52546916890080431</v>
      </c>
      <c r="G553" s="10">
        <f>Gesamt!G553</f>
        <v>273</v>
      </c>
      <c r="H553" s="2">
        <f>G553/$I$553</f>
        <v>0.36595174262734587</v>
      </c>
      <c r="I553" s="36">
        <f t="shared" si="264"/>
        <v>746</v>
      </c>
      <c r="J553" s="10">
        <f>Gesamt!J553</f>
        <v>849</v>
      </c>
      <c r="K553" s="36">
        <f t="shared" si="265"/>
        <v>1595</v>
      </c>
      <c r="L553" s="103"/>
      <c r="P553" s="34"/>
      <c r="Q553" s="24" t="s">
        <v>252</v>
      </c>
      <c r="R553" s="10" t="s">
        <v>416</v>
      </c>
      <c r="S553" s="10"/>
      <c r="T553" s="219" t="s">
        <v>486</v>
      </c>
      <c r="U553" s="231"/>
      <c r="V553" s="104"/>
      <c r="W553" s="232"/>
      <c r="X553" s="103"/>
    </row>
    <row r="554" spans="2:24" x14ac:dyDescent="0.2">
      <c r="B554" s="24" t="s">
        <v>253</v>
      </c>
      <c r="C554" s="10">
        <f>Gesamt!C554</f>
        <v>101</v>
      </c>
      <c r="D554" s="2">
        <f>C554/$I$554</f>
        <v>6.1585365853658536E-2</v>
      </c>
      <c r="E554" s="10">
        <f>Gesamt!E554</f>
        <v>1134</v>
      </c>
      <c r="F554" s="2">
        <f>E554/$I$554</f>
        <v>0.69146341463414629</v>
      </c>
      <c r="G554" s="10">
        <f>Gesamt!G554</f>
        <v>405</v>
      </c>
      <c r="H554" s="2">
        <f>G554/$I$554</f>
        <v>0.24695121951219512</v>
      </c>
      <c r="I554" s="36">
        <f t="shared" si="264"/>
        <v>1640</v>
      </c>
      <c r="J554" s="10">
        <f>Gesamt!J554</f>
        <v>76</v>
      </c>
      <c r="K554" s="36">
        <f t="shared" si="265"/>
        <v>1716</v>
      </c>
      <c r="L554" s="103"/>
      <c r="P554" s="34"/>
      <c r="Q554" s="24" t="s">
        <v>253</v>
      </c>
      <c r="R554" s="10"/>
      <c r="S554" s="10"/>
      <c r="T554" s="219"/>
      <c r="U554" s="231"/>
      <c r="V554" s="104"/>
      <c r="W554" s="232"/>
      <c r="X554" s="103"/>
    </row>
    <row r="557" spans="2:24" x14ac:dyDescent="0.2">
      <c r="B557" s="102"/>
      <c r="C557" s="102" t="s">
        <v>254</v>
      </c>
      <c r="P557" s="34"/>
      <c r="Q557" s="102"/>
      <c r="R557" s="102" t="s">
        <v>254</v>
      </c>
    </row>
    <row r="559" spans="2:24" ht="15" customHeight="1" x14ac:dyDescent="0.2">
      <c r="B559" s="253" t="s">
        <v>244</v>
      </c>
      <c r="C559" s="257" t="s">
        <v>28</v>
      </c>
      <c r="D559" s="257"/>
      <c r="E559" s="257"/>
      <c r="F559" s="257"/>
      <c r="G559" s="257"/>
      <c r="H559" s="257"/>
      <c r="I559" s="257"/>
      <c r="J559" s="257"/>
      <c r="K559" s="257"/>
      <c r="P559" s="34"/>
      <c r="Q559" s="253" t="s">
        <v>244</v>
      </c>
      <c r="R559" s="247" t="s">
        <v>28</v>
      </c>
      <c r="S559" s="248"/>
      <c r="T559" s="249"/>
      <c r="U559" s="178"/>
      <c r="V559" s="25"/>
      <c r="W559" s="25"/>
    </row>
    <row r="560" spans="2:24" x14ac:dyDescent="0.2">
      <c r="B560" s="253"/>
      <c r="C560" s="257"/>
      <c r="D560" s="257"/>
      <c r="E560" s="257"/>
      <c r="F560" s="257"/>
      <c r="G560" s="257"/>
      <c r="H560" s="257"/>
      <c r="I560" s="257"/>
      <c r="J560" s="257"/>
      <c r="K560" s="257"/>
      <c r="P560" s="34"/>
      <c r="Q560" s="253"/>
      <c r="R560" s="250"/>
      <c r="S560" s="251"/>
      <c r="T560" s="252"/>
      <c r="U560" s="178"/>
      <c r="V560" s="25"/>
      <c r="W560" s="25"/>
    </row>
    <row r="561" spans="2:24" ht="36" x14ac:dyDescent="0.2">
      <c r="B561" s="253"/>
      <c r="C561" s="170" t="s">
        <v>245</v>
      </c>
      <c r="D561" s="32"/>
      <c r="E561" s="170" t="s">
        <v>246</v>
      </c>
      <c r="F561" s="32"/>
      <c r="G561" s="170" t="s">
        <v>247</v>
      </c>
      <c r="H561" s="32"/>
      <c r="I561" s="170" t="s">
        <v>4</v>
      </c>
      <c r="J561" s="170" t="s">
        <v>5</v>
      </c>
      <c r="K561" s="170" t="s">
        <v>6</v>
      </c>
      <c r="P561" s="34"/>
      <c r="Q561" s="253"/>
      <c r="R561" s="198" t="s">
        <v>245</v>
      </c>
      <c r="S561" s="198" t="s">
        <v>246</v>
      </c>
      <c r="T561" s="197" t="s">
        <v>247</v>
      </c>
      <c r="U561" s="223"/>
      <c r="V561" s="168"/>
      <c r="W561" s="168"/>
    </row>
    <row r="562" spans="2:24" x14ac:dyDescent="0.2">
      <c r="B562" s="24" t="s">
        <v>255</v>
      </c>
      <c r="C562" s="10">
        <f>Gesamt!C562</f>
        <v>7</v>
      </c>
      <c r="D562" s="2">
        <f>C562/$I$562</f>
        <v>7.6754385964912276E-3</v>
      </c>
      <c r="E562" s="10">
        <f>Gesamt!E562</f>
        <v>236</v>
      </c>
      <c r="F562" s="2">
        <f>E562/$I$562</f>
        <v>0.25877192982456143</v>
      </c>
      <c r="G562" s="10">
        <f>Gesamt!G562</f>
        <v>669</v>
      </c>
      <c r="H562" s="2">
        <f>G562/$I$562</f>
        <v>0.73355263157894735</v>
      </c>
      <c r="I562" s="36">
        <f t="shared" ref="I562:I565" si="266">C562+E562+G562</f>
        <v>912</v>
      </c>
      <c r="J562" s="10">
        <f>Gesamt!J562</f>
        <v>8</v>
      </c>
      <c r="K562" s="36">
        <f t="shared" ref="K562:K565" si="267">I562+J562</f>
        <v>920</v>
      </c>
      <c r="L562" s="103"/>
      <c r="P562" s="34"/>
      <c r="Q562" s="24" t="s">
        <v>255</v>
      </c>
      <c r="R562" s="10"/>
      <c r="S562" s="10"/>
      <c r="T562" s="219"/>
      <c r="U562" s="231"/>
      <c r="V562" s="104"/>
      <c r="W562" s="232"/>
      <c r="X562" s="103"/>
    </row>
    <row r="563" spans="2:24" x14ac:dyDescent="0.2">
      <c r="B563" s="24" t="s">
        <v>249</v>
      </c>
      <c r="C563" s="10">
        <f>Gesamt!C563</f>
        <v>18</v>
      </c>
      <c r="D563" s="2">
        <f>C563/$I$563</f>
        <v>1.9823788546255508E-2</v>
      </c>
      <c r="E563" s="10">
        <f>Gesamt!E563</f>
        <v>386</v>
      </c>
      <c r="F563" s="2">
        <f>E563/$I$563</f>
        <v>0.42511013215859028</v>
      </c>
      <c r="G563" s="10">
        <f>Gesamt!G563</f>
        <v>504</v>
      </c>
      <c r="H563" s="2">
        <f>G563/$I$563</f>
        <v>0.55506607929515417</v>
      </c>
      <c r="I563" s="36">
        <f t="shared" si="266"/>
        <v>908</v>
      </c>
      <c r="J563" s="10">
        <f>Gesamt!J563</f>
        <v>12</v>
      </c>
      <c r="K563" s="36">
        <f t="shared" si="267"/>
        <v>920</v>
      </c>
      <c r="L563" s="103"/>
      <c r="P563" s="34"/>
      <c r="Q563" s="24" t="s">
        <v>249</v>
      </c>
      <c r="R563" s="10"/>
      <c r="S563" s="10"/>
      <c r="T563" s="219"/>
      <c r="U563" s="231"/>
      <c r="V563" s="104"/>
      <c r="W563" s="232"/>
      <c r="X563" s="103"/>
    </row>
    <row r="564" spans="2:24" ht="25.9" customHeight="1" x14ac:dyDescent="0.2">
      <c r="B564" s="24" t="s">
        <v>250</v>
      </c>
      <c r="C564" s="10">
        <f>Gesamt!C564</f>
        <v>26</v>
      </c>
      <c r="D564" s="2">
        <f>C564/$I$564</f>
        <v>2.8792912513842746E-2</v>
      </c>
      <c r="E564" s="10">
        <f>Gesamt!E564</f>
        <v>498</v>
      </c>
      <c r="F564" s="2">
        <f>E564/$I$564</f>
        <v>0.55149501661129563</v>
      </c>
      <c r="G564" s="10">
        <f>Gesamt!G564</f>
        <v>379</v>
      </c>
      <c r="H564" s="2">
        <f>G564/$I$564</f>
        <v>0.41971207087486156</v>
      </c>
      <c r="I564" s="36">
        <f t="shared" si="266"/>
        <v>903</v>
      </c>
      <c r="J564" s="10">
        <f>Gesamt!J564</f>
        <v>17</v>
      </c>
      <c r="K564" s="36">
        <f t="shared" si="267"/>
        <v>920</v>
      </c>
      <c r="L564" s="103"/>
      <c r="P564" s="34"/>
      <c r="Q564" s="24" t="s">
        <v>250</v>
      </c>
      <c r="R564" s="10"/>
      <c r="S564" s="10" t="s">
        <v>406</v>
      </c>
      <c r="T564" s="219" t="s">
        <v>389</v>
      </c>
      <c r="U564" s="231"/>
      <c r="V564" s="104"/>
      <c r="W564" s="232"/>
      <c r="X564" s="103"/>
    </row>
    <row r="565" spans="2:24" x14ac:dyDescent="0.2">
      <c r="B565" s="24" t="s">
        <v>253</v>
      </c>
      <c r="C565" s="10">
        <f>Gesamt!C565</f>
        <v>39</v>
      </c>
      <c r="D565" s="2">
        <f>C565/$I$565</f>
        <v>4.357541899441341E-2</v>
      </c>
      <c r="E565" s="10">
        <f>Gesamt!E565</f>
        <v>640</v>
      </c>
      <c r="F565" s="2">
        <f>E565/$I$565</f>
        <v>0.71508379888268159</v>
      </c>
      <c r="G565" s="10">
        <f>Gesamt!G565</f>
        <v>216</v>
      </c>
      <c r="H565" s="2">
        <f>G565/$I$565</f>
        <v>0.24134078212290502</v>
      </c>
      <c r="I565" s="36">
        <f t="shared" si="266"/>
        <v>895</v>
      </c>
      <c r="J565" s="10">
        <f>Gesamt!J565</f>
        <v>25</v>
      </c>
      <c r="K565" s="36">
        <f t="shared" si="267"/>
        <v>920</v>
      </c>
      <c r="L565" s="103"/>
      <c r="P565" s="34"/>
      <c r="Q565" s="24" t="s">
        <v>253</v>
      </c>
      <c r="R565" s="10"/>
      <c r="S565" s="10"/>
      <c r="T565" s="219"/>
      <c r="U565" s="231"/>
      <c r="V565" s="104"/>
      <c r="W565" s="232"/>
      <c r="X565" s="103"/>
    </row>
    <row r="566" spans="2:24" x14ac:dyDescent="0.2">
      <c r="L566" s="103"/>
      <c r="P566" s="34"/>
      <c r="X566" s="103"/>
    </row>
    <row r="567" spans="2:24" x14ac:dyDescent="0.2">
      <c r="L567" s="103"/>
      <c r="P567" s="34"/>
      <c r="X567" s="103"/>
    </row>
    <row r="568" spans="2:24" x14ac:dyDescent="0.2">
      <c r="C568" s="102" t="s">
        <v>256</v>
      </c>
      <c r="P568" s="34"/>
      <c r="R568" s="102" t="s">
        <v>256</v>
      </c>
    </row>
    <row r="570" spans="2:24" ht="15" customHeight="1" x14ac:dyDescent="0.2">
      <c r="B570" s="253" t="s">
        <v>244</v>
      </c>
      <c r="C570" s="257" t="s">
        <v>29</v>
      </c>
      <c r="D570" s="257"/>
      <c r="E570" s="257"/>
      <c r="F570" s="257"/>
      <c r="G570" s="257"/>
      <c r="H570" s="257"/>
      <c r="I570" s="257"/>
      <c r="J570" s="257"/>
      <c r="K570" s="257"/>
      <c r="P570" s="34"/>
      <c r="Q570" s="253" t="s">
        <v>244</v>
      </c>
      <c r="R570" s="247" t="s">
        <v>29</v>
      </c>
      <c r="S570" s="248"/>
      <c r="T570" s="249"/>
      <c r="U570" s="178"/>
      <c r="V570" s="25"/>
      <c r="W570" s="25"/>
    </row>
    <row r="571" spans="2:24" x14ac:dyDescent="0.2">
      <c r="B571" s="253"/>
      <c r="C571" s="257"/>
      <c r="D571" s="257"/>
      <c r="E571" s="257"/>
      <c r="F571" s="257"/>
      <c r="G571" s="257"/>
      <c r="H571" s="257"/>
      <c r="I571" s="257"/>
      <c r="J571" s="257"/>
      <c r="K571" s="257"/>
      <c r="P571" s="34"/>
      <c r="Q571" s="253"/>
      <c r="R571" s="250"/>
      <c r="S571" s="251"/>
      <c r="T571" s="252"/>
      <c r="U571" s="178"/>
      <c r="V571" s="25"/>
      <c r="W571" s="25"/>
    </row>
    <row r="572" spans="2:24" ht="34.9" customHeight="1" x14ac:dyDescent="0.2">
      <c r="B572" s="253"/>
      <c r="C572" s="170" t="s">
        <v>245</v>
      </c>
      <c r="D572" s="32"/>
      <c r="E572" s="170" t="s">
        <v>246</v>
      </c>
      <c r="F572" s="32"/>
      <c r="G572" s="170" t="s">
        <v>247</v>
      </c>
      <c r="H572" s="32"/>
      <c r="I572" s="170" t="s">
        <v>4</v>
      </c>
      <c r="J572" s="170" t="s">
        <v>5</v>
      </c>
      <c r="K572" s="170" t="s">
        <v>6</v>
      </c>
      <c r="P572" s="34"/>
      <c r="Q572" s="253"/>
      <c r="R572" s="198" t="s">
        <v>245</v>
      </c>
      <c r="S572" s="198" t="s">
        <v>246</v>
      </c>
      <c r="T572" s="197" t="s">
        <v>247</v>
      </c>
      <c r="U572" s="223"/>
      <c r="V572" s="168"/>
      <c r="W572" s="168"/>
    </row>
    <row r="573" spans="2:24" x14ac:dyDescent="0.2">
      <c r="B573" s="24" t="s">
        <v>257</v>
      </c>
      <c r="C573" s="10">
        <f>Gesamt!C573</f>
        <v>5</v>
      </c>
      <c r="D573" s="2">
        <f>C573/$I$573</f>
        <v>6.3532401524777635E-3</v>
      </c>
      <c r="E573" s="10">
        <f>Gesamt!E573</f>
        <v>80</v>
      </c>
      <c r="F573" s="2">
        <f>E573/$I$573</f>
        <v>0.10165184243964422</v>
      </c>
      <c r="G573" s="10">
        <f>Gesamt!G573</f>
        <v>702</v>
      </c>
      <c r="H573" s="2">
        <f>G573/$I$573</f>
        <v>0.89199491740787806</v>
      </c>
      <c r="I573" s="36">
        <f t="shared" ref="I573:I578" si="268">C573+E573+G573</f>
        <v>787</v>
      </c>
      <c r="J573" s="10">
        <f>Gesamt!J573</f>
        <v>9</v>
      </c>
      <c r="K573" s="36">
        <f t="shared" ref="K573:K578" si="269">I573+J573</f>
        <v>796</v>
      </c>
      <c r="L573" s="103"/>
      <c r="P573" s="34"/>
      <c r="Q573" s="24" t="s">
        <v>257</v>
      </c>
      <c r="R573" s="10"/>
      <c r="S573" s="10"/>
      <c r="T573" s="219"/>
      <c r="U573" s="231"/>
      <c r="V573" s="104"/>
      <c r="W573" s="232"/>
      <c r="X573" s="103"/>
    </row>
    <row r="574" spans="2:24" ht="25.9" customHeight="1" x14ac:dyDescent="0.2">
      <c r="B574" s="24" t="s">
        <v>249</v>
      </c>
      <c r="C574" s="10">
        <f>Gesamt!C574</f>
        <v>131</v>
      </c>
      <c r="D574" s="2">
        <f>C574/$I$574</f>
        <v>0.16794871794871793</v>
      </c>
      <c r="E574" s="10">
        <f>Gesamt!E574</f>
        <v>393</v>
      </c>
      <c r="F574" s="2">
        <f>E574/$I$574</f>
        <v>0.50384615384615383</v>
      </c>
      <c r="G574" s="10">
        <f>Gesamt!G574</f>
        <v>256</v>
      </c>
      <c r="H574" s="2">
        <f>G574/$I$574</f>
        <v>0.3282051282051282</v>
      </c>
      <c r="I574" s="36">
        <f t="shared" si="268"/>
        <v>780</v>
      </c>
      <c r="J574" s="10">
        <f>Gesamt!J574</f>
        <v>16</v>
      </c>
      <c r="K574" s="36">
        <f t="shared" si="269"/>
        <v>796</v>
      </c>
      <c r="L574" s="103"/>
      <c r="P574" s="34"/>
      <c r="Q574" s="24" t="s">
        <v>249</v>
      </c>
      <c r="R574" s="10" t="s">
        <v>386</v>
      </c>
      <c r="S574" s="10"/>
      <c r="T574" s="243" t="s">
        <v>487</v>
      </c>
      <c r="U574" s="231"/>
      <c r="V574" s="104"/>
      <c r="W574" s="232"/>
      <c r="X574" s="103"/>
    </row>
    <row r="575" spans="2:24" ht="25.9" customHeight="1" x14ac:dyDescent="0.2">
      <c r="B575" s="24" t="s">
        <v>250</v>
      </c>
      <c r="C575" s="10">
        <f>Gesamt!C575</f>
        <v>40</v>
      </c>
      <c r="D575" s="2">
        <f>C575/$I$575</f>
        <v>5.2287581699346407E-2</v>
      </c>
      <c r="E575" s="10">
        <f>Gesamt!E575</f>
        <v>411</v>
      </c>
      <c r="F575" s="2">
        <f>E575/$I$575</f>
        <v>0.53725490196078429</v>
      </c>
      <c r="G575" s="10">
        <f>Gesamt!G575</f>
        <v>314</v>
      </c>
      <c r="H575" s="2">
        <f>G575/$I$575</f>
        <v>0.41045751633986927</v>
      </c>
      <c r="I575" s="36">
        <f t="shared" si="268"/>
        <v>765</v>
      </c>
      <c r="J575" s="10">
        <f>Gesamt!J575</f>
        <v>31</v>
      </c>
      <c r="K575" s="36">
        <f t="shared" si="269"/>
        <v>796</v>
      </c>
      <c r="L575" s="103"/>
      <c r="P575" s="34"/>
      <c r="Q575" s="24" t="s">
        <v>250</v>
      </c>
      <c r="R575" s="10"/>
      <c r="S575" s="10" t="s">
        <v>410</v>
      </c>
      <c r="T575" s="219"/>
      <c r="U575" s="231"/>
      <c r="V575" s="104"/>
      <c r="W575" s="232"/>
      <c r="X575" s="103"/>
    </row>
    <row r="576" spans="2:24" ht="25.9" customHeight="1" x14ac:dyDescent="0.2">
      <c r="B576" s="24" t="s">
        <v>251</v>
      </c>
      <c r="C576" s="10">
        <f>Gesamt!C576</f>
        <v>52</v>
      </c>
      <c r="D576" s="2">
        <f>C576/$I$576</f>
        <v>6.8965517241379309E-2</v>
      </c>
      <c r="E576" s="10">
        <f>Gesamt!E576</f>
        <v>440</v>
      </c>
      <c r="F576" s="2">
        <f>E576/$I$576</f>
        <v>0.58355437665782495</v>
      </c>
      <c r="G576" s="10">
        <f>Gesamt!G576</f>
        <v>262</v>
      </c>
      <c r="H576" s="2">
        <f>G576/$I$576</f>
        <v>0.34748010610079577</v>
      </c>
      <c r="I576" s="36">
        <f t="shared" si="268"/>
        <v>754</v>
      </c>
      <c r="J576" s="10">
        <f>Gesamt!J576</f>
        <v>42</v>
      </c>
      <c r="K576" s="36">
        <f t="shared" si="269"/>
        <v>796</v>
      </c>
      <c r="L576" s="103"/>
      <c r="P576" s="34"/>
      <c r="Q576" s="24" t="s">
        <v>251</v>
      </c>
      <c r="R576" s="10" t="s">
        <v>416</v>
      </c>
      <c r="S576" s="10" t="s">
        <v>410</v>
      </c>
      <c r="T576" s="219" t="s">
        <v>411</v>
      </c>
      <c r="U576" s="231"/>
      <c r="V576" s="104"/>
      <c r="W576" s="232"/>
      <c r="X576" s="103"/>
    </row>
    <row r="577" spans="2:24" x14ac:dyDescent="0.2">
      <c r="B577" s="24" t="s">
        <v>252</v>
      </c>
      <c r="C577" s="10">
        <f>Gesamt!C577</f>
        <v>81</v>
      </c>
      <c r="D577" s="2">
        <f>C577/$I$577</f>
        <v>0.10857908847184987</v>
      </c>
      <c r="E577" s="10">
        <f>Gesamt!E577</f>
        <v>392</v>
      </c>
      <c r="F577" s="2">
        <f>E577/$I$577</f>
        <v>0.52546916890080431</v>
      </c>
      <c r="G577" s="10">
        <f>Gesamt!G577</f>
        <v>273</v>
      </c>
      <c r="H577" s="2">
        <f>G577/$I$577</f>
        <v>0.36595174262734587</v>
      </c>
      <c r="I577" s="36">
        <f t="shared" si="268"/>
        <v>746</v>
      </c>
      <c r="J577" s="10">
        <f>Gesamt!J577</f>
        <v>50</v>
      </c>
      <c r="K577" s="36">
        <f t="shared" si="269"/>
        <v>796</v>
      </c>
      <c r="L577" s="103"/>
      <c r="P577" s="34"/>
      <c r="Q577" s="24" t="s">
        <v>252</v>
      </c>
      <c r="R577" s="10" t="s">
        <v>416</v>
      </c>
      <c r="S577" s="10"/>
      <c r="T577" s="219" t="s">
        <v>486</v>
      </c>
      <c r="U577" s="231"/>
      <c r="V577" s="104"/>
      <c r="W577" s="232"/>
      <c r="X577" s="103"/>
    </row>
    <row r="578" spans="2:24" x14ac:dyDescent="0.2">
      <c r="B578" s="24" t="s">
        <v>253</v>
      </c>
      <c r="C578" s="10">
        <f>Gesamt!C578</f>
        <v>62</v>
      </c>
      <c r="D578" s="2">
        <f>C578/$I$578</f>
        <v>8.3221476510067116E-2</v>
      </c>
      <c r="E578" s="10">
        <f>Gesamt!E578</f>
        <v>494</v>
      </c>
      <c r="F578" s="2">
        <f>E578/$I$578</f>
        <v>0.6630872483221476</v>
      </c>
      <c r="G578" s="10">
        <f>Gesamt!G578</f>
        <v>189</v>
      </c>
      <c r="H578" s="2">
        <f>G578/$I$578</f>
        <v>0.25369127516778522</v>
      </c>
      <c r="I578" s="36">
        <f t="shared" si="268"/>
        <v>745</v>
      </c>
      <c r="J578" s="10">
        <f>Gesamt!J578</f>
        <v>51</v>
      </c>
      <c r="K578" s="36">
        <f t="shared" si="269"/>
        <v>796</v>
      </c>
      <c r="L578" s="103"/>
      <c r="P578" s="34"/>
      <c r="Q578" s="24" t="s">
        <v>253</v>
      </c>
      <c r="R578" s="10"/>
      <c r="S578" s="10"/>
      <c r="T578" s="219"/>
      <c r="U578" s="231"/>
      <c r="V578" s="104"/>
      <c r="W578" s="232"/>
      <c r="X578" s="103"/>
    </row>
    <row r="583" spans="2:24" ht="15" customHeight="1" x14ac:dyDescent="0.2">
      <c r="P583" s="34"/>
    </row>
  </sheetData>
  <mergeCells count="231">
    <mergeCell ref="B559:B561"/>
    <mergeCell ref="C559:K560"/>
    <mergeCell ref="B570:B572"/>
    <mergeCell ref="C570:K571"/>
    <mergeCell ref="G10:G11"/>
    <mergeCell ref="I10:I11"/>
    <mergeCell ref="C42:K43"/>
    <mergeCell ref="C68:K69"/>
    <mergeCell ref="C79:K80"/>
    <mergeCell ref="B503:B505"/>
    <mergeCell ref="B524:B526"/>
    <mergeCell ref="B546:B548"/>
    <mergeCell ref="C546:K547"/>
    <mergeCell ref="C503:K504"/>
    <mergeCell ref="C524:K525"/>
    <mergeCell ref="B461:B463"/>
    <mergeCell ref="B473:B475"/>
    <mergeCell ref="B486:B488"/>
    <mergeCell ref="C461:K462"/>
    <mergeCell ref="C473:K474"/>
    <mergeCell ref="C486:K487"/>
    <mergeCell ref="B424:B426"/>
    <mergeCell ref="C424:O425"/>
    <mergeCell ref="B442:B444"/>
    <mergeCell ref="C442:M443"/>
    <mergeCell ref="B454:B455"/>
    <mergeCell ref="C454:G454"/>
    <mergeCell ref="B381:B383"/>
    <mergeCell ref="B398:B400"/>
    <mergeCell ref="C398:G399"/>
    <mergeCell ref="B406:B408"/>
    <mergeCell ref="C381:K382"/>
    <mergeCell ref="C406:K407"/>
    <mergeCell ref="B338:B340"/>
    <mergeCell ref="B350:B352"/>
    <mergeCell ref="B374:B375"/>
    <mergeCell ref="C374:I374"/>
    <mergeCell ref="C338:K339"/>
    <mergeCell ref="C350:K351"/>
    <mergeCell ref="B296:B298"/>
    <mergeCell ref="C296:K297"/>
    <mergeCell ref="B310:B311"/>
    <mergeCell ref="C310:I311"/>
    <mergeCell ref="B324:B326"/>
    <mergeCell ref="C324:I325"/>
    <mergeCell ref="B256:B258"/>
    <mergeCell ref="B269:B271"/>
    <mergeCell ref="B285:B287"/>
    <mergeCell ref="C256:K257"/>
    <mergeCell ref="C269:K270"/>
    <mergeCell ref="C285:K286"/>
    <mergeCell ref="B221:B223"/>
    <mergeCell ref="B233:B235"/>
    <mergeCell ref="B243:B245"/>
    <mergeCell ref="C233:K234"/>
    <mergeCell ref="C243:K244"/>
    <mergeCell ref="C221:O222"/>
    <mergeCell ref="B183:B185"/>
    <mergeCell ref="B197:B199"/>
    <mergeCell ref="B209:B211"/>
    <mergeCell ref="B143:B145"/>
    <mergeCell ref="B155:B157"/>
    <mergeCell ref="B169:B171"/>
    <mergeCell ref="C143:K144"/>
    <mergeCell ref="C155:O156"/>
    <mergeCell ref="C169:O170"/>
    <mergeCell ref="C183:O184"/>
    <mergeCell ref="C197:O198"/>
    <mergeCell ref="C209:O210"/>
    <mergeCell ref="K92:K93"/>
    <mergeCell ref="B101:B103"/>
    <mergeCell ref="B115:B117"/>
    <mergeCell ref="B129:B131"/>
    <mergeCell ref="C115:K116"/>
    <mergeCell ref="C129:K130"/>
    <mergeCell ref="I92:I93"/>
    <mergeCell ref="J92:J93"/>
    <mergeCell ref="J81:J82"/>
    <mergeCell ref="K81:K82"/>
    <mergeCell ref="B90:B93"/>
    <mergeCell ref="C92:C93"/>
    <mergeCell ref="D92:D93"/>
    <mergeCell ref="G92:G93"/>
    <mergeCell ref="I81:I82"/>
    <mergeCell ref="C90:K91"/>
    <mergeCell ref="C101:K102"/>
    <mergeCell ref="I70:I71"/>
    <mergeCell ref="J70:J71"/>
    <mergeCell ref="K70:K71"/>
    <mergeCell ref="B79:B82"/>
    <mergeCell ref="C81:C82"/>
    <mergeCell ref="D81:D82"/>
    <mergeCell ref="G81:G82"/>
    <mergeCell ref="G70:G71"/>
    <mergeCell ref="I44:I45"/>
    <mergeCell ref="J44:J45"/>
    <mergeCell ref="K44:K45"/>
    <mergeCell ref="B68:B71"/>
    <mergeCell ref="C70:C71"/>
    <mergeCell ref="D70:D71"/>
    <mergeCell ref="G44:G45"/>
    <mergeCell ref="C59:K59"/>
    <mergeCell ref="I27:I28"/>
    <mergeCell ref="J27:J28"/>
    <mergeCell ref="K27:K28"/>
    <mergeCell ref="B42:B45"/>
    <mergeCell ref="C44:C45"/>
    <mergeCell ref="D44:D45"/>
    <mergeCell ref="G27:G28"/>
    <mergeCell ref="J10:J11"/>
    <mergeCell ref="K10:K11"/>
    <mergeCell ref="B25:B28"/>
    <mergeCell ref="C27:C28"/>
    <mergeCell ref="D27:D28"/>
    <mergeCell ref="B8:B11"/>
    <mergeCell ref="C10:C11"/>
    <mergeCell ref="D10:D11"/>
    <mergeCell ref="C8:K9"/>
    <mergeCell ref="C25:K26"/>
    <mergeCell ref="Q42:Q45"/>
    <mergeCell ref="R44:R45"/>
    <mergeCell ref="T44:T45"/>
    <mergeCell ref="U44:U45"/>
    <mergeCell ref="V44:V45"/>
    <mergeCell ref="W44:W45"/>
    <mergeCell ref="R42:T43"/>
    <mergeCell ref="R59:T59"/>
    <mergeCell ref="Q8:Q11"/>
    <mergeCell ref="R10:R11"/>
    <mergeCell ref="T10:T11"/>
    <mergeCell ref="U10:U11"/>
    <mergeCell ref="V10:V11"/>
    <mergeCell ref="W10:W11"/>
    <mergeCell ref="Q25:Q28"/>
    <mergeCell ref="R27:R28"/>
    <mergeCell ref="T27:T28"/>
    <mergeCell ref="U27:U28"/>
    <mergeCell ref="V27:V28"/>
    <mergeCell ref="W27:W28"/>
    <mergeCell ref="R8:T9"/>
    <mergeCell ref="R25:T26"/>
    <mergeCell ref="U92:U93"/>
    <mergeCell ref="V92:V93"/>
    <mergeCell ref="W92:W93"/>
    <mergeCell ref="Q101:Q103"/>
    <mergeCell ref="R90:T91"/>
    <mergeCell ref="R101:T102"/>
    <mergeCell ref="Q68:Q71"/>
    <mergeCell ref="R70:R71"/>
    <mergeCell ref="T70:T71"/>
    <mergeCell ref="U70:U71"/>
    <mergeCell ref="V70:V71"/>
    <mergeCell ref="W70:W71"/>
    <mergeCell ref="Q79:Q82"/>
    <mergeCell ref="R81:R82"/>
    <mergeCell ref="T81:T82"/>
    <mergeCell ref="U81:U82"/>
    <mergeCell ref="V81:V82"/>
    <mergeCell ref="W81:W82"/>
    <mergeCell ref="R68:T69"/>
    <mergeCell ref="R79:T80"/>
    <mergeCell ref="Q115:Q117"/>
    <mergeCell ref="Q129:Q131"/>
    <mergeCell ref="Q143:Q145"/>
    <mergeCell ref="Q155:Q157"/>
    <mergeCell ref="Q169:Q171"/>
    <mergeCell ref="R115:T116"/>
    <mergeCell ref="R129:T130"/>
    <mergeCell ref="R143:T144"/>
    <mergeCell ref="Q90:Q93"/>
    <mergeCell ref="R92:R93"/>
    <mergeCell ref="T92:T93"/>
    <mergeCell ref="Q243:Q245"/>
    <mergeCell ref="Q256:Q258"/>
    <mergeCell ref="Q269:Q271"/>
    <mergeCell ref="Q285:Q287"/>
    <mergeCell ref="Q296:Q298"/>
    <mergeCell ref="R285:T286"/>
    <mergeCell ref="R296:T297"/>
    <mergeCell ref="Q183:Q185"/>
    <mergeCell ref="Q197:Q199"/>
    <mergeCell ref="Q209:Q211"/>
    <mergeCell ref="Q221:Q223"/>
    <mergeCell ref="Q233:Q235"/>
    <mergeCell ref="Q310:Q311"/>
    <mergeCell ref="Q324:Q326"/>
    <mergeCell ref="Q338:Q340"/>
    <mergeCell ref="Q350:Q352"/>
    <mergeCell ref="Q374:Q375"/>
    <mergeCell ref="R310:S311"/>
    <mergeCell ref="R324:S325"/>
    <mergeCell ref="R338:T339"/>
    <mergeCell ref="R350:T351"/>
    <mergeCell ref="R461:T462"/>
    <mergeCell ref="R473:T474"/>
    <mergeCell ref="R486:T487"/>
    <mergeCell ref="R503:T504"/>
    <mergeCell ref="Q381:Q383"/>
    <mergeCell ref="Q398:Q400"/>
    <mergeCell ref="Q406:Q408"/>
    <mergeCell ref="Q424:Q426"/>
    <mergeCell ref="Q442:Q444"/>
    <mergeCell ref="R381:T382"/>
    <mergeCell ref="R398:S399"/>
    <mergeCell ref="R406:T407"/>
    <mergeCell ref="R424:V425"/>
    <mergeCell ref="R442:U443"/>
    <mergeCell ref="R524:T525"/>
    <mergeCell ref="R546:T547"/>
    <mergeCell ref="R559:T560"/>
    <mergeCell ref="R570:T571"/>
    <mergeCell ref="Q524:Q526"/>
    <mergeCell ref="Q546:Q548"/>
    <mergeCell ref="Q559:Q561"/>
    <mergeCell ref="Q570:Q572"/>
    <mergeCell ref="R155:V156"/>
    <mergeCell ref="R169:V170"/>
    <mergeCell ref="R183:V184"/>
    <mergeCell ref="R197:V198"/>
    <mergeCell ref="R209:V210"/>
    <mergeCell ref="R221:V222"/>
    <mergeCell ref="R233:T234"/>
    <mergeCell ref="R243:T244"/>
    <mergeCell ref="R256:T257"/>
    <mergeCell ref="R269:T270"/>
    <mergeCell ref="Q454:Q455"/>
    <mergeCell ref="Q461:Q463"/>
    <mergeCell ref="Q473:Q475"/>
    <mergeCell ref="Q486:Q488"/>
    <mergeCell ref="Q503:Q505"/>
    <mergeCell ref="R454:S454"/>
  </mergeCells>
  <pageMargins left="0.70866141732283472" right="0.70866141732283472" top="0.78740157480314965" bottom="0.78740157480314965" header="0.31496062992125984" footer="0.31496062992125984"/>
  <pageSetup paperSize="9" scale="54" fitToHeight="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09" workbookViewId="0">
      <selection activeCell="Q444" sqref="Q444"/>
    </sheetView>
  </sheetViews>
  <sheetFormatPr baseColWidth="10" defaultColWidth="11.42578125" defaultRowHeight="12" x14ac:dyDescent="0.2"/>
  <cols>
    <col min="1" max="1" width="11.42578125" style="34"/>
    <col min="2" max="2" width="31.42578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42578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42" t="s">
        <v>280</v>
      </c>
    </row>
    <row r="3" spans="2:16" x14ac:dyDescent="0.25">
      <c r="C3" s="145"/>
    </row>
    <row r="4" spans="2:16" x14ac:dyDescent="0.2">
      <c r="C4" s="142" t="s">
        <v>0</v>
      </c>
    </row>
    <row r="5" spans="2:16" x14ac:dyDescent="0.25">
      <c r="C5" s="145"/>
    </row>
    <row r="6" spans="2:16" x14ac:dyDescent="0.2">
      <c r="C6" s="142" t="s">
        <v>279</v>
      </c>
    </row>
    <row r="8" spans="2:16" x14ac:dyDescent="0.2">
      <c r="B8" s="285" t="s">
        <v>1</v>
      </c>
      <c r="C8" s="286" t="s">
        <v>278</v>
      </c>
      <c r="D8" s="286"/>
      <c r="E8" s="286"/>
      <c r="F8" s="286"/>
      <c r="G8" s="286"/>
      <c r="H8" s="286"/>
      <c r="I8" s="286"/>
      <c r="J8" s="286"/>
      <c r="K8" s="286"/>
      <c r="L8" s="286"/>
      <c r="M8" s="286"/>
      <c r="N8" s="286"/>
      <c r="O8" s="286"/>
    </row>
    <row r="9" spans="2:16" x14ac:dyDescent="0.2">
      <c r="B9" s="285"/>
      <c r="C9" s="286"/>
      <c r="D9" s="286"/>
      <c r="E9" s="286"/>
      <c r="F9" s="286"/>
      <c r="G9" s="286"/>
      <c r="H9" s="286"/>
      <c r="I9" s="286"/>
      <c r="J9" s="286"/>
      <c r="K9" s="286"/>
      <c r="L9" s="286"/>
      <c r="M9" s="286"/>
      <c r="N9" s="286"/>
      <c r="O9" s="286"/>
    </row>
    <row r="10" spans="2:16" x14ac:dyDescent="0.2">
      <c r="B10" s="285"/>
      <c r="C10" s="287" t="s">
        <v>2</v>
      </c>
      <c r="D10" s="290"/>
      <c r="E10" s="287"/>
      <c r="F10" s="292"/>
      <c r="G10" s="287"/>
      <c r="H10" s="292"/>
      <c r="I10" s="287"/>
      <c r="J10" s="292"/>
      <c r="K10" s="287" t="s">
        <v>3</v>
      </c>
      <c r="L10" s="292"/>
      <c r="M10" s="287" t="s">
        <v>4</v>
      </c>
      <c r="N10" s="300" t="s">
        <v>5</v>
      </c>
      <c r="O10" s="287" t="s">
        <v>6</v>
      </c>
    </row>
    <row r="11" spans="2:16" x14ac:dyDescent="0.2">
      <c r="B11" s="285"/>
      <c r="C11" s="287"/>
      <c r="D11" s="291"/>
      <c r="E11" s="287"/>
      <c r="F11" s="293"/>
      <c r="G11" s="287"/>
      <c r="H11" s="293"/>
      <c r="I11" s="287"/>
      <c r="J11" s="293"/>
      <c r="K11" s="287"/>
      <c r="L11" s="293"/>
      <c r="M11" s="287"/>
      <c r="N11" s="300"/>
      <c r="O11" s="287"/>
    </row>
    <row r="12" spans="2:16" ht="17.25" customHeight="1" x14ac:dyDescent="0.25">
      <c r="B12" s="57" t="s">
        <v>7</v>
      </c>
      <c r="C12" s="71">
        <v>13</v>
      </c>
      <c r="D12" s="2">
        <f>C12/$M$12</f>
        <v>0.18571428571428572</v>
      </c>
      <c r="E12" s="3">
        <v>31</v>
      </c>
      <c r="F12" s="2">
        <f>E12/$M$12</f>
        <v>0.44285714285714284</v>
      </c>
      <c r="G12" s="3">
        <v>15</v>
      </c>
      <c r="H12" s="2">
        <f>G12/$M$12</f>
        <v>0.21428571428571427</v>
      </c>
      <c r="I12" s="3">
        <v>10</v>
      </c>
      <c r="J12" s="2">
        <f>I12/$M$12</f>
        <v>0.14285714285714285</v>
      </c>
      <c r="K12" s="3">
        <v>1</v>
      </c>
      <c r="L12" s="2">
        <f>K12/$M$12</f>
        <v>1.4285714285714285E-2</v>
      </c>
      <c r="M12" s="42">
        <v>70</v>
      </c>
      <c r="N12" s="42">
        <v>1</v>
      </c>
      <c r="O12" s="42">
        <v>71</v>
      </c>
      <c r="P12" s="103"/>
    </row>
    <row r="13" spans="2:16" ht="13.5" customHeight="1" x14ac:dyDescent="0.25">
      <c r="B13" s="57" t="s">
        <v>8</v>
      </c>
      <c r="C13" s="71">
        <v>55</v>
      </c>
      <c r="D13" s="2">
        <f>C13/$M$13</f>
        <v>0.91666666666666663</v>
      </c>
      <c r="E13" s="3">
        <v>4</v>
      </c>
      <c r="F13" s="2">
        <f>E13/$M$13</f>
        <v>6.6666666666666666E-2</v>
      </c>
      <c r="G13" s="3">
        <v>0</v>
      </c>
      <c r="H13" s="2">
        <f>G13/$M$13</f>
        <v>0</v>
      </c>
      <c r="I13" s="3">
        <v>0</v>
      </c>
      <c r="J13" s="2">
        <f>I13/$M$13</f>
        <v>0</v>
      </c>
      <c r="K13" s="3">
        <v>1</v>
      </c>
      <c r="L13" s="2">
        <f>K13/$M$13</f>
        <v>1.6666666666666666E-2</v>
      </c>
      <c r="M13" s="42">
        <v>60</v>
      </c>
      <c r="N13" s="70">
        <v>11</v>
      </c>
      <c r="O13" s="42">
        <v>71</v>
      </c>
      <c r="P13" s="103"/>
    </row>
    <row r="14" spans="2:16" ht="15.75" customHeight="1" x14ac:dyDescent="0.25">
      <c r="B14" s="57" t="s">
        <v>9</v>
      </c>
      <c r="C14" s="71">
        <v>4</v>
      </c>
      <c r="D14" s="2">
        <f>C14/$M$14</f>
        <v>5.6338028169014086E-2</v>
      </c>
      <c r="E14" s="3">
        <v>6</v>
      </c>
      <c r="F14" s="2">
        <f>E14/$M$14</f>
        <v>8.4507042253521125E-2</v>
      </c>
      <c r="G14" s="4">
        <v>13</v>
      </c>
      <c r="H14" s="2">
        <f>G14/$M$14</f>
        <v>0.18309859154929578</v>
      </c>
      <c r="I14" s="4">
        <v>24</v>
      </c>
      <c r="J14" s="2">
        <f>I14/$M$14</f>
        <v>0.3380281690140845</v>
      </c>
      <c r="K14" s="4">
        <v>24</v>
      </c>
      <c r="L14" s="2">
        <f>K14/$M$14</f>
        <v>0.3380281690140845</v>
      </c>
      <c r="M14" s="42">
        <v>71</v>
      </c>
      <c r="N14" s="42">
        <v>0</v>
      </c>
      <c r="O14" s="42">
        <v>71</v>
      </c>
      <c r="P14" s="103"/>
    </row>
    <row r="15" spans="2:16" ht="15.75" customHeight="1" x14ac:dyDescent="0.25">
      <c r="B15" s="57" t="s">
        <v>10</v>
      </c>
      <c r="C15" s="71">
        <v>56</v>
      </c>
      <c r="D15" s="2">
        <f>C15/$M$15</f>
        <v>0.91803278688524592</v>
      </c>
      <c r="E15" s="3">
        <v>2</v>
      </c>
      <c r="F15" s="2">
        <f>E15/$M$15</f>
        <v>3.2786885245901641E-2</v>
      </c>
      <c r="G15" s="3">
        <v>3</v>
      </c>
      <c r="H15" s="2">
        <f>G15/$M$15</f>
        <v>4.9180327868852458E-2</v>
      </c>
      <c r="I15" s="3">
        <v>0</v>
      </c>
      <c r="J15" s="2">
        <f>I15/$M$15</f>
        <v>0</v>
      </c>
      <c r="K15" s="3">
        <v>0</v>
      </c>
      <c r="L15" s="2">
        <f>K15/$M$15</f>
        <v>0</v>
      </c>
      <c r="M15" s="70">
        <v>61</v>
      </c>
      <c r="N15" s="70">
        <v>10</v>
      </c>
      <c r="O15" s="42">
        <v>71</v>
      </c>
      <c r="P15" s="103"/>
    </row>
    <row r="16" spans="2:16" ht="16.5" customHeight="1" x14ac:dyDescent="0.25">
      <c r="B16" s="57" t="s">
        <v>11</v>
      </c>
      <c r="C16" s="71">
        <v>49</v>
      </c>
      <c r="D16" s="2">
        <f>C16/$M$16</f>
        <v>0.81666666666666665</v>
      </c>
      <c r="E16" s="3">
        <v>5</v>
      </c>
      <c r="F16" s="2">
        <f>E16/$M$16</f>
        <v>8.3333333333333329E-2</v>
      </c>
      <c r="G16" s="3">
        <v>4</v>
      </c>
      <c r="H16" s="2">
        <f>G16/$M$16</f>
        <v>6.6666666666666666E-2</v>
      </c>
      <c r="I16" s="3">
        <v>1</v>
      </c>
      <c r="J16" s="2">
        <f>I16/$M$16</f>
        <v>1.6666666666666666E-2</v>
      </c>
      <c r="K16" s="3">
        <v>1</v>
      </c>
      <c r="L16" s="2">
        <f>K16/$M$16</f>
        <v>1.6666666666666666E-2</v>
      </c>
      <c r="M16" s="70">
        <v>60</v>
      </c>
      <c r="N16" s="42">
        <v>11</v>
      </c>
      <c r="O16" s="42">
        <v>71</v>
      </c>
      <c r="P16" s="103"/>
    </row>
    <row r="17" spans="2:16" ht="19.5" customHeight="1" x14ac:dyDescent="0.25">
      <c r="B17" s="57" t="s">
        <v>12</v>
      </c>
      <c r="C17" s="71">
        <v>57</v>
      </c>
      <c r="D17" s="2">
        <f>C17/$M$17</f>
        <v>0.95</v>
      </c>
      <c r="E17" s="3">
        <v>3</v>
      </c>
      <c r="F17" s="2">
        <f>E17/$M$17</f>
        <v>0.05</v>
      </c>
      <c r="G17" s="3">
        <v>0</v>
      </c>
      <c r="H17" s="2">
        <f>G17/$M$17</f>
        <v>0</v>
      </c>
      <c r="I17" s="3">
        <v>0</v>
      </c>
      <c r="J17" s="2">
        <f>I17/$M$17</f>
        <v>0</v>
      </c>
      <c r="K17" s="3">
        <v>0</v>
      </c>
      <c r="L17" s="2">
        <f>K17/$M$17</f>
        <v>0</v>
      </c>
      <c r="M17" s="70">
        <v>60</v>
      </c>
      <c r="N17" s="70">
        <v>11</v>
      </c>
      <c r="O17" s="42">
        <v>71</v>
      </c>
      <c r="P17" s="103"/>
    </row>
    <row r="18" spans="2:16" ht="26.25" customHeight="1" x14ac:dyDescent="0.25">
      <c r="B18" s="57" t="s">
        <v>13</v>
      </c>
      <c r="C18" s="71">
        <v>49</v>
      </c>
      <c r="D18" s="2">
        <f>C18/$M$18</f>
        <v>0.80327868852459017</v>
      </c>
      <c r="E18" s="3">
        <v>7</v>
      </c>
      <c r="F18" s="2">
        <f>E18/$M$18</f>
        <v>0.11475409836065574</v>
      </c>
      <c r="G18" s="3">
        <v>2</v>
      </c>
      <c r="H18" s="2">
        <f>G18/$M$18</f>
        <v>3.2786885245901641E-2</v>
      </c>
      <c r="I18" s="3">
        <v>3</v>
      </c>
      <c r="J18" s="2">
        <f>I18/$M$18</f>
        <v>4.9180327868852458E-2</v>
      </c>
      <c r="K18" s="3">
        <v>0</v>
      </c>
      <c r="L18" s="2">
        <f>K18/$M$18</f>
        <v>0</v>
      </c>
      <c r="M18" s="70">
        <v>61</v>
      </c>
      <c r="N18" s="70">
        <v>10</v>
      </c>
      <c r="O18" s="42">
        <v>71</v>
      </c>
      <c r="P18" s="103"/>
    </row>
    <row r="19" spans="2:16" ht="15" customHeight="1" x14ac:dyDescent="0.25">
      <c r="B19" s="57" t="s">
        <v>14</v>
      </c>
      <c r="C19" s="71">
        <v>53</v>
      </c>
      <c r="D19" s="2">
        <f>C19/$M$19</f>
        <v>0.8833333333333333</v>
      </c>
      <c r="E19" s="3">
        <v>5</v>
      </c>
      <c r="F19" s="2">
        <f>E19/$M$19</f>
        <v>8.3333333333333329E-2</v>
      </c>
      <c r="G19" s="3">
        <v>2</v>
      </c>
      <c r="H19" s="2">
        <f>G19/$M$19</f>
        <v>3.3333333333333333E-2</v>
      </c>
      <c r="I19" s="3">
        <v>0</v>
      </c>
      <c r="J19" s="2">
        <f>I19/$M$19</f>
        <v>0</v>
      </c>
      <c r="K19" s="3">
        <v>0</v>
      </c>
      <c r="L19" s="2">
        <f>K19/$M$19</f>
        <v>0</v>
      </c>
      <c r="M19" s="70">
        <v>60</v>
      </c>
      <c r="N19" s="70">
        <v>11</v>
      </c>
      <c r="O19" s="42">
        <v>71</v>
      </c>
      <c r="P19" s="103"/>
    </row>
    <row r="20" spans="2:16" ht="15.75" customHeight="1" x14ac:dyDescent="0.2">
      <c r="B20" s="57" t="s">
        <v>15</v>
      </c>
      <c r="C20" s="71">
        <v>57</v>
      </c>
      <c r="D20" s="2">
        <f>C20/$M$20</f>
        <v>0.93442622950819676</v>
      </c>
      <c r="E20" s="3">
        <v>1</v>
      </c>
      <c r="F20" s="2">
        <f>E20/$M$19</f>
        <v>1.6666666666666666E-2</v>
      </c>
      <c r="G20" s="3">
        <v>2</v>
      </c>
      <c r="H20" s="2">
        <f>G20/$M$20</f>
        <v>3.2786885245901641E-2</v>
      </c>
      <c r="I20" s="3">
        <v>1</v>
      </c>
      <c r="J20" s="2">
        <f>I20/$M$20</f>
        <v>1.6393442622950821E-2</v>
      </c>
      <c r="K20" s="3">
        <v>0</v>
      </c>
      <c r="L20" s="2">
        <f>K20/$M$20</f>
        <v>0</v>
      </c>
      <c r="M20" s="70">
        <v>61</v>
      </c>
      <c r="N20" s="70">
        <v>10</v>
      </c>
      <c r="O20" s="42">
        <v>71</v>
      </c>
      <c r="P20" s="103"/>
    </row>
    <row r="21" spans="2:16" ht="15.75" customHeight="1" x14ac:dyDescent="0.25">
      <c r="B21" s="49"/>
      <c r="C21" s="69"/>
      <c r="D21" s="48"/>
      <c r="E21" s="68"/>
      <c r="F21" s="48"/>
      <c r="G21" s="68"/>
      <c r="H21" s="48"/>
      <c r="I21" s="68"/>
      <c r="J21" s="48"/>
      <c r="K21" s="68"/>
      <c r="L21" s="48"/>
      <c r="M21" s="68"/>
      <c r="N21" s="68"/>
      <c r="O21" s="53"/>
    </row>
    <row r="23" spans="2:16" x14ac:dyDescent="0.25">
      <c r="C23" s="142" t="s">
        <v>16</v>
      </c>
    </row>
    <row r="25" spans="2:16" ht="15" customHeight="1" x14ac:dyDescent="0.2">
      <c r="B25" s="285" t="s">
        <v>1</v>
      </c>
      <c r="C25" s="294" t="s">
        <v>273</v>
      </c>
      <c r="D25" s="295"/>
      <c r="E25" s="295"/>
      <c r="F25" s="295"/>
      <c r="G25" s="295"/>
      <c r="H25" s="295"/>
      <c r="I25" s="295"/>
      <c r="J25" s="295"/>
      <c r="K25" s="295"/>
      <c r="L25" s="295"/>
      <c r="M25" s="295"/>
      <c r="N25" s="295"/>
      <c r="O25" s="296"/>
    </row>
    <row r="26" spans="2:16" x14ac:dyDescent="0.2">
      <c r="B26" s="285"/>
      <c r="C26" s="297"/>
      <c r="D26" s="298"/>
      <c r="E26" s="298"/>
      <c r="F26" s="298"/>
      <c r="G26" s="298"/>
      <c r="H26" s="298"/>
      <c r="I26" s="298"/>
      <c r="J26" s="298"/>
      <c r="K26" s="298"/>
      <c r="L26" s="298"/>
      <c r="M26" s="298"/>
      <c r="N26" s="298"/>
      <c r="O26" s="299"/>
    </row>
    <row r="27" spans="2:16" x14ac:dyDescent="0.2">
      <c r="B27" s="285"/>
      <c r="C27" s="287" t="s">
        <v>2</v>
      </c>
      <c r="D27" s="288"/>
      <c r="E27" s="287"/>
      <c r="F27" s="288"/>
      <c r="G27" s="287"/>
      <c r="H27" s="288"/>
      <c r="I27" s="287"/>
      <c r="J27" s="288"/>
      <c r="K27" s="287" t="s">
        <v>3</v>
      </c>
      <c r="L27" s="288"/>
      <c r="M27" s="292" t="s">
        <v>4</v>
      </c>
      <c r="N27" s="287" t="s">
        <v>5</v>
      </c>
      <c r="O27" s="287" t="s">
        <v>6</v>
      </c>
    </row>
    <row r="28" spans="2:16" ht="24.75" customHeight="1" x14ac:dyDescent="0.2">
      <c r="B28" s="285"/>
      <c r="C28" s="287"/>
      <c r="D28" s="289"/>
      <c r="E28" s="287"/>
      <c r="F28" s="289"/>
      <c r="G28" s="287"/>
      <c r="H28" s="289"/>
      <c r="I28" s="287"/>
      <c r="J28" s="289"/>
      <c r="K28" s="287"/>
      <c r="L28" s="289"/>
      <c r="M28" s="293"/>
      <c r="N28" s="287"/>
      <c r="O28" s="287"/>
    </row>
    <row r="29" spans="2:16" x14ac:dyDescent="0.25">
      <c r="B29" s="57" t="s">
        <v>7</v>
      </c>
      <c r="C29" s="44">
        <v>3</v>
      </c>
      <c r="D29" s="2">
        <f>C29/$M$29</f>
        <v>9.0909090909090912E-2</v>
      </c>
      <c r="E29" s="3">
        <v>12</v>
      </c>
      <c r="F29" s="2">
        <f>E29/$M$29</f>
        <v>0.36363636363636365</v>
      </c>
      <c r="G29" s="3">
        <v>9</v>
      </c>
      <c r="H29" s="2">
        <f>G29/$M$29</f>
        <v>0.27272727272727271</v>
      </c>
      <c r="I29" s="3">
        <v>8</v>
      </c>
      <c r="J29" s="2">
        <f>I29/$M$29</f>
        <v>0.24242424242424243</v>
      </c>
      <c r="K29" s="3">
        <v>1</v>
      </c>
      <c r="L29" s="2">
        <f>K29/$M$29</f>
        <v>3.0303030303030304E-2</v>
      </c>
      <c r="M29" s="43">
        <v>33</v>
      </c>
      <c r="N29" s="43">
        <v>0</v>
      </c>
      <c r="O29" s="67">
        <v>33</v>
      </c>
      <c r="P29" s="103"/>
    </row>
    <row r="30" spans="2:16" x14ac:dyDescent="0.25">
      <c r="B30" s="57" t="s">
        <v>8</v>
      </c>
      <c r="C30" s="44">
        <v>30</v>
      </c>
      <c r="D30" s="2">
        <f>C30/$M$30</f>
        <v>0.967741935483871</v>
      </c>
      <c r="E30" s="3">
        <v>0</v>
      </c>
      <c r="F30" s="2">
        <f>E30/$M$30</f>
        <v>0</v>
      </c>
      <c r="G30" s="3">
        <v>0</v>
      </c>
      <c r="H30" s="2">
        <f>G30/$M$30</f>
        <v>0</v>
      </c>
      <c r="I30" s="3">
        <v>0</v>
      </c>
      <c r="J30" s="2">
        <f>I30/$M$30</f>
        <v>0</v>
      </c>
      <c r="K30" s="3">
        <v>1</v>
      </c>
      <c r="L30" s="2">
        <f>K30/$M$30</f>
        <v>3.2258064516129031E-2</v>
      </c>
      <c r="M30" s="43">
        <v>31</v>
      </c>
      <c r="N30" s="46">
        <v>2</v>
      </c>
      <c r="O30" s="67">
        <v>33</v>
      </c>
      <c r="P30" s="103"/>
    </row>
    <row r="31" spans="2:16" x14ac:dyDescent="0.25">
      <c r="B31" s="57" t="s">
        <v>9</v>
      </c>
      <c r="C31" s="44">
        <v>1</v>
      </c>
      <c r="D31" s="2">
        <f>C31/$M$31</f>
        <v>3.0303030303030304E-2</v>
      </c>
      <c r="E31" s="3">
        <v>1</v>
      </c>
      <c r="F31" s="2">
        <f>E31/$M$31</f>
        <v>3.0303030303030304E-2</v>
      </c>
      <c r="G31" s="4">
        <v>3</v>
      </c>
      <c r="H31" s="2">
        <f>G31/$M$31</f>
        <v>9.0909090909090912E-2</v>
      </c>
      <c r="I31" s="4">
        <v>14</v>
      </c>
      <c r="J31" s="2">
        <f>I31/$M$31</f>
        <v>0.42424242424242425</v>
      </c>
      <c r="K31" s="4">
        <v>14</v>
      </c>
      <c r="L31" s="2">
        <f>K31/$M$31</f>
        <v>0.42424242424242425</v>
      </c>
      <c r="M31" s="43">
        <v>33</v>
      </c>
      <c r="N31" s="46">
        <v>0</v>
      </c>
      <c r="O31" s="67">
        <v>33</v>
      </c>
      <c r="P31" s="103"/>
    </row>
    <row r="32" spans="2:16" x14ac:dyDescent="0.25">
      <c r="B32" s="57" t="s">
        <v>18</v>
      </c>
      <c r="C32" s="44">
        <v>26</v>
      </c>
      <c r="D32" s="2">
        <f>C32/$M$32</f>
        <v>0.83870967741935487</v>
      </c>
      <c r="E32" s="3">
        <v>2</v>
      </c>
      <c r="F32" s="2">
        <f>E32/$M$32</f>
        <v>6.4516129032258063E-2</v>
      </c>
      <c r="G32" s="3">
        <v>3</v>
      </c>
      <c r="H32" s="2">
        <f>G32/$M$32</f>
        <v>9.6774193548387094E-2</v>
      </c>
      <c r="I32" s="3">
        <v>0</v>
      </c>
      <c r="J32" s="2">
        <f>I32/$M$32</f>
        <v>0</v>
      </c>
      <c r="K32" s="3">
        <v>0</v>
      </c>
      <c r="L32" s="2">
        <f>K32/$M$32</f>
        <v>0</v>
      </c>
      <c r="M32" s="46">
        <v>31</v>
      </c>
      <c r="N32" s="46">
        <v>2</v>
      </c>
      <c r="O32" s="67">
        <v>33</v>
      </c>
      <c r="P32" s="103"/>
    </row>
    <row r="33" spans="2:16" x14ac:dyDescent="0.25">
      <c r="B33" s="57" t="s">
        <v>11</v>
      </c>
      <c r="C33" s="44">
        <v>25</v>
      </c>
      <c r="D33" s="2">
        <f>C33/$M$33</f>
        <v>0.83333333333333337</v>
      </c>
      <c r="E33" s="3">
        <v>0</v>
      </c>
      <c r="F33" s="2">
        <f>E33/$M$33</f>
        <v>0</v>
      </c>
      <c r="G33" s="3">
        <v>4</v>
      </c>
      <c r="H33" s="2">
        <f>G33/$M$33</f>
        <v>0.13333333333333333</v>
      </c>
      <c r="I33" s="3">
        <v>0</v>
      </c>
      <c r="J33" s="2">
        <f>I33/$M$33</f>
        <v>0</v>
      </c>
      <c r="K33" s="3">
        <v>1</v>
      </c>
      <c r="L33" s="2">
        <f>K33/$M$33</f>
        <v>3.3333333333333333E-2</v>
      </c>
      <c r="M33" s="43">
        <v>30</v>
      </c>
      <c r="N33" s="46">
        <v>3</v>
      </c>
      <c r="O33" s="67">
        <v>33</v>
      </c>
      <c r="P33" s="103"/>
    </row>
    <row r="34" spans="2:16" x14ac:dyDescent="0.25">
      <c r="B34" s="57" t="s">
        <v>12</v>
      </c>
      <c r="C34" s="44">
        <v>30</v>
      </c>
      <c r="D34" s="2">
        <f>C34/$M34</f>
        <v>0.967741935483871</v>
      </c>
      <c r="E34" s="3">
        <v>1</v>
      </c>
      <c r="F34" s="2">
        <f>E34/$M34</f>
        <v>3.2258064516129031E-2</v>
      </c>
      <c r="G34" s="3">
        <v>0</v>
      </c>
      <c r="H34" s="2">
        <f>G34/$M$34</f>
        <v>0</v>
      </c>
      <c r="I34" s="3">
        <v>0</v>
      </c>
      <c r="J34" s="2">
        <f>I34/$M$34</f>
        <v>0</v>
      </c>
      <c r="K34" s="3">
        <v>0</v>
      </c>
      <c r="L34" s="2">
        <f>K34/$M$34</f>
        <v>0</v>
      </c>
      <c r="M34" s="43">
        <f>K34+I34+G34+E34+C34</f>
        <v>31</v>
      </c>
      <c r="N34" s="43">
        <v>2</v>
      </c>
      <c r="O34" s="67">
        <f>N34+M34</f>
        <v>33</v>
      </c>
      <c r="P34" s="103"/>
    </row>
    <row r="35" spans="2:16" ht="24" x14ac:dyDescent="0.25">
      <c r="B35" s="57" t="s">
        <v>13</v>
      </c>
      <c r="C35" s="44">
        <v>24</v>
      </c>
      <c r="D35" s="2">
        <f>C35/$M$35</f>
        <v>0.77419354838709675</v>
      </c>
      <c r="E35" s="3">
        <v>4</v>
      </c>
      <c r="F35" s="2">
        <f>E35/$M$35</f>
        <v>0.12903225806451613</v>
      </c>
      <c r="G35" s="3">
        <v>1</v>
      </c>
      <c r="H35" s="2">
        <f>G35/$M$35</f>
        <v>3.2258064516129031E-2</v>
      </c>
      <c r="I35" s="3">
        <v>2</v>
      </c>
      <c r="J35" s="2">
        <f>I35/$M$35</f>
        <v>6.4516129032258063E-2</v>
      </c>
      <c r="K35" s="3">
        <v>0</v>
      </c>
      <c r="L35" s="2">
        <f>K35/$M$35</f>
        <v>0</v>
      </c>
      <c r="M35" s="43">
        <v>31</v>
      </c>
      <c r="N35" s="46">
        <v>2</v>
      </c>
      <c r="O35" s="67">
        <v>33</v>
      </c>
      <c r="P35" s="103"/>
    </row>
    <row r="36" spans="2:16" x14ac:dyDescent="0.25">
      <c r="B36" s="57" t="s">
        <v>14</v>
      </c>
      <c r="C36" s="44">
        <v>27</v>
      </c>
      <c r="D36" s="2">
        <f>C36/$M$36</f>
        <v>0.87096774193548387</v>
      </c>
      <c r="E36" s="3">
        <v>3</v>
      </c>
      <c r="F36" s="2">
        <f>E36/$M$36</f>
        <v>9.6774193548387094E-2</v>
      </c>
      <c r="G36" s="3">
        <v>1</v>
      </c>
      <c r="H36" s="2">
        <f>G36/$M$36</f>
        <v>3.2258064516129031E-2</v>
      </c>
      <c r="I36" s="3">
        <v>0</v>
      </c>
      <c r="J36" s="2">
        <f>I36/$M$36</f>
        <v>0</v>
      </c>
      <c r="K36" s="3">
        <v>0</v>
      </c>
      <c r="L36" s="2">
        <f>K36/$M$36</f>
        <v>0</v>
      </c>
      <c r="M36" s="43">
        <v>31</v>
      </c>
      <c r="N36" s="46">
        <v>2</v>
      </c>
      <c r="O36" s="67">
        <v>33</v>
      </c>
      <c r="P36" s="103"/>
    </row>
    <row r="37" spans="2:16" x14ac:dyDescent="0.2">
      <c r="B37" s="57" t="s">
        <v>15</v>
      </c>
      <c r="C37" s="44">
        <v>31</v>
      </c>
      <c r="D37" s="2">
        <f>C37/$M$37</f>
        <v>1</v>
      </c>
      <c r="E37" s="3">
        <v>0</v>
      </c>
      <c r="F37" s="2">
        <f>E37/$M$37</f>
        <v>0</v>
      </c>
      <c r="G37" s="3">
        <v>0</v>
      </c>
      <c r="H37" s="2">
        <f>G37/$M$37</f>
        <v>0</v>
      </c>
      <c r="I37" s="3">
        <v>0</v>
      </c>
      <c r="J37" s="2">
        <f>I37/$M$37</f>
        <v>0</v>
      </c>
      <c r="K37" s="3">
        <v>0</v>
      </c>
      <c r="L37" s="2">
        <f>K37/$M$37</f>
        <v>0</v>
      </c>
      <c r="M37" s="43">
        <v>31</v>
      </c>
      <c r="N37" s="46">
        <v>2</v>
      </c>
      <c r="O37" s="67">
        <v>33</v>
      </c>
      <c r="P37" s="103"/>
    </row>
    <row r="40" spans="2:16" x14ac:dyDescent="0.25">
      <c r="C40" s="142" t="s">
        <v>19</v>
      </c>
    </row>
    <row r="42" spans="2:16" ht="15" customHeight="1" x14ac:dyDescent="0.2">
      <c r="B42" s="285" t="s">
        <v>1</v>
      </c>
      <c r="C42" s="286" t="s">
        <v>272</v>
      </c>
      <c r="D42" s="286"/>
      <c r="E42" s="286"/>
      <c r="F42" s="286"/>
      <c r="G42" s="286"/>
      <c r="H42" s="286"/>
      <c r="I42" s="286"/>
      <c r="J42" s="286"/>
      <c r="K42" s="286"/>
      <c r="L42" s="286"/>
      <c r="M42" s="286"/>
      <c r="N42" s="286"/>
      <c r="O42" s="286"/>
    </row>
    <row r="43" spans="2:16" x14ac:dyDescent="0.2">
      <c r="B43" s="285"/>
      <c r="C43" s="286"/>
      <c r="D43" s="286"/>
      <c r="E43" s="286"/>
      <c r="F43" s="286"/>
      <c r="G43" s="286"/>
      <c r="H43" s="286"/>
      <c r="I43" s="286"/>
      <c r="J43" s="286"/>
      <c r="K43" s="286"/>
      <c r="L43" s="286"/>
      <c r="M43" s="286"/>
      <c r="N43" s="286"/>
      <c r="O43" s="286"/>
    </row>
    <row r="44" spans="2:16" x14ac:dyDescent="0.2">
      <c r="B44" s="285"/>
      <c r="C44" s="287" t="s">
        <v>2</v>
      </c>
      <c r="D44" s="288"/>
      <c r="E44" s="301"/>
      <c r="F44" s="288"/>
      <c r="G44" s="301"/>
      <c r="H44" s="288"/>
      <c r="I44" s="301"/>
      <c r="J44" s="288"/>
      <c r="K44" s="287" t="s">
        <v>3</v>
      </c>
      <c r="L44" s="288"/>
      <c r="M44" s="292" t="s">
        <v>21</v>
      </c>
      <c r="N44" s="287" t="s">
        <v>5</v>
      </c>
      <c r="O44" s="287" t="s">
        <v>6</v>
      </c>
    </row>
    <row r="45" spans="2:16" ht="24.75" customHeight="1" x14ac:dyDescent="0.2">
      <c r="B45" s="285"/>
      <c r="C45" s="287"/>
      <c r="D45" s="289"/>
      <c r="E45" s="301"/>
      <c r="F45" s="289"/>
      <c r="G45" s="301"/>
      <c r="H45" s="289"/>
      <c r="I45" s="301"/>
      <c r="J45" s="289"/>
      <c r="K45" s="287"/>
      <c r="L45" s="289"/>
      <c r="M45" s="293"/>
      <c r="N45" s="287"/>
      <c r="O45" s="287"/>
    </row>
    <row r="46" spans="2:16" x14ac:dyDescent="0.25">
      <c r="B46" s="57" t="s">
        <v>7</v>
      </c>
      <c r="C46" s="44">
        <v>10</v>
      </c>
      <c r="D46" s="2">
        <f>C46/$M$46</f>
        <v>0.27027027027027029</v>
      </c>
      <c r="E46" s="3">
        <v>19</v>
      </c>
      <c r="F46" s="2">
        <f>E46/$M$46</f>
        <v>0.51351351351351349</v>
      </c>
      <c r="G46" s="3">
        <v>6</v>
      </c>
      <c r="H46" s="2">
        <f>G46/$M$46</f>
        <v>0.16216216216216217</v>
      </c>
      <c r="I46" s="3">
        <v>2</v>
      </c>
      <c r="J46" s="2">
        <f>I46/$M$46</f>
        <v>5.4054054054054057E-2</v>
      </c>
      <c r="K46" s="3">
        <v>0</v>
      </c>
      <c r="L46" s="2">
        <f>K46/$M$46</f>
        <v>0</v>
      </c>
      <c r="M46" s="43">
        <v>37</v>
      </c>
      <c r="N46" s="46">
        <v>1</v>
      </c>
      <c r="O46" s="46">
        <v>38</v>
      </c>
      <c r="P46" s="103"/>
    </row>
    <row r="47" spans="2:16" x14ac:dyDescent="0.25">
      <c r="B47" s="57" t="s">
        <v>8</v>
      </c>
      <c r="C47" s="44">
        <v>25</v>
      </c>
      <c r="D47" s="2">
        <f>C47/$M$47</f>
        <v>0.86206896551724133</v>
      </c>
      <c r="E47" s="3">
        <v>4</v>
      </c>
      <c r="F47" s="2">
        <f>E47/$M$47</f>
        <v>0.13793103448275862</v>
      </c>
      <c r="G47" s="3">
        <v>0</v>
      </c>
      <c r="H47" s="2">
        <f>G47/$M$47</f>
        <v>0</v>
      </c>
      <c r="I47" s="3">
        <v>0</v>
      </c>
      <c r="J47" s="2">
        <f>I47/$M$47</f>
        <v>0</v>
      </c>
      <c r="K47" s="3">
        <v>0</v>
      </c>
      <c r="L47" s="2">
        <f>K47/$M$47</f>
        <v>0</v>
      </c>
      <c r="M47" s="43">
        <v>29</v>
      </c>
      <c r="N47" s="46">
        <v>9</v>
      </c>
      <c r="O47" s="46">
        <v>38</v>
      </c>
      <c r="P47" s="103"/>
    </row>
    <row r="48" spans="2:16" x14ac:dyDescent="0.25">
      <c r="B48" s="57" t="s">
        <v>22</v>
      </c>
      <c r="C48" s="44">
        <v>3</v>
      </c>
      <c r="D48" s="2">
        <f>C48/$M$48</f>
        <v>7.8947368421052627E-2</v>
      </c>
      <c r="E48" s="3">
        <v>5</v>
      </c>
      <c r="F48" s="2">
        <f>E48/$M$48</f>
        <v>0.13157894736842105</v>
      </c>
      <c r="G48" s="4">
        <v>10</v>
      </c>
      <c r="H48" s="2">
        <f>G48/$M$48</f>
        <v>0.26315789473684209</v>
      </c>
      <c r="I48" s="4">
        <v>10</v>
      </c>
      <c r="J48" s="2">
        <f>I48/$M$48</f>
        <v>0.26315789473684209</v>
      </c>
      <c r="K48" s="4">
        <v>10</v>
      </c>
      <c r="L48" s="2">
        <f>K48/$M$48</f>
        <v>0.26315789473684209</v>
      </c>
      <c r="M48" s="43">
        <v>38</v>
      </c>
      <c r="N48" s="46">
        <v>0</v>
      </c>
      <c r="O48" s="46">
        <v>38</v>
      </c>
      <c r="P48" s="103"/>
    </row>
    <row r="49" spans="2:17" x14ac:dyDescent="0.25">
      <c r="B49" s="57" t="s">
        <v>10</v>
      </c>
      <c r="C49" s="44">
        <v>30</v>
      </c>
      <c r="D49" s="2">
        <f>C49/$M$49</f>
        <v>1</v>
      </c>
      <c r="E49" s="3">
        <v>0</v>
      </c>
      <c r="F49" s="2">
        <f>E49/$M$49</f>
        <v>0</v>
      </c>
      <c r="G49" s="3">
        <v>0</v>
      </c>
      <c r="H49" s="2">
        <f>G49/$M$49</f>
        <v>0</v>
      </c>
      <c r="I49" s="3">
        <v>0</v>
      </c>
      <c r="J49" s="2">
        <f>I49/$M$49</f>
        <v>0</v>
      </c>
      <c r="K49" s="3">
        <v>0</v>
      </c>
      <c r="L49" s="2">
        <f>K49/$M$49</f>
        <v>0</v>
      </c>
      <c r="M49" s="46">
        <v>30</v>
      </c>
      <c r="N49" s="46">
        <v>8</v>
      </c>
      <c r="O49" s="46">
        <v>38</v>
      </c>
      <c r="P49" s="103"/>
    </row>
    <row r="50" spans="2:17" x14ac:dyDescent="0.25">
      <c r="B50" s="57" t="s">
        <v>11</v>
      </c>
      <c r="C50" s="44">
        <v>24</v>
      </c>
      <c r="D50" s="2">
        <f>C50/$M$50</f>
        <v>0.8</v>
      </c>
      <c r="E50" s="3">
        <v>5</v>
      </c>
      <c r="F50" s="2">
        <f>E50/$M$50</f>
        <v>0.16666666666666666</v>
      </c>
      <c r="G50" s="3">
        <v>0</v>
      </c>
      <c r="H50" s="2">
        <f>G50/$M$50</f>
        <v>0</v>
      </c>
      <c r="I50" s="3">
        <v>1</v>
      </c>
      <c r="J50" s="2">
        <f>I50/$M$50</f>
        <v>3.3333333333333333E-2</v>
      </c>
      <c r="K50" s="3">
        <v>0</v>
      </c>
      <c r="L50" s="2">
        <f>K50/$M$50</f>
        <v>0</v>
      </c>
      <c r="M50" s="46">
        <v>30</v>
      </c>
      <c r="N50" s="46">
        <v>8</v>
      </c>
      <c r="O50" s="46">
        <v>38</v>
      </c>
      <c r="P50" s="103"/>
    </row>
    <row r="51" spans="2:17" x14ac:dyDescent="0.25">
      <c r="B51" s="57" t="s">
        <v>12</v>
      </c>
      <c r="C51" s="44">
        <v>27</v>
      </c>
      <c r="D51" s="2">
        <f>C51/$M$51</f>
        <v>0.93103448275862066</v>
      </c>
      <c r="E51" s="3">
        <v>2</v>
      </c>
      <c r="F51" s="2">
        <f>E51/$M$51</f>
        <v>6.8965517241379309E-2</v>
      </c>
      <c r="G51" s="3">
        <v>0</v>
      </c>
      <c r="H51" s="2">
        <f>G51/$M$51</f>
        <v>0</v>
      </c>
      <c r="I51" s="3">
        <v>0</v>
      </c>
      <c r="J51" s="2">
        <f>I51/$M$51</f>
        <v>0</v>
      </c>
      <c r="K51" s="3">
        <v>0</v>
      </c>
      <c r="L51" s="2">
        <f>K51/$M$51</f>
        <v>0</v>
      </c>
      <c r="M51" s="46">
        <v>29</v>
      </c>
      <c r="N51" s="46">
        <v>9</v>
      </c>
      <c r="O51" s="46">
        <v>38</v>
      </c>
      <c r="P51" s="103"/>
    </row>
    <row r="52" spans="2:17" ht="24" x14ac:dyDescent="0.25">
      <c r="B52" s="57" t="s">
        <v>13</v>
      </c>
      <c r="C52" s="44">
        <v>25</v>
      </c>
      <c r="D52" s="2">
        <f>C52/$M$52</f>
        <v>0.83333333333333337</v>
      </c>
      <c r="E52" s="3">
        <v>3</v>
      </c>
      <c r="F52" s="2">
        <f>E52/$M$52</f>
        <v>0.1</v>
      </c>
      <c r="G52" s="3">
        <v>1</v>
      </c>
      <c r="H52" s="2">
        <f>G52/$M$52</f>
        <v>3.3333333333333333E-2</v>
      </c>
      <c r="I52" s="3">
        <v>1</v>
      </c>
      <c r="J52" s="2">
        <f>I52/$M$52</f>
        <v>3.3333333333333333E-2</v>
      </c>
      <c r="K52" s="3">
        <v>0</v>
      </c>
      <c r="L52" s="2">
        <f>K52/$M$52</f>
        <v>0</v>
      </c>
      <c r="M52" s="46">
        <v>30</v>
      </c>
      <c r="N52" s="46">
        <v>8</v>
      </c>
      <c r="O52" s="46">
        <v>38</v>
      </c>
      <c r="P52" s="103"/>
    </row>
    <row r="53" spans="2:17" x14ac:dyDescent="0.25">
      <c r="B53" s="57" t="s">
        <v>14</v>
      </c>
      <c r="C53" s="44">
        <v>26</v>
      </c>
      <c r="D53" s="2">
        <f>C53/$M$53</f>
        <v>0.89655172413793105</v>
      </c>
      <c r="E53" s="3">
        <v>2</v>
      </c>
      <c r="F53" s="2">
        <f>E53/$M$53</f>
        <v>6.8965517241379309E-2</v>
      </c>
      <c r="G53" s="3">
        <v>1</v>
      </c>
      <c r="H53" s="2">
        <f>G53/$M$53</f>
        <v>3.4482758620689655E-2</v>
      </c>
      <c r="I53" s="3">
        <v>0</v>
      </c>
      <c r="J53" s="2">
        <f>I53/$M$53</f>
        <v>0</v>
      </c>
      <c r="K53" s="3">
        <v>0</v>
      </c>
      <c r="L53" s="2">
        <f>K53/$M$53</f>
        <v>0</v>
      </c>
      <c r="M53" s="43">
        <v>29</v>
      </c>
      <c r="N53" s="46">
        <v>9</v>
      </c>
      <c r="O53" s="46">
        <v>38</v>
      </c>
      <c r="P53" s="103"/>
    </row>
    <row r="54" spans="2:17" x14ac:dyDescent="0.2">
      <c r="B54" s="57" t="s">
        <v>15</v>
      </c>
      <c r="C54" s="44">
        <v>26</v>
      </c>
      <c r="D54" s="2">
        <f>C54/$M$54</f>
        <v>0.8666666666666667</v>
      </c>
      <c r="E54" s="3">
        <v>1</v>
      </c>
      <c r="F54" s="2">
        <f>E54/$M$54</f>
        <v>3.3333333333333333E-2</v>
      </c>
      <c r="G54" s="3">
        <v>2</v>
      </c>
      <c r="H54" s="2">
        <f>G54/$M$54</f>
        <v>6.6666666666666666E-2</v>
      </c>
      <c r="I54" s="3">
        <v>1</v>
      </c>
      <c r="J54" s="2">
        <f>I54/$M$54</f>
        <v>3.3333333333333333E-2</v>
      </c>
      <c r="K54" s="3">
        <v>0</v>
      </c>
      <c r="L54" s="2">
        <f>K54/$M$54</f>
        <v>0</v>
      </c>
      <c r="M54" s="46">
        <v>30</v>
      </c>
      <c r="N54" s="46">
        <v>8</v>
      </c>
      <c r="O54" s="46">
        <v>38</v>
      </c>
      <c r="P54" s="103"/>
    </row>
    <row r="55" spans="2:17" x14ac:dyDescent="0.25">
      <c r="B55" s="49"/>
      <c r="C55" s="128"/>
      <c r="D55" s="48"/>
      <c r="E55" s="129"/>
      <c r="F55" s="48"/>
      <c r="G55" s="47"/>
      <c r="H55" s="48"/>
      <c r="I55" s="129"/>
      <c r="J55" s="48"/>
      <c r="K55" s="47"/>
      <c r="L55" s="48"/>
      <c r="M55" s="47"/>
      <c r="N55" s="47"/>
      <c r="O55" s="47"/>
    </row>
    <row r="56" spans="2:17" x14ac:dyDescent="0.25">
      <c r="B56" s="49"/>
      <c r="C56" s="128"/>
      <c r="D56" s="48"/>
      <c r="E56" s="129"/>
      <c r="F56" s="48"/>
      <c r="G56" s="47"/>
      <c r="H56" s="48"/>
      <c r="I56" s="129"/>
      <c r="J56" s="48"/>
      <c r="K56" s="47"/>
      <c r="L56" s="48"/>
      <c r="M56" s="47"/>
      <c r="N56" s="47"/>
      <c r="O56" s="47"/>
    </row>
    <row r="57" spans="2:17" x14ac:dyDescent="0.2">
      <c r="B57" s="49"/>
      <c r="C57" s="142" t="s">
        <v>23</v>
      </c>
      <c r="E57" s="129"/>
      <c r="F57" s="48"/>
      <c r="G57" s="47"/>
      <c r="H57" s="48"/>
      <c r="I57" s="129"/>
      <c r="J57" s="48"/>
      <c r="K57" s="47"/>
      <c r="L57" s="48"/>
      <c r="M57" s="47"/>
      <c r="N57" s="47"/>
      <c r="O57" s="47"/>
    </row>
    <row r="59" spans="2:17" x14ac:dyDescent="0.2">
      <c r="B59" s="106"/>
      <c r="C59" s="302" t="s">
        <v>275</v>
      </c>
      <c r="D59" s="302"/>
      <c r="E59" s="302"/>
      <c r="F59" s="302"/>
      <c r="G59" s="302"/>
      <c r="H59" s="302"/>
      <c r="I59" s="302"/>
      <c r="J59" s="302"/>
      <c r="K59" s="302"/>
      <c r="L59" s="302"/>
      <c r="M59" s="302"/>
      <c r="N59" s="302"/>
      <c r="O59" s="302"/>
    </row>
    <row r="60" spans="2:17" ht="72" x14ac:dyDescent="0.2">
      <c r="B60" s="55" t="s">
        <v>277</v>
      </c>
      <c r="C60" s="98" t="s">
        <v>2</v>
      </c>
      <c r="D60" s="98"/>
      <c r="E60" s="98"/>
      <c r="F60" s="98"/>
      <c r="G60" s="98"/>
      <c r="H60" s="98"/>
      <c r="I60" s="98"/>
      <c r="J60" s="98"/>
      <c r="K60" s="66" t="s">
        <v>26</v>
      </c>
      <c r="L60" s="66"/>
      <c r="M60" s="66" t="s">
        <v>21</v>
      </c>
      <c r="N60" s="98" t="s">
        <v>5</v>
      </c>
      <c r="O60" s="66" t="s">
        <v>6</v>
      </c>
      <c r="P60" s="62"/>
      <c r="Q60" s="130"/>
    </row>
    <row r="61" spans="2:17" x14ac:dyDescent="0.25">
      <c r="B61" s="64" t="s">
        <v>27</v>
      </c>
      <c r="C61" s="63">
        <v>28</v>
      </c>
      <c r="D61" s="2">
        <f>C61/$M61</f>
        <v>0.39436619718309857</v>
      </c>
      <c r="E61" s="3">
        <v>15</v>
      </c>
      <c r="F61" s="2">
        <f>E61/$M61</f>
        <v>0.21126760563380281</v>
      </c>
      <c r="G61" s="3">
        <v>12</v>
      </c>
      <c r="H61" s="2">
        <f>G61/$M61</f>
        <v>0.16901408450704225</v>
      </c>
      <c r="I61" s="3">
        <v>8</v>
      </c>
      <c r="J61" s="2">
        <f>I61/$M61</f>
        <v>0.11267605633802817</v>
      </c>
      <c r="K61" s="3">
        <v>8</v>
      </c>
      <c r="L61" s="2">
        <f>K61/$M61</f>
        <v>0.11267605633802817</v>
      </c>
      <c r="M61" s="82">
        <v>71</v>
      </c>
      <c r="N61" s="131">
        <v>0</v>
      </c>
      <c r="O61" s="132">
        <v>71</v>
      </c>
      <c r="P61" s="103"/>
      <c r="Q61" s="65"/>
    </row>
    <row r="62" spans="2:17" x14ac:dyDescent="0.25">
      <c r="B62" s="64" t="s">
        <v>28</v>
      </c>
      <c r="C62" s="63">
        <v>16</v>
      </c>
      <c r="D62" s="2">
        <f>C62/$M62</f>
        <v>0.48484848484848486</v>
      </c>
      <c r="E62" s="3">
        <v>9</v>
      </c>
      <c r="F62" s="2">
        <f>E62/$M62</f>
        <v>0.27272727272727271</v>
      </c>
      <c r="G62" s="3">
        <v>6</v>
      </c>
      <c r="H62" s="2">
        <f>G62/$M62</f>
        <v>0.18181818181818182</v>
      </c>
      <c r="I62" s="3">
        <v>2</v>
      </c>
      <c r="J62" s="2">
        <f>I62/$M62</f>
        <v>6.0606060606060608E-2</v>
      </c>
      <c r="K62" s="3">
        <v>0</v>
      </c>
      <c r="L62" s="2">
        <f>K62/$M62</f>
        <v>0</v>
      </c>
      <c r="M62" s="82">
        <v>33</v>
      </c>
      <c r="N62" s="131">
        <v>0</v>
      </c>
      <c r="O62" s="132">
        <v>33</v>
      </c>
      <c r="P62" s="103"/>
      <c r="Q62" s="133"/>
    </row>
    <row r="63" spans="2:17" x14ac:dyDescent="0.25">
      <c r="B63" s="64" t="s">
        <v>29</v>
      </c>
      <c r="C63" s="63">
        <v>12</v>
      </c>
      <c r="D63" s="2">
        <f>C63/$M63</f>
        <v>0.31578947368421051</v>
      </c>
      <c r="E63" s="3">
        <v>6</v>
      </c>
      <c r="F63" s="2">
        <f>E63/$M63</f>
        <v>0.15789473684210525</v>
      </c>
      <c r="G63" s="4">
        <v>6</v>
      </c>
      <c r="H63" s="2">
        <f>G63/$M63</f>
        <v>0.15789473684210525</v>
      </c>
      <c r="I63" s="4">
        <v>6</v>
      </c>
      <c r="J63" s="2">
        <f>I63/$M63</f>
        <v>0.15789473684210525</v>
      </c>
      <c r="K63" s="4">
        <v>8</v>
      </c>
      <c r="L63" s="2">
        <f>K63/$M63</f>
        <v>0.21052631578947367</v>
      </c>
      <c r="M63" s="134">
        <v>38</v>
      </c>
      <c r="N63" s="131">
        <v>0</v>
      </c>
      <c r="O63" s="132">
        <v>38</v>
      </c>
      <c r="P63" s="103"/>
      <c r="Q63" s="133"/>
    </row>
    <row r="64" spans="2:17" x14ac:dyDescent="0.25">
      <c r="B64" s="62"/>
      <c r="C64" s="61"/>
      <c r="D64" s="61"/>
      <c r="E64" s="61"/>
      <c r="F64" s="61"/>
      <c r="G64" s="61"/>
      <c r="H64" s="61"/>
      <c r="I64" s="60"/>
      <c r="J64" s="61"/>
      <c r="K64" s="61"/>
      <c r="L64" s="60"/>
      <c r="M64" s="135"/>
      <c r="N64" s="136"/>
      <c r="O64" s="133"/>
      <c r="P64" s="103"/>
      <c r="Q64" s="133"/>
    </row>
    <row r="65" spans="2:17" x14ac:dyDescent="0.25">
      <c r="C65" s="59"/>
      <c r="D65" s="59"/>
      <c r="E65" s="58"/>
      <c r="F65" s="58"/>
      <c r="G65" s="58"/>
      <c r="H65" s="58"/>
      <c r="I65" s="137"/>
      <c r="J65" s="138"/>
      <c r="K65" s="138"/>
      <c r="L65" s="137"/>
      <c r="M65" s="139"/>
      <c r="N65" s="136"/>
      <c r="O65" s="133"/>
      <c r="P65" s="133"/>
      <c r="Q65" s="133"/>
    </row>
    <row r="66" spans="2:17" x14ac:dyDescent="0.25">
      <c r="C66" s="142" t="s">
        <v>30</v>
      </c>
    </row>
    <row r="68" spans="2:17" ht="15" customHeight="1" x14ac:dyDescent="0.2">
      <c r="B68" s="285" t="s">
        <v>31</v>
      </c>
      <c r="C68" s="286" t="s">
        <v>274</v>
      </c>
      <c r="D68" s="286"/>
      <c r="E68" s="286"/>
      <c r="F68" s="286"/>
      <c r="G68" s="286"/>
      <c r="H68" s="286"/>
      <c r="I68" s="286"/>
      <c r="J68" s="286"/>
      <c r="K68" s="286"/>
      <c r="L68" s="286"/>
      <c r="M68" s="286"/>
      <c r="N68" s="286"/>
      <c r="O68" s="286"/>
    </row>
    <row r="69" spans="2:17" x14ac:dyDescent="0.2">
      <c r="B69" s="285"/>
      <c r="C69" s="286"/>
      <c r="D69" s="286"/>
      <c r="E69" s="286"/>
      <c r="F69" s="286"/>
      <c r="G69" s="286"/>
      <c r="H69" s="286"/>
      <c r="I69" s="286"/>
      <c r="J69" s="286"/>
      <c r="K69" s="286"/>
      <c r="L69" s="286"/>
      <c r="M69" s="286"/>
      <c r="N69" s="286"/>
      <c r="O69" s="286"/>
    </row>
    <row r="70" spans="2:17" x14ac:dyDescent="0.2">
      <c r="B70" s="285"/>
      <c r="C70" s="287" t="s">
        <v>2</v>
      </c>
      <c r="D70" s="288"/>
      <c r="E70" s="287"/>
      <c r="F70" s="288"/>
      <c r="G70" s="287"/>
      <c r="H70" s="288"/>
      <c r="I70" s="287"/>
      <c r="J70" s="288"/>
      <c r="K70" s="287" t="s">
        <v>3</v>
      </c>
      <c r="L70" s="288"/>
      <c r="M70" s="292" t="s">
        <v>4</v>
      </c>
      <c r="N70" s="287" t="s">
        <v>5</v>
      </c>
      <c r="O70" s="287" t="s">
        <v>6</v>
      </c>
    </row>
    <row r="71" spans="2:17" ht="24.75" customHeight="1" x14ac:dyDescent="0.2">
      <c r="B71" s="285"/>
      <c r="C71" s="287"/>
      <c r="D71" s="289"/>
      <c r="E71" s="287"/>
      <c r="F71" s="289"/>
      <c r="G71" s="287"/>
      <c r="H71" s="289"/>
      <c r="I71" s="287"/>
      <c r="J71" s="289"/>
      <c r="K71" s="287"/>
      <c r="L71" s="289"/>
      <c r="M71" s="293"/>
      <c r="N71" s="287"/>
      <c r="O71" s="287"/>
    </row>
    <row r="72" spans="2:17" x14ac:dyDescent="0.25">
      <c r="B72" s="57" t="s">
        <v>33</v>
      </c>
      <c r="C72" s="44">
        <v>9</v>
      </c>
      <c r="D72" s="2">
        <f>C72/$M$72</f>
        <v>0.12676056338028169</v>
      </c>
      <c r="E72" s="3">
        <v>7</v>
      </c>
      <c r="F72" s="2">
        <f>E72/$M$72</f>
        <v>9.8591549295774641E-2</v>
      </c>
      <c r="G72" s="3">
        <v>7</v>
      </c>
      <c r="H72" s="2">
        <f>G72/$M$72</f>
        <v>9.8591549295774641E-2</v>
      </c>
      <c r="I72" s="3">
        <v>11</v>
      </c>
      <c r="J72" s="2">
        <f>I72/$M$72</f>
        <v>0.15492957746478872</v>
      </c>
      <c r="K72" s="3">
        <v>37</v>
      </c>
      <c r="L72" s="2">
        <f>K72/$M$72</f>
        <v>0.52112676056338025</v>
      </c>
      <c r="M72" s="3">
        <f t="shared" ref="M72" si="0">C72+E72+G72+I72+K72</f>
        <v>71</v>
      </c>
      <c r="N72" s="46">
        <f>N83+N94</f>
        <v>0</v>
      </c>
      <c r="O72" s="35">
        <f t="shared" ref="O72" si="1">M72+N72</f>
        <v>71</v>
      </c>
      <c r="P72" s="103"/>
    </row>
    <row r="73" spans="2:17" x14ac:dyDescent="0.25">
      <c r="B73" s="57" t="s">
        <v>34</v>
      </c>
      <c r="C73" s="44">
        <v>7</v>
      </c>
      <c r="D73" s="2">
        <f>C73/$M$73</f>
        <v>0.1</v>
      </c>
      <c r="E73" s="3">
        <v>14</v>
      </c>
      <c r="F73" s="2">
        <f>E73/$M$73</f>
        <v>0.2</v>
      </c>
      <c r="G73" s="3">
        <v>16</v>
      </c>
      <c r="H73" s="2">
        <f>G73/$M$73</f>
        <v>0.22857142857142856</v>
      </c>
      <c r="I73" s="3">
        <v>12</v>
      </c>
      <c r="J73" s="2">
        <f>I73/$M$73</f>
        <v>0.17142857142857143</v>
      </c>
      <c r="K73" s="3">
        <v>21</v>
      </c>
      <c r="L73" s="2">
        <f>K73/$M$73</f>
        <v>0.3</v>
      </c>
      <c r="M73" s="46">
        <v>70</v>
      </c>
      <c r="N73" s="46">
        <v>1</v>
      </c>
      <c r="O73" s="46">
        <v>71</v>
      </c>
      <c r="P73" s="103"/>
    </row>
    <row r="74" spans="2:17" x14ac:dyDescent="0.2">
      <c r="B74" s="57" t="s">
        <v>35</v>
      </c>
      <c r="C74" s="44">
        <v>14</v>
      </c>
      <c r="D74" s="2">
        <f>C74/$M$74</f>
        <v>0.19718309859154928</v>
      </c>
      <c r="E74" s="3">
        <v>20</v>
      </c>
      <c r="F74" s="2">
        <f>E74/$M$74</f>
        <v>0.28169014084507044</v>
      </c>
      <c r="G74" s="4">
        <v>16</v>
      </c>
      <c r="H74" s="2">
        <f>G74/$M$74</f>
        <v>0.22535211267605634</v>
      </c>
      <c r="I74" s="4">
        <v>12</v>
      </c>
      <c r="J74" s="2">
        <f>I74/$M$74</f>
        <v>0.16901408450704225</v>
      </c>
      <c r="K74" s="4">
        <v>9</v>
      </c>
      <c r="L74" s="2">
        <f>K74/$M$74</f>
        <v>0.12676056338028169</v>
      </c>
      <c r="M74" s="46">
        <v>71</v>
      </c>
      <c r="N74" s="46">
        <v>0</v>
      </c>
      <c r="O74" s="46">
        <v>71</v>
      </c>
      <c r="P74" s="103"/>
    </row>
    <row r="77" spans="2:17" x14ac:dyDescent="0.25">
      <c r="C77" s="142" t="s">
        <v>36</v>
      </c>
    </row>
    <row r="79" spans="2:17" ht="15" customHeight="1" x14ac:dyDescent="0.2">
      <c r="B79" s="285" t="s">
        <v>31</v>
      </c>
      <c r="C79" s="286" t="s">
        <v>273</v>
      </c>
      <c r="D79" s="286"/>
      <c r="E79" s="286"/>
      <c r="F79" s="286"/>
      <c r="G79" s="286"/>
      <c r="H79" s="286"/>
      <c r="I79" s="286"/>
      <c r="J79" s="286"/>
      <c r="K79" s="286"/>
      <c r="L79" s="286"/>
      <c r="M79" s="286"/>
      <c r="N79" s="286"/>
      <c r="O79" s="286"/>
    </row>
    <row r="80" spans="2:17" x14ac:dyDescent="0.2">
      <c r="B80" s="285"/>
      <c r="C80" s="286"/>
      <c r="D80" s="286"/>
      <c r="E80" s="286"/>
      <c r="F80" s="286"/>
      <c r="G80" s="286"/>
      <c r="H80" s="286"/>
      <c r="I80" s="286"/>
      <c r="J80" s="286"/>
      <c r="K80" s="286"/>
      <c r="L80" s="286"/>
      <c r="M80" s="286"/>
      <c r="N80" s="286"/>
      <c r="O80" s="286"/>
    </row>
    <row r="81" spans="2:16" x14ac:dyDescent="0.2">
      <c r="B81" s="285"/>
      <c r="C81" s="287" t="s">
        <v>2</v>
      </c>
      <c r="D81" s="281"/>
      <c r="E81" s="287"/>
      <c r="F81" s="281"/>
      <c r="G81" s="287"/>
      <c r="H81" s="281"/>
      <c r="I81" s="287"/>
      <c r="J81" s="281"/>
      <c r="K81" s="287" t="s">
        <v>3</v>
      </c>
      <c r="L81" s="281"/>
      <c r="M81" s="292" t="s">
        <v>4</v>
      </c>
      <c r="N81" s="287" t="s">
        <v>5</v>
      </c>
      <c r="O81" s="287" t="s">
        <v>6</v>
      </c>
    </row>
    <row r="82" spans="2:16" ht="24.75" customHeight="1" x14ac:dyDescent="0.2">
      <c r="B82" s="285"/>
      <c r="C82" s="287"/>
      <c r="D82" s="282"/>
      <c r="E82" s="287"/>
      <c r="F82" s="282"/>
      <c r="G82" s="287"/>
      <c r="H82" s="282"/>
      <c r="I82" s="287"/>
      <c r="J82" s="282"/>
      <c r="K82" s="287"/>
      <c r="L82" s="282"/>
      <c r="M82" s="293"/>
      <c r="N82" s="287"/>
      <c r="O82" s="287"/>
    </row>
    <row r="83" spans="2:16" x14ac:dyDescent="0.25">
      <c r="B83" s="57" t="s">
        <v>33</v>
      </c>
      <c r="C83" s="44">
        <v>9</v>
      </c>
      <c r="D83" s="2">
        <f>C83/$M$83</f>
        <v>0.27272727272727271</v>
      </c>
      <c r="E83" s="3">
        <v>6</v>
      </c>
      <c r="F83" s="2">
        <f>E83/$M$83</f>
        <v>0.18181818181818182</v>
      </c>
      <c r="G83" s="3">
        <v>4</v>
      </c>
      <c r="H83" s="2">
        <f>G83/$M$83</f>
        <v>0.12121212121212122</v>
      </c>
      <c r="I83" s="3">
        <v>8</v>
      </c>
      <c r="J83" s="2">
        <f>I83/$M$83</f>
        <v>0.24242424242424243</v>
      </c>
      <c r="K83" s="3">
        <v>6</v>
      </c>
      <c r="L83" s="2">
        <f>K83/$M$83</f>
        <v>0.18181818181818182</v>
      </c>
      <c r="M83" s="46">
        <v>33</v>
      </c>
      <c r="N83" s="46">
        <v>0</v>
      </c>
      <c r="O83" s="46">
        <v>33</v>
      </c>
      <c r="P83" s="103"/>
    </row>
    <row r="84" spans="2:16" x14ac:dyDescent="0.25">
      <c r="B84" s="57" t="s">
        <v>34</v>
      </c>
      <c r="C84" s="44">
        <v>6</v>
      </c>
      <c r="D84" s="2">
        <f>C84/$M$84</f>
        <v>0.18181818181818182</v>
      </c>
      <c r="E84" s="3">
        <v>5</v>
      </c>
      <c r="F84" s="2">
        <f>E84/$M$84</f>
        <v>0.15151515151515152</v>
      </c>
      <c r="G84" s="3">
        <v>9</v>
      </c>
      <c r="H84" s="2">
        <f>G84/$M$84</f>
        <v>0.27272727272727271</v>
      </c>
      <c r="I84" s="3">
        <v>7</v>
      </c>
      <c r="J84" s="2">
        <f>I84/$M$84</f>
        <v>0.21212121212121213</v>
      </c>
      <c r="K84" s="3">
        <v>6</v>
      </c>
      <c r="L84" s="2">
        <f>K84/$M$84</f>
        <v>0.18181818181818182</v>
      </c>
      <c r="M84" s="67">
        <v>33</v>
      </c>
      <c r="N84" s="46">
        <v>0</v>
      </c>
      <c r="O84" s="46">
        <v>33</v>
      </c>
      <c r="P84" s="103"/>
    </row>
    <row r="85" spans="2:16" x14ac:dyDescent="0.2">
      <c r="B85" s="57" t="s">
        <v>35</v>
      </c>
      <c r="C85" s="44">
        <v>9</v>
      </c>
      <c r="D85" s="2">
        <f>C85/$M$85</f>
        <v>0.27272727272727271</v>
      </c>
      <c r="E85" s="3">
        <v>9</v>
      </c>
      <c r="F85" s="2">
        <f>E85/$M$85</f>
        <v>0.27272727272727271</v>
      </c>
      <c r="G85" s="4">
        <v>8</v>
      </c>
      <c r="H85" s="2">
        <f>G85/$M$85</f>
        <v>0.24242424242424243</v>
      </c>
      <c r="I85" s="4">
        <v>5</v>
      </c>
      <c r="J85" s="2">
        <f>I85/$M$85</f>
        <v>0.15151515151515152</v>
      </c>
      <c r="K85" s="4">
        <v>2</v>
      </c>
      <c r="L85" s="2">
        <f>K85/$M$85</f>
        <v>6.0606060606060608E-2</v>
      </c>
      <c r="M85" s="46">
        <v>33</v>
      </c>
      <c r="N85" s="46">
        <v>0</v>
      </c>
      <c r="O85" s="46">
        <v>33</v>
      </c>
      <c r="P85" s="103"/>
    </row>
    <row r="88" spans="2:16" x14ac:dyDescent="0.25">
      <c r="C88" s="142" t="s">
        <v>37</v>
      </c>
    </row>
    <row r="90" spans="2:16" ht="15" customHeight="1" x14ac:dyDescent="0.2">
      <c r="B90" s="285" t="s">
        <v>31</v>
      </c>
      <c r="C90" s="286" t="s">
        <v>272</v>
      </c>
      <c r="D90" s="286"/>
      <c r="E90" s="286"/>
      <c r="F90" s="286"/>
      <c r="G90" s="286"/>
      <c r="H90" s="286"/>
      <c r="I90" s="286"/>
      <c r="J90" s="286"/>
      <c r="K90" s="286"/>
      <c r="L90" s="286"/>
      <c r="M90" s="286"/>
      <c r="N90" s="286"/>
      <c r="O90" s="286"/>
    </row>
    <row r="91" spans="2:16" x14ac:dyDescent="0.2">
      <c r="B91" s="285"/>
      <c r="C91" s="286"/>
      <c r="D91" s="286"/>
      <c r="E91" s="286"/>
      <c r="F91" s="286"/>
      <c r="G91" s="286"/>
      <c r="H91" s="286"/>
      <c r="I91" s="286"/>
      <c r="J91" s="286"/>
      <c r="K91" s="286"/>
      <c r="L91" s="286"/>
      <c r="M91" s="286"/>
      <c r="N91" s="286"/>
      <c r="O91" s="286"/>
    </row>
    <row r="92" spans="2:16" x14ac:dyDescent="0.2">
      <c r="B92" s="285"/>
      <c r="C92" s="287" t="s">
        <v>2</v>
      </c>
      <c r="D92" s="288"/>
      <c r="E92" s="287"/>
      <c r="F92" s="288"/>
      <c r="G92" s="287"/>
      <c r="H92" s="288"/>
      <c r="I92" s="287"/>
      <c r="J92" s="288"/>
      <c r="K92" s="287" t="s">
        <v>3</v>
      </c>
      <c r="L92" s="288"/>
      <c r="M92" s="292" t="s">
        <v>4</v>
      </c>
      <c r="N92" s="287" t="s">
        <v>5</v>
      </c>
      <c r="O92" s="287" t="s">
        <v>6</v>
      </c>
    </row>
    <row r="93" spans="2:16" ht="13.5" customHeight="1" x14ac:dyDescent="0.2">
      <c r="B93" s="285"/>
      <c r="C93" s="287"/>
      <c r="D93" s="289"/>
      <c r="E93" s="287"/>
      <c r="F93" s="289"/>
      <c r="G93" s="287"/>
      <c r="H93" s="289"/>
      <c r="I93" s="287"/>
      <c r="J93" s="289"/>
      <c r="K93" s="287"/>
      <c r="L93" s="289"/>
      <c r="M93" s="293"/>
      <c r="N93" s="287"/>
      <c r="O93" s="287"/>
    </row>
    <row r="94" spans="2:16" x14ac:dyDescent="0.25">
      <c r="B94" s="57" t="s">
        <v>33</v>
      </c>
      <c r="C94" s="44">
        <v>0</v>
      </c>
      <c r="D94" s="2">
        <f>C94/$M$94</f>
        <v>0</v>
      </c>
      <c r="E94" s="3">
        <v>1</v>
      </c>
      <c r="F94" s="2">
        <f>E94/$M$94</f>
        <v>2.6315789473684209E-2</v>
      </c>
      <c r="G94" s="3">
        <v>3</v>
      </c>
      <c r="H94" s="2">
        <f>G94/$M$94</f>
        <v>7.8947368421052627E-2</v>
      </c>
      <c r="I94" s="3">
        <v>3</v>
      </c>
      <c r="J94" s="2">
        <f>I94/$M$94</f>
        <v>7.8947368421052627E-2</v>
      </c>
      <c r="K94" s="3">
        <v>31</v>
      </c>
      <c r="L94" s="2">
        <f>K94/$M$94</f>
        <v>0.81578947368421051</v>
      </c>
      <c r="M94" s="46">
        <v>38</v>
      </c>
      <c r="N94" s="46">
        <v>0</v>
      </c>
      <c r="O94" s="46">
        <v>38</v>
      </c>
      <c r="P94" s="103"/>
    </row>
    <row r="95" spans="2:16" x14ac:dyDescent="0.25">
      <c r="B95" s="57" t="s">
        <v>34</v>
      </c>
      <c r="C95" s="44">
        <v>1</v>
      </c>
      <c r="D95" s="2">
        <f>C95/$M$95</f>
        <v>2.7027027027027029E-2</v>
      </c>
      <c r="E95" s="3">
        <v>9</v>
      </c>
      <c r="F95" s="2">
        <f>E95/$M$95</f>
        <v>0.24324324324324326</v>
      </c>
      <c r="G95" s="3">
        <v>7</v>
      </c>
      <c r="H95" s="2">
        <f>G95/$M$95</f>
        <v>0.1891891891891892</v>
      </c>
      <c r="I95" s="3">
        <v>5</v>
      </c>
      <c r="J95" s="2">
        <f>I95/$M$95</f>
        <v>0.13513513513513514</v>
      </c>
      <c r="K95" s="3">
        <v>15</v>
      </c>
      <c r="L95" s="2">
        <f>K95/$M$95</f>
        <v>0.40540540540540543</v>
      </c>
      <c r="M95" s="46">
        <v>37</v>
      </c>
      <c r="N95" s="46">
        <v>1</v>
      </c>
      <c r="O95" s="46">
        <v>38</v>
      </c>
      <c r="P95" s="103"/>
    </row>
    <row r="96" spans="2:16" x14ac:dyDescent="0.2">
      <c r="B96" s="57" t="s">
        <v>35</v>
      </c>
      <c r="C96" s="44">
        <v>5</v>
      </c>
      <c r="D96" s="2">
        <f>C96/$M$96</f>
        <v>0.13157894736842105</v>
      </c>
      <c r="E96" s="3">
        <v>11</v>
      </c>
      <c r="F96" s="2">
        <f>E96/$M$96</f>
        <v>0.28947368421052633</v>
      </c>
      <c r="G96" s="4">
        <v>8</v>
      </c>
      <c r="H96" s="2">
        <f>G96/$M$96</f>
        <v>0.21052631578947367</v>
      </c>
      <c r="I96" s="4">
        <v>7</v>
      </c>
      <c r="J96" s="2">
        <f>I96/$M$96</f>
        <v>0.18421052631578946</v>
      </c>
      <c r="K96" s="4">
        <v>7</v>
      </c>
      <c r="L96" s="2">
        <f>K96/$M$96</f>
        <v>0.18421052631578946</v>
      </c>
      <c r="M96" s="46">
        <v>38</v>
      </c>
      <c r="N96" s="46">
        <v>0</v>
      </c>
      <c r="O96" s="46">
        <v>38</v>
      </c>
      <c r="P96" s="103"/>
    </row>
    <row r="99" spans="2:16" x14ac:dyDescent="0.25">
      <c r="C99" s="142" t="s">
        <v>38</v>
      </c>
    </row>
    <row r="101" spans="2:16" ht="15" customHeight="1" x14ac:dyDescent="0.2">
      <c r="B101" s="285" t="s">
        <v>39</v>
      </c>
      <c r="C101" s="286" t="s">
        <v>274</v>
      </c>
      <c r="D101" s="286"/>
      <c r="E101" s="286"/>
      <c r="F101" s="286"/>
      <c r="G101" s="286"/>
      <c r="H101" s="286"/>
      <c r="I101" s="286"/>
      <c r="J101" s="286"/>
      <c r="K101" s="286"/>
      <c r="L101" s="286"/>
      <c r="M101" s="286"/>
      <c r="N101" s="286"/>
      <c r="O101" s="286"/>
    </row>
    <row r="102" spans="2:16" x14ac:dyDescent="0.2">
      <c r="B102" s="285"/>
      <c r="C102" s="286"/>
      <c r="D102" s="286"/>
      <c r="E102" s="286"/>
      <c r="F102" s="286"/>
      <c r="G102" s="286"/>
      <c r="H102" s="286"/>
      <c r="I102" s="286"/>
      <c r="J102" s="286"/>
      <c r="K102" s="286"/>
      <c r="L102" s="286"/>
      <c r="M102" s="286"/>
      <c r="N102" s="286"/>
      <c r="O102" s="286"/>
    </row>
    <row r="103" spans="2:16" ht="24" x14ac:dyDescent="0.2">
      <c r="B103" s="285"/>
      <c r="C103" s="97" t="s">
        <v>2</v>
      </c>
      <c r="D103" s="97"/>
      <c r="E103" s="97"/>
      <c r="F103" s="140"/>
      <c r="G103" s="140"/>
      <c r="H103" s="140"/>
      <c r="I103" s="97"/>
      <c r="J103" s="140"/>
      <c r="K103" s="97" t="s">
        <v>3</v>
      </c>
      <c r="L103" s="140"/>
      <c r="M103" s="97" t="s">
        <v>4</v>
      </c>
      <c r="N103" s="97" t="s">
        <v>5</v>
      </c>
      <c r="O103" s="97" t="s">
        <v>6</v>
      </c>
    </row>
    <row r="104" spans="2:16" x14ac:dyDescent="0.25">
      <c r="B104" s="45" t="s">
        <v>40</v>
      </c>
      <c r="C104" s="44">
        <v>10</v>
      </c>
      <c r="D104" s="2">
        <f>C104/$M$104</f>
        <v>0.14925373134328357</v>
      </c>
      <c r="E104" s="3">
        <v>15</v>
      </c>
      <c r="F104" s="2">
        <f>E104/$M$104</f>
        <v>0.22388059701492538</v>
      </c>
      <c r="G104" s="3">
        <v>6</v>
      </c>
      <c r="H104" s="2">
        <f>G104/$M$104</f>
        <v>8.9552238805970144E-2</v>
      </c>
      <c r="I104" s="3">
        <v>22</v>
      </c>
      <c r="J104" s="2">
        <f>I104/$M$104</f>
        <v>0.32835820895522388</v>
      </c>
      <c r="K104" s="3">
        <v>14</v>
      </c>
      <c r="L104" s="2">
        <f>K104/$M$104</f>
        <v>0.20895522388059701</v>
      </c>
      <c r="M104" s="43">
        <v>67</v>
      </c>
      <c r="N104" s="46">
        <v>4</v>
      </c>
      <c r="O104" s="46">
        <v>71</v>
      </c>
      <c r="P104" s="103"/>
    </row>
    <row r="105" spans="2:16" x14ac:dyDescent="0.25">
      <c r="B105" s="45" t="s">
        <v>41</v>
      </c>
      <c r="C105" s="44">
        <v>16</v>
      </c>
      <c r="D105" s="2">
        <f>C105/$M$105</f>
        <v>0.27586206896551724</v>
      </c>
      <c r="E105" s="3">
        <v>16</v>
      </c>
      <c r="F105" s="2">
        <f>E105/$M$105</f>
        <v>0.27586206896551724</v>
      </c>
      <c r="G105" s="3">
        <v>13</v>
      </c>
      <c r="H105" s="2">
        <f>G105/$M$105</f>
        <v>0.22413793103448276</v>
      </c>
      <c r="I105" s="3">
        <v>10</v>
      </c>
      <c r="J105" s="2">
        <f>I105/$M$105</f>
        <v>0.17241379310344829</v>
      </c>
      <c r="K105" s="3">
        <v>3</v>
      </c>
      <c r="L105" s="2">
        <f>K105/$M$105</f>
        <v>5.1724137931034482E-2</v>
      </c>
      <c r="M105" s="43">
        <v>58</v>
      </c>
      <c r="N105" s="43">
        <v>13</v>
      </c>
      <c r="O105" s="46">
        <v>71</v>
      </c>
      <c r="P105" s="103"/>
    </row>
    <row r="106" spans="2:16" x14ac:dyDescent="0.25">
      <c r="B106" s="45" t="s">
        <v>42</v>
      </c>
      <c r="C106" s="44">
        <v>16</v>
      </c>
      <c r="D106" s="2">
        <f>C106/$M$106</f>
        <v>0.24242424242424243</v>
      </c>
      <c r="E106" s="3">
        <v>17</v>
      </c>
      <c r="F106" s="2">
        <f>E106/$M$106</f>
        <v>0.25757575757575757</v>
      </c>
      <c r="G106" s="4">
        <v>7</v>
      </c>
      <c r="H106" s="2">
        <f>G106/$M$106</f>
        <v>0.10606060606060606</v>
      </c>
      <c r="I106" s="4">
        <v>6</v>
      </c>
      <c r="J106" s="2">
        <f>I106/$M$106</f>
        <v>9.0909090909090912E-2</v>
      </c>
      <c r="K106" s="4">
        <v>20</v>
      </c>
      <c r="L106" s="2">
        <f>K106/$M$106</f>
        <v>0.30303030303030304</v>
      </c>
      <c r="M106" s="43">
        <v>66</v>
      </c>
      <c r="N106" s="46">
        <v>5</v>
      </c>
      <c r="O106" s="46">
        <v>71</v>
      </c>
      <c r="P106" s="103"/>
    </row>
    <row r="107" spans="2:16" x14ac:dyDescent="0.25">
      <c r="B107" s="45" t="s">
        <v>43</v>
      </c>
      <c r="C107" s="44">
        <v>25</v>
      </c>
      <c r="D107" s="2">
        <f>C107/$M$107</f>
        <v>0.42372881355932202</v>
      </c>
      <c r="E107" s="3">
        <v>15</v>
      </c>
      <c r="F107" s="2">
        <f>E107/$M$107</f>
        <v>0.25423728813559321</v>
      </c>
      <c r="G107" s="3">
        <v>8</v>
      </c>
      <c r="H107" s="2">
        <f>G107/$M$107</f>
        <v>0.13559322033898305</v>
      </c>
      <c r="I107" s="3">
        <v>8</v>
      </c>
      <c r="J107" s="2">
        <f>I107/$M$107</f>
        <v>0.13559322033898305</v>
      </c>
      <c r="K107" s="3">
        <v>3</v>
      </c>
      <c r="L107" s="2">
        <f>K107/$M$107</f>
        <v>5.0847457627118647E-2</v>
      </c>
      <c r="M107" s="43">
        <v>59</v>
      </c>
      <c r="N107" s="43">
        <v>12</v>
      </c>
      <c r="O107" s="46">
        <v>71</v>
      </c>
      <c r="P107" s="103"/>
    </row>
    <row r="108" spans="2:16" x14ac:dyDescent="0.25">
      <c r="B108" s="45" t="s">
        <v>44</v>
      </c>
      <c r="C108" s="44">
        <v>16</v>
      </c>
      <c r="D108" s="2">
        <f>C108/$M$108</f>
        <v>0.26666666666666666</v>
      </c>
      <c r="E108" s="3">
        <v>14</v>
      </c>
      <c r="F108" s="2">
        <f>E108/$M$108</f>
        <v>0.23333333333333334</v>
      </c>
      <c r="G108" s="3">
        <v>16</v>
      </c>
      <c r="H108" s="2">
        <f>G108/$M$108</f>
        <v>0.26666666666666666</v>
      </c>
      <c r="I108" s="3">
        <v>9</v>
      </c>
      <c r="J108" s="2">
        <f>I108/$M$108</f>
        <v>0.15</v>
      </c>
      <c r="K108" s="3">
        <v>5</v>
      </c>
      <c r="L108" s="2">
        <f>K108/$M$108</f>
        <v>8.3333333333333329E-2</v>
      </c>
      <c r="M108" s="46">
        <v>60</v>
      </c>
      <c r="N108" s="46">
        <v>11</v>
      </c>
      <c r="O108" s="46">
        <v>71</v>
      </c>
      <c r="P108" s="103"/>
    </row>
    <row r="109" spans="2:16" x14ac:dyDescent="0.25">
      <c r="B109" s="45" t="s">
        <v>45</v>
      </c>
      <c r="C109" s="44">
        <v>9</v>
      </c>
      <c r="D109" s="2">
        <f>C109/$M$109</f>
        <v>0.13043478260869565</v>
      </c>
      <c r="E109" s="3">
        <v>5</v>
      </c>
      <c r="F109" s="2">
        <f>E109/$M$109</f>
        <v>7.2463768115942032E-2</v>
      </c>
      <c r="G109" s="4">
        <v>7</v>
      </c>
      <c r="H109" s="2">
        <f>G109/$M$109</f>
        <v>0.10144927536231885</v>
      </c>
      <c r="I109" s="4">
        <v>14</v>
      </c>
      <c r="J109" s="2">
        <f>I109/$M$109</f>
        <v>0.20289855072463769</v>
      </c>
      <c r="K109" s="4">
        <v>34</v>
      </c>
      <c r="L109" s="2">
        <f>K109/$M$109</f>
        <v>0.49275362318840582</v>
      </c>
      <c r="M109" s="46">
        <v>69</v>
      </c>
      <c r="N109" s="46">
        <v>2</v>
      </c>
      <c r="O109" s="46">
        <v>71</v>
      </c>
      <c r="P109" s="103"/>
    </row>
    <row r="110" spans="2:16" x14ac:dyDescent="0.2">
      <c r="B110" s="45" t="s">
        <v>46</v>
      </c>
      <c r="C110" s="44">
        <v>8</v>
      </c>
      <c r="D110" s="2">
        <f>C110/$M$110</f>
        <v>0.47058823529411764</v>
      </c>
      <c r="E110" s="3">
        <v>1</v>
      </c>
      <c r="F110" s="2">
        <f>E110/$M$110</f>
        <v>5.8823529411764705E-2</v>
      </c>
      <c r="G110" s="3">
        <v>1</v>
      </c>
      <c r="H110" s="2">
        <f>G110/$M$110</f>
        <v>5.8823529411764705E-2</v>
      </c>
      <c r="I110" s="3">
        <v>0</v>
      </c>
      <c r="J110" s="2">
        <f>I110/$M$110</f>
        <v>0</v>
      </c>
      <c r="K110" s="3">
        <v>7</v>
      </c>
      <c r="L110" s="2">
        <f>K110/$M$110</f>
        <v>0.41176470588235292</v>
      </c>
      <c r="M110" s="46">
        <v>17</v>
      </c>
      <c r="N110" s="46">
        <v>54</v>
      </c>
      <c r="O110" s="46">
        <v>71</v>
      </c>
      <c r="P110" s="103"/>
    </row>
    <row r="111" spans="2:16" x14ac:dyDescent="0.25">
      <c r="C111" s="117"/>
      <c r="D111" s="48"/>
    </row>
    <row r="112" spans="2:16" x14ac:dyDescent="0.25">
      <c r="C112" s="117"/>
      <c r="D112" s="48"/>
    </row>
    <row r="113" spans="2:16" x14ac:dyDescent="0.25">
      <c r="C113" s="142" t="s">
        <v>47</v>
      </c>
    </row>
    <row r="115" spans="2:16" ht="15" customHeight="1" x14ac:dyDescent="0.2">
      <c r="B115" s="285" t="s">
        <v>39</v>
      </c>
      <c r="C115" s="286" t="s">
        <v>273</v>
      </c>
      <c r="D115" s="286"/>
      <c r="E115" s="286"/>
      <c r="F115" s="286"/>
      <c r="G115" s="286"/>
      <c r="H115" s="286"/>
      <c r="I115" s="286"/>
      <c r="J115" s="286"/>
      <c r="K115" s="286"/>
      <c r="L115" s="286"/>
      <c r="M115" s="286"/>
      <c r="N115" s="286"/>
      <c r="O115" s="286"/>
    </row>
    <row r="116" spans="2:16" x14ac:dyDescent="0.2">
      <c r="B116" s="285"/>
      <c r="C116" s="286"/>
      <c r="D116" s="286"/>
      <c r="E116" s="286"/>
      <c r="F116" s="286"/>
      <c r="G116" s="286"/>
      <c r="H116" s="286"/>
      <c r="I116" s="286"/>
      <c r="J116" s="286"/>
      <c r="K116" s="286"/>
      <c r="L116" s="286"/>
      <c r="M116" s="286"/>
      <c r="N116" s="286"/>
      <c r="O116" s="286"/>
    </row>
    <row r="117" spans="2:16" ht="24" x14ac:dyDescent="0.2">
      <c r="B117" s="285"/>
      <c r="C117" s="97" t="s">
        <v>2</v>
      </c>
      <c r="D117" s="32"/>
      <c r="E117" s="97"/>
      <c r="F117" s="32"/>
      <c r="G117" s="97"/>
      <c r="H117" s="32"/>
      <c r="I117" s="97"/>
      <c r="J117" s="32"/>
      <c r="K117" s="97" t="s">
        <v>3</v>
      </c>
      <c r="L117" s="32"/>
      <c r="M117" s="97" t="s">
        <v>4</v>
      </c>
      <c r="N117" s="97" t="s">
        <v>5</v>
      </c>
      <c r="O117" s="97" t="s">
        <v>6</v>
      </c>
    </row>
    <row r="118" spans="2:16" x14ac:dyDescent="0.25">
      <c r="B118" s="45" t="s">
        <v>40</v>
      </c>
      <c r="C118" s="44">
        <v>6</v>
      </c>
      <c r="D118" s="2">
        <f>C118/$M$118</f>
        <v>0.18181818181818182</v>
      </c>
      <c r="E118" s="3">
        <v>8</v>
      </c>
      <c r="F118" s="2">
        <f>E118/$M$118</f>
        <v>0.24242424242424243</v>
      </c>
      <c r="G118" s="3">
        <v>1</v>
      </c>
      <c r="H118" s="2">
        <f>G118/$M$118</f>
        <v>3.0303030303030304E-2</v>
      </c>
      <c r="I118" s="3">
        <v>12</v>
      </c>
      <c r="J118" s="2">
        <f>I118/$M$118</f>
        <v>0.36363636363636365</v>
      </c>
      <c r="K118" s="3">
        <v>6</v>
      </c>
      <c r="L118" s="2">
        <f>K118/$M$118</f>
        <v>0.18181818181818182</v>
      </c>
      <c r="M118" s="43">
        <f>K118+I118+G118+E118+C118</f>
        <v>33</v>
      </c>
      <c r="N118" s="46">
        <v>0</v>
      </c>
      <c r="O118" s="101">
        <f>M118+N118</f>
        <v>33</v>
      </c>
      <c r="P118" s="103"/>
    </row>
    <row r="119" spans="2:16" x14ac:dyDescent="0.25">
      <c r="B119" s="45" t="s">
        <v>41</v>
      </c>
      <c r="C119" s="44">
        <v>11</v>
      </c>
      <c r="D119" s="2">
        <f>C119/$M$119</f>
        <v>0.35483870967741937</v>
      </c>
      <c r="E119" s="3">
        <v>9</v>
      </c>
      <c r="F119" s="2">
        <f>E119/$M$119</f>
        <v>0.29032258064516131</v>
      </c>
      <c r="G119" s="3">
        <v>7</v>
      </c>
      <c r="H119" s="2">
        <f>G119/$M$119</f>
        <v>0.22580645161290322</v>
      </c>
      <c r="I119" s="3">
        <v>4</v>
      </c>
      <c r="J119" s="2">
        <f>I119/$M$119</f>
        <v>0.12903225806451613</v>
      </c>
      <c r="K119" s="3">
        <v>0</v>
      </c>
      <c r="L119" s="2">
        <f>K119/$M$119</f>
        <v>0</v>
      </c>
      <c r="M119" s="43">
        <v>31</v>
      </c>
      <c r="N119" s="46">
        <v>2</v>
      </c>
      <c r="O119" s="46">
        <v>33</v>
      </c>
      <c r="P119" s="103"/>
    </row>
    <row r="120" spans="2:16" x14ac:dyDescent="0.25">
      <c r="B120" s="45" t="s">
        <v>42</v>
      </c>
      <c r="C120" s="44">
        <v>12</v>
      </c>
      <c r="D120" s="2">
        <f>C120/$M$120</f>
        <v>0.375</v>
      </c>
      <c r="E120" s="3">
        <v>9</v>
      </c>
      <c r="F120" s="2">
        <f>E120/$M$120</f>
        <v>0.28125</v>
      </c>
      <c r="G120" s="4">
        <v>4</v>
      </c>
      <c r="H120" s="2">
        <f>G120/$M$120</f>
        <v>0.125</v>
      </c>
      <c r="I120" s="4">
        <v>4</v>
      </c>
      <c r="J120" s="2">
        <f>I120/$M$120</f>
        <v>0.125</v>
      </c>
      <c r="K120" s="4">
        <v>3</v>
      </c>
      <c r="L120" s="2">
        <f>K120/$M$120</f>
        <v>9.375E-2</v>
      </c>
      <c r="M120" s="46">
        <v>32</v>
      </c>
      <c r="N120" s="46">
        <v>1</v>
      </c>
      <c r="O120" s="46">
        <v>33</v>
      </c>
      <c r="P120" s="103"/>
    </row>
    <row r="121" spans="2:16" x14ac:dyDescent="0.25">
      <c r="B121" s="45" t="s">
        <v>43</v>
      </c>
      <c r="C121" s="44">
        <v>15</v>
      </c>
      <c r="D121" s="2">
        <f>C121/$M$121</f>
        <v>0.46875</v>
      </c>
      <c r="E121" s="3">
        <v>6</v>
      </c>
      <c r="F121" s="2">
        <f>E121/$M$120</f>
        <v>0.1875</v>
      </c>
      <c r="G121" s="3">
        <v>5</v>
      </c>
      <c r="H121" s="2">
        <f>G121/$M$121</f>
        <v>0.15625</v>
      </c>
      <c r="I121" s="3">
        <v>5</v>
      </c>
      <c r="J121" s="2">
        <f>I121/$M$121</f>
        <v>0.15625</v>
      </c>
      <c r="K121" s="3">
        <v>1</v>
      </c>
      <c r="L121" s="2">
        <f>K121/$M$121</f>
        <v>3.125E-2</v>
      </c>
      <c r="M121" s="46">
        <v>32</v>
      </c>
      <c r="N121" s="46">
        <v>1</v>
      </c>
      <c r="O121" s="46">
        <v>33</v>
      </c>
      <c r="P121" s="103"/>
    </row>
    <row r="122" spans="2:16" x14ac:dyDescent="0.25">
      <c r="B122" s="45" t="s">
        <v>44</v>
      </c>
      <c r="C122" s="44">
        <v>12</v>
      </c>
      <c r="D122" s="2">
        <f>C122/$M$122</f>
        <v>0.4</v>
      </c>
      <c r="E122" s="3">
        <v>8</v>
      </c>
      <c r="F122" s="2">
        <f>E122/$M$122</f>
        <v>0.26666666666666666</v>
      </c>
      <c r="G122" s="3">
        <v>7</v>
      </c>
      <c r="H122" s="2">
        <f>G122/$M$122</f>
        <v>0.23333333333333334</v>
      </c>
      <c r="I122" s="3">
        <v>2</v>
      </c>
      <c r="J122" s="2">
        <f>I122/$M$122</f>
        <v>6.6666666666666666E-2</v>
      </c>
      <c r="K122" s="3">
        <v>1</v>
      </c>
      <c r="L122" s="2">
        <f>K122/$M$122</f>
        <v>3.3333333333333333E-2</v>
      </c>
      <c r="M122" s="46">
        <v>30</v>
      </c>
      <c r="N122" s="46">
        <v>3</v>
      </c>
      <c r="O122" s="46">
        <v>33</v>
      </c>
      <c r="P122" s="103"/>
    </row>
    <row r="123" spans="2:16" x14ac:dyDescent="0.25">
      <c r="B123" s="45" t="s">
        <v>45</v>
      </c>
      <c r="C123" s="44">
        <v>8</v>
      </c>
      <c r="D123" s="2">
        <f>C123/$M$123</f>
        <v>0.25</v>
      </c>
      <c r="E123" s="3">
        <v>1</v>
      </c>
      <c r="F123" s="2">
        <f>E123/$M$123</f>
        <v>3.125E-2</v>
      </c>
      <c r="G123" s="4">
        <v>2</v>
      </c>
      <c r="H123" s="2">
        <f>G123/$M$123</f>
        <v>6.25E-2</v>
      </c>
      <c r="I123" s="4">
        <v>8</v>
      </c>
      <c r="J123" s="2">
        <f>I123/$M$123</f>
        <v>0.25</v>
      </c>
      <c r="K123" s="4">
        <v>13</v>
      </c>
      <c r="L123" s="2">
        <f>K123/$M$123</f>
        <v>0.40625</v>
      </c>
      <c r="M123" s="46">
        <v>32</v>
      </c>
      <c r="N123" s="46">
        <v>1</v>
      </c>
      <c r="O123" s="46">
        <v>33</v>
      </c>
      <c r="P123" s="103"/>
    </row>
    <row r="124" spans="2:16" x14ac:dyDescent="0.2">
      <c r="B124" s="45" t="s">
        <v>46</v>
      </c>
      <c r="C124" s="44">
        <v>6</v>
      </c>
      <c r="D124" s="2">
        <f>C124/$M$124</f>
        <v>0.8571428571428571</v>
      </c>
      <c r="E124" s="3">
        <v>0</v>
      </c>
      <c r="F124" s="2">
        <f>E124/$M$124</f>
        <v>0</v>
      </c>
      <c r="G124" s="3">
        <v>0</v>
      </c>
      <c r="H124" s="2">
        <f>G124/$M$124</f>
        <v>0</v>
      </c>
      <c r="I124" s="3">
        <v>0</v>
      </c>
      <c r="J124" s="2">
        <f>I124/$M$124</f>
        <v>0</v>
      </c>
      <c r="K124" s="3">
        <v>1</v>
      </c>
      <c r="L124" s="2">
        <f>K124/$M$124</f>
        <v>0.14285714285714285</v>
      </c>
      <c r="M124" s="46">
        <v>7</v>
      </c>
      <c r="N124" s="46">
        <v>26</v>
      </c>
      <c r="O124" s="46">
        <v>33</v>
      </c>
      <c r="P124" s="103"/>
    </row>
    <row r="125" spans="2:16" x14ac:dyDescent="0.25">
      <c r="P125" s="103"/>
    </row>
    <row r="127" spans="2:16" x14ac:dyDescent="0.25">
      <c r="C127" s="142" t="s">
        <v>48</v>
      </c>
    </row>
    <row r="129" spans="2:16" ht="15" customHeight="1" x14ac:dyDescent="0.2">
      <c r="B129" s="285" t="s">
        <v>39</v>
      </c>
      <c r="C129" s="286" t="s">
        <v>272</v>
      </c>
      <c r="D129" s="286"/>
      <c r="E129" s="286"/>
      <c r="F129" s="286"/>
      <c r="G129" s="286"/>
      <c r="H129" s="286"/>
      <c r="I129" s="286"/>
      <c r="J129" s="286"/>
      <c r="K129" s="286"/>
      <c r="L129" s="286"/>
      <c r="M129" s="286"/>
      <c r="N129" s="286"/>
      <c r="O129" s="286"/>
    </row>
    <row r="130" spans="2:16" x14ac:dyDescent="0.2">
      <c r="B130" s="285"/>
      <c r="C130" s="286"/>
      <c r="D130" s="286"/>
      <c r="E130" s="286"/>
      <c r="F130" s="286"/>
      <c r="G130" s="286"/>
      <c r="H130" s="286"/>
      <c r="I130" s="286"/>
      <c r="J130" s="286"/>
      <c r="K130" s="286"/>
      <c r="L130" s="286"/>
      <c r="M130" s="286"/>
      <c r="N130" s="286"/>
      <c r="O130" s="286"/>
    </row>
    <row r="131" spans="2:16" ht="24" x14ac:dyDescent="0.2">
      <c r="B131" s="285"/>
      <c r="C131" s="97" t="s">
        <v>2</v>
      </c>
      <c r="D131" s="32"/>
      <c r="E131" s="99"/>
      <c r="F131" s="32"/>
      <c r="G131" s="99"/>
      <c r="H131" s="32"/>
      <c r="I131" s="99"/>
      <c r="J131" s="32"/>
      <c r="K131" s="97" t="s">
        <v>3</v>
      </c>
      <c r="L131" s="32"/>
      <c r="M131" s="97" t="s">
        <v>4</v>
      </c>
      <c r="N131" s="97" t="s">
        <v>5</v>
      </c>
      <c r="O131" s="97" t="s">
        <v>6</v>
      </c>
    </row>
    <row r="132" spans="2:16" x14ac:dyDescent="0.25">
      <c r="B132" s="45" t="s">
        <v>40</v>
      </c>
      <c r="C132" s="44">
        <v>4</v>
      </c>
      <c r="D132" s="2">
        <f>C132/$M$132</f>
        <v>0.11764705882352941</v>
      </c>
      <c r="E132" s="3">
        <v>7</v>
      </c>
      <c r="F132" s="2">
        <f>E132/$M$132</f>
        <v>0.20588235294117646</v>
      </c>
      <c r="G132" s="3">
        <v>5</v>
      </c>
      <c r="H132" s="2">
        <f>G132/$M$132</f>
        <v>0.14705882352941177</v>
      </c>
      <c r="I132" s="3">
        <v>10</v>
      </c>
      <c r="J132" s="2">
        <f>I132/$M$132</f>
        <v>0.29411764705882354</v>
      </c>
      <c r="K132" s="3">
        <v>8</v>
      </c>
      <c r="L132" s="2">
        <f>K132/$M$132</f>
        <v>0.23529411764705882</v>
      </c>
      <c r="M132" s="46">
        <v>34</v>
      </c>
      <c r="N132" s="46">
        <v>4</v>
      </c>
      <c r="O132" s="46">
        <v>38</v>
      </c>
      <c r="P132" s="103"/>
    </row>
    <row r="133" spans="2:16" x14ac:dyDescent="0.25">
      <c r="B133" s="45" t="s">
        <v>41</v>
      </c>
      <c r="C133" s="44">
        <v>5</v>
      </c>
      <c r="D133" s="2">
        <f>C133/$M$133</f>
        <v>0.18518518518518517</v>
      </c>
      <c r="E133" s="3">
        <v>7</v>
      </c>
      <c r="F133" s="2">
        <f>E133/$M$133</f>
        <v>0.25925925925925924</v>
      </c>
      <c r="G133" s="3">
        <v>6</v>
      </c>
      <c r="H133" s="2">
        <f>G133/$M$133</f>
        <v>0.22222222222222221</v>
      </c>
      <c r="I133" s="3">
        <v>6</v>
      </c>
      <c r="J133" s="2">
        <f>I133/$M$133</f>
        <v>0.22222222222222221</v>
      </c>
      <c r="K133" s="3">
        <v>3</v>
      </c>
      <c r="L133" s="2">
        <f>K133/$M$133</f>
        <v>0.1111111111111111</v>
      </c>
      <c r="M133" s="43">
        <v>27</v>
      </c>
      <c r="N133" s="46">
        <v>11</v>
      </c>
      <c r="O133" s="46">
        <v>38</v>
      </c>
      <c r="P133" s="103"/>
    </row>
    <row r="134" spans="2:16" x14ac:dyDescent="0.25">
      <c r="B134" s="45" t="s">
        <v>42</v>
      </c>
      <c r="C134" s="44">
        <v>4</v>
      </c>
      <c r="D134" s="2">
        <f>C134/$M$134</f>
        <v>0.11764705882352941</v>
      </c>
      <c r="E134" s="3">
        <v>8</v>
      </c>
      <c r="F134" s="2">
        <f>E134/$M$134</f>
        <v>0.23529411764705882</v>
      </c>
      <c r="G134" s="4">
        <v>3</v>
      </c>
      <c r="H134" s="2">
        <f>G134/$M$134</f>
        <v>8.8235294117647065E-2</v>
      </c>
      <c r="I134" s="4">
        <v>2</v>
      </c>
      <c r="J134" s="2">
        <f>I134/$M$134</f>
        <v>5.8823529411764705E-2</v>
      </c>
      <c r="K134" s="4">
        <v>17</v>
      </c>
      <c r="L134" s="2">
        <f>K134/$M$134</f>
        <v>0.5</v>
      </c>
      <c r="M134" s="46">
        <v>34</v>
      </c>
      <c r="N134" s="46">
        <v>4</v>
      </c>
      <c r="O134" s="46">
        <v>38</v>
      </c>
      <c r="P134" s="103"/>
    </row>
    <row r="135" spans="2:16" x14ac:dyDescent="0.25">
      <c r="B135" s="45" t="s">
        <v>43</v>
      </c>
      <c r="C135" s="44">
        <v>10</v>
      </c>
      <c r="D135" s="2">
        <f>C135/$M$135</f>
        <v>0.37037037037037035</v>
      </c>
      <c r="E135" s="3">
        <v>9</v>
      </c>
      <c r="F135" s="2">
        <f>E135/$M$135</f>
        <v>0.33333333333333331</v>
      </c>
      <c r="G135" s="3">
        <v>3</v>
      </c>
      <c r="H135" s="2">
        <f>G135/$M$135</f>
        <v>0.1111111111111111</v>
      </c>
      <c r="I135" s="3">
        <v>3</v>
      </c>
      <c r="J135" s="2">
        <f>I135/$M$135</f>
        <v>0.1111111111111111</v>
      </c>
      <c r="K135" s="3">
        <v>2</v>
      </c>
      <c r="L135" s="2">
        <f>K135/$M$135</f>
        <v>7.407407407407407E-2</v>
      </c>
      <c r="M135" s="43">
        <v>27</v>
      </c>
      <c r="N135" s="43">
        <v>11</v>
      </c>
      <c r="O135" s="46">
        <v>38</v>
      </c>
      <c r="P135" s="103"/>
    </row>
    <row r="136" spans="2:16" x14ac:dyDescent="0.25">
      <c r="B136" s="45" t="s">
        <v>44</v>
      </c>
      <c r="C136" s="44">
        <v>4</v>
      </c>
      <c r="D136" s="2">
        <f>C136/$M$136</f>
        <v>0.13333333333333333</v>
      </c>
      <c r="E136" s="3">
        <v>6</v>
      </c>
      <c r="F136" s="2">
        <f>E136/$M$136</f>
        <v>0.2</v>
      </c>
      <c r="G136" s="3">
        <v>9</v>
      </c>
      <c r="H136" s="2">
        <f>G136/$M$136</f>
        <v>0.3</v>
      </c>
      <c r="I136" s="3">
        <v>7</v>
      </c>
      <c r="J136" s="2">
        <f>I136/$M$136</f>
        <v>0.23333333333333334</v>
      </c>
      <c r="K136" s="3">
        <v>4</v>
      </c>
      <c r="L136" s="2">
        <f>K136/$M$136</f>
        <v>0.13333333333333333</v>
      </c>
      <c r="M136" s="43">
        <v>30</v>
      </c>
      <c r="N136" s="43">
        <v>8</v>
      </c>
      <c r="O136" s="46">
        <v>38</v>
      </c>
      <c r="P136" s="103"/>
    </row>
    <row r="137" spans="2:16" x14ac:dyDescent="0.25">
      <c r="B137" s="45" t="s">
        <v>45</v>
      </c>
      <c r="C137" s="44">
        <v>1</v>
      </c>
      <c r="D137" s="2">
        <f>C137/$M$137</f>
        <v>2.7027027027027029E-2</v>
      </c>
      <c r="E137" s="3">
        <v>4</v>
      </c>
      <c r="F137" s="2">
        <f>E137/$M$137</f>
        <v>0.10810810810810811</v>
      </c>
      <c r="G137" s="4">
        <v>5</v>
      </c>
      <c r="H137" s="2">
        <f>G137/$M$137</f>
        <v>0.13513513513513514</v>
      </c>
      <c r="I137" s="4">
        <v>6</v>
      </c>
      <c r="J137" s="2">
        <f>I137/$M$137</f>
        <v>0.16216216216216217</v>
      </c>
      <c r="K137" s="4">
        <v>21</v>
      </c>
      <c r="L137" s="2">
        <f>K137/$M$137</f>
        <v>0.56756756756756754</v>
      </c>
      <c r="M137" s="46">
        <v>37</v>
      </c>
      <c r="N137" s="46">
        <v>1</v>
      </c>
      <c r="O137" s="46">
        <v>38</v>
      </c>
      <c r="P137" s="103"/>
    </row>
    <row r="138" spans="2:16" x14ac:dyDescent="0.2">
      <c r="B138" s="45" t="s">
        <v>46</v>
      </c>
      <c r="C138" s="44">
        <v>2</v>
      </c>
      <c r="D138" s="2">
        <f>C138/$M$138</f>
        <v>0.2</v>
      </c>
      <c r="E138" s="3">
        <v>1</v>
      </c>
      <c r="F138" s="2">
        <f>E138/$M$138</f>
        <v>0.1</v>
      </c>
      <c r="G138" s="3">
        <v>1</v>
      </c>
      <c r="H138" s="2">
        <f>G138/$M$138</f>
        <v>0.1</v>
      </c>
      <c r="I138" s="3">
        <v>0</v>
      </c>
      <c r="J138" s="2">
        <f>I138/$M$138</f>
        <v>0</v>
      </c>
      <c r="K138" s="3">
        <v>6</v>
      </c>
      <c r="L138" s="2">
        <f>K138/$M$138</f>
        <v>0.6</v>
      </c>
      <c r="M138" s="46">
        <v>10</v>
      </c>
      <c r="N138" s="46">
        <v>28</v>
      </c>
      <c r="O138" s="46">
        <v>38</v>
      </c>
      <c r="P138" s="103"/>
    </row>
    <row r="141" spans="2:16" x14ac:dyDescent="0.25">
      <c r="B141" s="56"/>
      <c r="C141" s="142" t="s">
        <v>49</v>
      </c>
    </row>
    <row r="143" spans="2:16" x14ac:dyDescent="0.2">
      <c r="B143" s="285" t="s">
        <v>50</v>
      </c>
      <c r="C143" s="286" t="s">
        <v>275</v>
      </c>
      <c r="D143" s="286"/>
      <c r="E143" s="286"/>
      <c r="F143" s="286"/>
      <c r="G143" s="286"/>
      <c r="H143" s="286"/>
      <c r="I143" s="286"/>
      <c r="J143" s="286"/>
      <c r="K143" s="286"/>
      <c r="L143" s="286"/>
      <c r="M143" s="286"/>
      <c r="N143" s="286"/>
      <c r="O143" s="286"/>
    </row>
    <row r="144" spans="2:16" x14ac:dyDescent="0.2">
      <c r="B144" s="285"/>
      <c r="C144" s="286"/>
      <c r="D144" s="286"/>
      <c r="E144" s="286"/>
      <c r="F144" s="286"/>
      <c r="G144" s="286"/>
      <c r="H144" s="286"/>
      <c r="I144" s="286"/>
      <c r="J144" s="286"/>
      <c r="K144" s="286"/>
      <c r="L144" s="286"/>
      <c r="M144" s="286"/>
      <c r="N144" s="286"/>
      <c r="O144" s="286"/>
    </row>
    <row r="145" spans="2:20" ht="24" x14ac:dyDescent="0.2">
      <c r="B145" s="285"/>
      <c r="C145" s="97" t="s">
        <v>51</v>
      </c>
      <c r="D145" s="32"/>
      <c r="E145" s="97" t="s">
        <v>52</v>
      </c>
      <c r="F145" s="32"/>
      <c r="G145" s="97" t="s">
        <v>53</v>
      </c>
      <c r="H145" s="32"/>
      <c r="I145" s="97" t="s">
        <v>54</v>
      </c>
      <c r="J145" s="32"/>
      <c r="K145" s="97" t="s">
        <v>55</v>
      </c>
      <c r="L145" s="32"/>
      <c r="M145" s="97" t="s">
        <v>4</v>
      </c>
      <c r="N145" s="97" t="s">
        <v>5</v>
      </c>
      <c r="O145" s="97" t="s">
        <v>6</v>
      </c>
    </row>
    <row r="146" spans="2:20" x14ac:dyDescent="0.25">
      <c r="B146" s="45" t="s">
        <v>27</v>
      </c>
      <c r="C146" s="44">
        <v>3</v>
      </c>
      <c r="D146" s="2">
        <f>C146/$M$146</f>
        <v>4.3478260869565216E-2</v>
      </c>
      <c r="E146" s="3">
        <v>7</v>
      </c>
      <c r="F146" s="2">
        <f>E146/$M$146</f>
        <v>0.10144927536231885</v>
      </c>
      <c r="G146" s="3">
        <v>11</v>
      </c>
      <c r="H146" s="2">
        <f>G146/$M$146</f>
        <v>0.15942028985507245</v>
      </c>
      <c r="I146" s="3">
        <v>28</v>
      </c>
      <c r="J146" s="2">
        <f>I146/$M$146</f>
        <v>0.40579710144927539</v>
      </c>
      <c r="K146" s="3">
        <v>20</v>
      </c>
      <c r="L146" s="2">
        <f>K146/$M$146</f>
        <v>0.28985507246376813</v>
      </c>
      <c r="M146" s="46">
        <v>69</v>
      </c>
      <c r="N146" s="46">
        <v>2</v>
      </c>
      <c r="O146" s="46">
        <v>71</v>
      </c>
      <c r="P146" s="103"/>
    </row>
    <row r="147" spans="2:20" x14ac:dyDescent="0.25">
      <c r="B147" s="45" t="s">
        <v>28</v>
      </c>
      <c r="C147" s="44">
        <v>2</v>
      </c>
      <c r="D147" s="2">
        <f>C147/$M$147</f>
        <v>6.25E-2</v>
      </c>
      <c r="E147" s="3">
        <v>2</v>
      </c>
      <c r="F147" s="2">
        <f>E147/$M$147</f>
        <v>6.25E-2</v>
      </c>
      <c r="G147" s="3">
        <v>7</v>
      </c>
      <c r="H147" s="2">
        <f>G147/$M$147</f>
        <v>0.21875</v>
      </c>
      <c r="I147" s="3">
        <v>13</v>
      </c>
      <c r="J147" s="2">
        <f>I147/$M$147</f>
        <v>0.40625</v>
      </c>
      <c r="K147" s="3">
        <v>8</v>
      </c>
      <c r="L147" s="2">
        <f>K147/$M$147</f>
        <v>0.25</v>
      </c>
      <c r="M147" s="43">
        <v>32</v>
      </c>
      <c r="N147" s="43">
        <v>1</v>
      </c>
      <c r="O147" s="46">
        <v>33</v>
      </c>
      <c r="P147" s="103"/>
    </row>
    <row r="148" spans="2:20" x14ac:dyDescent="0.25">
      <c r="B148" s="45" t="s">
        <v>29</v>
      </c>
      <c r="C148" s="44">
        <v>1</v>
      </c>
      <c r="D148" s="2">
        <f>C148/$M$148</f>
        <v>2.7027027027027029E-2</v>
      </c>
      <c r="E148" s="3">
        <v>5</v>
      </c>
      <c r="F148" s="2">
        <f>E148/$M$148</f>
        <v>0.13513513513513514</v>
      </c>
      <c r="G148" s="4">
        <v>4</v>
      </c>
      <c r="H148" s="2">
        <f>G148/$M$148</f>
        <v>0.10810810810810811</v>
      </c>
      <c r="I148" s="4">
        <v>15</v>
      </c>
      <c r="J148" s="2">
        <f>I148/$M$148</f>
        <v>0.40540540540540543</v>
      </c>
      <c r="K148" s="4">
        <v>12</v>
      </c>
      <c r="L148" s="2">
        <f>K148/$M$148</f>
        <v>0.32432432432432434</v>
      </c>
      <c r="M148" s="43">
        <v>37</v>
      </c>
      <c r="N148" s="43">
        <v>1</v>
      </c>
      <c r="O148" s="67">
        <v>38</v>
      </c>
      <c r="P148" s="103"/>
    </row>
    <row r="151" spans="2:20" x14ac:dyDescent="0.25">
      <c r="C151" s="142" t="s">
        <v>56</v>
      </c>
    </row>
    <row r="152" spans="2:20" x14ac:dyDescent="0.25">
      <c r="C152" s="145"/>
    </row>
    <row r="153" spans="2:20" x14ac:dyDescent="0.2">
      <c r="C153" s="142" t="s">
        <v>57</v>
      </c>
    </row>
    <row r="155" spans="2:20" ht="15" customHeight="1" x14ac:dyDescent="0.2">
      <c r="B155" s="285" t="s">
        <v>58</v>
      </c>
      <c r="C155" s="286" t="s">
        <v>274</v>
      </c>
      <c r="D155" s="286"/>
      <c r="E155" s="286"/>
      <c r="F155" s="286"/>
      <c r="G155" s="286"/>
      <c r="H155" s="286"/>
      <c r="I155" s="286"/>
      <c r="J155" s="286"/>
      <c r="K155" s="286"/>
      <c r="L155" s="286"/>
      <c r="M155" s="286"/>
      <c r="N155" s="286"/>
      <c r="O155" s="286"/>
      <c r="P155" s="286"/>
      <c r="Q155" s="286"/>
      <c r="R155" s="286"/>
      <c r="S155" s="286"/>
    </row>
    <row r="156" spans="2:20" x14ac:dyDescent="0.2">
      <c r="B156" s="285"/>
      <c r="C156" s="286"/>
      <c r="D156" s="286"/>
      <c r="E156" s="286"/>
      <c r="F156" s="286"/>
      <c r="G156" s="286"/>
      <c r="H156" s="286"/>
      <c r="I156" s="286"/>
      <c r="J156" s="286"/>
      <c r="K156" s="286"/>
      <c r="L156" s="286"/>
      <c r="M156" s="286"/>
      <c r="N156" s="286"/>
      <c r="O156" s="286"/>
      <c r="P156" s="286"/>
      <c r="Q156" s="286"/>
      <c r="R156" s="286"/>
      <c r="S156" s="286"/>
    </row>
    <row r="157" spans="2:20" ht="36" x14ac:dyDescent="0.2">
      <c r="B157" s="285"/>
      <c r="C157" s="97" t="s">
        <v>59</v>
      </c>
      <c r="D157" s="32"/>
      <c r="E157" s="97"/>
      <c r="F157" s="32"/>
      <c r="G157" s="99"/>
      <c r="H157" s="32"/>
      <c r="I157" s="99"/>
      <c r="J157" s="32"/>
      <c r="K157" s="97" t="s">
        <v>60</v>
      </c>
      <c r="L157" s="32"/>
      <c r="M157" s="97" t="s">
        <v>61</v>
      </c>
      <c r="N157" s="32"/>
      <c r="O157" s="97" t="s">
        <v>62</v>
      </c>
      <c r="P157" s="32"/>
      <c r="Q157" s="97" t="s">
        <v>4</v>
      </c>
      <c r="R157" s="97" t="s">
        <v>5</v>
      </c>
      <c r="S157" s="97" t="s">
        <v>6</v>
      </c>
    </row>
    <row r="158" spans="2:20" x14ac:dyDescent="0.25">
      <c r="B158" s="45" t="s">
        <v>34</v>
      </c>
      <c r="C158" s="44">
        <v>0</v>
      </c>
      <c r="D158" s="2">
        <f>C158/$Q$158</f>
        <v>0</v>
      </c>
      <c r="E158" s="3">
        <v>1</v>
      </c>
      <c r="F158" s="2">
        <f>E158/$Q$158</f>
        <v>1.7241379310344827E-2</v>
      </c>
      <c r="G158" s="3">
        <v>2</v>
      </c>
      <c r="H158" s="2">
        <f>G158/$Q$158</f>
        <v>3.4482758620689655E-2</v>
      </c>
      <c r="I158" s="3">
        <v>10</v>
      </c>
      <c r="J158" s="2">
        <f>I158/$Q$158</f>
        <v>0.17241379310344829</v>
      </c>
      <c r="K158" s="3">
        <v>8</v>
      </c>
      <c r="L158" s="2">
        <f>K158/$Q$158</f>
        <v>0.13793103448275862</v>
      </c>
      <c r="M158" s="42">
        <v>13</v>
      </c>
      <c r="N158" s="2">
        <f>M158/$Q$158</f>
        <v>0.22413793103448276</v>
      </c>
      <c r="O158" s="3">
        <v>24</v>
      </c>
      <c r="P158" s="2">
        <f>O158/$Q$158</f>
        <v>0.41379310344827586</v>
      </c>
      <c r="Q158" s="42">
        <v>58</v>
      </c>
      <c r="R158" s="42">
        <v>13</v>
      </c>
      <c r="S158" s="42">
        <v>71</v>
      </c>
      <c r="T158" s="103"/>
    </row>
    <row r="159" spans="2:20" x14ac:dyDescent="0.25">
      <c r="B159" s="45" t="s">
        <v>63</v>
      </c>
      <c r="C159" s="44">
        <v>4</v>
      </c>
      <c r="D159" s="2">
        <f>C159/$Q$159</f>
        <v>5.8823529411764705E-2</v>
      </c>
      <c r="E159" s="3">
        <v>0</v>
      </c>
      <c r="F159" s="2">
        <f>E159/$Q$159</f>
        <v>0</v>
      </c>
      <c r="G159" s="3">
        <v>0</v>
      </c>
      <c r="H159" s="2">
        <f>G159/$Q$159</f>
        <v>0</v>
      </c>
      <c r="I159" s="3">
        <v>6</v>
      </c>
      <c r="J159" s="2">
        <f>I159/$Q$159</f>
        <v>8.8235294117647065E-2</v>
      </c>
      <c r="K159" s="3">
        <v>8</v>
      </c>
      <c r="L159" s="2">
        <f>K159/$Q$159</f>
        <v>0.11764705882352941</v>
      </c>
      <c r="M159" s="43">
        <v>6</v>
      </c>
      <c r="N159" s="2">
        <f>M159/$Q$159</f>
        <v>8.8235294117647065E-2</v>
      </c>
      <c r="O159" s="3">
        <v>44</v>
      </c>
      <c r="P159" s="2">
        <f>O159/$Q$159</f>
        <v>0.6470588235294118</v>
      </c>
      <c r="Q159" s="43">
        <v>68</v>
      </c>
      <c r="R159" s="42">
        <v>3</v>
      </c>
      <c r="S159" s="42">
        <v>71</v>
      </c>
      <c r="T159" s="103"/>
    </row>
    <row r="160" spans="2:20" x14ac:dyDescent="0.2">
      <c r="B160" s="45" t="s">
        <v>64</v>
      </c>
      <c r="C160" s="44">
        <v>4</v>
      </c>
      <c r="D160" s="2">
        <f>C160/$Q$160</f>
        <v>6.3492063492063489E-2</v>
      </c>
      <c r="E160" s="3">
        <v>3</v>
      </c>
      <c r="F160" s="2">
        <f>E160/$Q$160</f>
        <v>4.7619047619047616E-2</v>
      </c>
      <c r="G160" s="4">
        <v>8</v>
      </c>
      <c r="H160" s="2">
        <f>G160/$Q$160</f>
        <v>0.12698412698412698</v>
      </c>
      <c r="I160" s="4">
        <v>7</v>
      </c>
      <c r="J160" s="2">
        <f>I160/$Q$160</f>
        <v>0.1111111111111111</v>
      </c>
      <c r="K160" s="4">
        <v>16</v>
      </c>
      <c r="L160" s="2">
        <f>K160/$Q$160</f>
        <v>0.25396825396825395</v>
      </c>
      <c r="M160" s="42">
        <v>13</v>
      </c>
      <c r="N160" s="2">
        <f>M160/$Q$160</f>
        <v>0.20634920634920634</v>
      </c>
      <c r="O160" s="4">
        <v>12</v>
      </c>
      <c r="P160" s="2">
        <f>O160/$Q$160</f>
        <v>0.19047619047619047</v>
      </c>
      <c r="Q160" s="42">
        <v>63</v>
      </c>
      <c r="R160" s="42">
        <v>8</v>
      </c>
      <c r="S160" s="42">
        <v>71</v>
      </c>
      <c r="T160" s="103"/>
    </row>
    <row r="161" spans="2:20" x14ac:dyDescent="0.25">
      <c r="B161" s="45" t="s">
        <v>65</v>
      </c>
      <c r="C161" s="44">
        <v>4</v>
      </c>
      <c r="D161" s="2">
        <f>C161/$Q$161</f>
        <v>6.5573770491803282E-2</v>
      </c>
      <c r="E161" s="3">
        <v>9</v>
      </c>
      <c r="F161" s="2">
        <f>E161/$Q$161</f>
        <v>0.14754098360655737</v>
      </c>
      <c r="G161" s="3">
        <v>6</v>
      </c>
      <c r="H161" s="2">
        <f>G161/$Q$161</f>
        <v>9.8360655737704916E-2</v>
      </c>
      <c r="I161" s="3">
        <v>10</v>
      </c>
      <c r="J161" s="2">
        <f>I161/$Q$161</f>
        <v>0.16393442622950818</v>
      </c>
      <c r="K161" s="3">
        <v>13</v>
      </c>
      <c r="L161" s="2">
        <f>K161/$Q$161</f>
        <v>0.21311475409836064</v>
      </c>
      <c r="M161" s="43">
        <v>7</v>
      </c>
      <c r="N161" s="2">
        <f>M161/$Q$161</f>
        <v>0.11475409836065574</v>
      </c>
      <c r="O161" s="3">
        <v>12</v>
      </c>
      <c r="P161" s="2">
        <f>O161/$Q$161</f>
        <v>0.19672131147540983</v>
      </c>
      <c r="Q161" s="42">
        <v>61</v>
      </c>
      <c r="R161" s="42">
        <v>10</v>
      </c>
      <c r="S161" s="42">
        <v>71</v>
      </c>
      <c r="T161" s="103"/>
    </row>
    <row r="162" spans="2:20" x14ac:dyDescent="0.2">
      <c r="B162" s="45" t="s">
        <v>66</v>
      </c>
      <c r="C162" s="44">
        <v>3</v>
      </c>
      <c r="D162" s="2">
        <f>C162/$Q$162</f>
        <v>4.4776119402985072E-2</v>
      </c>
      <c r="E162" s="3">
        <v>3</v>
      </c>
      <c r="F162" s="2">
        <f>E162/$Q$162</f>
        <v>4.4776119402985072E-2</v>
      </c>
      <c r="G162" s="3">
        <v>7</v>
      </c>
      <c r="H162" s="2">
        <f>G162/$Q$162</f>
        <v>0.1044776119402985</v>
      </c>
      <c r="I162" s="3">
        <v>5</v>
      </c>
      <c r="J162" s="2">
        <f>I162/$Q$162</f>
        <v>7.4626865671641784E-2</v>
      </c>
      <c r="K162" s="3">
        <v>10</v>
      </c>
      <c r="L162" s="2">
        <f>K162/$Q$162</f>
        <v>0.14925373134328357</v>
      </c>
      <c r="M162" s="42">
        <v>14</v>
      </c>
      <c r="N162" s="2">
        <f>M162/$Q$162</f>
        <v>0.20895522388059701</v>
      </c>
      <c r="O162" s="3">
        <v>25</v>
      </c>
      <c r="P162" s="2">
        <f>O162/$Q$162</f>
        <v>0.37313432835820898</v>
      </c>
      <c r="Q162" s="42">
        <v>67</v>
      </c>
      <c r="R162" s="42">
        <v>4</v>
      </c>
      <c r="S162" s="42">
        <v>71</v>
      </c>
      <c r="T162" s="103"/>
    </row>
    <row r="163" spans="2:20" x14ac:dyDescent="0.25">
      <c r="B163" s="45" t="s">
        <v>67</v>
      </c>
      <c r="C163" s="44">
        <v>5</v>
      </c>
      <c r="D163" s="2">
        <f>C163/$Q$163</f>
        <v>7.3529411764705885E-2</v>
      </c>
      <c r="E163" s="3">
        <v>9</v>
      </c>
      <c r="F163" s="2">
        <f>E163/$Q$163</f>
        <v>0.13235294117647059</v>
      </c>
      <c r="G163" s="4">
        <v>7</v>
      </c>
      <c r="H163" s="2">
        <f>G163/$Q$163</f>
        <v>0.10294117647058823</v>
      </c>
      <c r="I163" s="4">
        <v>11</v>
      </c>
      <c r="J163" s="2">
        <f>I163/$Q$163</f>
        <v>0.16176470588235295</v>
      </c>
      <c r="K163" s="4">
        <v>9</v>
      </c>
      <c r="L163" s="2">
        <f>K163/$Q$163</f>
        <v>0.13235294117647059</v>
      </c>
      <c r="M163" s="43">
        <v>7</v>
      </c>
      <c r="N163" s="2">
        <f>M163/$Q$163</f>
        <v>0.10294117647058823</v>
      </c>
      <c r="O163" s="4">
        <v>20</v>
      </c>
      <c r="P163" s="2">
        <f>O163/$Q$163</f>
        <v>0.29411764705882354</v>
      </c>
      <c r="Q163" s="42">
        <v>68</v>
      </c>
      <c r="R163" s="42">
        <v>3</v>
      </c>
      <c r="S163" s="42">
        <v>71</v>
      </c>
      <c r="T163" s="103"/>
    </row>
    <row r="164" spans="2:20" x14ac:dyDescent="0.25">
      <c r="B164" s="45" t="s">
        <v>68</v>
      </c>
      <c r="C164" s="44">
        <v>10</v>
      </c>
      <c r="D164" s="2">
        <f>C164/$Q$164</f>
        <v>0.16393442622950818</v>
      </c>
      <c r="E164" s="3">
        <v>11</v>
      </c>
      <c r="F164" s="2">
        <f>E164/$Q$164</f>
        <v>0.18032786885245902</v>
      </c>
      <c r="G164" s="3">
        <v>9</v>
      </c>
      <c r="H164" s="2">
        <f>G164/$Q$164</f>
        <v>0.14754098360655737</v>
      </c>
      <c r="I164" s="3">
        <v>10</v>
      </c>
      <c r="J164" s="2">
        <f>I164/$Q$164</f>
        <v>0.16393442622950818</v>
      </c>
      <c r="K164" s="3">
        <v>7</v>
      </c>
      <c r="L164" s="2">
        <f>K164/$Q$164</f>
        <v>0.11475409836065574</v>
      </c>
      <c r="M164" s="43">
        <v>8</v>
      </c>
      <c r="N164" s="2">
        <f>M164/$Q$164</f>
        <v>0.13114754098360656</v>
      </c>
      <c r="O164" s="3">
        <v>6</v>
      </c>
      <c r="P164" s="2">
        <f>O164/$Q$164</f>
        <v>9.8360655737704916E-2</v>
      </c>
      <c r="Q164" s="46">
        <v>61</v>
      </c>
      <c r="R164" s="46">
        <v>10</v>
      </c>
      <c r="S164" s="42">
        <v>71</v>
      </c>
      <c r="T164" s="103"/>
    </row>
    <row r="167" spans="2:20" x14ac:dyDescent="0.2">
      <c r="C167" s="142" t="s">
        <v>69</v>
      </c>
    </row>
    <row r="169" spans="2:20" ht="15" customHeight="1" x14ac:dyDescent="0.2">
      <c r="B169" s="285" t="s">
        <v>58</v>
      </c>
      <c r="C169" s="294" t="s">
        <v>273</v>
      </c>
      <c r="D169" s="295"/>
      <c r="E169" s="295"/>
      <c r="F169" s="295"/>
      <c r="G169" s="295"/>
      <c r="H169" s="295"/>
      <c r="I169" s="295"/>
      <c r="J169" s="295"/>
      <c r="K169" s="295"/>
      <c r="L169" s="295"/>
      <c r="M169" s="295"/>
      <c r="N169" s="295"/>
      <c r="O169" s="295"/>
      <c r="P169" s="295"/>
      <c r="Q169" s="295"/>
      <c r="R169" s="295"/>
      <c r="S169" s="296"/>
    </row>
    <row r="170" spans="2:20" x14ac:dyDescent="0.2">
      <c r="B170" s="285"/>
      <c r="C170" s="297"/>
      <c r="D170" s="298"/>
      <c r="E170" s="298"/>
      <c r="F170" s="298"/>
      <c r="G170" s="298"/>
      <c r="H170" s="298"/>
      <c r="I170" s="298"/>
      <c r="J170" s="298"/>
      <c r="K170" s="298"/>
      <c r="L170" s="298"/>
      <c r="M170" s="298"/>
      <c r="N170" s="298"/>
      <c r="O170" s="298"/>
      <c r="P170" s="298"/>
      <c r="Q170" s="298"/>
      <c r="R170" s="298"/>
      <c r="S170" s="299"/>
    </row>
    <row r="171" spans="2:20" ht="36" x14ac:dyDescent="0.2">
      <c r="B171" s="285"/>
      <c r="C171" s="97" t="s">
        <v>59</v>
      </c>
      <c r="D171" s="32"/>
      <c r="E171" s="97"/>
      <c r="F171" s="32"/>
      <c r="G171" s="97"/>
      <c r="H171" s="32"/>
      <c r="I171" s="97"/>
      <c r="J171" s="32"/>
      <c r="K171" s="97"/>
      <c r="L171" s="32"/>
      <c r="M171" s="97"/>
      <c r="N171" s="32"/>
      <c r="O171" s="97" t="s">
        <v>62</v>
      </c>
      <c r="P171" s="32"/>
      <c r="Q171" s="97" t="s">
        <v>4</v>
      </c>
      <c r="R171" s="97" t="s">
        <v>5</v>
      </c>
      <c r="S171" s="97" t="s">
        <v>6</v>
      </c>
    </row>
    <row r="172" spans="2:20" x14ac:dyDescent="0.25">
      <c r="B172" s="45" t="s">
        <v>34</v>
      </c>
      <c r="C172" s="44">
        <v>0</v>
      </c>
      <c r="D172" s="2">
        <f>C172/$Q$172</f>
        <v>0</v>
      </c>
      <c r="E172" s="3">
        <v>0</v>
      </c>
      <c r="F172" s="2">
        <f>E172/$Q$172</f>
        <v>0</v>
      </c>
      <c r="G172" s="3">
        <v>2</v>
      </c>
      <c r="H172" s="2">
        <f>G172/$Q$172</f>
        <v>0.08</v>
      </c>
      <c r="I172" s="3">
        <v>4</v>
      </c>
      <c r="J172" s="2">
        <f>I172/$Q$172</f>
        <v>0.16</v>
      </c>
      <c r="K172" s="3">
        <v>2</v>
      </c>
      <c r="L172" s="2">
        <f>K172/$Q$172</f>
        <v>0.08</v>
      </c>
      <c r="M172" s="42">
        <v>7</v>
      </c>
      <c r="N172" s="2">
        <f>M172/$Q$172</f>
        <v>0.28000000000000003</v>
      </c>
      <c r="O172" s="3">
        <v>10</v>
      </c>
      <c r="P172" s="2">
        <f>O172/$Q$172</f>
        <v>0.4</v>
      </c>
      <c r="Q172" s="42">
        <v>25</v>
      </c>
      <c r="R172" s="42">
        <v>8</v>
      </c>
      <c r="S172" s="42">
        <v>33</v>
      </c>
      <c r="T172" s="103"/>
    </row>
    <row r="173" spans="2:20" x14ac:dyDescent="0.25">
      <c r="B173" s="45" t="s">
        <v>70</v>
      </c>
      <c r="C173" s="44">
        <v>4</v>
      </c>
      <c r="D173" s="2">
        <f>C173/$Q$173</f>
        <v>0.13333333333333333</v>
      </c>
      <c r="E173" s="3">
        <v>0</v>
      </c>
      <c r="F173" s="2">
        <f>E173/$Q$173</f>
        <v>0</v>
      </c>
      <c r="G173" s="3">
        <v>0</v>
      </c>
      <c r="H173" s="2">
        <f>G173/$Q$173</f>
        <v>0</v>
      </c>
      <c r="I173" s="3">
        <v>5</v>
      </c>
      <c r="J173" s="2">
        <f>I173/$Q$173</f>
        <v>0.16666666666666666</v>
      </c>
      <c r="K173" s="3">
        <v>6</v>
      </c>
      <c r="L173" s="2">
        <f>K173/$Q$173</f>
        <v>0.2</v>
      </c>
      <c r="M173" s="43">
        <v>6</v>
      </c>
      <c r="N173" s="2">
        <f>M173/$Q$173</f>
        <v>0.2</v>
      </c>
      <c r="O173" s="3">
        <v>9</v>
      </c>
      <c r="P173" s="2">
        <f>O173/$Q$173</f>
        <v>0.3</v>
      </c>
      <c r="Q173" s="42">
        <v>30</v>
      </c>
      <c r="R173" s="42">
        <v>3</v>
      </c>
      <c r="S173" s="42">
        <v>33</v>
      </c>
      <c r="T173" s="103"/>
    </row>
    <row r="174" spans="2:20" x14ac:dyDescent="0.2">
      <c r="B174" s="45" t="s">
        <v>64</v>
      </c>
      <c r="C174" s="44">
        <v>3</v>
      </c>
      <c r="D174" s="2">
        <f>C174/$Q$174</f>
        <v>0.10714285714285714</v>
      </c>
      <c r="E174" s="3">
        <v>0</v>
      </c>
      <c r="F174" s="2">
        <f>E174/$Q$174</f>
        <v>0</v>
      </c>
      <c r="G174" s="4">
        <v>4</v>
      </c>
      <c r="H174" s="2">
        <f>G174/$Q$174</f>
        <v>0.14285714285714285</v>
      </c>
      <c r="I174" s="4">
        <v>3</v>
      </c>
      <c r="J174" s="2">
        <f>I174/$Q$174</f>
        <v>0.10714285714285714</v>
      </c>
      <c r="K174" s="4">
        <v>7</v>
      </c>
      <c r="L174" s="2">
        <f>K174/$Q$174</f>
        <v>0.25</v>
      </c>
      <c r="M174" s="42">
        <v>6</v>
      </c>
      <c r="N174" s="2">
        <f>M174/$Q$174</f>
        <v>0.21428571428571427</v>
      </c>
      <c r="O174" s="4">
        <v>5</v>
      </c>
      <c r="P174" s="2">
        <f>O174/$Q$174</f>
        <v>0.17857142857142858</v>
      </c>
      <c r="Q174" s="42">
        <v>28</v>
      </c>
      <c r="R174" s="42">
        <v>5</v>
      </c>
      <c r="S174" s="42">
        <v>33</v>
      </c>
      <c r="T174" s="103"/>
    </row>
    <row r="175" spans="2:20" x14ac:dyDescent="0.25">
      <c r="B175" s="45" t="s">
        <v>65</v>
      </c>
      <c r="C175" s="44">
        <v>3</v>
      </c>
      <c r="D175" s="2">
        <f>C175/$Q$175</f>
        <v>0.1111111111111111</v>
      </c>
      <c r="E175" s="3">
        <v>6</v>
      </c>
      <c r="F175" s="2">
        <f>E175/$Q$175</f>
        <v>0.22222222222222221</v>
      </c>
      <c r="G175" s="3">
        <v>3</v>
      </c>
      <c r="H175" s="2">
        <f>G175/$Q$175</f>
        <v>0.1111111111111111</v>
      </c>
      <c r="I175" s="3">
        <v>5</v>
      </c>
      <c r="J175" s="2">
        <f>I175/$Q$175</f>
        <v>0.18518518518518517</v>
      </c>
      <c r="K175" s="3">
        <v>4</v>
      </c>
      <c r="L175" s="2">
        <f>K175/$Q$175</f>
        <v>0.14814814814814814</v>
      </c>
      <c r="M175" s="43">
        <v>4</v>
      </c>
      <c r="N175" s="2">
        <f>M175/$Q$175</f>
        <v>0.14814814814814814</v>
      </c>
      <c r="O175" s="3">
        <v>2</v>
      </c>
      <c r="P175" s="2">
        <f>O175/$Q$175</f>
        <v>7.407407407407407E-2</v>
      </c>
      <c r="Q175" s="42">
        <v>27</v>
      </c>
      <c r="R175" s="42">
        <v>6</v>
      </c>
      <c r="S175" s="42">
        <v>33</v>
      </c>
      <c r="T175" s="103"/>
    </row>
    <row r="176" spans="2:20" x14ac:dyDescent="0.2">
      <c r="B176" s="45" t="s">
        <v>66</v>
      </c>
      <c r="C176" s="44">
        <v>2</v>
      </c>
      <c r="D176" s="2">
        <f>C176/$Q$176</f>
        <v>6.25E-2</v>
      </c>
      <c r="E176" s="3">
        <v>0</v>
      </c>
      <c r="F176" s="2">
        <f>E176/$Q$176</f>
        <v>0</v>
      </c>
      <c r="G176" s="3">
        <v>3</v>
      </c>
      <c r="H176" s="2">
        <f>G176/$Q$176</f>
        <v>9.375E-2</v>
      </c>
      <c r="I176" s="3">
        <v>2</v>
      </c>
      <c r="J176" s="2">
        <f>I176/$Q$176</f>
        <v>6.25E-2</v>
      </c>
      <c r="K176" s="3">
        <v>4</v>
      </c>
      <c r="L176" s="2">
        <f>K176/$Q$176</f>
        <v>0.125</v>
      </c>
      <c r="M176" s="42">
        <v>9</v>
      </c>
      <c r="N176" s="2">
        <f>M176/$Q$176</f>
        <v>0.28125</v>
      </c>
      <c r="O176" s="3">
        <v>12</v>
      </c>
      <c r="P176" s="2">
        <f>O176/$Q$176</f>
        <v>0.375</v>
      </c>
      <c r="Q176" s="43">
        <f>O176+M176+K176+I176+G176+E176+C176</f>
        <v>32</v>
      </c>
      <c r="R176" s="42">
        <v>1</v>
      </c>
      <c r="S176" s="100">
        <f>R176+Q176</f>
        <v>33</v>
      </c>
      <c r="T176" s="103"/>
    </row>
    <row r="177" spans="2:20" x14ac:dyDescent="0.25">
      <c r="B177" s="45" t="s">
        <v>67</v>
      </c>
      <c r="C177" s="44">
        <v>3</v>
      </c>
      <c r="D177" s="2">
        <f>C177/$Q$177</f>
        <v>9.6774193548387094E-2</v>
      </c>
      <c r="E177" s="3">
        <v>3</v>
      </c>
      <c r="F177" s="2">
        <f>E177/$Q$177</f>
        <v>9.6774193548387094E-2</v>
      </c>
      <c r="G177" s="4">
        <v>2</v>
      </c>
      <c r="H177" s="2">
        <f>G177/$Q$177</f>
        <v>6.4516129032258063E-2</v>
      </c>
      <c r="I177" s="4">
        <v>6</v>
      </c>
      <c r="J177" s="2">
        <f>I177/$Q$177</f>
        <v>0.19354838709677419</v>
      </c>
      <c r="K177" s="4">
        <v>3</v>
      </c>
      <c r="L177" s="2">
        <f>K177/$Q$177</f>
        <v>9.6774193548387094E-2</v>
      </c>
      <c r="M177" s="43">
        <v>5</v>
      </c>
      <c r="N177" s="2">
        <f>M177/$Q$177</f>
        <v>0.16129032258064516</v>
      </c>
      <c r="O177" s="4">
        <v>9</v>
      </c>
      <c r="P177" s="2">
        <f>O177/$Q$177</f>
        <v>0.29032258064516131</v>
      </c>
      <c r="Q177" s="43">
        <v>31</v>
      </c>
      <c r="R177" s="42">
        <v>2</v>
      </c>
      <c r="S177" s="42">
        <v>33</v>
      </c>
      <c r="T177" s="103"/>
    </row>
    <row r="178" spans="2:20" x14ac:dyDescent="0.25">
      <c r="B178" s="45" t="s">
        <v>68</v>
      </c>
      <c r="C178" s="44">
        <v>4</v>
      </c>
      <c r="D178" s="2">
        <f>C178/$Q$178</f>
        <v>0.13333333333333333</v>
      </c>
      <c r="E178" s="3">
        <v>5</v>
      </c>
      <c r="F178" s="2">
        <f>E178/$Q$178</f>
        <v>0.16666666666666666</v>
      </c>
      <c r="G178" s="3">
        <v>3</v>
      </c>
      <c r="H178" s="2">
        <f>G178/$Q$178</f>
        <v>0.1</v>
      </c>
      <c r="I178" s="3">
        <v>4</v>
      </c>
      <c r="J178" s="2">
        <f>I178/$Q$178</f>
        <v>0.13333333333333333</v>
      </c>
      <c r="K178" s="3">
        <v>5</v>
      </c>
      <c r="L178" s="2">
        <f>K178/$Q$178</f>
        <v>0.16666666666666666</v>
      </c>
      <c r="M178" s="43">
        <v>6</v>
      </c>
      <c r="N178" s="2">
        <f>M178/$Q$178</f>
        <v>0.2</v>
      </c>
      <c r="O178" s="3">
        <v>3</v>
      </c>
      <c r="P178" s="2">
        <f>O178/$Q$178</f>
        <v>0.1</v>
      </c>
      <c r="Q178" s="46">
        <v>30</v>
      </c>
      <c r="R178" s="46">
        <v>3</v>
      </c>
      <c r="S178" s="42">
        <v>33</v>
      </c>
      <c r="T178" s="103"/>
    </row>
    <row r="181" spans="2:20" x14ac:dyDescent="0.2">
      <c r="C181" s="142" t="s">
        <v>71</v>
      </c>
    </row>
    <row r="183" spans="2:20" ht="15.75" customHeight="1" x14ac:dyDescent="0.2">
      <c r="B183" s="285" t="s">
        <v>58</v>
      </c>
      <c r="C183" s="286" t="s">
        <v>272</v>
      </c>
      <c r="D183" s="286"/>
      <c r="E183" s="286"/>
      <c r="F183" s="286"/>
      <c r="G183" s="286"/>
      <c r="H183" s="286"/>
      <c r="I183" s="286"/>
      <c r="J183" s="286"/>
      <c r="K183" s="286"/>
      <c r="L183" s="286"/>
      <c r="M183" s="286"/>
      <c r="N183" s="286"/>
      <c r="O183" s="286"/>
      <c r="P183" s="286"/>
      <c r="Q183" s="286"/>
      <c r="R183" s="286"/>
      <c r="S183" s="286"/>
    </row>
    <row r="184" spans="2:20" x14ac:dyDescent="0.2">
      <c r="B184" s="285"/>
      <c r="C184" s="286"/>
      <c r="D184" s="286"/>
      <c r="E184" s="286"/>
      <c r="F184" s="286"/>
      <c r="G184" s="286"/>
      <c r="H184" s="286"/>
      <c r="I184" s="286"/>
      <c r="J184" s="286"/>
      <c r="K184" s="286"/>
      <c r="L184" s="286"/>
      <c r="M184" s="286"/>
      <c r="N184" s="286"/>
      <c r="O184" s="286"/>
      <c r="P184" s="286"/>
      <c r="Q184" s="286"/>
      <c r="R184" s="286"/>
      <c r="S184" s="286"/>
    </row>
    <row r="185" spans="2:20" ht="36" x14ac:dyDescent="0.2">
      <c r="B185" s="285"/>
      <c r="C185" s="97" t="s">
        <v>59</v>
      </c>
      <c r="D185" s="32"/>
      <c r="E185" s="97"/>
      <c r="F185" s="32"/>
      <c r="G185" s="99"/>
      <c r="H185" s="32"/>
      <c r="I185" s="99"/>
      <c r="J185" s="32"/>
      <c r="K185" s="97" t="s">
        <v>60</v>
      </c>
      <c r="L185" s="32"/>
      <c r="M185" s="97" t="s">
        <v>61</v>
      </c>
      <c r="N185" s="32"/>
      <c r="O185" s="97" t="s">
        <v>62</v>
      </c>
      <c r="P185" s="32"/>
      <c r="Q185" s="97" t="s">
        <v>4</v>
      </c>
      <c r="R185" s="97" t="s">
        <v>5</v>
      </c>
      <c r="S185" s="97" t="s">
        <v>6</v>
      </c>
    </row>
    <row r="186" spans="2:20" x14ac:dyDescent="0.25">
      <c r="B186" s="45" t="s">
        <v>34</v>
      </c>
      <c r="C186" s="44">
        <v>0</v>
      </c>
      <c r="D186" s="2">
        <f>C186/$Q$186</f>
        <v>0</v>
      </c>
      <c r="E186" s="3">
        <v>1</v>
      </c>
      <c r="F186" s="2">
        <f>E186/$Q$186</f>
        <v>3.0303030303030304E-2</v>
      </c>
      <c r="G186" s="3">
        <v>0</v>
      </c>
      <c r="H186" s="2">
        <f>G186/$Q$186</f>
        <v>0</v>
      </c>
      <c r="I186" s="3">
        <v>6</v>
      </c>
      <c r="J186" s="2">
        <f>I186/$Q$186</f>
        <v>0.18181818181818182</v>
      </c>
      <c r="K186" s="3">
        <v>6</v>
      </c>
      <c r="L186" s="2">
        <f>K186/$Q$186</f>
        <v>0.18181818181818182</v>
      </c>
      <c r="M186" s="42">
        <v>6</v>
      </c>
      <c r="N186" s="2">
        <f>M186/$Q$186</f>
        <v>0.18181818181818182</v>
      </c>
      <c r="O186" s="3">
        <v>14</v>
      </c>
      <c r="P186" s="2">
        <f>O186/$Q$186</f>
        <v>0.42424242424242425</v>
      </c>
      <c r="Q186" s="42">
        <v>33</v>
      </c>
      <c r="R186" s="42">
        <v>5</v>
      </c>
      <c r="S186" s="42">
        <v>38</v>
      </c>
      <c r="T186" s="103"/>
    </row>
    <row r="187" spans="2:20" x14ac:dyDescent="0.25">
      <c r="B187" s="45" t="s">
        <v>70</v>
      </c>
      <c r="C187" s="44">
        <v>0</v>
      </c>
      <c r="D187" s="2">
        <f>C187/$Q$187</f>
        <v>0</v>
      </c>
      <c r="E187" s="3">
        <v>0</v>
      </c>
      <c r="F187" s="2">
        <f>E187/$Q$187</f>
        <v>0</v>
      </c>
      <c r="G187" s="3">
        <v>0</v>
      </c>
      <c r="H187" s="2">
        <f>G187/$Q$187</f>
        <v>0</v>
      </c>
      <c r="I187" s="3">
        <v>1</v>
      </c>
      <c r="J187" s="2">
        <f>I187/$Q$187</f>
        <v>2.6315789473684209E-2</v>
      </c>
      <c r="K187" s="3">
        <v>2</v>
      </c>
      <c r="L187" s="2">
        <f>K187/$Q$187</f>
        <v>5.2631578947368418E-2</v>
      </c>
      <c r="M187" s="43">
        <v>0</v>
      </c>
      <c r="N187" s="2">
        <f>M187/$Q$187</f>
        <v>0</v>
      </c>
      <c r="O187" s="3">
        <v>35</v>
      </c>
      <c r="P187" s="2">
        <f>O187/$Q$187</f>
        <v>0.92105263157894735</v>
      </c>
      <c r="Q187" s="42">
        <v>38</v>
      </c>
      <c r="R187" s="42">
        <v>0</v>
      </c>
      <c r="S187" s="42">
        <v>38</v>
      </c>
      <c r="T187" s="103"/>
    </row>
    <row r="188" spans="2:20" x14ac:dyDescent="0.2">
      <c r="B188" s="45" t="s">
        <v>64</v>
      </c>
      <c r="C188" s="44">
        <v>1</v>
      </c>
      <c r="D188" s="2">
        <f>C188/$Q$188</f>
        <v>2.8571428571428571E-2</v>
      </c>
      <c r="E188" s="3">
        <v>3</v>
      </c>
      <c r="F188" s="2">
        <f>E188/$Q$188</f>
        <v>8.5714285714285715E-2</v>
      </c>
      <c r="G188" s="4">
        <v>4</v>
      </c>
      <c r="H188" s="2">
        <f>G188/$Q$188</f>
        <v>0.11428571428571428</v>
      </c>
      <c r="I188" s="4">
        <v>4</v>
      </c>
      <c r="J188" s="2">
        <f>I188/$Q$188</f>
        <v>0.11428571428571428</v>
      </c>
      <c r="K188" s="4">
        <v>9</v>
      </c>
      <c r="L188" s="2">
        <f>K188/$Q$188</f>
        <v>0.25714285714285712</v>
      </c>
      <c r="M188" s="42">
        <v>7</v>
      </c>
      <c r="N188" s="2">
        <f>M188/$Q$188</f>
        <v>0.2</v>
      </c>
      <c r="O188" s="4">
        <v>7</v>
      </c>
      <c r="P188" s="2">
        <f>O188/$Q$188</f>
        <v>0.2</v>
      </c>
      <c r="Q188" s="42">
        <v>35</v>
      </c>
      <c r="R188" s="42">
        <v>3</v>
      </c>
      <c r="S188" s="42">
        <v>38</v>
      </c>
      <c r="T188" s="103"/>
    </row>
    <row r="189" spans="2:20" x14ac:dyDescent="0.25">
      <c r="B189" s="45" t="s">
        <v>65</v>
      </c>
      <c r="C189" s="44">
        <v>1</v>
      </c>
      <c r="D189" s="2">
        <f>C189/$Q$189</f>
        <v>2.9411764705882353E-2</v>
      </c>
      <c r="E189" s="3">
        <v>3</v>
      </c>
      <c r="F189" s="2">
        <f>E189/$Q$189</f>
        <v>8.8235294117647065E-2</v>
      </c>
      <c r="G189" s="3">
        <v>3</v>
      </c>
      <c r="H189" s="2">
        <f>G189/$Q$189</f>
        <v>8.8235294117647065E-2</v>
      </c>
      <c r="I189" s="3">
        <v>5</v>
      </c>
      <c r="J189" s="2">
        <f>I189/$Q$189</f>
        <v>0.14705882352941177</v>
      </c>
      <c r="K189" s="3">
        <v>9</v>
      </c>
      <c r="L189" s="2">
        <f>K189/$Q$189</f>
        <v>0.26470588235294118</v>
      </c>
      <c r="M189" s="43">
        <v>3</v>
      </c>
      <c r="N189" s="2">
        <f>M189/$Q$189</f>
        <v>8.8235294117647065E-2</v>
      </c>
      <c r="O189" s="3">
        <v>10</v>
      </c>
      <c r="P189" s="2">
        <f>O189/$Q$189</f>
        <v>0.29411764705882354</v>
      </c>
      <c r="Q189" s="42">
        <v>34</v>
      </c>
      <c r="R189" s="42">
        <v>4</v>
      </c>
      <c r="S189" s="42">
        <v>38</v>
      </c>
      <c r="T189" s="103"/>
    </row>
    <row r="190" spans="2:20" x14ac:dyDescent="0.2">
      <c r="B190" s="45" t="s">
        <v>66</v>
      </c>
      <c r="C190" s="44">
        <v>1</v>
      </c>
      <c r="D190" s="2">
        <f>C190/$Q$190</f>
        <v>2.8571428571428571E-2</v>
      </c>
      <c r="E190" s="3">
        <v>3</v>
      </c>
      <c r="F190" s="2">
        <f>E190/$Q$190</f>
        <v>8.5714285714285715E-2</v>
      </c>
      <c r="G190" s="3">
        <v>4</v>
      </c>
      <c r="H190" s="2">
        <f>G190/$Q$190</f>
        <v>0.11428571428571428</v>
      </c>
      <c r="I190" s="3">
        <v>3</v>
      </c>
      <c r="J190" s="2">
        <f>I190/$Q$190</f>
        <v>8.5714285714285715E-2</v>
      </c>
      <c r="K190" s="3">
        <v>6</v>
      </c>
      <c r="L190" s="2">
        <f>K190/$Q$190</f>
        <v>0.17142857142857143</v>
      </c>
      <c r="M190" s="42">
        <v>5</v>
      </c>
      <c r="N190" s="2">
        <f>M190/$Q$190</f>
        <v>0.14285714285714285</v>
      </c>
      <c r="O190" s="3">
        <v>13</v>
      </c>
      <c r="P190" s="2">
        <f>O190/$Q$190</f>
        <v>0.37142857142857144</v>
      </c>
      <c r="Q190" s="42">
        <v>35</v>
      </c>
      <c r="R190" s="42">
        <v>3</v>
      </c>
      <c r="S190" s="42">
        <v>38</v>
      </c>
      <c r="T190" s="103"/>
    </row>
    <row r="191" spans="2:20" x14ac:dyDescent="0.25">
      <c r="B191" s="45" t="s">
        <v>67</v>
      </c>
      <c r="C191" s="44">
        <v>2</v>
      </c>
      <c r="D191" s="2">
        <f>C191/$Q$191</f>
        <v>5.4054054054054057E-2</v>
      </c>
      <c r="E191" s="3">
        <v>6</v>
      </c>
      <c r="F191" s="2">
        <f>E191/$Q$191</f>
        <v>0.16216216216216217</v>
      </c>
      <c r="G191" s="4">
        <v>5</v>
      </c>
      <c r="H191" s="2">
        <f>G191/$Q$191</f>
        <v>0.13513513513513514</v>
      </c>
      <c r="I191" s="4">
        <v>5</v>
      </c>
      <c r="J191" s="2">
        <f>I191/$Q$191</f>
        <v>0.13513513513513514</v>
      </c>
      <c r="K191" s="4">
        <v>6</v>
      </c>
      <c r="L191" s="2">
        <f>K191/$Q$191</f>
        <v>0.16216216216216217</v>
      </c>
      <c r="M191" s="43">
        <v>2</v>
      </c>
      <c r="N191" s="2">
        <f>M191/$Q$191</f>
        <v>5.4054054054054057E-2</v>
      </c>
      <c r="O191" s="4">
        <v>11</v>
      </c>
      <c r="P191" s="2">
        <f>O191/$Q$191</f>
        <v>0.29729729729729731</v>
      </c>
      <c r="Q191" s="42">
        <v>37</v>
      </c>
      <c r="R191" s="42">
        <v>1</v>
      </c>
      <c r="S191" s="42">
        <v>38</v>
      </c>
      <c r="T191" s="103"/>
    </row>
    <row r="192" spans="2:20" x14ac:dyDescent="0.25">
      <c r="B192" s="45" t="s">
        <v>72</v>
      </c>
      <c r="C192" s="44">
        <v>6</v>
      </c>
      <c r="D192" s="2">
        <f>C192/$Q$192</f>
        <v>0.19354838709677419</v>
      </c>
      <c r="E192" s="3">
        <v>6</v>
      </c>
      <c r="F192" s="2">
        <f>E192/$Q$192</f>
        <v>0.19354838709677419</v>
      </c>
      <c r="G192" s="3">
        <v>6</v>
      </c>
      <c r="H192" s="2">
        <f>G192/$Q$192</f>
        <v>0.19354838709677419</v>
      </c>
      <c r="I192" s="3">
        <v>6</v>
      </c>
      <c r="J192" s="2">
        <f>I192/$Q$192</f>
        <v>0.19354838709677419</v>
      </c>
      <c r="K192" s="3">
        <v>2</v>
      </c>
      <c r="L192" s="2">
        <f>K192/$Q$192</f>
        <v>6.4516129032258063E-2</v>
      </c>
      <c r="M192" s="43">
        <v>2</v>
      </c>
      <c r="N192" s="2">
        <f>M192/$Q$192</f>
        <v>6.4516129032258063E-2</v>
      </c>
      <c r="O192" s="3">
        <v>3</v>
      </c>
      <c r="P192" s="2">
        <f>O192/$Q$192</f>
        <v>9.6774193548387094E-2</v>
      </c>
      <c r="Q192" s="46">
        <v>31</v>
      </c>
      <c r="R192" s="46">
        <v>7</v>
      </c>
      <c r="S192" s="42">
        <v>38</v>
      </c>
      <c r="T192" s="103"/>
    </row>
    <row r="195" spans="2:20" x14ac:dyDescent="0.2">
      <c r="C195" s="142" t="s">
        <v>73</v>
      </c>
    </row>
    <row r="197" spans="2:20" ht="15" customHeight="1" x14ac:dyDescent="0.2">
      <c r="B197" s="285" t="s">
        <v>74</v>
      </c>
      <c r="C197" s="286" t="s">
        <v>274</v>
      </c>
      <c r="D197" s="286"/>
      <c r="E197" s="286"/>
      <c r="F197" s="286"/>
      <c r="G197" s="286"/>
      <c r="H197" s="286"/>
      <c r="I197" s="286"/>
      <c r="J197" s="286"/>
      <c r="K197" s="286"/>
      <c r="L197" s="286"/>
      <c r="M197" s="286"/>
      <c r="N197" s="286"/>
      <c r="O197" s="286"/>
      <c r="P197" s="286"/>
      <c r="Q197" s="286"/>
      <c r="R197" s="286"/>
      <c r="S197" s="286"/>
    </row>
    <row r="198" spans="2:20" x14ac:dyDescent="0.2">
      <c r="B198" s="285"/>
      <c r="C198" s="286"/>
      <c r="D198" s="286"/>
      <c r="E198" s="286"/>
      <c r="F198" s="286"/>
      <c r="G198" s="286"/>
      <c r="H198" s="286"/>
      <c r="I198" s="286"/>
      <c r="J198" s="286"/>
      <c r="K198" s="286"/>
      <c r="L198" s="286"/>
      <c r="M198" s="286"/>
      <c r="N198" s="286"/>
      <c r="O198" s="286"/>
      <c r="P198" s="286"/>
      <c r="Q198" s="286"/>
      <c r="R198" s="286"/>
      <c r="S198" s="286"/>
    </row>
    <row r="199" spans="2:20" ht="36" x14ac:dyDescent="0.2">
      <c r="B199" s="285"/>
      <c r="C199" s="97" t="s">
        <v>59</v>
      </c>
      <c r="D199" s="32"/>
      <c r="E199" s="97"/>
      <c r="F199" s="32"/>
      <c r="G199" s="97"/>
      <c r="H199" s="32"/>
      <c r="I199" s="97"/>
      <c r="J199" s="32"/>
      <c r="K199" s="97"/>
      <c r="L199" s="32"/>
      <c r="M199" s="97"/>
      <c r="N199" s="32"/>
      <c r="O199" s="97" t="s">
        <v>62</v>
      </c>
      <c r="P199" s="32"/>
      <c r="Q199" s="97" t="s">
        <v>4</v>
      </c>
      <c r="R199" s="97" t="s">
        <v>5</v>
      </c>
      <c r="S199" s="97" t="s">
        <v>6</v>
      </c>
    </row>
    <row r="200" spans="2:20" x14ac:dyDescent="0.25">
      <c r="B200" s="45" t="s">
        <v>63</v>
      </c>
      <c r="C200" s="44">
        <v>4</v>
      </c>
      <c r="D200" s="2">
        <f>C200/$Q$200</f>
        <v>5.7142857142857141E-2</v>
      </c>
      <c r="E200" s="3">
        <v>7</v>
      </c>
      <c r="F200" s="2">
        <f>E200/$Q$200</f>
        <v>0.1</v>
      </c>
      <c r="G200" s="3">
        <v>6</v>
      </c>
      <c r="H200" s="2">
        <f>G200/$Q$200</f>
        <v>8.5714285714285715E-2</v>
      </c>
      <c r="I200" s="3">
        <v>11</v>
      </c>
      <c r="J200" s="2">
        <f>I200/$Q$200</f>
        <v>0.15714285714285714</v>
      </c>
      <c r="K200" s="3">
        <v>6</v>
      </c>
      <c r="L200" s="2">
        <f>K200/$Q$200</f>
        <v>8.5714285714285715E-2</v>
      </c>
      <c r="M200" s="42">
        <v>10</v>
      </c>
      <c r="N200" s="2">
        <f>M200/$Q$200</f>
        <v>0.14285714285714285</v>
      </c>
      <c r="O200" s="3">
        <v>26</v>
      </c>
      <c r="P200" s="2">
        <f>O200/$Q$200</f>
        <v>0.37142857142857144</v>
      </c>
      <c r="Q200" s="46">
        <v>70</v>
      </c>
      <c r="R200" s="46">
        <v>1</v>
      </c>
      <c r="S200" s="46">
        <v>71</v>
      </c>
      <c r="T200" s="103"/>
    </row>
    <row r="201" spans="2:20" x14ac:dyDescent="0.2">
      <c r="B201" s="45" t="s">
        <v>75</v>
      </c>
      <c r="C201" s="44">
        <v>2</v>
      </c>
      <c r="D201" s="2">
        <f>C201/$Q$201</f>
        <v>2.9850746268656716E-2</v>
      </c>
      <c r="E201" s="3">
        <v>1</v>
      </c>
      <c r="F201" s="2">
        <f>E201/$Q$201</f>
        <v>1.4925373134328358E-2</v>
      </c>
      <c r="G201" s="3">
        <v>5</v>
      </c>
      <c r="H201" s="2">
        <f>G201/$Q$201</f>
        <v>7.4626865671641784E-2</v>
      </c>
      <c r="I201" s="3">
        <v>10</v>
      </c>
      <c r="J201" s="2">
        <f>I201/$Q$201</f>
        <v>0.14925373134328357</v>
      </c>
      <c r="K201" s="3">
        <v>15</v>
      </c>
      <c r="L201" s="2">
        <f>K201/$Q$201</f>
        <v>0.22388059701492538</v>
      </c>
      <c r="M201" s="43">
        <v>15</v>
      </c>
      <c r="N201" s="2">
        <f>M201/$Q$201</f>
        <v>0.22388059701492538</v>
      </c>
      <c r="O201" s="3">
        <v>19</v>
      </c>
      <c r="P201" s="2">
        <f>O201/$Q$201</f>
        <v>0.28358208955223879</v>
      </c>
      <c r="Q201" s="101">
        <f>O201+M201+K201+I201+G201+E201+C201</f>
        <v>67</v>
      </c>
      <c r="R201" s="46">
        <v>4</v>
      </c>
      <c r="S201" s="46">
        <v>71</v>
      </c>
      <c r="T201" s="103"/>
    </row>
    <row r="202" spans="2:20" x14ac:dyDescent="0.25">
      <c r="B202" s="45" t="s">
        <v>76</v>
      </c>
      <c r="C202" s="44">
        <v>3</v>
      </c>
      <c r="D202" s="2">
        <f>C202/$Q$202</f>
        <v>4.5454545454545456E-2</v>
      </c>
      <c r="E202" s="3">
        <v>7</v>
      </c>
      <c r="F202" s="2">
        <f>E202/$Q$202</f>
        <v>0.10606060606060606</v>
      </c>
      <c r="G202" s="4">
        <v>6</v>
      </c>
      <c r="H202" s="2">
        <f>G202/$Q$202</f>
        <v>9.0909090909090912E-2</v>
      </c>
      <c r="I202" s="4">
        <v>9</v>
      </c>
      <c r="J202" s="2">
        <f>I202/$Q$202</f>
        <v>0.13636363636363635</v>
      </c>
      <c r="K202" s="4">
        <v>8</v>
      </c>
      <c r="L202" s="2">
        <f>K202/$Q$202</f>
        <v>0.12121212121212122</v>
      </c>
      <c r="M202" s="42">
        <v>14</v>
      </c>
      <c r="N202" s="2">
        <f>M202/$Q$202</f>
        <v>0.21212121212121213</v>
      </c>
      <c r="O202" s="4">
        <v>19</v>
      </c>
      <c r="P202" s="2">
        <f>O202/$Q$202</f>
        <v>0.2878787878787879</v>
      </c>
      <c r="Q202" s="46">
        <v>66</v>
      </c>
      <c r="R202" s="46">
        <v>5</v>
      </c>
      <c r="S202" s="46">
        <v>71</v>
      </c>
      <c r="T202" s="103"/>
    </row>
    <row r="203" spans="2:20" x14ac:dyDescent="0.2">
      <c r="B203" s="45" t="s">
        <v>66</v>
      </c>
      <c r="C203" s="44">
        <v>1</v>
      </c>
      <c r="D203" s="2">
        <f>C203/$Q$203</f>
        <v>1.4285714285714285E-2</v>
      </c>
      <c r="E203" s="3">
        <v>0</v>
      </c>
      <c r="F203" s="2">
        <f>E203/$Q$203</f>
        <v>0</v>
      </c>
      <c r="G203" s="3">
        <v>5</v>
      </c>
      <c r="H203" s="2">
        <f>G203/$Q$203</f>
        <v>7.1428571428571425E-2</v>
      </c>
      <c r="I203" s="3">
        <v>6</v>
      </c>
      <c r="J203" s="2">
        <f>I203/$Q$203</f>
        <v>8.5714285714285715E-2</v>
      </c>
      <c r="K203" s="3">
        <v>10</v>
      </c>
      <c r="L203" s="2">
        <f>K203/$Q$203</f>
        <v>0.14285714285714285</v>
      </c>
      <c r="M203" s="43">
        <v>12</v>
      </c>
      <c r="N203" s="2">
        <f>M203/$Q$203</f>
        <v>0.17142857142857143</v>
      </c>
      <c r="O203" s="3">
        <v>36</v>
      </c>
      <c r="P203" s="2">
        <f>O203/$Q$203</f>
        <v>0.51428571428571423</v>
      </c>
      <c r="Q203" s="46">
        <v>70</v>
      </c>
      <c r="R203" s="46">
        <v>1</v>
      </c>
      <c r="S203" s="46">
        <v>71</v>
      </c>
      <c r="T203" s="103"/>
    </row>
    <row r="204" spans="2:20" x14ac:dyDescent="0.25">
      <c r="B204" s="45" t="s">
        <v>67</v>
      </c>
      <c r="C204" s="44">
        <v>6</v>
      </c>
      <c r="D204" s="2">
        <f>C204/$Q$204</f>
        <v>8.6956521739130432E-2</v>
      </c>
      <c r="E204" s="3">
        <v>9</v>
      </c>
      <c r="F204" s="2">
        <f>E204/$Q$204</f>
        <v>0.13043478260869565</v>
      </c>
      <c r="G204" s="3">
        <v>8</v>
      </c>
      <c r="H204" s="2">
        <f>G204/$Q$204</f>
        <v>0.11594202898550725</v>
      </c>
      <c r="I204" s="3">
        <v>9</v>
      </c>
      <c r="J204" s="2">
        <f>I204/$Q$204</f>
        <v>0.13043478260869565</v>
      </c>
      <c r="K204" s="3">
        <v>6</v>
      </c>
      <c r="L204" s="2">
        <f>K204/$Q$204</f>
        <v>8.6956521739130432E-2</v>
      </c>
      <c r="M204" s="42">
        <v>10</v>
      </c>
      <c r="N204" s="2">
        <f>M204/$Q$204</f>
        <v>0.14492753623188406</v>
      </c>
      <c r="O204" s="3">
        <v>21</v>
      </c>
      <c r="P204" s="2">
        <f>O204/$Q$204</f>
        <v>0.30434782608695654</v>
      </c>
      <c r="Q204" s="42">
        <v>69</v>
      </c>
      <c r="R204" s="42">
        <v>2</v>
      </c>
      <c r="S204" s="46">
        <v>71</v>
      </c>
      <c r="T204" s="103"/>
    </row>
    <row r="207" spans="2:20" x14ac:dyDescent="0.2">
      <c r="C207" s="142" t="s">
        <v>77</v>
      </c>
    </row>
    <row r="209" spans="2:20" ht="15" customHeight="1" x14ac:dyDescent="0.2">
      <c r="B209" s="285" t="s">
        <v>74</v>
      </c>
      <c r="C209" s="286" t="s">
        <v>273</v>
      </c>
      <c r="D209" s="286"/>
      <c r="E209" s="286"/>
      <c r="F209" s="286"/>
      <c r="G209" s="286"/>
      <c r="H209" s="286"/>
      <c r="I209" s="286"/>
      <c r="J209" s="286"/>
      <c r="K209" s="286"/>
      <c r="L209" s="286"/>
      <c r="M209" s="286"/>
      <c r="N209" s="286"/>
      <c r="O209" s="286"/>
      <c r="P209" s="286"/>
      <c r="Q209" s="286"/>
      <c r="R209" s="286"/>
      <c r="S209" s="286"/>
    </row>
    <row r="210" spans="2:20" x14ac:dyDescent="0.2">
      <c r="B210" s="285"/>
      <c r="C210" s="286"/>
      <c r="D210" s="286"/>
      <c r="E210" s="286"/>
      <c r="F210" s="286"/>
      <c r="G210" s="286"/>
      <c r="H210" s="286"/>
      <c r="I210" s="286"/>
      <c r="J210" s="286"/>
      <c r="K210" s="286"/>
      <c r="L210" s="286"/>
      <c r="M210" s="286"/>
      <c r="N210" s="286"/>
      <c r="O210" s="286"/>
      <c r="P210" s="286"/>
      <c r="Q210" s="286"/>
      <c r="R210" s="286"/>
      <c r="S210" s="286"/>
    </row>
    <row r="211" spans="2:20" ht="36" x14ac:dyDescent="0.2">
      <c r="B211" s="285"/>
      <c r="C211" s="97" t="s">
        <v>59</v>
      </c>
      <c r="D211" s="32"/>
      <c r="E211" s="97"/>
      <c r="F211" s="32"/>
      <c r="G211" s="97"/>
      <c r="H211" s="32"/>
      <c r="I211" s="97"/>
      <c r="J211" s="32"/>
      <c r="K211" s="97"/>
      <c r="L211" s="32"/>
      <c r="M211" s="97"/>
      <c r="N211" s="32"/>
      <c r="O211" s="97" t="s">
        <v>62</v>
      </c>
      <c r="P211" s="32"/>
      <c r="Q211" s="97" t="s">
        <v>4</v>
      </c>
      <c r="R211" s="97" t="s">
        <v>5</v>
      </c>
      <c r="S211" s="97" t="s">
        <v>6</v>
      </c>
    </row>
    <row r="212" spans="2:20" x14ac:dyDescent="0.25">
      <c r="B212" s="45" t="s">
        <v>63</v>
      </c>
      <c r="C212" s="44">
        <v>0</v>
      </c>
      <c r="D212" s="2">
        <f>C212/$Q$212</f>
        <v>0</v>
      </c>
      <c r="E212" s="3">
        <v>2</v>
      </c>
      <c r="F212" s="2">
        <f>E212/$Q$212</f>
        <v>6.25E-2</v>
      </c>
      <c r="G212" s="3">
        <v>5</v>
      </c>
      <c r="H212" s="2">
        <f>G212/$Q$212</f>
        <v>0.15625</v>
      </c>
      <c r="I212" s="3">
        <v>6</v>
      </c>
      <c r="J212" s="2">
        <f>I212/$Q$212</f>
        <v>0.1875</v>
      </c>
      <c r="K212" s="3">
        <v>4</v>
      </c>
      <c r="L212" s="2">
        <f>K212/$Q$212</f>
        <v>0.125</v>
      </c>
      <c r="M212" s="42">
        <v>7</v>
      </c>
      <c r="N212" s="2">
        <f>M212/$Q$212</f>
        <v>0.21875</v>
      </c>
      <c r="O212" s="3">
        <v>8</v>
      </c>
      <c r="P212" s="2">
        <f>O212/$Q$212</f>
        <v>0.25</v>
      </c>
      <c r="Q212" s="46">
        <v>32</v>
      </c>
      <c r="R212" s="46">
        <v>1</v>
      </c>
      <c r="S212" s="46">
        <v>33</v>
      </c>
      <c r="T212" s="103"/>
    </row>
    <row r="213" spans="2:20" x14ac:dyDescent="0.2">
      <c r="B213" s="45" t="s">
        <v>75</v>
      </c>
      <c r="C213" s="44">
        <v>1</v>
      </c>
      <c r="D213" s="2">
        <f>C213/$Q$213</f>
        <v>3.2258064516129031E-2</v>
      </c>
      <c r="E213" s="3">
        <v>1</v>
      </c>
      <c r="F213" s="2">
        <f>E213/$Q$213</f>
        <v>3.2258064516129031E-2</v>
      </c>
      <c r="G213" s="3">
        <v>0</v>
      </c>
      <c r="H213" s="2">
        <f>G213/$Q$213</f>
        <v>0</v>
      </c>
      <c r="I213" s="3">
        <v>4</v>
      </c>
      <c r="J213" s="2">
        <f>I213/$Q$213</f>
        <v>0.12903225806451613</v>
      </c>
      <c r="K213" s="3">
        <v>8</v>
      </c>
      <c r="L213" s="2">
        <f>K213/$Q$213</f>
        <v>0.25806451612903225</v>
      </c>
      <c r="M213" s="43">
        <v>5</v>
      </c>
      <c r="N213" s="2">
        <f>M213/$Q$213</f>
        <v>0.16129032258064516</v>
      </c>
      <c r="O213" s="3">
        <v>12</v>
      </c>
      <c r="P213" s="2">
        <f>O213/$Q$213</f>
        <v>0.38709677419354838</v>
      </c>
      <c r="Q213" s="46">
        <v>31</v>
      </c>
      <c r="R213" s="46">
        <v>2</v>
      </c>
      <c r="S213" s="46">
        <v>33</v>
      </c>
      <c r="T213" s="103"/>
    </row>
    <row r="214" spans="2:20" x14ac:dyDescent="0.25">
      <c r="B214" s="45" t="s">
        <v>76</v>
      </c>
      <c r="C214" s="44">
        <v>1</v>
      </c>
      <c r="D214" s="2">
        <f>C214/$Q$214</f>
        <v>3.3333333333333333E-2</v>
      </c>
      <c r="E214" s="3">
        <v>6</v>
      </c>
      <c r="F214" s="2">
        <f>E214/$Q$214</f>
        <v>0.2</v>
      </c>
      <c r="G214" s="4">
        <v>3</v>
      </c>
      <c r="H214" s="2">
        <f>G214/$Q$214</f>
        <v>0.1</v>
      </c>
      <c r="I214" s="4">
        <v>2</v>
      </c>
      <c r="J214" s="2">
        <f>I214/$Q$214</f>
        <v>6.6666666666666666E-2</v>
      </c>
      <c r="K214" s="4">
        <v>3</v>
      </c>
      <c r="L214" s="2">
        <f>K214/$Q$214</f>
        <v>0.1</v>
      </c>
      <c r="M214" s="42">
        <v>5</v>
      </c>
      <c r="N214" s="2">
        <f>M214/$Q$214</f>
        <v>0.16666666666666666</v>
      </c>
      <c r="O214" s="4">
        <v>10</v>
      </c>
      <c r="P214" s="2">
        <f>O214/$Q$214</f>
        <v>0.33333333333333331</v>
      </c>
      <c r="Q214" s="46">
        <v>30</v>
      </c>
      <c r="R214" s="46">
        <v>3</v>
      </c>
      <c r="S214" s="46">
        <v>33</v>
      </c>
      <c r="T214" s="103"/>
    </row>
    <row r="215" spans="2:20" x14ac:dyDescent="0.2">
      <c r="B215" s="45" t="s">
        <v>66</v>
      </c>
      <c r="C215" s="44">
        <v>0</v>
      </c>
      <c r="D215" s="2">
        <f>C215/$Q$215</f>
        <v>0</v>
      </c>
      <c r="E215" s="3">
        <v>0</v>
      </c>
      <c r="F215" s="2">
        <f>E215/$Q$215</f>
        <v>0</v>
      </c>
      <c r="G215" s="3">
        <v>2</v>
      </c>
      <c r="H215" s="2">
        <f>G215/$Q$215</f>
        <v>6.0606060606060608E-2</v>
      </c>
      <c r="I215" s="3">
        <v>0</v>
      </c>
      <c r="J215" s="2">
        <f>I215/$Q$215</f>
        <v>0</v>
      </c>
      <c r="K215" s="3">
        <v>2</v>
      </c>
      <c r="L215" s="2">
        <f>K215/$Q$215</f>
        <v>6.0606060606060608E-2</v>
      </c>
      <c r="M215" s="43">
        <v>5</v>
      </c>
      <c r="N215" s="2">
        <f>M215/$Q$215</f>
        <v>0.15151515151515152</v>
      </c>
      <c r="O215" s="3">
        <v>24</v>
      </c>
      <c r="P215" s="2">
        <f>O215/$Q$215</f>
        <v>0.72727272727272729</v>
      </c>
      <c r="Q215" s="43">
        <v>33</v>
      </c>
      <c r="R215" s="46">
        <v>0</v>
      </c>
      <c r="S215" s="46">
        <v>33</v>
      </c>
      <c r="T215" s="103"/>
    </row>
    <row r="216" spans="2:20" x14ac:dyDescent="0.25">
      <c r="B216" s="45" t="s">
        <v>78</v>
      </c>
      <c r="C216" s="44">
        <v>2</v>
      </c>
      <c r="D216" s="2">
        <f>C216/$Q$216</f>
        <v>6.0606060606060608E-2</v>
      </c>
      <c r="E216" s="3">
        <v>3</v>
      </c>
      <c r="F216" s="2">
        <f>E216/$Q$216</f>
        <v>9.0909090909090912E-2</v>
      </c>
      <c r="G216" s="3">
        <v>2</v>
      </c>
      <c r="H216" s="2">
        <f>G216/$Q$216</f>
        <v>6.0606060606060608E-2</v>
      </c>
      <c r="I216" s="3">
        <v>3</v>
      </c>
      <c r="J216" s="2">
        <f>I216/$Q$216</f>
        <v>9.0909090909090912E-2</v>
      </c>
      <c r="K216" s="3">
        <v>2</v>
      </c>
      <c r="L216" s="2">
        <f>K216/$Q$216</f>
        <v>6.0606060606060608E-2</v>
      </c>
      <c r="M216" s="42">
        <v>8</v>
      </c>
      <c r="N216" s="2">
        <f>M216/$Q$216</f>
        <v>0.24242424242424243</v>
      </c>
      <c r="O216" s="3">
        <v>13</v>
      </c>
      <c r="P216" s="2">
        <f>O216/$Q$216</f>
        <v>0.39393939393939392</v>
      </c>
      <c r="Q216" s="46">
        <v>33</v>
      </c>
      <c r="R216" s="46">
        <v>3</v>
      </c>
      <c r="S216" s="46">
        <v>33</v>
      </c>
      <c r="T216" s="103"/>
    </row>
    <row r="219" spans="2:20" x14ac:dyDescent="0.2">
      <c r="C219" s="142" t="s">
        <v>79</v>
      </c>
    </row>
    <row r="221" spans="2:20" ht="15" customHeight="1" x14ac:dyDescent="0.2">
      <c r="B221" s="285" t="s">
        <v>74</v>
      </c>
      <c r="C221" s="286" t="s">
        <v>272</v>
      </c>
      <c r="D221" s="286"/>
      <c r="E221" s="286"/>
      <c r="F221" s="286"/>
      <c r="G221" s="286"/>
      <c r="H221" s="286"/>
      <c r="I221" s="286"/>
      <c r="J221" s="286"/>
      <c r="K221" s="286"/>
      <c r="L221" s="286"/>
      <c r="M221" s="286"/>
      <c r="N221" s="286"/>
      <c r="O221" s="286"/>
      <c r="P221" s="286"/>
      <c r="Q221" s="286"/>
      <c r="R221" s="286"/>
      <c r="S221" s="286"/>
    </row>
    <row r="222" spans="2:20" x14ac:dyDescent="0.2">
      <c r="B222" s="285"/>
      <c r="C222" s="286"/>
      <c r="D222" s="286"/>
      <c r="E222" s="286"/>
      <c r="F222" s="286"/>
      <c r="G222" s="286"/>
      <c r="H222" s="286"/>
      <c r="I222" s="286"/>
      <c r="J222" s="286"/>
      <c r="K222" s="286"/>
      <c r="L222" s="286"/>
      <c r="M222" s="286"/>
      <c r="N222" s="286"/>
      <c r="O222" s="286"/>
      <c r="P222" s="286"/>
      <c r="Q222" s="286"/>
      <c r="R222" s="286"/>
      <c r="S222" s="286"/>
    </row>
    <row r="223" spans="2:20" ht="36" x14ac:dyDescent="0.2">
      <c r="B223" s="285"/>
      <c r="C223" s="97" t="s">
        <v>59</v>
      </c>
      <c r="D223" s="32"/>
      <c r="E223" s="97"/>
      <c r="F223" s="32"/>
      <c r="G223" s="97"/>
      <c r="H223" s="32"/>
      <c r="I223" s="97"/>
      <c r="J223" s="32"/>
      <c r="K223" s="97"/>
      <c r="L223" s="32"/>
      <c r="M223" s="97"/>
      <c r="N223" s="32"/>
      <c r="O223" s="97" t="s">
        <v>62</v>
      </c>
      <c r="P223" s="32"/>
      <c r="Q223" s="97" t="s">
        <v>4</v>
      </c>
      <c r="R223" s="97" t="s">
        <v>5</v>
      </c>
      <c r="S223" s="97" t="s">
        <v>6</v>
      </c>
    </row>
    <row r="224" spans="2:20" x14ac:dyDescent="0.25">
      <c r="B224" s="45" t="s">
        <v>63</v>
      </c>
      <c r="C224" s="44">
        <v>4</v>
      </c>
      <c r="D224" s="2">
        <f>C224/$Q$224</f>
        <v>0.10526315789473684</v>
      </c>
      <c r="E224" s="3">
        <v>5</v>
      </c>
      <c r="F224" s="2">
        <f>E224/$Q$224</f>
        <v>0.13157894736842105</v>
      </c>
      <c r="G224" s="3">
        <v>1</v>
      </c>
      <c r="H224" s="2">
        <f>G224/$Q$224</f>
        <v>2.6315789473684209E-2</v>
      </c>
      <c r="I224" s="3">
        <v>5</v>
      </c>
      <c r="J224" s="2">
        <f>I224/$Q$224</f>
        <v>0.13157894736842105</v>
      </c>
      <c r="K224" s="3">
        <v>2</v>
      </c>
      <c r="L224" s="2">
        <f>K224/$Q$224</f>
        <v>5.2631578947368418E-2</v>
      </c>
      <c r="M224" s="42">
        <v>3</v>
      </c>
      <c r="N224" s="2">
        <f>M224/$Q$224</f>
        <v>7.8947368421052627E-2</v>
      </c>
      <c r="O224" s="3">
        <v>18</v>
      </c>
      <c r="P224" s="2">
        <f>O224/$Q$224</f>
        <v>0.47368421052631576</v>
      </c>
      <c r="Q224" s="46">
        <v>38</v>
      </c>
      <c r="R224" s="46">
        <v>0</v>
      </c>
      <c r="S224" s="46">
        <v>38</v>
      </c>
      <c r="T224" s="103"/>
    </row>
    <row r="225" spans="2:20" x14ac:dyDescent="0.2">
      <c r="B225" s="45" t="s">
        <v>75</v>
      </c>
      <c r="C225" s="44">
        <v>1</v>
      </c>
      <c r="D225" s="2">
        <f>C225/$Q$225</f>
        <v>2.7777777777777776E-2</v>
      </c>
      <c r="E225" s="3">
        <v>0</v>
      </c>
      <c r="F225" s="2">
        <f>E225/$Q$225</f>
        <v>0</v>
      </c>
      <c r="G225" s="3">
        <v>5</v>
      </c>
      <c r="H225" s="2">
        <f>G225/$Q$225</f>
        <v>0.1388888888888889</v>
      </c>
      <c r="I225" s="3">
        <v>6</v>
      </c>
      <c r="J225" s="2">
        <f>I225/$Q$225</f>
        <v>0.16666666666666666</v>
      </c>
      <c r="K225" s="3">
        <v>7</v>
      </c>
      <c r="L225" s="2">
        <f>K225/$Q$225</f>
        <v>0.19444444444444445</v>
      </c>
      <c r="M225" s="43">
        <v>10</v>
      </c>
      <c r="N225" s="2">
        <f>M225/$Q$225</f>
        <v>0.27777777777777779</v>
      </c>
      <c r="O225" s="3">
        <v>7</v>
      </c>
      <c r="P225" s="2">
        <f>O225/$Q$225</f>
        <v>0.19444444444444445</v>
      </c>
      <c r="Q225" s="46">
        <v>36</v>
      </c>
      <c r="R225" s="46">
        <v>2</v>
      </c>
      <c r="S225" s="46">
        <v>38</v>
      </c>
      <c r="T225" s="103"/>
    </row>
    <row r="226" spans="2:20" x14ac:dyDescent="0.25">
      <c r="B226" s="45" t="s">
        <v>76</v>
      </c>
      <c r="C226" s="44">
        <v>2</v>
      </c>
      <c r="D226" s="2">
        <f>C226/$Q$226</f>
        <v>5.5555555555555552E-2</v>
      </c>
      <c r="E226" s="3">
        <v>1</v>
      </c>
      <c r="F226" s="2">
        <f>E226/$Q$226</f>
        <v>2.7777777777777776E-2</v>
      </c>
      <c r="G226" s="4">
        <v>3</v>
      </c>
      <c r="H226" s="2">
        <f>G226/$Q$226</f>
        <v>8.3333333333333329E-2</v>
      </c>
      <c r="I226" s="4">
        <v>7</v>
      </c>
      <c r="J226" s="2">
        <f>I226/$Q$226</f>
        <v>0.19444444444444445</v>
      </c>
      <c r="K226" s="4">
        <v>5</v>
      </c>
      <c r="L226" s="2">
        <f>K226/$Q$226</f>
        <v>0.1388888888888889</v>
      </c>
      <c r="M226" s="42">
        <v>9</v>
      </c>
      <c r="N226" s="2">
        <f>M226/$Q$226</f>
        <v>0.25</v>
      </c>
      <c r="O226" s="4">
        <v>9</v>
      </c>
      <c r="P226" s="2">
        <f>O226/$Q$226</f>
        <v>0.25</v>
      </c>
      <c r="Q226" s="46">
        <v>36</v>
      </c>
      <c r="R226" s="46">
        <v>2</v>
      </c>
      <c r="S226" s="46">
        <v>38</v>
      </c>
      <c r="T226" s="103"/>
    </row>
    <row r="227" spans="2:20" x14ac:dyDescent="0.2">
      <c r="B227" s="45" t="s">
        <v>66</v>
      </c>
      <c r="C227" s="44">
        <v>1</v>
      </c>
      <c r="D227" s="2">
        <f>C227/$Q$227</f>
        <v>2.7027027027027029E-2</v>
      </c>
      <c r="E227" s="3">
        <v>0</v>
      </c>
      <c r="F227" s="2">
        <f>E227/$Q$227</f>
        <v>0</v>
      </c>
      <c r="G227" s="3">
        <v>3</v>
      </c>
      <c r="H227" s="2">
        <f>G227/$Q$227</f>
        <v>8.1081081081081086E-2</v>
      </c>
      <c r="I227" s="3">
        <v>6</v>
      </c>
      <c r="J227" s="2">
        <f>I227/$Q$227</f>
        <v>0.16216216216216217</v>
      </c>
      <c r="K227" s="3">
        <v>8</v>
      </c>
      <c r="L227" s="2">
        <f>K227/$Q$227</f>
        <v>0.21621621621621623</v>
      </c>
      <c r="M227" s="43">
        <v>7</v>
      </c>
      <c r="N227" s="2">
        <f>M227/$Q$227</f>
        <v>0.1891891891891892</v>
      </c>
      <c r="O227" s="3">
        <v>12</v>
      </c>
      <c r="P227" s="2">
        <f>O227/$Q$227</f>
        <v>0.32432432432432434</v>
      </c>
      <c r="Q227" s="46">
        <v>37</v>
      </c>
      <c r="R227" s="46">
        <v>1</v>
      </c>
      <c r="S227" s="46">
        <v>38</v>
      </c>
      <c r="T227" s="103"/>
    </row>
    <row r="228" spans="2:20" x14ac:dyDescent="0.25">
      <c r="B228" s="45" t="s">
        <v>78</v>
      </c>
      <c r="C228" s="44">
        <v>4</v>
      </c>
      <c r="D228" s="2">
        <f>C228/$Q228</f>
        <v>0.1111111111111111</v>
      </c>
      <c r="E228" s="3">
        <v>6</v>
      </c>
      <c r="F228" s="2">
        <f>E228/$Q228</f>
        <v>0.16666666666666666</v>
      </c>
      <c r="G228" s="3">
        <v>6</v>
      </c>
      <c r="H228" s="2">
        <f>G228/$Q228</f>
        <v>0.16666666666666666</v>
      </c>
      <c r="I228" s="3">
        <v>6</v>
      </c>
      <c r="J228" s="2">
        <f>I228/$Q228</f>
        <v>0.16666666666666666</v>
      </c>
      <c r="K228" s="3">
        <v>4</v>
      </c>
      <c r="L228" s="2">
        <f>K228/$Q228</f>
        <v>0.1111111111111111</v>
      </c>
      <c r="M228" s="42">
        <v>2</v>
      </c>
      <c r="N228" s="2">
        <f>M228/$Q228</f>
        <v>5.5555555555555552E-2</v>
      </c>
      <c r="O228" s="3">
        <v>8</v>
      </c>
      <c r="P228" s="2">
        <f>O228/$Q228</f>
        <v>0.22222222222222221</v>
      </c>
      <c r="Q228" s="46">
        <v>36</v>
      </c>
      <c r="R228" s="46">
        <v>2</v>
      </c>
      <c r="S228" s="46">
        <v>38</v>
      </c>
      <c r="T228" s="103"/>
    </row>
    <row r="231" spans="2:20" x14ac:dyDescent="0.25">
      <c r="C231" s="142" t="s">
        <v>80</v>
      </c>
    </row>
    <row r="233" spans="2:20" ht="15" customHeight="1" x14ac:dyDescent="0.2">
      <c r="B233" s="285" t="s">
        <v>276</v>
      </c>
      <c r="C233" s="286" t="s">
        <v>275</v>
      </c>
      <c r="D233" s="286"/>
      <c r="E233" s="286"/>
      <c r="F233" s="286"/>
      <c r="G233" s="286"/>
      <c r="H233" s="286"/>
      <c r="I233" s="286"/>
      <c r="J233" s="286"/>
      <c r="K233" s="286"/>
      <c r="L233" s="286"/>
      <c r="M233" s="286"/>
      <c r="N233" s="286"/>
      <c r="O233" s="286"/>
    </row>
    <row r="234" spans="2:20" x14ac:dyDescent="0.2">
      <c r="B234" s="285"/>
      <c r="C234" s="286"/>
      <c r="D234" s="286"/>
      <c r="E234" s="286"/>
      <c r="F234" s="286"/>
      <c r="G234" s="286"/>
      <c r="H234" s="286"/>
      <c r="I234" s="286"/>
      <c r="J234" s="286"/>
      <c r="K234" s="286"/>
      <c r="L234" s="286"/>
      <c r="M234" s="286"/>
      <c r="N234" s="286"/>
      <c r="O234" s="286"/>
    </row>
    <row r="235" spans="2:20" ht="31.5" customHeight="1" x14ac:dyDescent="0.2">
      <c r="B235" s="285"/>
      <c r="C235" s="97" t="s">
        <v>51</v>
      </c>
      <c r="D235" s="32"/>
      <c r="E235" s="97" t="s">
        <v>52</v>
      </c>
      <c r="F235" s="32"/>
      <c r="G235" s="97" t="s">
        <v>53</v>
      </c>
      <c r="H235" s="32"/>
      <c r="I235" s="97" t="s">
        <v>54</v>
      </c>
      <c r="J235" s="32"/>
      <c r="K235" s="97" t="s">
        <v>55</v>
      </c>
      <c r="L235" s="32"/>
      <c r="M235" s="97" t="s">
        <v>4</v>
      </c>
      <c r="N235" s="97" t="s">
        <v>5</v>
      </c>
      <c r="O235" s="97" t="s">
        <v>6</v>
      </c>
    </row>
    <row r="236" spans="2:20" x14ac:dyDescent="0.25">
      <c r="B236" s="45" t="s">
        <v>27</v>
      </c>
      <c r="C236" s="44">
        <v>3</v>
      </c>
      <c r="D236" s="2">
        <f>C236/$M$236</f>
        <v>4.8387096774193547E-2</v>
      </c>
      <c r="E236" s="3">
        <v>4</v>
      </c>
      <c r="F236" s="2">
        <f>E236/$M$236</f>
        <v>6.4516129032258063E-2</v>
      </c>
      <c r="G236" s="3">
        <v>5</v>
      </c>
      <c r="H236" s="2">
        <f>G236/$M$236</f>
        <v>8.0645161290322578E-2</v>
      </c>
      <c r="I236" s="3">
        <v>29</v>
      </c>
      <c r="J236" s="2">
        <f>I236/$M$236</f>
        <v>0.46774193548387094</v>
      </c>
      <c r="K236" s="3">
        <v>21</v>
      </c>
      <c r="L236" s="2">
        <f>K236/$M$236</f>
        <v>0.33870967741935482</v>
      </c>
      <c r="M236" s="46">
        <v>62</v>
      </c>
      <c r="N236" s="46">
        <v>9</v>
      </c>
      <c r="O236" s="46">
        <v>71</v>
      </c>
      <c r="P236" s="103"/>
    </row>
    <row r="237" spans="2:20" x14ac:dyDescent="0.25">
      <c r="B237" s="45" t="s">
        <v>28</v>
      </c>
      <c r="C237" s="44">
        <v>1</v>
      </c>
      <c r="D237" s="2">
        <f>C237/$M$237</f>
        <v>3.3333333333333333E-2</v>
      </c>
      <c r="E237" s="3">
        <v>3</v>
      </c>
      <c r="F237" s="2">
        <f>E237/$M$237</f>
        <v>0.1</v>
      </c>
      <c r="G237" s="3">
        <v>2</v>
      </c>
      <c r="H237" s="2">
        <f>G237/$M$237</f>
        <v>6.6666666666666666E-2</v>
      </c>
      <c r="I237" s="3">
        <v>13</v>
      </c>
      <c r="J237" s="2">
        <f>I237/$M$237</f>
        <v>0.43333333333333335</v>
      </c>
      <c r="K237" s="3">
        <v>11</v>
      </c>
      <c r="L237" s="2">
        <f>K237/$M$237</f>
        <v>0.36666666666666664</v>
      </c>
      <c r="M237" s="46">
        <v>30</v>
      </c>
      <c r="N237" s="46">
        <v>3</v>
      </c>
      <c r="O237" s="46">
        <v>33</v>
      </c>
      <c r="P237" s="103"/>
    </row>
    <row r="238" spans="2:20" x14ac:dyDescent="0.25">
      <c r="B238" s="45" t="s">
        <v>29</v>
      </c>
      <c r="C238" s="44">
        <v>2</v>
      </c>
      <c r="D238" s="2">
        <f>C238/$M$238</f>
        <v>6.25E-2</v>
      </c>
      <c r="E238" s="3">
        <v>1</v>
      </c>
      <c r="F238" s="2">
        <f>E238/$M$238</f>
        <v>3.125E-2</v>
      </c>
      <c r="G238" s="3">
        <v>3</v>
      </c>
      <c r="H238" s="2">
        <f>G238/$M$238</f>
        <v>9.375E-2</v>
      </c>
      <c r="I238" s="3">
        <v>16</v>
      </c>
      <c r="J238" s="2">
        <f>I238/$M$238</f>
        <v>0.5</v>
      </c>
      <c r="K238" s="3">
        <v>10</v>
      </c>
      <c r="L238" s="2">
        <f>K238/$M$238</f>
        <v>0.3125</v>
      </c>
      <c r="M238" s="46">
        <v>32</v>
      </c>
      <c r="N238" s="46">
        <v>6</v>
      </c>
      <c r="O238" s="46">
        <v>38</v>
      </c>
      <c r="P238" s="103"/>
    </row>
    <row r="241" spans="2:16" x14ac:dyDescent="0.25">
      <c r="C241" s="142" t="s">
        <v>82</v>
      </c>
    </row>
    <row r="242" spans="2:16" x14ac:dyDescent="0.25">
      <c r="B242" s="50"/>
    </row>
    <row r="243" spans="2:16" ht="15" customHeight="1" x14ac:dyDescent="0.2">
      <c r="B243" s="285" t="s">
        <v>83</v>
      </c>
      <c r="C243" s="286" t="s">
        <v>274</v>
      </c>
      <c r="D243" s="286"/>
      <c r="E243" s="286"/>
      <c r="F243" s="286"/>
      <c r="G243" s="286"/>
      <c r="H243" s="286"/>
      <c r="I243" s="286"/>
      <c r="J243" s="286"/>
      <c r="K243" s="286"/>
      <c r="L243" s="286"/>
      <c r="M243" s="286"/>
      <c r="N243" s="286"/>
      <c r="O243" s="286"/>
    </row>
    <row r="244" spans="2:16" ht="6.75" customHeight="1" x14ac:dyDescent="0.2">
      <c r="B244" s="285"/>
      <c r="C244" s="286"/>
      <c r="D244" s="286"/>
      <c r="E244" s="286"/>
      <c r="F244" s="286"/>
      <c r="G244" s="286"/>
      <c r="H244" s="286"/>
      <c r="I244" s="286"/>
      <c r="J244" s="286"/>
      <c r="K244" s="286"/>
      <c r="L244" s="286"/>
      <c r="M244" s="286"/>
      <c r="N244" s="286"/>
      <c r="O244" s="286"/>
    </row>
    <row r="245" spans="2:16" ht="30" customHeight="1" x14ac:dyDescent="0.2">
      <c r="B245" s="285"/>
      <c r="C245" s="97" t="s">
        <v>84</v>
      </c>
      <c r="D245" s="32"/>
      <c r="E245" s="97"/>
      <c r="F245" s="32"/>
      <c r="G245" s="97"/>
      <c r="H245" s="32"/>
      <c r="I245" s="97"/>
      <c r="J245" s="32"/>
      <c r="K245" s="97" t="s">
        <v>85</v>
      </c>
      <c r="L245" s="32"/>
      <c r="M245" s="97" t="s">
        <v>4</v>
      </c>
      <c r="N245" s="97" t="s">
        <v>5</v>
      </c>
      <c r="O245" s="97" t="s">
        <v>6</v>
      </c>
    </row>
    <row r="246" spans="2:16" ht="24" x14ac:dyDescent="0.25">
      <c r="B246" s="45" t="s">
        <v>86</v>
      </c>
      <c r="C246" s="44">
        <v>8</v>
      </c>
      <c r="D246" s="2">
        <f>C246/$M$246</f>
        <v>0.16666666666666666</v>
      </c>
      <c r="E246" s="3">
        <v>10</v>
      </c>
      <c r="F246" s="2">
        <f>E246/$M$246</f>
        <v>0.20833333333333334</v>
      </c>
      <c r="G246" s="3">
        <v>10</v>
      </c>
      <c r="H246" s="2">
        <f>G246/$M$246</f>
        <v>0.20833333333333334</v>
      </c>
      <c r="I246" s="3">
        <v>9</v>
      </c>
      <c r="J246" s="2">
        <f>I246/$M$246</f>
        <v>0.1875</v>
      </c>
      <c r="K246" s="3">
        <v>11</v>
      </c>
      <c r="L246" s="2">
        <f>K246/$M$246</f>
        <v>0.22916666666666666</v>
      </c>
      <c r="M246" s="46">
        <v>48</v>
      </c>
      <c r="N246" s="46">
        <v>23</v>
      </c>
      <c r="O246" s="46">
        <v>71</v>
      </c>
      <c r="P246" s="103"/>
    </row>
    <row r="247" spans="2:16" x14ac:dyDescent="0.25">
      <c r="B247" s="45" t="s">
        <v>87</v>
      </c>
      <c r="C247" s="44">
        <v>11</v>
      </c>
      <c r="D247" s="2">
        <f>C247/$M$247</f>
        <v>0.23404255319148937</v>
      </c>
      <c r="E247" s="3">
        <v>4</v>
      </c>
      <c r="F247" s="2">
        <f>E247/$M$247</f>
        <v>8.5106382978723402E-2</v>
      </c>
      <c r="G247" s="3">
        <v>11</v>
      </c>
      <c r="H247" s="2">
        <f>G247/$M$247</f>
        <v>0.23404255319148937</v>
      </c>
      <c r="I247" s="3">
        <v>9</v>
      </c>
      <c r="J247" s="2">
        <f>I247/$M$247</f>
        <v>0.19148936170212766</v>
      </c>
      <c r="K247" s="3">
        <v>12</v>
      </c>
      <c r="L247" s="2">
        <f>K247/$M$247</f>
        <v>0.25531914893617019</v>
      </c>
      <c r="M247" s="46">
        <v>47</v>
      </c>
      <c r="N247" s="46">
        <v>24</v>
      </c>
      <c r="O247" s="46">
        <v>71</v>
      </c>
      <c r="P247" s="103"/>
    </row>
    <row r="248" spans="2:16" ht="24" x14ac:dyDescent="0.25">
      <c r="B248" s="45" t="s">
        <v>88</v>
      </c>
      <c r="C248" s="44">
        <v>10</v>
      </c>
      <c r="D248" s="2">
        <f>C248/$M$248</f>
        <v>0.18867924528301888</v>
      </c>
      <c r="E248" s="3">
        <v>7</v>
      </c>
      <c r="F248" s="2">
        <f>E248/$M$248</f>
        <v>0.13207547169811321</v>
      </c>
      <c r="G248" s="3">
        <v>13</v>
      </c>
      <c r="H248" s="2">
        <f>G248/$M$248</f>
        <v>0.24528301886792453</v>
      </c>
      <c r="I248" s="3">
        <v>13</v>
      </c>
      <c r="J248" s="2">
        <f>I248/$M$248</f>
        <v>0.24528301886792453</v>
      </c>
      <c r="K248" s="3">
        <v>10</v>
      </c>
      <c r="L248" s="2">
        <f>K248/$M$248</f>
        <v>0.18867924528301888</v>
      </c>
      <c r="M248" s="46">
        <v>53</v>
      </c>
      <c r="N248" s="46">
        <v>18</v>
      </c>
      <c r="O248" s="46">
        <v>71</v>
      </c>
      <c r="P248" s="103"/>
    </row>
    <row r="249" spans="2:16" ht="24" x14ac:dyDescent="0.2">
      <c r="B249" s="45" t="s">
        <v>89</v>
      </c>
      <c r="C249" s="44">
        <v>7</v>
      </c>
      <c r="D249" s="2">
        <f>C249/$M$249</f>
        <v>0.125</v>
      </c>
      <c r="E249" s="3">
        <v>4</v>
      </c>
      <c r="F249" s="2">
        <f>E249/$M$249</f>
        <v>7.1428571428571425E-2</v>
      </c>
      <c r="G249" s="3">
        <v>14</v>
      </c>
      <c r="H249" s="2">
        <f>G249/$M$249</f>
        <v>0.25</v>
      </c>
      <c r="I249" s="3">
        <v>15</v>
      </c>
      <c r="J249" s="2">
        <f>I249/$M$249</f>
        <v>0.26785714285714285</v>
      </c>
      <c r="K249" s="3">
        <v>16</v>
      </c>
      <c r="L249" s="2">
        <f>K249/$M$249</f>
        <v>0.2857142857142857</v>
      </c>
      <c r="M249" s="46">
        <v>56</v>
      </c>
      <c r="N249" s="46">
        <v>15</v>
      </c>
      <c r="O249" s="46">
        <v>71</v>
      </c>
      <c r="P249" s="103"/>
    </row>
    <row r="250" spans="2:16" ht="24" x14ac:dyDescent="0.2">
      <c r="B250" s="45" t="s">
        <v>90</v>
      </c>
      <c r="C250" s="44">
        <v>0</v>
      </c>
      <c r="D250" s="2">
        <f>C250/$M$250</f>
        <v>0</v>
      </c>
      <c r="E250" s="3">
        <v>2</v>
      </c>
      <c r="F250" s="2">
        <f>E250/$M$250</f>
        <v>3.0769230769230771E-2</v>
      </c>
      <c r="G250" s="3">
        <v>5</v>
      </c>
      <c r="H250" s="2">
        <f>G250/$M$250</f>
        <v>7.6923076923076927E-2</v>
      </c>
      <c r="I250" s="3">
        <v>19</v>
      </c>
      <c r="J250" s="2">
        <f>I250/$M$250</f>
        <v>0.29230769230769232</v>
      </c>
      <c r="K250" s="3">
        <v>39</v>
      </c>
      <c r="L250" s="2">
        <f>K250/$M$250</f>
        <v>0.6</v>
      </c>
      <c r="M250" s="46">
        <v>65</v>
      </c>
      <c r="N250" s="46">
        <v>6</v>
      </c>
      <c r="O250" s="46">
        <v>71</v>
      </c>
      <c r="P250" s="103"/>
    </row>
    <row r="251" spans="2:16" ht="36" x14ac:dyDescent="0.2">
      <c r="B251" s="45" t="s">
        <v>91</v>
      </c>
      <c r="C251" s="44">
        <v>3</v>
      </c>
      <c r="D251" s="2">
        <f>C251/$M$251</f>
        <v>5.2631578947368418E-2</v>
      </c>
      <c r="E251" s="3">
        <v>2</v>
      </c>
      <c r="F251" s="2">
        <f>E251/$M$251</f>
        <v>3.5087719298245612E-2</v>
      </c>
      <c r="G251" s="3">
        <v>7</v>
      </c>
      <c r="H251" s="2">
        <f>G251/$M$251</f>
        <v>0.12280701754385964</v>
      </c>
      <c r="I251" s="3">
        <v>12</v>
      </c>
      <c r="J251" s="2">
        <f>I251/$M$251</f>
        <v>0.21052631578947367</v>
      </c>
      <c r="K251" s="3">
        <v>33</v>
      </c>
      <c r="L251" s="2">
        <f>K251/$M$251</f>
        <v>0.57894736842105265</v>
      </c>
      <c r="M251" s="43">
        <v>57</v>
      </c>
      <c r="N251" s="46">
        <v>14</v>
      </c>
      <c r="O251" s="46">
        <v>71</v>
      </c>
      <c r="P251" s="103"/>
    </row>
    <row r="254" spans="2:16" x14ac:dyDescent="0.25">
      <c r="B254" s="50"/>
      <c r="C254" s="142" t="s">
        <v>92</v>
      </c>
    </row>
    <row r="256" spans="2:16" ht="15" customHeight="1" x14ac:dyDescent="0.2">
      <c r="B256" s="285" t="s">
        <v>83</v>
      </c>
      <c r="C256" s="286" t="s">
        <v>273</v>
      </c>
      <c r="D256" s="286"/>
      <c r="E256" s="286"/>
      <c r="F256" s="286"/>
      <c r="G256" s="286"/>
      <c r="H256" s="286"/>
      <c r="I256" s="286"/>
      <c r="J256" s="286"/>
      <c r="K256" s="286"/>
      <c r="L256" s="286"/>
      <c r="M256" s="286"/>
      <c r="N256" s="286"/>
      <c r="O256" s="286"/>
    </row>
    <row r="257" spans="2:16" x14ac:dyDescent="0.2">
      <c r="B257" s="285"/>
      <c r="C257" s="286"/>
      <c r="D257" s="286"/>
      <c r="E257" s="286"/>
      <c r="F257" s="286"/>
      <c r="G257" s="286"/>
      <c r="H257" s="286"/>
      <c r="I257" s="286"/>
      <c r="J257" s="286"/>
      <c r="K257" s="286"/>
      <c r="L257" s="286"/>
      <c r="M257" s="286"/>
      <c r="N257" s="286"/>
      <c r="O257" s="286"/>
    </row>
    <row r="258" spans="2:16" ht="24" x14ac:dyDescent="0.2">
      <c r="B258" s="285"/>
      <c r="C258" s="97" t="s">
        <v>84</v>
      </c>
      <c r="D258" s="32"/>
      <c r="E258" s="97"/>
      <c r="F258" s="32"/>
      <c r="G258" s="97"/>
      <c r="H258" s="32"/>
      <c r="I258" s="97"/>
      <c r="J258" s="32"/>
      <c r="K258" s="97" t="s">
        <v>85</v>
      </c>
      <c r="L258" s="32"/>
      <c r="M258" s="97" t="s">
        <v>4</v>
      </c>
      <c r="N258" s="97" t="s">
        <v>5</v>
      </c>
      <c r="O258" s="97" t="s">
        <v>6</v>
      </c>
    </row>
    <row r="259" spans="2:16" ht="24" x14ac:dyDescent="0.25">
      <c r="B259" s="45" t="s">
        <v>86</v>
      </c>
      <c r="C259" s="44">
        <v>2</v>
      </c>
      <c r="D259" s="2">
        <f>C259/$M$259</f>
        <v>8.6956521739130432E-2</v>
      </c>
      <c r="E259" s="3">
        <v>8</v>
      </c>
      <c r="F259" s="2">
        <f>E259/$M$259</f>
        <v>0.34782608695652173</v>
      </c>
      <c r="G259" s="3">
        <v>3</v>
      </c>
      <c r="H259" s="2">
        <f>G259/$M$259</f>
        <v>0.13043478260869565</v>
      </c>
      <c r="I259" s="3">
        <v>6</v>
      </c>
      <c r="J259" s="2">
        <f>I259/$M$259</f>
        <v>0.2608695652173913</v>
      </c>
      <c r="K259" s="3">
        <v>4</v>
      </c>
      <c r="L259" s="2">
        <f>K259/$M$259</f>
        <v>0.17391304347826086</v>
      </c>
      <c r="M259" s="46">
        <v>23</v>
      </c>
      <c r="N259" s="46">
        <v>10</v>
      </c>
      <c r="O259" s="46">
        <v>33</v>
      </c>
      <c r="P259" s="103"/>
    </row>
    <row r="260" spans="2:16" x14ac:dyDescent="0.25">
      <c r="B260" s="45" t="s">
        <v>87</v>
      </c>
      <c r="C260" s="44">
        <v>4</v>
      </c>
      <c r="D260" s="2">
        <f>C260/$M$260</f>
        <v>0.17391304347826086</v>
      </c>
      <c r="E260" s="3">
        <v>2</v>
      </c>
      <c r="F260" s="2">
        <f>E260/$M$260</f>
        <v>8.6956521739130432E-2</v>
      </c>
      <c r="G260" s="3">
        <v>6</v>
      </c>
      <c r="H260" s="2">
        <f>G260/$M$260</f>
        <v>0.2608695652173913</v>
      </c>
      <c r="I260" s="3">
        <v>5</v>
      </c>
      <c r="J260" s="2">
        <f>I260/$M$260</f>
        <v>0.21739130434782608</v>
      </c>
      <c r="K260" s="3">
        <v>6</v>
      </c>
      <c r="L260" s="2">
        <f>K260/$M$260</f>
        <v>0.2608695652173913</v>
      </c>
      <c r="M260" s="46">
        <v>23</v>
      </c>
      <c r="N260" s="46">
        <v>10</v>
      </c>
      <c r="O260" s="46">
        <v>33</v>
      </c>
      <c r="P260" s="103"/>
    </row>
    <row r="261" spans="2:16" ht="24" x14ac:dyDescent="0.25">
      <c r="B261" s="45" t="s">
        <v>88</v>
      </c>
      <c r="C261" s="44">
        <v>4</v>
      </c>
      <c r="D261" s="2">
        <f>C261/$M$261</f>
        <v>0.14814814814814814</v>
      </c>
      <c r="E261" s="3">
        <v>4</v>
      </c>
      <c r="F261" s="2">
        <f>E261/$M$261</f>
        <v>0.14814814814814814</v>
      </c>
      <c r="G261" s="3">
        <v>8</v>
      </c>
      <c r="H261" s="2">
        <f>G261/$M$261</f>
        <v>0.29629629629629628</v>
      </c>
      <c r="I261" s="3">
        <v>6</v>
      </c>
      <c r="J261" s="2">
        <f>I261/$M$261</f>
        <v>0.22222222222222221</v>
      </c>
      <c r="K261" s="3">
        <v>5</v>
      </c>
      <c r="L261" s="2">
        <f>K261/$M$261</f>
        <v>0.18518518518518517</v>
      </c>
      <c r="M261" s="46">
        <v>27</v>
      </c>
      <c r="N261" s="46">
        <v>6</v>
      </c>
      <c r="O261" s="46">
        <v>33</v>
      </c>
      <c r="P261" s="103"/>
    </row>
    <row r="262" spans="2:16" ht="24" x14ac:dyDescent="0.2">
      <c r="B262" s="45" t="s">
        <v>93</v>
      </c>
      <c r="C262" s="44">
        <v>2</v>
      </c>
      <c r="D262" s="2">
        <f>C262/$M$262</f>
        <v>7.1428571428571425E-2</v>
      </c>
      <c r="E262" s="3">
        <v>2</v>
      </c>
      <c r="F262" s="2">
        <f>E262/$M$262</f>
        <v>7.1428571428571425E-2</v>
      </c>
      <c r="G262" s="3">
        <v>6</v>
      </c>
      <c r="H262" s="2">
        <f>G262/$M$262</f>
        <v>0.21428571428571427</v>
      </c>
      <c r="I262" s="3">
        <v>8</v>
      </c>
      <c r="J262" s="2">
        <f>I262/$M$262</f>
        <v>0.2857142857142857</v>
      </c>
      <c r="K262" s="3">
        <v>10</v>
      </c>
      <c r="L262" s="2">
        <f>K262/$M$262</f>
        <v>0.35714285714285715</v>
      </c>
      <c r="M262" s="46">
        <v>28</v>
      </c>
      <c r="N262" s="46">
        <v>5</v>
      </c>
      <c r="O262" s="46">
        <v>33</v>
      </c>
      <c r="P262" s="103"/>
    </row>
    <row r="263" spans="2:16" ht="24" x14ac:dyDescent="0.2">
      <c r="B263" s="45" t="s">
        <v>90</v>
      </c>
      <c r="C263" s="44">
        <v>0</v>
      </c>
      <c r="D263" s="2">
        <f>C263/$M$263</f>
        <v>0</v>
      </c>
      <c r="E263" s="3">
        <v>2</v>
      </c>
      <c r="F263" s="2">
        <f>E263/$M$263</f>
        <v>6.8965517241379309E-2</v>
      </c>
      <c r="G263" s="3">
        <v>3</v>
      </c>
      <c r="H263" s="2">
        <f>G263/$M$263</f>
        <v>0.10344827586206896</v>
      </c>
      <c r="I263" s="3">
        <v>10</v>
      </c>
      <c r="J263" s="2">
        <f>I263/$M$263</f>
        <v>0.34482758620689657</v>
      </c>
      <c r="K263" s="3">
        <v>14</v>
      </c>
      <c r="L263" s="2">
        <f>K263/$M$263</f>
        <v>0.48275862068965519</v>
      </c>
      <c r="M263" s="46">
        <v>29</v>
      </c>
      <c r="N263" s="46">
        <v>4</v>
      </c>
      <c r="O263" s="46">
        <v>33</v>
      </c>
      <c r="P263" s="103"/>
    </row>
    <row r="264" spans="2:16" ht="36" x14ac:dyDescent="0.2">
      <c r="B264" s="45" t="s">
        <v>91</v>
      </c>
      <c r="C264" s="44">
        <v>1</v>
      </c>
      <c r="D264" s="2">
        <f>C264/$M$264</f>
        <v>3.8461538461538464E-2</v>
      </c>
      <c r="E264" s="3">
        <v>1</v>
      </c>
      <c r="F264" s="2">
        <f>E264/$M$264</f>
        <v>3.8461538461538464E-2</v>
      </c>
      <c r="G264" s="3">
        <v>3</v>
      </c>
      <c r="H264" s="2">
        <f>G264/$M$264</f>
        <v>0.11538461538461539</v>
      </c>
      <c r="I264" s="3">
        <v>6</v>
      </c>
      <c r="J264" s="2">
        <f>I264/$M$264</f>
        <v>0.23076923076923078</v>
      </c>
      <c r="K264" s="3">
        <v>15</v>
      </c>
      <c r="L264" s="2">
        <f>K264/$M$264</f>
        <v>0.57692307692307687</v>
      </c>
      <c r="M264" s="46">
        <v>26</v>
      </c>
      <c r="N264" s="46">
        <v>7</v>
      </c>
      <c r="O264" s="46">
        <v>33</v>
      </c>
      <c r="P264" s="103"/>
    </row>
    <row r="267" spans="2:16" x14ac:dyDescent="0.25">
      <c r="C267" s="142" t="s">
        <v>94</v>
      </c>
    </row>
    <row r="269" spans="2:16" ht="15" customHeight="1" x14ac:dyDescent="0.2">
      <c r="B269" s="285" t="s">
        <v>83</v>
      </c>
      <c r="C269" s="286" t="s">
        <v>272</v>
      </c>
      <c r="D269" s="286"/>
      <c r="E269" s="286"/>
      <c r="F269" s="286"/>
      <c r="G269" s="286"/>
      <c r="H269" s="286"/>
      <c r="I269" s="286"/>
      <c r="J269" s="286"/>
      <c r="K269" s="286"/>
      <c r="L269" s="286"/>
      <c r="M269" s="286"/>
      <c r="N269" s="286"/>
      <c r="O269" s="286"/>
    </row>
    <row r="270" spans="2:16" x14ac:dyDescent="0.2">
      <c r="B270" s="285"/>
      <c r="C270" s="286"/>
      <c r="D270" s="286"/>
      <c r="E270" s="286"/>
      <c r="F270" s="286"/>
      <c r="G270" s="286"/>
      <c r="H270" s="286"/>
      <c r="I270" s="286"/>
      <c r="J270" s="286"/>
      <c r="K270" s="286"/>
      <c r="L270" s="286"/>
      <c r="M270" s="286"/>
      <c r="N270" s="286"/>
      <c r="O270" s="286"/>
    </row>
    <row r="271" spans="2:16" ht="24" x14ac:dyDescent="0.2">
      <c r="B271" s="285"/>
      <c r="C271" s="97" t="s">
        <v>84</v>
      </c>
      <c r="D271" s="32"/>
      <c r="E271" s="97"/>
      <c r="F271" s="32"/>
      <c r="G271" s="97"/>
      <c r="H271" s="32"/>
      <c r="I271" s="97"/>
      <c r="J271" s="32"/>
      <c r="K271" s="97" t="s">
        <v>85</v>
      </c>
      <c r="L271" s="32"/>
      <c r="M271" s="97" t="s">
        <v>4</v>
      </c>
      <c r="N271" s="97" t="s">
        <v>5</v>
      </c>
      <c r="O271" s="97" t="s">
        <v>6</v>
      </c>
    </row>
    <row r="272" spans="2:16" ht="24" x14ac:dyDescent="0.25">
      <c r="B272" s="45" t="s">
        <v>86</v>
      </c>
      <c r="C272" s="44">
        <v>6</v>
      </c>
      <c r="D272" s="2">
        <f>C272/$M$272</f>
        <v>0.24</v>
      </c>
      <c r="E272" s="3">
        <v>2</v>
      </c>
      <c r="F272" s="2">
        <f>E272/$M$272</f>
        <v>0.08</v>
      </c>
      <c r="G272" s="3">
        <v>7</v>
      </c>
      <c r="H272" s="2">
        <f>G272/$M$272</f>
        <v>0.28000000000000003</v>
      </c>
      <c r="I272" s="3">
        <v>3</v>
      </c>
      <c r="J272" s="2">
        <f>I272/$M$272</f>
        <v>0.12</v>
      </c>
      <c r="K272" s="3">
        <v>7</v>
      </c>
      <c r="L272" s="2">
        <f>K272/$M$272</f>
        <v>0.28000000000000003</v>
      </c>
      <c r="M272" s="42">
        <v>25</v>
      </c>
      <c r="N272" s="42">
        <v>13</v>
      </c>
      <c r="O272" s="42">
        <v>38</v>
      </c>
      <c r="P272" s="103"/>
    </row>
    <row r="273" spans="2:16" x14ac:dyDescent="0.25">
      <c r="B273" s="45" t="s">
        <v>87</v>
      </c>
      <c r="C273" s="44">
        <v>7</v>
      </c>
      <c r="D273" s="2">
        <f>C273/$M$273</f>
        <v>0.29166666666666669</v>
      </c>
      <c r="E273" s="3">
        <v>2</v>
      </c>
      <c r="F273" s="2">
        <f>E273/$M$273</f>
        <v>8.3333333333333329E-2</v>
      </c>
      <c r="G273" s="3">
        <v>5</v>
      </c>
      <c r="H273" s="2">
        <f>G273/$M$273</f>
        <v>0.20833333333333334</v>
      </c>
      <c r="I273" s="3">
        <v>4</v>
      </c>
      <c r="J273" s="2">
        <f>I273/$M$273</f>
        <v>0.16666666666666666</v>
      </c>
      <c r="K273" s="3">
        <v>6</v>
      </c>
      <c r="L273" s="2">
        <f>K273/$M$273</f>
        <v>0.25</v>
      </c>
      <c r="M273" s="3">
        <f t="shared" ref="M273" si="2">C273+E273+G273+I273+K273</f>
        <v>24</v>
      </c>
      <c r="N273" s="42">
        <v>14</v>
      </c>
      <c r="O273" s="35">
        <f t="shared" ref="O273" si="3">M273+N273</f>
        <v>38</v>
      </c>
      <c r="P273" s="103"/>
    </row>
    <row r="274" spans="2:16" ht="24" x14ac:dyDescent="0.25">
      <c r="B274" s="45" t="s">
        <v>88</v>
      </c>
      <c r="C274" s="44">
        <v>6</v>
      </c>
      <c r="D274" s="2">
        <f>C274/$M$274</f>
        <v>0.23076923076923078</v>
      </c>
      <c r="E274" s="3">
        <v>3</v>
      </c>
      <c r="F274" s="2">
        <f>E274/$M$274</f>
        <v>0.11538461538461539</v>
      </c>
      <c r="G274" s="3">
        <v>5</v>
      </c>
      <c r="H274" s="2">
        <f>G274/$M$274</f>
        <v>0.19230769230769232</v>
      </c>
      <c r="I274" s="3">
        <v>7</v>
      </c>
      <c r="J274" s="2">
        <f>I274/$M$274</f>
        <v>0.26923076923076922</v>
      </c>
      <c r="K274" s="3">
        <v>5</v>
      </c>
      <c r="L274" s="2">
        <f>K274/$M$274</f>
        <v>0.19230769230769232</v>
      </c>
      <c r="M274" s="42">
        <v>26</v>
      </c>
      <c r="N274" s="42">
        <v>12</v>
      </c>
      <c r="O274" s="42">
        <v>38</v>
      </c>
      <c r="P274" s="103"/>
    </row>
    <row r="275" spans="2:16" ht="24" x14ac:dyDescent="0.2">
      <c r="B275" s="45" t="s">
        <v>93</v>
      </c>
      <c r="C275" s="44">
        <v>5</v>
      </c>
      <c r="D275" s="2">
        <f>C275/$M$275</f>
        <v>0.17857142857142858</v>
      </c>
      <c r="E275" s="3">
        <v>2</v>
      </c>
      <c r="F275" s="2">
        <f>E275/$M$275</f>
        <v>7.1428571428571425E-2</v>
      </c>
      <c r="G275" s="3">
        <v>8</v>
      </c>
      <c r="H275" s="2">
        <f>G275/$M$275</f>
        <v>0.2857142857142857</v>
      </c>
      <c r="I275" s="3">
        <v>7</v>
      </c>
      <c r="J275" s="2">
        <f>I275/$M$275</f>
        <v>0.25</v>
      </c>
      <c r="K275" s="3">
        <v>6</v>
      </c>
      <c r="L275" s="2">
        <f>K275/$M$275</f>
        <v>0.21428571428571427</v>
      </c>
      <c r="M275" s="42">
        <v>28</v>
      </c>
      <c r="N275" s="42">
        <v>10</v>
      </c>
      <c r="O275" s="42">
        <v>38</v>
      </c>
      <c r="P275" s="103"/>
    </row>
    <row r="276" spans="2:16" ht="24" x14ac:dyDescent="0.2">
      <c r="B276" s="45" t="s">
        <v>90</v>
      </c>
      <c r="C276" s="44">
        <v>0</v>
      </c>
      <c r="D276" s="2">
        <f>C276/$M$276</f>
        <v>0</v>
      </c>
      <c r="E276" s="3">
        <v>0</v>
      </c>
      <c r="F276" s="2">
        <f>E276/$M$276</f>
        <v>0</v>
      </c>
      <c r="G276" s="3">
        <v>2</v>
      </c>
      <c r="H276" s="2">
        <f>G276/$M$276</f>
        <v>5.5555555555555552E-2</v>
      </c>
      <c r="I276" s="3">
        <v>9</v>
      </c>
      <c r="J276" s="2">
        <f>I276/$M$276</f>
        <v>0.25</v>
      </c>
      <c r="K276" s="3">
        <v>25</v>
      </c>
      <c r="L276" s="2">
        <f>K276/$M$276</f>
        <v>0.69444444444444442</v>
      </c>
      <c r="M276" s="42">
        <v>36</v>
      </c>
      <c r="N276" s="42">
        <v>2</v>
      </c>
      <c r="O276" s="42">
        <v>38</v>
      </c>
      <c r="P276" s="103"/>
    </row>
    <row r="277" spans="2:16" ht="36" x14ac:dyDescent="0.2">
      <c r="B277" s="45" t="s">
        <v>91</v>
      </c>
      <c r="C277" s="44">
        <v>2</v>
      </c>
      <c r="D277" s="2">
        <f>C277/$M$277</f>
        <v>6.4516129032258063E-2</v>
      </c>
      <c r="E277" s="3">
        <v>1</v>
      </c>
      <c r="F277" s="2">
        <f>E277/$M$277</f>
        <v>3.2258064516129031E-2</v>
      </c>
      <c r="G277" s="3">
        <v>4</v>
      </c>
      <c r="H277" s="2">
        <f>G277/$M$277</f>
        <v>0.12903225806451613</v>
      </c>
      <c r="I277" s="3">
        <v>6</v>
      </c>
      <c r="J277" s="2">
        <f>I277/$M$277</f>
        <v>0.19354838709677419</v>
      </c>
      <c r="K277" s="3">
        <v>18</v>
      </c>
      <c r="L277" s="2">
        <f>K277/$M$277</f>
        <v>0.58064516129032262</v>
      </c>
      <c r="M277" s="42">
        <v>31</v>
      </c>
      <c r="N277" s="42">
        <v>7</v>
      </c>
      <c r="O277" s="42">
        <v>38</v>
      </c>
      <c r="P277" s="103"/>
    </row>
    <row r="278" spans="2:16" ht="24" x14ac:dyDescent="0.25">
      <c r="B278" s="45" t="s">
        <v>95</v>
      </c>
      <c r="C278" s="44">
        <v>2</v>
      </c>
      <c r="D278" s="2">
        <f>C278/$M$278</f>
        <v>5.8823529411764705E-2</v>
      </c>
      <c r="E278" s="3">
        <v>0</v>
      </c>
      <c r="F278" s="2">
        <f>E278/$M$278</f>
        <v>0</v>
      </c>
      <c r="G278" s="3">
        <v>2</v>
      </c>
      <c r="H278" s="2">
        <f>G278/$M$278</f>
        <v>5.8823529411764705E-2</v>
      </c>
      <c r="I278" s="3">
        <v>10</v>
      </c>
      <c r="J278" s="2">
        <f>I278/$M$278</f>
        <v>0.29411764705882354</v>
      </c>
      <c r="K278" s="3">
        <v>20</v>
      </c>
      <c r="L278" s="2">
        <f>K278/$M$278</f>
        <v>0.58823529411764708</v>
      </c>
      <c r="M278" s="46">
        <v>34</v>
      </c>
      <c r="N278" s="46">
        <v>4</v>
      </c>
      <c r="O278" s="42">
        <v>38</v>
      </c>
      <c r="P278" s="103"/>
    </row>
    <row r="281" spans="2:16" x14ac:dyDescent="0.25">
      <c r="B281" s="50"/>
      <c r="C281" s="142" t="s">
        <v>96</v>
      </c>
    </row>
    <row r="282" spans="2:16" x14ac:dyDescent="0.25">
      <c r="B282" s="50"/>
      <c r="C282" s="146"/>
    </row>
    <row r="283" spans="2:16" x14ac:dyDescent="0.2">
      <c r="C283" s="142" t="s">
        <v>97</v>
      </c>
    </row>
    <row r="285" spans="2:16" ht="15" customHeight="1" x14ac:dyDescent="0.2">
      <c r="B285" s="285" t="s">
        <v>98</v>
      </c>
      <c r="C285" s="286" t="s">
        <v>273</v>
      </c>
      <c r="D285" s="286"/>
      <c r="E285" s="286"/>
      <c r="F285" s="286"/>
      <c r="G285" s="286"/>
      <c r="H285" s="286"/>
      <c r="I285" s="286"/>
      <c r="J285" s="286"/>
      <c r="K285" s="286"/>
      <c r="L285" s="286"/>
      <c r="M285" s="286"/>
      <c r="N285" s="286"/>
      <c r="O285" s="286"/>
    </row>
    <row r="286" spans="2:16" x14ac:dyDescent="0.2">
      <c r="B286" s="285"/>
      <c r="C286" s="286"/>
      <c r="D286" s="286"/>
      <c r="E286" s="286"/>
      <c r="F286" s="286"/>
      <c r="G286" s="286"/>
      <c r="H286" s="286"/>
      <c r="I286" s="286"/>
      <c r="J286" s="286"/>
      <c r="K286" s="286"/>
      <c r="L286" s="286"/>
      <c r="M286" s="286"/>
      <c r="N286" s="286"/>
      <c r="O286" s="286"/>
    </row>
    <row r="287" spans="2:16" ht="24" x14ac:dyDescent="0.2">
      <c r="B287" s="285"/>
      <c r="C287" s="97" t="s">
        <v>84</v>
      </c>
      <c r="D287" s="32"/>
      <c r="E287" s="97"/>
      <c r="F287" s="32"/>
      <c r="G287" s="97"/>
      <c r="H287" s="32"/>
      <c r="I287" s="97"/>
      <c r="J287" s="32"/>
      <c r="K287" s="97" t="s">
        <v>85</v>
      </c>
      <c r="L287" s="32"/>
      <c r="M287" s="97" t="s">
        <v>4</v>
      </c>
      <c r="N287" s="97" t="s">
        <v>5</v>
      </c>
      <c r="O287" s="97" t="s">
        <v>6</v>
      </c>
    </row>
    <row r="288" spans="2:16" x14ac:dyDescent="0.25">
      <c r="B288" s="45" t="s">
        <v>99</v>
      </c>
      <c r="C288" s="44">
        <v>1</v>
      </c>
      <c r="D288" s="2">
        <f>C288/$M$288</f>
        <v>3.0303030303030304E-2</v>
      </c>
      <c r="E288" s="3">
        <v>0</v>
      </c>
      <c r="F288" s="2">
        <f>E288/$M$288</f>
        <v>0</v>
      </c>
      <c r="G288" s="3">
        <v>3</v>
      </c>
      <c r="H288" s="2">
        <f>G288/$M$288</f>
        <v>9.0909090909090912E-2</v>
      </c>
      <c r="I288" s="3">
        <v>16</v>
      </c>
      <c r="J288" s="2">
        <f>I288/$M$288</f>
        <v>0.48484848484848486</v>
      </c>
      <c r="K288" s="3">
        <v>13</v>
      </c>
      <c r="L288" s="2">
        <f>K288/$M$288</f>
        <v>0.39393939393939392</v>
      </c>
      <c r="M288" s="46">
        <v>33</v>
      </c>
      <c r="N288" s="46">
        <v>0</v>
      </c>
      <c r="O288" s="46">
        <v>33</v>
      </c>
      <c r="P288" s="103"/>
    </row>
    <row r="289" spans="2:16" x14ac:dyDescent="0.25">
      <c r="B289" s="45" t="s">
        <v>100</v>
      </c>
      <c r="C289" s="44">
        <v>1</v>
      </c>
      <c r="D289" s="2">
        <f>C289/$M$289</f>
        <v>3.125E-2</v>
      </c>
      <c r="E289" s="3">
        <v>1</v>
      </c>
      <c r="F289" s="2">
        <f>E289/$M$289</f>
        <v>3.125E-2</v>
      </c>
      <c r="G289" s="3">
        <v>4</v>
      </c>
      <c r="H289" s="2">
        <f>G289/$M$289</f>
        <v>0.125</v>
      </c>
      <c r="I289" s="3">
        <v>13</v>
      </c>
      <c r="J289" s="2">
        <f>I289/$M$289</f>
        <v>0.40625</v>
      </c>
      <c r="K289" s="3">
        <v>13</v>
      </c>
      <c r="L289" s="2">
        <f>K289/$M$289</f>
        <v>0.40625</v>
      </c>
      <c r="M289" s="46">
        <v>32</v>
      </c>
      <c r="N289" s="46">
        <v>1</v>
      </c>
      <c r="O289" s="46">
        <v>33</v>
      </c>
      <c r="P289" s="103"/>
    </row>
    <row r="290" spans="2:16" x14ac:dyDescent="0.2">
      <c r="B290" s="45" t="s">
        <v>101</v>
      </c>
      <c r="C290" s="44">
        <v>2</v>
      </c>
      <c r="D290" s="2">
        <f>C290/$M$290</f>
        <v>6.6666666666666666E-2</v>
      </c>
      <c r="E290" s="3">
        <v>3</v>
      </c>
      <c r="F290" s="2">
        <f>E290/$M$290</f>
        <v>0.1</v>
      </c>
      <c r="G290" s="3">
        <v>8</v>
      </c>
      <c r="H290" s="2">
        <f>G290/$M$290</f>
        <v>0.26666666666666666</v>
      </c>
      <c r="I290" s="3">
        <v>10</v>
      </c>
      <c r="J290" s="2">
        <f>I290/$M$290</f>
        <v>0.33333333333333331</v>
      </c>
      <c r="K290" s="3">
        <v>7</v>
      </c>
      <c r="L290" s="2">
        <f>K290/$M$290</f>
        <v>0.23333333333333334</v>
      </c>
      <c r="M290" s="42">
        <v>30</v>
      </c>
      <c r="N290" s="42">
        <v>3</v>
      </c>
      <c r="O290" s="46">
        <v>33</v>
      </c>
      <c r="P290" s="103"/>
    </row>
    <row r="291" spans="2:16" x14ac:dyDescent="0.25">
      <c r="B291" s="45" t="s">
        <v>102</v>
      </c>
      <c r="C291" s="44">
        <v>2</v>
      </c>
      <c r="D291" s="2">
        <f>C291/$M$291</f>
        <v>6.8965517241379309E-2</v>
      </c>
      <c r="E291" s="3">
        <v>8</v>
      </c>
      <c r="F291" s="2">
        <f>E291/$M$291</f>
        <v>0.27586206896551724</v>
      </c>
      <c r="G291" s="3">
        <v>7</v>
      </c>
      <c r="H291" s="2">
        <f>G291/$M$291</f>
        <v>0.2413793103448276</v>
      </c>
      <c r="I291" s="3">
        <v>6</v>
      </c>
      <c r="J291" s="2">
        <f>I291/$M$291</f>
        <v>0.20689655172413793</v>
      </c>
      <c r="K291" s="3">
        <v>6</v>
      </c>
      <c r="L291" s="2">
        <f>K291/$M$291</f>
        <v>0.20689655172413793</v>
      </c>
      <c r="M291" s="42">
        <v>29</v>
      </c>
      <c r="N291" s="42">
        <v>4</v>
      </c>
      <c r="O291" s="46">
        <v>33</v>
      </c>
      <c r="P291" s="103"/>
    </row>
    <row r="294" spans="2:16" x14ac:dyDescent="0.25">
      <c r="C294" s="142" t="s">
        <v>103</v>
      </c>
    </row>
    <row r="296" spans="2:16" ht="15" customHeight="1" x14ac:dyDescent="0.2">
      <c r="B296" s="285" t="s">
        <v>104</v>
      </c>
      <c r="C296" s="286" t="s">
        <v>273</v>
      </c>
      <c r="D296" s="286"/>
      <c r="E296" s="286"/>
      <c r="F296" s="286"/>
      <c r="G296" s="286"/>
      <c r="H296" s="286"/>
      <c r="I296" s="286"/>
      <c r="J296" s="286"/>
      <c r="K296" s="286"/>
    </row>
    <row r="297" spans="2:16" x14ac:dyDescent="0.2">
      <c r="B297" s="285"/>
      <c r="C297" s="286"/>
      <c r="D297" s="286"/>
      <c r="E297" s="286"/>
      <c r="F297" s="286"/>
      <c r="G297" s="286"/>
      <c r="H297" s="286"/>
      <c r="I297" s="286"/>
      <c r="J297" s="286"/>
      <c r="K297" s="286"/>
    </row>
    <row r="298" spans="2:16" ht="36" x14ac:dyDescent="0.2">
      <c r="B298" s="285"/>
      <c r="C298" s="97" t="s">
        <v>105</v>
      </c>
      <c r="D298" s="32"/>
      <c r="E298" s="97" t="s">
        <v>106</v>
      </c>
      <c r="F298" s="32"/>
      <c r="G298" s="97" t="s">
        <v>107</v>
      </c>
      <c r="H298" s="32"/>
      <c r="I298" s="97" t="s">
        <v>4</v>
      </c>
      <c r="J298" s="97" t="s">
        <v>5</v>
      </c>
      <c r="K298" s="97" t="s">
        <v>6</v>
      </c>
    </row>
    <row r="299" spans="2:16" x14ac:dyDescent="0.25">
      <c r="B299" s="45" t="s">
        <v>108</v>
      </c>
      <c r="C299" s="44">
        <v>5</v>
      </c>
      <c r="D299" s="2">
        <f>C299/$I$299</f>
        <v>0.15151515151515152</v>
      </c>
      <c r="E299" s="3">
        <v>14</v>
      </c>
      <c r="F299" s="2">
        <f>E299/$I$299</f>
        <v>0.42424242424242425</v>
      </c>
      <c r="G299" s="3">
        <v>14</v>
      </c>
      <c r="H299" s="2">
        <f>G299/$I$299</f>
        <v>0.42424242424242425</v>
      </c>
      <c r="I299" s="46">
        <v>33</v>
      </c>
      <c r="J299" s="46">
        <v>0</v>
      </c>
      <c r="K299" s="46">
        <v>33</v>
      </c>
      <c r="L299" s="103"/>
    </row>
    <row r="300" spans="2:16" x14ac:dyDescent="0.25">
      <c r="B300" s="45" t="s">
        <v>109</v>
      </c>
      <c r="C300" s="44">
        <v>6</v>
      </c>
      <c r="D300" s="2">
        <f>C300/$I$300</f>
        <v>0.18181818181818182</v>
      </c>
      <c r="E300" s="3">
        <v>8</v>
      </c>
      <c r="F300" s="2">
        <f>E300/$I$300</f>
        <v>0.24242424242424243</v>
      </c>
      <c r="G300" s="3">
        <v>19</v>
      </c>
      <c r="H300" s="2">
        <f>G300/$I$300</f>
        <v>0.5757575757575758</v>
      </c>
      <c r="I300" s="46">
        <v>33</v>
      </c>
      <c r="J300" s="46">
        <v>0</v>
      </c>
      <c r="K300" s="46">
        <v>33</v>
      </c>
      <c r="L300" s="103"/>
    </row>
    <row r="301" spans="2:16" x14ac:dyDescent="0.25">
      <c r="B301" s="45" t="s">
        <v>110</v>
      </c>
      <c r="C301" s="44">
        <v>3</v>
      </c>
      <c r="D301" s="2">
        <f>C301/$I$301</f>
        <v>9.0909090909090912E-2</v>
      </c>
      <c r="E301" s="3">
        <v>10</v>
      </c>
      <c r="F301" s="2">
        <f>E301/$I$301</f>
        <v>0.30303030303030304</v>
      </c>
      <c r="G301" s="3">
        <v>20</v>
      </c>
      <c r="H301" s="2">
        <f>G301/$I$301</f>
        <v>0.60606060606060608</v>
      </c>
      <c r="I301" s="46">
        <v>33</v>
      </c>
      <c r="J301" s="46">
        <v>0</v>
      </c>
      <c r="K301" s="46">
        <v>33</v>
      </c>
      <c r="L301" s="103"/>
    </row>
    <row r="302" spans="2:16" x14ac:dyDescent="0.25">
      <c r="B302" s="45" t="s">
        <v>111</v>
      </c>
      <c r="C302" s="44">
        <v>3</v>
      </c>
      <c r="D302" s="2">
        <f>C302/$I$302</f>
        <v>9.0909090909090912E-2</v>
      </c>
      <c r="E302" s="3">
        <v>2</v>
      </c>
      <c r="F302" s="2">
        <f>E302/$I$302</f>
        <v>6.0606060606060608E-2</v>
      </c>
      <c r="G302" s="3">
        <v>28</v>
      </c>
      <c r="H302" s="2">
        <f>G302/$I$302</f>
        <v>0.84848484848484851</v>
      </c>
      <c r="I302" s="46">
        <v>33</v>
      </c>
      <c r="J302" s="46">
        <v>0</v>
      </c>
      <c r="K302" s="46">
        <v>33</v>
      </c>
      <c r="L302" s="103"/>
    </row>
    <row r="303" spans="2:16" x14ac:dyDescent="0.25">
      <c r="B303" s="45" t="s">
        <v>112</v>
      </c>
      <c r="C303" s="44">
        <v>3</v>
      </c>
      <c r="D303" s="2">
        <f>C303/$I$303</f>
        <v>9.0909090909090912E-2</v>
      </c>
      <c r="E303" s="3">
        <v>2</v>
      </c>
      <c r="F303" s="2">
        <f>E303/$I$303</f>
        <v>6.0606060606060608E-2</v>
      </c>
      <c r="G303" s="3">
        <v>28</v>
      </c>
      <c r="H303" s="2">
        <f>G303/$I$303</f>
        <v>0.84848484848484851</v>
      </c>
      <c r="I303" s="46">
        <v>33</v>
      </c>
      <c r="J303" s="46">
        <v>0</v>
      </c>
      <c r="K303" s="46">
        <v>33</v>
      </c>
      <c r="L303" s="103"/>
    </row>
    <row r="304" spans="2:16" x14ac:dyDescent="0.25">
      <c r="B304" s="45" t="s">
        <v>113</v>
      </c>
      <c r="C304" s="44">
        <v>2</v>
      </c>
      <c r="D304" s="2">
        <f>C304/$I$304</f>
        <v>6.0606060606060608E-2</v>
      </c>
      <c r="E304" s="3">
        <v>1</v>
      </c>
      <c r="F304" s="2">
        <f>E304/$I$304</f>
        <v>3.0303030303030304E-2</v>
      </c>
      <c r="G304" s="3">
        <v>30</v>
      </c>
      <c r="H304" s="2">
        <f>G304/$I$304</f>
        <v>0.90909090909090906</v>
      </c>
      <c r="I304" s="46">
        <v>33</v>
      </c>
      <c r="J304" s="46">
        <v>0</v>
      </c>
      <c r="K304" s="46">
        <v>33</v>
      </c>
      <c r="L304" s="103"/>
    </row>
    <row r="305" spans="2:12" x14ac:dyDescent="0.25">
      <c r="B305" s="141" t="s">
        <v>114</v>
      </c>
      <c r="C305" s="44">
        <v>1</v>
      </c>
      <c r="D305" s="2">
        <f>C305/$I$305</f>
        <v>0.125</v>
      </c>
      <c r="E305" s="3">
        <v>0</v>
      </c>
      <c r="F305" s="2">
        <f>E305/$I$305</f>
        <v>0</v>
      </c>
      <c r="G305" s="3">
        <v>7</v>
      </c>
      <c r="H305" s="2">
        <f>G305/$I$305</f>
        <v>0.875</v>
      </c>
      <c r="I305" s="46">
        <v>8</v>
      </c>
      <c r="J305" s="46">
        <v>25</v>
      </c>
      <c r="K305" s="46">
        <v>33</v>
      </c>
      <c r="L305" s="103"/>
    </row>
    <row r="308" spans="2:12" x14ac:dyDescent="0.25">
      <c r="B308" s="50"/>
      <c r="C308" s="142" t="s">
        <v>115</v>
      </c>
    </row>
    <row r="310" spans="2:12" ht="15" customHeight="1" x14ac:dyDescent="0.2">
      <c r="B310" s="286" t="s">
        <v>116</v>
      </c>
      <c r="C310" s="286" t="s">
        <v>273</v>
      </c>
      <c r="D310" s="286"/>
      <c r="E310" s="286"/>
      <c r="F310" s="286"/>
      <c r="G310" s="286"/>
      <c r="H310" s="286"/>
      <c r="I310" s="286"/>
    </row>
    <row r="311" spans="2:12" ht="38.25" customHeight="1" x14ac:dyDescent="0.2">
      <c r="B311" s="286"/>
      <c r="C311" s="286"/>
      <c r="D311" s="286"/>
      <c r="E311" s="286"/>
      <c r="F311" s="286"/>
      <c r="G311" s="286"/>
      <c r="H311" s="286"/>
      <c r="I311" s="286"/>
    </row>
    <row r="312" spans="2:12" ht="48" x14ac:dyDescent="0.2">
      <c r="B312" s="95"/>
      <c r="C312" s="97" t="s">
        <v>117</v>
      </c>
      <c r="D312" s="32"/>
      <c r="E312" s="97" t="s">
        <v>118</v>
      </c>
      <c r="F312" s="32"/>
      <c r="G312" s="97" t="s">
        <v>4</v>
      </c>
      <c r="H312" s="97" t="s">
        <v>5</v>
      </c>
      <c r="I312" s="97" t="s">
        <v>6</v>
      </c>
    </row>
    <row r="313" spans="2:12" x14ac:dyDescent="0.25">
      <c r="B313" s="45" t="s">
        <v>108</v>
      </c>
      <c r="C313" s="44">
        <v>0</v>
      </c>
      <c r="D313" s="2">
        <f>C313/$G$313</f>
        <v>0</v>
      </c>
      <c r="E313" s="3">
        <v>12</v>
      </c>
      <c r="F313" s="2">
        <f>E313/$G$313</f>
        <v>1</v>
      </c>
      <c r="G313" s="43">
        <v>12</v>
      </c>
      <c r="H313" s="46">
        <v>21</v>
      </c>
      <c r="I313" s="43">
        <v>33</v>
      </c>
      <c r="J313" s="103"/>
    </row>
    <row r="314" spans="2:12" x14ac:dyDescent="0.25">
      <c r="B314" s="45" t="s">
        <v>109</v>
      </c>
      <c r="C314" s="44">
        <v>0</v>
      </c>
      <c r="D314" s="2">
        <f>C314/$G$314</f>
        <v>0</v>
      </c>
      <c r="E314" s="3">
        <v>11</v>
      </c>
      <c r="F314" s="2">
        <f>E314/$G$314</f>
        <v>1</v>
      </c>
      <c r="G314" s="43">
        <v>11</v>
      </c>
      <c r="H314" s="43">
        <v>22</v>
      </c>
      <c r="I314" s="38">
        <v>33</v>
      </c>
      <c r="J314" s="103"/>
    </row>
    <row r="315" spans="2:12" x14ac:dyDescent="0.25">
      <c r="B315" s="45" t="s">
        <v>110</v>
      </c>
      <c r="C315" s="44">
        <v>0</v>
      </c>
      <c r="D315" s="2">
        <f>C315/$G$315</f>
        <v>0</v>
      </c>
      <c r="E315" s="3">
        <v>10</v>
      </c>
      <c r="F315" s="2">
        <f>E315/$G$315</f>
        <v>1</v>
      </c>
      <c r="G315" s="43">
        <v>10</v>
      </c>
      <c r="H315" s="43">
        <v>23</v>
      </c>
      <c r="I315" s="43">
        <v>33</v>
      </c>
      <c r="J315" s="103"/>
    </row>
    <row r="316" spans="2:12" x14ac:dyDescent="0.25">
      <c r="B316" s="45" t="s">
        <v>111</v>
      </c>
      <c r="C316" s="44">
        <v>1</v>
      </c>
      <c r="D316" s="2">
        <f>C316/$G$316</f>
        <v>0.33333333333333331</v>
      </c>
      <c r="E316" s="3">
        <v>2</v>
      </c>
      <c r="F316" s="2">
        <f>E316/$G$316</f>
        <v>0.66666666666666663</v>
      </c>
      <c r="G316" s="46">
        <v>3</v>
      </c>
      <c r="H316" s="46">
        <v>30</v>
      </c>
      <c r="I316" s="46">
        <v>33</v>
      </c>
      <c r="J316" s="103"/>
    </row>
    <row r="317" spans="2:12" x14ac:dyDescent="0.25">
      <c r="B317" s="45" t="s">
        <v>112</v>
      </c>
      <c r="C317" s="44">
        <v>0</v>
      </c>
      <c r="D317" s="2">
        <f>C317/$G$317</f>
        <v>0</v>
      </c>
      <c r="E317" s="3">
        <v>5</v>
      </c>
      <c r="F317" s="2">
        <f>E317/$G$317</f>
        <v>1</v>
      </c>
      <c r="G317" s="46">
        <v>5</v>
      </c>
      <c r="H317" s="46">
        <v>28</v>
      </c>
      <c r="I317" s="46">
        <v>33</v>
      </c>
      <c r="J317" s="103"/>
    </row>
    <row r="318" spans="2:12" x14ac:dyDescent="0.25">
      <c r="B318" s="45" t="s">
        <v>113</v>
      </c>
      <c r="C318" s="44">
        <v>0</v>
      </c>
      <c r="D318" s="2">
        <v>0</v>
      </c>
      <c r="E318" s="3">
        <v>0</v>
      </c>
      <c r="F318" s="2">
        <v>0</v>
      </c>
      <c r="G318" s="46">
        <v>0</v>
      </c>
      <c r="H318" s="46">
        <v>33</v>
      </c>
      <c r="I318" s="46">
        <v>33</v>
      </c>
      <c r="J318" s="103"/>
    </row>
    <row r="319" spans="2:12" x14ac:dyDescent="0.25">
      <c r="B319" s="45" t="s">
        <v>114</v>
      </c>
      <c r="C319" s="44">
        <v>0</v>
      </c>
      <c r="D319" s="2">
        <v>0</v>
      </c>
      <c r="E319" s="3">
        <v>0</v>
      </c>
      <c r="F319" s="2">
        <v>0</v>
      </c>
      <c r="G319" s="46">
        <v>0</v>
      </c>
      <c r="H319" s="46">
        <v>33</v>
      </c>
      <c r="I319" s="46">
        <v>33</v>
      </c>
      <c r="J319" s="103"/>
    </row>
    <row r="322" spans="2:10" x14ac:dyDescent="0.25">
      <c r="C322" s="142" t="s">
        <v>119</v>
      </c>
    </row>
    <row r="324" spans="2:10" ht="15" customHeight="1" x14ac:dyDescent="0.2">
      <c r="B324" s="285" t="s">
        <v>120</v>
      </c>
      <c r="C324" s="286" t="s">
        <v>273</v>
      </c>
      <c r="D324" s="286"/>
      <c r="E324" s="286"/>
      <c r="F324" s="286"/>
      <c r="G324" s="286"/>
      <c r="H324" s="286"/>
      <c r="I324" s="286"/>
    </row>
    <row r="325" spans="2:10" x14ac:dyDescent="0.2">
      <c r="B325" s="285"/>
      <c r="C325" s="286"/>
      <c r="D325" s="286"/>
      <c r="E325" s="286"/>
      <c r="F325" s="286"/>
      <c r="G325" s="286"/>
      <c r="H325" s="286"/>
      <c r="I325" s="286"/>
    </row>
    <row r="326" spans="2:10" ht="48" x14ac:dyDescent="0.2">
      <c r="B326" s="285"/>
      <c r="C326" s="97" t="s">
        <v>121</v>
      </c>
      <c r="D326" s="32"/>
      <c r="E326" s="97" t="s">
        <v>122</v>
      </c>
      <c r="F326" s="32"/>
      <c r="G326" s="97" t="s">
        <v>4</v>
      </c>
      <c r="H326" s="97" t="s">
        <v>5</v>
      </c>
      <c r="I326" s="97" t="s">
        <v>6</v>
      </c>
    </row>
    <row r="327" spans="2:10" x14ac:dyDescent="0.25">
      <c r="B327" s="45" t="s">
        <v>123</v>
      </c>
      <c r="C327" s="44">
        <v>23</v>
      </c>
      <c r="D327" s="2">
        <f>C327/$G$327</f>
        <v>0.69696969696969702</v>
      </c>
      <c r="E327" s="3">
        <v>10</v>
      </c>
      <c r="F327" s="2">
        <f>E327/$G$327</f>
        <v>0.30303030303030304</v>
      </c>
      <c r="G327" s="43">
        <v>33</v>
      </c>
      <c r="H327" s="46">
        <v>0</v>
      </c>
      <c r="I327" s="46">
        <v>33</v>
      </c>
      <c r="J327" s="103"/>
    </row>
    <row r="328" spans="2:10" x14ac:dyDescent="0.25">
      <c r="B328" s="45" t="s">
        <v>124</v>
      </c>
      <c r="C328" s="44">
        <v>5</v>
      </c>
      <c r="D328" s="2">
        <f>C328/$G$328</f>
        <v>0.15625</v>
      </c>
      <c r="E328" s="3">
        <v>27</v>
      </c>
      <c r="F328" s="2">
        <f>E328/$G$328</f>
        <v>0.84375</v>
      </c>
      <c r="G328" s="43">
        <v>32</v>
      </c>
      <c r="H328" s="46">
        <v>1</v>
      </c>
      <c r="I328" s="46">
        <v>33</v>
      </c>
      <c r="J328" s="103"/>
    </row>
    <row r="329" spans="2:10" x14ac:dyDescent="0.25">
      <c r="B329" s="141" t="s">
        <v>114</v>
      </c>
      <c r="C329" s="44">
        <v>2</v>
      </c>
      <c r="D329" s="2">
        <f>C329/$G$329</f>
        <v>0.2</v>
      </c>
      <c r="E329" s="3">
        <v>8</v>
      </c>
      <c r="F329" s="2">
        <f>E329/$G$329</f>
        <v>0.8</v>
      </c>
      <c r="G329" s="43">
        <v>10</v>
      </c>
      <c r="H329" s="46">
        <v>23</v>
      </c>
      <c r="I329" s="46">
        <v>33</v>
      </c>
      <c r="J329" s="103"/>
    </row>
    <row r="330" spans="2:10" x14ac:dyDescent="0.25">
      <c r="B330" s="45" t="s">
        <v>125</v>
      </c>
      <c r="C330" s="44">
        <v>6</v>
      </c>
      <c r="D330" s="2">
        <f>C330/$G$330</f>
        <v>0.18181818181818182</v>
      </c>
      <c r="E330" s="3">
        <v>27</v>
      </c>
      <c r="F330" s="2">
        <f>E330/$G$330</f>
        <v>0.81818181818181823</v>
      </c>
      <c r="G330" s="46">
        <v>33</v>
      </c>
      <c r="H330" s="46">
        <v>0</v>
      </c>
      <c r="I330" s="46">
        <v>33</v>
      </c>
      <c r="J330" s="103"/>
    </row>
    <row r="331" spans="2:10" x14ac:dyDescent="0.25">
      <c r="B331" s="45" t="s">
        <v>126</v>
      </c>
      <c r="C331" s="44">
        <v>6</v>
      </c>
      <c r="D331" s="2">
        <f>C331/$G$331</f>
        <v>0.18181818181818182</v>
      </c>
      <c r="E331" s="3">
        <v>27</v>
      </c>
      <c r="F331" s="2">
        <f>E331/$G$331</f>
        <v>0.81818181818181823</v>
      </c>
      <c r="G331" s="46">
        <v>33</v>
      </c>
      <c r="H331" s="46">
        <v>0</v>
      </c>
      <c r="I331" s="46">
        <v>33</v>
      </c>
      <c r="J331" s="103"/>
    </row>
    <row r="332" spans="2:10" ht="24" x14ac:dyDescent="0.2">
      <c r="B332" s="45" t="s">
        <v>127</v>
      </c>
      <c r="C332" s="44">
        <v>8</v>
      </c>
      <c r="D332" s="2">
        <f>C332/$G$332</f>
        <v>0.24242424242424243</v>
      </c>
      <c r="E332" s="3">
        <v>25</v>
      </c>
      <c r="F332" s="2">
        <f>E332/$G$332</f>
        <v>0.75757575757575757</v>
      </c>
      <c r="G332" s="46">
        <v>33</v>
      </c>
      <c r="H332" s="46">
        <v>0</v>
      </c>
      <c r="I332" s="46">
        <v>33</v>
      </c>
      <c r="J332" s="103"/>
    </row>
    <row r="333" spans="2:10" x14ac:dyDescent="0.25">
      <c r="B333" s="45" t="s">
        <v>128</v>
      </c>
      <c r="C333" s="44">
        <v>11</v>
      </c>
      <c r="D333" s="2">
        <f>C333/$G$333</f>
        <v>0.33333333333333331</v>
      </c>
      <c r="E333" s="3">
        <v>22</v>
      </c>
      <c r="F333" s="2">
        <f>E333/$G$333</f>
        <v>0.66666666666666663</v>
      </c>
      <c r="G333" s="46">
        <v>33</v>
      </c>
      <c r="H333" s="46">
        <v>0</v>
      </c>
      <c r="I333" s="46">
        <v>33</v>
      </c>
      <c r="J333" s="103"/>
    </row>
    <row r="336" spans="2:10" x14ac:dyDescent="0.25">
      <c r="C336" s="142" t="s">
        <v>129</v>
      </c>
    </row>
    <row r="338" spans="2:16" ht="15" customHeight="1" x14ac:dyDescent="0.2">
      <c r="B338" s="285" t="s">
        <v>130</v>
      </c>
      <c r="C338" s="286" t="s">
        <v>273</v>
      </c>
      <c r="D338" s="286"/>
      <c r="E338" s="286"/>
      <c r="F338" s="286"/>
      <c r="G338" s="286"/>
      <c r="H338" s="286"/>
      <c r="I338" s="286"/>
      <c r="J338" s="286"/>
      <c r="K338" s="286"/>
      <c r="L338" s="286"/>
      <c r="M338" s="286"/>
      <c r="N338" s="286"/>
      <c r="O338" s="286"/>
    </row>
    <row r="339" spans="2:16" x14ac:dyDescent="0.2">
      <c r="B339" s="285"/>
      <c r="C339" s="286"/>
      <c r="D339" s="286"/>
      <c r="E339" s="286"/>
      <c r="F339" s="286"/>
      <c r="G339" s="286"/>
      <c r="H339" s="286"/>
      <c r="I339" s="286"/>
      <c r="J339" s="286"/>
      <c r="K339" s="286"/>
      <c r="L339" s="286"/>
      <c r="M339" s="286"/>
      <c r="N339" s="286"/>
      <c r="O339" s="286"/>
    </row>
    <row r="340" spans="2:16" ht="36" x14ac:dyDescent="0.2">
      <c r="B340" s="285"/>
      <c r="C340" s="97" t="s">
        <v>131</v>
      </c>
      <c r="D340" s="32"/>
      <c r="E340" s="97"/>
      <c r="F340" s="32"/>
      <c r="G340" s="97"/>
      <c r="H340" s="32"/>
      <c r="I340" s="97"/>
      <c r="J340" s="32"/>
      <c r="K340" s="97" t="s">
        <v>132</v>
      </c>
      <c r="L340" s="32"/>
      <c r="M340" s="97" t="s">
        <v>4</v>
      </c>
      <c r="N340" s="97" t="s">
        <v>5</v>
      </c>
      <c r="O340" s="97" t="s">
        <v>6</v>
      </c>
    </row>
    <row r="341" spans="2:16" x14ac:dyDescent="0.2">
      <c r="B341" s="45" t="s">
        <v>133</v>
      </c>
      <c r="C341" s="44">
        <v>3</v>
      </c>
      <c r="D341" s="2">
        <f>C341/$M$341</f>
        <v>0.10344827586206896</v>
      </c>
      <c r="E341" s="3">
        <v>5</v>
      </c>
      <c r="F341" s="2">
        <f>E341/$M$341</f>
        <v>0.17241379310344829</v>
      </c>
      <c r="G341" s="43">
        <v>10</v>
      </c>
      <c r="H341" s="2">
        <f>G341/$M$341</f>
        <v>0.34482758620689657</v>
      </c>
      <c r="I341" s="3">
        <v>7</v>
      </c>
      <c r="J341" s="2">
        <f>I341/$M$341</f>
        <v>0.2413793103448276</v>
      </c>
      <c r="K341" s="46">
        <v>4</v>
      </c>
      <c r="L341" s="2">
        <f>K341/$M$341</f>
        <v>0.13793103448275862</v>
      </c>
      <c r="M341" s="46">
        <v>29</v>
      </c>
      <c r="N341" s="46">
        <v>4</v>
      </c>
      <c r="O341" s="46">
        <v>33</v>
      </c>
      <c r="P341" s="103"/>
    </row>
    <row r="342" spans="2:16" x14ac:dyDescent="0.2">
      <c r="B342" s="45" t="s">
        <v>134</v>
      </c>
      <c r="C342" s="44">
        <v>0</v>
      </c>
      <c r="D342" s="2">
        <f>C342/$M$342</f>
        <v>0</v>
      </c>
      <c r="E342" s="3">
        <v>3</v>
      </c>
      <c r="F342" s="2">
        <f>E342/$M$342</f>
        <v>9.375E-2</v>
      </c>
      <c r="G342" s="46">
        <v>2</v>
      </c>
      <c r="H342" s="2">
        <f>G342/$M$342</f>
        <v>6.25E-2</v>
      </c>
      <c r="I342" s="3">
        <v>7</v>
      </c>
      <c r="J342" s="2">
        <f>I342/$M$342</f>
        <v>0.21875</v>
      </c>
      <c r="K342" s="46">
        <v>20</v>
      </c>
      <c r="L342" s="2">
        <f>K342/$M$342</f>
        <v>0.625</v>
      </c>
      <c r="M342" s="46">
        <v>32</v>
      </c>
      <c r="N342" s="46">
        <v>1</v>
      </c>
      <c r="O342" s="46">
        <v>33</v>
      </c>
      <c r="P342" s="103"/>
    </row>
    <row r="343" spans="2:16" x14ac:dyDescent="0.2">
      <c r="B343" s="45" t="s">
        <v>135</v>
      </c>
      <c r="C343" s="44">
        <v>4</v>
      </c>
      <c r="D343" s="2">
        <f>C343/$M$343</f>
        <v>0.14285714285714285</v>
      </c>
      <c r="E343" s="3">
        <v>5</v>
      </c>
      <c r="F343" s="2">
        <f>E343/$M$343</f>
        <v>0.17857142857142858</v>
      </c>
      <c r="G343" s="46">
        <v>5</v>
      </c>
      <c r="H343" s="2">
        <f>G343/$M$343</f>
        <v>0.17857142857142858</v>
      </c>
      <c r="I343" s="3">
        <v>12</v>
      </c>
      <c r="J343" s="2">
        <f>I343/$M$343</f>
        <v>0.42857142857142855</v>
      </c>
      <c r="K343" s="46">
        <v>2</v>
      </c>
      <c r="L343" s="2">
        <f>K343/$M$343</f>
        <v>7.1428571428571425E-2</v>
      </c>
      <c r="M343" s="46">
        <v>28</v>
      </c>
      <c r="N343" s="46">
        <v>5</v>
      </c>
      <c r="O343" s="46">
        <v>33</v>
      </c>
      <c r="P343" s="103"/>
    </row>
    <row r="344" spans="2:16" x14ac:dyDescent="0.25">
      <c r="B344" s="45" t="s">
        <v>136</v>
      </c>
      <c r="C344" s="44">
        <v>4</v>
      </c>
      <c r="D344" s="2">
        <f>C344/$M$344</f>
        <v>0.13793103448275862</v>
      </c>
      <c r="E344" s="3">
        <v>7</v>
      </c>
      <c r="F344" s="2">
        <f>E344/$M$344</f>
        <v>0.2413793103448276</v>
      </c>
      <c r="G344" s="43">
        <v>9</v>
      </c>
      <c r="H344" s="2">
        <f>G344/$M$344</f>
        <v>0.31034482758620691</v>
      </c>
      <c r="I344" s="3">
        <v>5</v>
      </c>
      <c r="J344" s="2">
        <f>I344/$M$344</f>
        <v>0.17241379310344829</v>
      </c>
      <c r="K344" s="46">
        <v>4</v>
      </c>
      <c r="L344" s="2">
        <f>K344/$M$344</f>
        <v>0.13793103448275862</v>
      </c>
      <c r="M344" s="46">
        <v>29</v>
      </c>
      <c r="N344" s="46">
        <v>4</v>
      </c>
      <c r="O344" s="46">
        <v>33</v>
      </c>
      <c r="P344" s="103"/>
    </row>
    <row r="345" spans="2:16" x14ac:dyDescent="0.25">
      <c r="B345" s="45" t="s">
        <v>137</v>
      </c>
      <c r="C345" s="44">
        <v>2</v>
      </c>
      <c r="D345" s="2">
        <f>C345/$M$345</f>
        <v>6.25E-2</v>
      </c>
      <c r="E345" s="3">
        <v>4</v>
      </c>
      <c r="F345" s="2">
        <f>E345/$M$345</f>
        <v>0.125</v>
      </c>
      <c r="G345" s="43">
        <v>3</v>
      </c>
      <c r="H345" s="2">
        <f>G345/$M$345</f>
        <v>9.375E-2</v>
      </c>
      <c r="I345" s="3">
        <v>7</v>
      </c>
      <c r="J345" s="2">
        <f>I345/$M$345</f>
        <v>0.21875</v>
      </c>
      <c r="K345" s="46">
        <v>16</v>
      </c>
      <c r="L345" s="2">
        <f>K345/$M$345</f>
        <v>0.5</v>
      </c>
      <c r="M345" s="46">
        <v>32</v>
      </c>
      <c r="N345" s="46">
        <v>1</v>
      </c>
      <c r="O345" s="46">
        <v>33</v>
      </c>
      <c r="P345" s="103"/>
    </row>
    <row r="348" spans="2:16" s="142" customFormat="1" x14ac:dyDescent="0.2">
      <c r="C348" s="142" t="s">
        <v>138</v>
      </c>
    </row>
    <row r="350" spans="2:16" ht="15" customHeight="1" x14ac:dyDescent="0.2">
      <c r="B350" s="285" t="s">
        <v>139</v>
      </c>
      <c r="C350" s="286" t="s">
        <v>272</v>
      </c>
      <c r="D350" s="286"/>
      <c r="E350" s="286"/>
      <c r="F350" s="286"/>
      <c r="G350" s="286"/>
      <c r="H350" s="286"/>
      <c r="I350" s="286"/>
      <c r="J350" s="286"/>
      <c r="K350" s="286"/>
      <c r="L350" s="286"/>
      <c r="M350" s="286"/>
      <c r="N350" s="286"/>
      <c r="O350" s="286"/>
    </row>
    <row r="351" spans="2:16" x14ac:dyDescent="0.2">
      <c r="B351" s="285"/>
      <c r="C351" s="286"/>
      <c r="D351" s="286"/>
      <c r="E351" s="286"/>
      <c r="F351" s="286"/>
      <c r="G351" s="286"/>
      <c r="H351" s="286"/>
      <c r="I351" s="286"/>
      <c r="J351" s="286"/>
      <c r="K351" s="286"/>
      <c r="L351" s="286"/>
      <c r="M351" s="286"/>
      <c r="N351" s="286"/>
      <c r="O351" s="286"/>
    </row>
    <row r="352" spans="2:16" ht="24" x14ac:dyDescent="0.2">
      <c r="B352" s="285"/>
      <c r="C352" s="97" t="s">
        <v>84</v>
      </c>
      <c r="D352" s="32"/>
      <c r="E352" s="97"/>
      <c r="F352" s="32"/>
      <c r="G352" s="97"/>
      <c r="H352" s="32"/>
      <c r="I352" s="97"/>
      <c r="J352" s="32"/>
      <c r="K352" s="97" t="s">
        <v>85</v>
      </c>
      <c r="L352" s="32"/>
      <c r="M352" s="97" t="s">
        <v>4</v>
      </c>
      <c r="N352" s="97" t="s">
        <v>140</v>
      </c>
      <c r="O352" s="97" t="s">
        <v>6</v>
      </c>
    </row>
    <row r="353" spans="2:16" x14ac:dyDescent="0.25">
      <c r="B353" s="45" t="s">
        <v>141</v>
      </c>
      <c r="C353" s="44">
        <v>1</v>
      </c>
      <c r="D353" s="2">
        <f>C353/$M$353</f>
        <v>2.7027027027027029E-2</v>
      </c>
      <c r="E353" s="3">
        <v>0</v>
      </c>
      <c r="F353" s="2">
        <f>E353/$M$353</f>
        <v>0</v>
      </c>
      <c r="G353" s="46">
        <v>3</v>
      </c>
      <c r="H353" s="2">
        <f>G353/$M$353</f>
        <v>8.1081081081081086E-2</v>
      </c>
      <c r="I353" s="3">
        <v>8</v>
      </c>
      <c r="J353" s="2">
        <f>I353/$M$353</f>
        <v>0.21621621621621623</v>
      </c>
      <c r="K353" s="46">
        <v>25</v>
      </c>
      <c r="L353" s="2">
        <f>K353/$M$353</f>
        <v>0.67567567567567566</v>
      </c>
      <c r="M353" s="46">
        <v>37</v>
      </c>
      <c r="N353" s="46">
        <v>1</v>
      </c>
      <c r="O353" s="46">
        <v>38</v>
      </c>
      <c r="P353" s="103"/>
    </row>
    <row r="354" spans="2:16" x14ac:dyDescent="0.25">
      <c r="B354" s="45" t="s">
        <v>100</v>
      </c>
      <c r="C354" s="44">
        <v>1</v>
      </c>
      <c r="D354" s="2">
        <f>C354/$M$354</f>
        <v>2.9411764705882353E-2</v>
      </c>
      <c r="E354" s="3">
        <v>2</v>
      </c>
      <c r="F354" s="2">
        <f>E354/$M$354</f>
        <v>5.8823529411764705E-2</v>
      </c>
      <c r="G354" s="46">
        <v>5</v>
      </c>
      <c r="H354" s="2">
        <f>G354/$M$354</f>
        <v>0.14705882352941177</v>
      </c>
      <c r="I354" s="3">
        <v>10</v>
      </c>
      <c r="J354" s="2">
        <f>I354/$M$354</f>
        <v>0.29411764705882354</v>
      </c>
      <c r="K354" s="46">
        <v>16</v>
      </c>
      <c r="L354" s="2">
        <f>K354/$M$354</f>
        <v>0.47058823529411764</v>
      </c>
      <c r="M354" s="42">
        <v>34</v>
      </c>
      <c r="N354" s="42">
        <v>4</v>
      </c>
      <c r="O354" s="46">
        <v>38</v>
      </c>
      <c r="P354" s="103"/>
    </row>
    <row r="355" spans="2:16" x14ac:dyDescent="0.2">
      <c r="B355" s="45" t="s">
        <v>101</v>
      </c>
      <c r="C355" s="44">
        <v>3</v>
      </c>
      <c r="D355" s="2">
        <f>C355/$M$355</f>
        <v>8.8235294117647065E-2</v>
      </c>
      <c r="E355" s="3">
        <v>2</v>
      </c>
      <c r="F355" s="2">
        <f>E355/$M$355</f>
        <v>5.8823529411764705E-2</v>
      </c>
      <c r="G355" s="46">
        <v>10</v>
      </c>
      <c r="H355" s="2">
        <f>G355/$M$355</f>
        <v>0.29411764705882354</v>
      </c>
      <c r="I355" s="3">
        <v>13</v>
      </c>
      <c r="J355" s="2">
        <f>I355/$M$355</f>
        <v>0.38235294117647056</v>
      </c>
      <c r="K355" s="46">
        <v>6</v>
      </c>
      <c r="L355" s="2">
        <f>K355/$M$355</f>
        <v>0.17647058823529413</v>
      </c>
      <c r="M355" s="42">
        <v>34</v>
      </c>
      <c r="N355" s="42">
        <v>4</v>
      </c>
      <c r="O355" s="46">
        <v>38</v>
      </c>
      <c r="P355" s="103"/>
    </row>
    <row r="356" spans="2:16" x14ac:dyDescent="0.25">
      <c r="B356" s="45" t="s">
        <v>102</v>
      </c>
      <c r="C356" s="44">
        <v>7</v>
      </c>
      <c r="D356" s="2">
        <f>C356/$M$356</f>
        <v>0.21875</v>
      </c>
      <c r="E356" s="3">
        <v>8</v>
      </c>
      <c r="F356" s="2">
        <f>E356/$M$356</f>
        <v>0.25</v>
      </c>
      <c r="G356" s="46">
        <v>10</v>
      </c>
      <c r="H356" s="2">
        <f>G356/$M$356</f>
        <v>0.3125</v>
      </c>
      <c r="I356" s="3">
        <v>5</v>
      </c>
      <c r="J356" s="2">
        <f>I356/$M$356</f>
        <v>0.15625</v>
      </c>
      <c r="K356" s="46">
        <v>2</v>
      </c>
      <c r="L356" s="2">
        <f>K356/$M$356</f>
        <v>6.25E-2</v>
      </c>
      <c r="M356" s="46">
        <v>32</v>
      </c>
      <c r="N356" s="46">
        <v>6</v>
      </c>
      <c r="O356" s="46">
        <v>38</v>
      </c>
      <c r="P356" s="103"/>
    </row>
    <row r="359" spans="2:16" x14ac:dyDescent="0.25">
      <c r="B359" s="50"/>
      <c r="C359" s="142" t="s">
        <v>142</v>
      </c>
    </row>
    <row r="361" spans="2:16" ht="72" x14ac:dyDescent="0.2">
      <c r="B361" s="96" t="s">
        <v>143</v>
      </c>
      <c r="C361" s="96" t="s">
        <v>144</v>
      </c>
      <c r="D361" s="106"/>
      <c r="E361" s="55" t="s">
        <v>145</v>
      </c>
      <c r="F361" s="106"/>
      <c r="G361" s="55" t="s">
        <v>146</v>
      </c>
      <c r="H361" s="106"/>
      <c r="I361" s="55" t="s">
        <v>147</v>
      </c>
      <c r="J361" s="106"/>
      <c r="K361" s="96" t="s">
        <v>4</v>
      </c>
      <c r="L361" s="96" t="s">
        <v>5</v>
      </c>
      <c r="M361" s="96" t="s">
        <v>6</v>
      </c>
    </row>
    <row r="362" spans="2:16" x14ac:dyDescent="0.25">
      <c r="B362" s="54" t="s">
        <v>99</v>
      </c>
      <c r="C362" s="42"/>
      <c r="D362" s="32"/>
      <c r="E362" s="42"/>
      <c r="F362" s="32"/>
      <c r="G362" s="42"/>
      <c r="H362" s="32"/>
      <c r="I362" s="42"/>
      <c r="J362" s="32"/>
      <c r="K362" s="42"/>
      <c r="L362" s="42"/>
      <c r="M362" s="42"/>
    </row>
    <row r="363" spans="2:16" ht="24" x14ac:dyDescent="0.2">
      <c r="B363" s="45" t="s">
        <v>272</v>
      </c>
      <c r="C363" s="44">
        <v>12</v>
      </c>
      <c r="D363" s="2">
        <f>C363/$K$363</f>
        <v>0.32432432432432434</v>
      </c>
      <c r="E363" s="3">
        <v>20</v>
      </c>
      <c r="F363" s="2">
        <f>E363/$K$363</f>
        <v>0.54054054054054057</v>
      </c>
      <c r="G363" s="46">
        <v>3</v>
      </c>
      <c r="H363" s="2">
        <f>G363/$K$363</f>
        <v>8.1081081081081086E-2</v>
      </c>
      <c r="I363" s="3">
        <v>2</v>
      </c>
      <c r="J363" s="2">
        <f>I363/$K$363</f>
        <v>5.4054054054054057E-2</v>
      </c>
      <c r="K363" s="43">
        <v>37</v>
      </c>
      <c r="L363" s="46">
        <v>1</v>
      </c>
      <c r="M363" s="46">
        <v>38</v>
      </c>
      <c r="N363" s="103"/>
    </row>
    <row r="364" spans="2:16" x14ac:dyDescent="0.25">
      <c r="B364" s="54" t="s">
        <v>100</v>
      </c>
      <c r="C364" s="32"/>
      <c r="D364" s="32"/>
      <c r="E364" s="32"/>
      <c r="F364" s="32"/>
      <c r="G364" s="32"/>
      <c r="H364" s="32"/>
      <c r="I364" s="32"/>
      <c r="J364" s="32"/>
      <c r="K364" s="32"/>
      <c r="L364" s="32"/>
      <c r="M364" s="46"/>
    </row>
    <row r="365" spans="2:16" ht="24" x14ac:dyDescent="0.2">
      <c r="B365" s="45" t="s">
        <v>272</v>
      </c>
      <c r="C365" s="44">
        <v>12</v>
      </c>
      <c r="D365" s="2">
        <f>C365/$K$365</f>
        <v>0.33333333333333331</v>
      </c>
      <c r="E365" s="3">
        <v>12</v>
      </c>
      <c r="F365" s="2">
        <f>E365/$K$365</f>
        <v>0.33333333333333331</v>
      </c>
      <c r="G365" s="46">
        <v>9</v>
      </c>
      <c r="H365" s="2">
        <f>G365/$K$365</f>
        <v>0.25</v>
      </c>
      <c r="I365" s="3">
        <v>3</v>
      </c>
      <c r="J365" s="2">
        <f>I365/$K$365</f>
        <v>8.3333333333333329E-2</v>
      </c>
      <c r="K365" s="43">
        <v>36</v>
      </c>
      <c r="L365" s="46">
        <v>2</v>
      </c>
      <c r="M365" s="46">
        <v>38</v>
      </c>
      <c r="N365" s="103"/>
    </row>
    <row r="366" spans="2:16" x14ac:dyDescent="0.2">
      <c r="B366" s="54" t="s">
        <v>101</v>
      </c>
      <c r="C366" s="32"/>
      <c r="D366" s="32"/>
      <c r="E366" s="46"/>
      <c r="F366" s="32"/>
      <c r="G366" s="46"/>
      <c r="H366" s="32"/>
      <c r="I366" s="46"/>
      <c r="J366" s="32"/>
      <c r="K366" s="46"/>
      <c r="L366" s="46"/>
      <c r="M366" s="46"/>
    </row>
    <row r="367" spans="2:16" ht="24" x14ac:dyDescent="0.2">
      <c r="B367" s="45" t="s">
        <v>272</v>
      </c>
      <c r="C367" s="44">
        <v>6</v>
      </c>
      <c r="D367" s="2">
        <f>C367/$K$367</f>
        <v>0.22222222222222221</v>
      </c>
      <c r="E367" s="3">
        <v>14</v>
      </c>
      <c r="F367" s="2">
        <f>E367/$K$367</f>
        <v>0.51851851851851849</v>
      </c>
      <c r="G367" s="46">
        <v>6</v>
      </c>
      <c r="H367" s="2">
        <f>G367/$K$367</f>
        <v>0.22222222222222221</v>
      </c>
      <c r="I367" s="3">
        <v>1</v>
      </c>
      <c r="J367" s="2">
        <f>I367/$K$367</f>
        <v>3.7037037037037035E-2</v>
      </c>
      <c r="K367" s="46">
        <v>27</v>
      </c>
      <c r="L367" s="46">
        <v>11</v>
      </c>
      <c r="M367" s="46">
        <v>38</v>
      </c>
      <c r="N367" s="103"/>
    </row>
    <row r="368" spans="2:16" ht="23.45" x14ac:dyDescent="0.25">
      <c r="B368" s="54" t="s">
        <v>102</v>
      </c>
      <c r="C368" s="32"/>
      <c r="D368" s="32"/>
      <c r="E368" s="46"/>
      <c r="F368" s="32"/>
      <c r="G368" s="46"/>
      <c r="H368" s="32"/>
      <c r="I368" s="46"/>
      <c r="J368" s="32"/>
      <c r="K368" s="46"/>
      <c r="L368" s="46"/>
      <c r="M368" s="46"/>
    </row>
    <row r="369" spans="2:15" ht="24" x14ac:dyDescent="0.2">
      <c r="B369" s="45" t="s">
        <v>272</v>
      </c>
      <c r="C369" s="44">
        <v>3</v>
      </c>
      <c r="D369" s="2">
        <f>C369/$K$369</f>
        <v>0.15</v>
      </c>
      <c r="E369" s="3">
        <v>13</v>
      </c>
      <c r="F369" s="2">
        <f>E369/$K$369</f>
        <v>0.65</v>
      </c>
      <c r="G369" s="46">
        <v>4</v>
      </c>
      <c r="H369" s="2">
        <f>G369/$K$369</f>
        <v>0.2</v>
      </c>
      <c r="I369" s="3">
        <v>0</v>
      </c>
      <c r="J369" s="2">
        <f>I369/$K$369</f>
        <v>0</v>
      </c>
      <c r="K369" s="46">
        <v>20</v>
      </c>
      <c r="L369" s="46">
        <v>18</v>
      </c>
      <c r="M369" s="46">
        <v>38</v>
      </c>
      <c r="N369" s="103"/>
    </row>
    <row r="372" spans="2:15" x14ac:dyDescent="0.25">
      <c r="C372" s="142" t="s">
        <v>148</v>
      </c>
    </row>
    <row r="374" spans="2:15" x14ac:dyDescent="0.2">
      <c r="B374" s="285" t="s">
        <v>149</v>
      </c>
      <c r="C374" s="280"/>
      <c r="D374" s="280"/>
      <c r="E374" s="280"/>
      <c r="F374" s="280"/>
      <c r="G374" s="280"/>
      <c r="H374" s="280"/>
      <c r="I374" s="280"/>
    </row>
    <row r="375" spans="2:15" ht="48" x14ac:dyDescent="0.2">
      <c r="B375" s="285"/>
      <c r="C375" s="97" t="s">
        <v>121</v>
      </c>
      <c r="D375" s="32"/>
      <c r="E375" s="97" t="s">
        <v>122</v>
      </c>
      <c r="F375" s="32"/>
      <c r="G375" s="97" t="s">
        <v>4</v>
      </c>
      <c r="H375" s="97" t="s">
        <v>5</v>
      </c>
      <c r="I375" s="97" t="s">
        <v>6</v>
      </c>
    </row>
    <row r="376" spans="2:15" ht="24" x14ac:dyDescent="0.2">
      <c r="B376" s="45" t="s">
        <v>272</v>
      </c>
      <c r="C376" s="44">
        <v>21</v>
      </c>
      <c r="D376" s="2">
        <f>C376/$G$376</f>
        <v>0.7</v>
      </c>
      <c r="E376" s="3">
        <v>9</v>
      </c>
      <c r="F376" s="2">
        <f>E376/$G$376</f>
        <v>0.3</v>
      </c>
      <c r="G376" s="46">
        <v>30</v>
      </c>
      <c r="H376" s="46">
        <v>8</v>
      </c>
      <c r="I376" s="46">
        <v>38</v>
      </c>
      <c r="J376" s="103"/>
    </row>
    <row r="379" spans="2:15" x14ac:dyDescent="0.2">
      <c r="B379" s="50"/>
      <c r="C379" s="142" t="s">
        <v>150</v>
      </c>
    </row>
    <row r="381" spans="2:15" ht="15" customHeight="1" x14ac:dyDescent="0.2">
      <c r="B381" s="285" t="s">
        <v>151</v>
      </c>
      <c r="C381" s="286" t="s">
        <v>272</v>
      </c>
      <c r="D381" s="286"/>
      <c r="E381" s="286"/>
      <c r="F381" s="286"/>
      <c r="G381" s="286"/>
      <c r="H381" s="286"/>
      <c r="I381" s="286"/>
      <c r="J381" s="286"/>
      <c r="K381" s="286"/>
      <c r="L381" s="286"/>
      <c r="M381" s="286"/>
      <c r="N381" s="286"/>
      <c r="O381" s="286"/>
    </row>
    <row r="382" spans="2:15" x14ac:dyDescent="0.2">
      <c r="B382" s="285"/>
      <c r="C382" s="286"/>
      <c r="D382" s="286"/>
      <c r="E382" s="286"/>
      <c r="F382" s="286"/>
      <c r="G382" s="286"/>
      <c r="H382" s="286"/>
      <c r="I382" s="286"/>
      <c r="J382" s="286"/>
      <c r="K382" s="286"/>
      <c r="L382" s="286"/>
      <c r="M382" s="286"/>
      <c r="N382" s="286"/>
      <c r="O382" s="286"/>
    </row>
    <row r="383" spans="2:15" ht="24" x14ac:dyDescent="0.2">
      <c r="B383" s="285"/>
      <c r="C383" s="97" t="s">
        <v>84</v>
      </c>
      <c r="D383" s="32"/>
      <c r="E383" s="97"/>
      <c r="F383" s="32"/>
      <c r="G383" s="97"/>
      <c r="H383" s="32"/>
      <c r="I383" s="97"/>
      <c r="J383" s="32"/>
      <c r="K383" s="97" t="s">
        <v>85</v>
      </c>
      <c r="L383" s="32"/>
      <c r="M383" s="97" t="s">
        <v>4</v>
      </c>
      <c r="N383" s="97" t="s">
        <v>5</v>
      </c>
      <c r="O383" s="97" t="s">
        <v>6</v>
      </c>
    </row>
    <row r="384" spans="2:15" x14ac:dyDescent="0.25">
      <c r="B384" s="54" t="s">
        <v>141</v>
      </c>
      <c r="C384" s="32"/>
      <c r="D384" s="32"/>
      <c r="E384" s="32"/>
      <c r="F384" s="32"/>
      <c r="G384" s="32"/>
      <c r="H384" s="32"/>
      <c r="I384" s="32"/>
      <c r="J384" s="32"/>
      <c r="K384" s="32"/>
      <c r="L384" s="32"/>
      <c r="M384" s="32"/>
      <c r="N384" s="32"/>
      <c r="O384" s="32"/>
    </row>
    <row r="385" spans="2:16" ht="24" x14ac:dyDescent="0.2">
      <c r="B385" s="45" t="s">
        <v>272</v>
      </c>
      <c r="C385" s="44">
        <v>1</v>
      </c>
      <c r="D385" s="2">
        <f>C385/$M$385</f>
        <v>3.2258064516129031E-2</v>
      </c>
      <c r="E385" s="3">
        <v>1</v>
      </c>
      <c r="F385" s="2">
        <f>E385/$M$385</f>
        <v>3.2258064516129031E-2</v>
      </c>
      <c r="G385" s="43">
        <v>5</v>
      </c>
      <c r="H385" s="2">
        <f>G385/$M$385</f>
        <v>0.16129032258064516</v>
      </c>
      <c r="I385" s="3">
        <v>5</v>
      </c>
      <c r="J385" s="2">
        <f>I385/$M$385</f>
        <v>0.16129032258064516</v>
      </c>
      <c r="K385" s="43">
        <v>19</v>
      </c>
      <c r="L385" s="2">
        <f>K385/$M$385</f>
        <v>0.61290322580645162</v>
      </c>
      <c r="M385" s="43">
        <v>31</v>
      </c>
      <c r="N385" s="42">
        <v>7</v>
      </c>
      <c r="O385" s="42">
        <v>38</v>
      </c>
      <c r="P385" s="103"/>
    </row>
    <row r="386" spans="2:16" x14ac:dyDescent="0.25">
      <c r="B386" s="54" t="s">
        <v>100</v>
      </c>
      <c r="C386" s="32"/>
      <c r="D386" s="32"/>
      <c r="E386" s="46"/>
      <c r="F386" s="32"/>
      <c r="G386" s="46"/>
      <c r="H386" s="32"/>
      <c r="I386" s="46"/>
      <c r="J386" s="32"/>
      <c r="K386" s="46"/>
      <c r="L386" s="32"/>
      <c r="M386" s="46"/>
      <c r="N386" s="46"/>
      <c r="O386" s="46"/>
    </row>
    <row r="387" spans="2:16" ht="24" x14ac:dyDescent="0.2">
      <c r="B387" s="45" t="s">
        <v>272</v>
      </c>
      <c r="C387" s="44">
        <v>3</v>
      </c>
      <c r="D387" s="2">
        <f>C387/$M$387</f>
        <v>9.6774193548387094E-2</v>
      </c>
      <c r="E387" s="3">
        <v>2</v>
      </c>
      <c r="F387" s="2">
        <f>E387/$M$387</f>
        <v>6.4516129032258063E-2</v>
      </c>
      <c r="G387" s="43">
        <v>8</v>
      </c>
      <c r="H387" s="2">
        <f>G387/$M$387</f>
        <v>0.25806451612903225</v>
      </c>
      <c r="I387" s="3">
        <v>5</v>
      </c>
      <c r="J387" s="2">
        <f>I387/$M$387</f>
        <v>0.16129032258064516</v>
      </c>
      <c r="K387" s="43">
        <v>13</v>
      </c>
      <c r="L387" s="2">
        <f>K387/$M$387</f>
        <v>0.41935483870967744</v>
      </c>
      <c r="M387" s="43">
        <v>31</v>
      </c>
      <c r="N387" s="42">
        <v>7</v>
      </c>
      <c r="O387" s="42">
        <v>38</v>
      </c>
      <c r="P387" s="103"/>
    </row>
    <row r="388" spans="2:16" x14ac:dyDescent="0.2">
      <c r="B388" s="54" t="s">
        <v>101</v>
      </c>
      <c r="C388" s="32"/>
      <c r="D388" s="32"/>
      <c r="E388" s="46"/>
      <c r="F388" s="32"/>
      <c r="G388" s="46"/>
      <c r="H388" s="32"/>
      <c r="I388" s="46"/>
      <c r="J388" s="32"/>
      <c r="K388" s="46"/>
      <c r="L388" s="32"/>
      <c r="M388" s="46"/>
      <c r="N388" s="46"/>
      <c r="O388" s="46"/>
    </row>
    <row r="389" spans="2:16" ht="24" x14ac:dyDescent="0.2">
      <c r="B389" s="45" t="s">
        <v>272</v>
      </c>
      <c r="C389" s="44">
        <v>4</v>
      </c>
      <c r="D389" s="2">
        <f>C389/$M$389</f>
        <v>0.14814814814814814</v>
      </c>
      <c r="E389" s="3">
        <v>7</v>
      </c>
      <c r="F389" s="2">
        <f>E389/$M$389</f>
        <v>0.25925925925925924</v>
      </c>
      <c r="G389" s="43">
        <v>8</v>
      </c>
      <c r="H389" s="2">
        <f>G389/$M$389</f>
        <v>0.29629629629629628</v>
      </c>
      <c r="I389" s="3">
        <v>3</v>
      </c>
      <c r="J389" s="2">
        <f>I389/$M$389</f>
        <v>0.1111111111111111</v>
      </c>
      <c r="K389" s="43">
        <v>5</v>
      </c>
      <c r="L389" s="2">
        <f>K389/$M$389</f>
        <v>0.18518518518518517</v>
      </c>
      <c r="M389" s="43">
        <v>27</v>
      </c>
      <c r="N389" s="43">
        <v>11</v>
      </c>
      <c r="O389" s="46">
        <v>38</v>
      </c>
      <c r="P389" s="103"/>
    </row>
    <row r="390" spans="2:16" ht="23.45" x14ac:dyDescent="0.25">
      <c r="B390" s="54" t="s">
        <v>152</v>
      </c>
      <c r="C390" s="32"/>
      <c r="D390" s="32"/>
      <c r="E390" s="46"/>
      <c r="F390" s="32"/>
      <c r="G390" s="46"/>
      <c r="H390" s="32"/>
      <c r="I390" s="46"/>
      <c r="J390" s="32"/>
      <c r="K390" s="46"/>
      <c r="L390" s="32"/>
      <c r="M390" s="46"/>
      <c r="N390" s="46"/>
      <c r="O390" s="46"/>
    </row>
    <row r="391" spans="2:16" ht="24" x14ac:dyDescent="0.2">
      <c r="B391" s="45" t="s">
        <v>272</v>
      </c>
      <c r="C391" s="44">
        <v>11</v>
      </c>
      <c r="D391" s="2">
        <f>C391/$M$391</f>
        <v>0.44</v>
      </c>
      <c r="E391" s="3">
        <v>3</v>
      </c>
      <c r="F391" s="2">
        <f>E391/$M$391</f>
        <v>0.12</v>
      </c>
      <c r="G391" s="43">
        <v>7</v>
      </c>
      <c r="H391" s="2">
        <f>G391/$M$391</f>
        <v>0.28000000000000003</v>
      </c>
      <c r="I391" s="3">
        <v>2</v>
      </c>
      <c r="J391" s="2">
        <f>I391/$M$391</f>
        <v>0.08</v>
      </c>
      <c r="K391" s="43">
        <v>2</v>
      </c>
      <c r="L391" s="2">
        <f>K391/$M$391</f>
        <v>0.08</v>
      </c>
      <c r="M391" s="43">
        <v>25</v>
      </c>
      <c r="N391" s="46">
        <v>13</v>
      </c>
      <c r="O391" s="46">
        <v>38</v>
      </c>
      <c r="P391" s="103"/>
    </row>
    <row r="392" spans="2:16" x14ac:dyDescent="0.25">
      <c r="B392" s="53"/>
      <c r="C392" s="117"/>
      <c r="E392" s="47"/>
      <c r="G392" s="47"/>
      <c r="I392" s="47"/>
      <c r="J392" s="47"/>
      <c r="K392" s="47"/>
      <c r="M392" s="47"/>
      <c r="N392" s="47"/>
    </row>
    <row r="393" spans="2:16" x14ac:dyDescent="0.25">
      <c r="B393" s="53"/>
      <c r="D393" s="47"/>
      <c r="E393" s="47"/>
      <c r="F393" s="47"/>
      <c r="G393" s="47"/>
      <c r="I393" s="47"/>
      <c r="J393" s="47"/>
      <c r="K393" s="47"/>
      <c r="M393" s="117"/>
    </row>
    <row r="394" spans="2:16" x14ac:dyDescent="0.25">
      <c r="B394" s="53"/>
      <c r="C394" s="143" t="s">
        <v>153</v>
      </c>
      <c r="D394" s="52"/>
      <c r="E394" s="52"/>
      <c r="F394" s="52"/>
      <c r="G394" s="52"/>
      <c r="H394" s="142"/>
      <c r="I394" s="52"/>
      <c r="J394" s="47"/>
      <c r="K394" s="47"/>
      <c r="M394" s="117"/>
    </row>
    <row r="395" spans="2:16" x14ac:dyDescent="0.25">
      <c r="C395" s="142"/>
      <c r="D395" s="142"/>
      <c r="E395" s="142"/>
      <c r="F395" s="142"/>
      <c r="G395" s="142"/>
      <c r="H395" s="142"/>
      <c r="I395" s="142"/>
      <c r="K395" s="117"/>
      <c r="M395" s="117"/>
    </row>
    <row r="396" spans="2:16" x14ac:dyDescent="0.25">
      <c r="B396" s="50"/>
      <c r="C396" s="142" t="s">
        <v>154</v>
      </c>
      <c r="D396" s="143"/>
      <c r="E396" s="143"/>
      <c r="F396" s="143"/>
      <c r="G396" s="143"/>
      <c r="H396" s="143"/>
      <c r="I396" s="143"/>
      <c r="J396" s="117"/>
      <c r="K396" s="117"/>
      <c r="L396" s="117"/>
    </row>
    <row r="397" spans="2:16" x14ac:dyDescent="0.25">
      <c r="B397" s="50"/>
      <c r="C397" s="51"/>
      <c r="D397" s="117"/>
      <c r="E397" s="117"/>
      <c r="F397" s="117"/>
      <c r="G397" s="117"/>
      <c r="H397" s="117"/>
      <c r="I397" s="117"/>
      <c r="J397" s="117"/>
      <c r="K397" s="117"/>
      <c r="L397" s="117"/>
    </row>
    <row r="398" spans="2:16" ht="15" customHeight="1" x14ac:dyDescent="0.2">
      <c r="B398" s="286" t="s">
        <v>155</v>
      </c>
      <c r="C398" s="286"/>
      <c r="D398" s="286"/>
      <c r="E398" s="286"/>
      <c r="F398" s="286"/>
      <c r="G398" s="286"/>
      <c r="L398" s="117"/>
    </row>
    <row r="399" spans="2:16" ht="21" customHeight="1" x14ac:dyDescent="0.2">
      <c r="B399" s="286"/>
      <c r="C399" s="286"/>
      <c r="D399" s="286"/>
      <c r="E399" s="286"/>
      <c r="F399" s="286"/>
      <c r="G399" s="286"/>
      <c r="H399" s="117"/>
      <c r="I399" s="117"/>
      <c r="J399" s="117"/>
      <c r="K399" s="117"/>
      <c r="L399" s="117"/>
    </row>
    <row r="400" spans="2:16" ht="14.25" customHeight="1" x14ac:dyDescent="0.2">
      <c r="B400" s="286"/>
      <c r="C400" s="97" t="s">
        <v>121</v>
      </c>
      <c r="D400" s="32"/>
      <c r="E400" s="97" t="s">
        <v>122</v>
      </c>
      <c r="F400" s="32"/>
      <c r="G400" s="97" t="s">
        <v>4</v>
      </c>
      <c r="H400" s="117"/>
      <c r="I400" s="117"/>
      <c r="J400" s="117"/>
      <c r="K400" s="117"/>
      <c r="L400" s="117"/>
    </row>
    <row r="401" spans="2:16" ht="24" x14ac:dyDescent="0.2">
      <c r="B401" s="45" t="s">
        <v>272</v>
      </c>
      <c r="C401" s="46">
        <v>35</v>
      </c>
      <c r="D401" s="2">
        <f>C401/$G$401</f>
        <v>0.92105263157894735</v>
      </c>
      <c r="E401" s="3">
        <v>3</v>
      </c>
      <c r="F401" s="2">
        <f>E401/$G$401</f>
        <v>7.8947368421052627E-2</v>
      </c>
      <c r="G401" s="46">
        <v>38</v>
      </c>
      <c r="H401" s="121"/>
      <c r="I401" s="117"/>
      <c r="J401" s="117"/>
      <c r="K401" s="117"/>
      <c r="L401" s="117"/>
    </row>
    <row r="404" spans="2:16" x14ac:dyDescent="0.25">
      <c r="C404" s="142" t="s">
        <v>156</v>
      </c>
    </row>
    <row r="406" spans="2:16" ht="15" customHeight="1" x14ac:dyDescent="0.2">
      <c r="B406" s="285" t="s">
        <v>157</v>
      </c>
      <c r="C406" s="286" t="s">
        <v>272</v>
      </c>
      <c r="D406" s="286"/>
      <c r="E406" s="286"/>
      <c r="F406" s="286"/>
      <c r="G406" s="286"/>
      <c r="H406" s="286"/>
      <c r="I406" s="286"/>
      <c r="J406" s="286"/>
      <c r="K406" s="286"/>
      <c r="L406" s="286"/>
      <c r="M406" s="286"/>
      <c r="N406" s="286"/>
      <c r="O406" s="286"/>
    </row>
    <row r="407" spans="2:16" x14ac:dyDescent="0.2">
      <c r="B407" s="285"/>
      <c r="C407" s="286"/>
      <c r="D407" s="286"/>
      <c r="E407" s="286"/>
      <c r="F407" s="286"/>
      <c r="G407" s="286"/>
      <c r="H407" s="286"/>
      <c r="I407" s="286"/>
      <c r="J407" s="286"/>
      <c r="K407" s="286"/>
      <c r="L407" s="286"/>
      <c r="M407" s="286"/>
      <c r="N407" s="286"/>
      <c r="O407" s="286"/>
    </row>
    <row r="408" spans="2:16" ht="24" x14ac:dyDescent="0.2">
      <c r="B408" s="285"/>
      <c r="C408" s="97" t="s">
        <v>158</v>
      </c>
      <c r="D408" s="32"/>
      <c r="E408" s="97"/>
      <c r="F408" s="32"/>
      <c r="G408" s="97"/>
      <c r="H408" s="32"/>
      <c r="I408" s="97"/>
      <c r="J408" s="32"/>
      <c r="K408" s="97" t="s">
        <v>62</v>
      </c>
      <c r="L408" s="32"/>
      <c r="M408" s="97" t="s">
        <v>4</v>
      </c>
      <c r="N408" s="97" t="s">
        <v>5</v>
      </c>
      <c r="O408" s="97" t="s">
        <v>6</v>
      </c>
    </row>
    <row r="409" spans="2:16" x14ac:dyDescent="0.25">
      <c r="B409" s="45" t="s">
        <v>159</v>
      </c>
      <c r="C409" s="44">
        <v>3</v>
      </c>
      <c r="D409" s="2">
        <f>C409/$M$409</f>
        <v>9.375E-2</v>
      </c>
      <c r="E409" s="3">
        <v>0</v>
      </c>
      <c r="F409" s="2">
        <f>E409/$M$409</f>
        <v>0</v>
      </c>
      <c r="G409" s="43">
        <v>7</v>
      </c>
      <c r="H409" s="2">
        <f>G409/$M$409</f>
        <v>0.21875</v>
      </c>
      <c r="I409" s="3">
        <v>12</v>
      </c>
      <c r="J409" s="2">
        <f>I409/$M$409</f>
        <v>0.375</v>
      </c>
      <c r="K409" s="43">
        <v>10</v>
      </c>
      <c r="L409" s="2">
        <f>K409/$M$409</f>
        <v>0.3125</v>
      </c>
      <c r="M409" s="43">
        <v>32</v>
      </c>
      <c r="N409" s="46">
        <v>6</v>
      </c>
      <c r="O409" s="46">
        <v>38</v>
      </c>
      <c r="P409" s="103"/>
    </row>
    <row r="410" spans="2:16" x14ac:dyDescent="0.25">
      <c r="B410" s="45" t="s">
        <v>160</v>
      </c>
      <c r="C410" s="44">
        <v>2</v>
      </c>
      <c r="D410" s="2">
        <f>C410/$M$410</f>
        <v>0.22222222222222221</v>
      </c>
      <c r="E410" s="3">
        <v>3</v>
      </c>
      <c r="F410" s="2">
        <f>E410/$M$410</f>
        <v>0.33333333333333331</v>
      </c>
      <c r="G410" s="43">
        <v>1</v>
      </c>
      <c r="H410" s="2">
        <f>G410/$M$410</f>
        <v>0.1111111111111111</v>
      </c>
      <c r="I410" s="3">
        <v>3</v>
      </c>
      <c r="J410" s="2">
        <f>I410/$M$410</f>
        <v>0.33333333333333331</v>
      </c>
      <c r="K410" s="43">
        <v>0</v>
      </c>
      <c r="L410" s="2">
        <f>K410/$M$410</f>
        <v>0</v>
      </c>
      <c r="M410" s="43">
        <v>9</v>
      </c>
      <c r="N410" s="46">
        <v>23</v>
      </c>
      <c r="O410" s="46">
        <v>38</v>
      </c>
      <c r="P410" s="103"/>
    </row>
    <row r="411" spans="2:16" x14ac:dyDescent="0.25">
      <c r="B411" s="45" t="s">
        <v>161</v>
      </c>
      <c r="C411" s="44">
        <v>0</v>
      </c>
      <c r="D411" s="2">
        <f>C411/$M$411</f>
        <v>0</v>
      </c>
      <c r="E411" s="3">
        <v>2</v>
      </c>
      <c r="F411" s="2">
        <f>E411/$M$411</f>
        <v>6.4516129032258063E-2</v>
      </c>
      <c r="G411" s="43">
        <v>4</v>
      </c>
      <c r="H411" s="2">
        <f>G411/$M$411</f>
        <v>0.12903225806451613</v>
      </c>
      <c r="I411" s="3">
        <v>14</v>
      </c>
      <c r="J411" s="2">
        <f>I411/$M$411</f>
        <v>0.45161290322580644</v>
      </c>
      <c r="K411" s="43">
        <v>11</v>
      </c>
      <c r="L411" s="2">
        <f>K411/$M$411</f>
        <v>0.35483870967741937</v>
      </c>
      <c r="M411" s="43">
        <v>31</v>
      </c>
      <c r="N411" s="46">
        <v>7</v>
      </c>
      <c r="O411" s="46">
        <v>38</v>
      </c>
      <c r="P411" s="103"/>
    </row>
    <row r="412" spans="2:16" x14ac:dyDescent="0.25">
      <c r="B412" s="45" t="s">
        <v>162</v>
      </c>
      <c r="C412" s="44">
        <v>0</v>
      </c>
      <c r="D412" s="2">
        <f>C412/$M$412</f>
        <v>0</v>
      </c>
      <c r="E412" s="3">
        <v>0</v>
      </c>
      <c r="F412" s="2">
        <f>E412/$M$412</f>
        <v>0</v>
      </c>
      <c r="G412" s="43">
        <v>1</v>
      </c>
      <c r="H412" s="2">
        <f>G412/$M$412</f>
        <v>3.4482758620689655E-2</v>
      </c>
      <c r="I412" s="3">
        <v>13</v>
      </c>
      <c r="J412" s="2">
        <f>I412/$M$412</f>
        <v>0.44827586206896552</v>
      </c>
      <c r="K412" s="43">
        <v>15</v>
      </c>
      <c r="L412" s="2">
        <f>K412/$M$412</f>
        <v>0.51724137931034486</v>
      </c>
      <c r="M412" s="43">
        <v>29</v>
      </c>
      <c r="N412" s="46">
        <v>9</v>
      </c>
      <c r="O412" s="46">
        <v>38</v>
      </c>
      <c r="P412" s="103"/>
    </row>
    <row r="413" spans="2:16" ht="24" x14ac:dyDescent="0.2">
      <c r="B413" s="45" t="s">
        <v>163</v>
      </c>
      <c r="C413" s="44">
        <v>1</v>
      </c>
      <c r="D413" s="2">
        <f>C413/$M$413</f>
        <v>3.4482758620689655E-2</v>
      </c>
      <c r="E413" s="3">
        <v>2</v>
      </c>
      <c r="F413" s="2">
        <f>E413/$M$413</f>
        <v>6.8965517241379309E-2</v>
      </c>
      <c r="G413" s="43">
        <v>11</v>
      </c>
      <c r="H413" s="2">
        <f>G413/$M$413</f>
        <v>0.37931034482758619</v>
      </c>
      <c r="I413" s="3">
        <v>9</v>
      </c>
      <c r="J413" s="2">
        <f>I413/$M$413</f>
        <v>0.31034482758620691</v>
      </c>
      <c r="K413" s="43">
        <v>6</v>
      </c>
      <c r="L413" s="2">
        <f>K413/$M$413</f>
        <v>0.20689655172413793</v>
      </c>
      <c r="M413" s="43">
        <v>29</v>
      </c>
      <c r="N413" s="46">
        <v>9</v>
      </c>
      <c r="O413" s="46">
        <v>38</v>
      </c>
      <c r="P413" s="103"/>
    </row>
    <row r="414" spans="2:16" x14ac:dyDescent="0.25">
      <c r="B414" s="45" t="s">
        <v>164</v>
      </c>
      <c r="C414" s="44">
        <v>1</v>
      </c>
      <c r="D414" s="2">
        <f>C414/$M$414</f>
        <v>3.2258064516129031E-2</v>
      </c>
      <c r="E414" s="3">
        <v>0</v>
      </c>
      <c r="F414" s="2">
        <f>E414/$M$414</f>
        <v>0</v>
      </c>
      <c r="G414" s="43">
        <v>4</v>
      </c>
      <c r="H414" s="2">
        <f>G414/$M$414</f>
        <v>0.12903225806451613</v>
      </c>
      <c r="I414" s="3">
        <v>8</v>
      </c>
      <c r="J414" s="2">
        <f>I414/$M$414</f>
        <v>0.25806451612903225</v>
      </c>
      <c r="K414" s="43">
        <v>18</v>
      </c>
      <c r="L414" s="2">
        <f>K414/$M$414</f>
        <v>0.58064516129032262</v>
      </c>
      <c r="M414" s="43">
        <v>31</v>
      </c>
      <c r="N414" s="46">
        <v>7</v>
      </c>
      <c r="O414" s="46">
        <v>38</v>
      </c>
      <c r="P414" s="103"/>
    </row>
    <row r="415" spans="2:16" x14ac:dyDescent="0.25">
      <c r="B415" s="45" t="s">
        <v>165</v>
      </c>
      <c r="C415" s="44">
        <v>4</v>
      </c>
      <c r="D415" s="2">
        <f>C415/$M$415</f>
        <v>0.13793103448275862</v>
      </c>
      <c r="E415" s="3">
        <v>7</v>
      </c>
      <c r="F415" s="2">
        <f>E415/$M$415</f>
        <v>0.2413793103448276</v>
      </c>
      <c r="G415" s="43">
        <v>7</v>
      </c>
      <c r="H415" s="2">
        <f>G415/$M$415</f>
        <v>0.2413793103448276</v>
      </c>
      <c r="I415" s="3">
        <v>7</v>
      </c>
      <c r="J415" s="2">
        <f>I415/$M$415</f>
        <v>0.2413793103448276</v>
      </c>
      <c r="K415" s="43">
        <v>4</v>
      </c>
      <c r="L415" s="2">
        <f>K415/$M$415</f>
        <v>0.13793103448275862</v>
      </c>
      <c r="M415" s="43">
        <v>29</v>
      </c>
      <c r="N415" s="46">
        <v>9</v>
      </c>
      <c r="O415" s="46">
        <v>38</v>
      </c>
      <c r="P415" s="103"/>
    </row>
    <row r="416" spans="2:16" x14ac:dyDescent="0.25">
      <c r="B416" s="45" t="s">
        <v>166</v>
      </c>
      <c r="C416" s="44">
        <v>1</v>
      </c>
      <c r="D416" s="2">
        <f>C416/$M$416</f>
        <v>3.4482758620689655E-2</v>
      </c>
      <c r="E416" s="3">
        <v>3</v>
      </c>
      <c r="F416" s="2">
        <f>E416/$M$416</f>
        <v>0.10344827586206896</v>
      </c>
      <c r="G416" s="43">
        <v>6</v>
      </c>
      <c r="H416" s="2">
        <f>G416/$M$416</f>
        <v>0.20689655172413793</v>
      </c>
      <c r="I416" s="3">
        <v>12</v>
      </c>
      <c r="J416" s="2">
        <f>I416/$M$416</f>
        <v>0.41379310344827586</v>
      </c>
      <c r="K416" s="43">
        <v>7</v>
      </c>
      <c r="L416" s="2">
        <f>K416/$M$416</f>
        <v>0.2413793103448276</v>
      </c>
      <c r="M416" s="43">
        <v>29</v>
      </c>
      <c r="N416" s="46">
        <v>9</v>
      </c>
      <c r="O416" s="46">
        <v>38</v>
      </c>
      <c r="P416" s="103"/>
    </row>
    <row r="417" spans="2:16" x14ac:dyDescent="0.25">
      <c r="B417" s="45" t="s">
        <v>167</v>
      </c>
      <c r="C417" s="44">
        <v>1</v>
      </c>
      <c r="D417" s="2">
        <f>C417/$M$417</f>
        <v>3.125E-2</v>
      </c>
      <c r="E417" s="3">
        <v>4</v>
      </c>
      <c r="F417" s="2">
        <f>E417/$M$417</f>
        <v>0.125</v>
      </c>
      <c r="G417" s="43">
        <v>8</v>
      </c>
      <c r="H417" s="2">
        <f>G417/$M$417</f>
        <v>0.25</v>
      </c>
      <c r="I417" s="3">
        <v>4</v>
      </c>
      <c r="J417" s="2">
        <f>I417/$M$417</f>
        <v>0.125</v>
      </c>
      <c r="K417" s="43">
        <v>15</v>
      </c>
      <c r="L417" s="2">
        <f>K417/$M$417</f>
        <v>0.46875</v>
      </c>
      <c r="M417" s="43">
        <v>32</v>
      </c>
      <c r="N417" s="46">
        <v>6</v>
      </c>
      <c r="O417" s="46">
        <v>38</v>
      </c>
      <c r="P417" s="103"/>
    </row>
    <row r="418" spans="2:16" x14ac:dyDescent="0.2">
      <c r="B418" s="45" t="s">
        <v>168</v>
      </c>
      <c r="C418" s="44">
        <v>3</v>
      </c>
      <c r="D418" s="2">
        <f>C418/$M$418</f>
        <v>9.375E-2</v>
      </c>
      <c r="E418" s="3">
        <v>0</v>
      </c>
      <c r="F418" s="2">
        <f>E418/$M$418</f>
        <v>0</v>
      </c>
      <c r="G418" s="43">
        <v>5</v>
      </c>
      <c r="H418" s="2">
        <f>G418/$M$418</f>
        <v>0.15625</v>
      </c>
      <c r="I418" s="3">
        <v>8</v>
      </c>
      <c r="J418" s="2">
        <f>I418/$M$418</f>
        <v>0.25</v>
      </c>
      <c r="K418" s="43">
        <v>16</v>
      </c>
      <c r="L418" s="2">
        <f>K418/$M$418</f>
        <v>0.5</v>
      </c>
      <c r="M418" s="43">
        <v>32</v>
      </c>
      <c r="N418" s="46">
        <v>6</v>
      </c>
      <c r="O418" s="46">
        <v>38</v>
      </c>
      <c r="P418" s="103"/>
    </row>
    <row r="419" spans="2:16" x14ac:dyDescent="0.2">
      <c r="B419" s="45" t="s">
        <v>169</v>
      </c>
      <c r="C419" s="44">
        <v>3</v>
      </c>
      <c r="D419" s="2">
        <f>C419/$M$419</f>
        <v>9.375E-2</v>
      </c>
      <c r="E419" s="3">
        <v>0</v>
      </c>
      <c r="F419" s="2">
        <f>E419/$M$419</f>
        <v>0</v>
      </c>
      <c r="G419" s="43">
        <v>6</v>
      </c>
      <c r="H419" s="2">
        <f>G419/$M$419</f>
        <v>0.1875</v>
      </c>
      <c r="I419" s="3">
        <v>11</v>
      </c>
      <c r="J419" s="2">
        <f>I419/$M$419</f>
        <v>0.34375</v>
      </c>
      <c r="K419" s="43">
        <v>12</v>
      </c>
      <c r="L419" s="2">
        <f>K419/$M$419</f>
        <v>0.375</v>
      </c>
      <c r="M419" s="43">
        <v>32</v>
      </c>
      <c r="N419" s="46">
        <v>6</v>
      </c>
      <c r="O419" s="46">
        <v>38</v>
      </c>
      <c r="P419" s="103"/>
    </row>
    <row r="422" spans="2:16" x14ac:dyDescent="0.25">
      <c r="B422" s="50"/>
      <c r="C422" s="142" t="s">
        <v>170</v>
      </c>
    </row>
    <row r="424" spans="2:16" ht="15" customHeight="1" x14ac:dyDescent="0.2">
      <c r="B424" s="285" t="s">
        <v>171</v>
      </c>
      <c r="C424" s="286" t="s">
        <v>272</v>
      </c>
      <c r="D424" s="286"/>
      <c r="E424" s="286"/>
      <c r="F424" s="286"/>
      <c r="G424" s="286"/>
      <c r="H424" s="286"/>
      <c r="I424" s="286"/>
      <c r="J424" s="286"/>
      <c r="K424" s="286"/>
      <c r="L424" s="286"/>
      <c r="M424" s="286"/>
      <c r="N424" s="286"/>
      <c r="O424" s="286"/>
    </row>
    <row r="425" spans="2:16" x14ac:dyDescent="0.2">
      <c r="B425" s="285"/>
      <c r="C425" s="286"/>
      <c r="D425" s="286"/>
      <c r="E425" s="286"/>
      <c r="F425" s="286"/>
      <c r="G425" s="286"/>
      <c r="H425" s="286"/>
      <c r="I425" s="286"/>
      <c r="J425" s="286"/>
      <c r="K425" s="286"/>
      <c r="L425" s="286"/>
      <c r="M425" s="286"/>
      <c r="N425" s="286"/>
      <c r="O425" s="286"/>
    </row>
    <row r="426" spans="2:16" ht="36" x14ac:dyDescent="0.2">
      <c r="B426" s="285"/>
      <c r="C426" s="99" t="s">
        <v>172</v>
      </c>
      <c r="D426" s="32"/>
      <c r="E426" s="99" t="s">
        <v>173</v>
      </c>
      <c r="F426" s="32"/>
      <c r="G426" s="99" t="s">
        <v>174</v>
      </c>
      <c r="H426" s="32"/>
      <c r="I426" s="97" t="s">
        <v>175</v>
      </c>
      <c r="J426" s="32"/>
      <c r="K426" s="97" t="s">
        <v>107</v>
      </c>
      <c r="L426" s="32"/>
      <c r="M426" s="97" t="s">
        <v>4</v>
      </c>
      <c r="N426" s="97" t="s">
        <v>5</v>
      </c>
      <c r="O426" s="97" t="s">
        <v>6</v>
      </c>
    </row>
    <row r="427" spans="2:16" x14ac:dyDescent="0.2">
      <c r="B427" s="45" t="s">
        <v>176</v>
      </c>
      <c r="C427" s="44">
        <v>2</v>
      </c>
      <c r="D427" s="2">
        <f>C427/$M$427</f>
        <v>5.8823529411764705E-2</v>
      </c>
      <c r="E427" s="3">
        <v>11</v>
      </c>
      <c r="F427" s="2">
        <f>E427/$M$427</f>
        <v>0.3235294117647059</v>
      </c>
      <c r="G427" s="43">
        <v>9</v>
      </c>
      <c r="H427" s="2">
        <f>G427/$M$427</f>
        <v>0.26470588235294118</v>
      </c>
      <c r="I427" s="3">
        <v>4</v>
      </c>
      <c r="J427" s="2">
        <f>I427/$M$427</f>
        <v>0.11764705882352941</v>
      </c>
      <c r="K427" s="43">
        <v>8</v>
      </c>
      <c r="L427" s="2">
        <f>K427/$M$427</f>
        <v>0.23529411764705882</v>
      </c>
      <c r="M427" s="43">
        <v>34</v>
      </c>
      <c r="N427" s="46">
        <v>4</v>
      </c>
      <c r="O427" s="46">
        <v>38</v>
      </c>
      <c r="P427" s="103"/>
    </row>
    <row r="428" spans="2:16" x14ac:dyDescent="0.2">
      <c r="B428" s="141" t="s">
        <v>177</v>
      </c>
      <c r="C428" s="44">
        <v>7</v>
      </c>
      <c r="D428" s="2">
        <f>C428/$M$428</f>
        <v>0.2</v>
      </c>
      <c r="E428" s="3">
        <v>8</v>
      </c>
      <c r="F428" s="2">
        <f>E428/$M$428</f>
        <v>0.22857142857142856</v>
      </c>
      <c r="G428" s="43">
        <v>8</v>
      </c>
      <c r="H428" s="2">
        <f>G428/$M$428</f>
        <v>0.22857142857142856</v>
      </c>
      <c r="I428" s="3">
        <v>2</v>
      </c>
      <c r="J428" s="2">
        <f>I428/$M$428</f>
        <v>5.7142857142857141E-2</v>
      </c>
      <c r="K428" s="43">
        <v>10</v>
      </c>
      <c r="L428" s="2">
        <f>K428/$M$428</f>
        <v>0.2857142857142857</v>
      </c>
      <c r="M428" s="43">
        <v>35</v>
      </c>
      <c r="N428" s="46">
        <v>3</v>
      </c>
      <c r="O428" s="46">
        <v>38</v>
      </c>
      <c r="P428" s="103"/>
    </row>
    <row r="429" spans="2:16" ht="24" x14ac:dyDescent="0.2">
      <c r="B429" s="45" t="s">
        <v>178</v>
      </c>
      <c r="C429" s="44">
        <v>3</v>
      </c>
      <c r="D429" s="2">
        <f>C429/$M$429</f>
        <v>8.8235294117647065E-2</v>
      </c>
      <c r="E429" s="3">
        <v>10</v>
      </c>
      <c r="F429" s="2">
        <f>E429/$M$429</f>
        <v>0.29411764705882354</v>
      </c>
      <c r="G429" s="43">
        <v>12</v>
      </c>
      <c r="H429" s="2">
        <f>G429/$M$429</f>
        <v>0.35294117647058826</v>
      </c>
      <c r="I429" s="3">
        <v>1</v>
      </c>
      <c r="J429" s="2">
        <f>I429/$M$429</f>
        <v>2.9411764705882353E-2</v>
      </c>
      <c r="K429" s="43">
        <v>8</v>
      </c>
      <c r="L429" s="2">
        <f>K429/$M$429</f>
        <v>0.23529411764705882</v>
      </c>
      <c r="M429" s="43">
        <v>34</v>
      </c>
      <c r="N429" s="46">
        <v>4</v>
      </c>
      <c r="O429" s="46">
        <v>38</v>
      </c>
      <c r="P429" s="103"/>
    </row>
    <row r="430" spans="2:16" x14ac:dyDescent="0.25">
      <c r="B430" s="141" t="s">
        <v>179</v>
      </c>
      <c r="C430" s="44">
        <v>3</v>
      </c>
      <c r="D430" s="2">
        <f>C430/$M$430</f>
        <v>8.8235294117647065E-2</v>
      </c>
      <c r="E430" s="3">
        <v>12</v>
      </c>
      <c r="F430" s="2">
        <f>E430/$M$430</f>
        <v>0.35294117647058826</v>
      </c>
      <c r="G430" s="43">
        <v>12</v>
      </c>
      <c r="H430" s="2">
        <f>G430/$M$430</f>
        <v>0.35294117647058826</v>
      </c>
      <c r="I430" s="3">
        <v>0</v>
      </c>
      <c r="J430" s="2">
        <f>I430/$M$430</f>
        <v>0</v>
      </c>
      <c r="K430" s="43">
        <v>7</v>
      </c>
      <c r="L430" s="2">
        <f>K430/$M$430</f>
        <v>0.20588235294117646</v>
      </c>
      <c r="M430" s="43">
        <v>34</v>
      </c>
      <c r="N430" s="46">
        <v>4</v>
      </c>
      <c r="O430" s="46">
        <v>38</v>
      </c>
      <c r="P430" s="103"/>
    </row>
    <row r="431" spans="2:16" x14ac:dyDescent="0.25">
      <c r="B431" s="45" t="s">
        <v>180</v>
      </c>
      <c r="C431" s="44">
        <v>4</v>
      </c>
      <c r="D431" s="2">
        <f>C431/$M$431</f>
        <v>0.12121212121212122</v>
      </c>
      <c r="E431" s="3">
        <v>18</v>
      </c>
      <c r="F431" s="2">
        <f>E431/$M$431</f>
        <v>0.54545454545454541</v>
      </c>
      <c r="G431" s="43">
        <v>9</v>
      </c>
      <c r="H431" s="2">
        <f>G431/$M$431</f>
        <v>0.27272727272727271</v>
      </c>
      <c r="I431" s="3">
        <v>0</v>
      </c>
      <c r="J431" s="2">
        <f>I431/$M$431</f>
        <v>0</v>
      </c>
      <c r="K431" s="43">
        <v>2</v>
      </c>
      <c r="L431" s="2">
        <f>K431/$M$431</f>
        <v>6.0606060606060608E-2</v>
      </c>
      <c r="M431" s="43">
        <v>33</v>
      </c>
      <c r="N431" s="46">
        <v>5</v>
      </c>
      <c r="O431" s="46">
        <v>38</v>
      </c>
      <c r="P431" s="103"/>
    </row>
    <row r="432" spans="2:16" ht="24" x14ac:dyDescent="0.25">
      <c r="B432" s="45" t="s">
        <v>181</v>
      </c>
      <c r="C432" s="44">
        <v>11</v>
      </c>
      <c r="D432" s="2">
        <f>C432/$M$432</f>
        <v>0.33333333333333331</v>
      </c>
      <c r="E432" s="3">
        <v>10</v>
      </c>
      <c r="F432" s="2">
        <f>E432/$M$432</f>
        <v>0.30303030303030304</v>
      </c>
      <c r="G432" s="43">
        <v>10</v>
      </c>
      <c r="H432" s="2">
        <f>G432/$M$432</f>
        <v>0.30303030303030304</v>
      </c>
      <c r="I432" s="3">
        <v>0</v>
      </c>
      <c r="J432" s="2">
        <f>I432/$M$432</f>
        <v>0</v>
      </c>
      <c r="K432" s="43">
        <v>2</v>
      </c>
      <c r="L432" s="2">
        <f>K432/$M$432</f>
        <v>6.0606060606060608E-2</v>
      </c>
      <c r="M432" s="43">
        <v>33</v>
      </c>
      <c r="N432" s="46">
        <v>5</v>
      </c>
      <c r="O432" s="46">
        <v>38</v>
      </c>
      <c r="P432" s="103"/>
    </row>
    <row r="433" spans="2:16" x14ac:dyDescent="0.2">
      <c r="B433" s="141" t="s">
        <v>182</v>
      </c>
      <c r="C433" s="44">
        <v>7</v>
      </c>
      <c r="D433" s="2">
        <f>C433/$M$433</f>
        <v>0.21875</v>
      </c>
      <c r="E433" s="3">
        <v>11</v>
      </c>
      <c r="F433" s="2">
        <f>E433/$M$433</f>
        <v>0.34375</v>
      </c>
      <c r="G433" s="43">
        <v>9</v>
      </c>
      <c r="H433" s="2">
        <f>G433/$M$433</f>
        <v>0.28125</v>
      </c>
      <c r="I433" s="3">
        <v>2</v>
      </c>
      <c r="J433" s="2">
        <f>I433/$M$433</f>
        <v>6.25E-2</v>
      </c>
      <c r="K433" s="43">
        <v>3</v>
      </c>
      <c r="L433" s="2">
        <f>K433/$M$433</f>
        <v>9.375E-2</v>
      </c>
      <c r="M433" s="43">
        <v>32</v>
      </c>
      <c r="N433" s="46">
        <v>6</v>
      </c>
      <c r="O433" s="46">
        <v>38</v>
      </c>
      <c r="P433" s="103"/>
    </row>
    <row r="434" spans="2:16" x14ac:dyDescent="0.2">
      <c r="B434" s="45" t="s">
        <v>183</v>
      </c>
      <c r="C434" s="44">
        <v>1</v>
      </c>
      <c r="D434" s="2">
        <f>C434/$M$434</f>
        <v>3.0303030303030304E-2</v>
      </c>
      <c r="E434" s="3">
        <v>7</v>
      </c>
      <c r="F434" s="2">
        <f>E434/$M$434</f>
        <v>0.21212121212121213</v>
      </c>
      <c r="G434" s="43">
        <v>20</v>
      </c>
      <c r="H434" s="2">
        <f>G434/$M$434</f>
        <v>0.60606060606060608</v>
      </c>
      <c r="I434" s="3">
        <v>2</v>
      </c>
      <c r="J434" s="2">
        <f>I434/$M$434</f>
        <v>6.0606060606060608E-2</v>
      </c>
      <c r="K434" s="43">
        <v>3</v>
      </c>
      <c r="L434" s="2">
        <f>K434/$M$434</f>
        <v>9.0909090909090912E-2</v>
      </c>
      <c r="M434" s="43">
        <v>33</v>
      </c>
      <c r="N434" s="46">
        <v>5</v>
      </c>
      <c r="O434" s="46">
        <v>38</v>
      </c>
      <c r="P434" s="103"/>
    </row>
    <row r="435" spans="2:16" x14ac:dyDescent="0.25">
      <c r="B435" s="45" t="s">
        <v>184</v>
      </c>
      <c r="C435" s="44">
        <v>1</v>
      </c>
      <c r="D435" s="2">
        <f>C435/$M$435</f>
        <v>3.2258064516129031E-2</v>
      </c>
      <c r="E435" s="3">
        <v>7</v>
      </c>
      <c r="F435" s="2">
        <f>E435/$M$435</f>
        <v>0.22580645161290322</v>
      </c>
      <c r="G435" s="43">
        <v>14</v>
      </c>
      <c r="H435" s="2">
        <f>G435/$M$435</f>
        <v>0.45161290322580644</v>
      </c>
      <c r="I435" s="3">
        <v>3</v>
      </c>
      <c r="J435" s="2">
        <f>I435/$M$435</f>
        <v>9.6774193548387094E-2</v>
      </c>
      <c r="K435" s="43">
        <v>6</v>
      </c>
      <c r="L435" s="2">
        <f>K435/$M$435</f>
        <v>0.19354838709677419</v>
      </c>
      <c r="M435" s="43">
        <v>31</v>
      </c>
      <c r="N435" s="46">
        <v>7</v>
      </c>
      <c r="O435" s="46">
        <v>38</v>
      </c>
      <c r="P435" s="103"/>
    </row>
    <row r="436" spans="2:16" x14ac:dyDescent="0.25">
      <c r="B436" s="141" t="s">
        <v>185</v>
      </c>
      <c r="C436" s="44">
        <v>2</v>
      </c>
      <c r="D436" s="2">
        <f>C436/$M$436</f>
        <v>6.4516129032258063E-2</v>
      </c>
      <c r="E436" s="3">
        <v>7</v>
      </c>
      <c r="F436" s="2">
        <f>E436/$M$436</f>
        <v>0.22580645161290322</v>
      </c>
      <c r="G436" s="43">
        <v>15</v>
      </c>
      <c r="H436" s="2">
        <f>G436/$M$436</f>
        <v>0.4838709677419355</v>
      </c>
      <c r="I436" s="3">
        <v>0</v>
      </c>
      <c r="J436" s="2">
        <f>I436/$M$436</f>
        <v>0</v>
      </c>
      <c r="K436" s="43">
        <v>7</v>
      </c>
      <c r="L436" s="2">
        <f>K436/$M$436</f>
        <v>0.22580645161290322</v>
      </c>
      <c r="M436" s="43">
        <v>31</v>
      </c>
      <c r="N436" s="46">
        <v>7</v>
      </c>
      <c r="O436" s="46">
        <v>38</v>
      </c>
      <c r="P436" s="103"/>
    </row>
    <row r="437" spans="2:16" x14ac:dyDescent="0.2">
      <c r="B437" s="141" t="s">
        <v>186</v>
      </c>
      <c r="C437" s="44">
        <v>1</v>
      </c>
      <c r="D437" s="2">
        <f>C437/$M$437</f>
        <v>3.0303030303030304E-2</v>
      </c>
      <c r="E437" s="3">
        <v>10</v>
      </c>
      <c r="F437" s="2">
        <f>E437/$M$437</f>
        <v>0.30303030303030304</v>
      </c>
      <c r="G437" s="43">
        <v>17</v>
      </c>
      <c r="H437" s="2">
        <f>G437/$M$437</f>
        <v>0.51515151515151514</v>
      </c>
      <c r="I437" s="3">
        <v>0</v>
      </c>
      <c r="J437" s="2">
        <f>I437/$M$437</f>
        <v>0</v>
      </c>
      <c r="K437" s="43">
        <v>5</v>
      </c>
      <c r="L437" s="2">
        <f>K437/$M$437</f>
        <v>0.15151515151515152</v>
      </c>
      <c r="M437" s="43">
        <v>33</v>
      </c>
      <c r="N437" s="46">
        <v>5</v>
      </c>
      <c r="O437" s="46">
        <v>38</v>
      </c>
      <c r="P437" s="103"/>
    </row>
    <row r="440" spans="2:16" s="142" customFormat="1" ht="11.45" x14ac:dyDescent="0.2">
      <c r="B440" s="50"/>
      <c r="C440" s="142" t="s">
        <v>187</v>
      </c>
    </row>
    <row r="442" spans="2:16" ht="15" customHeight="1" x14ac:dyDescent="0.2">
      <c r="B442" s="285" t="s">
        <v>188</v>
      </c>
      <c r="C442" s="286" t="s">
        <v>272</v>
      </c>
      <c r="D442" s="286"/>
      <c r="E442" s="286"/>
      <c r="F442" s="286"/>
      <c r="G442" s="286"/>
      <c r="H442" s="286"/>
      <c r="I442" s="286"/>
      <c r="J442" s="286"/>
      <c r="K442" s="286"/>
      <c r="L442" s="286"/>
      <c r="M442" s="286"/>
    </row>
    <row r="443" spans="2:16" x14ac:dyDescent="0.2">
      <c r="B443" s="285"/>
      <c r="C443" s="286"/>
      <c r="D443" s="286"/>
      <c r="E443" s="286"/>
      <c r="F443" s="286"/>
      <c r="G443" s="286"/>
      <c r="H443" s="286"/>
      <c r="I443" s="286"/>
      <c r="J443" s="286"/>
      <c r="K443" s="286"/>
      <c r="L443" s="286"/>
      <c r="M443" s="286"/>
    </row>
    <row r="444" spans="2:16" ht="36" x14ac:dyDescent="0.2">
      <c r="B444" s="285"/>
      <c r="C444" s="97" t="s">
        <v>189</v>
      </c>
      <c r="D444" s="32"/>
      <c r="E444" s="97" t="s">
        <v>173</v>
      </c>
      <c r="F444" s="32"/>
      <c r="G444" s="97" t="s">
        <v>174</v>
      </c>
      <c r="H444" s="32"/>
      <c r="I444" s="97" t="s">
        <v>107</v>
      </c>
      <c r="J444" s="32"/>
      <c r="K444" s="97" t="s">
        <v>4</v>
      </c>
      <c r="L444" s="97" t="s">
        <v>5</v>
      </c>
      <c r="M444" s="97" t="s">
        <v>6</v>
      </c>
    </row>
    <row r="445" spans="2:16" x14ac:dyDescent="0.2">
      <c r="B445" s="45" t="s">
        <v>190</v>
      </c>
      <c r="C445" s="46">
        <v>1</v>
      </c>
      <c r="D445" s="2">
        <f>C445/$K$445</f>
        <v>0.33333333333333331</v>
      </c>
      <c r="E445" s="3">
        <v>1</v>
      </c>
      <c r="F445" s="2">
        <f>E445/$K$445</f>
        <v>0.33333333333333331</v>
      </c>
      <c r="G445" s="43">
        <v>1</v>
      </c>
      <c r="H445" s="2">
        <f>G445/$K$445</f>
        <v>0.33333333333333331</v>
      </c>
      <c r="I445" s="3">
        <v>0</v>
      </c>
      <c r="J445" s="2">
        <f>I445/$K$445</f>
        <v>0</v>
      </c>
      <c r="K445" s="43">
        <v>3</v>
      </c>
      <c r="L445" s="46">
        <v>35</v>
      </c>
      <c r="M445" s="46">
        <v>38</v>
      </c>
      <c r="N445" s="103"/>
    </row>
    <row r="446" spans="2:16" x14ac:dyDescent="0.25">
      <c r="B446" s="45" t="s">
        <v>191</v>
      </c>
      <c r="C446" s="44">
        <v>1</v>
      </c>
      <c r="D446" s="2">
        <f>C446/$K$446</f>
        <v>0.5</v>
      </c>
      <c r="E446" s="3">
        <v>1</v>
      </c>
      <c r="F446" s="2">
        <f>E446/$K$446</f>
        <v>0.5</v>
      </c>
      <c r="G446" s="43">
        <v>0</v>
      </c>
      <c r="H446" s="2">
        <f>G446/$K$446</f>
        <v>0</v>
      </c>
      <c r="I446" s="3">
        <v>0</v>
      </c>
      <c r="J446" s="2">
        <f>I446/$K$446</f>
        <v>0</v>
      </c>
      <c r="K446" s="43">
        <v>2</v>
      </c>
      <c r="L446" s="46">
        <v>36</v>
      </c>
      <c r="M446" s="46">
        <v>38</v>
      </c>
      <c r="N446" s="103"/>
    </row>
    <row r="447" spans="2:16" x14ac:dyDescent="0.25">
      <c r="B447" s="45" t="s">
        <v>192</v>
      </c>
      <c r="C447" s="44">
        <v>1</v>
      </c>
      <c r="D447" s="2">
        <f>C447/$K$447</f>
        <v>0.33333333333333331</v>
      </c>
      <c r="E447" s="3">
        <v>1</v>
      </c>
      <c r="F447" s="2">
        <f>E447/$K$447</f>
        <v>0.33333333333333331</v>
      </c>
      <c r="G447" s="43">
        <v>1</v>
      </c>
      <c r="H447" s="2">
        <f>G447/$K$447</f>
        <v>0.33333333333333331</v>
      </c>
      <c r="I447" s="3">
        <v>0</v>
      </c>
      <c r="J447" s="2">
        <f>I447/$K$447</f>
        <v>0</v>
      </c>
      <c r="K447" s="43">
        <v>3</v>
      </c>
      <c r="L447" s="46">
        <v>35</v>
      </c>
      <c r="M447" s="46">
        <v>38</v>
      </c>
      <c r="N447" s="103"/>
    </row>
    <row r="450" spans="2:16" x14ac:dyDescent="0.25">
      <c r="C450" s="142" t="s">
        <v>193</v>
      </c>
    </row>
    <row r="451" spans="2:16" x14ac:dyDescent="0.25">
      <c r="C451" s="50"/>
    </row>
    <row r="452" spans="2:16" x14ac:dyDescent="0.25">
      <c r="C452" s="142" t="s">
        <v>194</v>
      </c>
    </row>
    <row r="454" spans="2:16" ht="15" customHeight="1" x14ac:dyDescent="0.2">
      <c r="B454" s="285" t="s">
        <v>195</v>
      </c>
      <c r="C454" s="286"/>
      <c r="D454" s="286"/>
      <c r="E454" s="286"/>
      <c r="F454" s="286"/>
      <c r="G454" s="286"/>
    </row>
    <row r="455" spans="2:16" ht="40.5" customHeight="1" x14ac:dyDescent="0.2">
      <c r="B455" s="285"/>
      <c r="C455" s="97" t="s">
        <v>121</v>
      </c>
      <c r="D455" s="32"/>
      <c r="E455" s="97" t="s">
        <v>122</v>
      </c>
      <c r="F455" s="32"/>
      <c r="G455" s="97" t="s">
        <v>4</v>
      </c>
    </row>
    <row r="456" spans="2:16" ht="24" x14ac:dyDescent="0.2">
      <c r="B456" s="45" t="s">
        <v>272</v>
      </c>
      <c r="C456" s="46">
        <v>29</v>
      </c>
      <c r="D456" s="2">
        <f>C456/$G$456</f>
        <v>0.76315789473684215</v>
      </c>
      <c r="E456" s="3">
        <v>9</v>
      </c>
      <c r="F456" s="2">
        <f>E456/$G$456</f>
        <v>0.23684210526315788</v>
      </c>
      <c r="G456" s="46">
        <v>38</v>
      </c>
      <c r="H456" s="103"/>
    </row>
    <row r="459" spans="2:16" x14ac:dyDescent="0.2">
      <c r="B459" s="50"/>
      <c r="C459" s="142" t="s">
        <v>196</v>
      </c>
    </row>
    <row r="461" spans="2:16" ht="15" customHeight="1" x14ac:dyDescent="0.2">
      <c r="B461" s="285" t="s">
        <v>197</v>
      </c>
      <c r="C461" s="286" t="s">
        <v>272</v>
      </c>
      <c r="D461" s="286"/>
      <c r="E461" s="286"/>
      <c r="F461" s="286"/>
      <c r="G461" s="286"/>
      <c r="H461" s="286"/>
      <c r="I461" s="286"/>
      <c r="J461" s="286"/>
      <c r="K461" s="286"/>
      <c r="L461" s="286"/>
      <c r="M461" s="286"/>
      <c r="N461" s="286"/>
      <c r="O461" s="286"/>
    </row>
    <row r="462" spans="2:16" x14ac:dyDescent="0.2">
      <c r="B462" s="285"/>
      <c r="C462" s="286"/>
      <c r="D462" s="286"/>
      <c r="E462" s="286"/>
      <c r="F462" s="286"/>
      <c r="G462" s="286"/>
      <c r="H462" s="286"/>
      <c r="I462" s="286"/>
      <c r="J462" s="286"/>
      <c r="K462" s="286"/>
      <c r="L462" s="286"/>
      <c r="M462" s="286"/>
      <c r="N462" s="286"/>
      <c r="O462" s="286"/>
    </row>
    <row r="463" spans="2:16" ht="29.25" customHeight="1" x14ac:dyDescent="0.2">
      <c r="B463" s="285"/>
      <c r="C463" s="97" t="s">
        <v>158</v>
      </c>
      <c r="D463" s="32"/>
      <c r="E463" s="97"/>
      <c r="F463" s="32"/>
      <c r="G463" s="97"/>
      <c r="H463" s="32"/>
      <c r="I463" s="97"/>
      <c r="J463" s="32"/>
      <c r="K463" s="97" t="s">
        <v>62</v>
      </c>
      <c r="L463" s="32"/>
      <c r="M463" s="97" t="s">
        <v>4</v>
      </c>
      <c r="N463" s="97" t="s">
        <v>5</v>
      </c>
      <c r="O463" s="97" t="s">
        <v>6</v>
      </c>
    </row>
    <row r="464" spans="2:16" ht="24" x14ac:dyDescent="0.2">
      <c r="B464" s="45" t="s">
        <v>198</v>
      </c>
      <c r="C464" s="44">
        <v>2</v>
      </c>
      <c r="D464" s="2">
        <f>C464/$M$464</f>
        <v>7.407407407407407E-2</v>
      </c>
      <c r="E464" s="3">
        <v>1</v>
      </c>
      <c r="F464" s="2">
        <f>E464/$M$464</f>
        <v>3.7037037037037035E-2</v>
      </c>
      <c r="G464" s="43">
        <v>8</v>
      </c>
      <c r="H464" s="2">
        <f>G464/$M$464</f>
        <v>0.29629629629629628</v>
      </c>
      <c r="I464" s="3">
        <v>5</v>
      </c>
      <c r="J464" s="2">
        <f>I464/$M$464</f>
        <v>0.18518518518518517</v>
      </c>
      <c r="K464" s="43">
        <v>11</v>
      </c>
      <c r="L464" s="2">
        <f>K464/$M$464</f>
        <v>0.40740740740740738</v>
      </c>
      <c r="M464" s="43">
        <v>27</v>
      </c>
      <c r="N464" s="46">
        <v>11</v>
      </c>
      <c r="O464" s="46">
        <v>38</v>
      </c>
      <c r="P464" s="103"/>
    </row>
    <row r="465" spans="2:16" x14ac:dyDescent="0.2">
      <c r="B465" s="45" t="s">
        <v>199</v>
      </c>
      <c r="C465" s="44">
        <v>6</v>
      </c>
      <c r="D465" s="2">
        <f>C465/$M$465</f>
        <v>0.22222222222222221</v>
      </c>
      <c r="E465" s="3">
        <v>2</v>
      </c>
      <c r="F465" s="2">
        <f>E465/$M$465</f>
        <v>7.407407407407407E-2</v>
      </c>
      <c r="G465" s="43">
        <v>9</v>
      </c>
      <c r="H465" s="2">
        <f>G465/$M$465</f>
        <v>0.33333333333333331</v>
      </c>
      <c r="I465" s="3">
        <v>6</v>
      </c>
      <c r="J465" s="2">
        <f>I465/$M$465</f>
        <v>0.22222222222222221</v>
      </c>
      <c r="K465" s="43">
        <v>4</v>
      </c>
      <c r="L465" s="2">
        <f>K465/$M$465</f>
        <v>0.14814814814814814</v>
      </c>
      <c r="M465" s="43">
        <v>27</v>
      </c>
      <c r="N465" s="46">
        <v>11</v>
      </c>
      <c r="O465" s="46">
        <v>38</v>
      </c>
      <c r="P465" s="103"/>
    </row>
    <row r="466" spans="2:16" x14ac:dyDescent="0.2">
      <c r="B466" s="45" t="s">
        <v>200</v>
      </c>
      <c r="C466" s="44">
        <v>0</v>
      </c>
      <c r="D466" s="2">
        <f>C466/$M$466</f>
        <v>0</v>
      </c>
      <c r="E466" s="3">
        <v>1</v>
      </c>
      <c r="F466" s="2">
        <f>E466/$M$466</f>
        <v>3.8461538461538464E-2</v>
      </c>
      <c r="G466" s="43">
        <v>6</v>
      </c>
      <c r="H466" s="2">
        <f>G466/$M$466</f>
        <v>0.23076923076923078</v>
      </c>
      <c r="I466" s="3">
        <v>4</v>
      </c>
      <c r="J466" s="2">
        <f>I466/$M$466</f>
        <v>0.15384615384615385</v>
      </c>
      <c r="K466" s="43">
        <v>15</v>
      </c>
      <c r="L466" s="2">
        <f>K466/$M$466</f>
        <v>0.57692307692307687</v>
      </c>
      <c r="M466" s="43">
        <v>26</v>
      </c>
      <c r="N466" s="46">
        <v>12</v>
      </c>
      <c r="O466" s="46">
        <v>38</v>
      </c>
      <c r="P466" s="103"/>
    </row>
    <row r="467" spans="2:16" ht="24" x14ac:dyDescent="0.2">
      <c r="B467" s="45" t="s">
        <v>201</v>
      </c>
      <c r="C467" s="44">
        <v>0</v>
      </c>
      <c r="D467" s="2">
        <f>C467/$M$467</f>
        <v>0</v>
      </c>
      <c r="E467" s="3">
        <v>1</v>
      </c>
      <c r="F467" s="2">
        <f>E467/$M$467</f>
        <v>4.1666666666666664E-2</v>
      </c>
      <c r="G467" s="43">
        <v>6</v>
      </c>
      <c r="H467" s="2">
        <f>G467/$M$467</f>
        <v>0.25</v>
      </c>
      <c r="I467" s="3">
        <v>7</v>
      </c>
      <c r="J467" s="2">
        <f>I467/$M$467</f>
        <v>0.29166666666666669</v>
      </c>
      <c r="K467" s="43">
        <v>10</v>
      </c>
      <c r="L467" s="2">
        <f>K467/$M$467</f>
        <v>0.41666666666666669</v>
      </c>
      <c r="M467" s="43">
        <v>24</v>
      </c>
      <c r="N467" s="46">
        <v>14</v>
      </c>
      <c r="O467" s="46">
        <v>38</v>
      </c>
      <c r="P467" s="103"/>
    </row>
    <row r="468" spans="2:16" x14ac:dyDescent="0.2">
      <c r="B468" s="141" t="s">
        <v>114</v>
      </c>
      <c r="C468" s="44">
        <v>0</v>
      </c>
      <c r="D468" s="2">
        <f>C468/$M$468</f>
        <v>0</v>
      </c>
      <c r="E468" s="3">
        <v>0</v>
      </c>
      <c r="F468" s="2">
        <f>E468/$M$468</f>
        <v>0</v>
      </c>
      <c r="G468" s="43">
        <v>1</v>
      </c>
      <c r="H468" s="2">
        <f>G468/$M$468</f>
        <v>0.33333333333333331</v>
      </c>
      <c r="I468" s="3">
        <v>0</v>
      </c>
      <c r="J468" s="2">
        <f>I468/$M$468</f>
        <v>0</v>
      </c>
      <c r="K468" s="43">
        <v>2</v>
      </c>
      <c r="L468" s="2">
        <f>K468/$M$468</f>
        <v>0.66666666666666663</v>
      </c>
      <c r="M468" s="43">
        <v>3</v>
      </c>
      <c r="N468" s="46">
        <v>35</v>
      </c>
      <c r="O468" s="46">
        <v>38</v>
      </c>
      <c r="P468" s="103"/>
    </row>
    <row r="471" spans="2:16" x14ac:dyDescent="0.2">
      <c r="C471" s="142" t="s">
        <v>202</v>
      </c>
    </row>
    <row r="473" spans="2:16" ht="15" customHeight="1" x14ac:dyDescent="0.2">
      <c r="B473" s="285" t="s">
        <v>203</v>
      </c>
      <c r="C473" s="286" t="s">
        <v>272</v>
      </c>
      <c r="D473" s="286"/>
      <c r="E473" s="286"/>
      <c r="F473" s="286"/>
      <c r="G473" s="286"/>
      <c r="H473" s="286"/>
      <c r="I473" s="286"/>
      <c r="J473" s="286"/>
      <c r="K473" s="286"/>
      <c r="L473" s="286"/>
      <c r="M473" s="286"/>
      <c r="N473" s="286"/>
      <c r="O473" s="286"/>
    </row>
    <row r="474" spans="2:16" x14ac:dyDescent="0.2">
      <c r="B474" s="285"/>
      <c r="C474" s="286"/>
      <c r="D474" s="286"/>
      <c r="E474" s="286"/>
      <c r="F474" s="286"/>
      <c r="G474" s="286"/>
      <c r="H474" s="286"/>
      <c r="I474" s="286"/>
      <c r="J474" s="286"/>
      <c r="K474" s="286"/>
      <c r="L474" s="286"/>
      <c r="M474" s="286"/>
      <c r="N474" s="286"/>
      <c r="O474" s="286"/>
    </row>
    <row r="475" spans="2:16" ht="24" x14ac:dyDescent="0.2">
      <c r="B475" s="285"/>
      <c r="C475" s="97" t="s">
        <v>84</v>
      </c>
      <c r="D475" s="32"/>
      <c r="E475" s="32"/>
      <c r="F475" s="32"/>
      <c r="G475" s="32"/>
      <c r="H475" s="32"/>
      <c r="I475" s="97"/>
      <c r="J475" s="32"/>
      <c r="K475" s="97" t="s">
        <v>85</v>
      </c>
      <c r="L475" s="32"/>
      <c r="M475" s="97" t="s">
        <v>4</v>
      </c>
      <c r="N475" s="97" t="s">
        <v>5</v>
      </c>
      <c r="O475" s="97" t="s">
        <v>6</v>
      </c>
    </row>
    <row r="476" spans="2:16" ht="24" x14ac:dyDescent="0.2">
      <c r="B476" s="45" t="s">
        <v>204</v>
      </c>
      <c r="C476" s="44">
        <v>3</v>
      </c>
      <c r="D476" s="2">
        <f>C476/$M$476</f>
        <v>0.10714285714285714</v>
      </c>
      <c r="E476" s="3">
        <v>2</v>
      </c>
      <c r="F476" s="2">
        <f>E476/$M$476</f>
        <v>7.1428571428571425E-2</v>
      </c>
      <c r="G476" s="43">
        <v>2</v>
      </c>
      <c r="H476" s="2">
        <f>G476/$M$476</f>
        <v>7.1428571428571425E-2</v>
      </c>
      <c r="I476" s="3">
        <v>9</v>
      </c>
      <c r="J476" s="2">
        <f>I476/$M$476</f>
        <v>0.32142857142857145</v>
      </c>
      <c r="K476" s="43">
        <v>12</v>
      </c>
      <c r="L476" s="2">
        <f>K476/$M$476</f>
        <v>0.42857142857142855</v>
      </c>
      <c r="M476" s="43">
        <v>28</v>
      </c>
      <c r="N476" s="42">
        <v>43</v>
      </c>
      <c r="O476" s="42">
        <v>71</v>
      </c>
      <c r="P476" s="103"/>
    </row>
    <row r="477" spans="2:16" x14ac:dyDescent="0.2">
      <c r="B477" s="45" t="s">
        <v>205</v>
      </c>
      <c r="C477" s="44">
        <v>2</v>
      </c>
      <c r="D477" s="2">
        <f>C477/$M$477</f>
        <v>7.407407407407407E-2</v>
      </c>
      <c r="E477" s="3">
        <v>0</v>
      </c>
      <c r="F477" s="2">
        <f>E477/$M$477</f>
        <v>0</v>
      </c>
      <c r="G477" s="43">
        <v>4</v>
      </c>
      <c r="H477" s="2">
        <f>G477/$M$477</f>
        <v>0.14814814814814814</v>
      </c>
      <c r="I477" s="3">
        <v>9</v>
      </c>
      <c r="J477" s="2">
        <f>I477/$M$477</f>
        <v>0.33333333333333331</v>
      </c>
      <c r="K477" s="43">
        <v>12</v>
      </c>
      <c r="L477" s="2">
        <f>K477/$M$477</f>
        <v>0.44444444444444442</v>
      </c>
      <c r="M477" s="43">
        <v>27</v>
      </c>
      <c r="N477" s="42">
        <v>44</v>
      </c>
      <c r="O477" s="42">
        <v>71</v>
      </c>
      <c r="P477" s="103"/>
    </row>
    <row r="478" spans="2:16" ht="24" x14ac:dyDescent="0.2">
      <c r="B478" s="45" t="s">
        <v>206</v>
      </c>
      <c r="C478" s="44">
        <v>3</v>
      </c>
      <c r="D478" s="2">
        <f>C478/$M$478</f>
        <v>0.11538461538461539</v>
      </c>
      <c r="E478" s="3">
        <v>4</v>
      </c>
      <c r="F478" s="2">
        <f>E478/$M$478</f>
        <v>0.15384615384615385</v>
      </c>
      <c r="G478" s="43">
        <v>1</v>
      </c>
      <c r="H478" s="2">
        <f>G478/$M$478</f>
        <v>3.8461538461538464E-2</v>
      </c>
      <c r="I478" s="3">
        <v>9</v>
      </c>
      <c r="J478" s="2">
        <f>I478/$M$478</f>
        <v>0.34615384615384615</v>
      </c>
      <c r="K478" s="43">
        <v>9</v>
      </c>
      <c r="L478" s="2">
        <f>K478/$M$478</f>
        <v>0.34615384615384615</v>
      </c>
      <c r="M478" s="43">
        <v>26</v>
      </c>
      <c r="N478" s="42">
        <v>45</v>
      </c>
      <c r="O478" s="42">
        <v>71</v>
      </c>
      <c r="P478" s="103"/>
    </row>
    <row r="479" spans="2:16" ht="24" x14ac:dyDescent="0.2">
      <c r="B479" s="45" t="s">
        <v>207</v>
      </c>
      <c r="C479" s="44">
        <v>3</v>
      </c>
      <c r="D479" s="2">
        <f>C479/$M$479</f>
        <v>0.1111111111111111</v>
      </c>
      <c r="E479" s="3">
        <v>1</v>
      </c>
      <c r="F479" s="2">
        <f>E479/$M$479</f>
        <v>3.7037037037037035E-2</v>
      </c>
      <c r="G479" s="43">
        <v>3</v>
      </c>
      <c r="H479" s="2">
        <f>G479/$M$479</f>
        <v>0.1111111111111111</v>
      </c>
      <c r="I479" s="3">
        <v>8</v>
      </c>
      <c r="J479" s="2">
        <f>I479/$M$479</f>
        <v>0.29629629629629628</v>
      </c>
      <c r="K479" s="43">
        <v>12</v>
      </c>
      <c r="L479" s="2">
        <f>K479/$M$479</f>
        <v>0.44444444444444442</v>
      </c>
      <c r="M479" s="43">
        <v>27</v>
      </c>
      <c r="N479" s="42">
        <v>44</v>
      </c>
      <c r="O479" s="42">
        <v>71</v>
      </c>
      <c r="P479" s="103"/>
    </row>
    <row r="480" spans="2:16" x14ac:dyDescent="0.2">
      <c r="B480" s="45" t="s">
        <v>208</v>
      </c>
      <c r="C480" s="44">
        <v>2</v>
      </c>
      <c r="D480" s="2">
        <f>C480/$M$480</f>
        <v>8.3333333333333329E-2</v>
      </c>
      <c r="E480" s="3">
        <v>0</v>
      </c>
      <c r="F480" s="2">
        <f>E480/$M$480</f>
        <v>0</v>
      </c>
      <c r="G480" s="43">
        <v>6</v>
      </c>
      <c r="H480" s="2">
        <f>G480/$M$480</f>
        <v>0.25</v>
      </c>
      <c r="I480" s="3">
        <v>6</v>
      </c>
      <c r="J480" s="2">
        <f>I480/$M$480</f>
        <v>0.25</v>
      </c>
      <c r="K480" s="43">
        <v>10</v>
      </c>
      <c r="L480" s="2">
        <f>K480/$M$480</f>
        <v>0.41666666666666669</v>
      </c>
      <c r="M480" s="43">
        <v>24</v>
      </c>
      <c r="N480" s="46">
        <v>47</v>
      </c>
      <c r="O480" s="46">
        <v>71</v>
      </c>
      <c r="P480" s="103"/>
    </row>
    <row r="481" spans="2:16" x14ac:dyDescent="0.2">
      <c r="B481" s="141" t="s">
        <v>114</v>
      </c>
      <c r="C481" s="32">
        <v>1</v>
      </c>
      <c r="D481" s="2">
        <f>C481/$M$481</f>
        <v>0.33333333333333331</v>
      </c>
      <c r="E481" s="3">
        <v>0</v>
      </c>
      <c r="F481" s="2">
        <f>E481/$M$481</f>
        <v>0</v>
      </c>
      <c r="G481" s="43">
        <v>0</v>
      </c>
      <c r="H481" s="2">
        <f>G481/$M$481</f>
        <v>0</v>
      </c>
      <c r="I481" s="3">
        <v>2</v>
      </c>
      <c r="J481" s="2">
        <f>I481/$M$481</f>
        <v>0.66666666666666663</v>
      </c>
      <c r="K481" s="43">
        <v>0</v>
      </c>
      <c r="L481" s="2">
        <f>K481/$M$481</f>
        <v>0</v>
      </c>
      <c r="M481" s="43">
        <v>3</v>
      </c>
      <c r="N481" s="46">
        <v>68</v>
      </c>
      <c r="O481" s="46">
        <v>71</v>
      </c>
      <c r="P481" s="103"/>
    </row>
    <row r="484" spans="2:16" x14ac:dyDescent="0.2">
      <c r="C484" s="142" t="s">
        <v>209</v>
      </c>
    </row>
    <row r="486" spans="2:16" ht="15" customHeight="1" x14ac:dyDescent="0.2">
      <c r="B486" s="285" t="s">
        <v>197</v>
      </c>
      <c r="C486" s="286" t="s">
        <v>272</v>
      </c>
      <c r="D486" s="286"/>
      <c r="E486" s="286"/>
      <c r="F486" s="286"/>
      <c r="G486" s="286"/>
      <c r="H486" s="286"/>
      <c r="I486" s="286"/>
      <c r="J486" s="286"/>
      <c r="K486" s="286"/>
      <c r="L486" s="286"/>
      <c r="M486" s="286"/>
      <c r="N486" s="286"/>
      <c r="O486" s="286"/>
    </row>
    <row r="487" spans="2:16" x14ac:dyDescent="0.2">
      <c r="B487" s="285"/>
      <c r="C487" s="286"/>
      <c r="D487" s="286"/>
      <c r="E487" s="286"/>
      <c r="F487" s="286"/>
      <c r="G487" s="286"/>
      <c r="H487" s="286"/>
      <c r="I487" s="286"/>
      <c r="J487" s="286"/>
      <c r="K487" s="286"/>
      <c r="L487" s="286"/>
      <c r="M487" s="286"/>
      <c r="N487" s="286"/>
      <c r="O487" s="286"/>
    </row>
    <row r="488" spans="2:16" ht="24" x14ac:dyDescent="0.2">
      <c r="B488" s="285"/>
      <c r="C488" s="97" t="s">
        <v>158</v>
      </c>
      <c r="D488" s="32"/>
      <c r="E488" s="97"/>
      <c r="F488" s="32"/>
      <c r="G488" s="97"/>
      <c r="H488" s="32"/>
      <c r="I488" s="97"/>
      <c r="J488" s="32"/>
      <c r="K488" s="97" t="s">
        <v>62</v>
      </c>
      <c r="L488" s="32"/>
      <c r="M488" s="97" t="s">
        <v>4</v>
      </c>
      <c r="N488" s="97" t="s">
        <v>5</v>
      </c>
      <c r="O488" s="97" t="s">
        <v>6</v>
      </c>
    </row>
    <row r="489" spans="2:16" x14ac:dyDescent="0.2">
      <c r="B489" s="45" t="s">
        <v>210</v>
      </c>
      <c r="C489" s="44">
        <v>2</v>
      </c>
      <c r="D489" s="2">
        <f>C489/$M$489</f>
        <v>0.33333333333333331</v>
      </c>
      <c r="E489" s="3">
        <v>1</v>
      </c>
      <c r="F489" s="2">
        <f>E489/$M$489</f>
        <v>0.16666666666666666</v>
      </c>
      <c r="G489" s="43">
        <v>2</v>
      </c>
      <c r="H489" s="2">
        <f>G489/$M$489</f>
        <v>0.33333333333333331</v>
      </c>
      <c r="I489" s="3">
        <v>1</v>
      </c>
      <c r="J489" s="2">
        <f>I489/$M$489</f>
        <v>0.16666666666666666</v>
      </c>
      <c r="K489" s="43">
        <v>0</v>
      </c>
      <c r="L489" s="2">
        <f>K489/$M$489</f>
        <v>0</v>
      </c>
      <c r="M489" s="43">
        <v>6</v>
      </c>
      <c r="N489" s="46">
        <v>65</v>
      </c>
      <c r="O489" s="46">
        <v>71</v>
      </c>
      <c r="P489" s="103"/>
    </row>
    <row r="490" spans="2:16" ht="24" x14ac:dyDescent="0.2">
      <c r="B490" s="45" t="s">
        <v>211</v>
      </c>
      <c r="C490" s="44">
        <v>0</v>
      </c>
      <c r="D490" s="2">
        <f>C490/$M$490</f>
        <v>0</v>
      </c>
      <c r="E490" s="3">
        <v>0</v>
      </c>
      <c r="F490" s="2">
        <f>E490/$M$490</f>
        <v>0</v>
      </c>
      <c r="G490" s="43">
        <v>1</v>
      </c>
      <c r="H490" s="2">
        <f>G490/$M$490</f>
        <v>0.25</v>
      </c>
      <c r="I490" s="3">
        <v>2</v>
      </c>
      <c r="J490" s="2">
        <f>I490/$M$490</f>
        <v>0.5</v>
      </c>
      <c r="K490" s="43">
        <v>1</v>
      </c>
      <c r="L490" s="2">
        <f>K490/$M$490</f>
        <v>0.25</v>
      </c>
      <c r="M490" s="43">
        <v>4</v>
      </c>
      <c r="N490" s="46">
        <v>67</v>
      </c>
      <c r="O490" s="46">
        <v>71</v>
      </c>
      <c r="P490" s="103"/>
    </row>
    <row r="491" spans="2:16" ht="36" x14ac:dyDescent="0.2">
      <c r="B491" s="45" t="s">
        <v>212</v>
      </c>
      <c r="C491" s="44">
        <v>1</v>
      </c>
      <c r="D491" s="2">
        <f>C491/$M$491</f>
        <v>0.2</v>
      </c>
      <c r="E491" s="3">
        <v>0</v>
      </c>
      <c r="F491" s="2">
        <f>E491/$M$491</f>
        <v>0</v>
      </c>
      <c r="G491" s="43">
        <v>1</v>
      </c>
      <c r="H491" s="2">
        <f>G491/$M$491</f>
        <v>0.2</v>
      </c>
      <c r="I491" s="3">
        <v>3</v>
      </c>
      <c r="J491" s="2">
        <f>I491/$M$491</f>
        <v>0.6</v>
      </c>
      <c r="K491" s="43">
        <v>0</v>
      </c>
      <c r="L491" s="2">
        <f>K491/$M$491</f>
        <v>0</v>
      </c>
      <c r="M491" s="43">
        <v>5</v>
      </c>
      <c r="N491" s="46">
        <v>66</v>
      </c>
      <c r="O491" s="46">
        <v>71</v>
      </c>
      <c r="P491" s="103"/>
    </row>
    <row r="492" spans="2:16" ht="36" x14ac:dyDescent="0.2">
      <c r="B492" s="45" t="s">
        <v>213</v>
      </c>
      <c r="C492" s="44">
        <v>1</v>
      </c>
      <c r="D492" s="2">
        <f>C492/$M$492</f>
        <v>0.5</v>
      </c>
      <c r="E492" s="3">
        <v>0</v>
      </c>
      <c r="F492" s="2">
        <f>E492/$M$492</f>
        <v>0</v>
      </c>
      <c r="G492" s="43">
        <v>0</v>
      </c>
      <c r="H492" s="2">
        <f>G492/$M$492</f>
        <v>0</v>
      </c>
      <c r="I492" s="3">
        <v>1</v>
      </c>
      <c r="J492" s="2">
        <f>I492/$M$492</f>
        <v>0.5</v>
      </c>
      <c r="K492" s="43">
        <v>0</v>
      </c>
      <c r="L492" s="2">
        <f>K492/$M$492</f>
        <v>0</v>
      </c>
      <c r="M492" s="43">
        <v>2</v>
      </c>
      <c r="N492" s="46">
        <v>69</v>
      </c>
      <c r="O492" s="46">
        <v>71</v>
      </c>
      <c r="P492" s="103"/>
    </row>
    <row r="493" spans="2:16" ht="36" x14ac:dyDescent="0.2">
      <c r="B493" s="45" t="s">
        <v>214</v>
      </c>
      <c r="C493" s="44">
        <v>3</v>
      </c>
      <c r="D493" s="2">
        <f>C493/$M$493</f>
        <v>0.75</v>
      </c>
      <c r="E493" s="3">
        <v>0</v>
      </c>
      <c r="F493" s="2">
        <f>E493/$M$493</f>
        <v>0</v>
      </c>
      <c r="G493" s="43">
        <v>0</v>
      </c>
      <c r="H493" s="2">
        <f>G493/$M$493</f>
        <v>0</v>
      </c>
      <c r="I493" s="3">
        <v>1</v>
      </c>
      <c r="J493" s="2">
        <f>I493/$M$493</f>
        <v>0.25</v>
      </c>
      <c r="K493" s="43">
        <v>0</v>
      </c>
      <c r="L493" s="2">
        <f>K493/$M$493</f>
        <v>0</v>
      </c>
      <c r="M493" s="43">
        <v>4</v>
      </c>
      <c r="N493" s="46">
        <v>67</v>
      </c>
      <c r="O493" s="46">
        <v>71</v>
      </c>
      <c r="P493" s="103"/>
    </row>
    <row r="494" spans="2:16" ht="24" x14ac:dyDescent="0.2">
      <c r="B494" s="45" t="s">
        <v>215</v>
      </c>
      <c r="C494" s="44">
        <v>1</v>
      </c>
      <c r="D494" s="2">
        <f>C494/$M$494</f>
        <v>0.25</v>
      </c>
      <c r="E494" s="3">
        <v>0</v>
      </c>
      <c r="F494" s="2">
        <f>E494/$M$494</f>
        <v>0</v>
      </c>
      <c r="G494" s="43">
        <v>1</v>
      </c>
      <c r="H494" s="2">
        <f>G494/$M$494</f>
        <v>0.25</v>
      </c>
      <c r="I494" s="3">
        <v>2</v>
      </c>
      <c r="J494" s="2">
        <f>I494/$M$494</f>
        <v>0.5</v>
      </c>
      <c r="K494" s="43">
        <v>0</v>
      </c>
      <c r="L494" s="2">
        <f>K494/$M$494</f>
        <v>0</v>
      </c>
      <c r="M494" s="43">
        <v>4</v>
      </c>
      <c r="N494" s="46">
        <v>67</v>
      </c>
      <c r="O494" s="46">
        <v>71</v>
      </c>
      <c r="P494" s="103"/>
    </row>
    <row r="495" spans="2:16" ht="36" x14ac:dyDescent="0.2">
      <c r="B495" s="45" t="s">
        <v>216</v>
      </c>
      <c r="C495" s="44">
        <v>1</v>
      </c>
      <c r="D495" s="2">
        <f>C495/$M$495</f>
        <v>0.25</v>
      </c>
      <c r="E495" s="3">
        <v>0</v>
      </c>
      <c r="F495" s="2">
        <f>E495/$M$495</f>
        <v>0</v>
      </c>
      <c r="G495" s="43">
        <v>0</v>
      </c>
      <c r="H495" s="2">
        <f>G495/$M$495</f>
        <v>0</v>
      </c>
      <c r="I495" s="3">
        <v>0</v>
      </c>
      <c r="J495" s="2">
        <f>I495/$M$495</f>
        <v>0</v>
      </c>
      <c r="K495" s="43">
        <v>3</v>
      </c>
      <c r="L495" s="2">
        <f>K495/$M$495</f>
        <v>0.75</v>
      </c>
      <c r="M495" s="43">
        <v>4</v>
      </c>
      <c r="N495" s="46">
        <v>67</v>
      </c>
      <c r="O495" s="46">
        <v>71</v>
      </c>
      <c r="P495" s="103"/>
    </row>
    <row r="496" spans="2:16" x14ac:dyDescent="0.2">
      <c r="B496" s="141" t="s">
        <v>114</v>
      </c>
      <c r="C496" s="44">
        <v>0</v>
      </c>
      <c r="D496" s="2">
        <v>0</v>
      </c>
      <c r="E496" s="3">
        <v>0</v>
      </c>
      <c r="F496" s="2">
        <v>0</v>
      </c>
      <c r="G496" s="43">
        <v>0</v>
      </c>
      <c r="H496" s="2">
        <v>0</v>
      </c>
      <c r="I496" s="3">
        <v>0</v>
      </c>
      <c r="J496" s="2">
        <v>0</v>
      </c>
      <c r="K496" s="43">
        <v>0</v>
      </c>
      <c r="L496" s="2">
        <v>0</v>
      </c>
      <c r="M496" s="43">
        <v>0</v>
      </c>
      <c r="N496" s="46">
        <v>71</v>
      </c>
      <c r="O496" s="46">
        <v>71</v>
      </c>
      <c r="P496" s="103"/>
    </row>
    <row r="497" spans="2:16" x14ac:dyDescent="0.2">
      <c r="B497" s="144"/>
      <c r="C497" s="128"/>
      <c r="D497" s="48"/>
      <c r="E497" s="47"/>
      <c r="F497" s="48"/>
      <c r="G497" s="47"/>
      <c r="H497" s="48"/>
      <c r="I497" s="47"/>
      <c r="J497" s="48"/>
      <c r="K497" s="129"/>
      <c r="L497" s="48"/>
      <c r="M497" s="129"/>
      <c r="N497" s="47"/>
      <c r="O497" s="47"/>
    </row>
    <row r="498" spans="2:16" x14ac:dyDescent="0.2">
      <c r="B498" s="144"/>
      <c r="C498" s="128"/>
      <c r="D498" s="48"/>
      <c r="E498" s="47"/>
      <c r="F498" s="48"/>
      <c r="G498" s="47"/>
      <c r="H498" s="48"/>
      <c r="I498" s="47"/>
      <c r="J498" s="48"/>
      <c r="K498" s="129"/>
      <c r="L498" s="48"/>
      <c r="M498" s="129"/>
      <c r="N498" s="47"/>
      <c r="O498" s="47"/>
    </row>
    <row r="499" spans="2:16" x14ac:dyDescent="0.2">
      <c r="C499" s="142" t="s">
        <v>217</v>
      </c>
    </row>
    <row r="500" spans="2:16" x14ac:dyDescent="0.2">
      <c r="C500" s="145"/>
    </row>
    <row r="501" spans="2:16" x14ac:dyDescent="0.2">
      <c r="C501" s="142" t="s">
        <v>218</v>
      </c>
    </row>
    <row r="503" spans="2:16" ht="15" customHeight="1" x14ac:dyDescent="0.2">
      <c r="B503" s="285" t="s">
        <v>219</v>
      </c>
      <c r="C503" s="286" t="s">
        <v>273</v>
      </c>
      <c r="D503" s="286"/>
      <c r="E503" s="286"/>
      <c r="F503" s="286"/>
      <c r="G503" s="286"/>
      <c r="H503" s="286"/>
      <c r="I503" s="286"/>
      <c r="J503" s="286"/>
      <c r="K503" s="286"/>
      <c r="L503" s="286"/>
      <c r="M503" s="286"/>
      <c r="N503" s="286"/>
      <c r="O503" s="286"/>
    </row>
    <row r="504" spans="2:16" x14ac:dyDescent="0.2">
      <c r="B504" s="285"/>
      <c r="C504" s="286"/>
      <c r="D504" s="286"/>
      <c r="E504" s="286"/>
      <c r="F504" s="286"/>
      <c r="G504" s="286"/>
      <c r="H504" s="286"/>
      <c r="I504" s="286"/>
      <c r="J504" s="286"/>
      <c r="K504" s="286"/>
      <c r="L504" s="286"/>
      <c r="M504" s="286"/>
      <c r="N504" s="286"/>
      <c r="O504" s="286"/>
    </row>
    <row r="505" spans="2:16" ht="24" x14ac:dyDescent="0.2">
      <c r="B505" s="285"/>
      <c r="C505" s="97" t="s">
        <v>220</v>
      </c>
      <c r="D505" s="32"/>
      <c r="E505" s="97"/>
      <c r="F505" s="32"/>
      <c r="G505" s="97"/>
      <c r="H505" s="32"/>
      <c r="I505" s="97"/>
      <c r="J505" s="32"/>
      <c r="K505" s="97" t="s">
        <v>221</v>
      </c>
      <c r="L505" s="32"/>
      <c r="M505" s="97" t="s">
        <v>4</v>
      </c>
      <c r="N505" s="97" t="s">
        <v>5</v>
      </c>
      <c r="O505" s="97" t="s">
        <v>6</v>
      </c>
    </row>
    <row r="506" spans="2:16" x14ac:dyDescent="0.2">
      <c r="B506" s="45" t="s">
        <v>222</v>
      </c>
      <c r="C506" s="44">
        <v>0</v>
      </c>
      <c r="D506" s="2">
        <f>C506/$M$506</f>
        <v>0</v>
      </c>
      <c r="E506" s="3">
        <v>3</v>
      </c>
      <c r="F506" s="2">
        <f>E506/$M$506</f>
        <v>9.0909090909090912E-2</v>
      </c>
      <c r="G506" s="43">
        <v>2</v>
      </c>
      <c r="H506" s="2">
        <f>G506/$M$506</f>
        <v>6.0606060606060608E-2</v>
      </c>
      <c r="I506" s="3">
        <v>4</v>
      </c>
      <c r="J506" s="2">
        <f>I506/$M$506</f>
        <v>0.12121212121212122</v>
      </c>
      <c r="K506" s="43">
        <v>24</v>
      </c>
      <c r="L506" s="2">
        <f>K506/$M$506</f>
        <v>0.72727272727272729</v>
      </c>
      <c r="M506" s="46">
        <v>33</v>
      </c>
      <c r="N506" s="46">
        <v>0</v>
      </c>
      <c r="O506" s="46">
        <v>33</v>
      </c>
      <c r="P506" s="103"/>
    </row>
    <row r="507" spans="2:16" x14ac:dyDescent="0.2">
      <c r="B507" s="45" t="s">
        <v>223</v>
      </c>
      <c r="C507" s="44">
        <v>19</v>
      </c>
      <c r="D507" s="2">
        <f>C507/$M$507</f>
        <v>0.5757575757575758</v>
      </c>
      <c r="E507" s="3">
        <v>3</v>
      </c>
      <c r="F507" s="2">
        <f>E507/$M$507</f>
        <v>9.0909090909090912E-2</v>
      </c>
      <c r="G507" s="43">
        <v>3</v>
      </c>
      <c r="H507" s="2">
        <f>G507/$M$507</f>
        <v>9.0909090909090912E-2</v>
      </c>
      <c r="I507" s="3">
        <v>6</v>
      </c>
      <c r="J507" s="2">
        <f>I507/$M$507</f>
        <v>0.18181818181818182</v>
      </c>
      <c r="K507" s="43">
        <v>2</v>
      </c>
      <c r="L507" s="2">
        <f>K507/$M$507</f>
        <v>6.0606060606060608E-2</v>
      </c>
      <c r="M507" s="43">
        <v>33</v>
      </c>
      <c r="N507" s="46">
        <v>0</v>
      </c>
      <c r="O507" s="46">
        <v>33</v>
      </c>
      <c r="P507" s="103"/>
    </row>
    <row r="508" spans="2:16" ht="24" x14ac:dyDescent="0.2">
      <c r="B508" s="45" t="s">
        <v>224</v>
      </c>
      <c r="C508" s="44">
        <v>15</v>
      </c>
      <c r="D508" s="2">
        <f>C508/$M$508</f>
        <v>0.45454545454545453</v>
      </c>
      <c r="E508" s="3">
        <v>5</v>
      </c>
      <c r="F508" s="2">
        <f>E508/$M$508</f>
        <v>0.15151515151515152</v>
      </c>
      <c r="G508" s="43">
        <v>4</v>
      </c>
      <c r="H508" s="2">
        <f>G508/$M$508</f>
        <v>0.12121212121212122</v>
      </c>
      <c r="I508" s="3">
        <v>8</v>
      </c>
      <c r="J508" s="2">
        <f>I508/$M$508</f>
        <v>0.24242424242424243</v>
      </c>
      <c r="K508" s="43">
        <v>1</v>
      </c>
      <c r="L508" s="2">
        <f>K508/$M$508</f>
        <v>3.0303030303030304E-2</v>
      </c>
      <c r="M508" s="43">
        <v>33</v>
      </c>
      <c r="N508" s="46">
        <v>0</v>
      </c>
      <c r="O508" s="46">
        <v>33</v>
      </c>
      <c r="P508" s="103"/>
    </row>
    <row r="509" spans="2:16" x14ac:dyDescent="0.2">
      <c r="B509" s="45" t="s">
        <v>225</v>
      </c>
      <c r="C509" s="44">
        <v>25</v>
      </c>
      <c r="D509" s="2">
        <f>C509/$M$509</f>
        <v>0.75757575757575757</v>
      </c>
      <c r="E509" s="3">
        <v>3</v>
      </c>
      <c r="F509" s="2">
        <f>E509/$M$509</f>
        <v>9.0909090909090912E-2</v>
      </c>
      <c r="G509" s="43">
        <v>2</v>
      </c>
      <c r="H509" s="2">
        <f>G509/$M$509</f>
        <v>6.0606060606060608E-2</v>
      </c>
      <c r="I509" s="3">
        <v>3</v>
      </c>
      <c r="J509" s="2">
        <f>I509/$M$509</f>
        <v>9.0909090909090912E-2</v>
      </c>
      <c r="K509" s="43">
        <v>0</v>
      </c>
      <c r="L509" s="2">
        <f>K509/$M$509</f>
        <v>0</v>
      </c>
      <c r="M509" s="43">
        <v>33</v>
      </c>
      <c r="N509" s="46">
        <v>0</v>
      </c>
      <c r="O509" s="46">
        <v>33</v>
      </c>
      <c r="P509" s="103"/>
    </row>
    <row r="510" spans="2:16" x14ac:dyDescent="0.2">
      <c r="B510" s="45" t="s">
        <v>226</v>
      </c>
      <c r="C510" s="44">
        <v>29</v>
      </c>
      <c r="D510" s="2">
        <f>C510/$M$510</f>
        <v>0.90625</v>
      </c>
      <c r="E510" s="3">
        <v>2</v>
      </c>
      <c r="F510" s="2">
        <f>E510/$M$510</f>
        <v>6.25E-2</v>
      </c>
      <c r="G510" s="43">
        <v>1</v>
      </c>
      <c r="H510" s="2">
        <f>G510/$M$510</f>
        <v>3.125E-2</v>
      </c>
      <c r="I510" s="3">
        <v>0</v>
      </c>
      <c r="J510" s="2">
        <f>I510/$M$510</f>
        <v>0</v>
      </c>
      <c r="K510" s="43">
        <v>0</v>
      </c>
      <c r="L510" s="2">
        <f>K510/$M$510</f>
        <v>0</v>
      </c>
      <c r="M510" s="43">
        <v>32</v>
      </c>
      <c r="N510" s="46">
        <v>1</v>
      </c>
      <c r="O510" s="46">
        <v>33</v>
      </c>
      <c r="P510" s="103"/>
    </row>
    <row r="511" spans="2:16" x14ac:dyDescent="0.2">
      <c r="B511" s="141" t="s">
        <v>227</v>
      </c>
      <c r="C511" s="44">
        <v>28</v>
      </c>
      <c r="D511" s="2">
        <f>C511/$M$511</f>
        <v>0.84848484848484851</v>
      </c>
      <c r="E511" s="3">
        <v>3</v>
      </c>
      <c r="F511" s="2">
        <f>E511/$M$511</f>
        <v>9.0909090909090912E-2</v>
      </c>
      <c r="G511" s="43">
        <v>1</v>
      </c>
      <c r="H511" s="2">
        <f>G511/$M$511</f>
        <v>3.0303030303030304E-2</v>
      </c>
      <c r="I511" s="3">
        <v>1</v>
      </c>
      <c r="J511" s="2">
        <f>I511/$M$511</f>
        <v>3.0303030303030304E-2</v>
      </c>
      <c r="K511" s="43">
        <v>0</v>
      </c>
      <c r="L511" s="2">
        <f>K511/$M$511</f>
        <v>0</v>
      </c>
      <c r="M511" s="43">
        <v>33</v>
      </c>
      <c r="N511" s="46">
        <v>0</v>
      </c>
      <c r="O511" s="46">
        <v>33</v>
      </c>
      <c r="P511" s="103"/>
    </row>
    <row r="512" spans="2:16" ht="24" x14ac:dyDescent="0.2">
      <c r="B512" s="45" t="s">
        <v>228</v>
      </c>
      <c r="C512" s="44">
        <v>4</v>
      </c>
      <c r="D512" s="2">
        <f>C512/$M$512</f>
        <v>0.12121212121212122</v>
      </c>
      <c r="E512" s="3">
        <v>8</v>
      </c>
      <c r="F512" s="2">
        <f>E512/$M$512</f>
        <v>0.24242424242424243</v>
      </c>
      <c r="G512" s="43">
        <v>3</v>
      </c>
      <c r="H512" s="2">
        <f>G512/$M$512</f>
        <v>9.0909090909090912E-2</v>
      </c>
      <c r="I512" s="3">
        <v>12</v>
      </c>
      <c r="J512" s="2">
        <f>I512/$M$512</f>
        <v>0.36363636363636365</v>
      </c>
      <c r="K512" s="43">
        <v>6</v>
      </c>
      <c r="L512" s="2">
        <f>K512/$M$512</f>
        <v>0.18181818181818182</v>
      </c>
      <c r="M512" s="43">
        <v>33</v>
      </c>
      <c r="N512" s="46">
        <v>0</v>
      </c>
      <c r="O512" s="46">
        <v>33</v>
      </c>
      <c r="P512" s="103"/>
    </row>
    <row r="513" spans="2:16" x14ac:dyDescent="0.2">
      <c r="B513" s="45" t="s">
        <v>229</v>
      </c>
      <c r="C513" s="44">
        <v>6</v>
      </c>
      <c r="D513" s="2">
        <f>C513/$M$513</f>
        <v>0.18181818181818182</v>
      </c>
      <c r="E513" s="3">
        <v>4</v>
      </c>
      <c r="F513" s="2">
        <f>E513/$M$513</f>
        <v>0.12121212121212122</v>
      </c>
      <c r="G513" s="43">
        <v>9</v>
      </c>
      <c r="H513" s="2">
        <f>G513/$M$513</f>
        <v>0.27272727272727271</v>
      </c>
      <c r="I513" s="3">
        <v>8</v>
      </c>
      <c r="J513" s="2">
        <f>I513/$M$513</f>
        <v>0.24242424242424243</v>
      </c>
      <c r="K513" s="43">
        <v>6</v>
      </c>
      <c r="L513" s="2">
        <f>K513/$M$513</f>
        <v>0.18181818181818182</v>
      </c>
      <c r="M513" s="43">
        <v>33</v>
      </c>
      <c r="N513" s="46">
        <v>0</v>
      </c>
      <c r="O513" s="46">
        <v>33</v>
      </c>
      <c r="P513" s="103"/>
    </row>
    <row r="514" spans="2:16" x14ac:dyDescent="0.2">
      <c r="B514" s="45" t="s">
        <v>230</v>
      </c>
      <c r="C514" s="44">
        <v>8</v>
      </c>
      <c r="D514" s="2">
        <f>C514/$M$514</f>
        <v>0.24242424242424243</v>
      </c>
      <c r="E514" s="3">
        <v>11</v>
      </c>
      <c r="F514" s="2">
        <f>E514/$M$514</f>
        <v>0.33333333333333331</v>
      </c>
      <c r="G514" s="43">
        <v>7</v>
      </c>
      <c r="H514" s="2">
        <f>G514/$M$514</f>
        <v>0.21212121212121213</v>
      </c>
      <c r="I514" s="3">
        <v>6</v>
      </c>
      <c r="J514" s="2">
        <f>I514/$M$514</f>
        <v>0.18181818181818182</v>
      </c>
      <c r="K514" s="43">
        <v>1</v>
      </c>
      <c r="L514" s="2">
        <f>K514/$M$514</f>
        <v>3.0303030303030304E-2</v>
      </c>
      <c r="M514" s="43">
        <v>33</v>
      </c>
      <c r="N514" s="46">
        <v>0</v>
      </c>
      <c r="O514" s="46">
        <v>33</v>
      </c>
      <c r="P514" s="103"/>
    </row>
    <row r="515" spans="2:16" x14ac:dyDescent="0.2">
      <c r="B515" s="45" t="s">
        <v>231</v>
      </c>
      <c r="C515" s="44">
        <v>11</v>
      </c>
      <c r="D515" s="2">
        <f>C515/$M$515</f>
        <v>0.33333333333333331</v>
      </c>
      <c r="E515" s="3">
        <v>11</v>
      </c>
      <c r="F515" s="2">
        <f>E515/$M$515</f>
        <v>0.33333333333333331</v>
      </c>
      <c r="G515" s="43">
        <v>5</v>
      </c>
      <c r="H515" s="2">
        <f>G515/$M$515</f>
        <v>0.15151515151515152</v>
      </c>
      <c r="I515" s="3">
        <v>5</v>
      </c>
      <c r="J515" s="2">
        <f>I515/$M$515</f>
        <v>0.15151515151515152</v>
      </c>
      <c r="K515" s="43">
        <v>1</v>
      </c>
      <c r="L515" s="2">
        <f>K515/$M$515</f>
        <v>3.0303030303030304E-2</v>
      </c>
      <c r="M515" s="43">
        <v>33</v>
      </c>
      <c r="N515" s="46">
        <v>0</v>
      </c>
      <c r="O515" s="46">
        <v>33</v>
      </c>
      <c r="P515" s="103"/>
    </row>
    <row r="516" spans="2:16" x14ac:dyDescent="0.2">
      <c r="B516" s="141" t="s">
        <v>232</v>
      </c>
      <c r="C516" s="44">
        <v>16</v>
      </c>
      <c r="D516" s="2">
        <f>C516/$M$516</f>
        <v>0.48484848484848486</v>
      </c>
      <c r="E516" s="3">
        <v>7</v>
      </c>
      <c r="F516" s="2">
        <f>E516/$M$516</f>
        <v>0.21212121212121213</v>
      </c>
      <c r="G516" s="43">
        <v>7</v>
      </c>
      <c r="H516" s="2">
        <f>G516/$M$516</f>
        <v>0.21212121212121213</v>
      </c>
      <c r="I516" s="3">
        <v>3</v>
      </c>
      <c r="J516" s="2">
        <f>I516/$M$516</f>
        <v>9.0909090909090912E-2</v>
      </c>
      <c r="K516" s="43">
        <v>0</v>
      </c>
      <c r="L516" s="2">
        <f>K516/$M$516</f>
        <v>0</v>
      </c>
      <c r="M516" s="43">
        <v>33</v>
      </c>
      <c r="N516" s="46">
        <v>0</v>
      </c>
      <c r="O516" s="46">
        <v>33</v>
      </c>
      <c r="P516" s="103"/>
    </row>
    <row r="517" spans="2:16" x14ac:dyDescent="0.2">
      <c r="B517" s="45" t="s">
        <v>233</v>
      </c>
      <c r="C517" s="44">
        <v>6</v>
      </c>
      <c r="D517" s="2">
        <f>C517/$M$517</f>
        <v>0.18181818181818182</v>
      </c>
      <c r="E517" s="3">
        <v>7</v>
      </c>
      <c r="F517" s="2">
        <f>E517/$M$517</f>
        <v>0.21212121212121213</v>
      </c>
      <c r="G517" s="43">
        <v>9</v>
      </c>
      <c r="H517" s="2">
        <f>G517/$M$517</f>
        <v>0.27272727272727271</v>
      </c>
      <c r="I517" s="3">
        <v>6</v>
      </c>
      <c r="J517" s="2">
        <f>I517/$M$517</f>
        <v>0.18181818181818182</v>
      </c>
      <c r="K517" s="43">
        <v>5</v>
      </c>
      <c r="L517" s="2">
        <f>K517/$M$517</f>
        <v>0.15151515151515152</v>
      </c>
      <c r="M517" s="43">
        <v>33</v>
      </c>
      <c r="N517" s="46">
        <v>0</v>
      </c>
      <c r="O517" s="46">
        <v>33</v>
      </c>
      <c r="P517" s="103"/>
    </row>
    <row r="518" spans="2:16" x14ac:dyDescent="0.2">
      <c r="B518" s="45" t="s">
        <v>234</v>
      </c>
      <c r="C518" s="44">
        <v>22</v>
      </c>
      <c r="D518" s="2">
        <f>C518/$M$518</f>
        <v>0.66666666666666663</v>
      </c>
      <c r="E518" s="3">
        <v>4</v>
      </c>
      <c r="F518" s="2">
        <f>E518/$M$518</f>
        <v>0.12121212121212122</v>
      </c>
      <c r="G518" s="43">
        <v>4</v>
      </c>
      <c r="H518" s="2">
        <f>G518/$M$518</f>
        <v>0.12121212121212122</v>
      </c>
      <c r="I518" s="3">
        <v>3</v>
      </c>
      <c r="J518" s="2">
        <f>I518/$M$518</f>
        <v>9.0909090909090912E-2</v>
      </c>
      <c r="K518" s="43">
        <v>0</v>
      </c>
      <c r="L518" s="2">
        <f>K518/$M$518</f>
        <v>0</v>
      </c>
      <c r="M518" s="43">
        <v>33</v>
      </c>
      <c r="N518" s="46">
        <v>0</v>
      </c>
      <c r="O518" s="46">
        <v>33</v>
      </c>
      <c r="P518" s="103"/>
    </row>
    <row r="519" spans="2:16" x14ac:dyDescent="0.2">
      <c r="B519" s="45" t="s">
        <v>235</v>
      </c>
      <c r="C519" s="44">
        <v>17</v>
      </c>
      <c r="D519" s="2">
        <f>C519/$M$519</f>
        <v>0.53125</v>
      </c>
      <c r="E519" s="3">
        <v>11</v>
      </c>
      <c r="F519" s="2">
        <f>E519/$M$519</f>
        <v>0.34375</v>
      </c>
      <c r="G519" s="43">
        <v>3</v>
      </c>
      <c r="H519" s="2">
        <f>G519/$M$519</f>
        <v>9.375E-2</v>
      </c>
      <c r="I519" s="3">
        <v>1</v>
      </c>
      <c r="J519" s="2">
        <f>I519/$M$519</f>
        <v>3.125E-2</v>
      </c>
      <c r="K519" s="43">
        <v>0</v>
      </c>
      <c r="L519" s="2">
        <f>K519/$M$519</f>
        <v>0</v>
      </c>
      <c r="M519" s="43">
        <v>32</v>
      </c>
      <c r="N519" s="46">
        <v>1</v>
      </c>
      <c r="O519" s="46">
        <v>33</v>
      </c>
      <c r="P519" s="103"/>
    </row>
    <row r="522" spans="2:16" x14ac:dyDescent="0.2">
      <c r="C522" s="142" t="s">
        <v>236</v>
      </c>
    </row>
    <row r="524" spans="2:16" ht="15" customHeight="1" x14ac:dyDescent="0.2">
      <c r="B524" s="285" t="s">
        <v>219</v>
      </c>
      <c r="C524" s="286" t="s">
        <v>272</v>
      </c>
      <c r="D524" s="286"/>
      <c r="E524" s="286"/>
      <c r="F524" s="286"/>
      <c r="G524" s="286"/>
      <c r="H524" s="286"/>
      <c r="I524" s="286"/>
      <c r="J524" s="286"/>
      <c r="K524" s="286"/>
      <c r="L524" s="286"/>
      <c r="M524" s="286"/>
      <c r="N524" s="286"/>
      <c r="O524" s="286"/>
    </row>
    <row r="525" spans="2:16" x14ac:dyDescent="0.2">
      <c r="B525" s="285"/>
      <c r="C525" s="286"/>
      <c r="D525" s="286"/>
      <c r="E525" s="286"/>
      <c r="F525" s="286"/>
      <c r="G525" s="286"/>
      <c r="H525" s="286"/>
      <c r="I525" s="286"/>
      <c r="J525" s="286"/>
      <c r="K525" s="286"/>
      <c r="L525" s="286"/>
      <c r="M525" s="286"/>
      <c r="N525" s="286"/>
      <c r="O525" s="286"/>
    </row>
    <row r="526" spans="2:16" ht="24" x14ac:dyDescent="0.2">
      <c r="B526" s="285"/>
      <c r="C526" s="97" t="s">
        <v>220</v>
      </c>
      <c r="D526" s="32"/>
      <c r="E526" s="97"/>
      <c r="F526" s="32"/>
      <c r="G526" s="97"/>
      <c r="H526" s="32"/>
      <c r="I526" s="97"/>
      <c r="J526" s="32"/>
      <c r="K526" s="97" t="s">
        <v>221</v>
      </c>
      <c r="L526" s="32"/>
      <c r="M526" s="97" t="s">
        <v>4</v>
      </c>
      <c r="N526" s="97" t="s">
        <v>5</v>
      </c>
      <c r="O526" s="97" t="s">
        <v>6</v>
      </c>
    </row>
    <row r="527" spans="2:16" x14ac:dyDescent="0.2">
      <c r="B527" s="45" t="s">
        <v>226</v>
      </c>
      <c r="C527" s="44">
        <v>30</v>
      </c>
      <c r="D527" s="2">
        <f>C527/$M$527</f>
        <v>0.88235294117647056</v>
      </c>
      <c r="E527" s="3">
        <v>2</v>
      </c>
      <c r="F527" s="2">
        <f>E527/$M$527</f>
        <v>5.8823529411764705E-2</v>
      </c>
      <c r="G527" s="43">
        <v>2</v>
      </c>
      <c r="H527" s="2">
        <f>G527/$M$527</f>
        <v>5.8823529411764705E-2</v>
      </c>
      <c r="I527" s="3">
        <v>0</v>
      </c>
      <c r="J527" s="2">
        <f>I527/$M$527</f>
        <v>0</v>
      </c>
      <c r="K527" s="43">
        <v>0</v>
      </c>
      <c r="L527" s="2">
        <f>K527/$M$527</f>
        <v>0</v>
      </c>
      <c r="M527" s="46">
        <v>34</v>
      </c>
      <c r="N527" s="46">
        <v>4</v>
      </c>
      <c r="O527" s="46">
        <v>38</v>
      </c>
      <c r="P527" s="103"/>
    </row>
    <row r="528" spans="2:16" x14ac:dyDescent="0.2">
      <c r="B528" s="45" t="s">
        <v>227</v>
      </c>
      <c r="C528" s="44">
        <v>30</v>
      </c>
      <c r="D528" s="2">
        <f>C528/$M$528</f>
        <v>0.88235294117647056</v>
      </c>
      <c r="E528" s="3">
        <v>3</v>
      </c>
      <c r="F528" s="2">
        <f>E528/$M$528</f>
        <v>8.8235294117647065E-2</v>
      </c>
      <c r="G528" s="43">
        <v>1</v>
      </c>
      <c r="H528" s="2">
        <f>G528/$M$528</f>
        <v>2.9411764705882353E-2</v>
      </c>
      <c r="I528" s="3">
        <v>0</v>
      </c>
      <c r="J528" s="2">
        <f>I528/$M$528</f>
        <v>0</v>
      </c>
      <c r="K528" s="43">
        <v>0</v>
      </c>
      <c r="L528" s="2">
        <f>K528/$M$528</f>
        <v>0</v>
      </c>
      <c r="M528" s="43">
        <v>34</v>
      </c>
      <c r="N528" s="46">
        <v>4</v>
      </c>
      <c r="O528" s="46">
        <v>38</v>
      </c>
      <c r="P528" s="103"/>
    </row>
    <row r="529" spans="2:16" ht="24" x14ac:dyDescent="0.2">
      <c r="B529" s="45" t="s">
        <v>237</v>
      </c>
      <c r="C529" s="44">
        <v>5</v>
      </c>
      <c r="D529" s="2">
        <f>C529/$M$529</f>
        <v>0.14285714285714285</v>
      </c>
      <c r="E529" s="3">
        <v>8</v>
      </c>
      <c r="F529" s="2">
        <f>E529/$M$529</f>
        <v>0.22857142857142856</v>
      </c>
      <c r="G529" s="43">
        <v>8</v>
      </c>
      <c r="H529" s="2">
        <f>G529/$M$529</f>
        <v>0.22857142857142856</v>
      </c>
      <c r="I529" s="3">
        <v>8</v>
      </c>
      <c r="J529" s="2">
        <f>I529/$M$529</f>
        <v>0.22857142857142856</v>
      </c>
      <c r="K529" s="43">
        <v>6</v>
      </c>
      <c r="L529" s="2">
        <f>K529/$M$529</f>
        <v>0.17142857142857143</v>
      </c>
      <c r="M529" s="43">
        <v>35</v>
      </c>
      <c r="N529" s="46">
        <v>3</v>
      </c>
      <c r="O529" s="46">
        <v>38</v>
      </c>
      <c r="P529" s="103"/>
    </row>
    <row r="530" spans="2:16" x14ac:dyDescent="0.2">
      <c r="B530" s="45" t="s">
        <v>229</v>
      </c>
      <c r="C530" s="44">
        <v>5</v>
      </c>
      <c r="D530" s="2">
        <f>C530/$M$530</f>
        <v>0.1388888888888889</v>
      </c>
      <c r="E530" s="3">
        <v>8</v>
      </c>
      <c r="F530" s="2">
        <f>E530/$M$530</f>
        <v>0.22222222222222221</v>
      </c>
      <c r="G530" s="43">
        <v>11</v>
      </c>
      <c r="H530" s="2">
        <f>G530/$M$530</f>
        <v>0.30555555555555558</v>
      </c>
      <c r="I530" s="3">
        <v>6</v>
      </c>
      <c r="J530" s="2">
        <f>I530/$M$530</f>
        <v>0.16666666666666666</v>
      </c>
      <c r="K530" s="43">
        <v>6</v>
      </c>
      <c r="L530" s="2">
        <f>K530/$M$530</f>
        <v>0.16666666666666666</v>
      </c>
      <c r="M530" s="43">
        <v>36</v>
      </c>
      <c r="N530" s="46">
        <v>2</v>
      </c>
      <c r="O530" s="46">
        <v>38</v>
      </c>
      <c r="P530" s="103"/>
    </row>
    <row r="531" spans="2:16" x14ac:dyDescent="0.2">
      <c r="B531" s="45" t="s">
        <v>230</v>
      </c>
      <c r="C531" s="44">
        <v>18</v>
      </c>
      <c r="D531" s="2">
        <f>C531/$M$531</f>
        <v>0.52941176470588236</v>
      </c>
      <c r="E531" s="3">
        <v>9</v>
      </c>
      <c r="F531" s="2">
        <f>E531/$M$531</f>
        <v>0.26470588235294118</v>
      </c>
      <c r="G531" s="43">
        <v>5</v>
      </c>
      <c r="H531" s="2">
        <f>G531/$M$531</f>
        <v>0.14705882352941177</v>
      </c>
      <c r="I531" s="3">
        <v>1</v>
      </c>
      <c r="J531" s="2">
        <f>I531/$M$531</f>
        <v>2.9411764705882353E-2</v>
      </c>
      <c r="K531" s="43">
        <v>1</v>
      </c>
      <c r="L531" s="2">
        <f>K531/$M$531</f>
        <v>2.9411764705882353E-2</v>
      </c>
      <c r="M531" s="43">
        <v>34</v>
      </c>
      <c r="N531" s="46">
        <v>4</v>
      </c>
      <c r="O531" s="46">
        <v>38</v>
      </c>
      <c r="P531" s="103"/>
    </row>
    <row r="532" spans="2:16" x14ac:dyDescent="0.2">
      <c r="B532" s="45" t="s">
        <v>231</v>
      </c>
      <c r="C532" s="44">
        <v>15</v>
      </c>
      <c r="D532" s="2">
        <f>C532/$M$532</f>
        <v>0.4838709677419355</v>
      </c>
      <c r="E532" s="3">
        <v>8</v>
      </c>
      <c r="F532" s="2">
        <f>E532/$M$532</f>
        <v>0.25806451612903225</v>
      </c>
      <c r="G532" s="43">
        <v>3</v>
      </c>
      <c r="H532" s="2">
        <f>G532/$M$532</f>
        <v>9.6774193548387094E-2</v>
      </c>
      <c r="I532" s="3">
        <v>1</v>
      </c>
      <c r="J532" s="2">
        <f>I532/$M$532</f>
        <v>3.2258064516129031E-2</v>
      </c>
      <c r="K532" s="43">
        <v>4</v>
      </c>
      <c r="L532" s="2">
        <f>K532/$M$532</f>
        <v>0.12903225806451613</v>
      </c>
      <c r="M532" s="43">
        <v>31</v>
      </c>
      <c r="N532" s="46">
        <v>7</v>
      </c>
      <c r="O532" s="46">
        <v>38</v>
      </c>
      <c r="P532" s="103"/>
    </row>
    <row r="533" spans="2:16" x14ac:dyDescent="0.2">
      <c r="B533" s="45" t="s">
        <v>232</v>
      </c>
      <c r="C533" s="44">
        <v>20</v>
      </c>
      <c r="D533" s="2">
        <f>C533/$M$533</f>
        <v>0.55555555555555558</v>
      </c>
      <c r="E533" s="3">
        <v>7</v>
      </c>
      <c r="F533" s="2">
        <f>E533/$M$533</f>
        <v>0.19444444444444445</v>
      </c>
      <c r="G533" s="43">
        <v>5</v>
      </c>
      <c r="H533" s="2">
        <f>G533/$M$533</f>
        <v>0.1388888888888889</v>
      </c>
      <c r="I533" s="3">
        <v>2</v>
      </c>
      <c r="J533" s="2">
        <f>I533/$M$533</f>
        <v>5.5555555555555552E-2</v>
      </c>
      <c r="K533" s="43">
        <v>2</v>
      </c>
      <c r="L533" s="2">
        <f>K533/$M$533</f>
        <v>5.5555555555555552E-2</v>
      </c>
      <c r="M533" s="43">
        <v>36</v>
      </c>
      <c r="N533" s="46">
        <v>2</v>
      </c>
      <c r="O533" s="46">
        <v>38</v>
      </c>
      <c r="P533" s="103"/>
    </row>
    <row r="534" spans="2:16" x14ac:dyDescent="0.2">
      <c r="B534" s="45" t="s">
        <v>233</v>
      </c>
      <c r="C534" s="44">
        <v>11</v>
      </c>
      <c r="D534" s="2">
        <f>C534/$M$534</f>
        <v>0.31428571428571428</v>
      </c>
      <c r="E534" s="3">
        <v>11</v>
      </c>
      <c r="F534" s="2">
        <f>E534/$M$534</f>
        <v>0.31428571428571428</v>
      </c>
      <c r="G534" s="43">
        <v>4</v>
      </c>
      <c r="H534" s="2">
        <f>G534/$M$534</f>
        <v>0.11428571428571428</v>
      </c>
      <c r="I534" s="3">
        <v>7</v>
      </c>
      <c r="J534" s="2">
        <f>I534/$M$534</f>
        <v>0.2</v>
      </c>
      <c r="K534" s="43">
        <v>2</v>
      </c>
      <c r="L534" s="2">
        <f>K534/$M$534</f>
        <v>5.7142857142857141E-2</v>
      </c>
      <c r="M534" s="43">
        <v>35</v>
      </c>
      <c r="N534" s="46">
        <v>3</v>
      </c>
      <c r="O534" s="46">
        <v>38</v>
      </c>
      <c r="P534" s="103"/>
    </row>
    <row r="535" spans="2:16" x14ac:dyDescent="0.2">
      <c r="B535" s="45" t="s">
        <v>238</v>
      </c>
      <c r="C535" s="44">
        <v>16</v>
      </c>
      <c r="D535" s="2">
        <f>C535/$M$535</f>
        <v>0.44444444444444442</v>
      </c>
      <c r="E535" s="3">
        <v>7</v>
      </c>
      <c r="F535" s="2">
        <f>E535/$M$535</f>
        <v>0.19444444444444445</v>
      </c>
      <c r="G535" s="43">
        <v>6</v>
      </c>
      <c r="H535" s="2">
        <f>G535/$M$535</f>
        <v>0.16666666666666666</v>
      </c>
      <c r="I535" s="3">
        <v>3</v>
      </c>
      <c r="J535" s="2">
        <f>I535/$M$535</f>
        <v>8.3333333333333329E-2</v>
      </c>
      <c r="K535" s="43">
        <v>4</v>
      </c>
      <c r="L535" s="2">
        <f>K535/$M$535</f>
        <v>0.1111111111111111</v>
      </c>
      <c r="M535" s="43">
        <v>36</v>
      </c>
      <c r="N535" s="46">
        <v>2</v>
      </c>
      <c r="O535" s="46">
        <v>38</v>
      </c>
      <c r="P535" s="103"/>
    </row>
    <row r="536" spans="2:16" x14ac:dyDescent="0.2">
      <c r="B536" s="45" t="s">
        <v>235</v>
      </c>
      <c r="C536" s="44">
        <v>13</v>
      </c>
      <c r="D536" s="2">
        <f>C536/$M$536</f>
        <v>0.3611111111111111</v>
      </c>
      <c r="E536" s="3">
        <v>6</v>
      </c>
      <c r="F536" s="2">
        <f>E536/$M$536</f>
        <v>0.16666666666666666</v>
      </c>
      <c r="G536" s="43">
        <v>7</v>
      </c>
      <c r="H536" s="2">
        <f>G536/$M$536</f>
        <v>0.19444444444444445</v>
      </c>
      <c r="I536" s="3">
        <v>5</v>
      </c>
      <c r="J536" s="2">
        <f>I536/$M$536</f>
        <v>0.1388888888888889</v>
      </c>
      <c r="K536" s="43">
        <v>5</v>
      </c>
      <c r="L536" s="2">
        <f>K536/$M$536</f>
        <v>0.1388888888888889</v>
      </c>
      <c r="M536" s="43">
        <v>36</v>
      </c>
      <c r="N536" s="46">
        <v>2</v>
      </c>
      <c r="O536" s="46">
        <v>38</v>
      </c>
      <c r="P536" s="103"/>
    </row>
    <row r="537" spans="2:16" ht="24" x14ac:dyDescent="0.2">
      <c r="B537" s="45" t="s">
        <v>239</v>
      </c>
      <c r="C537" s="44">
        <v>11</v>
      </c>
      <c r="D537" s="2">
        <f>C537/$M$537</f>
        <v>0.30555555555555558</v>
      </c>
      <c r="E537" s="3">
        <v>7</v>
      </c>
      <c r="F537" s="2">
        <f>E537/$M$537</f>
        <v>0.19444444444444445</v>
      </c>
      <c r="G537" s="43">
        <v>7</v>
      </c>
      <c r="H537" s="2">
        <f>G537/$M$537</f>
        <v>0.19444444444444445</v>
      </c>
      <c r="I537" s="3">
        <v>3</v>
      </c>
      <c r="J537" s="2">
        <f>I537/$M$537</f>
        <v>8.3333333333333329E-2</v>
      </c>
      <c r="K537" s="43">
        <v>8</v>
      </c>
      <c r="L537" s="2">
        <f>K537/$M$537</f>
        <v>0.22222222222222221</v>
      </c>
      <c r="M537" s="43">
        <v>36</v>
      </c>
      <c r="N537" s="46">
        <v>2</v>
      </c>
      <c r="O537" s="46">
        <v>38</v>
      </c>
      <c r="P537" s="103"/>
    </row>
    <row r="538" spans="2:16" ht="24" x14ac:dyDescent="0.2">
      <c r="B538" s="45" t="s">
        <v>240</v>
      </c>
      <c r="C538" s="44">
        <v>6</v>
      </c>
      <c r="D538" s="2">
        <f>C538/$M$538</f>
        <v>0.54545454545454541</v>
      </c>
      <c r="E538" s="3">
        <v>1</v>
      </c>
      <c r="F538" s="2">
        <f>E538/$M$538</f>
        <v>9.0909090909090912E-2</v>
      </c>
      <c r="G538" s="43">
        <v>1</v>
      </c>
      <c r="H538" s="2">
        <f>G538/$M$538</f>
        <v>9.0909090909090912E-2</v>
      </c>
      <c r="I538" s="3">
        <v>1</v>
      </c>
      <c r="J538" s="2">
        <f>I538/$M$538</f>
        <v>9.0909090909090912E-2</v>
      </c>
      <c r="K538" s="43">
        <v>2</v>
      </c>
      <c r="L538" s="2">
        <f>K538/$M$538</f>
        <v>0.18181818181818182</v>
      </c>
      <c r="M538" s="43">
        <v>11</v>
      </c>
      <c r="N538" s="46">
        <v>27</v>
      </c>
      <c r="O538" s="46">
        <v>38</v>
      </c>
      <c r="P538" s="103"/>
    </row>
    <row r="539" spans="2:16" x14ac:dyDescent="0.2">
      <c r="B539" s="45" t="s">
        <v>241</v>
      </c>
      <c r="C539" s="44">
        <v>11</v>
      </c>
      <c r="D539" s="2">
        <f>C539/$M$539</f>
        <v>0.3235294117647059</v>
      </c>
      <c r="E539" s="3">
        <v>11</v>
      </c>
      <c r="F539" s="2">
        <f>E539/$M$539</f>
        <v>0.3235294117647059</v>
      </c>
      <c r="G539" s="43">
        <v>10</v>
      </c>
      <c r="H539" s="2">
        <f>G539/$M$539</f>
        <v>0.29411764705882354</v>
      </c>
      <c r="I539" s="3">
        <v>0</v>
      </c>
      <c r="J539" s="2">
        <f>I539/$M$539</f>
        <v>0</v>
      </c>
      <c r="K539" s="43">
        <v>2</v>
      </c>
      <c r="L539" s="2">
        <f>K539/$M$539</f>
        <v>5.8823529411764705E-2</v>
      </c>
      <c r="M539" s="43">
        <v>34</v>
      </c>
      <c r="N539" s="46">
        <v>4</v>
      </c>
      <c r="O539" s="46">
        <v>38</v>
      </c>
      <c r="P539" s="103"/>
    </row>
    <row r="540" spans="2:16" x14ac:dyDescent="0.2">
      <c r="B540" s="49"/>
      <c r="C540" s="128"/>
      <c r="D540" s="48"/>
      <c r="E540" s="129"/>
      <c r="F540" s="48"/>
      <c r="G540" s="129"/>
      <c r="H540" s="48"/>
      <c r="I540" s="129"/>
      <c r="J540" s="48"/>
      <c r="K540" s="129"/>
      <c r="L540" s="48"/>
      <c r="M540" s="129"/>
      <c r="N540" s="47"/>
      <c r="O540" s="47"/>
      <c r="P540" s="103"/>
    </row>
    <row r="541" spans="2:16" x14ac:dyDescent="0.2">
      <c r="B541" s="49"/>
      <c r="C541" s="128"/>
      <c r="D541" s="48"/>
      <c r="E541" s="129"/>
      <c r="F541" s="48"/>
      <c r="G541" s="129"/>
      <c r="H541" s="48"/>
      <c r="I541" s="129"/>
      <c r="J541" s="48"/>
      <c r="K541" s="129"/>
      <c r="L541" s="48"/>
      <c r="M541" s="129"/>
      <c r="N541" s="47"/>
      <c r="O541" s="47"/>
    </row>
    <row r="542" spans="2:16" x14ac:dyDescent="0.2">
      <c r="C542" s="142" t="s">
        <v>242</v>
      </c>
    </row>
    <row r="543" spans="2:16" x14ac:dyDescent="0.2">
      <c r="C543" s="145"/>
    </row>
    <row r="544" spans="2:16" x14ac:dyDescent="0.2">
      <c r="C544" s="142" t="s">
        <v>243</v>
      </c>
    </row>
    <row r="546" spans="2:12" ht="15" customHeight="1" x14ac:dyDescent="0.2">
      <c r="B546" s="285" t="s">
        <v>244</v>
      </c>
      <c r="C546" s="286" t="s">
        <v>274</v>
      </c>
      <c r="D546" s="286"/>
      <c r="E546" s="286"/>
      <c r="F546" s="286"/>
      <c r="G546" s="286"/>
      <c r="H546" s="286"/>
      <c r="I546" s="286"/>
      <c r="J546" s="286"/>
      <c r="K546" s="286"/>
    </row>
    <row r="547" spans="2:12" x14ac:dyDescent="0.2">
      <c r="B547" s="285"/>
      <c r="C547" s="286"/>
      <c r="D547" s="286"/>
      <c r="E547" s="286"/>
      <c r="F547" s="286"/>
      <c r="G547" s="286"/>
      <c r="H547" s="286"/>
      <c r="I547" s="286"/>
      <c r="J547" s="286"/>
      <c r="K547" s="286"/>
    </row>
    <row r="548" spans="2:12" ht="36" x14ac:dyDescent="0.2">
      <c r="B548" s="285"/>
      <c r="C548" s="97" t="s">
        <v>245</v>
      </c>
      <c r="D548" s="32"/>
      <c r="E548" s="97" t="s">
        <v>246</v>
      </c>
      <c r="F548" s="32"/>
      <c r="G548" s="97" t="s">
        <v>247</v>
      </c>
      <c r="H548" s="32"/>
      <c r="I548" s="97" t="s">
        <v>4</v>
      </c>
      <c r="J548" s="97" t="s">
        <v>5</v>
      </c>
      <c r="K548" s="97" t="s">
        <v>6</v>
      </c>
    </row>
    <row r="549" spans="2:12" x14ac:dyDescent="0.2">
      <c r="B549" s="45" t="s">
        <v>248</v>
      </c>
      <c r="C549" s="44">
        <v>1</v>
      </c>
      <c r="D549" s="2">
        <f>C549/$I$549</f>
        <v>1.4084507042253521E-2</v>
      </c>
      <c r="E549" s="3">
        <v>17</v>
      </c>
      <c r="F549" s="2">
        <f>E549/$I$549</f>
        <v>0.23943661971830985</v>
      </c>
      <c r="G549" s="43">
        <v>53</v>
      </c>
      <c r="H549" s="2">
        <f>G549/$I$549</f>
        <v>0.74647887323943662</v>
      </c>
      <c r="I549" s="46">
        <v>71</v>
      </c>
      <c r="J549" s="46">
        <v>0</v>
      </c>
      <c r="K549" s="46">
        <v>71</v>
      </c>
      <c r="L549" s="103"/>
    </row>
    <row r="550" spans="2:12" x14ac:dyDescent="0.2">
      <c r="B550" s="45" t="s">
        <v>249</v>
      </c>
      <c r="C550" s="44">
        <v>8</v>
      </c>
      <c r="D550" s="2">
        <f>C550/$I$550</f>
        <v>0.11267605633802817</v>
      </c>
      <c r="E550" s="3">
        <v>33</v>
      </c>
      <c r="F550" s="2">
        <f>E550/$I$550</f>
        <v>0.46478873239436619</v>
      </c>
      <c r="G550" s="43">
        <v>30</v>
      </c>
      <c r="H550" s="2">
        <f>G550/$I$550</f>
        <v>0.42253521126760563</v>
      </c>
      <c r="I550" s="43">
        <v>71</v>
      </c>
      <c r="J550" s="42">
        <v>0</v>
      </c>
      <c r="K550" s="46">
        <v>71</v>
      </c>
      <c r="L550" s="103"/>
    </row>
    <row r="551" spans="2:12" ht="24" x14ac:dyDescent="0.2">
      <c r="B551" s="45" t="s">
        <v>250</v>
      </c>
      <c r="C551" s="44">
        <v>3</v>
      </c>
      <c r="D551" s="2">
        <f>C551/$I$551</f>
        <v>4.4776119402985072E-2</v>
      </c>
      <c r="E551" s="3">
        <v>25</v>
      </c>
      <c r="F551" s="2">
        <f>E551/$I$551</f>
        <v>0.37313432835820898</v>
      </c>
      <c r="G551" s="43">
        <v>39</v>
      </c>
      <c r="H551" s="2">
        <f>G551/$I$551</f>
        <v>0.58208955223880599</v>
      </c>
      <c r="I551" s="43">
        <v>67</v>
      </c>
      <c r="J551" s="42">
        <v>4</v>
      </c>
      <c r="K551" s="46">
        <v>71</v>
      </c>
      <c r="L551" s="103"/>
    </row>
    <row r="552" spans="2:12" x14ac:dyDescent="0.2">
      <c r="B552" s="45" t="s">
        <v>251</v>
      </c>
      <c r="C552" s="44">
        <v>0</v>
      </c>
      <c r="D552" s="2">
        <f>C552/$I$552</f>
        <v>0</v>
      </c>
      <c r="E552" s="3">
        <v>23</v>
      </c>
      <c r="F552" s="2">
        <f>E552/$I$552</f>
        <v>0.6216216216216216</v>
      </c>
      <c r="G552" s="43">
        <v>14</v>
      </c>
      <c r="H552" s="2">
        <f>G552/$I$552</f>
        <v>0.3783783783783784</v>
      </c>
      <c r="I552" s="43">
        <v>37</v>
      </c>
      <c r="J552" s="42">
        <v>34</v>
      </c>
      <c r="K552" s="46">
        <v>71</v>
      </c>
      <c r="L552" s="103"/>
    </row>
    <row r="553" spans="2:12" x14ac:dyDescent="0.2">
      <c r="B553" s="45" t="s">
        <v>252</v>
      </c>
      <c r="C553" s="44">
        <v>4</v>
      </c>
      <c r="D553" s="2">
        <f>C553/$I$553</f>
        <v>0.1111111111111111</v>
      </c>
      <c r="E553" s="3">
        <v>18</v>
      </c>
      <c r="F553" s="2">
        <f>E553/$I$553</f>
        <v>0.5</v>
      </c>
      <c r="G553" s="43">
        <v>14</v>
      </c>
      <c r="H553" s="2">
        <f>G553/$I$553</f>
        <v>0.3888888888888889</v>
      </c>
      <c r="I553" s="42">
        <v>36</v>
      </c>
      <c r="J553" s="42">
        <v>35</v>
      </c>
      <c r="K553" s="46">
        <v>71</v>
      </c>
      <c r="L553" s="103"/>
    </row>
    <row r="554" spans="2:12" x14ac:dyDescent="0.2">
      <c r="B554" s="45" t="s">
        <v>253</v>
      </c>
      <c r="C554" s="44">
        <v>4</v>
      </c>
      <c r="D554" s="2">
        <f>C554/$I$554</f>
        <v>5.9701492537313432E-2</v>
      </c>
      <c r="E554" s="3">
        <v>45</v>
      </c>
      <c r="F554" s="2">
        <f>E554/$I$554</f>
        <v>0.67164179104477617</v>
      </c>
      <c r="G554" s="43">
        <v>18</v>
      </c>
      <c r="H554" s="2">
        <f>G554/$I$554</f>
        <v>0.26865671641791045</v>
      </c>
      <c r="I554" s="43">
        <v>67</v>
      </c>
      <c r="J554" s="43">
        <v>4</v>
      </c>
      <c r="K554" s="46">
        <v>71</v>
      </c>
      <c r="L554" s="103"/>
    </row>
    <row r="557" spans="2:12" x14ac:dyDescent="0.2">
      <c r="B557" s="142"/>
      <c r="C557" s="142" t="s">
        <v>254</v>
      </c>
    </row>
    <row r="559" spans="2:12" ht="15" customHeight="1" x14ac:dyDescent="0.2">
      <c r="B559" s="285" t="s">
        <v>244</v>
      </c>
      <c r="C559" s="286" t="s">
        <v>273</v>
      </c>
      <c r="D559" s="286"/>
      <c r="E559" s="286"/>
      <c r="F559" s="286"/>
      <c r="G559" s="286"/>
      <c r="H559" s="286"/>
      <c r="I559" s="286"/>
      <c r="J559" s="286"/>
      <c r="K559" s="286"/>
    </row>
    <row r="560" spans="2:12" x14ac:dyDescent="0.2">
      <c r="B560" s="285"/>
      <c r="C560" s="286"/>
      <c r="D560" s="286"/>
      <c r="E560" s="286"/>
      <c r="F560" s="286"/>
      <c r="G560" s="286"/>
      <c r="H560" s="286"/>
      <c r="I560" s="286"/>
      <c r="J560" s="286"/>
      <c r="K560" s="286"/>
    </row>
    <row r="561" spans="2:12" ht="36" x14ac:dyDescent="0.2">
      <c r="B561" s="285"/>
      <c r="C561" s="97" t="s">
        <v>245</v>
      </c>
      <c r="D561" s="32"/>
      <c r="E561" s="97" t="s">
        <v>246</v>
      </c>
      <c r="F561" s="32"/>
      <c r="G561" s="97" t="s">
        <v>247</v>
      </c>
      <c r="H561" s="32"/>
      <c r="I561" s="97" t="s">
        <v>4</v>
      </c>
      <c r="J561" s="97" t="s">
        <v>5</v>
      </c>
      <c r="K561" s="97" t="s">
        <v>6</v>
      </c>
    </row>
    <row r="562" spans="2:12" x14ac:dyDescent="0.2">
      <c r="B562" s="45" t="s">
        <v>255</v>
      </c>
      <c r="C562" s="44">
        <v>0</v>
      </c>
      <c r="D562" s="2">
        <f>C562/$I$562</f>
        <v>0</v>
      </c>
      <c r="E562" s="3">
        <v>11</v>
      </c>
      <c r="F562" s="2">
        <f>E562/$I$562</f>
        <v>0.33333333333333331</v>
      </c>
      <c r="G562" s="43">
        <v>22</v>
      </c>
      <c r="H562" s="2">
        <f>G562/$I$562</f>
        <v>0.66666666666666663</v>
      </c>
      <c r="I562" s="43">
        <v>33</v>
      </c>
      <c r="J562" s="43">
        <v>0</v>
      </c>
      <c r="K562" s="46">
        <v>33</v>
      </c>
      <c r="L562" s="103"/>
    </row>
    <row r="563" spans="2:12" x14ac:dyDescent="0.2">
      <c r="B563" s="45" t="s">
        <v>249</v>
      </c>
      <c r="C563" s="44">
        <v>0</v>
      </c>
      <c r="D563" s="2">
        <f>C563/$I$563</f>
        <v>0</v>
      </c>
      <c r="E563" s="3">
        <v>13</v>
      </c>
      <c r="F563" s="2">
        <f>E563/$I$563</f>
        <v>0.39393939393939392</v>
      </c>
      <c r="G563" s="43">
        <v>20</v>
      </c>
      <c r="H563" s="2">
        <f>G563/$I$563</f>
        <v>0.60606060606060608</v>
      </c>
      <c r="I563" s="43">
        <v>33</v>
      </c>
      <c r="J563" s="46">
        <v>0</v>
      </c>
      <c r="K563" s="46">
        <v>33</v>
      </c>
      <c r="L563" s="103"/>
    </row>
    <row r="564" spans="2:12" ht="24" x14ac:dyDescent="0.2">
      <c r="B564" s="45" t="s">
        <v>250</v>
      </c>
      <c r="C564" s="44">
        <v>1</v>
      </c>
      <c r="D564" s="2">
        <f>C564/$I$564</f>
        <v>3.125E-2</v>
      </c>
      <c r="E564" s="3">
        <v>10</v>
      </c>
      <c r="F564" s="2">
        <f>E564/$I$564</f>
        <v>0.3125</v>
      </c>
      <c r="G564" s="43">
        <v>21</v>
      </c>
      <c r="H564" s="2">
        <f>G564/$I$564</f>
        <v>0.65625</v>
      </c>
      <c r="I564" s="43">
        <v>32</v>
      </c>
      <c r="J564" s="43">
        <v>1</v>
      </c>
      <c r="K564" s="46">
        <v>33</v>
      </c>
      <c r="L564" s="103"/>
    </row>
    <row r="565" spans="2:12" x14ac:dyDescent="0.2">
      <c r="B565" s="45" t="s">
        <v>253</v>
      </c>
      <c r="C565" s="44">
        <v>1</v>
      </c>
      <c r="D565" s="2">
        <f>C565/$I$565</f>
        <v>3.2258064516129031E-2</v>
      </c>
      <c r="E565" s="3">
        <v>20</v>
      </c>
      <c r="F565" s="2">
        <f>E565/$I$565</f>
        <v>0.64516129032258063</v>
      </c>
      <c r="G565" s="43">
        <v>10</v>
      </c>
      <c r="H565" s="2">
        <f>G565/$I$565</f>
        <v>0.32258064516129031</v>
      </c>
      <c r="I565" s="43">
        <v>31</v>
      </c>
      <c r="J565" s="46">
        <v>2</v>
      </c>
      <c r="K565" s="46">
        <v>33</v>
      </c>
      <c r="L565" s="103"/>
    </row>
    <row r="568" spans="2:12" x14ac:dyDescent="0.2">
      <c r="C568" s="142" t="s">
        <v>256</v>
      </c>
    </row>
    <row r="570" spans="2:12" ht="15" customHeight="1" x14ac:dyDescent="0.2">
      <c r="B570" s="285" t="s">
        <v>244</v>
      </c>
      <c r="C570" s="286" t="s">
        <v>272</v>
      </c>
      <c r="D570" s="286"/>
      <c r="E570" s="286"/>
      <c r="F570" s="286"/>
      <c r="G570" s="286"/>
      <c r="H570" s="286"/>
      <c r="I570" s="286"/>
      <c r="J570" s="286"/>
      <c r="K570" s="286"/>
    </row>
    <row r="571" spans="2:12" x14ac:dyDescent="0.2">
      <c r="B571" s="285"/>
      <c r="C571" s="286"/>
      <c r="D571" s="286"/>
      <c r="E571" s="286"/>
      <c r="F571" s="286"/>
      <c r="G571" s="286"/>
      <c r="H571" s="286"/>
      <c r="I571" s="286"/>
      <c r="J571" s="286"/>
      <c r="K571" s="286"/>
    </row>
    <row r="572" spans="2:12" ht="36" x14ac:dyDescent="0.2">
      <c r="B572" s="285"/>
      <c r="C572" s="97" t="s">
        <v>245</v>
      </c>
      <c r="D572" s="32"/>
      <c r="E572" s="97" t="s">
        <v>246</v>
      </c>
      <c r="F572" s="32"/>
      <c r="G572" s="97" t="s">
        <v>247</v>
      </c>
      <c r="H572" s="32"/>
      <c r="I572" s="97" t="s">
        <v>4</v>
      </c>
      <c r="J572" s="97" t="s">
        <v>5</v>
      </c>
      <c r="K572" s="97" t="s">
        <v>6</v>
      </c>
    </row>
    <row r="573" spans="2:12" x14ac:dyDescent="0.2">
      <c r="B573" s="45" t="s">
        <v>257</v>
      </c>
      <c r="C573" s="32">
        <v>1</v>
      </c>
      <c r="D573" s="2">
        <f>C573/$I$573</f>
        <v>2.6315789473684209E-2</v>
      </c>
      <c r="E573" s="3">
        <v>6</v>
      </c>
      <c r="F573" s="2">
        <f>E573/$I$573</f>
        <v>0.15789473684210525</v>
      </c>
      <c r="G573" s="43">
        <v>31</v>
      </c>
      <c r="H573" s="2">
        <f>G573/$I$573</f>
        <v>0.81578947368421051</v>
      </c>
      <c r="I573" s="43">
        <v>38</v>
      </c>
      <c r="J573" s="42">
        <v>0</v>
      </c>
      <c r="K573" s="42">
        <v>38</v>
      </c>
      <c r="L573" s="103"/>
    </row>
    <row r="574" spans="2:12" x14ac:dyDescent="0.2">
      <c r="B574" s="45" t="s">
        <v>249</v>
      </c>
      <c r="C574" s="44">
        <v>8</v>
      </c>
      <c r="D574" s="2">
        <f>C574/$I$574</f>
        <v>0.21052631578947367</v>
      </c>
      <c r="E574" s="3">
        <v>20</v>
      </c>
      <c r="F574" s="2">
        <f>E574/$I$574</f>
        <v>0.52631578947368418</v>
      </c>
      <c r="G574" s="43">
        <v>10</v>
      </c>
      <c r="H574" s="2">
        <f>G574/$I$574</f>
        <v>0.26315789473684209</v>
      </c>
      <c r="I574" s="43">
        <v>38</v>
      </c>
      <c r="J574" s="42">
        <v>0</v>
      </c>
      <c r="K574" s="42">
        <v>38</v>
      </c>
      <c r="L574" s="103"/>
    </row>
    <row r="575" spans="2:12" ht="24" x14ac:dyDescent="0.2">
      <c r="B575" s="45" t="s">
        <v>250</v>
      </c>
      <c r="C575" s="44">
        <v>2</v>
      </c>
      <c r="D575" s="2">
        <f>C575/$I$575</f>
        <v>5.7142857142857141E-2</v>
      </c>
      <c r="E575" s="3">
        <v>15</v>
      </c>
      <c r="F575" s="2">
        <f>E575/$I$575</f>
        <v>0.42857142857142855</v>
      </c>
      <c r="G575" s="43">
        <v>18</v>
      </c>
      <c r="H575" s="2">
        <f>G575/$I$575</f>
        <v>0.51428571428571423</v>
      </c>
      <c r="I575" s="43">
        <v>35</v>
      </c>
      <c r="J575" s="42">
        <v>3</v>
      </c>
      <c r="K575" s="42">
        <v>38</v>
      </c>
      <c r="L575" s="103"/>
    </row>
    <row r="576" spans="2:12" x14ac:dyDescent="0.2">
      <c r="B576" s="45" t="s">
        <v>251</v>
      </c>
      <c r="C576" s="44">
        <v>0</v>
      </c>
      <c r="D576" s="2">
        <f>C576/$I$576</f>
        <v>0</v>
      </c>
      <c r="E576" s="3">
        <v>23</v>
      </c>
      <c r="F576" s="2">
        <f>E576/$I$576</f>
        <v>0.6216216216216216</v>
      </c>
      <c r="G576" s="43">
        <v>14</v>
      </c>
      <c r="H576" s="2">
        <f>G576/$I$576</f>
        <v>0.3783783783783784</v>
      </c>
      <c r="I576" s="43">
        <v>37</v>
      </c>
      <c r="J576" s="42">
        <v>1</v>
      </c>
      <c r="K576" s="42">
        <v>38</v>
      </c>
      <c r="L576" s="103"/>
    </row>
    <row r="577" spans="2:12" x14ac:dyDescent="0.2">
      <c r="B577" s="45" t="s">
        <v>252</v>
      </c>
      <c r="C577" s="44">
        <v>4</v>
      </c>
      <c r="D577" s="2">
        <f>C577/$I$577</f>
        <v>0.1111111111111111</v>
      </c>
      <c r="E577" s="3">
        <v>18</v>
      </c>
      <c r="F577" s="2">
        <f>E577/$I$577</f>
        <v>0.5</v>
      </c>
      <c r="G577" s="43">
        <v>14</v>
      </c>
      <c r="H577" s="2">
        <f>G577/$I$577</f>
        <v>0.3888888888888889</v>
      </c>
      <c r="I577" s="43">
        <v>36</v>
      </c>
      <c r="J577" s="42">
        <v>2</v>
      </c>
      <c r="K577" s="42">
        <v>38</v>
      </c>
      <c r="L577" s="103"/>
    </row>
    <row r="578" spans="2:12" x14ac:dyDescent="0.2">
      <c r="B578" s="45" t="s">
        <v>253</v>
      </c>
      <c r="C578" s="44">
        <v>3</v>
      </c>
      <c r="D578" s="2">
        <f>C578/$I$578</f>
        <v>8.3333333333333329E-2</v>
      </c>
      <c r="E578" s="3">
        <v>25</v>
      </c>
      <c r="F578" s="2">
        <f>E578/$I$578</f>
        <v>0.69444444444444442</v>
      </c>
      <c r="G578" s="43">
        <v>8</v>
      </c>
      <c r="H578" s="2">
        <f>G578/$I$578</f>
        <v>0.22222222222222221</v>
      </c>
      <c r="I578" s="43">
        <v>36</v>
      </c>
      <c r="J578" s="43">
        <v>2</v>
      </c>
      <c r="K578" s="42">
        <v>38</v>
      </c>
      <c r="L578" s="103"/>
    </row>
    <row r="583" spans="2:12" ht="15" customHeight="1" x14ac:dyDescent="0.2"/>
  </sheetData>
  <mergeCells count="161">
    <mergeCell ref="B101:B103"/>
    <mergeCell ref="C101:O102"/>
    <mergeCell ref="B115:B117"/>
    <mergeCell ref="B243:B245"/>
    <mergeCell ref="B256:B258"/>
    <mergeCell ref="C243:O244"/>
    <mergeCell ref="C256:O257"/>
    <mergeCell ref="B129:B131"/>
    <mergeCell ref="C129:O130"/>
    <mergeCell ref="B155:B157"/>
    <mergeCell ref="C155:S156"/>
    <mergeCell ref="B197:B199"/>
    <mergeCell ref="C115:O116"/>
    <mergeCell ref="B183:B185"/>
    <mergeCell ref="C183:S184"/>
    <mergeCell ref="B221:B223"/>
    <mergeCell ref="B233:B235"/>
    <mergeCell ref="B169:B171"/>
    <mergeCell ref="C169:S170"/>
    <mergeCell ref="B570:B572"/>
    <mergeCell ref="B143:B145"/>
    <mergeCell ref="C197:S198"/>
    <mergeCell ref="C209:S210"/>
    <mergeCell ref="C221:S222"/>
    <mergeCell ref="C233:O234"/>
    <mergeCell ref="B269:B271"/>
    <mergeCell ref="B209:B211"/>
    <mergeCell ref="C398:G399"/>
    <mergeCell ref="C406:O407"/>
    <mergeCell ref="C424:O425"/>
    <mergeCell ref="B406:B408"/>
    <mergeCell ref="B338:B340"/>
    <mergeCell ref="B350:B352"/>
    <mergeCell ref="B285:B287"/>
    <mergeCell ref="B296:B298"/>
    <mergeCell ref="C269:O270"/>
    <mergeCell ref="C285:O286"/>
    <mergeCell ref="C296:K297"/>
    <mergeCell ref="C310:I311"/>
    <mergeCell ref="C324:I325"/>
    <mergeCell ref="C338:O339"/>
    <mergeCell ref="B310:B311"/>
    <mergeCell ref="B524:B526"/>
    <mergeCell ref="L81:L82"/>
    <mergeCell ref="M81:M82"/>
    <mergeCell ref="C570:K571"/>
    <mergeCell ref="C143:O144"/>
    <mergeCell ref="M92:M93"/>
    <mergeCell ref="F92:F93"/>
    <mergeCell ref="H92:H93"/>
    <mergeCell ref="J92:J93"/>
    <mergeCell ref="L92:L93"/>
    <mergeCell ref="K92:K93"/>
    <mergeCell ref="N92:N93"/>
    <mergeCell ref="O92:O93"/>
    <mergeCell ref="C81:C82"/>
    <mergeCell ref="E81:E82"/>
    <mergeCell ref="G81:G82"/>
    <mergeCell ref="I81:I82"/>
    <mergeCell ref="K81:K82"/>
    <mergeCell ref="N81:N82"/>
    <mergeCell ref="D81:D82"/>
    <mergeCell ref="C524:O525"/>
    <mergeCell ref="C546:K547"/>
    <mergeCell ref="C559:K560"/>
    <mergeCell ref="B42:B45"/>
    <mergeCell ref="C59:O59"/>
    <mergeCell ref="C92:C93"/>
    <mergeCell ref="E92:E93"/>
    <mergeCell ref="G92:G93"/>
    <mergeCell ref="I92:I93"/>
    <mergeCell ref="C90:O91"/>
    <mergeCell ref="D92:D93"/>
    <mergeCell ref="N70:N71"/>
    <mergeCell ref="O70:O71"/>
    <mergeCell ref="B90:B93"/>
    <mergeCell ref="F81:F82"/>
    <mergeCell ref="J81:J82"/>
    <mergeCell ref="O81:O82"/>
    <mergeCell ref="H81:H82"/>
    <mergeCell ref="M70:M71"/>
    <mergeCell ref="B68:B71"/>
    <mergeCell ref="C70:C71"/>
    <mergeCell ref="E70:E71"/>
    <mergeCell ref="G70:G71"/>
    <mergeCell ref="I70:I71"/>
    <mergeCell ref="C68:O69"/>
    <mergeCell ref="C79:O80"/>
    <mergeCell ref="B79:B82"/>
    <mergeCell ref="J44:J45"/>
    <mergeCell ref="L44:L45"/>
    <mergeCell ref="M44:M45"/>
    <mergeCell ref="L27:L28"/>
    <mergeCell ref="K70:K71"/>
    <mergeCell ref="D70:D71"/>
    <mergeCell ref="F70:F71"/>
    <mergeCell ref="H70:H71"/>
    <mergeCell ref="J70:J71"/>
    <mergeCell ref="L70:L71"/>
    <mergeCell ref="N44:N45"/>
    <mergeCell ref="O44:O45"/>
    <mergeCell ref="L10:L11"/>
    <mergeCell ref="B25:B28"/>
    <mergeCell ref="C27:C28"/>
    <mergeCell ref="E27:E28"/>
    <mergeCell ref="G27:G28"/>
    <mergeCell ref="B8:B11"/>
    <mergeCell ref="C8:O9"/>
    <mergeCell ref="C10:C11"/>
    <mergeCell ref="M27:M28"/>
    <mergeCell ref="C44:C45"/>
    <mergeCell ref="E44:E45"/>
    <mergeCell ref="G44:G45"/>
    <mergeCell ref="I44:I45"/>
    <mergeCell ref="K44:K45"/>
    <mergeCell ref="I27:I28"/>
    <mergeCell ref="K27:K28"/>
    <mergeCell ref="F27:F28"/>
    <mergeCell ref="H27:H28"/>
    <mergeCell ref="C42:O43"/>
    <mergeCell ref="D44:D45"/>
    <mergeCell ref="F44:F45"/>
    <mergeCell ref="H44:H45"/>
    <mergeCell ref="O10:O11"/>
    <mergeCell ref="J27:J28"/>
    <mergeCell ref="D10:D11"/>
    <mergeCell ref="F10:F11"/>
    <mergeCell ref="H10:H11"/>
    <mergeCell ref="J10:J11"/>
    <mergeCell ref="C25:O26"/>
    <mergeCell ref="N27:N28"/>
    <mergeCell ref="O27:O28"/>
    <mergeCell ref="D27:D28"/>
    <mergeCell ref="E10:E11"/>
    <mergeCell ref="G10:G11"/>
    <mergeCell ref="I10:I11"/>
    <mergeCell ref="K10:K11"/>
    <mergeCell ref="M10:M11"/>
    <mergeCell ref="N10:N11"/>
    <mergeCell ref="B546:B548"/>
    <mergeCell ref="B559:B561"/>
    <mergeCell ref="B454:B455"/>
    <mergeCell ref="B461:B463"/>
    <mergeCell ref="B473:B475"/>
    <mergeCell ref="C350:O351"/>
    <mergeCell ref="C374:I374"/>
    <mergeCell ref="C381:O382"/>
    <mergeCell ref="C454:G454"/>
    <mergeCell ref="C461:O462"/>
    <mergeCell ref="C473:O474"/>
    <mergeCell ref="C442:M443"/>
    <mergeCell ref="B374:B375"/>
    <mergeCell ref="B324:B326"/>
    <mergeCell ref="C486:O487"/>
    <mergeCell ref="C503:O504"/>
    <mergeCell ref="B486:B488"/>
    <mergeCell ref="B503:B505"/>
    <mergeCell ref="B424:B426"/>
    <mergeCell ref="B442:B444"/>
    <mergeCell ref="B398:B400"/>
    <mergeCell ref="B381:B38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01" id="{693E9C06-2BC2-4800-97DA-BB8E8D0E10E1}">
            <xm:f>D12&lt;(Gesamt!D12-30%)</xm:f>
            <x14:dxf>
              <fill>
                <patternFill>
                  <bgColor theme="3" tint="0.39994506668294322"/>
                </patternFill>
              </fill>
            </x14:dxf>
          </x14:cfRule>
          <x14:cfRule type="expression" priority="402" id="{B13D1876-0BC5-4670-964B-1C3F82B2754F}">
            <xm:f>D12&lt;(Gesamt!D12-10%)</xm:f>
            <x14:dxf>
              <fill>
                <patternFill>
                  <bgColor theme="3" tint="0.79998168889431442"/>
                </patternFill>
              </fill>
            </x14:dxf>
          </x14:cfRule>
          <x14:cfRule type="expression" priority="403" id="{83A841C5-47F2-4F03-933D-BBDC1EF20D02}">
            <xm:f>D12&gt;(Gesamt!D12+10%)</xm:f>
            <x14:dxf>
              <fill>
                <patternFill>
                  <bgColor theme="3" tint="0.79998168889431442"/>
                </patternFill>
              </fill>
            </x14:dxf>
          </x14:cfRule>
          <x14:cfRule type="expression" priority="404" id="{9AC2109A-8094-45B1-96EA-362523BA59BC}">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365</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356</v>
      </c>
      <c r="J10" s="276" t="s">
        <v>5</v>
      </c>
      <c r="K10" s="277" t="s">
        <v>357</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Geo!C12+Geo!E12</f>
        <v>25</v>
      </c>
      <c r="D12" s="2">
        <f>C12/I12</f>
        <v>0.3968253968253968</v>
      </c>
      <c r="E12" s="1">
        <f>Geo!G12</f>
        <v>15</v>
      </c>
      <c r="F12" s="2">
        <f>E12/$I$12</f>
        <v>0.23809523809523808</v>
      </c>
      <c r="G12" s="1">
        <f>Geo!I12+Geo!K12</f>
        <v>23</v>
      </c>
      <c r="H12" s="2">
        <f>G12/$I12</f>
        <v>0.36507936507936506</v>
      </c>
      <c r="I12" s="3">
        <f>Geo!M12</f>
        <v>63</v>
      </c>
      <c r="J12" s="3">
        <f>Geo!N12</f>
        <v>0</v>
      </c>
      <c r="K12" s="3">
        <f>Geo!O12</f>
        <v>63</v>
      </c>
      <c r="L12" s="34"/>
      <c r="M12" s="34"/>
    </row>
    <row r="13" spans="2:16" s="123" customFormat="1" ht="13.5" customHeight="1" x14ac:dyDescent="0.25">
      <c r="B13" s="23" t="s">
        <v>8</v>
      </c>
      <c r="C13" s="1">
        <f>Geo!C13+Geo!E13</f>
        <v>54</v>
      </c>
      <c r="D13" s="2">
        <f t="shared" ref="D13:D20" si="0">C13/I13</f>
        <v>0.9642857142857143</v>
      </c>
      <c r="E13" s="1">
        <f>Geo!G13</f>
        <v>1</v>
      </c>
      <c r="F13" s="2">
        <f>E13/$I$13</f>
        <v>1.7857142857142856E-2</v>
      </c>
      <c r="G13" s="1">
        <f>Geo!I13+Geo!K13</f>
        <v>1</v>
      </c>
      <c r="H13" s="2">
        <f t="shared" ref="H13:H20" si="1">G13/$I13</f>
        <v>1.7857142857142856E-2</v>
      </c>
      <c r="I13" s="3">
        <f>Geo!M13</f>
        <v>56</v>
      </c>
      <c r="J13" s="3">
        <f>Geo!N13</f>
        <v>7</v>
      </c>
      <c r="K13" s="3">
        <f>Geo!O13</f>
        <v>63</v>
      </c>
      <c r="L13" s="34"/>
      <c r="M13" s="34"/>
    </row>
    <row r="14" spans="2:16" s="123" customFormat="1" ht="15.75" customHeight="1" x14ac:dyDescent="0.25">
      <c r="B14" s="23" t="s">
        <v>9</v>
      </c>
      <c r="C14" s="1">
        <f>Geo!C14+Geo!E14</f>
        <v>45</v>
      </c>
      <c r="D14" s="2">
        <f t="shared" si="0"/>
        <v>0.78947368421052633</v>
      </c>
      <c r="E14" s="1">
        <f>Geo!G14</f>
        <v>5</v>
      </c>
      <c r="F14" s="2">
        <f>E14/$I$14</f>
        <v>8.771929824561403E-2</v>
      </c>
      <c r="G14" s="1">
        <f>Geo!I14+Geo!K14</f>
        <v>7</v>
      </c>
      <c r="H14" s="2">
        <f t="shared" si="1"/>
        <v>0.12280701754385964</v>
      </c>
      <c r="I14" s="3">
        <f>Geo!M14</f>
        <v>57</v>
      </c>
      <c r="J14" s="3">
        <f>Geo!N14</f>
        <v>6</v>
      </c>
      <c r="K14" s="3">
        <f>Geo!O14</f>
        <v>63</v>
      </c>
      <c r="L14" s="34"/>
      <c r="M14" s="34"/>
    </row>
    <row r="15" spans="2:16" s="123" customFormat="1" ht="15.75" customHeight="1" x14ac:dyDescent="0.25">
      <c r="B15" s="23" t="s">
        <v>10</v>
      </c>
      <c r="C15" s="1">
        <f>Geo!C15+Geo!E15</f>
        <v>53</v>
      </c>
      <c r="D15" s="2">
        <f t="shared" si="0"/>
        <v>0.9464285714285714</v>
      </c>
      <c r="E15" s="1">
        <f>Geo!G15</f>
        <v>2</v>
      </c>
      <c r="F15" s="2">
        <f>E15/$I$15</f>
        <v>3.5714285714285712E-2</v>
      </c>
      <c r="G15" s="1">
        <f>Geo!I15+Geo!K15</f>
        <v>1</v>
      </c>
      <c r="H15" s="2">
        <f t="shared" si="1"/>
        <v>1.7857142857142856E-2</v>
      </c>
      <c r="I15" s="3">
        <f>Geo!M15</f>
        <v>56</v>
      </c>
      <c r="J15" s="3">
        <f>Geo!N15</f>
        <v>7</v>
      </c>
      <c r="K15" s="3">
        <f>Geo!O15</f>
        <v>63</v>
      </c>
      <c r="L15" s="34"/>
      <c r="M15" s="34"/>
    </row>
    <row r="16" spans="2:16" s="123" customFormat="1" ht="16.5" customHeight="1" x14ac:dyDescent="0.25">
      <c r="B16" s="23" t="s">
        <v>11</v>
      </c>
      <c r="C16" s="1">
        <f>Geo!C16+Geo!E16</f>
        <v>48</v>
      </c>
      <c r="D16" s="2">
        <f t="shared" si="0"/>
        <v>0.8571428571428571</v>
      </c>
      <c r="E16" s="1">
        <f>Geo!G16</f>
        <v>5</v>
      </c>
      <c r="F16" s="2">
        <f>E16/$I$16</f>
        <v>8.9285714285714288E-2</v>
      </c>
      <c r="G16" s="1">
        <f>Geo!I16+Geo!K16</f>
        <v>3</v>
      </c>
      <c r="H16" s="2">
        <f t="shared" si="1"/>
        <v>5.3571428571428568E-2</v>
      </c>
      <c r="I16" s="3">
        <f>Geo!M16</f>
        <v>56</v>
      </c>
      <c r="J16" s="3">
        <f>Geo!N16</f>
        <v>7</v>
      </c>
      <c r="K16" s="3">
        <f>Geo!O16</f>
        <v>63</v>
      </c>
      <c r="L16" s="34"/>
      <c r="M16" s="34"/>
    </row>
    <row r="17" spans="2:16" s="123" customFormat="1" ht="19.5" customHeight="1" x14ac:dyDescent="0.25">
      <c r="B17" s="23" t="s">
        <v>12</v>
      </c>
      <c r="C17" s="1">
        <f>Geo!C17+Geo!E17</f>
        <v>49</v>
      </c>
      <c r="D17" s="2">
        <f t="shared" si="0"/>
        <v>0.875</v>
      </c>
      <c r="E17" s="1">
        <f>Geo!G17</f>
        <v>5</v>
      </c>
      <c r="F17" s="2">
        <f>E17/$I$17</f>
        <v>8.9285714285714288E-2</v>
      </c>
      <c r="G17" s="1">
        <f>Geo!I17+Geo!K17</f>
        <v>2</v>
      </c>
      <c r="H17" s="2">
        <f t="shared" si="1"/>
        <v>3.5714285714285712E-2</v>
      </c>
      <c r="I17" s="3">
        <f>Geo!M17</f>
        <v>56</v>
      </c>
      <c r="J17" s="3">
        <f>Geo!N17</f>
        <v>7</v>
      </c>
      <c r="K17" s="3">
        <f>Geo!O17</f>
        <v>63</v>
      </c>
      <c r="L17" s="34"/>
      <c r="M17" s="34"/>
      <c r="N17" s="34"/>
      <c r="O17" s="34"/>
    </row>
    <row r="18" spans="2:16" s="123" customFormat="1" ht="26.25" customHeight="1" x14ac:dyDescent="0.25">
      <c r="B18" s="23" t="s">
        <v>13</v>
      </c>
      <c r="C18" s="1">
        <f>Geo!C18+Geo!E18</f>
        <v>48</v>
      </c>
      <c r="D18" s="2">
        <f t="shared" si="0"/>
        <v>0.87272727272727268</v>
      </c>
      <c r="E18" s="1">
        <f>Geo!G18</f>
        <v>4</v>
      </c>
      <c r="F18" s="2">
        <f>E18/$I$18</f>
        <v>7.2727272727272724E-2</v>
      </c>
      <c r="G18" s="1">
        <f>Geo!I18+Geo!K18</f>
        <v>3</v>
      </c>
      <c r="H18" s="2">
        <f t="shared" si="1"/>
        <v>5.4545454545454543E-2</v>
      </c>
      <c r="I18" s="3">
        <f>Geo!M18</f>
        <v>55</v>
      </c>
      <c r="J18" s="3">
        <f>Geo!N18</f>
        <v>8</v>
      </c>
      <c r="K18" s="3">
        <f>Geo!O18</f>
        <v>63</v>
      </c>
      <c r="L18" s="34"/>
      <c r="M18" s="34"/>
      <c r="N18" s="34"/>
      <c r="O18" s="34"/>
    </row>
    <row r="19" spans="2:16" s="123" customFormat="1" ht="15" customHeight="1" x14ac:dyDescent="0.25">
      <c r="B19" s="23" t="s">
        <v>14</v>
      </c>
      <c r="C19" s="1">
        <f>Geo!C19+Geo!E19</f>
        <v>52</v>
      </c>
      <c r="D19" s="2">
        <f t="shared" si="0"/>
        <v>0.94545454545454544</v>
      </c>
      <c r="E19" s="1">
        <f>Geo!G19</f>
        <v>1</v>
      </c>
      <c r="F19" s="2">
        <f>E19/$I$19</f>
        <v>1.8181818181818181E-2</v>
      </c>
      <c r="G19" s="1">
        <f>Geo!I19+Geo!K19</f>
        <v>2</v>
      </c>
      <c r="H19" s="2">
        <f t="shared" si="1"/>
        <v>3.6363636363636362E-2</v>
      </c>
      <c r="I19" s="3">
        <f>Geo!M19</f>
        <v>55</v>
      </c>
      <c r="J19" s="3">
        <f>Geo!N19</f>
        <v>8</v>
      </c>
      <c r="K19" s="3">
        <f>Geo!O19</f>
        <v>63</v>
      </c>
      <c r="L19" s="34"/>
      <c r="M19" s="34"/>
      <c r="N19" s="34"/>
      <c r="O19" s="34"/>
    </row>
    <row r="20" spans="2:16" s="123" customFormat="1" ht="15.75" customHeight="1" x14ac:dyDescent="0.2">
      <c r="B20" s="23" t="s">
        <v>15</v>
      </c>
      <c r="C20" s="1">
        <f>Geo!C20+Geo!E20</f>
        <v>55</v>
      </c>
      <c r="D20" s="2">
        <f t="shared" si="0"/>
        <v>0.9821428571428571</v>
      </c>
      <c r="E20" s="1">
        <f>Geo!G20</f>
        <v>1</v>
      </c>
      <c r="F20" s="2">
        <f>E20/$I$20</f>
        <v>1.7857142857142856E-2</v>
      </c>
      <c r="G20" s="1">
        <f>Geo!I20+Geo!K20</f>
        <v>0</v>
      </c>
      <c r="H20" s="2">
        <f t="shared" si="1"/>
        <v>0</v>
      </c>
      <c r="I20" s="3">
        <f>Geo!M20</f>
        <v>56</v>
      </c>
      <c r="J20" s="3">
        <f>Geo!N20</f>
        <v>7</v>
      </c>
      <c r="K20" s="3">
        <f>Geo!O20</f>
        <v>63</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356</v>
      </c>
      <c r="J27" s="276" t="s">
        <v>5</v>
      </c>
      <c r="K27" s="277" t="s">
        <v>357</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Geo!C29+Geo!E29</f>
        <v>9</v>
      </c>
      <c r="D29" s="2">
        <f>C29/$I29</f>
        <v>0.23684210526315788</v>
      </c>
      <c r="E29" s="1">
        <f>Geo!G29</f>
        <v>11</v>
      </c>
      <c r="F29" s="2">
        <f>E29/$I29</f>
        <v>0.28947368421052633</v>
      </c>
      <c r="G29" s="1">
        <f>Geo!I29+Geo!K29</f>
        <v>18</v>
      </c>
      <c r="H29" s="2">
        <f>G29/$I29</f>
        <v>0.47368421052631576</v>
      </c>
      <c r="I29" s="3">
        <f>Geo!M29</f>
        <v>38</v>
      </c>
      <c r="J29" s="3">
        <f>Geo!N29</f>
        <v>0</v>
      </c>
      <c r="K29" s="35">
        <f t="shared" ref="K29:K37" si="2">I29+J29</f>
        <v>38</v>
      </c>
      <c r="L29" s="34"/>
      <c r="M29" s="34"/>
      <c r="N29" s="34"/>
      <c r="O29" s="34"/>
    </row>
    <row r="30" spans="2:16" s="123" customFormat="1" x14ac:dyDescent="0.25">
      <c r="B30" s="23" t="s">
        <v>8</v>
      </c>
      <c r="C30" s="1">
        <f>Geo!C30+Geo!E30</f>
        <v>33</v>
      </c>
      <c r="D30" s="2">
        <f t="shared" ref="D30:F37" si="3">C30/$I30</f>
        <v>0.97058823529411764</v>
      </c>
      <c r="E30" s="1">
        <f>Geo!G30</f>
        <v>0</v>
      </c>
      <c r="F30" s="2">
        <f t="shared" si="3"/>
        <v>0</v>
      </c>
      <c r="G30" s="1">
        <f>Geo!I30+Geo!K30</f>
        <v>1</v>
      </c>
      <c r="H30" s="2">
        <f t="shared" ref="H30:H37" si="4">G30/$I30</f>
        <v>2.9411764705882353E-2</v>
      </c>
      <c r="I30" s="3">
        <f>Geo!M30</f>
        <v>34</v>
      </c>
      <c r="J30" s="3">
        <f>Geo!N30</f>
        <v>4</v>
      </c>
      <c r="K30" s="35">
        <f t="shared" si="2"/>
        <v>38</v>
      </c>
      <c r="L30" s="34"/>
      <c r="M30" s="34"/>
      <c r="N30" s="34"/>
      <c r="O30" s="34"/>
    </row>
    <row r="31" spans="2:16" s="123" customFormat="1" x14ac:dyDescent="0.25">
      <c r="B31" s="23" t="s">
        <v>9</v>
      </c>
      <c r="C31" s="1">
        <f>Geo!C31+Geo!E31</f>
        <v>28</v>
      </c>
      <c r="D31" s="2">
        <f t="shared" si="3"/>
        <v>0.8</v>
      </c>
      <c r="E31" s="1">
        <f>Geo!G31</f>
        <v>3</v>
      </c>
      <c r="F31" s="2">
        <f t="shared" si="3"/>
        <v>8.5714285714285715E-2</v>
      </c>
      <c r="G31" s="1">
        <f>Geo!I31+Geo!K31</f>
        <v>4</v>
      </c>
      <c r="H31" s="2">
        <f t="shared" si="4"/>
        <v>0.11428571428571428</v>
      </c>
      <c r="I31" s="3">
        <f>Geo!M31</f>
        <v>35</v>
      </c>
      <c r="J31" s="3">
        <f>Geo!N31</f>
        <v>3</v>
      </c>
      <c r="K31" s="35">
        <f t="shared" si="2"/>
        <v>38</v>
      </c>
      <c r="L31" s="34"/>
      <c r="M31" s="34"/>
      <c r="N31" s="34"/>
      <c r="O31" s="34"/>
    </row>
    <row r="32" spans="2:16" s="123" customFormat="1" x14ac:dyDescent="0.25">
      <c r="B32" s="23" t="s">
        <v>18</v>
      </c>
      <c r="C32" s="1">
        <f>Geo!C32+Geo!E32</f>
        <v>32</v>
      </c>
      <c r="D32" s="2">
        <f t="shared" si="3"/>
        <v>0.94117647058823528</v>
      </c>
      <c r="E32" s="1">
        <f>Geo!G32</f>
        <v>1</v>
      </c>
      <c r="F32" s="2">
        <f t="shared" si="3"/>
        <v>2.9411764705882353E-2</v>
      </c>
      <c r="G32" s="1">
        <f>Geo!I32+Geo!K32</f>
        <v>1</v>
      </c>
      <c r="H32" s="2">
        <f t="shared" si="4"/>
        <v>2.9411764705882353E-2</v>
      </c>
      <c r="I32" s="3">
        <f>Geo!M32</f>
        <v>34</v>
      </c>
      <c r="J32" s="3">
        <f>Geo!N32</f>
        <v>4</v>
      </c>
      <c r="K32" s="35">
        <f t="shared" si="2"/>
        <v>38</v>
      </c>
      <c r="L32" s="34"/>
      <c r="M32" s="34"/>
      <c r="N32" s="34"/>
      <c r="O32" s="34"/>
    </row>
    <row r="33" spans="2:15" s="123" customFormat="1" x14ac:dyDescent="0.25">
      <c r="B33" s="23" t="s">
        <v>11</v>
      </c>
      <c r="C33" s="1">
        <f>Geo!C33+Geo!E33</f>
        <v>27</v>
      </c>
      <c r="D33" s="2">
        <f t="shared" si="3"/>
        <v>0.79411764705882348</v>
      </c>
      <c r="E33" s="1">
        <f>Geo!G33</f>
        <v>5</v>
      </c>
      <c r="F33" s="2">
        <f t="shared" si="3"/>
        <v>0.14705882352941177</v>
      </c>
      <c r="G33" s="1">
        <f>Geo!I33+Geo!K33</f>
        <v>2</v>
      </c>
      <c r="H33" s="2">
        <f t="shared" si="4"/>
        <v>5.8823529411764705E-2</v>
      </c>
      <c r="I33" s="3">
        <f>Geo!M33</f>
        <v>34</v>
      </c>
      <c r="J33" s="3">
        <f>Geo!N33</f>
        <v>4</v>
      </c>
      <c r="K33" s="35">
        <f t="shared" si="2"/>
        <v>38</v>
      </c>
      <c r="L33" s="34"/>
      <c r="M33" s="34"/>
      <c r="N33" s="34"/>
      <c r="O33" s="34"/>
    </row>
    <row r="34" spans="2:15" s="123" customFormat="1" x14ac:dyDescent="0.25">
      <c r="B34" s="23" t="s">
        <v>12</v>
      </c>
      <c r="C34" s="1">
        <f>Geo!C34+Geo!E34</f>
        <v>30</v>
      </c>
      <c r="D34" s="2">
        <f t="shared" si="3"/>
        <v>0.88235294117647056</v>
      </c>
      <c r="E34" s="1">
        <f>Geo!G34</f>
        <v>2</v>
      </c>
      <c r="F34" s="2">
        <f t="shared" si="3"/>
        <v>5.8823529411764705E-2</v>
      </c>
      <c r="G34" s="1">
        <f>Geo!I34+Geo!K34</f>
        <v>2</v>
      </c>
      <c r="H34" s="2">
        <f t="shared" si="4"/>
        <v>5.8823529411764705E-2</v>
      </c>
      <c r="I34" s="3">
        <f>Geo!M34</f>
        <v>34</v>
      </c>
      <c r="J34" s="3">
        <f>Geo!N34</f>
        <v>4</v>
      </c>
      <c r="K34" s="35">
        <f t="shared" si="2"/>
        <v>38</v>
      </c>
      <c r="L34" s="34"/>
      <c r="M34" s="34"/>
      <c r="N34" s="34"/>
      <c r="O34" s="34"/>
    </row>
    <row r="35" spans="2:15" s="123" customFormat="1" ht="24" x14ac:dyDescent="0.25">
      <c r="B35" s="23" t="s">
        <v>13</v>
      </c>
      <c r="C35" s="1">
        <f>Geo!C35+Geo!E35</f>
        <v>28</v>
      </c>
      <c r="D35" s="2">
        <f t="shared" si="3"/>
        <v>0.84848484848484851</v>
      </c>
      <c r="E35" s="1">
        <f>Geo!G35</f>
        <v>2</v>
      </c>
      <c r="F35" s="2">
        <f t="shared" si="3"/>
        <v>6.0606060606060608E-2</v>
      </c>
      <c r="G35" s="1">
        <f>Geo!I35+Geo!K35</f>
        <v>3</v>
      </c>
      <c r="H35" s="2">
        <f t="shared" si="4"/>
        <v>9.0909090909090912E-2</v>
      </c>
      <c r="I35" s="3">
        <f>Geo!M35</f>
        <v>33</v>
      </c>
      <c r="J35" s="3">
        <f>Geo!N35</f>
        <v>5</v>
      </c>
      <c r="K35" s="35">
        <f t="shared" si="2"/>
        <v>38</v>
      </c>
      <c r="L35" s="34"/>
      <c r="M35" s="34"/>
      <c r="N35" s="34"/>
      <c r="O35" s="34"/>
    </row>
    <row r="36" spans="2:15" s="123" customFormat="1" x14ac:dyDescent="0.25">
      <c r="B36" s="23" t="s">
        <v>14</v>
      </c>
      <c r="C36" s="1">
        <f>Geo!C36+Geo!E36</f>
        <v>31</v>
      </c>
      <c r="D36" s="2">
        <f t="shared" si="3"/>
        <v>0.93939393939393945</v>
      </c>
      <c r="E36" s="1">
        <f>Geo!G36</f>
        <v>0</v>
      </c>
      <c r="F36" s="2">
        <f t="shared" si="3"/>
        <v>0</v>
      </c>
      <c r="G36" s="1">
        <f>Geo!I36+Geo!K36</f>
        <v>2</v>
      </c>
      <c r="H36" s="2">
        <f t="shared" si="4"/>
        <v>6.0606060606060608E-2</v>
      </c>
      <c r="I36" s="3">
        <f>Geo!M36</f>
        <v>33</v>
      </c>
      <c r="J36" s="3">
        <f>Geo!N36</f>
        <v>5</v>
      </c>
      <c r="K36" s="35">
        <f t="shared" si="2"/>
        <v>38</v>
      </c>
      <c r="L36" s="34"/>
      <c r="M36" s="34"/>
      <c r="N36" s="34"/>
      <c r="O36" s="34"/>
    </row>
    <row r="37" spans="2:15" s="123" customFormat="1" x14ac:dyDescent="0.2">
      <c r="B37" s="23" t="s">
        <v>15</v>
      </c>
      <c r="C37" s="1">
        <f>Geo!C37+Geo!E37</f>
        <v>33</v>
      </c>
      <c r="D37" s="2">
        <f t="shared" si="3"/>
        <v>0.97058823529411764</v>
      </c>
      <c r="E37" s="1">
        <f>Geo!G37</f>
        <v>1</v>
      </c>
      <c r="F37" s="2">
        <f t="shared" si="3"/>
        <v>2.9411764705882353E-2</v>
      </c>
      <c r="G37" s="1">
        <f>Geo!I37+Geo!K37</f>
        <v>0</v>
      </c>
      <c r="H37" s="2">
        <f t="shared" si="4"/>
        <v>0</v>
      </c>
      <c r="I37" s="3">
        <f>Geo!M37</f>
        <v>34</v>
      </c>
      <c r="J37" s="3">
        <f>Geo!N37</f>
        <v>4</v>
      </c>
      <c r="K37" s="35">
        <f t="shared" si="2"/>
        <v>38</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356</v>
      </c>
      <c r="J44" s="276" t="s">
        <v>5</v>
      </c>
      <c r="K44" s="258" t="s">
        <v>357</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Geo!C46+Geo!E46</f>
        <v>16</v>
      </c>
      <c r="D46" s="2">
        <f>C46/$I46</f>
        <v>0.64</v>
      </c>
      <c r="E46" s="1">
        <f>Geo!G46</f>
        <v>4</v>
      </c>
      <c r="F46" s="2">
        <f>E46/$I46</f>
        <v>0.16</v>
      </c>
      <c r="G46" s="1">
        <f>Geo!I46+Geo!K46</f>
        <v>5</v>
      </c>
      <c r="H46" s="2">
        <f>G46/$I46</f>
        <v>0.2</v>
      </c>
      <c r="I46" s="3">
        <f>Geo!M46</f>
        <v>25</v>
      </c>
      <c r="J46" s="3">
        <f>Geo!N46</f>
        <v>0</v>
      </c>
      <c r="K46" s="35">
        <f t="shared" ref="K46:K54" si="5">I46+J46</f>
        <v>25</v>
      </c>
      <c r="L46" s="34"/>
      <c r="M46" s="34"/>
      <c r="N46" s="34"/>
      <c r="O46" s="34"/>
    </row>
    <row r="47" spans="2:15" s="123" customFormat="1" x14ac:dyDescent="0.2">
      <c r="B47" s="23" t="s">
        <v>8</v>
      </c>
      <c r="C47" s="1">
        <f>Geo!C47+Geo!E47</f>
        <v>21</v>
      </c>
      <c r="D47" s="2">
        <f t="shared" ref="D47:F54" si="6">C47/$I47</f>
        <v>0.95454545454545459</v>
      </c>
      <c r="E47" s="1">
        <f>Geo!G47</f>
        <v>1</v>
      </c>
      <c r="F47" s="2">
        <f t="shared" si="6"/>
        <v>4.5454545454545456E-2</v>
      </c>
      <c r="G47" s="1">
        <f>Geo!I47+Geo!K47</f>
        <v>0</v>
      </c>
      <c r="H47" s="2">
        <f t="shared" ref="H47:H54" si="7">G47/$I47</f>
        <v>0</v>
      </c>
      <c r="I47" s="3">
        <f>Geo!M47</f>
        <v>22</v>
      </c>
      <c r="J47" s="3">
        <f>Geo!N47</f>
        <v>3</v>
      </c>
      <c r="K47" s="35">
        <f t="shared" si="5"/>
        <v>25</v>
      </c>
      <c r="L47" s="34"/>
      <c r="M47" s="34"/>
      <c r="N47" s="34"/>
      <c r="O47" s="34"/>
    </row>
    <row r="48" spans="2:15" s="123" customFormat="1" x14ac:dyDescent="0.2">
      <c r="B48" s="23" t="s">
        <v>22</v>
      </c>
      <c r="C48" s="1">
        <f>Geo!C48+Geo!E48</f>
        <v>17</v>
      </c>
      <c r="D48" s="2">
        <f t="shared" si="6"/>
        <v>0.77272727272727271</v>
      </c>
      <c r="E48" s="1">
        <f>Geo!G48</f>
        <v>2</v>
      </c>
      <c r="F48" s="2">
        <f t="shared" si="6"/>
        <v>9.0909090909090912E-2</v>
      </c>
      <c r="G48" s="1">
        <f>Geo!I48+Geo!K48</f>
        <v>3</v>
      </c>
      <c r="H48" s="2">
        <f t="shared" si="7"/>
        <v>0.13636363636363635</v>
      </c>
      <c r="I48" s="3">
        <f>Geo!M48</f>
        <v>22</v>
      </c>
      <c r="J48" s="3">
        <f>Geo!N48</f>
        <v>3</v>
      </c>
      <c r="K48" s="35">
        <f t="shared" si="5"/>
        <v>25</v>
      </c>
      <c r="L48" s="34"/>
      <c r="M48" s="34"/>
      <c r="N48" s="34"/>
      <c r="O48" s="34"/>
    </row>
    <row r="49" spans="2:17" x14ac:dyDescent="0.2">
      <c r="B49" s="23" t="s">
        <v>10</v>
      </c>
      <c r="C49" s="1">
        <f>Geo!C49+Geo!E49</f>
        <v>21</v>
      </c>
      <c r="D49" s="2">
        <f t="shared" si="6"/>
        <v>0.95454545454545459</v>
      </c>
      <c r="E49" s="1">
        <f>Geo!G49</f>
        <v>1</v>
      </c>
      <c r="F49" s="2">
        <f t="shared" si="6"/>
        <v>4.5454545454545456E-2</v>
      </c>
      <c r="G49" s="1">
        <f>Geo!I49+Geo!K49</f>
        <v>0</v>
      </c>
      <c r="H49" s="2">
        <f t="shared" si="7"/>
        <v>0</v>
      </c>
      <c r="I49" s="3">
        <f>Geo!M49</f>
        <v>22</v>
      </c>
      <c r="J49" s="3">
        <f>Geo!N49</f>
        <v>3</v>
      </c>
      <c r="K49" s="35">
        <f t="shared" si="5"/>
        <v>25</v>
      </c>
    </row>
    <row r="50" spans="2:17" x14ac:dyDescent="0.2">
      <c r="B50" s="23" t="s">
        <v>11</v>
      </c>
      <c r="C50" s="1">
        <f>Geo!C50+Geo!E50</f>
        <v>21</v>
      </c>
      <c r="D50" s="2">
        <f t="shared" si="6"/>
        <v>0.95454545454545459</v>
      </c>
      <c r="E50" s="1">
        <f>Geo!G50</f>
        <v>0</v>
      </c>
      <c r="F50" s="2">
        <f t="shared" si="6"/>
        <v>0</v>
      </c>
      <c r="G50" s="1">
        <f>Geo!I50+Geo!K50</f>
        <v>1</v>
      </c>
      <c r="H50" s="2">
        <f t="shared" si="7"/>
        <v>4.5454545454545456E-2</v>
      </c>
      <c r="I50" s="3">
        <f>Geo!M50</f>
        <v>22</v>
      </c>
      <c r="J50" s="3">
        <f>Geo!N50</f>
        <v>3</v>
      </c>
      <c r="K50" s="35">
        <f t="shared" si="5"/>
        <v>25</v>
      </c>
    </row>
    <row r="51" spans="2:17" x14ac:dyDescent="0.2">
      <c r="B51" s="23" t="s">
        <v>12</v>
      </c>
      <c r="C51" s="1">
        <f>Geo!C51+Geo!E51</f>
        <v>19</v>
      </c>
      <c r="D51" s="2">
        <f t="shared" si="6"/>
        <v>0.86363636363636365</v>
      </c>
      <c r="E51" s="1">
        <f>Geo!G51</f>
        <v>3</v>
      </c>
      <c r="F51" s="2">
        <f t="shared" si="6"/>
        <v>0.13636363636363635</v>
      </c>
      <c r="G51" s="1">
        <f>Geo!I51+Geo!K51</f>
        <v>0</v>
      </c>
      <c r="H51" s="2">
        <f t="shared" si="7"/>
        <v>0</v>
      </c>
      <c r="I51" s="3">
        <f>Geo!M51</f>
        <v>22</v>
      </c>
      <c r="J51" s="3">
        <f>Geo!N51</f>
        <v>3</v>
      </c>
      <c r="K51" s="35">
        <f t="shared" si="5"/>
        <v>25</v>
      </c>
    </row>
    <row r="52" spans="2:17" ht="24" x14ac:dyDescent="0.2">
      <c r="B52" s="23" t="s">
        <v>13</v>
      </c>
      <c r="C52" s="1">
        <f>Geo!C52+Geo!E52</f>
        <v>20</v>
      </c>
      <c r="D52" s="2">
        <f t="shared" si="6"/>
        <v>0.90909090909090906</v>
      </c>
      <c r="E52" s="1">
        <f>Geo!G52</f>
        <v>2</v>
      </c>
      <c r="F52" s="2">
        <f t="shared" si="6"/>
        <v>9.0909090909090912E-2</v>
      </c>
      <c r="G52" s="1">
        <f>Geo!I52+Geo!K52</f>
        <v>0</v>
      </c>
      <c r="H52" s="2">
        <f t="shared" si="7"/>
        <v>0</v>
      </c>
      <c r="I52" s="3">
        <f>Geo!M52</f>
        <v>22</v>
      </c>
      <c r="J52" s="3">
        <f>Geo!N52</f>
        <v>3</v>
      </c>
      <c r="K52" s="35">
        <f t="shared" si="5"/>
        <v>25</v>
      </c>
    </row>
    <row r="53" spans="2:17" x14ac:dyDescent="0.2">
      <c r="B53" s="23" t="s">
        <v>14</v>
      </c>
      <c r="C53" s="1">
        <f>Geo!C53+Geo!E53</f>
        <v>21</v>
      </c>
      <c r="D53" s="2">
        <f t="shared" si="6"/>
        <v>0.95454545454545459</v>
      </c>
      <c r="E53" s="1">
        <f>Geo!G53</f>
        <v>1</v>
      </c>
      <c r="F53" s="2">
        <f t="shared" si="6"/>
        <v>4.5454545454545456E-2</v>
      </c>
      <c r="G53" s="1">
        <f>Geo!I53+Geo!K53</f>
        <v>0</v>
      </c>
      <c r="H53" s="2">
        <f t="shared" si="7"/>
        <v>0</v>
      </c>
      <c r="I53" s="3">
        <f>Geo!M53</f>
        <v>22</v>
      </c>
      <c r="J53" s="3">
        <f>Geo!N53</f>
        <v>3</v>
      </c>
      <c r="K53" s="35">
        <f t="shared" si="5"/>
        <v>25</v>
      </c>
    </row>
    <row r="54" spans="2:17" x14ac:dyDescent="0.2">
      <c r="B54" s="23" t="s">
        <v>15</v>
      </c>
      <c r="C54" s="1">
        <f>Geo!C54+Geo!E54</f>
        <v>22</v>
      </c>
      <c r="D54" s="2">
        <f t="shared" si="6"/>
        <v>1</v>
      </c>
      <c r="E54" s="1">
        <f>Geo!G54</f>
        <v>0</v>
      </c>
      <c r="F54" s="2">
        <f t="shared" si="6"/>
        <v>0</v>
      </c>
      <c r="G54" s="1">
        <f>Geo!I54+Geo!K54</f>
        <v>0</v>
      </c>
      <c r="H54" s="2">
        <f t="shared" si="7"/>
        <v>0</v>
      </c>
      <c r="I54" s="3">
        <f>Geo!M54</f>
        <v>22</v>
      </c>
      <c r="J54" s="3">
        <f>Geo!N54</f>
        <v>3</v>
      </c>
      <c r="K54" s="35">
        <f t="shared" si="5"/>
        <v>25</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513</v>
      </c>
      <c r="J60" s="209" t="s">
        <v>5</v>
      </c>
      <c r="K60" s="86" t="s">
        <v>357</v>
      </c>
      <c r="Q60" s="107"/>
    </row>
    <row r="61" spans="2:17" x14ac:dyDescent="0.2">
      <c r="B61" s="15" t="s">
        <v>27</v>
      </c>
      <c r="C61" s="1">
        <f>Geo!C61+Geo!E61</f>
        <v>10</v>
      </c>
      <c r="D61" s="2">
        <f>C61/$I61</f>
        <v>0.15873015873015872</v>
      </c>
      <c r="E61" s="1">
        <f>Geo!G61</f>
        <v>16</v>
      </c>
      <c r="F61" s="2">
        <f>E61/$I61</f>
        <v>0.25396825396825395</v>
      </c>
      <c r="G61" s="1">
        <f>Geo!I61+Geo!K61</f>
        <v>37</v>
      </c>
      <c r="H61" s="2">
        <f>G61/$I61</f>
        <v>0.58730158730158732</v>
      </c>
      <c r="I61" s="3">
        <f>Geo!M61</f>
        <v>63</v>
      </c>
      <c r="J61" s="3">
        <f>Geo!N61</f>
        <v>0</v>
      </c>
      <c r="K61" s="35">
        <f t="shared" ref="K61:K63" si="8">I61+J61</f>
        <v>63</v>
      </c>
      <c r="Q61" s="18"/>
    </row>
    <row r="62" spans="2:17" x14ac:dyDescent="0.2">
      <c r="B62" s="15" t="s">
        <v>28</v>
      </c>
      <c r="C62" s="1">
        <f>Geo!C62+Geo!E62</f>
        <v>5</v>
      </c>
      <c r="D62" s="2">
        <f t="shared" ref="D62:D63" si="9">C62/$I62</f>
        <v>0.13157894736842105</v>
      </c>
      <c r="E62" s="1">
        <f>Geo!G62</f>
        <v>8</v>
      </c>
      <c r="F62" s="2">
        <f t="shared" ref="F62:F63" si="10">E62/$I62</f>
        <v>0.21052631578947367</v>
      </c>
      <c r="G62" s="1">
        <f>Geo!I62+Geo!K62</f>
        <v>25</v>
      </c>
      <c r="H62" s="2">
        <f t="shared" ref="H62:H63" si="11">G62/$I62</f>
        <v>0.65789473684210531</v>
      </c>
      <c r="I62" s="3">
        <f>Geo!M62</f>
        <v>38</v>
      </c>
      <c r="J62" s="3">
        <f>Geo!N62</f>
        <v>0</v>
      </c>
      <c r="K62" s="35">
        <f t="shared" si="8"/>
        <v>38</v>
      </c>
      <c r="Q62" s="113"/>
    </row>
    <row r="63" spans="2:17" x14ac:dyDescent="0.2">
      <c r="B63" s="15" t="s">
        <v>29</v>
      </c>
      <c r="C63" s="1">
        <f>Geo!C63+Geo!E63</f>
        <v>5</v>
      </c>
      <c r="D63" s="2">
        <f t="shared" si="9"/>
        <v>0.2</v>
      </c>
      <c r="E63" s="1">
        <f>Geo!G63</f>
        <v>8</v>
      </c>
      <c r="F63" s="2">
        <f t="shared" si="10"/>
        <v>0.32</v>
      </c>
      <c r="G63" s="1">
        <f>Geo!I63+Geo!K63</f>
        <v>12</v>
      </c>
      <c r="H63" s="2">
        <f t="shared" si="11"/>
        <v>0.48</v>
      </c>
      <c r="I63" s="3">
        <f>Geo!M63</f>
        <v>25</v>
      </c>
      <c r="J63" s="3">
        <f>Geo!N63</f>
        <v>0</v>
      </c>
      <c r="K63" s="35">
        <f t="shared" si="8"/>
        <v>25</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356</v>
      </c>
      <c r="J70" s="276" t="s">
        <v>5</v>
      </c>
      <c r="K70" s="258" t="s">
        <v>357</v>
      </c>
    </row>
    <row r="71" spans="2:17" ht="24.75" customHeight="1" x14ac:dyDescent="0.2">
      <c r="B71" s="253"/>
      <c r="C71" s="258"/>
      <c r="D71" s="279"/>
      <c r="E71" s="207"/>
      <c r="F71" s="207"/>
      <c r="G71" s="275"/>
      <c r="H71" s="207"/>
      <c r="I71" s="275"/>
      <c r="J71" s="276"/>
      <c r="K71" s="258"/>
    </row>
    <row r="72" spans="2:17" x14ac:dyDescent="0.2">
      <c r="B72" s="23" t="s">
        <v>33</v>
      </c>
      <c r="C72" s="1">
        <f>Geo!C72+Geo!E72</f>
        <v>19</v>
      </c>
      <c r="D72" s="2">
        <f>C72/$I72</f>
        <v>0.30158730158730157</v>
      </c>
      <c r="E72" s="1">
        <f>Geo!G72</f>
        <v>4</v>
      </c>
      <c r="F72" s="2">
        <f>E72/$I72</f>
        <v>6.3492063492063489E-2</v>
      </c>
      <c r="G72" s="1">
        <f>Geo!I72+Geo!K72</f>
        <v>40</v>
      </c>
      <c r="H72" s="2">
        <f>G72/$I72</f>
        <v>0.63492063492063489</v>
      </c>
      <c r="I72" s="3">
        <f>Geo!M72</f>
        <v>63</v>
      </c>
      <c r="J72" s="3">
        <f>Geo!N72</f>
        <v>0</v>
      </c>
      <c r="K72" s="35">
        <f t="shared" ref="K72:K74" si="12">I72+J72</f>
        <v>63</v>
      </c>
    </row>
    <row r="73" spans="2:17" x14ac:dyDescent="0.2">
      <c r="B73" s="23" t="s">
        <v>34</v>
      </c>
      <c r="C73" s="1">
        <f>Geo!C73+Geo!E73</f>
        <v>27</v>
      </c>
      <c r="D73" s="2">
        <f t="shared" ref="D73:D74" si="13">C73/$I73</f>
        <v>0.43548387096774194</v>
      </c>
      <c r="E73" s="1">
        <f>Geo!G73</f>
        <v>12</v>
      </c>
      <c r="F73" s="2">
        <f t="shared" ref="F73:F74" si="14">E73/$I73</f>
        <v>0.19354838709677419</v>
      </c>
      <c r="G73" s="1">
        <f>Geo!I73+Geo!K73</f>
        <v>23</v>
      </c>
      <c r="H73" s="2">
        <f t="shared" ref="H73:H74" si="15">G73/$I73</f>
        <v>0.37096774193548387</v>
      </c>
      <c r="I73" s="3">
        <f>Geo!M73</f>
        <v>62</v>
      </c>
      <c r="J73" s="3">
        <f>Geo!N73</f>
        <v>1</v>
      </c>
      <c r="K73" s="35">
        <f t="shared" si="12"/>
        <v>63</v>
      </c>
    </row>
    <row r="74" spans="2:17" x14ac:dyDescent="0.2">
      <c r="B74" s="23" t="s">
        <v>35</v>
      </c>
      <c r="C74" s="1">
        <f>Geo!C74+Geo!E74</f>
        <v>24</v>
      </c>
      <c r="D74" s="2">
        <f t="shared" si="13"/>
        <v>0.38709677419354838</v>
      </c>
      <c r="E74" s="1">
        <f>Geo!G74</f>
        <v>15</v>
      </c>
      <c r="F74" s="2">
        <f t="shared" si="14"/>
        <v>0.24193548387096775</v>
      </c>
      <c r="G74" s="1">
        <f>Geo!I74+Geo!K74</f>
        <v>23</v>
      </c>
      <c r="H74" s="2">
        <f t="shared" si="15"/>
        <v>0.37096774193548387</v>
      </c>
      <c r="I74" s="3">
        <f>Geo!M74</f>
        <v>62</v>
      </c>
      <c r="J74" s="3">
        <f>Geo!N74</f>
        <v>1</v>
      </c>
      <c r="K74" s="35">
        <f t="shared" si="12"/>
        <v>63</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356</v>
      </c>
      <c r="J81" s="276" t="s">
        <v>5</v>
      </c>
      <c r="K81" s="258" t="s">
        <v>357</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Geo!C83+Geo!E83</f>
        <v>18</v>
      </c>
      <c r="D83" s="2">
        <f>C83/$I83</f>
        <v>0.47368421052631576</v>
      </c>
      <c r="E83" s="1">
        <f>Geo!G83</f>
        <v>4</v>
      </c>
      <c r="F83" s="2">
        <f>E83/$I83</f>
        <v>0.10526315789473684</v>
      </c>
      <c r="G83" s="1">
        <f>Geo!I83+Geo!K83</f>
        <v>16</v>
      </c>
      <c r="H83" s="2">
        <f>G83/$I83</f>
        <v>0.42105263157894735</v>
      </c>
      <c r="I83" s="3">
        <f>Geo!M83</f>
        <v>38</v>
      </c>
      <c r="J83" s="3">
        <f>Geo!N83</f>
        <v>0</v>
      </c>
      <c r="K83" s="35">
        <f t="shared" ref="K83:K85" si="16">I83+J83</f>
        <v>38</v>
      </c>
      <c r="L83" s="34"/>
      <c r="M83" s="34"/>
      <c r="N83" s="34"/>
      <c r="O83" s="34"/>
    </row>
    <row r="84" spans="2:15" s="123" customFormat="1" x14ac:dyDescent="0.2">
      <c r="B84" s="23" t="s">
        <v>34</v>
      </c>
      <c r="C84" s="1">
        <f>Geo!C84+Geo!E84</f>
        <v>15</v>
      </c>
      <c r="D84" s="2">
        <f t="shared" ref="D84:F85" si="17">C84/$I84</f>
        <v>0.40540540540540543</v>
      </c>
      <c r="E84" s="1">
        <f>Geo!G84</f>
        <v>9</v>
      </c>
      <c r="F84" s="2">
        <f t="shared" si="17"/>
        <v>0.24324324324324326</v>
      </c>
      <c r="G84" s="1">
        <f>Geo!I84+Geo!K84</f>
        <v>13</v>
      </c>
      <c r="H84" s="2">
        <f t="shared" ref="H84:H85" si="18">G84/$I84</f>
        <v>0.35135135135135137</v>
      </c>
      <c r="I84" s="3">
        <f>Geo!M84</f>
        <v>37</v>
      </c>
      <c r="J84" s="3">
        <f>Geo!N84</f>
        <v>1</v>
      </c>
      <c r="K84" s="35">
        <f t="shared" si="16"/>
        <v>38</v>
      </c>
      <c r="L84" s="34"/>
      <c r="M84" s="34"/>
      <c r="N84" s="34"/>
      <c r="O84" s="34"/>
    </row>
    <row r="85" spans="2:15" s="123" customFormat="1" x14ac:dyDescent="0.2">
      <c r="B85" s="23" t="s">
        <v>35</v>
      </c>
      <c r="C85" s="1">
        <f>Geo!C85+Geo!E85</f>
        <v>14</v>
      </c>
      <c r="D85" s="2">
        <f t="shared" si="17"/>
        <v>0.3783783783783784</v>
      </c>
      <c r="E85" s="1">
        <f>Geo!G85</f>
        <v>11</v>
      </c>
      <c r="F85" s="2">
        <f t="shared" si="17"/>
        <v>0.29729729729729731</v>
      </c>
      <c r="G85" s="1">
        <f>Geo!I85+Geo!K85</f>
        <v>12</v>
      </c>
      <c r="H85" s="2">
        <f t="shared" si="18"/>
        <v>0.32432432432432434</v>
      </c>
      <c r="I85" s="3">
        <f>Geo!M85</f>
        <v>37</v>
      </c>
      <c r="J85" s="3">
        <f>Geo!N85</f>
        <v>1</v>
      </c>
      <c r="K85" s="35">
        <f t="shared" si="16"/>
        <v>38</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356</v>
      </c>
      <c r="J92" s="276" t="s">
        <v>5</v>
      </c>
      <c r="K92" s="258" t="s">
        <v>357</v>
      </c>
      <c r="L92" s="34"/>
      <c r="M92" s="34"/>
      <c r="N92" s="34"/>
      <c r="O92" s="34"/>
    </row>
    <row r="93" spans="2:15" s="123" customFormat="1" ht="28.15"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Geo!C94+Geo!E94</f>
        <v>1</v>
      </c>
      <c r="D94" s="2">
        <f>C94/$I94</f>
        <v>0.04</v>
      </c>
      <c r="E94" s="1">
        <f>Geo!G94</f>
        <v>0</v>
      </c>
      <c r="F94" s="2">
        <f>E94/$I94</f>
        <v>0</v>
      </c>
      <c r="G94" s="1">
        <f>Geo!I94+Geo!K94</f>
        <v>24</v>
      </c>
      <c r="H94" s="2">
        <f>G94/$I94</f>
        <v>0.96</v>
      </c>
      <c r="I94" s="3">
        <f>Geo!M94</f>
        <v>25</v>
      </c>
      <c r="J94" s="3">
        <f>Geo!N94</f>
        <v>0</v>
      </c>
      <c r="K94" s="3">
        <f>Geo!O94</f>
        <v>25</v>
      </c>
      <c r="L94" s="34"/>
      <c r="M94" s="34"/>
      <c r="N94" s="34"/>
      <c r="O94" s="34"/>
    </row>
    <row r="95" spans="2:15" s="123" customFormat="1" x14ac:dyDescent="0.2">
      <c r="B95" s="23" t="s">
        <v>34</v>
      </c>
      <c r="C95" s="1">
        <f>Geo!C95+Geo!E95</f>
        <v>12</v>
      </c>
      <c r="D95" s="2">
        <f t="shared" ref="D95:F96" si="19">C95/$I95</f>
        <v>0.48</v>
      </c>
      <c r="E95" s="1">
        <f>Geo!G95</f>
        <v>3</v>
      </c>
      <c r="F95" s="2">
        <f t="shared" si="19"/>
        <v>0.12</v>
      </c>
      <c r="G95" s="1">
        <f>Geo!I95+Geo!K95</f>
        <v>10</v>
      </c>
      <c r="H95" s="2">
        <f t="shared" ref="H95:H96" si="20">G95/$I95</f>
        <v>0.4</v>
      </c>
      <c r="I95" s="3">
        <f>Geo!M95</f>
        <v>25</v>
      </c>
      <c r="J95" s="3">
        <f>Geo!N95</f>
        <v>0</v>
      </c>
      <c r="K95" s="3">
        <f>Geo!O95</f>
        <v>25</v>
      </c>
      <c r="L95" s="34"/>
      <c r="M95" s="34"/>
      <c r="N95" s="34"/>
      <c r="O95" s="34"/>
    </row>
    <row r="96" spans="2:15" s="123" customFormat="1" x14ac:dyDescent="0.2">
      <c r="B96" s="23" t="s">
        <v>35</v>
      </c>
      <c r="C96" s="1">
        <f>Geo!C96+Geo!E96</f>
        <v>10</v>
      </c>
      <c r="D96" s="2">
        <f t="shared" si="19"/>
        <v>0.4</v>
      </c>
      <c r="E96" s="1">
        <f>Geo!G96</f>
        <v>4</v>
      </c>
      <c r="F96" s="2">
        <f t="shared" si="19"/>
        <v>0.16</v>
      </c>
      <c r="G96" s="1">
        <f>Geo!I96+Geo!K96</f>
        <v>11</v>
      </c>
      <c r="H96" s="2">
        <f t="shared" si="20"/>
        <v>0.44</v>
      </c>
      <c r="I96" s="3">
        <f>Geo!M96</f>
        <v>25</v>
      </c>
      <c r="J96" s="3">
        <f>Geo!N96</f>
        <v>0</v>
      </c>
      <c r="K96" s="3">
        <f>Geo!O96</f>
        <v>25</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9" customHeight="1" x14ac:dyDescent="0.2">
      <c r="B103" s="253"/>
      <c r="C103" s="208" t="s">
        <v>331</v>
      </c>
      <c r="D103" s="208"/>
      <c r="E103" s="208"/>
      <c r="F103" s="32"/>
      <c r="G103" s="208" t="s">
        <v>332</v>
      </c>
      <c r="H103" s="32"/>
      <c r="I103" s="208" t="s">
        <v>356</v>
      </c>
      <c r="J103" s="208" t="s">
        <v>5</v>
      </c>
      <c r="K103" s="208" t="s">
        <v>357</v>
      </c>
      <c r="L103" s="34"/>
      <c r="M103" s="34"/>
      <c r="N103" s="34"/>
      <c r="O103" s="34"/>
    </row>
    <row r="104" spans="2:15" s="123" customFormat="1" x14ac:dyDescent="0.2">
      <c r="B104" s="24" t="s">
        <v>40</v>
      </c>
      <c r="C104" s="1">
        <f>Geo!C104+Geo!E104</f>
        <v>16</v>
      </c>
      <c r="D104" s="2">
        <f>C104/$I104</f>
        <v>0.25806451612903225</v>
      </c>
      <c r="E104" s="1">
        <f>Geo!G104</f>
        <v>11</v>
      </c>
      <c r="F104" s="2">
        <f>E104/$I104</f>
        <v>0.17741935483870969</v>
      </c>
      <c r="G104" s="1">
        <f>Geo!I104+Geo!K104</f>
        <v>35</v>
      </c>
      <c r="H104" s="2">
        <f>G104/$I104</f>
        <v>0.56451612903225812</v>
      </c>
      <c r="I104" s="3">
        <f>Geo!M104</f>
        <v>62</v>
      </c>
      <c r="J104" s="3">
        <f>Geo!N104</f>
        <v>1</v>
      </c>
      <c r="K104" s="3">
        <f>Geo!O104</f>
        <v>63</v>
      </c>
      <c r="L104" s="34"/>
      <c r="M104" s="34"/>
      <c r="N104" s="34"/>
      <c r="O104" s="34"/>
    </row>
    <row r="105" spans="2:15" s="123" customFormat="1" x14ac:dyDescent="0.2">
      <c r="B105" s="24" t="s">
        <v>41</v>
      </c>
      <c r="C105" s="1">
        <f>Geo!C105+Geo!E105</f>
        <v>35</v>
      </c>
      <c r="D105" s="2">
        <f t="shared" ref="D105:F110" si="21">C105/$I105</f>
        <v>0.625</v>
      </c>
      <c r="E105" s="1">
        <f>Geo!G105</f>
        <v>8</v>
      </c>
      <c r="F105" s="2">
        <f t="shared" si="21"/>
        <v>0.14285714285714285</v>
      </c>
      <c r="G105" s="1">
        <f>Geo!I105+Geo!K105</f>
        <v>13</v>
      </c>
      <c r="H105" s="2">
        <f t="shared" ref="H105:H110" si="22">G105/$I105</f>
        <v>0.23214285714285715</v>
      </c>
      <c r="I105" s="3">
        <f>Geo!M105</f>
        <v>56</v>
      </c>
      <c r="J105" s="3">
        <f>Geo!N105</f>
        <v>7</v>
      </c>
      <c r="K105" s="3">
        <f>Geo!O105</f>
        <v>63</v>
      </c>
      <c r="L105" s="34"/>
      <c r="M105" s="34"/>
      <c r="N105" s="34"/>
      <c r="O105" s="34"/>
    </row>
    <row r="106" spans="2:15" s="123" customFormat="1" x14ac:dyDescent="0.2">
      <c r="B106" s="24" t="s">
        <v>42</v>
      </c>
      <c r="C106" s="1">
        <f>Geo!C106+Geo!E106</f>
        <v>38</v>
      </c>
      <c r="D106" s="2">
        <f t="shared" si="21"/>
        <v>0.65517241379310343</v>
      </c>
      <c r="E106" s="1">
        <f>Geo!G106</f>
        <v>5</v>
      </c>
      <c r="F106" s="2">
        <f t="shared" si="21"/>
        <v>8.6206896551724144E-2</v>
      </c>
      <c r="G106" s="1">
        <f>Geo!I106+Geo!K106</f>
        <v>15</v>
      </c>
      <c r="H106" s="2">
        <f t="shared" si="22"/>
        <v>0.25862068965517243</v>
      </c>
      <c r="I106" s="3">
        <f>Geo!M106</f>
        <v>58</v>
      </c>
      <c r="J106" s="3">
        <f>Geo!N106</f>
        <v>5</v>
      </c>
      <c r="K106" s="3">
        <f>Geo!O106</f>
        <v>63</v>
      </c>
      <c r="L106" s="34"/>
      <c r="M106" s="34"/>
      <c r="N106" s="34"/>
      <c r="O106" s="34"/>
    </row>
    <row r="107" spans="2:15" s="123" customFormat="1" x14ac:dyDescent="0.2">
      <c r="B107" s="24" t="s">
        <v>43</v>
      </c>
      <c r="C107" s="1">
        <f>Geo!C107+Geo!E107</f>
        <v>49</v>
      </c>
      <c r="D107" s="2">
        <f t="shared" si="21"/>
        <v>0.90740740740740744</v>
      </c>
      <c r="E107" s="1">
        <f>Geo!G107</f>
        <v>4</v>
      </c>
      <c r="F107" s="2">
        <f t="shared" si="21"/>
        <v>7.407407407407407E-2</v>
      </c>
      <c r="G107" s="1">
        <f>Geo!I107+Geo!K107</f>
        <v>1</v>
      </c>
      <c r="H107" s="2">
        <f t="shared" si="22"/>
        <v>1.8518518518518517E-2</v>
      </c>
      <c r="I107" s="3">
        <f>Geo!M107</f>
        <v>54</v>
      </c>
      <c r="J107" s="3">
        <f>Geo!N107</f>
        <v>9</v>
      </c>
      <c r="K107" s="3">
        <f>Geo!O107</f>
        <v>63</v>
      </c>
      <c r="L107" s="34"/>
      <c r="M107" s="34"/>
      <c r="N107" s="34"/>
      <c r="O107" s="34"/>
    </row>
    <row r="108" spans="2:15" s="123" customFormat="1" x14ac:dyDescent="0.2">
      <c r="B108" s="24" t="s">
        <v>44</v>
      </c>
      <c r="C108" s="1">
        <f>Geo!C108+Geo!E108</f>
        <v>37</v>
      </c>
      <c r="D108" s="2">
        <f t="shared" si="21"/>
        <v>0.6607142857142857</v>
      </c>
      <c r="E108" s="1">
        <f>Geo!G108</f>
        <v>7</v>
      </c>
      <c r="F108" s="2">
        <f t="shared" si="21"/>
        <v>0.125</v>
      </c>
      <c r="G108" s="1">
        <f>Geo!I108+Geo!K108</f>
        <v>12</v>
      </c>
      <c r="H108" s="2">
        <f t="shared" si="22"/>
        <v>0.21428571428571427</v>
      </c>
      <c r="I108" s="3">
        <f>Geo!M108</f>
        <v>56</v>
      </c>
      <c r="J108" s="3">
        <f>Geo!N108</f>
        <v>7</v>
      </c>
      <c r="K108" s="3">
        <f>Geo!O108</f>
        <v>63</v>
      </c>
      <c r="L108" s="34"/>
      <c r="M108" s="34"/>
      <c r="N108" s="34"/>
      <c r="O108" s="34"/>
    </row>
    <row r="109" spans="2:15" s="123" customFormat="1" ht="24" x14ac:dyDescent="0.2">
      <c r="B109" s="24" t="s">
        <v>45</v>
      </c>
      <c r="C109" s="1">
        <f>Geo!C109+Geo!E109</f>
        <v>8</v>
      </c>
      <c r="D109" s="2">
        <f t="shared" si="21"/>
        <v>0.13333333333333333</v>
      </c>
      <c r="E109" s="1">
        <f>Geo!G109</f>
        <v>8</v>
      </c>
      <c r="F109" s="2">
        <f t="shared" si="21"/>
        <v>0.13333333333333333</v>
      </c>
      <c r="G109" s="1">
        <f>Geo!I109+Geo!K109</f>
        <v>44</v>
      </c>
      <c r="H109" s="2">
        <f t="shared" si="22"/>
        <v>0.73333333333333328</v>
      </c>
      <c r="I109" s="3">
        <f>Geo!M109</f>
        <v>60</v>
      </c>
      <c r="J109" s="3">
        <f>Geo!N109</f>
        <v>3</v>
      </c>
      <c r="K109" s="3">
        <f>Geo!O109</f>
        <v>63</v>
      </c>
      <c r="L109" s="34"/>
      <c r="M109" s="34"/>
      <c r="N109" s="34"/>
      <c r="O109" s="34"/>
    </row>
    <row r="110" spans="2:15" s="123" customFormat="1" x14ac:dyDescent="0.2">
      <c r="B110" s="24" t="s">
        <v>46</v>
      </c>
      <c r="C110" s="1">
        <f>Geo!C110+Geo!E110</f>
        <v>10</v>
      </c>
      <c r="D110" s="2">
        <f t="shared" si="21"/>
        <v>0.625</v>
      </c>
      <c r="E110" s="1">
        <f>Geo!G110</f>
        <v>0</v>
      </c>
      <c r="F110" s="2">
        <f t="shared" si="21"/>
        <v>0</v>
      </c>
      <c r="G110" s="1">
        <f>Geo!I110+Geo!K110</f>
        <v>6</v>
      </c>
      <c r="H110" s="2">
        <f t="shared" si="22"/>
        <v>0.375</v>
      </c>
      <c r="I110" s="3">
        <f>Geo!M110</f>
        <v>16</v>
      </c>
      <c r="J110" s="3">
        <f>Geo!N110</f>
        <v>47</v>
      </c>
      <c r="K110" s="3">
        <f>Geo!O110</f>
        <v>63</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356</v>
      </c>
      <c r="J117" s="208" t="s">
        <v>5</v>
      </c>
      <c r="K117" s="208" t="s">
        <v>357</v>
      </c>
      <c r="L117" s="34"/>
      <c r="M117" s="34"/>
      <c r="N117" s="34"/>
      <c r="O117" s="34"/>
    </row>
    <row r="118" spans="2:15" s="123" customFormat="1" x14ac:dyDescent="0.2">
      <c r="B118" s="24" t="s">
        <v>40</v>
      </c>
      <c r="C118" s="1">
        <f>Geo!C118+Geo!E118</f>
        <v>8</v>
      </c>
      <c r="D118" s="2">
        <f>C118/$I118</f>
        <v>0.21621621621621623</v>
      </c>
      <c r="E118" s="1">
        <f>Geo!G118</f>
        <v>5</v>
      </c>
      <c r="F118" s="2">
        <f>E118/$I118</f>
        <v>0.13513513513513514</v>
      </c>
      <c r="G118" s="1">
        <f>Geo!I118+Geo!K118</f>
        <v>24</v>
      </c>
      <c r="H118" s="2">
        <f>G118/$I118</f>
        <v>0.64864864864864868</v>
      </c>
      <c r="I118" s="3">
        <f>Geo!M118</f>
        <v>37</v>
      </c>
      <c r="J118" s="3">
        <f>Geo!N118</f>
        <v>1</v>
      </c>
      <c r="K118" s="3">
        <f>Geo!O118</f>
        <v>38</v>
      </c>
      <c r="L118" s="34"/>
      <c r="M118" s="34"/>
      <c r="N118" s="34"/>
      <c r="O118" s="34"/>
    </row>
    <row r="119" spans="2:15" s="123" customFormat="1" x14ac:dyDescent="0.2">
      <c r="B119" s="24" t="s">
        <v>41</v>
      </c>
      <c r="C119" s="1">
        <f>Geo!C119+Geo!E119</f>
        <v>24</v>
      </c>
      <c r="D119" s="2">
        <f t="shared" ref="D119:F124" si="23">C119/$I119</f>
        <v>0.66666666666666663</v>
      </c>
      <c r="E119" s="1">
        <f>Geo!G119</f>
        <v>4</v>
      </c>
      <c r="F119" s="2">
        <f t="shared" si="23"/>
        <v>0.1111111111111111</v>
      </c>
      <c r="G119" s="1">
        <f>Geo!I119+Geo!K119</f>
        <v>8</v>
      </c>
      <c r="H119" s="2">
        <f t="shared" ref="H119:H124" si="24">G119/$I119</f>
        <v>0.22222222222222221</v>
      </c>
      <c r="I119" s="3">
        <f>Geo!M119</f>
        <v>36</v>
      </c>
      <c r="J119" s="3">
        <f>Geo!N119</f>
        <v>2</v>
      </c>
      <c r="K119" s="3">
        <f>Geo!O119</f>
        <v>38</v>
      </c>
      <c r="L119" s="34"/>
      <c r="M119" s="34"/>
      <c r="N119" s="34"/>
      <c r="O119" s="34"/>
    </row>
    <row r="120" spans="2:15" s="123" customFormat="1" x14ac:dyDescent="0.2">
      <c r="B120" s="24" t="s">
        <v>42</v>
      </c>
      <c r="C120" s="1">
        <f>Geo!C120+Geo!E120</f>
        <v>28</v>
      </c>
      <c r="D120" s="2">
        <f t="shared" si="23"/>
        <v>0.77777777777777779</v>
      </c>
      <c r="E120" s="1">
        <f>Geo!G120</f>
        <v>1</v>
      </c>
      <c r="F120" s="2">
        <f t="shared" si="23"/>
        <v>2.7777777777777776E-2</v>
      </c>
      <c r="G120" s="1">
        <f>Geo!I120+Geo!K120</f>
        <v>7</v>
      </c>
      <c r="H120" s="2">
        <f t="shared" si="24"/>
        <v>0.19444444444444445</v>
      </c>
      <c r="I120" s="3">
        <f>Geo!M120</f>
        <v>36</v>
      </c>
      <c r="J120" s="3">
        <f>Geo!N120</f>
        <v>2</v>
      </c>
      <c r="K120" s="3">
        <f>Geo!O120</f>
        <v>38</v>
      </c>
      <c r="L120" s="34"/>
      <c r="M120" s="34"/>
      <c r="N120" s="34"/>
      <c r="O120" s="34"/>
    </row>
    <row r="121" spans="2:15" s="123" customFormat="1" x14ac:dyDescent="0.2">
      <c r="B121" s="24" t="s">
        <v>43</v>
      </c>
      <c r="C121" s="1">
        <f>Geo!C121+Geo!E121</f>
        <v>31</v>
      </c>
      <c r="D121" s="2">
        <f t="shared" si="23"/>
        <v>0.91176470588235292</v>
      </c>
      <c r="E121" s="1">
        <f>Geo!G121</f>
        <v>3</v>
      </c>
      <c r="F121" s="2">
        <f t="shared" si="23"/>
        <v>8.8235294117647065E-2</v>
      </c>
      <c r="G121" s="1">
        <f>Geo!I121+Geo!K121</f>
        <v>0</v>
      </c>
      <c r="H121" s="2">
        <f t="shared" si="24"/>
        <v>0</v>
      </c>
      <c r="I121" s="3">
        <f>Geo!M121</f>
        <v>34</v>
      </c>
      <c r="J121" s="3">
        <f>Geo!N121</f>
        <v>4</v>
      </c>
      <c r="K121" s="3">
        <f>Geo!O121</f>
        <v>38</v>
      </c>
      <c r="L121" s="34"/>
      <c r="M121" s="34"/>
      <c r="N121" s="34"/>
      <c r="O121" s="34"/>
    </row>
    <row r="122" spans="2:15" s="123" customFormat="1" x14ac:dyDescent="0.2">
      <c r="B122" s="24" t="s">
        <v>44</v>
      </c>
      <c r="C122" s="1">
        <f>Geo!C122+Geo!E122</f>
        <v>23</v>
      </c>
      <c r="D122" s="2">
        <f t="shared" si="23"/>
        <v>0.63888888888888884</v>
      </c>
      <c r="E122" s="1">
        <f>Geo!G122</f>
        <v>6</v>
      </c>
      <c r="F122" s="2">
        <f t="shared" si="23"/>
        <v>0.16666666666666666</v>
      </c>
      <c r="G122" s="1">
        <f>Geo!I122+Geo!K122</f>
        <v>7</v>
      </c>
      <c r="H122" s="2">
        <f t="shared" si="24"/>
        <v>0.19444444444444445</v>
      </c>
      <c r="I122" s="3">
        <f>Geo!M122</f>
        <v>36</v>
      </c>
      <c r="J122" s="3">
        <f>Geo!N122</f>
        <v>2</v>
      </c>
      <c r="K122" s="3">
        <f>Geo!O122</f>
        <v>38</v>
      </c>
      <c r="L122" s="34"/>
      <c r="M122" s="34"/>
      <c r="N122" s="34"/>
      <c r="O122" s="34"/>
    </row>
    <row r="123" spans="2:15" s="123" customFormat="1" ht="24" x14ac:dyDescent="0.2">
      <c r="B123" s="24" t="s">
        <v>45</v>
      </c>
      <c r="C123" s="1">
        <f>Geo!C123+Geo!E123</f>
        <v>7</v>
      </c>
      <c r="D123" s="2">
        <f t="shared" si="23"/>
        <v>0.2</v>
      </c>
      <c r="E123" s="1">
        <f>Geo!G123</f>
        <v>4</v>
      </c>
      <c r="F123" s="2">
        <f t="shared" si="23"/>
        <v>0.11428571428571428</v>
      </c>
      <c r="G123" s="1">
        <f>Geo!I123+Geo!K123</f>
        <v>24</v>
      </c>
      <c r="H123" s="2">
        <f t="shared" si="24"/>
        <v>0.68571428571428572</v>
      </c>
      <c r="I123" s="3">
        <f>Geo!M123</f>
        <v>35</v>
      </c>
      <c r="J123" s="3">
        <f>Geo!N123</f>
        <v>3</v>
      </c>
      <c r="K123" s="3">
        <f>Geo!O123</f>
        <v>38</v>
      </c>
      <c r="L123" s="34"/>
      <c r="M123" s="34"/>
      <c r="N123" s="34"/>
      <c r="O123" s="34"/>
    </row>
    <row r="124" spans="2:15" s="123" customFormat="1" x14ac:dyDescent="0.2">
      <c r="B124" s="24" t="s">
        <v>46</v>
      </c>
      <c r="C124" s="1">
        <f>Geo!C124+Geo!E124</f>
        <v>6</v>
      </c>
      <c r="D124" s="2">
        <f t="shared" si="23"/>
        <v>0.6</v>
      </c>
      <c r="E124" s="1">
        <f>Geo!G124</f>
        <v>0</v>
      </c>
      <c r="F124" s="2">
        <f t="shared" si="23"/>
        <v>0</v>
      </c>
      <c r="G124" s="1">
        <f>Geo!I124+Geo!K124</f>
        <v>4</v>
      </c>
      <c r="H124" s="2">
        <f t="shared" si="24"/>
        <v>0.4</v>
      </c>
      <c r="I124" s="3">
        <f>Geo!M124</f>
        <v>10</v>
      </c>
      <c r="J124" s="3">
        <f>Geo!N124</f>
        <v>28</v>
      </c>
      <c r="K124" s="3">
        <f>Geo!O124</f>
        <v>38</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356</v>
      </c>
      <c r="J131" s="208" t="s">
        <v>5</v>
      </c>
      <c r="K131" s="208" t="s">
        <v>357</v>
      </c>
      <c r="L131" s="34"/>
      <c r="M131" s="34"/>
      <c r="N131" s="34"/>
      <c r="O131" s="34"/>
    </row>
    <row r="132" spans="2:15" s="123" customFormat="1" x14ac:dyDescent="0.2">
      <c r="B132" s="24" t="s">
        <v>40</v>
      </c>
      <c r="C132" s="1">
        <f>Geo!C132+Geo!E132</f>
        <v>8</v>
      </c>
      <c r="D132" s="2">
        <f>C132/$I132</f>
        <v>0.32</v>
      </c>
      <c r="E132" s="1">
        <f>Geo!G132</f>
        <v>6</v>
      </c>
      <c r="F132" s="2">
        <f>E132/$I132</f>
        <v>0.24</v>
      </c>
      <c r="G132" s="1">
        <f>Geo!I132+Geo!K132</f>
        <v>11</v>
      </c>
      <c r="H132" s="2">
        <f>G132/$I132</f>
        <v>0.44</v>
      </c>
      <c r="I132" s="3">
        <f>Geo!M132</f>
        <v>25</v>
      </c>
      <c r="J132" s="3">
        <f>Geo!N132</f>
        <v>0</v>
      </c>
      <c r="K132" s="3">
        <f>Geo!O132</f>
        <v>25</v>
      </c>
      <c r="L132" s="34"/>
      <c r="M132" s="34"/>
      <c r="N132" s="34"/>
      <c r="O132" s="34"/>
    </row>
    <row r="133" spans="2:15" s="123" customFormat="1" x14ac:dyDescent="0.2">
      <c r="B133" s="24" t="s">
        <v>41</v>
      </c>
      <c r="C133" s="1">
        <f>Geo!C133+Geo!E133</f>
        <v>11</v>
      </c>
      <c r="D133" s="2">
        <f t="shared" ref="D133:F138" si="25">C133/$I133</f>
        <v>0.55000000000000004</v>
      </c>
      <c r="E133" s="1">
        <f>Geo!G133</f>
        <v>4</v>
      </c>
      <c r="F133" s="2">
        <f t="shared" si="25"/>
        <v>0.2</v>
      </c>
      <c r="G133" s="1">
        <f>Geo!I133+Geo!K133</f>
        <v>5</v>
      </c>
      <c r="H133" s="2">
        <f t="shared" ref="H133:H138" si="26">G133/$I133</f>
        <v>0.25</v>
      </c>
      <c r="I133" s="3">
        <f>Geo!M133</f>
        <v>20</v>
      </c>
      <c r="J133" s="3">
        <f>Geo!N133</f>
        <v>5</v>
      </c>
      <c r="K133" s="3">
        <f>Geo!O133</f>
        <v>25</v>
      </c>
      <c r="L133" s="34"/>
      <c r="M133" s="34"/>
      <c r="N133" s="34"/>
      <c r="O133" s="34"/>
    </row>
    <row r="134" spans="2:15" s="123" customFormat="1" x14ac:dyDescent="0.2">
      <c r="B134" s="24" t="s">
        <v>42</v>
      </c>
      <c r="C134" s="1">
        <f>Geo!C134+Geo!E134</f>
        <v>10</v>
      </c>
      <c r="D134" s="2">
        <f t="shared" si="25"/>
        <v>0.45454545454545453</v>
      </c>
      <c r="E134" s="1">
        <f>Geo!G134</f>
        <v>4</v>
      </c>
      <c r="F134" s="2">
        <f t="shared" si="25"/>
        <v>0.18181818181818182</v>
      </c>
      <c r="G134" s="1">
        <f>Geo!I134+Geo!K134</f>
        <v>8</v>
      </c>
      <c r="H134" s="2">
        <f t="shared" si="26"/>
        <v>0.36363636363636365</v>
      </c>
      <c r="I134" s="3">
        <f>Geo!M134</f>
        <v>22</v>
      </c>
      <c r="J134" s="3">
        <f>Geo!N134</f>
        <v>3</v>
      </c>
      <c r="K134" s="3">
        <f>Geo!O134</f>
        <v>25</v>
      </c>
      <c r="L134" s="34"/>
      <c r="M134" s="34"/>
      <c r="N134" s="34"/>
      <c r="O134" s="34"/>
    </row>
    <row r="135" spans="2:15" s="123" customFormat="1" x14ac:dyDescent="0.2">
      <c r="B135" s="24" t="s">
        <v>43</v>
      </c>
      <c r="C135" s="1">
        <f>Geo!C135+Geo!E135</f>
        <v>18</v>
      </c>
      <c r="D135" s="2">
        <f t="shared" si="25"/>
        <v>0.9</v>
      </c>
      <c r="E135" s="1">
        <f>Geo!G135</f>
        <v>1</v>
      </c>
      <c r="F135" s="2">
        <f t="shared" si="25"/>
        <v>0.05</v>
      </c>
      <c r="G135" s="1">
        <f>Geo!I135+Geo!K135</f>
        <v>1</v>
      </c>
      <c r="H135" s="2">
        <f t="shared" si="26"/>
        <v>0.05</v>
      </c>
      <c r="I135" s="3">
        <f>Geo!M135</f>
        <v>20</v>
      </c>
      <c r="J135" s="3">
        <f>Geo!N135</f>
        <v>5</v>
      </c>
      <c r="K135" s="3">
        <f>Geo!O135</f>
        <v>25</v>
      </c>
      <c r="L135" s="34"/>
      <c r="M135" s="34"/>
      <c r="N135" s="34"/>
      <c r="O135" s="34"/>
    </row>
    <row r="136" spans="2:15" s="123" customFormat="1" x14ac:dyDescent="0.2">
      <c r="B136" s="24" t="s">
        <v>44</v>
      </c>
      <c r="C136" s="1">
        <f>Geo!C136+Geo!E136</f>
        <v>14</v>
      </c>
      <c r="D136" s="2">
        <f t="shared" si="25"/>
        <v>0.7</v>
      </c>
      <c r="E136" s="1">
        <f>Geo!G136</f>
        <v>1</v>
      </c>
      <c r="F136" s="2">
        <f t="shared" si="25"/>
        <v>0.05</v>
      </c>
      <c r="G136" s="1">
        <f>Geo!I136+Geo!K136</f>
        <v>5</v>
      </c>
      <c r="H136" s="2">
        <f t="shared" si="26"/>
        <v>0.25</v>
      </c>
      <c r="I136" s="3">
        <f>Geo!M136</f>
        <v>20</v>
      </c>
      <c r="J136" s="3">
        <f>Geo!N136</f>
        <v>5</v>
      </c>
      <c r="K136" s="3">
        <f>Geo!O136</f>
        <v>25</v>
      </c>
      <c r="L136" s="34"/>
      <c r="M136" s="34"/>
      <c r="N136" s="34"/>
      <c r="O136" s="34"/>
    </row>
    <row r="137" spans="2:15" s="123" customFormat="1" ht="24" x14ac:dyDescent="0.2">
      <c r="B137" s="24" t="s">
        <v>45</v>
      </c>
      <c r="C137" s="1">
        <f>Geo!C137+Geo!E137</f>
        <v>1</v>
      </c>
      <c r="D137" s="2">
        <f t="shared" si="25"/>
        <v>0.04</v>
      </c>
      <c r="E137" s="1">
        <f>Geo!G137</f>
        <v>4</v>
      </c>
      <c r="F137" s="2">
        <f t="shared" si="25"/>
        <v>0.16</v>
      </c>
      <c r="G137" s="1">
        <f>Geo!I137+Geo!K137</f>
        <v>20</v>
      </c>
      <c r="H137" s="2">
        <f t="shared" si="26"/>
        <v>0.8</v>
      </c>
      <c r="I137" s="3">
        <f>Geo!M137</f>
        <v>25</v>
      </c>
      <c r="J137" s="3">
        <f>Geo!N137</f>
        <v>0</v>
      </c>
      <c r="K137" s="3">
        <f>Geo!O137</f>
        <v>25</v>
      </c>
      <c r="L137" s="34"/>
      <c r="M137" s="34"/>
      <c r="N137" s="34"/>
      <c r="O137" s="34"/>
    </row>
    <row r="138" spans="2:15" s="123" customFormat="1" x14ac:dyDescent="0.2">
      <c r="B138" s="24" t="s">
        <v>46</v>
      </c>
      <c r="C138" s="1">
        <f>Geo!C138+Geo!E138</f>
        <v>4</v>
      </c>
      <c r="D138" s="2">
        <f t="shared" si="25"/>
        <v>0.66666666666666663</v>
      </c>
      <c r="E138" s="1">
        <f>Geo!G138</f>
        <v>0</v>
      </c>
      <c r="F138" s="2">
        <f t="shared" si="25"/>
        <v>0</v>
      </c>
      <c r="G138" s="1">
        <f>Geo!I138+Geo!K138</f>
        <v>2</v>
      </c>
      <c r="H138" s="2">
        <f t="shared" si="26"/>
        <v>0.33333333333333331</v>
      </c>
      <c r="I138" s="3">
        <f>Geo!M138</f>
        <v>6</v>
      </c>
      <c r="J138" s="3">
        <f>Geo!N138</f>
        <v>19</v>
      </c>
      <c r="K138" s="3">
        <f>Geo!O138</f>
        <v>25</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356</v>
      </c>
      <c r="J145" s="208" t="s">
        <v>5</v>
      </c>
      <c r="K145" s="208" t="s">
        <v>357</v>
      </c>
    </row>
    <row r="146" spans="2:20" x14ac:dyDescent="0.2">
      <c r="B146" s="24" t="s">
        <v>27</v>
      </c>
      <c r="C146" s="1">
        <f>Geo!C146+Geo!E146</f>
        <v>6</v>
      </c>
      <c r="D146" s="2">
        <f>C146/$I146</f>
        <v>9.5238095238095233E-2</v>
      </c>
      <c r="E146" s="1">
        <f>Geo!G146</f>
        <v>9</v>
      </c>
      <c r="F146" s="2">
        <f>E146/$I146</f>
        <v>0.14285714285714285</v>
      </c>
      <c r="G146" s="1">
        <f>Geo!I146+Geo!K146</f>
        <v>48</v>
      </c>
      <c r="H146" s="2">
        <f>G146/$I146</f>
        <v>0.76190476190476186</v>
      </c>
      <c r="I146" s="3">
        <f>Geo!M146</f>
        <v>63</v>
      </c>
      <c r="J146" s="3">
        <f>Geo!N146</f>
        <v>0</v>
      </c>
      <c r="K146" s="3">
        <f>Geo!O146</f>
        <v>63</v>
      </c>
    </row>
    <row r="147" spans="2:20" x14ac:dyDescent="0.2">
      <c r="B147" s="24" t="s">
        <v>28</v>
      </c>
      <c r="C147" s="1">
        <f>Geo!C147+Geo!E147</f>
        <v>5</v>
      </c>
      <c r="D147" s="2">
        <f t="shared" ref="D147:F148" si="27">C147/$I147</f>
        <v>0.13157894736842105</v>
      </c>
      <c r="E147" s="1">
        <f>Geo!G147</f>
        <v>5</v>
      </c>
      <c r="F147" s="2">
        <f t="shared" si="27"/>
        <v>0.13157894736842105</v>
      </c>
      <c r="G147" s="1">
        <f>Geo!I147+Geo!K147</f>
        <v>28</v>
      </c>
      <c r="H147" s="2">
        <f t="shared" ref="H147:H148" si="28">G147/$I147</f>
        <v>0.73684210526315785</v>
      </c>
      <c r="I147" s="3">
        <f>Geo!M147</f>
        <v>38</v>
      </c>
      <c r="J147" s="3">
        <f>Geo!N147</f>
        <v>0</v>
      </c>
      <c r="K147" s="3">
        <f>Geo!O147</f>
        <v>38</v>
      </c>
    </row>
    <row r="148" spans="2:20" x14ac:dyDescent="0.2">
      <c r="B148" s="24" t="s">
        <v>29</v>
      </c>
      <c r="C148" s="1">
        <f>Geo!C148+Geo!E148</f>
        <v>1</v>
      </c>
      <c r="D148" s="2">
        <f t="shared" si="27"/>
        <v>0.04</v>
      </c>
      <c r="E148" s="1">
        <f>Geo!G148</f>
        <v>4</v>
      </c>
      <c r="F148" s="2">
        <f t="shared" si="27"/>
        <v>0.16</v>
      </c>
      <c r="G148" s="1">
        <f>Geo!I148+Geo!K148</f>
        <v>20</v>
      </c>
      <c r="H148" s="2">
        <f t="shared" si="28"/>
        <v>0.8</v>
      </c>
      <c r="I148" s="3">
        <f>Geo!M148</f>
        <v>25</v>
      </c>
      <c r="J148" s="3">
        <f>Geo!N148</f>
        <v>0</v>
      </c>
      <c r="K148" s="3">
        <f>Geo!O148</f>
        <v>25</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356</v>
      </c>
      <c r="N157" s="208" t="s">
        <v>5</v>
      </c>
      <c r="O157" s="208" t="s">
        <v>357</v>
      </c>
    </row>
    <row r="158" spans="2:20" x14ac:dyDescent="0.2">
      <c r="B158" s="24" t="s">
        <v>34</v>
      </c>
      <c r="C158" s="1">
        <f>Geo!C158+Geo!E158</f>
        <v>10</v>
      </c>
      <c r="D158" s="2">
        <f>C158/$M158</f>
        <v>0.17543859649122806</v>
      </c>
      <c r="E158" s="1">
        <f>Geo!G158</f>
        <v>4</v>
      </c>
      <c r="F158" s="2">
        <f>E158/$M158</f>
        <v>7.0175438596491224E-2</v>
      </c>
      <c r="G158" s="1">
        <f>Geo!I158</f>
        <v>5</v>
      </c>
      <c r="H158" s="2">
        <f>G158/$M158</f>
        <v>8.771929824561403E-2</v>
      </c>
      <c r="I158" s="1">
        <f>Geo!K158</f>
        <v>9</v>
      </c>
      <c r="J158" s="2">
        <f>I158/$M158</f>
        <v>0.15789473684210525</v>
      </c>
      <c r="K158" s="1">
        <f>Geo!M158+Geo!O158</f>
        <v>29</v>
      </c>
      <c r="L158" s="2">
        <f>K158/$M158</f>
        <v>0.50877192982456143</v>
      </c>
      <c r="M158" s="35">
        <f>Geo!Q158</f>
        <v>57</v>
      </c>
      <c r="N158" s="35">
        <f>Geo!R158</f>
        <v>6</v>
      </c>
      <c r="O158" s="35">
        <f>Geo!S158</f>
        <v>63</v>
      </c>
      <c r="T158" s="123"/>
    </row>
    <row r="159" spans="2:20" x14ac:dyDescent="0.2">
      <c r="B159" s="24" t="s">
        <v>324</v>
      </c>
      <c r="C159" s="1">
        <f>Geo!C159+Geo!E159</f>
        <v>1</v>
      </c>
      <c r="D159" s="2">
        <f t="shared" ref="D159:F164" si="29">C159/$M159</f>
        <v>1.7241379310344827E-2</v>
      </c>
      <c r="E159" s="1">
        <f>Geo!G159</f>
        <v>1</v>
      </c>
      <c r="F159" s="2">
        <f t="shared" si="29"/>
        <v>1.7241379310344827E-2</v>
      </c>
      <c r="G159" s="1">
        <f>Geo!I159</f>
        <v>2</v>
      </c>
      <c r="H159" s="2">
        <f t="shared" ref="H159:H164" si="30">G159/$M159</f>
        <v>3.4482758620689655E-2</v>
      </c>
      <c r="I159" s="1">
        <f>Geo!K159</f>
        <v>9</v>
      </c>
      <c r="J159" s="2">
        <f t="shared" ref="J159:J164" si="31">I159/$M159</f>
        <v>0.15517241379310345</v>
      </c>
      <c r="K159" s="1">
        <f>Geo!M159+Geo!O159</f>
        <v>45</v>
      </c>
      <c r="L159" s="2">
        <f t="shared" ref="L159:L164" si="32">K159/$M159</f>
        <v>0.77586206896551724</v>
      </c>
      <c r="M159" s="35">
        <f>Geo!Q159</f>
        <v>58</v>
      </c>
      <c r="N159" s="35">
        <f>Geo!R159</f>
        <v>5</v>
      </c>
      <c r="O159" s="35">
        <f>Geo!S159</f>
        <v>63</v>
      </c>
      <c r="T159" s="123"/>
    </row>
    <row r="160" spans="2:20" x14ac:dyDescent="0.2">
      <c r="B160" s="24" t="s">
        <v>325</v>
      </c>
      <c r="C160" s="1">
        <f>Geo!C160+Geo!E160</f>
        <v>1</v>
      </c>
      <c r="D160" s="2">
        <f t="shared" si="29"/>
        <v>1.6393442622950821E-2</v>
      </c>
      <c r="E160" s="1">
        <f>Geo!G160</f>
        <v>2</v>
      </c>
      <c r="F160" s="2">
        <f t="shared" si="29"/>
        <v>3.2786885245901641E-2</v>
      </c>
      <c r="G160" s="1">
        <f>Geo!I160</f>
        <v>6</v>
      </c>
      <c r="H160" s="2">
        <f t="shared" si="30"/>
        <v>9.8360655737704916E-2</v>
      </c>
      <c r="I160" s="1">
        <f>Geo!K160</f>
        <v>11</v>
      </c>
      <c r="J160" s="2">
        <f t="shared" si="31"/>
        <v>0.18032786885245902</v>
      </c>
      <c r="K160" s="1">
        <f>Geo!M160+Geo!O160</f>
        <v>41</v>
      </c>
      <c r="L160" s="2">
        <f t="shared" si="32"/>
        <v>0.67213114754098358</v>
      </c>
      <c r="M160" s="35">
        <f>Geo!Q160</f>
        <v>61</v>
      </c>
      <c r="N160" s="35">
        <f>Geo!R160</f>
        <v>2</v>
      </c>
      <c r="O160" s="35">
        <f>Geo!S160</f>
        <v>63</v>
      </c>
      <c r="T160" s="123"/>
    </row>
    <row r="161" spans="2:20" x14ac:dyDescent="0.2">
      <c r="B161" s="24" t="s">
        <v>326</v>
      </c>
      <c r="C161" s="1">
        <f>Geo!C161+Geo!E161</f>
        <v>5</v>
      </c>
      <c r="D161" s="2">
        <f t="shared" si="29"/>
        <v>8.3333333333333329E-2</v>
      </c>
      <c r="E161" s="1">
        <f>Geo!G161</f>
        <v>4</v>
      </c>
      <c r="F161" s="2">
        <f t="shared" si="29"/>
        <v>6.6666666666666666E-2</v>
      </c>
      <c r="G161" s="1">
        <f>Geo!I161</f>
        <v>8</v>
      </c>
      <c r="H161" s="2">
        <f t="shared" si="30"/>
        <v>0.13333333333333333</v>
      </c>
      <c r="I161" s="1">
        <f>Geo!K161</f>
        <v>10</v>
      </c>
      <c r="J161" s="2">
        <f t="shared" si="31"/>
        <v>0.16666666666666666</v>
      </c>
      <c r="K161" s="1">
        <f>Geo!M161+Geo!O161</f>
        <v>33</v>
      </c>
      <c r="L161" s="2">
        <f t="shared" si="32"/>
        <v>0.55000000000000004</v>
      </c>
      <c r="M161" s="35">
        <f>Geo!Q161</f>
        <v>60</v>
      </c>
      <c r="N161" s="35">
        <f>Geo!R161</f>
        <v>3</v>
      </c>
      <c r="O161" s="35">
        <f>Geo!S161</f>
        <v>63</v>
      </c>
      <c r="T161" s="123"/>
    </row>
    <row r="162" spans="2:20" x14ac:dyDescent="0.2">
      <c r="B162" s="24" t="s">
        <v>327</v>
      </c>
      <c r="C162" s="1">
        <f>Geo!C162+Geo!E162</f>
        <v>4</v>
      </c>
      <c r="D162" s="2">
        <f t="shared" si="29"/>
        <v>6.5573770491803282E-2</v>
      </c>
      <c r="E162" s="1">
        <f>Geo!G162</f>
        <v>1</v>
      </c>
      <c r="F162" s="2">
        <f t="shared" si="29"/>
        <v>1.6393442622950821E-2</v>
      </c>
      <c r="G162" s="1">
        <f>Geo!I162</f>
        <v>3</v>
      </c>
      <c r="H162" s="2">
        <f t="shared" si="30"/>
        <v>4.9180327868852458E-2</v>
      </c>
      <c r="I162" s="1">
        <f>Geo!K162</f>
        <v>8</v>
      </c>
      <c r="J162" s="2">
        <f t="shared" si="31"/>
        <v>0.13114754098360656</v>
      </c>
      <c r="K162" s="1">
        <f>Geo!M162+Geo!O162</f>
        <v>45</v>
      </c>
      <c r="L162" s="2">
        <f t="shared" si="32"/>
        <v>0.73770491803278693</v>
      </c>
      <c r="M162" s="35">
        <f>Geo!Q162</f>
        <v>61</v>
      </c>
      <c r="N162" s="35">
        <f>Geo!R162</f>
        <v>2</v>
      </c>
      <c r="O162" s="35">
        <f>Geo!S162</f>
        <v>63</v>
      </c>
      <c r="T162" s="123"/>
    </row>
    <row r="163" spans="2:20" x14ac:dyDescent="0.2">
      <c r="B163" s="24" t="s">
        <v>328</v>
      </c>
      <c r="C163" s="1">
        <f>Geo!C163+Geo!E163</f>
        <v>16</v>
      </c>
      <c r="D163" s="2">
        <f t="shared" si="29"/>
        <v>0.25396825396825395</v>
      </c>
      <c r="E163" s="1">
        <f>Geo!G163</f>
        <v>3</v>
      </c>
      <c r="F163" s="2">
        <f t="shared" si="29"/>
        <v>4.7619047619047616E-2</v>
      </c>
      <c r="G163" s="1">
        <f>Geo!I163</f>
        <v>7</v>
      </c>
      <c r="H163" s="2">
        <f t="shared" si="30"/>
        <v>0.1111111111111111</v>
      </c>
      <c r="I163" s="1">
        <f>Geo!K163</f>
        <v>10</v>
      </c>
      <c r="J163" s="2">
        <f t="shared" si="31"/>
        <v>0.15873015873015872</v>
      </c>
      <c r="K163" s="1">
        <f>Geo!M163+Geo!O163</f>
        <v>27</v>
      </c>
      <c r="L163" s="2">
        <f t="shared" si="32"/>
        <v>0.42857142857142855</v>
      </c>
      <c r="M163" s="35">
        <f>Geo!Q163</f>
        <v>63</v>
      </c>
      <c r="N163" s="35">
        <f>Geo!R163</f>
        <v>0</v>
      </c>
      <c r="O163" s="35">
        <f>Geo!S163</f>
        <v>63</v>
      </c>
      <c r="T163" s="123"/>
    </row>
    <row r="164" spans="2:20" x14ac:dyDescent="0.2">
      <c r="B164" s="24" t="s">
        <v>329</v>
      </c>
      <c r="C164" s="1">
        <f>Geo!C164+Geo!E164</f>
        <v>22</v>
      </c>
      <c r="D164" s="2">
        <f t="shared" si="29"/>
        <v>0.35483870967741937</v>
      </c>
      <c r="E164" s="1">
        <f>Geo!G164</f>
        <v>6</v>
      </c>
      <c r="F164" s="2">
        <f t="shared" si="29"/>
        <v>9.6774193548387094E-2</v>
      </c>
      <c r="G164" s="1">
        <f>Geo!I164</f>
        <v>6</v>
      </c>
      <c r="H164" s="2">
        <f t="shared" si="30"/>
        <v>9.6774193548387094E-2</v>
      </c>
      <c r="I164" s="1">
        <f>Geo!K164</f>
        <v>10</v>
      </c>
      <c r="J164" s="2">
        <f t="shared" si="31"/>
        <v>0.16129032258064516</v>
      </c>
      <c r="K164" s="1">
        <f>Geo!M164+Geo!O164</f>
        <v>18</v>
      </c>
      <c r="L164" s="2">
        <f t="shared" si="32"/>
        <v>0.29032258064516131</v>
      </c>
      <c r="M164" s="35">
        <f>Geo!Q164</f>
        <v>62</v>
      </c>
      <c r="N164" s="35">
        <f>Geo!R164</f>
        <v>1</v>
      </c>
      <c r="O164" s="35">
        <f>Geo!S164</f>
        <v>63</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356</v>
      </c>
      <c r="N171" s="208" t="s">
        <v>5</v>
      </c>
      <c r="O171" s="208" t="s">
        <v>357</v>
      </c>
      <c r="P171" s="180"/>
      <c r="Q171" s="122"/>
      <c r="R171" s="122"/>
      <c r="S171" s="122"/>
    </row>
    <row r="172" spans="2:20" x14ac:dyDescent="0.2">
      <c r="B172" s="24" t="s">
        <v>34</v>
      </c>
      <c r="C172" s="1">
        <f>Geo!C172+Geo!E172</f>
        <v>5</v>
      </c>
      <c r="D172" s="2">
        <f>C172/$M172</f>
        <v>0.14285714285714285</v>
      </c>
      <c r="E172" s="1">
        <f>Geo!G172</f>
        <v>1</v>
      </c>
      <c r="F172" s="2">
        <f>E172/$M172</f>
        <v>2.8571428571428571E-2</v>
      </c>
      <c r="G172" s="1">
        <f>Geo!I172</f>
        <v>3</v>
      </c>
      <c r="H172" s="2">
        <f>G172/$M172</f>
        <v>8.5714285714285715E-2</v>
      </c>
      <c r="I172" s="1">
        <f>Geo!K172</f>
        <v>7</v>
      </c>
      <c r="J172" s="2">
        <f>I172/$M172</f>
        <v>0.2</v>
      </c>
      <c r="K172" s="1">
        <f>Geo!M172+Geo!O172</f>
        <v>19</v>
      </c>
      <c r="L172" s="2">
        <f>K172/$M172</f>
        <v>0.54285714285714282</v>
      </c>
      <c r="M172" s="35">
        <f>Geo!Q172</f>
        <v>35</v>
      </c>
      <c r="N172" s="35">
        <f>Geo!R172</f>
        <v>3</v>
      </c>
      <c r="O172" s="35">
        <f>Geo!S172</f>
        <v>38</v>
      </c>
      <c r="P172" s="180"/>
      <c r="Q172" s="122"/>
      <c r="R172" s="122"/>
      <c r="S172" s="122"/>
      <c r="T172" s="123"/>
    </row>
    <row r="173" spans="2:20" x14ac:dyDescent="0.2">
      <c r="B173" s="24" t="s">
        <v>324</v>
      </c>
      <c r="C173" s="1">
        <f>Geo!C173+Geo!E173</f>
        <v>1</v>
      </c>
      <c r="D173" s="2">
        <f t="shared" ref="D173:F178" si="33">C173/$M173</f>
        <v>2.8571428571428571E-2</v>
      </c>
      <c r="E173" s="1">
        <f>Geo!G173</f>
        <v>1</v>
      </c>
      <c r="F173" s="2">
        <f t="shared" si="33"/>
        <v>2.8571428571428571E-2</v>
      </c>
      <c r="G173" s="1">
        <f>Geo!I173</f>
        <v>2</v>
      </c>
      <c r="H173" s="2">
        <f t="shared" ref="H173:H178" si="34">G173/$M173</f>
        <v>5.7142857142857141E-2</v>
      </c>
      <c r="I173" s="1">
        <f>Geo!K173</f>
        <v>9</v>
      </c>
      <c r="J173" s="2">
        <f t="shared" ref="J173:J178" si="35">I173/$M173</f>
        <v>0.25714285714285712</v>
      </c>
      <c r="K173" s="1">
        <f>Geo!M173+Geo!O173</f>
        <v>22</v>
      </c>
      <c r="L173" s="2">
        <f t="shared" ref="L173:L178" si="36">K173/$M173</f>
        <v>0.62857142857142856</v>
      </c>
      <c r="M173" s="35">
        <f>Geo!Q173</f>
        <v>35</v>
      </c>
      <c r="N173" s="35">
        <f>Geo!R173</f>
        <v>3</v>
      </c>
      <c r="O173" s="35">
        <f>Geo!S173</f>
        <v>38</v>
      </c>
      <c r="P173" s="180"/>
      <c r="Q173" s="122"/>
      <c r="R173" s="122"/>
      <c r="S173" s="122"/>
      <c r="T173" s="123"/>
    </row>
    <row r="174" spans="2:20" x14ac:dyDescent="0.2">
      <c r="B174" s="24" t="s">
        <v>325</v>
      </c>
      <c r="C174" s="1">
        <f>Geo!C174+Geo!E174</f>
        <v>0</v>
      </c>
      <c r="D174" s="2">
        <f t="shared" si="33"/>
        <v>0</v>
      </c>
      <c r="E174" s="1">
        <f>Geo!G174</f>
        <v>1</v>
      </c>
      <c r="F174" s="2">
        <f t="shared" si="33"/>
        <v>2.7027027027027029E-2</v>
      </c>
      <c r="G174" s="1">
        <f>Geo!I174</f>
        <v>4</v>
      </c>
      <c r="H174" s="2">
        <f t="shared" si="34"/>
        <v>0.10810810810810811</v>
      </c>
      <c r="I174" s="1">
        <f>Geo!K174</f>
        <v>5</v>
      </c>
      <c r="J174" s="2">
        <f t="shared" si="35"/>
        <v>0.13513513513513514</v>
      </c>
      <c r="K174" s="1">
        <f>Geo!M174+Geo!O174</f>
        <v>27</v>
      </c>
      <c r="L174" s="2">
        <f t="shared" si="36"/>
        <v>0.72972972972972971</v>
      </c>
      <c r="M174" s="35">
        <f>Geo!Q174</f>
        <v>37</v>
      </c>
      <c r="N174" s="35">
        <f>Geo!R174</f>
        <v>1</v>
      </c>
      <c r="O174" s="35">
        <f>Geo!S174</f>
        <v>38</v>
      </c>
      <c r="P174" s="180"/>
      <c r="Q174" s="122"/>
      <c r="R174" s="122"/>
      <c r="S174" s="122"/>
      <c r="T174" s="123"/>
    </row>
    <row r="175" spans="2:20" x14ac:dyDescent="0.2">
      <c r="B175" s="24" t="s">
        <v>326</v>
      </c>
      <c r="C175" s="1">
        <f>Geo!C175+Geo!E175</f>
        <v>3</v>
      </c>
      <c r="D175" s="2">
        <f t="shared" si="33"/>
        <v>8.3333333333333329E-2</v>
      </c>
      <c r="E175" s="1">
        <f>Geo!G175</f>
        <v>3</v>
      </c>
      <c r="F175" s="2">
        <f t="shared" si="33"/>
        <v>8.3333333333333329E-2</v>
      </c>
      <c r="G175" s="1">
        <f>Geo!I175</f>
        <v>4</v>
      </c>
      <c r="H175" s="2">
        <f t="shared" si="34"/>
        <v>0.1111111111111111</v>
      </c>
      <c r="I175" s="1">
        <f>Geo!K175</f>
        <v>5</v>
      </c>
      <c r="J175" s="2">
        <f t="shared" si="35"/>
        <v>0.1388888888888889</v>
      </c>
      <c r="K175" s="1">
        <f>Geo!M175+Geo!O175</f>
        <v>21</v>
      </c>
      <c r="L175" s="2">
        <f t="shared" si="36"/>
        <v>0.58333333333333337</v>
      </c>
      <c r="M175" s="35">
        <f>Geo!Q175</f>
        <v>36</v>
      </c>
      <c r="N175" s="35">
        <f>Geo!R175</f>
        <v>2</v>
      </c>
      <c r="O175" s="35">
        <f>Geo!S175</f>
        <v>38</v>
      </c>
      <c r="P175" s="180"/>
      <c r="Q175" s="122"/>
      <c r="R175" s="122"/>
      <c r="S175" s="122"/>
      <c r="T175" s="123"/>
    </row>
    <row r="176" spans="2:20" x14ac:dyDescent="0.2">
      <c r="B176" s="24" t="s">
        <v>327</v>
      </c>
      <c r="C176" s="1">
        <f>Geo!C176+Geo!E176</f>
        <v>1</v>
      </c>
      <c r="D176" s="2">
        <f t="shared" si="33"/>
        <v>2.7027027027027029E-2</v>
      </c>
      <c r="E176" s="1">
        <f>Geo!G176</f>
        <v>1</v>
      </c>
      <c r="F176" s="2">
        <f t="shared" si="33"/>
        <v>2.7027027027027029E-2</v>
      </c>
      <c r="G176" s="1">
        <f>Geo!I176</f>
        <v>2</v>
      </c>
      <c r="H176" s="2">
        <f t="shared" si="34"/>
        <v>5.4054054054054057E-2</v>
      </c>
      <c r="I176" s="1">
        <f>Geo!K176</f>
        <v>4</v>
      </c>
      <c r="J176" s="2">
        <f t="shared" si="35"/>
        <v>0.10810810810810811</v>
      </c>
      <c r="K176" s="1">
        <f>Geo!M176+Geo!O176</f>
        <v>29</v>
      </c>
      <c r="L176" s="2">
        <f t="shared" si="36"/>
        <v>0.78378378378378377</v>
      </c>
      <c r="M176" s="35">
        <f>Geo!Q176</f>
        <v>37</v>
      </c>
      <c r="N176" s="35">
        <f>Geo!R176</f>
        <v>1</v>
      </c>
      <c r="O176" s="35">
        <f>Geo!S176</f>
        <v>38</v>
      </c>
      <c r="P176" s="180"/>
      <c r="Q176" s="122"/>
      <c r="R176" s="122"/>
      <c r="S176" s="122"/>
      <c r="T176" s="123"/>
    </row>
    <row r="177" spans="2:20" x14ac:dyDescent="0.2">
      <c r="B177" s="24" t="s">
        <v>328</v>
      </c>
      <c r="C177" s="1">
        <f>Geo!C177+Geo!E177</f>
        <v>3</v>
      </c>
      <c r="D177" s="2">
        <f t="shared" si="33"/>
        <v>7.8947368421052627E-2</v>
      </c>
      <c r="E177" s="1">
        <f>Geo!G177</f>
        <v>3</v>
      </c>
      <c r="F177" s="2">
        <f t="shared" si="33"/>
        <v>7.8947368421052627E-2</v>
      </c>
      <c r="G177" s="1">
        <f>Geo!I177</f>
        <v>4</v>
      </c>
      <c r="H177" s="2">
        <f t="shared" si="34"/>
        <v>0.10526315789473684</v>
      </c>
      <c r="I177" s="1">
        <f>Geo!K177</f>
        <v>8</v>
      </c>
      <c r="J177" s="2">
        <f t="shared" si="35"/>
        <v>0.21052631578947367</v>
      </c>
      <c r="K177" s="1">
        <f>Geo!M177+Geo!O177</f>
        <v>20</v>
      </c>
      <c r="L177" s="2">
        <f t="shared" si="36"/>
        <v>0.52631578947368418</v>
      </c>
      <c r="M177" s="35">
        <f>Geo!Q177</f>
        <v>38</v>
      </c>
      <c r="N177" s="35">
        <f>Geo!R177</f>
        <v>0</v>
      </c>
      <c r="O177" s="35">
        <f>Geo!S177</f>
        <v>38</v>
      </c>
      <c r="P177" s="180"/>
      <c r="Q177" s="122"/>
      <c r="R177" s="122"/>
      <c r="S177" s="122"/>
      <c r="T177" s="123"/>
    </row>
    <row r="178" spans="2:20" x14ac:dyDescent="0.2">
      <c r="B178" s="24" t="s">
        <v>329</v>
      </c>
      <c r="C178" s="1">
        <f>Geo!C178+Geo!E178</f>
        <v>10</v>
      </c>
      <c r="D178" s="2">
        <f t="shared" si="33"/>
        <v>0.26315789473684209</v>
      </c>
      <c r="E178" s="1">
        <f>Geo!G178</f>
        <v>3</v>
      </c>
      <c r="F178" s="2">
        <f t="shared" si="33"/>
        <v>7.8947368421052627E-2</v>
      </c>
      <c r="G178" s="1">
        <f>Geo!I178</f>
        <v>5</v>
      </c>
      <c r="H178" s="2">
        <f t="shared" si="34"/>
        <v>0.13157894736842105</v>
      </c>
      <c r="I178" s="1">
        <f>Geo!K178</f>
        <v>7</v>
      </c>
      <c r="J178" s="2">
        <f t="shared" si="35"/>
        <v>0.18421052631578946</v>
      </c>
      <c r="K178" s="1">
        <f>Geo!M178+Geo!O178</f>
        <v>13</v>
      </c>
      <c r="L178" s="2">
        <f t="shared" si="36"/>
        <v>0.34210526315789475</v>
      </c>
      <c r="M178" s="35">
        <f>Geo!Q178</f>
        <v>38</v>
      </c>
      <c r="N178" s="35">
        <f>Geo!R178</f>
        <v>0</v>
      </c>
      <c r="O178" s="35">
        <f>Geo!S178</f>
        <v>38</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356</v>
      </c>
      <c r="N185" s="208" t="s">
        <v>5</v>
      </c>
      <c r="O185" s="208" t="s">
        <v>357</v>
      </c>
      <c r="P185" s="180"/>
      <c r="Q185" s="122"/>
      <c r="R185" s="122"/>
      <c r="S185" s="122"/>
    </row>
    <row r="186" spans="2:20" x14ac:dyDescent="0.2">
      <c r="B186" s="24" t="s">
        <v>34</v>
      </c>
      <c r="C186" s="1">
        <f>Geo!C186+Geo!E186</f>
        <v>5</v>
      </c>
      <c r="D186" s="2">
        <f>C186/$M186</f>
        <v>0.22727272727272727</v>
      </c>
      <c r="E186" s="1">
        <f>Geo!G186</f>
        <v>3</v>
      </c>
      <c r="F186" s="2">
        <f>E186/$M186</f>
        <v>0.13636363636363635</v>
      </c>
      <c r="G186" s="1">
        <f>Geo!I186</f>
        <v>2</v>
      </c>
      <c r="H186" s="2">
        <f>G186/$M186</f>
        <v>9.0909090909090912E-2</v>
      </c>
      <c r="I186" s="1">
        <f>Geo!K186</f>
        <v>2</v>
      </c>
      <c r="J186" s="2">
        <f>I186/$M186</f>
        <v>9.0909090909090912E-2</v>
      </c>
      <c r="K186" s="1">
        <f>Geo!M186+Geo!O186</f>
        <v>10</v>
      </c>
      <c r="L186" s="2">
        <f>K186/$M186</f>
        <v>0.45454545454545453</v>
      </c>
      <c r="M186" s="35">
        <f>Geo!Q186</f>
        <v>22</v>
      </c>
      <c r="N186" s="35">
        <f>Geo!R186</f>
        <v>3</v>
      </c>
      <c r="O186" s="35">
        <f>Geo!S186</f>
        <v>25</v>
      </c>
      <c r="P186" s="180"/>
      <c r="Q186" s="122"/>
      <c r="R186" s="122"/>
      <c r="S186" s="122"/>
      <c r="T186" s="123"/>
    </row>
    <row r="187" spans="2:20" x14ac:dyDescent="0.2">
      <c r="B187" s="24" t="s">
        <v>324</v>
      </c>
      <c r="C187" s="1">
        <f>Geo!C187+Geo!E187</f>
        <v>0</v>
      </c>
      <c r="D187" s="2">
        <f t="shared" ref="D187:F192" si="37">C187/$M187</f>
        <v>0</v>
      </c>
      <c r="E187" s="1">
        <f>Geo!G187</f>
        <v>0</v>
      </c>
      <c r="F187" s="2">
        <f t="shared" si="37"/>
        <v>0</v>
      </c>
      <c r="G187" s="1">
        <f>Geo!I187</f>
        <v>0</v>
      </c>
      <c r="H187" s="2">
        <f t="shared" ref="H187:H192" si="38">G187/$M187</f>
        <v>0</v>
      </c>
      <c r="I187" s="1">
        <f>Geo!K187</f>
        <v>0</v>
      </c>
      <c r="J187" s="2">
        <f t="shared" ref="J187:J192" si="39">I187/$M187</f>
        <v>0</v>
      </c>
      <c r="K187" s="1">
        <f>Geo!M187+Geo!O187</f>
        <v>23</v>
      </c>
      <c r="L187" s="2">
        <f t="shared" ref="L187:L192" si="40">K187/$M187</f>
        <v>1</v>
      </c>
      <c r="M187" s="35">
        <f>Geo!Q187</f>
        <v>23</v>
      </c>
      <c r="N187" s="35">
        <f>Geo!R187</f>
        <v>2</v>
      </c>
      <c r="O187" s="35">
        <f>Geo!S187</f>
        <v>25</v>
      </c>
      <c r="P187" s="180"/>
      <c r="Q187" s="122"/>
      <c r="R187" s="122"/>
      <c r="S187" s="122"/>
      <c r="T187" s="123"/>
    </row>
    <row r="188" spans="2:20" x14ac:dyDescent="0.2">
      <c r="B188" s="24" t="s">
        <v>325</v>
      </c>
      <c r="C188" s="1">
        <f>Geo!C188+Geo!E188</f>
        <v>1</v>
      </c>
      <c r="D188" s="2">
        <f t="shared" si="37"/>
        <v>4.1666666666666664E-2</v>
      </c>
      <c r="E188" s="1">
        <f>Geo!G188</f>
        <v>1</v>
      </c>
      <c r="F188" s="2">
        <f t="shared" si="37"/>
        <v>4.1666666666666664E-2</v>
      </c>
      <c r="G188" s="1">
        <f>Geo!I188</f>
        <v>2</v>
      </c>
      <c r="H188" s="2">
        <f t="shared" si="38"/>
        <v>8.3333333333333329E-2</v>
      </c>
      <c r="I188" s="1">
        <f>Geo!K188</f>
        <v>6</v>
      </c>
      <c r="J188" s="2">
        <f t="shared" si="39"/>
        <v>0.25</v>
      </c>
      <c r="K188" s="1">
        <f>Geo!M188+Geo!O188</f>
        <v>14</v>
      </c>
      <c r="L188" s="2">
        <f t="shared" si="40"/>
        <v>0.58333333333333337</v>
      </c>
      <c r="M188" s="35">
        <f>Geo!Q188</f>
        <v>24</v>
      </c>
      <c r="N188" s="35">
        <f>Geo!R188</f>
        <v>1</v>
      </c>
      <c r="O188" s="35">
        <f>Geo!S188</f>
        <v>25</v>
      </c>
      <c r="P188" s="180"/>
      <c r="Q188" s="122"/>
      <c r="R188" s="122"/>
      <c r="S188" s="122"/>
      <c r="T188" s="123"/>
    </row>
    <row r="189" spans="2:20" x14ac:dyDescent="0.2">
      <c r="B189" s="24" t="s">
        <v>326</v>
      </c>
      <c r="C189" s="1">
        <f>Geo!C189+Geo!E189</f>
        <v>2</v>
      </c>
      <c r="D189" s="2">
        <f t="shared" si="37"/>
        <v>8.3333333333333329E-2</v>
      </c>
      <c r="E189" s="1">
        <f>Geo!G189</f>
        <v>1</v>
      </c>
      <c r="F189" s="2">
        <f t="shared" si="37"/>
        <v>4.1666666666666664E-2</v>
      </c>
      <c r="G189" s="1">
        <f>Geo!I189</f>
        <v>4</v>
      </c>
      <c r="H189" s="2">
        <f t="shared" si="38"/>
        <v>0.16666666666666666</v>
      </c>
      <c r="I189" s="1">
        <f>Geo!K189</f>
        <v>5</v>
      </c>
      <c r="J189" s="2">
        <f t="shared" si="39"/>
        <v>0.20833333333333334</v>
      </c>
      <c r="K189" s="1">
        <f>Geo!M189+Geo!O189</f>
        <v>12</v>
      </c>
      <c r="L189" s="2">
        <f t="shared" si="40"/>
        <v>0.5</v>
      </c>
      <c r="M189" s="35">
        <f>Geo!Q189</f>
        <v>24</v>
      </c>
      <c r="N189" s="35">
        <f>Geo!R189</f>
        <v>1</v>
      </c>
      <c r="O189" s="35">
        <f>Geo!S189</f>
        <v>25</v>
      </c>
      <c r="P189" s="180"/>
      <c r="Q189" s="122"/>
      <c r="R189" s="122"/>
      <c r="S189" s="122"/>
      <c r="T189" s="123"/>
    </row>
    <row r="190" spans="2:20" x14ac:dyDescent="0.2">
      <c r="B190" s="24" t="s">
        <v>327</v>
      </c>
      <c r="C190" s="1">
        <f>Geo!C190+Geo!E190</f>
        <v>3</v>
      </c>
      <c r="D190" s="2">
        <f t="shared" si="37"/>
        <v>0.125</v>
      </c>
      <c r="E190" s="1">
        <f>Geo!G190</f>
        <v>0</v>
      </c>
      <c r="F190" s="2">
        <f t="shared" si="37"/>
        <v>0</v>
      </c>
      <c r="G190" s="1">
        <f>Geo!I190</f>
        <v>1</v>
      </c>
      <c r="H190" s="2">
        <f t="shared" si="38"/>
        <v>4.1666666666666664E-2</v>
      </c>
      <c r="I190" s="1">
        <f>Geo!K190</f>
        <v>4</v>
      </c>
      <c r="J190" s="2">
        <f t="shared" si="39"/>
        <v>0.16666666666666666</v>
      </c>
      <c r="K190" s="1">
        <f>Geo!M190+Geo!O190</f>
        <v>16</v>
      </c>
      <c r="L190" s="2">
        <f t="shared" si="40"/>
        <v>0.66666666666666663</v>
      </c>
      <c r="M190" s="35">
        <f>Geo!Q190</f>
        <v>24</v>
      </c>
      <c r="N190" s="35">
        <f>Geo!R190</f>
        <v>1</v>
      </c>
      <c r="O190" s="35">
        <f>Geo!S190</f>
        <v>25</v>
      </c>
      <c r="P190" s="180"/>
      <c r="Q190" s="122"/>
      <c r="R190" s="122"/>
      <c r="S190" s="122"/>
      <c r="T190" s="123"/>
    </row>
    <row r="191" spans="2:20" x14ac:dyDescent="0.2">
      <c r="B191" s="24" t="s">
        <v>328</v>
      </c>
      <c r="C191" s="1">
        <f>Geo!C191+Geo!E191</f>
        <v>13</v>
      </c>
      <c r="D191" s="2">
        <f t="shared" si="37"/>
        <v>0.52</v>
      </c>
      <c r="E191" s="1">
        <f>Geo!G191</f>
        <v>0</v>
      </c>
      <c r="F191" s="2">
        <f t="shared" si="37"/>
        <v>0</v>
      </c>
      <c r="G191" s="1">
        <f>Geo!I191</f>
        <v>3</v>
      </c>
      <c r="H191" s="2">
        <f t="shared" si="38"/>
        <v>0.12</v>
      </c>
      <c r="I191" s="1">
        <f>Geo!K191</f>
        <v>2</v>
      </c>
      <c r="J191" s="2">
        <f t="shared" si="39"/>
        <v>0.08</v>
      </c>
      <c r="K191" s="1">
        <f>Geo!M191+Geo!O191</f>
        <v>7</v>
      </c>
      <c r="L191" s="2">
        <f t="shared" si="40"/>
        <v>0.28000000000000003</v>
      </c>
      <c r="M191" s="35">
        <f>Geo!Q191</f>
        <v>25</v>
      </c>
      <c r="N191" s="35">
        <f>Geo!R191</f>
        <v>0</v>
      </c>
      <c r="O191" s="35">
        <f>Geo!S191</f>
        <v>25</v>
      </c>
      <c r="P191" s="180"/>
      <c r="Q191" s="122"/>
      <c r="R191" s="122"/>
      <c r="S191" s="122"/>
      <c r="T191" s="123"/>
    </row>
    <row r="192" spans="2:20" x14ac:dyDescent="0.2">
      <c r="B192" s="24" t="s">
        <v>329</v>
      </c>
      <c r="C192" s="1">
        <f>Geo!C192+Geo!E192</f>
        <v>12</v>
      </c>
      <c r="D192" s="2">
        <f t="shared" si="37"/>
        <v>0.5</v>
      </c>
      <c r="E192" s="1">
        <f>Geo!G192</f>
        <v>3</v>
      </c>
      <c r="F192" s="2">
        <f t="shared" si="37"/>
        <v>0.125</v>
      </c>
      <c r="G192" s="1">
        <f>Geo!I192</f>
        <v>1</v>
      </c>
      <c r="H192" s="2">
        <f t="shared" si="38"/>
        <v>4.1666666666666664E-2</v>
      </c>
      <c r="I192" s="1">
        <f>Geo!K192</f>
        <v>3</v>
      </c>
      <c r="J192" s="2">
        <f t="shared" si="39"/>
        <v>0.125</v>
      </c>
      <c r="K192" s="1">
        <f>Geo!M192+Geo!O192</f>
        <v>5</v>
      </c>
      <c r="L192" s="2">
        <f t="shared" si="40"/>
        <v>0.20833333333333334</v>
      </c>
      <c r="M192" s="35">
        <f>Geo!Q192</f>
        <v>24</v>
      </c>
      <c r="N192" s="35">
        <f>Geo!R192</f>
        <v>1</v>
      </c>
      <c r="O192" s="35">
        <f>Geo!S192</f>
        <v>25</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356</v>
      </c>
      <c r="N199" s="208" t="s">
        <v>5</v>
      </c>
      <c r="O199" s="208" t="s">
        <v>357</v>
      </c>
      <c r="P199" s="180"/>
      <c r="Q199" s="122"/>
      <c r="R199" s="122"/>
      <c r="S199" s="122"/>
    </row>
    <row r="200" spans="2:20" x14ac:dyDescent="0.2">
      <c r="B200" s="24" t="s">
        <v>63</v>
      </c>
      <c r="C200" s="1">
        <f>Geo!C200+Geo!E200</f>
        <v>11</v>
      </c>
      <c r="D200" s="2">
        <f>C200/$M200</f>
        <v>0.18965517241379309</v>
      </c>
      <c r="E200" s="1">
        <f>Geo!G200</f>
        <v>4</v>
      </c>
      <c r="F200" s="2">
        <f>E200/$M200</f>
        <v>6.8965517241379309E-2</v>
      </c>
      <c r="G200" s="1">
        <f>Geo!I200</f>
        <v>8</v>
      </c>
      <c r="H200" s="2">
        <f>G200/$M200</f>
        <v>0.13793103448275862</v>
      </c>
      <c r="I200" s="1">
        <f>Geo!K200</f>
        <v>9</v>
      </c>
      <c r="J200" s="2">
        <f>I200/$M200</f>
        <v>0.15517241379310345</v>
      </c>
      <c r="K200" s="1">
        <f>Geo!M200+Geo!O200</f>
        <v>26</v>
      </c>
      <c r="L200" s="2">
        <f>K200/$M200</f>
        <v>0.44827586206896552</v>
      </c>
      <c r="M200" s="35">
        <f>Geo!Q200</f>
        <v>58</v>
      </c>
      <c r="N200" s="35">
        <f>Geo!R200</f>
        <v>5</v>
      </c>
      <c r="O200" s="35">
        <f>Geo!S200</f>
        <v>63</v>
      </c>
      <c r="P200" s="180"/>
      <c r="Q200" s="122"/>
      <c r="R200" s="122"/>
      <c r="S200" s="122"/>
      <c r="T200" s="123"/>
    </row>
    <row r="201" spans="2:20" x14ac:dyDescent="0.2">
      <c r="B201" s="24" t="s">
        <v>75</v>
      </c>
      <c r="C201" s="1">
        <f>Geo!C201+Geo!E201</f>
        <v>6</v>
      </c>
      <c r="D201" s="2">
        <f t="shared" ref="D201:F204" si="41">C201/$M201</f>
        <v>0.1</v>
      </c>
      <c r="E201" s="1">
        <f>Geo!G201</f>
        <v>0</v>
      </c>
      <c r="F201" s="2">
        <f t="shared" si="41"/>
        <v>0</v>
      </c>
      <c r="G201" s="1">
        <f>Geo!I201</f>
        <v>3</v>
      </c>
      <c r="H201" s="2">
        <f t="shared" ref="H201:H204" si="42">G201/$M201</f>
        <v>0.05</v>
      </c>
      <c r="I201" s="1">
        <f>Geo!K201</f>
        <v>6</v>
      </c>
      <c r="J201" s="2">
        <f t="shared" ref="J201:J204" si="43">I201/$M201</f>
        <v>0.1</v>
      </c>
      <c r="K201" s="1">
        <f>Geo!M201+Geo!O201</f>
        <v>45</v>
      </c>
      <c r="L201" s="2">
        <f t="shared" ref="L201:L204" si="44">K201/$M201</f>
        <v>0.75</v>
      </c>
      <c r="M201" s="35">
        <f>Geo!Q201</f>
        <v>60</v>
      </c>
      <c r="N201" s="35">
        <f>Geo!R201</f>
        <v>3</v>
      </c>
      <c r="O201" s="35">
        <f>Geo!S201</f>
        <v>63</v>
      </c>
      <c r="P201" s="180"/>
      <c r="Q201" s="122"/>
      <c r="R201" s="122"/>
      <c r="S201" s="122"/>
      <c r="T201" s="123"/>
    </row>
    <row r="202" spans="2:20" x14ac:dyDescent="0.2">
      <c r="B202" s="24" t="s">
        <v>76</v>
      </c>
      <c r="C202" s="1">
        <f>Geo!C202+Geo!E202</f>
        <v>8</v>
      </c>
      <c r="D202" s="2">
        <f t="shared" si="41"/>
        <v>0.13559322033898305</v>
      </c>
      <c r="E202" s="1">
        <f>Geo!G202</f>
        <v>1</v>
      </c>
      <c r="F202" s="2">
        <f t="shared" si="41"/>
        <v>1.6949152542372881E-2</v>
      </c>
      <c r="G202" s="1">
        <f>Geo!I202</f>
        <v>5</v>
      </c>
      <c r="H202" s="2">
        <f t="shared" si="42"/>
        <v>8.4745762711864403E-2</v>
      </c>
      <c r="I202" s="1">
        <f>Geo!K202</f>
        <v>7</v>
      </c>
      <c r="J202" s="2">
        <f t="shared" si="43"/>
        <v>0.11864406779661017</v>
      </c>
      <c r="K202" s="1">
        <f>Geo!M202+Geo!O202</f>
        <v>38</v>
      </c>
      <c r="L202" s="2">
        <f t="shared" si="44"/>
        <v>0.64406779661016944</v>
      </c>
      <c r="M202" s="35">
        <f>Geo!Q202</f>
        <v>59</v>
      </c>
      <c r="N202" s="35">
        <f>Geo!R202</f>
        <v>4</v>
      </c>
      <c r="O202" s="35">
        <f>Geo!S202</f>
        <v>63</v>
      </c>
      <c r="P202" s="180"/>
      <c r="Q202" s="122"/>
      <c r="R202" s="122"/>
      <c r="S202" s="122"/>
      <c r="T202" s="123"/>
    </row>
    <row r="203" spans="2:20" x14ac:dyDescent="0.2">
      <c r="B203" s="24" t="s">
        <v>66</v>
      </c>
      <c r="C203" s="1">
        <f>Geo!C203+Geo!E203</f>
        <v>4</v>
      </c>
      <c r="D203" s="2">
        <f t="shared" si="41"/>
        <v>6.6666666666666666E-2</v>
      </c>
      <c r="E203" s="1">
        <f>Geo!G203</f>
        <v>0</v>
      </c>
      <c r="F203" s="2">
        <f t="shared" si="41"/>
        <v>0</v>
      </c>
      <c r="G203" s="1">
        <f>Geo!I203</f>
        <v>2</v>
      </c>
      <c r="H203" s="2">
        <f t="shared" si="42"/>
        <v>3.3333333333333333E-2</v>
      </c>
      <c r="I203" s="1">
        <f>Geo!K203</f>
        <v>6</v>
      </c>
      <c r="J203" s="2">
        <f t="shared" si="43"/>
        <v>0.1</v>
      </c>
      <c r="K203" s="1">
        <f>Geo!M203+Geo!O203</f>
        <v>48</v>
      </c>
      <c r="L203" s="2">
        <f t="shared" si="44"/>
        <v>0.8</v>
      </c>
      <c r="M203" s="35">
        <f>Geo!Q203</f>
        <v>60</v>
      </c>
      <c r="N203" s="35">
        <f>Geo!R203</f>
        <v>3</v>
      </c>
      <c r="O203" s="35">
        <f>Geo!S203</f>
        <v>63</v>
      </c>
      <c r="P203" s="180"/>
      <c r="Q203" s="122"/>
      <c r="R203" s="122"/>
      <c r="S203" s="122"/>
      <c r="T203" s="123"/>
    </row>
    <row r="204" spans="2:20" x14ac:dyDescent="0.2">
      <c r="B204" s="24" t="s">
        <v>67</v>
      </c>
      <c r="C204" s="1">
        <f>Geo!C204+Geo!E204</f>
        <v>13</v>
      </c>
      <c r="D204" s="2">
        <f t="shared" si="41"/>
        <v>0.21311475409836064</v>
      </c>
      <c r="E204" s="1">
        <f>Geo!G204</f>
        <v>6</v>
      </c>
      <c r="F204" s="2">
        <f t="shared" si="41"/>
        <v>9.8360655737704916E-2</v>
      </c>
      <c r="G204" s="1">
        <f>Geo!I204</f>
        <v>8</v>
      </c>
      <c r="H204" s="2">
        <f t="shared" si="42"/>
        <v>0.13114754098360656</v>
      </c>
      <c r="I204" s="1">
        <f>Geo!K204</f>
        <v>8</v>
      </c>
      <c r="J204" s="2">
        <f t="shared" si="43"/>
        <v>0.13114754098360656</v>
      </c>
      <c r="K204" s="1">
        <f>Geo!M204+Geo!O204</f>
        <v>26</v>
      </c>
      <c r="L204" s="2">
        <f t="shared" si="44"/>
        <v>0.42622950819672129</v>
      </c>
      <c r="M204" s="35">
        <f>Geo!Q204</f>
        <v>61</v>
      </c>
      <c r="N204" s="35">
        <f>Geo!R204</f>
        <v>2</v>
      </c>
      <c r="O204" s="35">
        <f>Geo!S204</f>
        <v>63</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356</v>
      </c>
      <c r="N211" s="208" t="s">
        <v>5</v>
      </c>
      <c r="O211" s="208" t="s">
        <v>357</v>
      </c>
      <c r="P211" s="180"/>
      <c r="Q211" s="122"/>
      <c r="R211" s="122"/>
      <c r="S211" s="122"/>
    </row>
    <row r="212" spans="2:20" x14ac:dyDescent="0.2">
      <c r="B212" s="24" t="s">
        <v>63</v>
      </c>
      <c r="C212" s="1">
        <f>Geo!C212+Geo!E212</f>
        <v>1</v>
      </c>
      <c r="D212" s="2">
        <f>C212/$M212</f>
        <v>2.8571428571428571E-2</v>
      </c>
      <c r="E212" s="1">
        <f>Geo!G212</f>
        <v>4</v>
      </c>
      <c r="F212" s="2">
        <f>E212/$M212</f>
        <v>0.11428571428571428</v>
      </c>
      <c r="G212" s="1">
        <f>Geo!I212</f>
        <v>8</v>
      </c>
      <c r="H212" s="2">
        <f>G212/$M212</f>
        <v>0.22857142857142856</v>
      </c>
      <c r="I212" s="1">
        <f>Geo!K212</f>
        <v>6</v>
      </c>
      <c r="J212" s="2">
        <f>I212/$M212</f>
        <v>0.17142857142857143</v>
      </c>
      <c r="K212" s="1">
        <f>Geo!M212+Geo!O212</f>
        <v>16</v>
      </c>
      <c r="L212" s="2">
        <f>K212/$M212</f>
        <v>0.45714285714285713</v>
      </c>
      <c r="M212" s="35">
        <f>Geo!Q212</f>
        <v>35</v>
      </c>
      <c r="N212" s="35">
        <f>Geo!R212</f>
        <v>3</v>
      </c>
      <c r="O212" s="35">
        <f>Geo!S212</f>
        <v>38</v>
      </c>
      <c r="P212" s="180"/>
      <c r="Q212" s="122"/>
      <c r="R212" s="122"/>
      <c r="S212" s="122"/>
      <c r="T212" s="123"/>
    </row>
    <row r="213" spans="2:20" x14ac:dyDescent="0.2">
      <c r="B213" s="24" t="s">
        <v>75</v>
      </c>
      <c r="C213" s="1">
        <f>Geo!C213+Geo!E213</f>
        <v>0</v>
      </c>
      <c r="D213" s="2">
        <f t="shared" ref="D213:F216" si="45">C213/$M213</f>
        <v>0</v>
      </c>
      <c r="E213" s="1">
        <f>Geo!G213</f>
        <v>0</v>
      </c>
      <c r="F213" s="2">
        <f t="shared" si="45"/>
        <v>0</v>
      </c>
      <c r="G213" s="1">
        <f>Geo!I213</f>
        <v>1</v>
      </c>
      <c r="H213" s="2">
        <f t="shared" ref="H213:H216" si="46">G213/$M213</f>
        <v>2.7027027027027029E-2</v>
      </c>
      <c r="I213" s="1">
        <f>Geo!K213</f>
        <v>2</v>
      </c>
      <c r="J213" s="2">
        <f t="shared" ref="J213:J216" si="47">I213/$M213</f>
        <v>5.4054054054054057E-2</v>
      </c>
      <c r="K213" s="1">
        <f>Geo!M213+Geo!O213</f>
        <v>34</v>
      </c>
      <c r="L213" s="2">
        <f t="shared" ref="L213:L216" si="48">K213/$M213</f>
        <v>0.91891891891891897</v>
      </c>
      <c r="M213" s="35">
        <f>Geo!Q213</f>
        <v>37</v>
      </c>
      <c r="N213" s="35">
        <f>Geo!R213</f>
        <v>1</v>
      </c>
      <c r="O213" s="35">
        <f>Geo!S213</f>
        <v>38</v>
      </c>
      <c r="P213" s="180"/>
      <c r="Q213" s="122"/>
      <c r="R213" s="122"/>
      <c r="S213" s="122"/>
      <c r="T213" s="123"/>
    </row>
    <row r="214" spans="2:20" x14ac:dyDescent="0.2">
      <c r="B214" s="24" t="s">
        <v>76</v>
      </c>
      <c r="C214" s="1">
        <f>Geo!C214+Geo!E214</f>
        <v>2</v>
      </c>
      <c r="D214" s="2">
        <f t="shared" si="45"/>
        <v>5.7142857142857141E-2</v>
      </c>
      <c r="E214" s="1">
        <f>Geo!G214</f>
        <v>1</v>
      </c>
      <c r="F214" s="2">
        <f t="shared" si="45"/>
        <v>2.8571428571428571E-2</v>
      </c>
      <c r="G214" s="1">
        <f>Geo!I214</f>
        <v>2</v>
      </c>
      <c r="H214" s="2">
        <f t="shared" si="46"/>
        <v>5.7142857142857141E-2</v>
      </c>
      <c r="I214" s="1">
        <f>Geo!K214</f>
        <v>4</v>
      </c>
      <c r="J214" s="2">
        <f t="shared" si="47"/>
        <v>0.11428571428571428</v>
      </c>
      <c r="K214" s="1">
        <f>Geo!M214+Geo!O214</f>
        <v>26</v>
      </c>
      <c r="L214" s="2">
        <f t="shared" si="48"/>
        <v>0.74285714285714288</v>
      </c>
      <c r="M214" s="35">
        <f>Geo!Q214</f>
        <v>35</v>
      </c>
      <c r="N214" s="35">
        <f>Geo!R214</f>
        <v>3</v>
      </c>
      <c r="O214" s="35">
        <f>Geo!S214</f>
        <v>38</v>
      </c>
      <c r="P214" s="180"/>
      <c r="Q214" s="122"/>
      <c r="R214" s="122"/>
      <c r="S214" s="122"/>
      <c r="T214" s="123"/>
    </row>
    <row r="215" spans="2:20" x14ac:dyDescent="0.2">
      <c r="B215" s="24" t="s">
        <v>66</v>
      </c>
      <c r="C215" s="1">
        <f>Geo!C215+Geo!E215</f>
        <v>1</v>
      </c>
      <c r="D215" s="2">
        <f t="shared" si="45"/>
        <v>2.7027027027027029E-2</v>
      </c>
      <c r="E215" s="1">
        <f>Geo!G215</f>
        <v>0</v>
      </c>
      <c r="F215" s="2">
        <f t="shared" si="45"/>
        <v>0</v>
      </c>
      <c r="G215" s="1">
        <f>Geo!I215</f>
        <v>1</v>
      </c>
      <c r="H215" s="2">
        <f t="shared" si="46"/>
        <v>2.7027027027027029E-2</v>
      </c>
      <c r="I215" s="1">
        <f>Geo!K215</f>
        <v>4</v>
      </c>
      <c r="J215" s="2">
        <f t="shared" si="47"/>
        <v>0.10810810810810811</v>
      </c>
      <c r="K215" s="1">
        <f>Geo!M215+Geo!O215</f>
        <v>31</v>
      </c>
      <c r="L215" s="2">
        <f t="shared" si="48"/>
        <v>0.83783783783783783</v>
      </c>
      <c r="M215" s="35">
        <f>Geo!Q215</f>
        <v>37</v>
      </c>
      <c r="N215" s="35">
        <f>Geo!R215</f>
        <v>1</v>
      </c>
      <c r="O215" s="35">
        <f>Geo!S215</f>
        <v>38</v>
      </c>
      <c r="P215" s="180"/>
      <c r="Q215" s="122"/>
      <c r="R215" s="122"/>
      <c r="S215" s="122"/>
      <c r="T215" s="123"/>
    </row>
    <row r="216" spans="2:20" x14ac:dyDescent="0.2">
      <c r="B216" s="24" t="s">
        <v>78</v>
      </c>
      <c r="C216" s="1">
        <f>Geo!C216+Geo!E216</f>
        <v>3</v>
      </c>
      <c r="D216" s="2">
        <f t="shared" si="45"/>
        <v>8.1081081081081086E-2</v>
      </c>
      <c r="E216" s="1">
        <f>Geo!G216</f>
        <v>5</v>
      </c>
      <c r="F216" s="2">
        <f t="shared" si="45"/>
        <v>0.13513513513513514</v>
      </c>
      <c r="G216" s="1">
        <f>Geo!I216</f>
        <v>3</v>
      </c>
      <c r="H216" s="2">
        <f t="shared" si="46"/>
        <v>8.1081081081081086E-2</v>
      </c>
      <c r="I216" s="1">
        <f>Geo!K216</f>
        <v>4</v>
      </c>
      <c r="J216" s="2">
        <f t="shared" si="47"/>
        <v>0.10810810810810811</v>
      </c>
      <c r="K216" s="1">
        <f>Geo!M216+Geo!O216</f>
        <v>22</v>
      </c>
      <c r="L216" s="2">
        <f t="shared" si="48"/>
        <v>0.59459459459459463</v>
      </c>
      <c r="M216" s="35">
        <f>Geo!Q216</f>
        <v>37</v>
      </c>
      <c r="N216" s="35">
        <f>Geo!R216</f>
        <v>1</v>
      </c>
      <c r="O216" s="35">
        <f>Geo!S216</f>
        <v>38</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356</v>
      </c>
      <c r="N223" s="208" t="s">
        <v>5</v>
      </c>
      <c r="O223" s="208" t="s">
        <v>357</v>
      </c>
      <c r="P223" s="180"/>
      <c r="Q223" s="122"/>
      <c r="R223" s="122"/>
      <c r="S223" s="122"/>
    </row>
    <row r="224" spans="2:20" x14ac:dyDescent="0.2">
      <c r="B224" s="24" t="s">
        <v>63</v>
      </c>
      <c r="C224" s="1">
        <f>Geo!C224+Geo!E224</f>
        <v>10</v>
      </c>
      <c r="D224" s="2">
        <f>C224/$M224</f>
        <v>0.43478260869565216</v>
      </c>
      <c r="E224" s="1">
        <f>Geo!G224</f>
        <v>0</v>
      </c>
      <c r="F224" s="2">
        <f>E224/$M224</f>
        <v>0</v>
      </c>
      <c r="G224" s="1">
        <f>Geo!I224</f>
        <v>0</v>
      </c>
      <c r="H224" s="2">
        <f>G224/$M224</f>
        <v>0</v>
      </c>
      <c r="I224" s="1">
        <f>Geo!K224</f>
        <v>3</v>
      </c>
      <c r="J224" s="2">
        <f>I224/$M224</f>
        <v>0.13043478260869565</v>
      </c>
      <c r="K224" s="1">
        <f>Geo!M224+Geo!O224</f>
        <v>10</v>
      </c>
      <c r="L224" s="2">
        <f>K224/$M224</f>
        <v>0.43478260869565216</v>
      </c>
      <c r="M224" s="35">
        <f>Geo!Q224</f>
        <v>23</v>
      </c>
      <c r="N224" s="35">
        <f>Geo!R224</f>
        <v>2</v>
      </c>
      <c r="O224" s="35">
        <f>Geo!S224</f>
        <v>25</v>
      </c>
      <c r="P224" s="180"/>
      <c r="Q224" s="122"/>
      <c r="R224" s="122"/>
      <c r="S224" s="122"/>
      <c r="T224" s="123"/>
    </row>
    <row r="225" spans="2:20" x14ac:dyDescent="0.2">
      <c r="B225" s="24" t="s">
        <v>75</v>
      </c>
      <c r="C225" s="1">
        <f>Geo!C225+Geo!E225</f>
        <v>6</v>
      </c>
      <c r="D225" s="2">
        <f t="shared" ref="D225:F228" si="49">C225/$M225</f>
        <v>0.2608695652173913</v>
      </c>
      <c r="E225" s="1">
        <f>Geo!G225</f>
        <v>0</v>
      </c>
      <c r="F225" s="2">
        <f t="shared" si="49"/>
        <v>0</v>
      </c>
      <c r="G225" s="1">
        <f>Geo!I225</f>
        <v>2</v>
      </c>
      <c r="H225" s="2">
        <f t="shared" ref="H225:H228" si="50">G225/$M225</f>
        <v>8.6956521739130432E-2</v>
      </c>
      <c r="I225" s="1">
        <f>Geo!K225</f>
        <v>4</v>
      </c>
      <c r="J225" s="2">
        <f t="shared" ref="J225:J228" si="51">I225/$M225</f>
        <v>0.17391304347826086</v>
      </c>
      <c r="K225" s="1">
        <f>Geo!M225+Geo!O225</f>
        <v>11</v>
      </c>
      <c r="L225" s="2">
        <f t="shared" ref="L225:L228" si="52">K225/$M225</f>
        <v>0.47826086956521741</v>
      </c>
      <c r="M225" s="35">
        <f>Geo!Q225</f>
        <v>23</v>
      </c>
      <c r="N225" s="35">
        <f>Geo!R225</f>
        <v>2</v>
      </c>
      <c r="O225" s="35">
        <f>Geo!S225</f>
        <v>25</v>
      </c>
      <c r="P225" s="180"/>
      <c r="Q225" s="122"/>
      <c r="R225" s="122"/>
      <c r="S225" s="122"/>
      <c r="T225" s="123"/>
    </row>
    <row r="226" spans="2:20" x14ac:dyDescent="0.2">
      <c r="B226" s="24" t="s">
        <v>76</v>
      </c>
      <c r="C226" s="1">
        <f>Geo!C226+Geo!E226</f>
        <v>6</v>
      </c>
      <c r="D226" s="2">
        <f t="shared" si="49"/>
        <v>0.25</v>
      </c>
      <c r="E226" s="1">
        <f>Geo!G226</f>
        <v>0</v>
      </c>
      <c r="F226" s="2">
        <f t="shared" si="49"/>
        <v>0</v>
      </c>
      <c r="G226" s="1">
        <f>Geo!I226</f>
        <v>3</v>
      </c>
      <c r="H226" s="2">
        <f t="shared" si="50"/>
        <v>0.125</v>
      </c>
      <c r="I226" s="1">
        <f>Geo!K226</f>
        <v>3</v>
      </c>
      <c r="J226" s="2">
        <f t="shared" si="51"/>
        <v>0.125</v>
      </c>
      <c r="K226" s="1">
        <f>Geo!M226+Geo!O226</f>
        <v>12</v>
      </c>
      <c r="L226" s="2">
        <f t="shared" si="52"/>
        <v>0.5</v>
      </c>
      <c r="M226" s="35">
        <f>Geo!Q226</f>
        <v>24</v>
      </c>
      <c r="N226" s="35">
        <f>Geo!R226</f>
        <v>1</v>
      </c>
      <c r="O226" s="35">
        <f>Geo!S226</f>
        <v>25</v>
      </c>
      <c r="P226" s="180"/>
      <c r="Q226" s="122"/>
      <c r="R226" s="122"/>
      <c r="S226" s="122"/>
      <c r="T226" s="123"/>
    </row>
    <row r="227" spans="2:20" x14ac:dyDescent="0.2">
      <c r="B227" s="24" t="s">
        <v>66</v>
      </c>
      <c r="C227" s="1">
        <f>Geo!C227+Geo!E227</f>
        <v>3</v>
      </c>
      <c r="D227" s="2">
        <f t="shared" si="49"/>
        <v>0.13043478260869565</v>
      </c>
      <c r="E227" s="1">
        <f>Geo!G227</f>
        <v>0</v>
      </c>
      <c r="F227" s="2">
        <f t="shared" si="49"/>
        <v>0</v>
      </c>
      <c r="G227" s="1">
        <f>Geo!I227</f>
        <v>1</v>
      </c>
      <c r="H227" s="2">
        <f t="shared" si="50"/>
        <v>4.3478260869565216E-2</v>
      </c>
      <c r="I227" s="1">
        <f>Geo!K227</f>
        <v>2</v>
      </c>
      <c r="J227" s="2">
        <f t="shared" si="51"/>
        <v>8.6956521739130432E-2</v>
      </c>
      <c r="K227" s="1">
        <f>Geo!M227+Geo!O227</f>
        <v>17</v>
      </c>
      <c r="L227" s="2">
        <f t="shared" si="52"/>
        <v>0.73913043478260865</v>
      </c>
      <c r="M227" s="35">
        <f>Geo!Q227</f>
        <v>23</v>
      </c>
      <c r="N227" s="35">
        <f>Geo!R227</f>
        <v>2</v>
      </c>
      <c r="O227" s="35">
        <f>Geo!S227</f>
        <v>25</v>
      </c>
      <c r="P227" s="180"/>
      <c r="Q227" s="122"/>
      <c r="R227" s="122"/>
      <c r="S227" s="122"/>
      <c r="T227" s="123"/>
    </row>
    <row r="228" spans="2:20" x14ac:dyDescent="0.2">
      <c r="B228" s="24" t="s">
        <v>78</v>
      </c>
      <c r="C228" s="1">
        <f>Geo!C228+Geo!E228</f>
        <v>10</v>
      </c>
      <c r="D228" s="2">
        <f t="shared" si="49"/>
        <v>0.41666666666666669</v>
      </c>
      <c r="E228" s="1">
        <f>Geo!G228</f>
        <v>1</v>
      </c>
      <c r="F228" s="2">
        <f t="shared" si="49"/>
        <v>4.1666666666666664E-2</v>
      </c>
      <c r="G228" s="1">
        <f>Geo!I228</f>
        <v>5</v>
      </c>
      <c r="H228" s="2">
        <f t="shared" si="50"/>
        <v>0.20833333333333334</v>
      </c>
      <c r="I228" s="1">
        <f>Geo!K228</f>
        <v>4</v>
      </c>
      <c r="J228" s="2">
        <f t="shared" si="51"/>
        <v>0.16666666666666666</v>
      </c>
      <c r="K228" s="1">
        <f>Geo!M228+Geo!O228</f>
        <v>4</v>
      </c>
      <c r="L228" s="2">
        <f t="shared" si="52"/>
        <v>0.16666666666666666</v>
      </c>
      <c r="M228" s="35">
        <f>Geo!Q228</f>
        <v>24</v>
      </c>
      <c r="N228" s="35">
        <f>Geo!R228</f>
        <v>1</v>
      </c>
      <c r="O228" s="35">
        <f>Geo!S228</f>
        <v>25</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50.45" customHeight="1" x14ac:dyDescent="0.2">
      <c r="B235" s="253"/>
      <c r="C235" s="208" t="s">
        <v>333</v>
      </c>
      <c r="D235" s="32"/>
      <c r="E235" s="208" t="s">
        <v>53</v>
      </c>
      <c r="F235" s="32"/>
      <c r="G235" s="208" t="s">
        <v>334</v>
      </c>
      <c r="H235" s="32"/>
      <c r="I235" s="208" t="s">
        <v>356</v>
      </c>
      <c r="J235" s="208" t="s">
        <v>5</v>
      </c>
      <c r="K235" s="208" t="s">
        <v>357</v>
      </c>
    </row>
    <row r="236" spans="2:20" x14ac:dyDescent="0.2">
      <c r="B236" s="24" t="s">
        <v>27</v>
      </c>
      <c r="C236" s="1">
        <f>Geo!C236+Geo!E236</f>
        <v>5</v>
      </c>
      <c r="D236" s="2">
        <f>C236/$I236</f>
        <v>9.4339622641509441E-2</v>
      </c>
      <c r="E236" s="1">
        <f>Geo!G236</f>
        <v>7</v>
      </c>
      <c r="F236" s="2">
        <f>E236/$I236</f>
        <v>0.13207547169811321</v>
      </c>
      <c r="G236" s="1">
        <f>Geo!I236+Geo!K236</f>
        <v>41</v>
      </c>
      <c r="H236" s="2">
        <f>G236/$I236</f>
        <v>0.77358490566037741</v>
      </c>
      <c r="I236" s="3">
        <f>Geo!M236</f>
        <v>53</v>
      </c>
      <c r="J236" s="3">
        <f>Geo!N236</f>
        <v>10</v>
      </c>
      <c r="K236" s="3">
        <f>Geo!O236</f>
        <v>63</v>
      </c>
    </row>
    <row r="237" spans="2:20" x14ac:dyDescent="0.2">
      <c r="B237" s="24" t="s">
        <v>28</v>
      </c>
      <c r="C237" s="1">
        <f>Geo!C237+Geo!E237</f>
        <v>4</v>
      </c>
      <c r="D237" s="2">
        <f t="shared" ref="D237:F238" si="53">C237/$I237</f>
        <v>0.12121212121212122</v>
      </c>
      <c r="E237" s="1">
        <f>Geo!G237</f>
        <v>6</v>
      </c>
      <c r="F237" s="2">
        <f t="shared" si="53"/>
        <v>0.18181818181818182</v>
      </c>
      <c r="G237" s="1">
        <f>Geo!I237+Geo!K237</f>
        <v>23</v>
      </c>
      <c r="H237" s="2">
        <f t="shared" ref="H237:H238" si="54">G237/$I237</f>
        <v>0.69696969696969702</v>
      </c>
      <c r="I237" s="3">
        <f>Geo!M237</f>
        <v>33</v>
      </c>
      <c r="J237" s="3">
        <f>Geo!N237</f>
        <v>5</v>
      </c>
      <c r="K237" s="3">
        <f>Geo!O237</f>
        <v>38</v>
      </c>
    </row>
    <row r="238" spans="2:20" x14ac:dyDescent="0.2">
      <c r="B238" s="24" t="s">
        <v>29</v>
      </c>
      <c r="C238" s="1">
        <f>Geo!C238+Geo!E238</f>
        <v>1</v>
      </c>
      <c r="D238" s="2">
        <f t="shared" si="53"/>
        <v>0.05</v>
      </c>
      <c r="E238" s="1">
        <f>Geo!G238</f>
        <v>1</v>
      </c>
      <c r="F238" s="2">
        <f t="shared" si="53"/>
        <v>0.05</v>
      </c>
      <c r="G238" s="1">
        <f>Geo!I238+Geo!K238</f>
        <v>18</v>
      </c>
      <c r="H238" s="2">
        <f t="shared" si="54"/>
        <v>0.9</v>
      </c>
      <c r="I238" s="3">
        <f>Geo!M238</f>
        <v>20</v>
      </c>
      <c r="J238" s="3">
        <f>Geo!N238</f>
        <v>5</v>
      </c>
      <c r="K238" s="3">
        <f>Geo!O238</f>
        <v>25</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4.45" customHeight="1" x14ac:dyDescent="0.2">
      <c r="B245" s="254"/>
      <c r="C245" s="208" t="s">
        <v>336</v>
      </c>
      <c r="D245" s="32"/>
      <c r="E245" s="208"/>
      <c r="F245" s="32"/>
      <c r="G245" s="208" t="s">
        <v>337</v>
      </c>
      <c r="H245" s="32"/>
      <c r="I245" s="208" t="s">
        <v>356</v>
      </c>
      <c r="J245" s="208" t="s">
        <v>5</v>
      </c>
      <c r="K245" s="208" t="s">
        <v>357</v>
      </c>
      <c r="L245" s="34"/>
      <c r="M245" s="34"/>
      <c r="N245" s="34"/>
      <c r="O245" s="34"/>
    </row>
    <row r="246" spans="2:15" s="123" customFormat="1" ht="24" x14ac:dyDescent="0.2">
      <c r="B246" s="24" t="s">
        <v>86</v>
      </c>
      <c r="C246" s="1">
        <f>Geo!C246+Geo!E246</f>
        <v>17</v>
      </c>
      <c r="D246" s="2">
        <f>C246/$I246</f>
        <v>0.31481481481481483</v>
      </c>
      <c r="E246" s="1">
        <f>Geo!G246</f>
        <v>13</v>
      </c>
      <c r="F246" s="2">
        <f>E246/$I246</f>
        <v>0.24074074074074073</v>
      </c>
      <c r="G246" s="1">
        <f>Geo!I246+Geo!K246</f>
        <v>24</v>
      </c>
      <c r="H246" s="2">
        <f>G246/$I246</f>
        <v>0.44444444444444442</v>
      </c>
      <c r="I246" s="3">
        <f>Geo!M246</f>
        <v>54</v>
      </c>
      <c r="J246" s="3">
        <f>Geo!N246</f>
        <v>9</v>
      </c>
      <c r="K246" s="3">
        <f>Geo!O246</f>
        <v>63</v>
      </c>
      <c r="L246" s="34"/>
      <c r="M246" s="34"/>
      <c r="N246" s="34"/>
      <c r="O246" s="34"/>
    </row>
    <row r="247" spans="2:15" s="123" customFormat="1" x14ac:dyDescent="0.2">
      <c r="B247" s="24" t="s">
        <v>87</v>
      </c>
      <c r="C247" s="1">
        <f>Geo!C247+Geo!E247</f>
        <v>12</v>
      </c>
      <c r="D247" s="2">
        <f t="shared" ref="D247:F251" si="55">C247/$I247</f>
        <v>0.24</v>
      </c>
      <c r="E247" s="1">
        <f>Geo!G247</f>
        <v>10</v>
      </c>
      <c r="F247" s="2">
        <f t="shared" si="55"/>
        <v>0.2</v>
      </c>
      <c r="G247" s="1">
        <f>Geo!I247+Geo!K247</f>
        <v>28</v>
      </c>
      <c r="H247" s="2">
        <f t="shared" ref="H247:H251" si="56">G247/$I247</f>
        <v>0.56000000000000005</v>
      </c>
      <c r="I247" s="3">
        <f>Geo!M247</f>
        <v>50</v>
      </c>
      <c r="J247" s="3">
        <f>Geo!N247</f>
        <v>13</v>
      </c>
      <c r="K247" s="3">
        <f>Geo!O247</f>
        <v>63</v>
      </c>
      <c r="L247" s="34"/>
      <c r="M247" s="34"/>
      <c r="N247" s="34"/>
      <c r="O247" s="34"/>
    </row>
    <row r="248" spans="2:15" s="123" customFormat="1" ht="24" x14ac:dyDescent="0.2">
      <c r="B248" s="24" t="s">
        <v>88</v>
      </c>
      <c r="C248" s="1">
        <f>Geo!C248+Geo!E248</f>
        <v>10</v>
      </c>
      <c r="D248" s="2">
        <f t="shared" si="55"/>
        <v>0.18181818181818182</v>
      </c>
      <c r="E248" s="1">
        <f>Geo!G248</f>
        <v>12</v>
      </c>
      <c r="F248" s="2">
        <f t="shared" si="55"/>
        <v>0.21818181818181817</v>
      </c>
      <c r="G248" s="1">
        <f>Geo!I248+Geo!K248</f>
        <v>33</v>
      </c>
      <c r="H248" s="2">
        <f t="shared" si="56"/>
        <v>0.6</v>
      </c>
      <c r="I248" s="3">
        <f>Geo!M248</f>
        <v>55</v>
      </c>
      <c r="J248" s="3">
        <f>Geo!N248</f>
        <v>8</v>
      </c>
      <c r="K248" s="3">
        <f>Geo!O248</f>
        <v>63</v>
      </c>
      <c r="L248" s="34"/>
      <c r="M248" s="34"/>
      <c r="N248" s="34"/>
      <c r="O248" s="34"/>
    </row>
    <row r="249" spans="2:15" s="123" customFormat="1" ht="24" x14ac:dyDescent="0.2">
      <c r="B249" s="24" t="s">
        <v>89</v>
      </c>
      <c r="C249" s="1">
        <f>Geo!C249+Geo!E249</f>
        <v>9</v>
      </c>
      <c r="D249" s="2">
        <f t="shared" si="55"/>
        <v>0.16363636363636364</v>
      </c>
      <c r="E249" s="1">
        <f>Geo!G249</f>
        <v>7</v>
      </c>
      <c r="F249" s="2">
        <f t="shared" si="55"/>
        <v>0.12727272727272726</v>
      </c>
      <c r="G249" s="1">
        <f>Geo!I249+Geo!K249</f>
        <v>39</v>
      </c>
      <c r="H249" s="2">
        <f t="shared" si="56"/>
        <v>0.70909090909090911</v>
      </c>
      <c r="I249" s="3">
        <f>Geo!M249</f>
        <v>55</v>
      </c>
      <c r="J249" s="3">
        <f>Geo!N249</f>
        <v>8</v>
      </c>
      <c r="K249" s="3">
        <f>Geo!O249</f>
        <v>63</v>
      </c>
      <c r="L249" s="34"/>
      <c r="M249" s="34"/>
      <c r="N249" s="34"/>
      <c r="O249" s="34"/>
    </row>
    <row r="250" spans="2:15" s="123" customFormat="1" ht="24" x14ac:dyDescent="0.2">
      <c r="B250" s="24" t="s">
        <v>90</v>
      </c>
      <c r="C250" s="1">
        <f>Geo!C250+Geo!E250</f>
        <v>3</v>
      </c>
      <c r="D250" s="2">
        <f t="shared" si="55"/>
        <v>5.0847457627118647E-2</v>
      </c>
      <c r="E250" s="1">
        <f>Geo!G250</f>
        <v>2</v>
      </c>
      <c r="F250" s="2">
        <f t="shared" si="55"/>
        <v>3.3898305084745763E-2</v>
      </c>
      <c r="G250" s="1">
        <f>Geo!I250+Geo!K250</f>
        <v>54</v>
      </c>
      <c r="H250" s="2">
        <f t="shared" si="56"/>
        <v>0.9152542372881356</v>
      </c>
      <c r="I250" s="3">
        <f>Geo!M250</f>
        <v>59</v>
      </c>
      <c r="J250" s="3">
        <f>Geo!N250</f>
        <v>4</v>
      </c>
      <c r="K250" s="3">
        <f>Geo!O250</f>
        <v>63</v>
      </c>
      <c r="L250" s="34"/>
      <c r="M250" s="34"/>
      <c r="N250" s="34"/>
      <c r="O250" s="34"/>
    </row>
    <row r="251" spans="2:15" s="123" customFormat="1" ht="36" x14ac:dyDescent="0.2">
      <c r="B251" s="24" t="s">
        <v>91</v>
      </c>
      <c r="C251" s="1">
        <f>Geo!C251+Geo!E251</f>
        <v>1</v>
      </c>
      <c r="D251" s="2">
        <f t="shared" si="55"/>
        <v>1.6666666666666666E-2</v>
      </c>
      <c r="E251" s="1">
        <f>Geo!G251</f>
        <v>9</v>
      </c>
      <c r="F251" s="2">
        <f t="shared" si="55"/>
        <v>0.15</v>
      </c>
      <c r="G251" s="1">
        <f>Geo!I251+Geo!K251</f>
        <v>50</v>
      </c>
      <c r="H251" s="2">
        <f t="shared" si="56"/>
        <v>0.83333333333333337</v>
      </c>
      <c r="I251" s="3">
        <f>Geo!M251</f>
        <v>60</v>
      </c>
      <c r="J251" s="3">
        <f>Geo!N251</f>
        <v>3</v>
      </c>
      <c r="K251" s="3">
        <f>Geo!O251</f>
        <v>63</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356</v>
      </c>
      <c r="J258" s="208" t="s">
        <v>5</v>
      </c>
      <c r="K258" s="210" t="s">
        <v>357</v>
      </c>
      <c r="L258" s="179"/>
      <c r="M258" s="122"/>
      <c r="N258" s="122"/>
      <c r="O258" s="122"/>
    </row>
    <row r="259" spans="2:15" s="123" customFormat="1" ht="24" x14ac:dyDescent="0.2">
      <c r="B259" s="24" t="s">
        <v>86</v>
      </c>
      <c r="C259" s="1">
        <f>Geo!C259+Geo!E259</f>
        <v>6</v>
      </c>
      <c r="D259" s="2">
        <f>C259/$I259</f>
        <v>0.18181818181818182</v>
      </c>
      <c r="E259" s="1">
        <f>Geo!G259</f>
        <v>10</v>
      </c>
      <c r="F259" s="2">
        <f>E259/$I259</f>
        <v>0.30303030303030304</v>
      </c>
      <c r="G259" s="1">
        <f>Geo!I259+Geo!K259</f>
        <v>17</v>
      </c>
      <c r="H259" s="2">
        <f>G259/$I259</f>
        <v>0.51515151515151514</v>
      </c>
      <c r="I259" s="3">
        <f>Geo!M259</f>
        <v>33</v>
      </c>
      <c r="J259" s="3">
        <f>Geo!N259</f>
        <v>5</v>
      </c>
      <c r="K259" s="3">
        <f>Geo!O259</f>
        <v>38</v>
      </c>
      <c r="L259" s="34"/>
      <c r="M259" s="34"/>
      <c r="N259" s="34"/>
      <c r="O259" s="34"/>
    </row>
    <row r="260" spans="2:15" s="123" customFormat="1" x14ac:dyDescent="0.2">
      <c r="B260" s="24" t="s">
        <v>87</v>
      </c>
      <c r="C260" s="1">
        <f>Geo!C260+Geo!E260</f>
        <v>1</v>
      </c>
      <c r="D260" s="2">
        <f t="shared" ref="D260:D264" si="57">C260/$I260</f>
        <v>3.2258064516129031E-2</v>
      </c>
      <c r="E260" s="1">
        <f>Geo!G260</f>
        <v>5</v>
      </c>
      <c r="F260" s="2">
        <f t="shared" ref="F260:F264" si="58">E260/$I260</f>
        <v>0.16129032258064516</v>
      </c>
      <c r="G260" s="1">
        <f>Geo!I260+Geo!K260</f>
        <v>25</v>
      </c>
      <c r="H260" s="2">
        <f t="shared" ref="H260:H264" si="59">G260/$I260</f>
        <v>0.80645161290322576</v>
      </c>
      <c r="I260" s="3">
        <f>Geo!M260</f>
        <v>31</v>
      </c>
      <c r="J260" s="3">
        <f>Geo!N260</f>
        <v>7</v>
      </c>
      <c r="K260" s="3">
        <f>Geo!O260</f>
        <v>38</v>
      </c>
      <c r="L260" s="34"/>
      <c r="M260" s="34"/>
      <c r="N260" s="34"/>
      <c r="O260" s="34"/>
    </row>
    <row r="261" spans="2:15" s="123" customFormat="1" ht="24" x14ac:dyDescent="0.2">
      <c r="B261" s="24" t="s">
        <v>88</v>
      </c>
      <c r="C261" s="1">
        <f>Geo!C261+Geo!E261</f>
        <v>2</v>
      </c>
      <c r="D261" s="2">
        <f t="shared" si="57"/>
        <v>6.0606060606060608E-2</v>
      </c>
      <c r="E261" s="1">
        <f>Geo!G261</f>
        <v>7</v>
      </c>
      <c r="F261" s="2">
        <f t="shared" si="58"/>
        <v>0.21212121212121213</v>
      </c>
      <c r="G261" s="1">
        <f>Geo!I261+Geo!K261</f>
        <v>24</v>
      </c>
      <c r="H261" s="2">
        <f t="shared" si="59"/>
        <v>0.72727272727272729</v>
      </c>
      <c r="I261" s="3">
        <f>Geo!M261</f>
        <v>33</v>
      </c>
      <c r="J261" s="3">
        <f>Geo!N261</f>
        <v>5</v>
      </c>
      <c r="K261" s="3">
        <f>Geo!O261</f>
        <v>38</v>
      </c>
      <c r="L261" s="34"/>
      <c r="M261" s="34"/>
      <c r="N261" s="34"/>
      <c r="O261" s="34"/>
    </row>
    <row r="262" spans="2:15" s="123" customFormat="1" ht="24" x14ac:dyDescent="0.2">
      <c r="B262" s="24" t="s">
        <v>93</v>
      </c>
      <c r="C262" s="1">
        <f>Geo!C262+Geo!E262</f>
        <v>3</v>
      </c>
      <c r="D262" s="2">
        <f t="shared" si="57"/>
        <v>9.0909090909090912E-2</v>
      </c>
      <c r="E262" s="1">
        <f>Geo!G262</f>
        <v>4</v>
      </c>
      <c r="F262" s="2">
        <f t="shared" si="58"/>
        <v>0.12121212121212122</v>
      </c>
      <c r="G262" s="1">
        <f>Geo!I262+Geo!K262</f>
        <v>26</v>
      </c>
      <c r="H262" s="2">
        <f t="shared" si="59"/>
        <v>0.78787878787878785</v>
      </c>
      <c r="I262" s="3">
        <f>Geo!M262</f>
        <v>33</v>
      </c>
      <c r="J262" s="3">
        <f>Geo!N262</f>
        <v>5</v>
      </c>
      <c r="K262" s="3">
        <f>Geo!O262</f>
        <v>38</v>
      </c>
      <c r="L262" s="34"/>
      <c r="M262" s="34"/>
      <c r="N262" s="34"/>
      <c r="O262" s="34"/>
    </row>
    <row r="263" spans="2:15" s="123" customFormat="1" ht="24" x14ac:dyDescent="0.2">
      <c r="B263" s="24" t="s">
        <v>90</v>
      </c>
      <c r="C263" s="1">
        <f>Geo!C263+Geo!E263</f>
        <v>2</v>
      </c>
      <c r="D263" s="2">
        <f t="shared" si="57"/>
        <v>5.5555555555555552E-2</v>
      </c>
      <c r="E263" s="1">
        <f>Geo!G263</f>
        <v>0</v>
      </c>
      <c r="F263" s="2">
        <f t="shared" si="58"/>
        <v>0</v>
      </c>
      <c r="G263" s="1">
        <f>Geo!I263+Geo!K263</f>
        <v>34</v>
      </c>
      <c r="H263" s="2">
        <f t="shared" si="59"/>
        <v>0.94444444444444442</v>
      </c>
      <c r="I263" s="3">
        <f>Geo!M263</f>
        <v>36</v>
      </c>
      <c r="J263" s="3">
        <f>Geo!N263</f>
        <v>2</v>
      </c>
      <c r="K263" s="3">
        <f>Geo!O263</f>
        <v>38</v>
      </c>
      <c r="L263" s="34"/>
      <c r="M263" s="34"/>
      <c r="N263" s="34"/>
      <c r="O263" s="34"/>
    </row>
    <row r="264" spans="2:15" s="123" customFormat="1" ht="36" x14ac:dyDescent="0.2">
      <c r="B264" s="24" t="s">
        <v>91</v>
      </c>
      <c r="C264" s="1">
        <f>Geo!C264+Geo!E264</f>
        <v>0</v>
      </c>
      <c r="D264" s="2">
        <f t="shared" si="57"/>
        <v>0</v>
      </c>
      <c r="E264" s="1">
        <f>Geo!G264</f>
        <v>5</v>
      </c>
      <c r="F264" s="2">
        <f t="shared" si="58"/>
        <v>0.1388888888888889</v>
      </c>
      <c r="G264" s="1">
        <f>Geo!I264+Geo!K264</f>
        <v>31</v>
      </c>
      <c r="H264" s="2">
        <f t="shared" si="59"/>
        <v>0.86111111111111116</v>
      </c>
      <c r="I264" s="3">
        <f>Geo!M264</f>
        <v>36</v>
      </c>
      <c r="J264" s="3">
        <f>Geo!N264</f>
        <v>2</v>
      </c>
      <c r="K264" s="3">
        <f>Geo!O264</f>
        <v>38</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356</v>
      </c>
      <c r="J271" s="208" t="s">
        <v>5</v>
      </c>
      <c r="K271" s="208" t="s">
        <v>357</v>
      </c>
      <c r="L271" s="34"/>
      <c r="M271" s="34"/>
      <c r="N271" s="34"/>
      <c r="O271" s="34"/>
    </row>
    <row r="272" spans="2:15" s="123" customFormat="1" ht="24" x14ac:dyDescent="0.2">
      <c r="B272" s="24" t="s">
        <v>86</v>
      </c>
      <c r="C272" s="1">
        <f>Geo!C272+Geo!E272</f>
        <v>11</v>
      </c>
      <c r="D272" s="2">
        <f>C272/$I272</f>
        <v>0.52380952380952384</v>
      </c>
      <c r="E272" s="1">
        <f>Geo!G272</f>
        <v>3</v>
      </c>
      <c r="F272" s="2">
        <f>E272/$I272</f>
        <v>0.14285714285714285</v>
      </c>
      <c r="G272" s="1">
        <f>Geo!I272+Geo!K272</f>
        <v>7</v>
      </c>
      <c r="H272" s="2">
        <f>G272/$I272</f>
        <v>0.33333333333333331</v>
      </c>
      <c r="I272" s="3">
        <f>Geo!M272</f>
        <v>21</v>
      </c>
      <c r="J272" s="3">
        <f>Geo!N272</f>
        <v>4</v>
      </c>
      <c r="K272" s="3">
        <f>Geo!O272</f>
        <v>25</v>
      </c>
      <c r="L272" s="34"/>
      <c r="M272" s="34"/>
      <c r="N272" s="34"/>
      <c r="O272" s="34"/>
    </row>
    <row r="273" spans="2:15" s="123" customFormat="1" x14ac:dyDescent="0.2">
      <c r="B273" s="24" t="s">
        <v>87</v>
      </c>
      <c r="C273" s="1">
        <f>Geo!C273+Geo!E273</f>
        <v>11</v>
      </c>
      <c r="D273" s="2">
        <f t="shared" ref="D273:F278" si="60">C273/$I273</f>
        <v>0.57894736842105265</v>
      </c>
      <c r="E273" s="1">
        <f>Geo!G273</f>
        <v>5</v>
      </c>
      <c r="F273" s="2">
        <f t="shared" si="60"/>
        <v>0.26315789473684209</v>
      </c>
      <c r="G273" s="1">
        <f>Geo!I273+Geo!K273</f>
        <v>3</v>
      </c>
      <c r="H273" s="2">
        <f t="shared" ref="H273:H278" si="61">G273/$I273</f>
        <v>0.15789473684210525</v>
      </c>
      <c r="I273" s="3">
        <f>Geo!M273</f>
        <v>19</v>
      </c>
      <c r="J273" s="3">
        <f>Geo!N273</f>
        <v>6</v>
      </c>
      <c r="K273" s="3">
        <f>Geo!O273</f>
        <v>25</v>
      </c>
      <c r="L273" s="34"/>
      <c r="M273" s="34"/>
      <c r="N273" s="34"/>
      <c r="O273" s="34"/>
    </row>
    <row r="274" spans="2:15" s="123" customFormat="1" ht="24" x14ac:dyDescent="0.2">
      <c r="B274" s="24" t="s">
        <v>88</v>
      </c>
      <c r="C274" s="1">
        <f>Geo!C274+Geo!E274</f>
        <v>8</v>
      </c>
      <c r="D274" s="2">
        <f t="shared" si="60"/>
        <v>0.36363636363636365</v>
      </c>
      <c r="E274" s="1">
        <f>Geo!G274</f>
        <v>5</v>
      </c>
      <c r="F274" s="2">
        <f t="shared" si="60"/>
        <v>0.22727272727272727</v>
      </c>
      <c r="G274" s="1">
        <f>Geo!I274+Geo!K274</f>
        <v>9</v>
      </c>
      <c r="H274" s="2">
        <f t="shared" si="61"/>
        <v>0.40909090909090912</v>
      </c>
      <c r="I274" s="3">
        <f>Geo!M274</f>
        <v>22</v>
      </c>
      <c r="J274" s="3">
        <f>Geo!N274</f>
        <v>3</v>
      </c>
      <c r="K274" s="3">
        <f>Geo!O274</f>
        <v>25</v>
      </c>
      <c r="L274" s="34"/>
      <c r="M274" s="34"/>
      <c r="N274" s="34"/>
      <c r="O274" s="34"/>
    </row>
    <row r="275" spans="2:15" s="123" customFormat="1" ht="24" x14ac:dyDescent="0.2">
      <c r="B275" s="24" t="s">
        <v>93</v>
      </c>
      <c r="C275" s="1">
        <f>Geo!C275+Geo!E275</f>
        <v>6</v>
      </c>
      <c r="D275" s="2">
        <f t="shared" si="60"/>
        <v>0.27272727272727271</v>
      </c>
      <c r="E275" s="1">
        <f>Geo!G275</f>
        <v>3</v>
      </c>
      <c r="F275" s="2">
        <f t="shared" si="60"/>
        <v>0.13636363636363635</v>
      </c>
      <c r="G275" s="1">
        <f>Geo!I275+Geo!K275</f>
        <v>13</v>
      </c>
      <c r="H275" s="2">
        <f t="shared" si="61"/>
        <v>0.59090909090909094</v>
      </c>
      <c r="I275" s="3">
        <f>Geo!M275</f>
        <v>22</v>
      </c>
      <c r="J275" s="3">
        <f>Geo!N275</f>
        <v>3</v>
      </c>
      <c r="K275" s="3">
        <f>Geo!O275</f>
        <v>25</v>
      </c>
      <c r="L275" s="34"/>
      <c r="M275" s="34"/>
      <c r="N275" s="34"/>
      <c r="O275" s="34"/>
    </row>
    <row r="276" spans="2:15" s="123" customFormat="1" ht="24" x14ac:dyDescent="0.2">
      <c r="B276" s="24" t="s">
        <v>90</v>
      </c>
      <c r="C276" s="1">
        <f>Geo!C276+Geo!E276</f>
        <v>1</v>
      </c>
      <c r="D276" s="2">
        <f t="shared" si="60"/>
        <v>4.3478260869565216E-2</v>
      </c>
      <c r="E276" s="1">
        <f>Geo!G276</f>
        <v>2</v>
      </c>
      <c r="F276" s="2">
        <f t="shared" si="60"/>
        <v>8.6956521739130432E-2</v>
      </c>
      <c r="G276" s="1">
        <f>Geo!I276+Geo!K276</f>
        <v>20</v>
      </c>
      <c r="H276" s="2">
        <f t="shared" si="61"/>
        <v>0.86956521739130432</v>
      </c>
      <c r="I276" s="3">
        <f>Geo!M276</f>
        <v>23</v>
      </c>
      <c r="J276" s="3">
        <f>Geo!N276</f>
        <v>2</v>
      </c>
      <c r="K276" s="3">
        <f>Geo!O276</f>
        <v>25</v>
      </c>
      <c r="L276" s="34"/>
      <c r="M276" s="34"/>
      <c r="N276" s="34"/>
      <c r="O276" s="34"/>
    </row>
    <row r="277" spans="2:15" s="123" customFormat="1" ht="36" x14ac:dyDescent="0.2">
      <c r="B277" s="24" t="s">
        <v>91</v>
      </c>
      <c r="C277" s="1">
        <f>Geo!C277+Geo!E277</f>
        <v>1</v>
      </c>
      <c r="D277" s="2">
        <f t="shared" si="60"/>
        <v>4.1666666666666664E-2</v>
      </c>
      <c r="E277" s="1">
        <f>Geo!G277</f>
        <v>4</v>
      </c>
      <c r="F277" s="2">
        <f t="shared" si="60"/>
        <v>0.16666666666666666</v>
      </c>
      <c r="G277" s="1">
        <f>Geo!I277+Geo!K277</f>
        <v>19</v>
      </c>
      <c r="H277" s="2">
        <f t="shared" si="61"/>
        <v>0.79166666666666663</v>
      </c>
      <c r="I277" s="3">
        <f>Geo!M277</f>
        <v>24</v>
      </c>
      <c r="J277" s="3">
        <f>Geo!N277</f>
        <v>1</v>
      </c>
      <c r="K277" s="3">
        <f>Geo!O277</f>
        <v>25</v>
      </c>
      <c r="L277" s="34"/>
      <c r="M277" s="34"/>
      <c r="N277" s="34"/>
      <c r="O277" s="34"/>
    </row>
    <row r="278" spans="2:15" s="123" customFormat="1" ht="36" x14ac:dyDescent="0.2">
      <c r="B278" s="24" t="s">
        <v>330</v>
      </c>
      <c r="C278" s="1">
        <f>Geo!C278+Geo!E278</f>
        <v>6</v>
      </c>
      <c r="D278" s="2">
        <f t="shared" si="60"/>
        <v>0.24</v>
      </c>
      <c r="E278" s="1">
        <f>Geo!G278</f>
        <v>5</v>
      </c>
      <c r="F278" s="2">
        <f t="shared" si="60"/>
        <v>0.2</v>
      </c>
      <c r="G278" s="1">
        <f>Geo!I278+Geo!K278</f>
        <v>14</v>
      </c>
      <c r="H278" s="2">
        <f t="shared" si="61"/>
        <v>0.56000000000000005</v>
      </c>
      <c r="I278" s="3">
        <f>Geo!M278</f>
        <v>25</v>
      </c>
      <c r="J278" s="3">
        <f>Geo!N278</f>
        <v>0</v>
      </c>
      <c r="K278" s="3">
        <f>Geo!O278</f>
        <v>25</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356</v>
      </c>
      <c r="J287" s="208" t="s">
        <v>5</v>
      </c>
      <c r="K287" s="208" t="s">
        <v>357</v>
      </c>
      <c r="L287" s="34"/>
      <c r="M287" s="34"/>
      <c r="N287" s="34"/>
      <c r="O287" s="34"/>
    </row>
    <row r="288" spans="2:15" s="123" customFormat="1" x14ac:dyDescent="0.2">
      <c r="B288" s="24" t="s">
        <v>99</v>
      </c>
      <c r="C288" s="1">
        <f>Geo!C288+Geo!E288</f>
        <v>6</v>
      </c>
      <c r="D288" s="2">
        <f>C288/$I288</f>
        <v>0.17142857142857143</v>
      </c>
      <c r="E288" s="1">
        <f>Geo!G288</f>
        <v>4</v>
      </c>
      <c r="F288" s="2">
        <f>E288/$I288</f>
        <v>0.11428571428571428</v>
      </c>
      <c r="G288" s="1">
        <f>Geo!I288+Geo!K288</f>
        <v>25</v>
      </c>
      <c r="H288" s="2">
        <f>G288/$I288</f>
        <v>0.7142857142857143</v>
      </c>
      <c r="I288" s="3">
        <f>Geo!M288</f>
        <v>35</v>
      </c>
      <c r="J288" s="3">
        <f>Geo!N288</f>
        <v>3</v>
      </c>
      <c r="K288" s="3">
        <f>Geo!O288</f>
        <v>38</v>
      </c>
      <c r="L288" s="34"/>
      <c r="M288" s="34"/>
      <c r="N288" s="34"/>
      <c r="O288" s="34"/>
    </row>
    <row r="289" spans="2:12" s="123" customFormat="1" x14ac:dyDescent="0.2">
      <c r="B289" s="24" t="s">
        <v>100</v>
      </c>
      <c r="C289" s="1">
        <f>Geo!C289+Geo!E289</f>
        <v>3</v>
      </c>
      <c r="D289" s="2">
        <f t="shared" ref="D289:F291" si="62">C289/$I289</f>
        <v>8.5714285714285715E-2</v>
      </c>
      <c r="E289" s="1">
        <f>Geo!G289</f>
        <v>8</v>
      </c>
      <c r="F289" s="2">
        <f t="shared" si="62"/>
        <v>0.22857142857142856</v>
      </c>
      <c r="G289" s="1">
        <f>Geo!I289+Geo!K289</f>
        <v>24</v>
      </c>
      <c r="H289" s="2">
        <f t="shared" ref="H289:H291" si="63">G289/$I289</f>
        <v>0.68571428571428572</v>
      </c>
      <c r="I289" s="3">
        <f>Geo!M289</f>
        <v>35</v>
      </c>
      <c r="J289" s="3">
        <f>Geo!N289</f>
        <v>3</v>
      </c>
      <c r="K289" s="3">
        <f>Geo!O289</f>
        <v>38</v>
      </c>
      <c r="L289" s="34"/>
    </row>
    <row r="290" spans="2:12" s="123" customFormat="1" x14ac:dyDescent="0.2">
      <c r="B290" s="24" t="s">
        <v>101</v>
      </c>
      <c r="C290" s="1">
        <f>Geo!C290+Geo!E290</f>
        <v>8</v>
      </c>
      <c r="D290" s="2">
        <f t="shared" si="62"/>
        <v>0.24242424242424243</v>
      </c>
      <c r="E290" s="1">
        <f>Geo!G290</f>
        <v>5</v>
      </c>
      <c r="F290" s="2">
        <f t="shared" si="62"/>
        <v>0.15151515151515152</v>
      </c>
      <c r="G290" s="1">
        <f>Geo!I290+Geo!K290</f>
        <v>20</v>
      </c>
      <c r="H290" s="2">
        <f t="shared" si="63"/>
        <v>0.60606060606060608</v>
      </c>
      <c r="I290" s="3">
        <f>Geo!M290</f>
        <v>33</v>
      </c>
      <c r="J290" s="3">
        <f>Geo!N290</f>
        <v>5</v>
      </c>
      <c r="K290" s="3">
        <f>Geo!O290</f>
        <v>38</v>
      </c>
      <c r="L290" s="34"/>
    </row>
    <row r="291" spans="2:12" s="123" customFormat="1" ht="24" x14ac:dyDescent="0.2">
      <c r="B291" s="24" t="s">
        <v>102</v>
      </c>
      <c r="C291" s="1">
        <f>Geo!C291+Geo!E291</f>
        <v>12</v>
      </c>
      <c r="D291" s="2">
        <f t="shared" si="62"/>
        <v>0.35294117647058826</v>
      </c>
      <c r="E291" s="1">
        <f>Geo!G291</f>
        <v>10</v>
      </c>
      <c r="F291" s="2">
        <f t="shared" si="62"/>
        <v>0.29411764705882354</v>
      </c>
      <c r="G291" s="1">
        <f>Geo!I291+Geo!K291</f>
        <v>12</v>
      </c>
      <c r="H291" s="2">
        <f t="shared" si="63"/>
        <v>0.35294117647058826</v>
      </c>
      <c r="I291" s="3">
        <f>Geo!M291</f>
        <v>34</v>
      </c>
      <c r="J291" s="3">
        <f>Geo!N291</f>
        <v>4</v>
      </c>
      <c r="K291" s="3">
        <f>Geo!O291</f>
        <v>38</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356</v>
      </c>
      <c r="J298" s="208" t="s">
        <v>5</v>
      </c>
      <c r="K298" s="208" t="s">
        <v>357</v>
      </c>
      <c r="L298" s="34"/>
    </row>
    <row r="299" spans="2:12" s="123" customFormat="1" x14ac:dyDescent="0.2">
      <c r="B299" s="24" t="s">
        <v>108</v>
      </c>
      <c r="C299" s="1">
        <f>Geo!C299</f>
        <v>6</v>
      </c>
      <c r="D299" s="2">
        <f>C299/$I$299</f>
        <v>0.16216216216216217</v>
      </c>
      <c r="E299" s="1">
        <f>Geo!E299</f>
        <v>15</v>
      </c>
      <c r="F299" s="2">
        <f>E299/$I$299</f>
        <v>0.40540540540540543</v>
      </c>
      <c r="G299" s="1">
        <f>Geo!G299</f>
        <v>16</v>
      </c>
      <c r="H299" s="2">
        <f>G299/$I$299</f>
        <v>0.43243243243243246</v>
      </c>
      <c r="I299" s="10">
        <f>Geo!I299</f>
        <v>37</v>
      </c>
      <c r="J299" s="10">
        <f>Geo!J299</f>
        <v>1</v>
      </c>
      <c r="K299" s="10">
        <f>Geo!K299</f>
        <v>38</v>
      </c>
      <c r="L299" s="103"/>
    </row>
    <row r="300" spans="2:12" s="123" customFormat="1" x14ac:dyDescent="0.2">
      <c r="B300" s="24" t="s">
        <v>109</v>
      </c>
      <c r="C300" s="1">
        <f>Geo!C300</f>
        <v>0</v>
      </c>
      <c r="D300" s="2">
        <f>C300/$I$300</f>
        <v>0</v>
      </c>
      <c r="E300" s="1">
        <f>Geo!E300</f>
        <v>4</v>
      </c>
      <c r="F300" s="2">
        <f>E300/$I$300</f>
        <v>0.10810810810810811</v>
      </c>
      <c r="G300" s="1">
        <f>Geo!G300</f>
        <v>33</v>
      </c>
      <c r="H300" s="2">
        <f>G300/$I$300</f>
        <v>0.89189189189189189</v>
      </c>
      <c r="I300" s="10">
        <f>Geo!I300</f>
        <v>37</v>
      </c>
      <c r="J300" s="10">
        <f>Geo!J300</f>
        <v>1</v>
      </c>
      <c r="K300" s="10">
        <f>Geo!K300</f>
        <v>38</v>
      </c>
      <c r="L300" s="103"/>
    </row>
    <row r="301" spans="2:12" s="123" customFormat="1" x14ac:dyDescent="0.2">
      <c r="B301" s="24" t="s">
        <v>110</v>
      </c>
      <c r="C301" s="1">
        <f>Geo!C301</f>
        <v>1</v>
      </c>
      <c r="D301" s="2">
        <f>C301/$I$301</f>
        <v>2.6315789473684209E-2</v>
      </c>
      <c r="E301" s="1">
        <f>Geo!E301</f>
        <v>14</v>
      </c>
      <c r="F301" s="2">
        <f>E301/$I$301</f>
        <v>0.36842105263157893</v>
      </c>
      <c r="G301" s="1">
        <f>Geo!G301</f>
        <v>23</v>
      </c>
      <c r="H301" s="2">
        <f>G301/$I$301</f>
        <v>0.60526315789473684</v>
      </c>
      <c r="I301" s="10">
        <f>Geo!I301</f>
        <v>38</v>
      </c>
      <c r="J301" s="10">
        <f>Geo!J301</f>
        <v>0</v>
      </c>
      <c r="K301" s="10">
        <f>Geo!K301</f>
        <v>38</v>
      </c>
      <c r="L301" s="103"/>
    </row>
    <row r="302" spans="2:12" s="123" customFormat="1" x14ac:dyDescent="0.2">
      <c r="B302" s="24" t="s">
        <v>111</v>
      </c>
      <c r="C302" s="1">
        <f>Geo!C302</f>
        <v>2</v>
      </c>
      <c r="D302" s="2">
        <f>C302/$I$302</f>
        <v>5.4054054054054057E-2</v>
      </c>
      <c r="E302" s="1">
        <f>Geo!E302</f>
        <v>3</v>
      </c>
      <c r="F302" s="2">
        <f>E302/$I$302</f>
        <v>8.1081081081081086E-2</v>
      </c>
      <c r="G302" s="1">
        <f>Geo!G302</f>
        <v>32</v>
      </c>
      <c r="H302" s="2">
        <f>G302/$I$302</f>
        <v>0.86486486486486491</v>
      </c>
      <c r="I302" s="10">
        <f>Geo!I302</f>
        <v>37</v>
      </c>
      <c r="J302" s="10">
        <f>Geo!J302</f>
        <v>1</v>
      </c>
      <c r="K302" s="10">
        <f>Geo!K302</f>
        <v>38</v>
      </c>
      <c r="L302" s="103"/>
    </row>
    <row r="303" spans="2:12" s="123" customFormat="1" x14ac:dyDescent="0.2">
      <c r="B303" s="24" t="s">
        <v>112</v>
      </c>
      <c r="C303" s="1">
        <f>Geo!C303</f>
        <v>1</v>
      </c>
      <c r="D303" s="2">
        <f>C303/$I$303</f>
        <v>2.7777777777777776E-2</v>
      </c>
      <c r="E303" s="1">
        <f>Geo!E303</f>
        <v>2</v>
      </c>
      <c r="F303" s="2">
        <f>E303/$I$303</f>
        <v>5.5555555555555552E-2</v>
      </c>
      <c r="G303" s="1">
        <f>Geo!G303</f>
        <v>33</v>
      </c>
      <c r="H303" s="2">
        <f>G303/$I$303</f>
        <v>0.91666666666666663</v>
      </c>
      <c r="I303" s="10">
        <f>Geo!I303</f>
        <v>36</v>
      </c>
      <c r="J303" s="10">
        <f>Geo!J303</f>
        <v>2</v>
      </c>
      <c r="K303" s="10">
        <f>Geo!K303</f>
        <v>38</v>
      </c>
      <c r="L303" s="103"/>
    </row>
    <row r="304" spans="2:12" s="123" customFormat="1" x14ac:dyDescent="0.2">
      <c r="B304" s="24" t="s">
        <v>113</v>
      </c>
      <c r="C304" s="1">
        <f>Geo!C304</f>
        <v>1</v>
      </c>
      <c r="D304" s="2">
        <f>C304/$I$304</f>
        <v>2.6315789473684209E-2</v>
      </c>
      <c r="E304" s="1">
        <f>Geo!E304</f>
        <v>4</v>
      </c>
      <c r="F304" s="2">
        <f>E304/$I$304</f>
        <v>0.10526315789473684</v>
      </c>
      <c r="G304" s="1">
        <f>Geo!G304</f>
        <v>33</v>
      </c>
      <c r="H304" s="2">
        <f>G304/$I$304</f>
        <v>0.86842105263157898</v>
      </c>
      <c r="I304" s="10">
        <f>Geo!I304</f>
        <v>38</v>
      </c>
      <c r="J304" s="10">
        <f>Geo!J304</f>
        <v>0</v>
      </c>
      <c r="K304" s="10">
        <f>Geo!K304</f>
        <v>38</v>
      </c>
      <c r="L304" s="103"/>
    </row>
    <row r="305" spans="2:16" x14ac:dyDescent="0.2">
      <c r="B305" s="119" t="s">
        <v>114</v>
      </c>
      <c r="C305" s="1">
        <f>Geo!C305</f>
        <v>0</v>
      </c>
      <c r="D305" s="2">
        <f>C305/$I$305</f>
        <v>0</v>
      </c>
      <c r="E305" s="1">
        <f>Geo!E305</f>
        <v>1</v>
      </c>
      <c r="F305" s="2">
        <f>E305/$I$305</f>
        <v>0.2</v>
      </c>
      <c r="G305" s="1">
        <f>Geo!G305</f>
        <v>4</v>
      </c>
      <c r="H305" s="2">
        <f>G305/$I$305</f>
        <v>0.8</v>
      </c>
      <c r="I305" s="10">
        <f>Geo!I305</f>
        <v>5</v>
      </c>
      <c r="J305" s="10">
        <f>Geo!J305</f>
        <v>33</v>
      </c>
      <c r="K305" s="10">
        <f>Geo!K305</f>
        <v>38</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356</v>
      </c>
      <c r="H312" s="208" t="s">
        <v>5</v>
      </c>
      <c r="I312" s="208" t="s">
        <v>357</v>
      </c>
      <c r="P312" s="34"/>
    </row>
    <row r="313" spans="2:16" x14ac:dyDescent="0.2">
      <c r="B313" s="24" t="s">
        <v>108</v>
      </c>
      <c r="C313" s="1">
        <f>Geo!C313</f>
        <v>3</v>
      </c>
      <c r="D313" s="2">
        <f>C313/$G313</f>
        <v>0.1875</v>
      </c>
      <c r="E313" s="1">
        <f>Geo!E313</f>
        <v>13</v>
      </c>
      <c r="F313" s="2">
        <f>E313/$G313</f>
        <v>0.8125</v>
      </c>
      <c r="G313" s="10">
        <f>Geo!G313</f>
        <v>16</v>
      </c>
      <c r="H313" s="10">
        <f>Geo!H313</f>
        <v>22</v>
      </c>
      <c r="I313" s="10">
        <f>Geo!I313</f>
        <v>38</v>
      </c>
      <c r="J313" s="103"/>
      <c r="P313" s="34"/>
    </row>
    <row r="314" spans="2:16" x14ac:dyDescent="0.2">
      <c r="B314" s="24" t="s">
        <v>109</v>
      </c>
      <c r="C314" s="1">
        <f>Geo!C314</f>
        <v>0</v>
      </c>
      <c r="D314" s="2">
        <f t="shared" ref="D314:F319" si="64">C314/$G314</f>
        <v>0</v>
      </c>
      <c r="E314" s="1">
        <f>Geo!E314</f>
        <v>1</v>
      </c>
      <c r="F314" s="2">
        <f t="shared" si="64"/>
        <v>1</v>
      </c>
      <c r="G314" s="10">
        <f>Geo!G314</f>
        <v>1</v>
      </c>
      <c r="H314" s="10">
        <f>Geo!H314</f>
        <v>37</v>
      </c>
      <c r="I314" s="10">
        <f>Geo!I314</f>
        <v>38</v>
      </c>
      <c r="J314" s="103"/>
      <c r="P314" s="34"/>
    </row>
    <row r="315" spans="2:16" x14ac:dyDescent="0.2">
      <c r="B315" s="24" t="s">
        <v>110</v>
      </c>
      <c r="C315" s="1">
        <f>Geo!C315</f>
        <v>0</v>
      </c>
      <c r="D315" s="2">
        <f t="shared" si="64"/>
        <v>0</v>
      </c>
      <c r="E315" s="1">
        <f>Geo!E315</f>
        <v>5</v>
      </c>
      <c r="F315" s="2">
        <f t="shared" si="64"/>
        <v>1</v>
      </c>
      <c r="G315" s="10">
        <f>Geo!G315</f>
        <v>5</v>
      </c>
      <c r="H315" s="10">
        <f>Geo!H315</f>
        <v>33</v>
      </c>
      <c r="I315" s="10">
        <f>Geo!I315</f>
        <v>38</v>
      </c>
      <c r="J315" s="103"/>
      <c r="P315" s="34"/>
    </row>
    <row r="316" spans="2:16" x14ac:dyDescent="0.2">
      <c r="B316" s="24" t="s">
        <v>111</v>
      </c>
      <c r="C316" s="1">
        <f>Geo!C316</f>
        <v>0</v>
      </c>
      <c r="D316" s="2">
        <f t="shared" si="64"/>
        <v>0</v>
      </c>
      <c r="E316" s="1">
        <f>Geo!E316</f>
        <v>2</v>
      </c>
      <c r="F316" s="2">
        <f t="shared" si="64"/>
        <v>1</v>
      </c>
      <c r="G316" s="10">
        <f>Geo!G316</f>
        <v>2</v>
      </c>
      <c r="H316" s="10">
        <f>Geo!H316</f>
        <v>36</v>
      </c>
      <c r="I316" s="10">
        <f>Geo!I316</f>
        <v>38</v>
      </c>
      <c r="J316" s="103"/>
      <c r="P316" s="34"/>
    </row>
    <row r="317" spans="2:16" x14ac:dyDescent="0.2">
      <c r="B317" s="24" t="s">
        <v>112</v>
      </c>
      <c r="C317" s="1">
        <f>Geo!C317</f>
        <v>1</v>
      </c>
      <c r="D317" s="2">
        <f t="shared" si="64"/>
        <v>0.5</v>
      </c>
      <c r="E317" s="1">
        <f>Geo!E317</f>
        <v>1</v>
      </c>
      <c r="F317" s="2">
        <f t="shared" si="64"/>
        <v>0.5</v>
      </c>
      <c r="G317" s="10">
        <f>Geo!G317</f>
        <v>2</v>
      </c>
      <c r="H317" s="10">
        <f>Geo!H317</f>
        <v>36</v>
      </c>
      <c r="I317" s="10">
        <f>Geo!I317</f>
        <v>38</v>
      </c>
      <c r="J317" s="103"/>
      <c r="P317" s="34"/>
    </row>
    <row r="318" spans="2:16" x14ac:dyDescent="0.2">
      <c r="B318" s="24" t="s">
        <v>113</v>
      </c>
      <c r="C318" s="1">
        <f>Geo!C318</f>
        <v>0</v>
      </c>
      <c r="D318" s="2">
        <f t="shared" si="64"/>
        <v>0</v>
      </c>
      <c r="E318" s="1">
        <f>Geo!E318</f>
        <v>1</v>
      </c>
      <c r="F318" s="2">
        <f t="shared" si="64"/>
        <v>1</v>
      </c>
      <c r="G318" s="10">
        <f>Geo!G318</f>
        <v>1</v>
      </c>
      <c r="H318" s="10">
        <f>Geo!H318</f>
        <v>37</v>
      </c>
      <c r="I318" s="10">
        <f>Geo!I318</f>
        <v>38</v>
      </c>
      <c r="J318" s="103"/>
      <c r="P318" s="34"/>
    </row>
    <row r="319" spans="2:16" x14ac:dyDescent="0.2">
      <c r="B319" s="24" t="s">
        <v>114</v>
      </c>
      <c r="C319" s="1">
        <f>Geo!C319</f>
        <v>0</v>
      </c>
      <c r="D319" s="2">
        <f t="shared" si="64"/>
        <v>0</v>
      </c>
      <c r="E319" s="1">
        <f>Geo!E319</f>
        <v>1</v>
      </c>
      <c r="F319" s="2">
        <f t="shared" si="64"/>
        <v>1</v>
      </c>
      <c r="G319" s="10">
        <f>Geo!G319</f>
        <v>1</v>
      </c>
      <c r="H319" s="10">
        <f>Geo!H319</f>
        <v>37</v>
      </c>
      <c r="I319" s="10">
        <f>Geo!I319</f>
        <v>38</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356</v>
      </c>
      <c r="H326" s="208" t="s">
        <v>5</v>
      </c>
      <c r="I326" s="208" t="s">
        <v>357</v>
      </c>
      <c r="P326" s="34"/>
    </row>
    <row r="327" spans="2:16" x14ac:dyDescent="0.2">
      <c r="B327" s="24" t="s">
        <v>123</v>
      </c>
      <c r="C327" s="1">
        <f>Geo!C327</f>
        <v>25</v>
      </c>
      <c r="D327" s="2">
        <f>C327/$G327</f>
        <v>0.65789473684210531</v>
      </c>
      <c r="E327" s="1">
        <f>Geo!E327</f>
        <v>13</v>
      </c>
      <c r="F327" s="2">
        <f>E327/$G327</f>
        <v>0.34210526315789475</v>
      </c>
      <c r="G327" s="10">
        <f>Geo!G327</f>
        <v>38</v>
      </c>
      <c r="H327" s="10">
        <f>Geo!H327</f>
        <v>0</v>
      </c>
      <c r="I327" s="10">
        <f>Geo!I327</f>
        <v>38</v>
      </c>
      <c r="J327" s="103"/>
      <c r="P327" s="34"/>
    </row>
    <row r="328" spans="2:16" x14ac:dyDescent="0.2">
      <c r="B328" s="24" t="s">
        <v>124</v>
      </c>
      <c r="C328" s="1">
        <f>Geo!C328</f>
        <v>7</v>
      </c>
      <c r="D328" s="2">
        <f t="shared" ref="D328:F333" si="65">C328/$G328</f>
        <v>0.1891891891891892</v>
      </c>
      <c r="E328" s="1">
        <f>Geo!E328</f>
        <v>30</v>
      </c>
      <c r="F328" s="2">
        <f t="shared" si="65"/>
        <v>0.81081081081081086</v>
      </c>
      <c r="G328" s="10">
        <f>Geo!G328</f>
        <v>37</v>
      </c>
      <c r="H328" s="10">
        <f>Geo!H328</f>
        <v>1</v>
      </c>
      <c r="I328" s="10">
        <f>Geo!I328</f>
        <v>38</v>
      </c>
      <c r="J328" s="103"/>
      <c r="P328" s="34"/>
    </row>
    <row r="329" spans="2:16" x14ac:dyDescent="0.2">
      <c r="B329" s="119" t="s">
        <v>114</v>
      </c>
      <c r="C329" s="1">
        <f>Geo!C329</f>
        <v>1</v>
      </c>
      <c r="D329" s="2">
        <f t="shared" si="65"/>
        <v>0.2</v>
      </c>
      <c r="E329" s="1">
        <f>Geo!E329</f>
        <v>4</v>
      </c>
      <c r="F329" s="2">
        <f t="shared" si="65"/>
        <v>0.8</v>
      </c>
      <c r="G329" s="10">
        <f>Geo!G329</f>
        <v>5</v>
      </c>
      <c r="H329" s="10">
        <f>Geo!H329</f>
        <v>33</v>
      </c>
      <c r="I329" s="10">
        <f>Geo!I329</f>
        <v>38</v>
      </c>
      <c r="J329" s="103"/>
      <c r="P329" s="34"/>
    </row>
    <row r="330" spans="2:16" x14ac:dyDescent="0.2">
      <c r="B330" s="24" t="s">
        <v>125</v>
      </c>
      <c r="C330" s="1">
        <f>Geo!C330</f>
        <v>6</v>
      </c>
      <c r="D330" s="2">
        <f t="shared" si="65"/>
        <v>0.15789473684210525</v>
      </c>
      <c r="E330" s="1">
        <f>Geo!E330</f>
        <v>32</v>
      </c>
      <c r="F330" s="2">
        <f t="shared" si="65"/>
        <v>0.84210526315789469</v>
      </c>
      <c r="G330" s="10">
        <f>Geo!G330</f>
        <v>38</v>
      </c>
      <c r="H330" s="10">
        <f>Geo!H330</f>
        <v>0</v>
      </c>
      <c r="I330" s="10">
        <f>Geo!I330</f>
        <v>38</v>
      </c>
      <c r="J330" s="103"/>
      <c r="P330" s="34"/>
    </row>
    <row r="331" spans="2:16" x14ac:dyDescent="0.2">
      <c r="B331" s="24" t="s">
        <v>126</v>
      </c>
      <c r="C331" s="1">
        <f>Geo!C331</f>
        <v>5</v>
      </c>
      <c r="D331" s="2">
        <f t="shared" si="65"/>
        <v>0.13157894736842105</v>
      </c>
      <c r="E331" s="1">
        <f>Geo!E331</f>
        <v>33</v>
      </c>
      <c r="F331" s="2">
        <f t="shared" si="65"/>
        <v>0.86842105263157898</v>
      </c>
      <c r="G331" s="10">
        <f>Geo!G331</f>
        <v>38</v>
      </c>
      <c r="H331" s="10">
        <f>Geo!H331</f>
        <v>0</v>
      </c>
      <c r="I331" s="10">
        <f>Geo!I331</f>
        <v>38</v>
      </c>
      <c r="J331" s="103"/>
      <c r="P331" s="34"/>
    </row>
    <row r="332" spans="2:16" ht="24" x14ac:dyDescent="0.2">
      <c r="B332" s="24" t="s">
        <v>127</v>
      </c>
      <c r="C332" s="1">
        <f>Geo!C332</f>
        <v>8</v>
      </c>
      <c r="D332" s="2">
        <f t="shared" si="65"/>
        <v>0.21052631578947367</v>
      </c>
      <c r="E332" s="1">
        <f>Geo!E332</f>
        <v>30</v>
      </c>
      <c r="F332" s="2">
        <f t="shared" si="65"/>
        <v>0.78947368421052633</v>
      </c>
      <c r="G332" s="10">
        <f>Geo!G332</f>
        <v>38</v>
      </c>
      <c r="H332" s="10">
        <f>Geo!H332</f>
        <v>0</v>
      </c>
      <c r="I332" s="10">
        <f>Geo!I332</f>
        <v>38</v>
      </c>
      <c r="J332" s="103"/>
      <c r="P332" s="34"/>
    </row>
    <row r="333" spans="2:16" x14ac:dyDescent="0.2">
      <c r="B333" s="24" t="s">
        <v>128</v>
      </c>
      <c r="C333" s="1">
        <f>Geo!C333</f>
        <v>7</v>
      </c>
      <c r="D333" s="2">
        <f t="shared" si="65"/>
        <v>0.18421052631578946</v>
      </c>
      <c r="E333" s="1">
        <f>Geo!E333</f>
        <v>31</v>
      </c>
      <c r="F333" s="2">
        <f t="shared" si="65"/>
        <v>0.81578947368421051</v>
      </c>
      <c r="G333" s="10">
        <f>Geo!G333</f>
        <v>38</v>
      </c>
      <c r="H333" s="10">
        <f>Geo!H333</f>
        <v>0</v>
      </c>
      <c r="I333" s="10">
        <f>Geo!I333</f>
        <v>38</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356</v>
      </c>
      <c r="J340" s="208" t="s">
        <v>5</v>
      </c>
      <c r="K340" s="208" t="s">
        <v>357</v>
      </c>
    </row>
    <row r="341" spans="2:16" x14ac:dyDescent="0.2">
      <c r="B341" s="24" t="s">
        <v>133</v>
      </c>
      <c r="C341" s="1">
        <f>Geo!C341+Geo!E341</f>
        <v>10</v>
      </c>
      <c r="D341" s="2">
        <f>C341/$I341</f>
        <v>0.2857142857142857</v>
      </c>
      <c r="E341" s="1">
        <f>Geo!G341</f>
        <v>6</v>
      </c>
      <c r="F341" s="2">
        <f>E341/$I341</f>
        <v>0.17142857142857143</v>
      </c>
      <c r="G341" s="1">
        <f>Geo!I341+Geo!K341</f>
        <v>19</v>
      </c>
      <c r="H341" s="2">
        <f>G341/$I341</f>
        <v>0.54285714285714282</v>
      </c>
      <c r="I341" s="3">
        <f>Geo!M341</f>
        <v>35</v>
      </c>
      <c r="J341" s="3">
        <f>Geo!N341</f>
        <v>3</v>
      </c>
      <c r="K341" s="3">
        <f>Geo!O341</f>
        <v>38</v>
      </c>
    </row>
    <row r="342" spans="2:16" x14ac:dyDescent="0.2">
      <c r="B342" s="24" t="s">
        <v>134</v>
      </c>
      <c r="C342" s="1">
        <f>Geo!C342+Geo!E342</f>
        <v>4</v>
      </c>
      <c r="D342" s="2">
        <f t="shared" ref="D342:D345" si="66">C342/$I342</f>
        <v>0.10810810810810811</v>
      </c>
      <c r="E342" s="1">
        <f>Geo!G342</f>
        <v>4</v>
      </c>
      <c r="F342" s="2">
        <f t="shared" ref="F342:F345" si="67">E342/$I342</f>
        <v>0.10810810810810811</v>
      </c>
      <c r="G342" s="1">
        <f>Geo!I342+Geo!K342</f>
        <v>29</v>
      </c>
      <c r="H342" s="2">
        <f t="shared" ref="H342:H345" si="68">G342/$I342</f>
        <v>0.78378378378378377</v>
      </c>
      <c r="I342" s="3">
        <f>Geo!M342</f>
        <v>37</v>
      </c>
      <c r="J342" s="3">
        <f>Geo!N342</f>
        <v>1</v>
      </c>
      <c r="K342" s="3">
        <f>Geo!O342</f>
        <v>38</v>
      </c>
    </row>
    <row r="343" spans="2:16" x14ac:dyDescent="0.2">
      <c r="B343" s="24" t="s">
        <v>135</v>
      </c>
      <c r="C343" s="1">
        <f>Geo!C343+Geo!E343</f>
        <v>13</v>
      </c>
      <c r="D343" s="2">
        <f t="shared" si="66"/>
        <v>0.39393939393939392</v>
      </c>
      <c r="E343" s="1">
        <f>Geo!G343</f>
        <v>6</v>
      </c>
      <c r="F343" s="2">
        <f t="shared" si="67"/>
        <v>0.18181818181818182</v>
      </c>
      <c r="G343" s="1">
        <f>Geo!I343+Geo!K343</f>
        <v>14</v>
      </c>
      <c r="H343" s="2">
        <f t="shared" si="68"/>
        <v>0.42424242424242425</v>
      </c>
      <c r="I343" s="3">
        <f>Geo!M343</f>
        <v>33</v>
      </c>
      <c r="J343" s="3">
        <f>Geo!N343</f>
        <v>5</v>
      </c>
      <c r="K343" s="3">
        <f>Geo!O343</f>
        <v>38</v>
      </c>
    </row>
    <row r="344" spans="2:16" x14ac:dyDescent="0.2">
      <c r="B344" s="24" t="s">
        <v>136</v>
      </c>
      <c r="C344" s="1">
        <f>Geo!C344+Geo!E344</f>
        <v>19</v>
      </c>
      <c r="D344" s="2">
        <f t="shared" si="66"/>
        <v>0.54285714285714282</v>
      </c>
      <c r="E344" s="1">
        <f>Geo!G344</f>
        <v>4</v>
      </c>
      <c r="F344" s="2">
        <f t="shared" si="67"/>
        <v>0.11428571428571428</v>
      </c>
      <c r="G344" s="1">
        <f>Geo!I344+Geo!K344</f>
        <v>12</v>
      </c>
      <c r="H344" s="2">
        <f t="shared" si="68"/>
        <v>0.34285714285714286</v>
      </c>
      <c r="I344" s="3">
        <f>Geo!M344</f>
        <v>35</v>
      </c>
      <c r="J344" s="3">
        <f>Geo!N344</f>
        <v>3</v>
      </c>
      <c r="K344" s="3">
        <f>Geo!O344</f>
        <v>38</v>
      </c>
    </row>
    <row r="345" spans="2:16" x14ac:dyDescent="0.2">
      <c r="B345" s="24" t="s">
        <v>137</v>
      </c>
      <c r="C345" s="1">
        <f>Geo!C345+Geo!E345</f>
        <v>8</v>
      </c>
      <c r="D345" s="2">
        <f t="shared" si="66"/>
        <v>0.22857142857142856</v>
      </c>
      <c r="E345" s="1">
        <f>Geo!G345</f>
        <v>4</v>
      </c>
      <c r="F345" s="2">
        <f t="shared" si="67"/>
        <v>0.11428571428571428</v>
      </c>
      <c r="G345" s="1">
        <f>Geo!I345+Geo!K345</f>
        <v>23</v>
      </c>
      <c r="H345" s="2">
        <f t="shared" si="68"/>
        <v>0.65714285714285714</v>
      </c>
      <c r="I345" s="3">
        <f>Geo!M345</f>
        <v>35</v>
      </c>
      <c r="J345" s="3">
        <f>Geo!N345</f>
        <v>3</v>
      </c>
      <c r="K345" s="3">
        <f>Geo!O345</f>
        <v>38</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356</v>
      </c>
      <c r="J352" s="208" t="s">
        <v>140</v>
      </c>
      <c r="K352" s="208" t="s">
        <v>357</v>
      </c>
    </row>
    <row r="353" spans="2:14" s="123" customFormat="1" x14ac:dyDescent="0.2">
      <c r="B353" s="24" t="s">
        <v>141</v>
      </c>
      <c r="C353" s="1">
        <f>Geo!C353+Geo!E353</f>
        <v>1</v>
      </c>
      <c r="D353" s="2">
        <f>C353/$I353</f>
        <v>0.04</v>
      </c>
      <c r="E353" s="1">
        <f>Geo!G353</f>
        <v>4</v>
      </c>
      <c r="F353" s="2">
        <f>E353/$I353</f>
        <v>0.16</v>
      </c>
      <c r="G353" s="1">
        <f>Geo!I353+Geo!K353</f>
        <v>20</v>
      </c>
      <c r="H353" s="2">
        <f>G353/$I353</f>
        <v>0.8</v>
      </c>
      <c r="I353" s="3">
        <f>Geo!M353</f>
        <v>25</v>
      </c>
      <c r="J353" s="3">
        <f>Geo!N353</f>
        <v>0</v>
      </c>
      <c r="K353" s="3">
        <f>Geo!O353</f>
        <v>25</v>
      </c>
      <c r="L353" s="34"/>
      <c r="M353" s="34"/>
      <c r="N353" s="34"/>
    </row>
    <row r="354" spans="2:14" s="123" customFormat="1" x14ac:dyDescent="0.2">
      <c r="B354" s="24" t="s">
        <v>100</v>
      </c>
      <c r="C354" s="1">
        <f>Geo!C354+Geo!E354</f>
        <v>2</v>
      </c>
      <c r="D354" s="2">
        <f t="shared" ref="D354:D356" si="69">C354/$I354</f>
        <v>9.5238095238095233E-2</v>
      </c>
      <c r="E354" s="1">
        <f>Geo!G354</f>
        <v>3</v>
      </c>
      <c r="F354" s="2">
        <f t="shared" ref="F354:F356" si="70">E354/$I354</f>
        <v>0.14285714285714285</v>
      </c>
      <c r="G354" s="1">
        <f>Geo!I354+Geo!K354</f>
        <v>16</v>
      </c>
      <c r="H354" s="2">
        <f t="shared" ref="H354:H356" si="71">G354/$I354</f>
        <v>0.76190476190476186</v>
      </c>
      <c r="I354" s="3">
        <f>Geo!M354</f>
        <v>21</v>
      </c>
      <c r="J354" s="3">
        <f>Geo!N354</f>
        <v>4</v>
      </c>
      <c r="K354" s="3">
        <f>Geo!O354</f>
        <v>25</v>
      </c>
      <c r="L354" s="34"/>
      <c r="M354" s="34"/>
      <c r="N354" s="34"/>
    </row>
    <row r="355" spans="2:14" s="123" customFormat="1" x14ac:dyDescent="0.2">
      <c r="B355" s="24" t="s">
        <v>101</v>
      </c>
      <c r="C355" s="1">
        <f>Geo!C355+Geo!E355</f>
        <v>6</v>
      </c>
      <c r="D355" s="2">
        <f t="shared" si="69"/>
        <v>0.31578947368421051</v>
      </c>
      <c r="E355" s="1">
        <f>Geo!G355</f>
        <v>5</v>
      </c>
      <c r="F355" s="2">
        <f t="shared" si="70"/>
        <v>0.26315789473684209</v>
      </c>
      <c r="G355" s="1">
        <f>Geo!I355+Geo!K355</f>
        <v>8</v>
      </c>
      <c r="H355" s="2">
        <f t="shared" si="71"/>
        <v>0.42105263157894735</v>
      </c>
      <c r="I355" s="3">
        <f>Geo!M355</f>
        <v>19</v>
      </c>
      <c r="J355" s="3">
        <f>Geo!N355</f>
        <v>6</v>
      </c>
      <c r="K355" s="3">
        <f>Geo!O355</f>
        <v>25</v>
      </c>
      <c r="L355" s="34"/>
      <c r="M355" s="34"/>
      <c r="N355" s="34"/>
    </row>
    <row r="356" spans="2:14" s="123" customFormat="1" ht="24" x14ac:dyDescent="0.2">
      <c r="B356" s="24" t="s">
        <v>102</v>
      </c>
      <c r="C356" s="1">
        <f>Geo!C356+Geo!E356</f>
        <v>11</v>
      </c>
      <c r="D356" s="2">
        <f t="shared" si="69"/>
        <v>0.55000000000000004</v>
      </c>
      <c r="E356" s="1">
        <f>Geo!G356</f>
        <v>4</v>
      </c>
      <c r="F356" s="2">
        <f t="shared" si="70"/>
        <v>0.2</v>
      </c>
      <c r="G356" s="1">
        <f>Geo!I356+Geo!K356</f>
        <v>5</v>
      </c>
      <c r="H356" s="2">
        <f t="shared" si="71"/>
        <v>0.25</v>
      </c>
      <c r="I356" s="3">
        <f>Geo!M356</f>
        <v>20</v>
      </c>
      <c r="J356" s="3">
        <f>Geo!N356</f>
        <v>5</v>
      </c>
      <c r="K356" s="3">
        <f>Geo!O356</f>
        <v>25</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356</v>
      </c>
      <c r="L361" s="205" t="s">
        <v>5</v>
      </c>
      <c r="M361" s="205" t="s">
        <v>357</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Geo!C363</f>
        <v>9</v>
      </c>
      <c r="D363" s="2">
        <f>C363/$K$363</f>
        <v>0.375</v>
      </c>
      <c r="E363" s="1">
        <f>Geo!E363</f>
        <v>13</v>
      </c>
      <c r="F363" s="2">
        <f>E363/$K$363</f>
        <v>0.54166666666666663</v>
      </c>
      <c r="G363" s="1">
        <f>Geo!G363</f>
        <v>1</v>
      </c>
      <c r="H363" s="2">
        <f>G363/$K$363</f>
        <v>4.1666666666666664E-2</v>
      </c>
      <c r="I363" s="1">
        <f>Geo!I363</f>
        <v>1</v>
      </c>
      <c r="J363" s="2">
        <f>I363/$K$363</f>
        <v>4.1666666666666664E-2</v>
      </c>
      <c r="K363" s="10">
        <f>Geo!K363</f>
        <v>24</v>
      </c>
      <c r="L363" s="10">
        <f>Geo!L363</f>
        <v>1</v>
      </c>
      <c r="M363" s="10">
        <f>Geo!M363</f>
        <v>25</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Geo!C365</f>
        <v>11</v>
      </c>
      <c r="D365" s="2">
        <f>C365/$K$365</f>
        <v>0.52380952380952384</v>
      </c>
      <c r="E365" s="1">
        <f>Geo!E365</f>
        <v>5</v>
      </c>
      <c r="F365" s="2">
        <f>E365/$K$365</f>
        <v>0.23809523809523808</v>
      </c>
      <c r="G365" s="1">
        <f>Geo!G365</f>
        <v>4</v>
      </c>
      <c r="H365" s="2">
        <f>G365/$K$365</f>
        <v>0.19047619047619047</v>
      </c>
      <c r="I365" s="1">
        <f>Geo!I365</f>
        <v>1</v>
      </c>
      <c r="J365" s="2">
        <f>I365/$K$365</f>
        <v>4.7619047619047616E-2</v>
      </c>
      <c r="K365" s="10">
        <f>Geo!K365</f>
        <v>21</v>
      </c>
      <c r="L365" s="10">
        <f>Geo!L365</f>
        <v>4</v>
      </c>
      <c r="M365" s="10">
        <f>Geo!M365</f>
        <v>25</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Geo!C367</f>
        <v>3</v>
      </c>
      <c r="D367" s="2">
        <f>C367/$K$367</f>
        <v>0.17647058823529413</v>
      </c>
      <c r="E367" s="1">
        <f>Geo!E367</f>
        <v>8</v>
      </c>
      <c r="F367" s="2">
        <f>E367/$K$367</f>
        <v>0.47058823529411764</v>
      </c>
      <c r="G367" s="1">
        <f>Geo!G367</f>
        <v>2</v>
      </c>
      <c r="H367" s="2">
        <f>G367/$K$367</f>
        <v>0.11764705882352941</v>
      </c>
      <c r="I367" s="1">
        <f>Geo!I367</f>
        <v>4</v>
      </c>
      <c r="J367" s="2">
        <f>I367/$K$367</f>
        <v>0.23529411764705882</v>
      </c>
      <c r="K367" s="10">
        <f>Geo!K367</f>
        <v>17</v>
      </c>
      <c r="L367" s="10">
        <f>Geo!L367</f>
        <v>8</v>
      </c>
      <c r="M367" s="10">
        <f>Geo!M367</f>
        <v>25</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Geo!C369</f>
        <v>3</v>
      </c>
      <c r="D369" s="2">
        <f>C369/$K$369</f>
        <v>0.375</v>
      </c>
      <c r="E369" s="1">
        <f>Geo!E369</f>
        <v>4</v>
      </c>
      <c r="F369" s="2">
        <f>E369/$K$369</f>
        <v>0.5</v>
      </c>
      <c r="G369" s="1">
        <f>Geo!G369</f>
        <v>0</v>
      </c>
      <c r="H369" s="2">
        <f>G369/$K$369</f>
        <v>0</v>
      </c>
      <c r="I369" s="1">
        <f>Geo!I369</f>
        <v>1</v>
      </c>
      <c r="J369" s="2">
        <f>I369/$K$369</f>
        <v>0.125</v>
      </c>
      <c r="K369" s="10">
        <f>Geo!K369</f>
        <v>8</v>
      </c>
      <c r="L369" s="10">
        <f>Geo!L369</f>
        <v>17</v>
      </c>
      <c r="M369" s="10">
        <f>Geo!M369</f>
        <v>25</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356</v>
      </c>
      <c r="H375" s="208" t="s">
        <v>5</v>
      </c>
      <c r="I375" s="208" t="s">
        <v>357</v>
      </c>
      <c r="J375" s="34"/>
      <c r="K375" s="34"/>
      <c r="L375" s="34"/>
      <c r="M375" s="34"/>
      <c r="N375" s="34"/>
      <c r="O375" s="34"/>
    </row>
    <row r="376" spans="2:15" s="123" customFormat="1" x14ac:dyDescent="0.2">
      <c r="B376" s="24" t="s">
        <v>29</v>
      </c>
      <c r="C376" s="1">
        <f>Geo!C376</f>
        <v>18</v>
      </c>
      <c r="D376" s="2">
        <f>C376/$G$376</f>
        <v>0.75</v>
      </c>
      <c r="E376" s="1">
        <f>Geo!E376</f>
        <v>6</v>
      </c>
      <c r="F376" s="2">
        <f>E376/$G$376</f>
        <v>0.25</v>
      </c>
      <c r="G376" s="36">
        <f>C376+E376</f>
        <v>24</v>
      </c>
      <c r="H376" s="10">
        <f>Geo!H376</f>
        <v>1</v>
      </c>
      <c r="I376" s="36">
        <f>G376+H376</f>
        <v>25</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356</v>
      </c>
      <c r="J383" s="208" t="s">
        <v>5</v>
      </c>
      <c r="K383" s="208" t="s">
        <v>357</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Geo!C385+Geo!E385</f>
        <v>2</v>
      </c>
      <c r="D385" s="2">
        <f>C385/$I385</f>
        <v>0.13333333333333333</v>
      </c>
      <c r="E385" s="1">
        <f>Geo!G385</f>
        <v>0</v>
      </c>
      <c r="F385" s="2">
        <f>E385/$I385</f>
        <v>0</v>
      </c>
      <c r="G385" s="1">
        <f>Geo!I385+Geo!K385</f>
        <v>13</v>
      </c>
      <c r="H385" s="2">
        <f>G385/$I385</f>
        <v>0.8666666666666667</v>
      </c>
      <c r="I385" s="3">
        <f>Geo!M385</f>
        <v>15</v>
      </c>
      <c r="J385" s="3">
        <f>Geo!N385</f>
        <v>10</v>
      </c>
      <c r="K385" s="3">
        <f>Geo!O385</f>
        <v>25</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Geo!C387+Geo!E387</f>
        <v>3</v>
      </c>
      <c r="D387" s="2">
        <f>C387/$I387</f>
        <v>0.2</v>
      </c>
      <c r="E387" s="1">
        <f>Geo!G387</f>
        <v>3</v>
      </c>
      <c r="F387" s="2">
        <f>E387/$I387</f>
        <v>0.2</v>
      </c>
      <c r="G387" s="1">
        <f>Geo!I387+Geo!K387</f>
        <v>9</v>
      </c>
      <c r="H387" s="2">
        <f>G387/$I387</f>
        <v>0.6</v>
      </c>
      <c r="I387" s="3">
        <f>Geo!M387</f>
        <v>15</v>
      </c>
      <c r="J387" s="3">
        <f>Geo!N387</f>
        <v>10</v>
      </c>
      <c r="K387" s="3">
        <f>Geo!O387</f>
        <v>25</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Geo!C389+Geo!E389</f>
        <v>6</v>
      </c>
      <c r="D389" s="2">
        <f>C389/$I389</f>
        <v>0.54545454545454541</v>
      </c>
      <c r="E389" s="1">
        <f>Geo!G389</f>
        <v>2</v>
      </c>
      <c r="F389" s="2">
        <f>E389/$I389</f>
        <v>0.18181818181818182</v>
      </c>
      <c r="G389" s="1">
        <f>Geo!I389+Geo!K389</f>
        <v>3</v>
      </c>
      <c r="H389" s="2">
        <f>G389/$I389</f>
        <v>0.27272727272727271</v>
      </c>
      <c r="I389" s="3">
        <f>Geo!M389</f>
        <v>11</v>
      </c>
      <c r="J389" s="3">
        <f>Geo!N389</f>
        <v>14</v>
      </c>
      <c r="K389" s="3">
        <f>Geo!O389</f>
        <v>25</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Geo!C391+Geo!E391</f>
        <v>7</v>
      </c>
      <c r="D391" s="2">
        <f>C391/$I391</f>
        <v>0.7</v>
      </c>
      <c r="E391" s="1">
        <f>Geo!G391</f>
        <v>2</v>
      </c>
      <c r="F391" s="2">
        <f>E391/$I391</f>
        <v>0.2</v>
      </c>
      <c r="G391" s="1">
        <f>Geo!I391+Geo!K391</f>
        <v>1</v>
      </c>
      <c r="H391" s="2">
        <f>G391/$I391</f>
        <v>0.1</v>
      </c>
      <c r="I391" s="3">
        <f>Geo!M391</f>
        <v>10</v>
      </c>
      <c r="J391" s="3">
        <f>Geo!N391</f>
        <v>15</v>
      </c>
      <c r="K391" s="3">
        <f>Geo!O391</f>
        <v>25</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14.25" customHeight="1" x14ac:dyDescent="0.2">
      <c r="B400" s="257"/>
      <c r="C400" s="208" t="s">
        <v>121</v>
      </c>
      <c r="D400" s="32"/>
      <c r="E400" s="208" t="s">
        <v>122</v>
      </c>
      <c r="F400" s="32"/>
      <c r="G400" s="208" t="s">
        <v>356</v>
      </c>
      <c r="H400" s="117"/>
      <c r="I400" s="117"/>
      <c r="J400" s="117"/>
      <c r="K400" s="117"/>
      <c r="L400" s="117"/>
      <c r="M400" s="34"/>
      <c r="N400" s="34"/>
    </row>
    <row r="401" spans="2:15" s="123" customFormat="1" x14ac:dyDescent="0.2">
      <c r="B401" s="24" t="s">
        <v>29</v>
      </c>
      <c r="C401" s="1">
        <f>Geo!C401</f>
        <v>25</v>
      </c>
      <c r="D401" s="2">
        <f>C401/$G$401</f>
        <v>1</v>
      </c>
      <c r="E401" s="1">
        <f>Geo!E401</f>
        <v>0</v>
      </c>
      <c r="F401" s="2">
        <f>E401/$G$401</f>
        <v>0</v>
      </c>
      <c r="G401" s="9">
        <f>C401+E401</f>
        <v>25</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356</v>
      </c>
      <c r="J408" s="208" t="s">
        <v>5</v>
      </c>
      <c r="K408" s="208" t="s">
        <v>357</v>
      </c>
      <c r="L408" s="34"/>
      <c r="M408" s="34"/>
      <c r="N408" s="34"/>
      <c r="O408" s="34"/>
    </row>
    <row r="409" spans="2:15" s="123" customFormat="1" x14ac:dyDescent="0.2">
      <c r="B409" s="24" t="s">
        <v>159</v>
      </c>
      <c r="C409" s="1">
        <f>Geo!C409+Geo!E409</f>
        <v>1</v>
      </c>
      <c r="D409" s="2">
        <f>C409/$I409</f>
        <v>0.04</v>
      </c>
      <c r="E409" s="1">
        <f>Geo!G409</f>
        <v>4</v>
      </c>
      <c r="F409" s="2">
        <f>E409/$I409</f>
        <v>0.16</v>
      </c>
      <c r="G409" s="1">
        <f>Geo!I409+Geo!K409</f>
        <v>20</v>
      </c>
      <c r="H409" s="2">
        <f>G409/$I409</f>
        <v>0.8</v>
      </c>
      <c r="I409" s="3">
        <f>Geo!M409</f>
        <v>25</v>
      </c>
      <c r="J409" s="3">
        <f>Geo!N409</f>
        <v>0</v>
      </c>
      <c r="K409" s="3">
        <f>Geo!O409</f>
        <v>25</v>
      </c>
      <c r="L409" s="34"/>
      <c r="M409" s="34"/>
      <c r="N409" s="34"/>
      <c r="O409" s="34"/>
    </row>
    <row r="410" spans="2:15" s="123" customFormat="1" x14ac:dyDescent="0.2">
      <c r="B410" s="24" t="s">
        <v>160</v>
      </c>
      <c r="C410" s="1">
        <f>Geo!C410+Geo!E410</f>
        <v>6</v>
      </c>
      <c r="D410" s="2">
        <f t="shared" ref="D410:F419" si="72">C410/$I410</f>
        <v>0.5</v>
      </c>
      <c r="E410" s="1">
        <f>Geo!G410</f>
        <v>2</v>
      </c>
      <c r="F410" s="2">
        <f t="shared" si="72"/>
        <v>0.16666666666666666</v>
      </c>
      <c r="G410" s="1">
        <f>Geo!I410+Geo!K410</f>
        <v>4</v>
      </c>
      <c r="H410" s="2">
        <f t="shared" ref="H410:H419" si="73">G410/$I410</f>
        <v>0.33333333333333331</v>
      </c>
      <c r="I410" s="3">
        <f>Geo!M410</f>
        <v>12</v>
      </c>
      <c r="J410" s="3">
        <f>Geo!N410</f>
        <v>13</v>
      </c>
      <c r="K410" s="3">
        <f>Geo!O410</f>
        <v>25</v>
      </c>
      <c r="L410" s="34"/>
      <c r="M410" s="34"/>
      <c r="N410" s="34"/>
      <c r="O410" s="34"/>
    </row>
    <row r="411" spans="2:15" s="123" customFormat="1" x14ac:dyDescent="0.2">
      <c r="B411" s="24" t="s">
        <v>161</v>
      </c>
      <c r="C411" s="1">
        <f>Geo!C411+Geo!E411</f>
        <v>0</v>
      </c>
      <c r="D411" s="2">
        <f t="shared" si="72"/>
        <v>0</v>
      </c>
      <c r="E411" s="1">
        <f>Geo!G411</f>
        <v>3</v>
      </c>
      <c r="F411" s="2">
        <f t="shared" si="72"/>
        <v>0.12</v>
      </c>
      <c r="G411" s="1">
        <f>Geo!I411+Geo!K411</f>
        <v>22</v>
      </c>
      <c r="H411" s="2">
        <f t="shared" si="73"/>
        <v>0.88</v>
      </c>
      <c r="I411" s="3">
        <f>Geo!M411</f>
        <v>25</v>
      </c>
      <c r="J411" s="3">
        <f>Geo!N411</f>
        <v>0</v>
      </c>
      <c r="K411" s="3">
        <f>Geo!O411</f>
        <v>25</v>
      </c>
      <c r="L411" s="34"/>
      <c r="M411" s="34"/>
      <c r="N411" s="34"/>
      <c r="O411" s="34"/>
    </row>
    <row r="412" spans="2:15" s="123" customFormat="1" x14ac:dyDescent="0.2">
      <c r="B412" s="24" t="s">
        <v>162</v>
      </c>
      <c r="C412" s="1">
        <f>Geo!C412+Geo!E412</f>
        <v>0</v>
      </c>
      <c r="D412" s="2">
        <f t="shared" si="72"/>
        <v>0</v>
      </c>
      <c r="E412" s="1">
        <f>Geo!G412</f>
        <v>1</v>
      </c>
      <c r="F412" s="2">
        <f t="shared" si="72"/>
        <v>0.04</v>
      </c>
      <c r="G412" s="1">
        <f>Geo!I412+Geo!K412</f>
        <v>24</v>
      </c>
      <c r="H412" s="2">
        <f t="shared" si="73"/>
        <v>0.96</v>
      </c>
      <c r="I412" s="3">
        <f>Geo!M412</f>
        <v>25</v>
      </c>
      <c r="J412" s="3">
        <f>Geo!N412</f>
        <v>0</v>
      </c>
      <c r="K412" s="3">
        <f>Geo!O412</f>
        <v>25</v>
      </c>
      <c r="L412" s="34"/>
      <c r="M412" s="34"/>
      <c r="N412" s="34"/>
      <c r="O412" s="34"/>
    </row>
    <row r="413" spans="2:15" s="123" customFormat="1" ht="24" x14ac:dyDescent="0.2">
      <c r="B413" s="24" t="s">
        <v>163</v>
      </c>
      <c r="C413" s="1">
        <f>Geo!C413+Geo!E413</f>
        <v>2</v>
      </c>
      <c r="D413" s="2">
        <f t="shared" si="72"/>
        <v>0.08</v>
      </c>
      <c r="E413" s="1">
        <f>Geo!G413</f>
        <v>6</v>
      </c>
      <c r="F413" s="2">
        <f t="shared" si="72"/>
        <v>0.24</v>
      </c>
      <c r="G413" s="1">
        <f>Geo!I413+Geo!K413</f>
        <v>17</v>
      </c>
      <c r="H413" s="2">
        <f t="shared" si="73"/>
        <v>0.68</v>
      </c>
      <c r="I413" s="3">
        <f>Geo!M413</f>
        <v>25</v>
      </c>
      <c r="J413" s="3">
        <f>Geo!N413</f>
        <v>0</v>
      </c>
      <c r="K413" s="3">
        <f>Geo!O413</f>
        <v>25</v>
      </c>
      <c r="L413" s="34"/>
      <c r="M413" s="34"/>
      <c r="N413" s="34"/>
      <c r="O413" s="34"/>
    </row>
    <row r="414" spans="2:15" s="123" customFormat="1" x14ac:dyDescent="0.2">
      <c r="B414" s="24" t="s">
        <v>164</v>
      </c>
      <c r="C414" s="1">
        <f>Geo!C414+Geo!E414</f>
        <v>0</v>
      </c>
      <c r="D414" s="2">
        <f t="shared" si="72"/>
        <v>0</v>
      </c>
      <c r="E414" s="1">
        <f>Geo!G414</f>
        <v>2</v>
      </c>
      <c r="F414" s="2">
        <f t="shared" si="72"/>
        <v>8.3333333333333329E-2</v>
      </c>
      <c r="G414" s="1">
        <f>Geo!I414+Geo!K414</f>
        <v>22</v>
      </c>
      <c r="H414" s="2">
        <f t="shared" si="73"/>
        <v>0.91666666666666663</v>
      </c>
      <c r="I414" s="3">
        <f>Geo!M414</f>
        <v>24</v>
      </c>
      <c r="J414" s="3">
        <f>Geo!N414</f>
        <v>1</v>
      </c>
      <c r="K414" s="3">
        <f>Geo!O414</f>
        <v>25</v>
      </c>
      <c r="L414" s="34"/>
      <c r="M414" s="34"/>
      <c r="N414" s="34"/>
      <c r="O414" s="34"/>
    </row>
    <row r="415" spans="2:15" s="123" customFormat="1" x14ac:dyDescent="0.2">
      <c r="B415" s="24" t="s">
        <v>165</v>
      </c>
      <c r="C415" s="1">
        <f>Geo!C415+Geo!E415</f>
        <v>5</v>
      </c>
      <c r="D415" s="2">
        <f t="shared" si="72"/>
        <v>0.20833333333333334</v>
      </c>
      <c r="E415" s="1">
        <f>Geo!G415</f>
        <v>3</v>
      </c>
      <c r="F415" s="2">
        <f t="shared" si="72"/>
        <v>0.125</v>
      </c>
      <c r="G415" s="1">
        <f>Geo!I415+Geo!K415</f>
        <v>16</v>
      </c>
      <c r="H415" s="2">
        <f t="shared" si="73"/>
        <v>0.66666666666666663</v>
      </c>
      <c r="I415" s="3">
        <f>Geo!M415</f>
        <v>24</v>
      </c>
      <c r="J415" s="3">
        <f>Geo!N415</f>
        <v>1</v>
      </c>
      <c r="K415" s="3">
        <f>Geo!O415</f>
        <v>25</v>
      </c>
      <c r="L415" s="34"/>
      <c r="M415" s="34"/>
      <c r="N415" s="34"/>
      <c r="O415" s="34"/>
    </row>
    <row r="416" spans="2:15" s="123" customFormat="1" x14ac:dyDescent="0.2">
      <c r="B416" s="24" t="s">
        <v>166</v>
      </c>
      <c r="C416" s="1">
        <f>Geo!C416+Geo!E416</f>
        <v>4</v>
      </c>
      <c r="D416" s="2">
        <f t="shared" si="72"/>
        <v>0.16</v>
      </c>
      <c r="E416" s="1">
        <f>Geo!G416</f>
        <v>1</v>
      </c>
      <c r="F416" s="2">
        <f t="shared" si="72"/>
        <v>0.04</v>
      </c>
      <c r="G416" s="1">
        <f>Geo!I416+Geo!K416</f>
        <v>20</v>
      </c>
      <c r="H416" s="2">
        <f t="shared" si="73"/>
        <v>0.8</v>
      </c>
      <c r="I416" s="3">
        <f>Geo!M416</f>
        <v>25</v>
      </c>
      <c r="J416" s="3">
        <f>Geo!N416</f>
        <v>0</v>
      </c>
      <c r="K416" s="3">
        <f>Geo!O416</f>
        <v>25</v>
      </c>
      <c r="L416" s="34"/>
      <c r="M416" s="34"/>
      <c r="N416" s="34"/>
      <c r="O416" s="34"/>
    </row>
    <row r="417" spans="2:15" s="123" customFormat="1" x14ac:dyDescent="0.2">
      <c r="B417" s="24" t="s">
        <v>167</v>
      </c>
      <c r="C417" s="1">
        <f>Geo!C417+Geo!E417</f>
        <v>3</v>
      </c>
      <c r="D417" s="2">
        <f t="shared" si="72"/>
        <v>0.12</v>
      </c>
      <c r="E417" s="1">
        <f>Geo!G417</f>
        <v>5</v>
      </c>
      <c r="F417" s="2">
        <f t="shared" si="72"/>
        <v>0.2</v>
      </c>
      <c r="G417" s="1">
        <f>Geo!I417+Geo!K417</f>
        <v>17</v>
      </c>
      <c r="H417" s="2">
        <f t="shared" si="73"/>
        <v>0.68</v>
      </c>
      <c r="I417" s="3">
        <f>Geo!M417</f>
        <v>25</v>
      </c>
      <c r="J417" s="3">
        <f>Geo!N417</f>
        <v>0</v>
      </c>
      <c r="K417" s="3">
        <f>Geo!O417</f>
        <v>25</v>
      </c>
      <c r="L417" s="34"/>
      <c r="M417" s="34"/>
      <c r="N417" s="34"/>
      <c r="O417" s="34"/>
    </row>
    <row r="418" spans="2:15" s="123" customFormat="1" x14ac:dyDescent="0.2">
      <c r="B418" s="24" t="s">
        <v>168</v>
      </c>
      <c r="C418" s="1">
        <f>Geo!C418+Geo!E418</f>
        <v>0</v>
      </c>
      <c r="D418" s="2">
        <f t="shared" si="72"/>
        <v>0</v>
      </c>
      <c r="E418" s="1">
        <f>Geo!G418</f>
        <v>3</v>
      </c>
      <c r="F418" s="2">
        <f t="shared" si="72"/>
        <v>0.12</v>
      </c>
      <c r="G418" s="1">
        <f>Geo!I418+Geo!K418</f>
        <v>22</v>
      </c>
      <c r="H418" s="2">
        <f t="shared" si="73"/>
        <v>0.88</v>
      </c>
      <c r="I418" s="3">
        <f>Geo!M418</f>
        <v>25</v>
      </c>
      <c r="J418" s="3">
        <f>Geo!N418</f>
        <v>0</v>
      </c>
      <c r="K418" s="3">
        <f>Geo!O418</f>
        <v>25</v>
      </c>
      <c r="L418" s="34"/>
      <c r="M418" s="34"/>
      <c r="N418" s="34"/>
      <c r="O418" s="34"/>
    </row>
    <row r="419" spans="2:15" s="123" customFormat="1" x14ac:dyDescent="0.2">
      <c r="B419" s="24" t="s">
        <v>169</v>
      </c>
      <c r="C419" s="1">
        <f>Geo!C419+Geo!E419</f>
        <v>1</v>
      </c>
      <c r="D419" s="2">
        <f t="shared" si="72"/>
        <v>0.04</v>
      </c>
      <c r="E419" s="1">
        <f>Geo!G419</f>
        <v>3</v>
      </c>
      <c r="F419" s="2">
        <f t="shared" si="72"/>
        <v>0.12</v>
      </c>
      <c r="G419" s="1">
        <f>Geo!I419+Geo!K419</f>
        <v>21</v>
      </c>
      <c r="H419" s="2">
        <f t="shared" si="73"/>
        <v>0.84</v>
      </c>
      <c r="I419" s="3">
        <f>Geo!M419</f>
        <v>25</v>
      </c>
      <c r="J419" s="3">
        <f>Geo!N419</f>
        <v>0</v>
      </c>
      <c r="K419" s="3">
        <f>Geo!O419</f>
        <v>25</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356</v>
      </c>
      <c r="N426" s="208" t="s">
        <v>5</v>
      </c>
      <c r="O426" s="208" t="s">
        <v>357</v>
      </c>
    </row>
    <row r="427" spans="2:15" s="123" customFormat="1" x14ac:dyDescent="0.2">
      <c r="B427" s="24" t="s">
        <v>176</v>
      </c>
      <c r="C427" s="1">
        <f>Geo!C427</f>
        <v>1</v>
      </c>
      <c r="D427" s="2">
        <f>C427/$M$427</f>
        <v>0.04</v>
      </c>
      <c r="E427" s="1">
        <f>Geo!E427</f>
        <v>6</v>
      </c>
      <c r="F427" s="2">
        <f>E427/$M$427</f>
        <v>0.24</v>
      </c>
      <c r="G427" s="1">
        <f>Geo!G427</f>
        <v>10</v>
      </c>
      <c r="H427" s="2">
        <f>G427/$M$427</f>
        <v>0.4</v>
      </c>
      <c r="I427" s="1">
        <f>Geo!I427</f>
        <v>2</v>
      </c>
      <c r="J427" s="2">
        <f>I427/$M$427</f>
        <v>0.08</v>
      </c>
      <c r="K427" s="1">
        <f>Geo!K427</f>
        <v>6</v>
      </c>
      <c r="L427" s="2">
        <f>K427/$M$427</f>
        <v>0.24</v>
      </c>
      <c r="M427" s="3">
        <f t="shared" ref="M427:M437" si="74">C427+E427+G427+I427+K427</f>
        <v>25</v>
      </c>
      <c r="N427" s="10">
        <f>Geo!N427</f>
        <v>0</v>
      </c>
      <c r="O427" s="36">
        <f t="shared" ref="O427:O437" si="75">M427+N427</f>
        <v>25</v>
      </c>
    </row>
    <row r="428" spans="2:15" s="123" customFormat="1" x14ac:dyDescent="0.2">
      <c r="B428" s="119" t="s">
        <v>177</v>
      </c>
      <c r="C428" s="1">
        <f>Geo!C428</f>
        <v>1</v>
      </c>
      <c r="D428" s="2">
        <f>C428/$M$428</f>
        <v>0.04</v>
      </c>
      <c r="E428" s="1">
        <f>Geo!E428</f>
        <v>11</v>
      </c>
      <c r="F428" s="2">
        <f>E428/$M$428</f>
        <v>0.44</v>
      </c>
      <c r="G428" s="1">
        <f>Geo!G428</f>
        <v>3</v>
      </c>
      <c r="H428" s="2">
        <f>G428/$M$428</f>
        <v>0.12</v>
      </c>
      <c r="I428" s="1">
        <f>Geo!I428</f>
        <v>2</v>
      </c>
      <c r="J428" s="2">
        <f>I428/$M$428</f>
        <v>0.08</v>
      </c>
      <c r="K428" s="1">
        <f>Geo!K428</f>
        <v>8</v>
      </c>
      <c r="L428" s="2">
        <f>K428/$M$428</f>
        <v>0.32</v>
      </c>
      <c r="M428" s="3">
        <f t="shared" si="74"/>
        <v>25</v>
      </c>
      <c r="N428" s="10">
        <f>Geo!N428</f>
        <v>0</v>
      </c>
      <c r="O428" s="36">
        <f t="shared" si="75"/>
        <v>25</v>
      </c>
    </row>
    <row r="429" spans="2:15" s="123" customFormat="1" ht="24" x14ac:dyDescent="0.2">
      <c r="B429" s="24" t="s">
        <v>178</v>
      </c>
      <c r="C429" s="1">
        <f>Geo!C429</f>
        <v>0</v>
      </c>
      <c r="D429" s="2">
        <f>C429/$M$429</f>
        <v>0</v>
      </c>
      <c r="E429" s="1">
        <f>Geo!E429</f>
        <v>7</v>
      </c>
      <c r="F429" s="2">
        <f>E429/$M$429</f>
        <v>0.29166666666666669</v>
      </c>
      <c r="G429" s="1">
        <f>Geo!G429</f>
        <v>7</v>
      </c>
      <c r="H429" s="2">
        <f>G429/$M$429</f>
        <v>0.29166666666666669</v>
      </c>
      <c r="I429" s="1">
        <f>Geo!I429</f>
        <v>4</v>
      </c>
      <c r="J429" s="2">
        <f>I429/$M$429</f>
        <v>0.16666666666666666</v>
      </c>
      <c r="K429" s="1">
        <f>Geo!K429</f>
        <v>6</v>
      </c>
      <c r="L429" s="2">
        <f>K429/$M$429</f>
        <v>0.25</v>
      </c>
      <c r="M429" s="3">
        <f t="shared" si="74"/>
        <v>24</v>
      </c>
      <c r="N429" s="10">
        <f>Geo!N429</f>
        <v>1</v>
      </c>
      <c r="O429" s="36">
        <f t="shared" si="75"/>
        <v>25</v>
      </c>
    </row>
    <row r="430" spans="2:15" s="123" customFormat="1" x14ac:dyDescent="0.2">
      <c r="B430" s="119" t="s">
        <v>179</v>
      </c>
      <c r="C430" s="1">
        <f>Geo!C430</f>
        <v>0</v>
      </c>
      <c r="D430" s="2">
        <f>C430/$M$430</f>
        <v>0</v>
      </c>
      <c r="E430" s="1">
        <f>Geo!E430</f>
        <v>11</v>
      </c>
      <c r="F430" s="2">
        <f>E430/$M$430</f>
        <v>0.44</v>
      </c>
      <c r="G430" s="1">
        <f>Geo!G430</f>
        <v>3</v>
      </c>
      <c r="H430" s="2">
        <f>G430/$M$430</f>
        <v>0.12</v>
      </c>
      <c r="I430" s="1">
        <f>Geo!I430</f>
        <v>4</v>
      </c>
      <c r="J430" s="2">
        <f>I430/$M$430</f>
        <v>0.16</v>
      </c>
      <c r="K430" s="1">
        <f>Geo!K430</f>
        <v>7</v>
      </c>
      <c r="L430" s="2">
        <f>K430/$M$430</f>
        <v>0.28000000000000003</v>
      </c>
      <c r="M430" s="3">
        <f t="shared" si="74"/>
        <v>25</v>
      </c>
      <c r="N430" s="10">
        <f>Geo!N430</f>
        <v>0</v>
      </c>
      <c r="O430" s="36">
        <f t="shared" si="75"/>
        <v>25</v>
      </c>
    </row>
    <row r="431" spans="2:15" s="123" customFormat="1" x14ac:dyDescent="0.2">
      <c r="B431" s="24" t="s">
        <v>180</v>
      </c>
      <c r="C431" s="1">
        <f>Geo!C431</f>
        <v>0</v>
      </c>
      <c r="D431" s="2">
        <f>C431/$M$431</f>
        <v>0</v>
      </c>
      <c r="E431" s="1">
        <f>Geo!E431</f>
        <v>13</v>
      </c>
      <c r="F431" s="2">
        <f>E431/$M$431</f>
        <v>0.54166666666666663</v>
      </c>
      <c r="G431" s="1">
        <f>Geo!G431</f>
        <v>9</v>
      </c>
      <c r="H431" s="2">
        <f>G431/$M$431</f>
        <v>0.375</v>
      </c>
      <c r="I431" s="1">
        <f>Geo!I431</f>
        <v>1</v>
      </c>
      <c r="J431" s="2">
        <f>I431/$M$431</f>
        <v>4.1666666666666664E-2</v>
      </c>
      <c r="K431" s="1">
        <f>Geo!K431</f>
        <v>1</v>
      </c>
      <c r="L431" s="2">
        <f>K431/$M$431</f>
        <v>4.1666666666666664E-2</v>
      </c>
      <c r="M431" s="3">
        <f t="shared" si="74"/>
        <v>24</v>
      </c>
      <c r="N431" s="10">
        <f>Geo!N431</f>
        <v>1</v>
      </c>
      <c r="O431" s="36">
        <f t="shared" si="75"/>
        <v>25</v>
      </c>
    </row>
    <row r="432" spans="2:15" s="123" customFormat="1" ht="24" x14ac:dyDescent="0.2">
      <c r="B432" s="24" t="s">
        <v>181</v>
      </c>
      <c r="C432" s="1">
        <f>Geo!C432</f>
        <v>4</v>
      </c>
      <c r="D432" s="2">
        <f>C432/$M$432</f>
        <v>0.16</v>
      </c>
      <c r="E432" s="1">
        <f>Geo!E432</f>
        <v>11</v>
      </c>
      <c r="F432" s="2">
        <f>E432/$M$432</f>
        <v>0.44</v>
      </c>
      <c r="G432" s="1">
        <f>Geo!G432</f>
        <v>8</v>
      </c>
      <c r="H432" s="2">
        <f>G432/$M$432</f>
        <v>0.32</v>
      </c>
      <c r="I432" s="1">
        <f>Geo!I432</f>
        <v>1</v>
      </c>
      <c r="J432" s="2">
        <f>I432/$M$432</f>
        <v>0.04</v>
      </c>
      <c r="K432" s="1">
        <f>Geo!K432</f>
        <v>1</v>
      </c>
      <c r="L432" s="2">
        <f>K432/$M$432</f>
        <v>0.04</v>
      </c>
      <c r="M432" s="3">
        <f t="shared" si="74"/>
        <v>25</v>
      </c>
      <c r="N432" s="10">
        <f>Geo!N432</f>
        <v>0</v>
      </c>
      <c r="O432" s="36">
        <f t="shared" si="75"/>
        <v>25</v>
      </c>
    </row>
    <row r="433" spans="2:16" x14ac:dyDescent="0.2">
      <c r="B433" s="119" t="s">
        <v>182</v>
      </c>
      <c r="C433" s="1">
        <f>Geo!C433</f>
        <v>5</v>
      </c>
      <c r="D433" s="2">
        <f>C433/$M$433</f>
        <v>0.21739130434782608</v>
      </c>
      <c r="E433" s="1">
        <f>Geo!E433</f>
        <v>11</v>
      </c>
      <c r="F433" s="2">
        <f>E433/$M$433</f>
        <v>0.47826086956521741</v>
      </c>
      <c r="G433" s="1">
        <f>Geo!G433</f>
        <v>3</v>
      </c>
      <c r="H433" s="2">
        <f>G433/$M$433</f>
        <v>0.13043478260869565</v>
      </c>
      <c r="I433" s="1">
        <f>Geo!I433</f>
        <v>3</v>
      </c>
      <c r="J433" s="2">
        <f>I433/$M$433</f>
        <v>0.13043478260869565</v>
      </c>
      <c r="K433" s="1">
        <f>Geo!K433</f>
        <v>1</v>
      </c>
      <c r="L433" s="2">
        <f>K433/$M$433</f>
        <v>4.3478260869565216E-2</v>
      </c>
      <c r="M433" s="3">
        <f t="shared" si="74"/>
        <v>23</v>
      </c>
      <c r="N433" s="10">
        <f>Geo!N433</f>
        <v>2</v>
      </c>
      <c r="O433" s="36">
        <f t="shared" si="75"/>
        <v>25</v>
      </c>
    </row>
    <row r="434" spans="2:16" x14ac:dyDescent="0.2">
      <c r="B434" s="24" t="s">
        <v>183</v>
      </c>
      <c r="C434" s="1">
        <f>Geo!C434</f>
        <v>0</v>
      </c>
      <c r="D434" s="2">
        <f>C434/$M$434</f>
        <v>0</v>
      </c>
      <c r="E434" s="1">
        <f>Geo!E434</f>
        <v>3</v>
      </c>
      <c r="F434" s="2">
        <f>E434/$M$434</f>
        <v>0.12</v>
      </c>
      <c r="G434" s="1">
        <f>Geo!G434</f>
        <v>16</v>
      </c>
      <c r="H434" s="2">
        <f>G434/$M$434</f>
        <v>0.64</v>
      </c>
      <c r="I434" s="1">
        <f>Geo!I434</f>
        <v>4</v>
      </c>
      <c r="J434" s="2">
        <f>I434/$M$434</f>
        <v>0.16</v>
      </c>
      <c r="K434" s="1">
        <f>Geo!K434</f>
        <v>2</v>
      </c>
      <c r="L434" s="2">
        <f>K434/$M$434</f>
        <v>0.08</v>
      </c>
      <c r="M434" s="3">
        <f t="shared" si="74"/>
        <v>25</v>
      </c>
      <c r="N434" s="10">
        <f>Geo!N434</f>
        <v>0</v>
      </c>
      <c r="O434" s="36">
        <f t="shared" si="75"/>
        <v>25</v>
      </c>
    </row>
    <row r="435" spans="2:16" x14ac:dyDescent="0.2">
      <c r="B435" s="24" t="s">
        <v>184</v>
      </c>
      <c r="C435" s="1">
        <f>Geo!C435</f>
        <v>0</v>
      </c>
      <c r="D435" s="2">
        <f>C435/$M$435</f>
        <v>0</v>
      </c>
      <c r="E435" s="1">
        <f>Geo!E435</f>
        <v>5</v>
      </c>
      <c r="F435" s="2">
        <f>E435/$M$435</f>
        <v>0.2</v>
      </c>
      <c r="G435" s="1">
        <f>Geo!G435</f>
        <v>11</v>
      </c>
      <c r="H435" s="2">
        <f>G435/$M$435</f>
        <v>0.44</v>
      </c>
      <c r="I435" s="1">
        <f>Geo!I435</f>
        <v>4</v>
      </c>
      <c r="J435" s="2">
        <f>I435/$M$435</f>
        <v>0.16</v>
      </c>
      <c r="K435" s="1">
        <f>Geo!K435</f>
        <v>5</v>
      </c>
      <c r="L435" s="2">
        <f>K435/$M$435</f>
        <v>0.2</v>
      </c>
      <c r="M435" s="3">
        <f t="shared" si="74"/>
        <v>25</v>
      </c>
      <c r="N435" s="10">
        <f>Geo!N435</f>
        <v>0</v>
      </c>
      <c r="O435" s="36">
        <f t="shared" si="75"/>
        <v>25</v>
      </c>
    </row>
    <row r="436" spans="2:16" x14ac:dyDescent="0.2">
      <c r="B436" s="119" t="s">
        <v>185</v>
      </c>
      <c r="C436" s="1">
        <f>Geo!C436</f>
        <v>0</v>
      </c>
      <c r="D436" s="2">
        <f>C436/$M$436</f>
        <v>0</v>
      </c>
      <c r="E436" s="1">
        <f>Geo!E436</f>
        <v>7</v>
      </c>
      <c r="F436" s="2">
        <f>E436/$M$436</f>
        <v>0.29166666666666669</v>
      </c>
      <c r="G436" s="1">
        <f>Geo!G436</f>
        <v>9</v>
      </c>
      <c r="H436" s="2">
        <f>G436/$M$436</f>
        <v>0.375</v>
      </c>
      <c r="I436" s="1">
        <f>Geo!I436</f>
        <v>1</v>
      </c>
      <c r="J436" s="2">
        <f>I436/$M$436</f>
        <v>4.1666666666666664E-2</v>
      </c>
      <c r="K436" s="1">
        <f>Geo!K436</f>
        <v>7</v>
      </c>
      <c r="L436" s="2">
        <f>K436/$M$436</f>
        <v>0.29166666666666669</v>
      </c>
      <c r="M436" s="3">
        <f t="shared" si="74"/>
        <v>24</v>
      </c>
      <c r="N436" s="10">
        <f>Geo!N436</f>
        <v>1</v>
      </c>
      <c r="O436" s="36">
        <f t="shared" si="75"/>
        <v>25</v>
      </c>
    </row>
    <row r="437" spans="2:16" x14ac:dyDescent="0.2">
      <c r="B437" s="119" t="s">
        <v>186</v>
      </c>
      <c r="C437" s="1">
        <f>Geo!C437</f>
        <v>0</v>
      </c>
      <c r="D437" s="2">
        <f>C437/$M$437</f>
        <v>0</v>
      </c>
      <c r="E437" s="1">
        <f>Geo!E437</f>
        <v>8</v>
      </c>
      <c r="F437" s="2">
        <f>E437/$M$437</f>
        <v>0.33333333333333331</v>
      </c>
      <c r="G437" s="1">
        <f>Geo!G437</f>
        <v>9</v>
      </c>
      <c r="H437" s="2">
        <f>G437/$M$437</f>
        <v>0.375</v>
      </c>
      <c r="I437" s="1">
        <f>Geo!I437</f>
        <v>1</v>
      </c>
      <c r="J437" s="2">
        <f>I437/$M$437</f>
        <v>4.1666666666666664E-2</v>
      </c>
      <c r="K437" s="1">
        <f>Geo!K437</f>
        <v>6</v>
      </c>
      <c r="L437" s="2">
        <f>K437/$M$437</f>
        <v>0.25</v>
      </c>
      <c r="M437" s="3">
        <f t="shared" si="74"/>
        <v>24</v>
      </c>
      <c r="N437" s="10">
        <f>Geo!N437</f>
        <v>1</v>
      </c>
      <c r="O437" s="36">
        <f t="shared" si="75"/>
        <v>25</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356</v>
      </c>
      <c r="L444" s="208" t="s">
        <v>5</v>
      </c>
      <c r="M444" s="208" t="s">
        <v>357</v>
      </c>
    </row>
    <row r="445" spans="2:16" x14ac:dyDescent="0.2">
      <c r="B445" s="24" t="s">
        <v>190</v>
      </c>
      <c r="C445" s="1">
        <f>Geo!C445</f>
        <v>0</v>
      </c>
      <c r="D445" s="2">
        <v>0</v>
      </c>
      <c r="E445" s="1">
        <f>Geo!E445</f>
        <v>0</v>
      </c>
      <c r="F445" s="2">
        <v>0</v>
      </c>
      <c r="G445" s="1">
        <f>Geo!G445</f>
        <v>0</v>
      </c>
      <c r="H445" s="2">
        <v>0</v>
      </c>
      <c r="I445" s="1">
        <f>Geo!I445</f>
        <v>0</v>
      </c>
      <c r="J445" s="2">
        <v>0</v>
      </c>
      <c r="K445" s="11">
        <f>C445+E445+G445+I445</f>
        <v>0</v>
      </c>
      <c r="L445" s="10">
        <f>Geo!L445</f>
        <v>25</v>
      </c>
      <c r="M445" s="36">
        <f t="shared" ref="M445:M447" si="76">K445+L445</f>
        <v>25</v>
      </c>
      <c r="N445" s="123"/>
    </row>
    <row r="446" spans="2:16" x14ac:dyDescent="0.2">
      <c r="B446" s="24" t="s">
        <v>191</v>
      </c>
      <c r="C446" s="1">
        <f>Geo!C446</f>
        <v>0</v>
      </c>
      <c r="D446" s="2">
        <v>0</v>
      </c>
      <c r="E446" s="1">
        <f>Geo!E446</f>
        <v>0</v>
      </c>
      <c r="F446" s="2">
        <v>0</v>
      </c>
      <c r="G446" s="1">
        <f>Geo!G446</f>
        <v>0</v>
      </c>
      <c r="H446" s="2">
        <v>0</v>
      </c>
      <c r="I446" s="1">
        <f>Geo!I446</f>
        <v>0</v>
      </c>
      <c r="J446" s="2">
        <v>0</v>
      </c>
      <c r="K446" s="11">
        <f t="shared" ref="K446:K447" si="77">C446+E446+G446+I446</f>
        <v>0</v>
      </c>
      <c r="L446" s="10">
        <f>Geo!L446</f>
        <v>25</v>
      </c>
      <c r="M446" s="36">
        <f t="shared" si="76"/>
        <v>25</v>
      </c>
      <c r="N446" s="123"/>
    </row>
    <row r="447" spans="2:16" x14ac:dyDescent="0.2">
      <c r="B447" s="24" t="s">
        <v>192</v>
      </c>
      <c r="C447" s="1">
        <f>Geo!C447</f>
        <v>0</v>
      </c>
      <c r="D447" s="2">
        <v>0</v>
      </c>
      <c r="E447" s="1">
        <f>Geo!E447</f>
        <v>0</v>
      </c>
      <c r="F447" s="2">
        <v>0</v>
      </c>
      <c r="G447" s="1">
        <f>Geo!G447</f>
        <v>0</v>
      </c>
      <c r="H447" s="2">
        <v>0</v>
      </c>
      <c r="I447" s="1">
        <f>Geo!I447</f>
        <v>0</v>
      </c>
      <c r="J447" s="2">
        <v>0</v>
      </c>
      <c r="K447" s="11">
        <f t="shared" si="77"/>
        <v>0</v>
      </c>
      <c r="L447" s="10">
        <f>Geo!L447</f>
        <v>25</v>
      </c>
      <c r="M447" s="36">
        <f t="shared" si="76"/>
        <v>25</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356</v>
      </c>
      <c r="H455" s="34"/>
      <c r="I455" s="34"/>
      <c r="J455" s="34"/>
      <c r="K455" s="34"/>
      <c r="L455" s="34"/>
      <c r="M455" s="34"/>
      <c r="N455" s="34"/>
      <c r="O455" s="34"/>
    </row>
    <row r="456" spans="2:15" s="123" customFormat="1" x14ac:dyDescent="0.2">
      <c r="B456" s="24" t="s">
        <v>29</v>
      </c>
      <c r="C456" s="1">
        <f>Geo!C456</f>
        <v>11</v>
      </c>
      <c r="D456" s="2">
        <f>C456/$G$456</f>
        <v>0.44</v>
      </c>
      <c r="E456" s="1">
        <f>Geo!E456</f>
        <v>14</v>
      </c>
      <c r="F456" s="2">
        <f>E456/$G$456</f>
        <v>0.56000000000000005</v>
      </c>
      <c r="G456" s="9">
        <f>C456+E456</f>
        <v>25</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6" customHeight="1" x14ac:dyDescent="0.2">
      <c r="B463" s="254"/>
      <c r="C463" s="208" t="s">
        <v>341</v>
      </c>
      <c r="D463" s="32"/>
      <c r="E463" s="208"/>
      <c r="F463" s="32"/>
      <c r="G463" s="208" t="s">
        <v>335</v>
      </c>
      <c r="H463" s="32"/>
      <c r="I463" s="208" t="s">
        <v>356</v>
      </c>
      <c r="J463" s="208" t="s">
        <v>5</v>
      </c>
      <c r="K463" s="208" t="s">
        <v>357</v>
      </c>
      <c r="L463" s="34"/>
      <c r="M463" s="34"/>
      <c r="N463" s="34"/>
      <c r="O463" s="34"/>
    </row>
    <row r="464" spans="2:15" s="123" customFormat="1" ht="24" x14ac:dyDescent="0.2">
      <c r="B464" s="24" t="s">
        <v>198</v>
      </c>
      <c r="C464" s="1">
        <f>Geo!C464+Geo!E464</f>
        <v>2</v>
      </c>
      <c r="D464" s="2">
        <f>C464/$I464</f>
        <v>0.18181818181818182</v>
      </c>
      <c r="E464" s="1">
        <f>Geo!G464</f>
        <v>1</v>
      </c>
      <c r="F464" s="2">
        <f>E464/$I464</f>
        <v>9.0909090909090912E-2</v>
      </c>
      <c r="G464" s="1">
        <f>Geo!I464+Geo!K464</f>
        <v>8</v>
      </c>
      <c r="H464" s="2">
        <f>G464/$I464</f>
        <v>0.72727272727272729</v>
      </c>
      <c r="I464" s="11">
        <f>Geo!M464</f>
        <v>11</v>
      </c>
      <c r="J464" s="11">
        <f>Geo!N464</f>
        <v>14</v>
      </c>
      <c r="K464" s="36">
        <f t="shared" ref="K464:K468" si="78">I464+J464</f>
        <v>25</v>
      </c>
      <c r="L464" s="34"/>
      <c r="M464" s="34"/>
      <c r="N464" s="34"/>
      <c r="O464" s="34"/>
    </row>
    <row r="465" spans="2:15" s="123" customFormat="1" x14ac:dyDescent="0.2">
      <c r="B465" s="24" t="s">
        <v>199</v>
      </c>
      <c r="C465" s="1">
        <f>Geo!C465+Geo!E465</f>
        <v>4</v>
      </c>
      <c r="D465" s="2">
        <f t="shared" ref="D465:F468" si="79">C465/$I465</f>
        <v>0.4</v>
      </c>
      <c r="E465" s="1">
        <f>Geo!G465</f>
        <v>1</v>
      </c>
      <c r="F465" s="2">
        <f t="shared" si="79"/>
        <v>0.1</v>
      </c>
      <c r="G465" s="1">
        <f>Geo!I465+Geo!K465</f>
        <v>5</v>
      </c>
      <c r="H465" s="2">
        <f t="shared" ref="H465:H468" si="80">G465/$I465</f>
        <v>0.5</v>
      </c>
      <c r="I465" s="11">
        <f>Geo!M465</f>
        <v>10</v>
      </c>
      <c r="J465" s="11">
        <f>Geo!N465</f>
        <v>15</v>
      </c>
      <c r="K465" s="36">
        <f t="shared" si="78"/>
        <v>25</v>
      </c>
      <c r="L465" s="34"/>
      <c r="M465" s="34"/>
      <c r="N465" s="34"/>
      <c r="O465" s="34"/>
    </row>
    <row r="466" spans="2:15" s="123" customFormat="1" x14ac:dyDescent="0.2">
      <c r="B466" s="24" t="s">
        <v>200</v>
      </c>
      <c r="C466" s="1">
        <f>Geo!C466+Geo!E466</f>
        <v>0</v>
      </c>
      <c r="D466" s="2">
        <f t="shared" si="79"/>
        <v>0</v>
      </c>
      <c r="E466" s="1">
        <f>Geo!G466</f>
        <v>5</v>
      </c>
      <c r="F466" s="2">
        <f t="shared" si="79"/>
        <v>0.5</v>
      </c>
      <c r="G466" s="1">
        <f>Geo!I466+Geo!K466</f>
        <v>5</v>
      </c>
      <c r="H466" s="2">
        <f t="shared" si="80"/>
        <v>0.5</v>
      </c>
      <c r="I466" s="11">
        <f>Geo!M466</f>
        <v>10</v>
      </c>
      <c r="J466" s="11">
        <f>Geo!N466</f>
        <v>15</v>
      </c>
      <c r="K466" s="36">
        <f t="shared" si="78"/>
        <v>25</v>
      </c>
      <c r="L466" s="34"/>
      <c r="M466" s="34"/>
      <c r="N466" s="34"/>
      <c r="O466" s="34"/>
    </row>
    <row r="467" spans="2:15" s="123" customFormat="1" ht="24" x14ac:dyDescent="0.2">
      <c r="B467" s="24" t="s">
        <v>201</v>
      </c>
      <c r="C467" s="1">
        <f>Geo!C467+Geo!E467</f>
        <v>1</v>
      </c>
      <c r="D467" s="2">
        <f t="shared" si="79"/>
        <v>9.0909090909090912E-2</v>
      </c>
      <c r="E467" s="1">
        <f>Geo!G467</f>
        <v>2</v>
      </c>
      <c r="F467" s="2">
        <f t="shared" si="79"/>
        <v>0.18181818181818182</v>
      </c>
      <c r="G467" s="1">
        <f>Geo!I467+Geo!K467</f>
        <v>8</v>
      </c>
      <c r="H467" s="2">
        <f t="shared" si="80"/>
        <v>0.72727272727272729</v>
      </c>
      <c r="I467" s="11">
        <f>Geo!M467</f>
        <v>11</v>
      </c>
      <c r="J467" s="11">
        <f>Geo!N467</f>
        <v>14</v>
      </c>
      <c r="K467" s="36">
        <f t="shared" si="78"/>
        <v>25</v>
      </c>
      <c r="L467" s="34"/>
      <c r="M467" s="34"/>
      <c r="N467" s="34"/>
      <c r="O467" s="34"/>
    </row>
    <row r="468" spans="2:15" s="123" customFormat="1" x14ac:dyDescent="0.2">
      <c r="B468" s="119" t="s">
        <v>114</v>
      </c>
      <c r="C468" s="1">
        <f>Geo!C468+Geo!E468</f>
        <v>0</v>
      </c>
      <c r="D468" s="2">
        <f t="shared" si="79"/>
        <v>0</v>
      </c>
      <c r="E468" s="1">
        <f>Geo!G468</f>
        <v>0</v>
      </c>
      <c r="F468" s="2">
        <f t="shared" si="79"/>
        <v>0</v>
      </c>
      <c r="G468" s="1">
        <f>Geo!I468+Geo!K468</f>
        <v>1</v>
      </c>
      <c r="H468" s="2">
        <f t="shared" si="80"/>
        <v>1</v>
      </c>
      <c r="I468" s="11">
        <f>Geo!M468</f>
        <v>1</v>
      </c>
      <c r="J468" s="11">
        <f>Geo!N468</f>
        <v>24</v>
      </c>
      <c r="K468" s="36">
        <f t="shared" si="78"/>
        <v>25</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356</v>
      </c>
      <c r="J475" s="208" t="s">
        <v>5</v>
      </c>
      <c r="K475" s="208" t="s">
        <v>357</v>
      </c>
      <c r="L475" s="34"/>
      <c r="M475" s="34"/>
      <c r="N475" s="34"/>
      <c r="O475" s="34"/>
    </row>
    <row r="476" spans="2:15" s="123" customFormat="1" ht="24" x14ac:dyDescent="0.2">
      <c r="B476" s="24" t="s">
        <v>204</v>
      </c>
      <c r="C476" s="1">
        <f>Geo!C476+Geo!E476</f>
        <v>2</v>
      </c>
      <c r="D476" s="2">
        <f>C476/$I476</f>
        <v>0.2</v>
      </c>
      <c r="E476" s="1">
        <f>Geo!G476</f>
        <v>2</v>
      </c>
      <c r="F476" s="2">
        <f>E476/$I476</f>
        <v>0.2</v>
      </c>
      <c r="G476" s="1">
        <f>Geo!I476+Geo!K476</f>
        <v>6</v>
      </c>
      <c r="H476" s="2">
        <f>G476/$I476</f>
        <v>0.6</v>
      </c>
      <c r="I476" s="11">
        <f>Geo!M476</f>
        <v>10</v>
      </c>
      <c r="J476" s="11">
        <f>Geo!N476</f>
        <v>53</v>
      </c>
      <c r="K476" s="36">
        <f t="shared" ref="K476:K481" si="81">I476+J476</f>
        <v>63</v>
      </c>
      <c r="L476" s="34"/>
      <c r="M476" s="34"/>
      <c r="N476" s="34"/>
      <c r="O476" s="34"/>
    </row>
    <row r="477" spans="2:15" s="123" customFormat="1" x14ac:dyDescent="0.2">
      <c r="B477" s="24" t="s">
        <v>205</v>
      </c>
      <c r="C477" s="1">
        <f>Geo!C477+Geo!E477</f>
        <v>1</v>
      </c>
      <c r="D477" s="2">
        <f t="shared" ref="D477:F481" si="82">C477/$I477</f>
        <v>0.1111111111111111</v>
      </c>
      <c r="E477" s="1">
        <f>Geo!G477</f>
        <v>1</v>
      </c>
      <c r="F477" s="2">
        <f t="shared" si="82"/>
        <v>0.1111111111111111</v>
      </c>
      <c r="G477" s="1">
        <f>Geo!I477+Geo!K477</f>
        <v>7</v>
      </c>
      <c r="H477" s="2">
        <f t="shared" ref="H477:H481" si="83">G477/$I477</f>
        <v>0.77777777777777779</v>
      </c>
      <c r="I477" s="11">
        <f>Geo!M477</f>
        <v>9</v>
      </c>
      <c r="J477" s="11">
        <f>Geo!N477</f>
        <v>54</v>
      </c>
      <c r="K477" s="36">
        <f t="shared" si="81"/>
        <v>63</v>
      </c>
      <c r="L477" s="34"/>
      <c r="M477" s="34"/>
      <c r="N477" s="34"/>
      <c r="O477" s="34"/>
    </row>
    <row r="478" spans="2:15" s="123" customFormat="1" ht="24" x14ac:dyDescent="0.2">
      <c r="B478" s="24" t="s">
        <v>206</v>
      </c>
      <c r="C478" s="1">
        <f>Geo!C478+Geo!E478</f>
        <v>3</v>
      </c>
      <c r="D478" s="2">
        <f t="shared" si="82"/>
        <v>0.3</v>
      </c>
      <c r="E478" s="1">
        <f>Geo!G478</f>
        <v>1</v>
      </c>
      <c r="F478" s="2">
        <f t="shared" si="82"/>
        <v>0.1</v>
      </c>
      <c r="G478" s="1">
        <f>Geo!I478+Geo!K478</f>
        <v>6</v>
      </c>
      <c r="H478" s="2">
        <f t="shared" si="83"/>
        <v>0.6</v>
      </c>
      <c r="I478" s="11">
        <f>Geo!M478</f>
        <v>10</v>
      </c>
      <c r="J478" s="11">
        <f>Geo!N478</f>
        <v>53</v>
      </c>
      <c r="K478" s="36">
        <f t="shared" si="81"/>
        <v>63</v>
      </c>
      <c r="L478" s="34"/>
      <c r="M478" s="34"/>
      <c r="N478" s="34"/>
      <c r="O478" s="34"/>
    </row>
    <row r="479" spans="2:15" s="123" customFormat="1" ht="24" x14ac:dyDescent="0.2">
      <c r="B479" s="24" t="s">
        <v>207</v>
      </c>
      <c r="C479" s="1">
        <f>Geo!C479+Geo!E479</f>
        <v>1</v>
      </c>
      <c r="D479" s="2">
        <f t="shared" si="82"/>
        <v>0.1</v>
      </c>
      <c r="E479" s="1">
        <f>Geo!G479</f>
        <v>2</v>
      </c>
      <c r="F479" s="2">
        <f t="shared" si="82"/>
        <v>0.2</v>
      </c>
      <c r="G479" s="1">
        <f>Geo!I479+Geo!K479</f>
        <v>7</v>
      </c>
      <c r="H479" s="2">
        <f t="shared" si="83"/>
        <v>0.7</v>
      </c>
      <c r="I479" s="11">
        <f>Geo!M479</f>
        <v>10</v>
      </c>
      <c r="J479" s="11">
        <f>Geo!N479</f>
        <v>53</v>
      </c>
      <c r="K479" s="36">
        <f t="shared" si="81"/>
        <v>63</v>
      </c>
      <c r="L479" s="34"/>
      <c r="M479" s="34"/>
      <c r="N479" s="34"/>
      <c r="O479" s="34"/>
    </row>
    <row r="480" spans="2:15" s="123" customFormat="1" x14ac:dyDescent="0.2">
      <c r="B480" s="24" t="s">
        <v>208</v>
      </c>
      <c r="C480" s="1">
        <f>Geo!C480+Geo!E480</f>
        <v>0</v>
      </c>
      <c r="D480" s="2">
        <f t="shared" si="82"/>
        <v>0</v>
      </c>
      <c r="E480" s="1">
        <f>Geo!G480</f>
        <v>4</v>
      </c>
      <c r="F480" s="2">
        <f t="shared" si="82"/>
        <v>0.44444444444444442</v>
      </c>
      <c r="G480" s="1">
        <f>Geo!I480+Geo!K480</f>
        <v>5</v>
      </c>
      <c r="H480" s="2">
        <f t="shared" si="83"/>
        <v>0.55555555555555558</v>
      </c>
      <c r="I480" s="11">
        <f>Geo!M480</f>
        <v>9</v>
      </c>
      <c r="J480" s="11">
        <f>Geo!N480</f>
        <v>54</v>
      </c>
      <c r="K480" s="36">
        <f t="shared" si="81"/>
        <v>63</v>
      </c>
      <c r="L480" s="34"/>
      <c r="M480" s="34"/>
      <c r="N480" s="34"/>
      <c r="O480" s="34"/>
    </row>
    <row r="481" spans="2:15" s="123" customFormat="1" x14ac:dyDescent="0.2">
      <c r="B481" s="119" t="s">
        <v>114</v>
      </c>
      <c r="C481" s="1">
        <f>Geo!C481+Geo!E481</f>
        <v>0</v>
      </c>
      <c r="D481" s="2">
        <f t="shared" si="82"/>
        <v>0</v>
      </c>
      <c r="E481" s="1">
        <f>Geo!G481</f>
        <v>0</v>
      </c>
      <c r="F481" s="2">
        <f t="shared" si="82"/>
        <v>0</v>
      </c>
      <c r="G481" s="1">
        <f>Geo!I481+Geo!K481</f>
        <v>1</v>
      </c>
      <c r="H481" s="2">
        <f t="shared" si="83"/>
        <v>1</v>
      </c>
      <c r="I481" s="11">
        <f>Geo!M481</f>
        <v>1</v>
      </c>
      <c r="J481" s="11">
        <f>Geo!N481</f>
        <v>62</v>
      </c>
      <c r="K481" s="36">
        <f t="shared" si="81"/>
        <v>63</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356</v>
      </c>
      <c r="J488" s="208" t="s">
        <v>5</v>
      </c>
      <c r="K488" s="208" t="s">
        <v>357</v>
      </c>
      <c r="L488" s="34"/>
      <c r="M488" s="34"/>
      <c r="N488" s="34"/>
      <c r="O488" s="34"/>
    </row>
    <row r="489" spans="2:15" s="123" customFormat="1" x14ac:dyDescent="0.2">
      <c r="B489" s="24" t="s">
        <v>210</v>
      </c>
      <c r="C489" s="1">
        <f>Geo!C489+Geo!E489</f>
        <v>6</v>
      </c>
      <c r="D489" s="2">
        <f>C489/$I489</f>
        <v>0.66666666666666663</v>
      </c>
      <c r="E489" s="1">
        <f>Geo!G489</f>
        <v>1</v>
      </c>
      <c r="F489" s="2">
        <f>E489/$I489</f>
        <v>0.1111111111111111</v>
      </c>
      <c r="G489" s="1">
        <f>Geo!I489+Geo!K489</f>
        <v>2</v>
      </c>
      <c r="H489" s="2">
        <f>G489/$I489</f>
        <v>0.22222222222222221</v>
      </c>
      <c r="I489" s="11">
        <f>Geo!M489</f>
        <v>9</v>
      </c>
      <c r="J489" s="11">
        <f>Geo!N489</f>
        <v>54</v>
      </c>
      <c r="K489" s="36">
        <f t="shared" ref="K489:K496" si="84">I489+J489</f>
        <v>63</v>
      </c>
      <c r="L489" s="34"/>
      <c r="M489" s="34"/>
      <c r="N489" s="34"/>
      <c r="O489" s="34"/>
    </row>
    <row r="490" spans="2:15" s="123" customFormat="1" ht="24" x14ac:dyDescent="0.2">
      <c r="B490" s="24" t="s">
        <v>211</v>
      </c>
      <c r="C490" s="1">
        <f>Geo!C490+Geo!E490</f>
        <v>5</v>
      </c>
      <c r="D490" s="2">
        <f t="shared" ref="D490:F495" si="85">C490/$I490</f>
        <v>0.5</v>
      </c>
      <c r="E490" s="1">
        <f>Geo!G490</f>
        <v>5</v>
      </c>
      <c r="F490" s="2">
        <f t="shared" si="85"/>
        <v>0.5</v>
      </c>
      <c r="G490" s="1">
        <f>Geo!I490+Geo!K490</f>
        <v>0</v>
      </c>
      <c r="H490" s="2">
        <f t="shared" ref="H490:H495" si="86">G490/$I490</f>
        <v>0</v>
      </c>
      <c r="I490" s="11">
        <f>Geo!M490</f>
        <v>10</v>
      </c>
      <c r="J490" s="11">
        <f>Geo!N490</f>
        <v>53</v>
      </c>
      <c r="K490" s="36">
        <f t="shared" si="84"/>
        <v>63</v>
      </c>
      <c r="L490" s="34"/>
      <c r="M490" s="34"/>
      <c r="N490" s="34"/>
      <c r="O490" s="34"/>
    </row>
    <row r="491" spans="2:15" s="123" customFormat="1" ht="36" x14ac:dyDescent="0.2">
      <c r="B491" s="24" t="s">
        <v>212</v>
      </c>
      <c r="C491" s="1">
        <f>Geo!C491+Geo!E491</f>
        <v>4</v>
      </c>
      <c r="D491" s="2">
        <f t="shared" si="85"/>
        <v>0.4</v>
      </c>
      <c r="E491" s="1">
        <f>Geo!G491</f>
        <v>1</v>
      </c>
      <c r="F491" s="2">
        <f t="shared" si="85"/>
        <v>0.1</v>
      </c>
      <c r="G491" s="1">
        <f>Geo!I491+Geo!K491</f>
        <v>5</v>
      </c>
      <c r="H491" s="2">
        <f t="shared" si="86"/>
        <v>0.5</v>
      </c>
      <c r="I491" s="11">
        <f>Geo!M491</f>
        <v>10</v>
      </c>
      <c r="J491" s="11">
        <f>Geo!N491</f>
        <v>53</v>
      </c>
      <c r="K491" s="36">
        <f t="shared" si="84"/>
        <v>63</v>
      </c>
      <c r="L491" s="34"/>
      <c r="M491" s="34"/>
      <c r="N491" s="34"/>
      <c r="O491" s="34"/>
    </row>
    <row r="492" spans="2:15" s="123" customFormat="1" ht="36" x14ac:dyDescent="0.2">
      <c r="B492" s="24" t="s">
        <v>213</v>
      </c>
      <c r="C492" s="1">
        <f>Geo!C492+Geo!E492</f>
        <v>4</v>
      </c>
      <c r="D492" s="2">
        <f t="shared" si="85"/>
        <v>0.5</v>
      </c>
      <c r="E492" s="1">
        <f>Geo!G492</f>
        <v>1</v>
      </c>
      <c r="F492" s="2">
        <f t="shared" si="85"/>
        <v>0.125</v>
      </c>
      <c r="G492" s="1">
        <f>Geo!I492+Geo!K492</f>
        <v>3</v>
      </c>
      <c r="H492" s="2">
        <f t="shared" si="86"/>
        <v>0.375</v>
      </c>
      <c r="I492" s="11">
        <f>Geo!M492</f>
        <v>8</v>
      </c>
      <c r="J492" s="11">
        <f>Geo!N492</f>
        <v>55</v>
      </c>
      <c r="K492" s="36">
        <f t="shared" si="84"/>
        <v>63</v>
      </c>
      <c r="L492" s="34"/>
      <c r="M492" s="34"/>
      <c r="N492" s="34"/>
      <c r="O492" s="34"/>
    </row>
    <row r="493" spans="2:15" s="123" customFormat="1" ht="36" x14ac:dyDescent="0.2">
      <c r="B493" s="24" t="s">
        <v>214</v>
      </c>
      <c r="C493" s="1">
        <f>Geo!C493+Geo!E493</f>
        <v>7</v>
      </c>
      <c r="D493" s="2">
        <f t="shared" si="85"/>
        <v>0.875</v>
      </c>
      <c r="E493" s="1">
        <f>Geo!G493</f>
        <v>1</v>
      </c>
      <c r="F493" s="2">
        <f t="shared" si="85"/>
        <v>0.125</v>
      </c>
      <c r="G493" s="1">
        <f>Geo!I493+Geo!K493</f>
        <v>0</v>
      </c>
      <c r="H493" s="2">
        <f t="shared" si="86"/>
        <v>0</v>
      </c>
      <c r="I493" s="11">
        <f>Geo!M493</f>
        <v>8</v>
      </c>
      <c r="J493" s="11">
        <f>Geo!N493</f>
        <v>55</v>
      </c>
      <c r="K493" s="36">
        <f t="shared" si="84"/>
        <v>63</v>
      </c>
      <c r="L493" s="34"/>
      <c r="M493" s="34"/>
      <c r="N493" s="34"/>
      <c r="O493" s="34"/>
    </row>
    <row r="494" spans="2:15" s="123" customFormat="1" ht="24" x14ac:dyDescent="0.2">
      <c r="B494" s="24" t="s">
        <v>215</v>
      </c>
      <c r="C494" s="1">
        <f>Geo!C494+Geo!E494</f>
        <v>6</v>
      </c>
      <c r="D494" s="2">
        <f t="shared" si="85"/>
        <v>0.66666666666666663</v>
      </c>
      <c r="E494" s="1">
        <f>Geo!G494</f>
        <v>2</v>
      </c>
      <c r="F494" s="2">
        <f t="shared" si="85"/>
        <v>0.22222222222222221</v>
      </c>
      <c r="G494" s="1">
        <f>Geo!I494+Geo!K494</f>
        <v>1</v>
      </c>
      <c r="H494" s="2">
        <f t="shared" si="86"/>
        <v>0.1111111111111111</v>
      </c>
      <c r="I494" s="11">
        <f>Geo!M494</f>
        <v>9</v>
      </c>
      <c r="J494" s="11">
        <f>Geo!N494</f>
        <v>54</v>
      </c>
      <c r="K494" s="36">
        <f t="shared" si="84"/>
        <v>63</v>
      </c>
      <c r="L494" s="34"/>
      <c r="M494" s="34"/>
      <c r="N494" s="34"/>
      <c r="O494" s="34"/>
    </row>
    <row r="495" spans="2:15" s="123" customFormat="1" ht="36" x14ac:dyDescent="0.2">
      <c r="B495" s="24" t="s">
        <v>216</v>
      </c>
      <c r="C495" s="1">
        <f>Geo!C495+Geo!E495</f>
        <v>2</v>
      </c>
      <c r="D495" s="2">
        <f t="shared" si="85"/>
        <v>0.22222222222222221</v>
      </c>
      <c r="E495" s="1">
        <f>Geo!G495</f>
        <v>2</v>
      </c>
      <c r="F495" s="2">
        <f t="shared" si="85"/>
        <v>0.22222222222222221</v>
      </c>
      <c r="G495" s="1">
        <f>Geo!I495+Geo!K495</f>
        <v>5</v>
      </c>
      <c r="H495" s="2">
        <f t="shared" si="86"/>
        <v>0.55555555555555558</v>
      </c>
      <c r="I495" s="11">
        <f>Geo!M495</f>
        <v>9</v>
      </c>
      <c r="J495" s="11">
        <f>Geo!N495</f>
        <v>54</v>
      </c>
      <c r="K495" s="36">
        <f t="shared" si="84"/>
        <v>63</v>
      </c>
      <c r="L495" s="34"/>
      <c r="M495" s="34"/>
      <c r="N495" s="34"/>
      <c r="O495" s="34"/>
    </row>
    <row r="496" spans="2:15" s="123" customFormat="1" x14ac:dyDescent="0.2">
      <c r="B496" s="119" t="s">
        <v>114</v>
      </c>
      <c r="C496" s="1">
        <f>Geo!C496+Geo!E496</f>
        <v>0</v>
      </c>
      <c r="D496" s="2">
        <v>0</v>
      </c>
      <c r="E496" s="1">
        <f>Geo!G496</f>
        <v>0</v>
      </c>
      <c r="F496" s="2">
        <v>0</v>
      </c>
      <c r="G496" s="1">
        <f>Geo!I496+Geo!K496</f>
        <v>0</v>
      </c>
      <c r="H496" s="2">
        <v>0</v>
      </c>
      <c r="I496" s="11">
        <f>Geo!M496</f>
        <v>0</v>
      </c>
      <c r="J496" s="11">
        <f>Geo!N496</f>
        <v>63</v>
      </c>
      <c r="K496" s="36">
        <f t="shared" si="84"/>
        <v>63</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356</v>
      </c>
      <c r="J505" s="208" t="s">
        <v>5</v>
      </c>
      <c r="K505" s="208" t="s">
        <v>357</v>
      </c>
      <c r="L505" s="34"/>
      <c r="M505" s="34"/>
      <c r="N505" s="34"/>
      <c r="O505" s="34"/>
    </row>
    <row r="506" spans="2:15" s="123" customFormat="1" x14ac:dyDescent="0.2">
      <c r="B506" s="24" t="s">
        <v>222</v>
      </c>
      <c r="C506" s="1">
        <f>Geo!C506+Geo!E506</f>
        <v>2</v>
      </c>
      <c r="D506" s="2">
        <f>C506/$I506</f>
        <v>5.2631578947368418E-2</v>
      </c>
      <c r="E506" s="1">
        <f>Geo!G506</f>
        <v>1</v>
      </c>
      <c r="F506" s="2">
        <f>E506/$I506</f>
        <v>2.6315789473684209E-2</v>
      </c>
      <c r="G506" s="1">
        <f>Geo!I506+Geo!K506</f>
        <v>35</v>
      </c>
      <c r="H506" s="2">
        <f>G506/$I506</f>
        <v>0.92105263157894735</v>
      </c>
      <c r="I506" s="11">
        <f>Geo!M506</f>
        <v>38</v>
      </c>
      <c r="J506" s="11">
        <f>Geo!N506</f>
        <v>0</v>
      </c>
      <c r="K506" s="36">
        <f t="shared" ref="K506:K519" si="87">I506+J506</f>
        <v>38</v>
      </c>
      <c r="L506" s="34"/>
      <c r="M506" s="34"/>
      <c r="N506" s="34"/>
      <c r="O506" s="34"/>
    </row>
    <row r="507" spans="2:15" s="123" customFormat="1" x14ac:dyDescent="0.2">
      <c r="B507" s="24" t="s">
        <v>223</v>
      </c>
      <c r="C507" s="1">
        <f>Geo!C507+Geo!E507</f>
        <v>25</v>
      </c>
      <c r="D507" s="2">
        <f t="shared" ref="D507:F519" si="88">C507/$I507</f>
        <v>0.67567567567567566</v>
      </c>
      <c r="E507" s="1">
        <f>Geo!G507</f>
        <v>5</v>
      </c>
      <c r="F507" s="2">
        <f t="shared" si="88"/>
        <v>0.13513513513513514</v>
      </c>
      <c r="G507" s="1">
        <f>Geo!I507+Geo!K507</f>
        <v>7</v>
      </c>
      <c r="H507" s="2">
        <f t="shared" ref="H507:H519" si="89">G507/$I507</f>
        <v>0.1891891891891892</v>
      </c>
      <c r="I507" s="11">
        <f>Geo!M507</f>
        <v>37</v>
      </c>
      <c r="J507" s="11">
        <f>Geo!N507</f>
        <v>1</v>
      </c>
      <c r="K507" s="36">
        <f t="shared" si="87"/>
        <v>38</v>
      </c>
      <c r="L507" s="34"/>
      <c r="M507" s="34"/>
      <c r="N507" s="34"/>
      <c r="O507" s="34"/>
    </row>
    <row r="508" spans="2:15" s="123" customFormat="1" ht="24" x14ac:dyDescent="0.2">
      <c r="B508" s="26" t="s">
        <v>224</v>
      </c>
      <c r="C508" s="1">
        <f>Geo!C508+Geo!E508</f>
        <v>29</v>
      </c>
      <c r="D508" s="2">
        <f t="shared" si="88"/>
        <v>0.80555555555555558</v>
      </c>
      <c r="E508" s="1">
        <f>Geo!G508</f>
        <v>4</v>
      </c>
      <c r="F508" s="2">
        <f t="shared" si="88"/>
        <v>0.1111111111111111</v>
      </c>
      <c r="G508" s="1">
        <f>Geo!I508+Geo!K508</f>
        <v>3</v>
      </c>
      <c r="H508" s="2">
        <f t="shared" si="89"/>
        <v>8.3333333333333329E-2</v>
      </c>
      <c r="I508" s="11">
        <f>Geo!M508</f>
        <v>36</v>
      </c>
      <c r="J508" s="11">
        <f>Geo!N508</f>
        <v>2</v>
      </c>
      <c r="K508" s="36">
        <f t="shared" si="87"/>
        <v>38</v>
      </c>
      <c r="L508" s="34"/>
      <c r="M508" s="34"/>
      <c r="N508" s="34"/>
      <c r="O508" s="34"/>
    </row>
    <row r="509" spans="2:15" s="123" customFormat="1" x14ac:dyDescent="0.2">
      <c r="B509" s="24" t="s">
        <v>225</v>
      </c>
      <c r="C509" s="1">
        <f>Geo!C509+Geo!E509</f>
        <v>33</v>
      </c>
      <c r="D509" s="2">
        <f t="shared" si="88"/>
        <v>0.89189189189189189</v>
      </c>
      <c r="E509" s="1">
        <f>Geo!G509</f>
        <v>3</v>
      </c>
      <c r="F509" s="2">
        <f t="shared" si="88"/>
        <v>8.1081081081081086E-2</v>
      </c>
      <c r="G509" s="1">
        <f>Geo!I509+Geo!K509</f>
        <v>1</v>
      </c>
      <c r="H509" s="2">
        <f t="shared" si="89"/>
        <v>2.7027027027027029E-2</v>
      </c>
      <c r="I509" s="11">
        <f>Geo!M509</f>
        <v>37</v>
      </c>
      <c r="J509" s="11">
        <f>Geo!N509</f>
        <v>1</v>
      </c>
      <c r="K509" s="36">
        <f t="shared" si="87"/>
        <v>38</v>
      </c>
      <c r="L509" s="34"/>
      <c r="M509" s="34"/>
      <c r="N509" s="34"/>
      <c r="O509" s="34"/>
    </row>
    <row r="510" spans="2:15" s="123" customFormat="1" x14ac:dyDescent="0.2">
      <c r="B510" s="24" t="s">
        <v>226</v>
      </c>
      <c r="C510" s="1">
        <f>Geo!C510+Geo!E510</f>
        <v>32</v>
      </c>
      <c r="D510" s="2">
        <f t="shared" si="88"/>
        <v>0.86486486486486491</v>
      </c>
      <c r="E510" s="1">
        <f>Geo!G510</f>
        <v>4</v>
      </c>
      <c r="F510" s="2">
        <f t="shared" si="88"/>
        <v>0.10810810810810811</v>
      </c>
      <c r="G510" s="1">
        <f>Geo!I510+Geo!K510</f>
        <v>1</v>
      </c>
      <c r="H510" s="2">
        <f t="shared" si="89"/>
        <v>2.7027027027027029E-2</v>
      </c>
      <c r="I510" s="11">
        <f>Geo!M510</f>
        <v>37</v>
      </c>
      <c r="J510" s="11">
        <f>Geo!N510</f>
        <v>1</v>
      </c>
      <c r="K510" s="36">
        <f t="shared" si="87"/>
        <v>38</v>
      </c>
      <c r="L510" s="34"/>
      <c r="M510" s="34"/>
      <c r="N510" s="34"/>
      <c r="O510" s="34"/>
    </row>
    <row r="511" spans="2:15" s="123" customFormat="1" x14ac:dyDescent="0.2">
      <c r="B511" s="119" t="s">
        <v>227</v>
      </c>
      <c r="C511" s="1">
        <f>Geo!C511+Geo!E511</f>
        <v>33</v>
      </c>
      <c r="D511" s="2">
        <f t="shared" si="88"/>
        <v>0.91666666666666663</v>
      </c>
      <c r="E511" s="1">
        <f>Geo!G511</f>
        <v>1</v>
      </c>
      <c r="F511" s="2">
        <f t="shared" si="88"/>
        <v>2.7777777777777776E-2</v>
      </c>
      <c r="G511" s="1">
        <f>Geo!I511+Geo!K511</f>
        <v>2</v>
      </c>
      <c r="H511" s="2">
        <f t="shared" si="89"/>
        <v>5.5555555555555552E-2</v>
      </c>
      <c r="I511" s="11">
        <f>Geo!M511</f>
        <v>36</v>
      </c>
      <c r="J511" s="11">
        <f>Geo!N511</f>
        <v>2</v>
      </c>
      <c r="K511" s="36">
        <f t="shared" si="87"/>
        <v>38</v>
      </c>
      <c r="L511" s="34"/>
      <c r="M511" s="34"/>
      <c r="N511" s="34"/>
      <c r="O511" s="34"/>
    </row>
    <row r="512" spans="2:15" s="123" customFormat="1" ht="24" x14ac:dyDescent="0.2">
      <c r="B512" s="24" t="s">
        <v>228</v>
      </c>
      <c r="C512" s="1">
        <f>Geo!C512+Geo!E512</f>
        <v>15</v>
      </c>
      <c r="D512" s="2">
        <f t="shared" si="88"/>
        <v>0.40540540540540543</v>
      </c>
      <c r="E512" s="1">
        <f>Geo!G512</f>
        <v>10</v>
      </c>
      <c r="F512" s="2">
        <f t="shared" si="88"/>
        <v>0.27027027027027029</v>
      </c>
      <c r="G512" s="1">
        <f>Geo!I512+Geo!K512</f>
        <v>12</v>
      </c>
      <c r="H512" s="2">
        <f t="shared" si="89"/>
        <v>0.32432432432432434</v>
      </c>
      <c r="I512" s="11">
        <f>Geo!M512</f>
        <v>37</v>
      </c>
      <c r="J512" s="11">
        <f>Geo!N512</f>
        <v>1</v>
      </c>
      <c r="K512" s="36">
        <f t="shared" si="87"/>
        <v>38</v>
      </c>
      <c r="L512" s="34"/>
      <c r="M512" s="34"/>
      <c r="N512" s="34"/>
      <c r="O512" s="34"/>
    </row>
    <row r="513" spans="2:15" s="123" customFormat="1" x14ac:dyDescent="0.2">
      <c r="B513" s="24" t="s">
        <v>229</v>
      </c>
      <c r="C513" s="1">
        <f>Geo!C513+Geo!E513</f>
        <v>16</v>
      </c>
      <c r="D513" s="2">
        <f t="shared" si="88"/>
        <v>0.44444444444444442</v>
      </c>
      <c r="E513" s="1">
        <f>Geo!G513</f>
        <v>4</v>
      </c>
      <c r="F513" s="2">
        <f t="shared" si="88"/>
        <v>0.1111111111111111</v>
      </c>
      <c r="G513" s="1">
        <f>Geo!I513+Geo!K513</f>
        <v>16</v>
      </c>
      <c r="H513" s="2">
        <f t="shared" si="89"/>
        <v>0.44444444444444442</v>
      </c>
      <c r="I513" s="11">
        <f>Geo!M513</f>
        <v>36</v>
      </c>
      <c r="J513" s="11">
        <f>Geo!N513</f>
        <v>2</v>
      </c>
      <c r="K513" s="36">
        <f t="shared" si="87"/>
        <v>38</v>
      </c>
      <c r="L513" s="34"/>
      <c r="M513" s="34"/>
      <c r="N513" s="34"/>
      <c r="O513" s="34"/>
    </row>
    <row r="514" spans="2:15" s="123" customFormat="1" x14ac:dyDescent="0.2">
      <c r="B514" s="24" t="s">
        <v>230</v>
      </c>
      <c r="C514" s="1">
        <f>Geo!C514+Geo!E514</f>
        <v>20</v>
      </c>
      <c r="D514" s="2">
        <f t="shared" si="88"/>
        <v>0.54054054054054057</v>
      </c>
      <c r="E514" s="1">
        <f>Geo!G514</f>
        <v>10</v>
      </c>
      <c r="F514" s="2">
        <f t="shared" si="88"/>
        <v>0.27027027027027029</v>
      </c>
      <c r="G514" s="1">
        <f>Geo!I514+Geo!K514</f>
        <v>7</v>
      </c>
      <c r="H514" s="2">
        <f t="shared" si="89"/>
        <v>0.1891891891891892</v>
      </c>
      <c r="I514" s="11">
        <f>Geo!M514</f>
        <v>37</v>
      </c>
      <c r="J514" s="11">
        <f>Geo!N514</f>
        <v>1</v>
      </c>
      <c r="K514" s="36">
        <f t="shared" si="87"/>
        <v>38</v>
      </c>
      <c r="L514" s="34"/>
      <c r="M514" s="34"/>
      <c r="N514" s="34"/>
      <c r="O514" s="34"/>
    </row>
    <row r="515" spans="2:15" s="123" customFormat="1" x14ac:dyDescent="0.2">
      <c r="B515" s="24" t="s">
        <v>231</v>
      </c>
      <c r="C515" s="1">
        <f>Geo!C515+Geo!E515</f>
        <v>19</v>
      </c>
      <c r="D515" s="2">
        <f t="shared" si="88"/>
        <v>0.51351351351351349</v>
      </c>
      <c r="E515" s="1">
        <f>Geo!G515</f>
        <v>7</v>
      </c>
      <c r="F515" s="2">
        <f t="shared" si="88"/>
        <v>0.1891891891891892</v>
      </c>
      <c r="G515" s="1">
        <f>Geo!I515+Geo!K515</f>
        <v>11</v>
      </c>
      <c r="H515" s="2">
        <f t="shared" si="89"/>
        <v>0.29729729729729731</v>
      </c>
      <c r="I515" s="11">
        <f>Geo!M515</f>
        <v>37</v>
      </c>
      <c r="J515" s="11">
        <f>Geo!N515</f>
        <v>1</v>
      </c>
      <c r="K515" s="36">
        <f t="shared" si="87"/>
        <v>38</v>
      </c>
      <c r="L515" s="34"/>
      <c r="M515" s="34"/>
      <c r="N515" s="34"/>
      <c r="O515" s="34"/>
    </row>
    <row r="516" spans="2:15" s="123" customFormat="1" x14ac:dyDescent="0.2">
      <c r="B516" s="119" t="s">
        <v>232</v>
      </c>
      <c r="C516" s="1">
        <f>Geo!C516+Geo!E516</f>
        <v>27</v>
      </c>
      <c r="D516" s="2">
        <f t="shared" si="88"/>
        <v>0.71052631578947367</v>
      </c>
      <c r="E516" s="1">
        <f>Geo!G516</f>
        <v>6</v>
      </c>
      <c r="F516" s="2">
        <f t="shared" si="88"/>
        <v>0.15789473684210525</v>
      </c>
      <c r="G516" s="1">
        <f>Geo!I516+Geo!K516</f>
        <v>5</v>
      </c>
      <c r="H516" s="2">
        <f t="shared" si="89"/>
        <v>0.13157894736842105</v>
      </c>
      <c r="I516" s="11">
        <f>Geo!M516</f>
        <v>38</v>
      </c>
      <c r="J516" s="11">
        <f>Geo!N516</f>
        <v>0</v>
      </c>
      <c r="K516" s="36">
        <f t="shared" si="87"/>
        <v>38</v>
      </c>
      <c r="L516" s="34"/>
      <c r="M516" s="34"/>
      <c r="N516" s="34"/>
      <c r="O516" s="34"/>
    </row>
    <row r="517" spans="2:15" s="123" customFormat="1" x14ac:dyDescent="0.2">
      <c r="B517" s="24" t="s">
        <v>233</v>
      </c>
      <c r="C517" s="1">
        <f>Geo!C517+Geo!E517</f>
        <v>10</v>
      </c>
      <c r="D517" s="2">
        <f t="shared" si="88"/>
        <v>0.27027027027027029</v>
      </c>
      <c r="E517" s="1">
        <f>Geo!G517</f>
        <v>7</v>
      </c>
      <c r="F517" s="2">
        <f t="shared" si="88"/>
        <v>0.1891891891891892</v>
      </c>
      <c r="G517" s="1">
        <f>Geo!I517+Geo!K517</f>
        <v>20</v>
      </c>
      <c r="H517" s="2">
        <f t="shared" si="89"/>
        <v>0.54054054054054057</v>
      </c>
      <c r="I517" s="11">
        <f>Geo!M517</f>
        <v>37</v>
      </c>
      <c r="J517" s="11">
        <f>Geo!N517</f>
        <v>1</v>
      </c>
      <c r="K517" s="36">
        <f t="shared" si="87"/>
        <v>38</v>
      </c>
      <c r="L517" s="34"/>
      <c r="M517" s="34"/>
      <c r="N517" s="34"/>
      <c r="O517" s="34"/>
    </row>
    <row r="518" spans="2:15" s="123" customFormat="1" x14ac:dyDescent="0.2">
      <c r="B518" s="24" t="s">
        <v>234</v>
      </c>
      <c r="C518" s="1">
        <f>Geo!C518+Geo!E518</f>
        <v>34</v>
      </c>
      <c r="D518" s="2">
        <f t="shared" si="88"/>
        <v>0.94444444444444442</v>
      </c>
      <c r="E518" s="1">
        <f>Geo!G518</f>
        <v>2</v>
      </c>
      <c r="F518" s="2">
        <f t="shared" si="88"/>
        <v>5.5555555555555552E-2</v>
      </c>
      <c r="G518" s="1">
        <f>Geo!I518+Geo!K518</f>
        <v>0</v>
      </c>
      <c r="H518" s="2">
        <f t="shared" si="89"/>
        <v>0</v>
      </c>
      <c r="I518" s="11">
        <f>Geo!M518</f>
        <v>36</v>
      </c>
      <c r="J518" s="11">
        <f>Geo!N518</f>
        <v>2</v>
      </c>
      <c r="K518" s="36">
        <f t="shared" si="87"/>
        <v>38</v>
      </c>
      <c r="L518" s="34"/>
      <c r="M518" s="34"/>
      <c r="N518" s="34"/>
      <c r="O518" s="34"/>
    </row>
    <row r="519" spans="2:15" s="123" customFormat="1" x14ac:dyDescent="0.2">
      <c r="B519" s="24" t="s">
        <v>235</v>
      </c>
      <c r="C519" s="1">
        <f>Geo!C519+Geo!E519</f>
        <v>27</v>
      </c>
      <c r="D519" s="2">
        <f t="shared" si="88"/>
        <v>0.72972972972972971</v>
      </c>
      <c r="E519" s="1">
        <f>Geo!G519</f>
        <v>6</v>
      </c>
      <c r="F519" s="2">
        <f t="shared" si="88"/>
        <v>0.16216216216216217</v>
      </c>
      <c r="G519" s="1">
        <f>Geo!I519+Geo!K519</f>
        <v>4</v>
      </c>
      <c r="H519" s="2">
        <f t="shared" si="89"/>
        <v>0.10810810810810811</v>
      </c>
      <c r="I519" s="11">
        <f>Geo!M519</f>
        <v>37</v>
      </c>
      <c r="J519" s="11">
        <f>Geo!N519</f>
        <v>1</v>
      </c>
      <c r="K519" s="36">
        <f t="shared" si="87"/>
        <v>38</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356</v>
      </c>
      <c r="J526" s="208" t="s">
        <v>5</v>
      </c>
      <c r="K526" s="208" t="s">
        <v>357</v>
      </c>
      <c r="L526" s="34"/>
      <c r="M526" s="34"/>
      <c r="N526" s="34"/>
      <c r="O526" s="34"/>
    </row>
    <row r="527" spans="2:15" s="123" customFormat="1" x14ac:dyDescent="0.2">
      <c r="B527" s="24" t="s">
        <v>226</v>
      </c>
      <c r="C527" s="1">
        <f>Geo!C527+Geo!E527</f>
        <v>24</v>
      </c>
      <c r="D527" s="2">
        <f>C527/$I527</f>
        <v>0.96</v>
      </c>
      <c r="E527" s="1">
        <f>Geo!G527</f>
        <v>1</v>
      </c>
      <c r="F527" s="2">
        <f>E527/$I527</f>
        <v>0.04</v>
      </c>
      <c r="G527" s="1">
        <f>Geo!I527+Geo!K527</f>
        <v>0</v>
      </c>
      <c r="H527" s="2">
        <f>G527/$I527</f>
        <v>0</v>
      </c>
      <c r="I527" s="11">
        <f>Geo!M527</f>
        <v>25</v>
      </c>
      <c r="J527" s="11">
        <f>Geo!N527</f>
        <v>0</v>
      </c>
      <c r="K527" s="36">
        <f t="shared" ref="K527:K539" si="90">I527+J527</f>
        <v>25</v>
      </c>
      <c r="L527" s="34"/>
      <c r="M527" s="34"/>
      <c r="N527" s="34"/>
      <c r="O527" s="34"/>
    </row>
    <row r="528" spans="2:15" s="123" customFormat="1" x14ac:dyDescent="0.2">
      <c r="B528" s="24" t="s">
        <v>227</v>
      </c>
      <c r="C528" s="1">
        <f>Geo!C528+Geo!E528</f>
        <v>22</v>
      </c>
      <c r="D528" s="2">
        <f t="shared" ref="D528:F539" si="91">C528/$I528</f>
        <v>0.91666666666666663</v>
      </c>
      <c r="E528" s="1">
        <f>Geo!G528</f>
        <v>2</v>
      </c>
      <c r="F528" s="2">
        <f t="shared" si="91"/>
        <v>8.3333333333333329E-2</v>
      </c>
      <c r="G528" s="1">
        <f>Geo!I528+Geo!K528</f>
        <v>0</v>
      </c>
      <c r="H528" s="2">
        <f t="shared" ref="H528:H539" si="92">G528/$I528</f>
        <v>0</v>
      </c>
      <c r="I528" s="11">
        <f>Geo!M528</f>
        <v>24</v>
      </c>
      <c r="J528" s="11">
        <f>Geo!N528</f>
        <v>1</v>
      </c>
      <c r="K528" s="36">
        <f t="shared" si="90"/>
        <v>25</v>
      </c>
      <c r="L528" s="34"/>
      <c r="M528" s="34"/>
      <c r="N528" s="34"/>
      <c r="O528" s="34"/>
    </row>
    <row r="529" spans="2:15" s="123" customFormat="1" ht="24" x14ac:dyDescent="0.2">
      <c r="B529" s="26" t="s">
        <v>237</v>
      </c>
      <c r="C529" s="1">
        <f>Geo!C529+Geo!E529</f>
        <v>11</v>
      </c>
      <c r="D529" s="2">
        <f t="shared" si="91"/>
        <v>0.44</v>
      </c>
      <c r="E529" s="1">
        <f>Geo!G529</f>
        <v>5</v>
      </c>
      <c r="F529" s="2">
        <f t="shared" si="91"/>
        <v>0.2</v>
      </c>
      <c r="G529" s="1">
        <f>Geo!I529+Geo!K529</f>
        <v>9</v>
      </c>
      <c r="H529" s="2">
        <f t="shared" si="92"/>
        <v>0.36</v>
      </c>
      <c r="I529" s="11">
        <f>Geo!M529</f>
        <v>25</v>
      </c>
      <c r="J529" s="11">
        <f>Geo!N529</f>
        <v>0</v>
      </c>
      <c r="K529" s="36">
        <f t="shared" si="90"/>
        <v>25</v>
      </c>
      <c r="L529" s="34"/>
      <c r="M529" s="34"/>
      <c r="N529" s="34"/>
      <c r="O529" s="34"/>
    </row>
    <row r="530" spans="2:15" s="123" customFormat="1" x14ac:dyDescent="0.2">
      <c r="B530" s="24" t="s">
        <v>229</v>
      </c>
      <c r="C530" s="1">
        <f>Geo!C530+Geo!E530</f>
        <v>7</v>
      </c>
      <c r="D530" s="2">
        <f t="shared" si="91"/>
        <v>0.29166666666666669</v>
      </c>
      <c r="E530" s="1">
        <f>Geo!G530</f>
        <v>6</v>
      </c>
      <c r="F530" s="2">
        <f t="shared" si="91"/>
        <v>0.25</v>
      </c>
      <c r="G530" s="1">
        <f>Geo!I530+Geo!K530</f>
        <v>11</v>
      </c>
      <c r="H530" s="2">
        <f t="shared" si="92"/>
        <v>0.45833333333333331</v>
      </c>
      <c r="I530" s="11">
        <f>Geo!M530</f>
        <v>24</v>
      </c>
      <c r="J530" s="11">
        <f>Geo!N530</f>
        <v>1</v>
      </c>
      <c r="K530" s="36">
        <f t="shared" si="90"/>
        <v>25</v>
      </c>
      <c r="L530" s="34"/>
      <c r="M530" s="34"/>
      <c r="N530" s="34"/>
      <c r="O530" s="34"/>
    </row>
    <row r="531" spans="2:15" s="123" customFormat="1" x14ac:dyDescent="0.2">
      <c r="B531" s="24" t="s">
        <v>230</v>
      </c>
      <c r="C531" s="1">
        <f>Geo!C531+Geo!E531</f>
        <v>20</v>
      </c>
      <c r="D531" s="2">
        <f t="shared" si="91"/>
        <v>0.8</v>
      </c>
      <c r="E531" s="1">
        <f>Geo!G531</f>
        <v>4</v>
      </c>
      <c r="F531" s="2">
        <f t="shared" si="91"/>
        <v>0.16</v>
      </c>
      <c r="G531" s="1">
        <f>Geo!I531+Geo!K531</f>
        <v>1</v>
      </c>
      <c r="H531" s="2">
        <f t="shared" si="92"/>
        <v>0.04</v>
      </c>
      <c r="I531" s="11">
        <f>Geo!M531</f>
        <v>25</v>
      </c>
      <c r="J531" s="11">
        <f>Geo!N531</f>
        <v>0</v>
      </c>
      <c r="K531" s="36">
        <f t="shared" si="90"/>
        <v>25</v>
      </c>
      <c r="L531" s="34"/>
      <c r="M531" s="34"/>
      <c r="N531" s="34"/>
      <c r="O531" s="34"/>
    </row>
    <row r="532" spans="2:15" s="123" customFormat="1" x14ac:dyDescent="0.2">
      <c r="B532" s="24" t="s">
        <v>231</v>
      </c>
      <c r="C532" s="1">
        <f>Geo!C532+Geo!E532</f>
        <v>19</v>
      </c>
      <c r="D532" s="2">
        <f t="shared" si="91"/>
        <v>0.76</v>
      </c>
      <c r="E532" s="1">
        <f>Geo!G532</f>
        <v>5</v>
      </c>
      <c r="F532" s="2">
        <f t="shared" si="91"/>
        <v>0.2</v>
      </c>
      <c r="G532" s="1">
        <f>Geo!I532+Geo!K532</f>
        <v>1</v>
      </c>
      <c r="H532" s="2">
        <f t="shared" si="92"/>
        <v>0.04</v>
      </c>
      <c r="I532" s="11">
        <f>Geo!M532</f>
        <v>25</v>
      </c>
      <c r="J532" s="11">
        <f>Geo!N532</f>
        <v>0</v>
      </c>
      <c r="K532" s="36">
        <f t="shared" si="90"/>
        <v>25</v>
      </c>
      <c r="L532" s="34"/>
      <c r="M532" s="34"/>
      <c r="N532" s="34"/>
      <c r="O532" s="34"/>
    </row>
    <row r="533" spans="2:15" s="123" customFormat="1" x14ac:dyDescent="0.2">
      <c r="B533" s="24" t="s">
        <v>232</v>
      </c>
      <c r="C533" s="1">
        <f>Geo!C533+Geo!E533</f>
        <v>21</v>
      </c>
      <c r="D533" s="2">
        <f t="shared" si="91"/>
        <v>0.84</v>
      </c>
      <c r="E533" s="1">
        <f>Geo!G533</f>
        <v>1</v>
      </c>
      <c r="F533" s="2">
        <f t="shared" si="91"/>
        <v>0.04</v>
      </c>
      <c r="G533" s="1">
        <f>Geo!I533+Geo!K533</f>
        <v>3</v>
      </c>
      <c r="H533" s="2">
        <f t="shared" si="92"/>
        <v>0.12</v>
      </c>
      <c r="I533" s="11">
        <f>Geo!M533</f>
        <v>25</v>
      </c>
      <c r="J533" s="11">
        <f>Geo!N533</f>
        <v>0</v>
      </c>
      <c r="K533" s="36">
        <f t="shared" si="90"/>
        <v>25</v>
      </c>
      <c r="L533" s="34"/>
      <c r="M533" s="34"/>
      <c r="N533" s="34"/>
      <c r="O533" s="34"/>
    </row>
    <row r="534" spans="2:15" s="123" customFormat="1" x14ac:dyDescent="0.2">
      <c r="B534" s="24" t="s">
        <v>233</v>
      </c>
      <c r="C534" s="1">
        <f>Geo!C534+Geo!E534</f>
        <v>15</v>
      </c>
      <c r="D534" s="2">
        <f t="shared" si="91"/>
        <v>0.65217391304347827</v>
      </c>
      <c r="E534" s="1">
        <f>Geo!G534</f>
        <v>3</v>
      </c>
      <c r="F534" s="2">
        <f t="shared" si="91"/>
        <v>0.13043478260869565</v>
      </c>
      <c r="G534" s="1">
        <f>Geo!I534+Geo!K534</f>
        <v>5</v>
      </c>
      <c r="H534" s="2">
        <f t="shared" si="92"/>
        <v>0.21739130434782608</v>
      </c>
      <c r="I534" s="11">
        <f>Geo!M534</f>
        <v>23</v>
      </c>
      <c r="J534" s="11">
        <f>Geo!N534</f>
        <v>2</v>
      </c>
      <c r="K534" s="36">
        <f t="shared" si="90"/>
        <v>25</v>
      </c>
      <c r="L534" s="34"/>
      <c r="M534" s="34"/>
      <c r="N534" s="34"/>
      <c r="O534" s="34"/>
    </row>
    <row r="535" spans="2:15" s="123" customFormat="1" x14ac:dyDescent="0.2">
      <c r="B535" s="24" t="s">
        <v>238</v>
      </c>
      <c r="C535" s="1">
        <f>Geo!C535+Geo!E535</f>
        <v>22</v>
      </c>
      <c r="D535" s="2">
        <f t="shared" si="91"/>
        <v>0.91666666666666663</v>
      </c>
      <c r="E535" s="1">
        <f>Geo!G535</f>
        <v>2</v>
      </c>
      <c r="F535" s="2">
        <f t="shared" si="91"/>
        <v>8.3333333333333329E-2</v>
      </c>
      <c r="G535" s="1">
        <f>Geo!I535+Geo!K535</f>
        <v>0</v>
      </c>
      <c r="H535" s="2">
        <f t="shared" si="92"/>
        <v>0</v>
      </c>
      <c r="I535" s="11">
        <f>Geo!M535</f>
        <v>24</v>
      </c>
      <c r="J535" s="11">
        <f>Geo!N535</f>
        <v>1</v>
      </c>
      <c r="K535" s="36">
        <f t="shared" si="90"/>
        <v>25</v>
      </c>
      <c r="L535" s="34"/>
      <c r="M535" s="34"/>
      <c r="N535" s="34"/>
      <c r="O535" s="34"/>
    </row>
    <row r="536" spans="2:15" s="123" customFormat="1" x14ac:dyDescent="0.2">
      <c r="B536" s="24" t="s">
        <v>235</v>
      </c>
      <c r="C536" s="1">
        <f>Geo!C536+Geo!E536</f>
        <v>19</v>
      </c>
      <c r="D536" s="2">
        <f t="shared" si="91"/>
        <v>0.79166666666666663</v>
      </c>
      <c r="E536" s="1">
        <f>Geo!G536</f>
        <v>3</v>
      </c>
      <c r="F536" s="2">
        <f t="shared" si="91"/>
        <v>0.125</v>
      </c>
      <c r="G536" s="1">
        <f>Geo!I536+Geo!K536</f>
        <v>2</v>
      </c>
      <c r="H536" s="2">
        <f t="shared" si="92"/>
        <v>8.3333333333333329E-2</v>
      </c>
      <c r="I536" s="11">
        <f>Geo!M536</f>
        <v>24</v>
      </c>
      <c r="J536" s="11">
        <f>Geo!N536</f>
        <v>1</v>
      </c>
      <c r="K536" s="36">
        <f t="shared" si="90"/>
        <v>25</v>
      </c>
      <c r="L536" s="34"/>
      <c r="M536" s="34"/>
      <c r="N536" s="34"/>
      <c r="O536" s="34"/>
    </row>
    <row r="537" spans="2:15" s="123" customFormat="1" ht="24" x14ac:dyDescent="0.2">
      <c r="B537" s="24" t="s">
        <v>239</v>
      </c>
      <c r="C537" s="1">
        <f>Geo!C537+Geo!E537</f>
        <v>17</v>
      </c>
      <c r="D537" s="2">
        <f t="shared" si="91"/>
        <v>0.68</v>
      </c>
      <c r="E537" s="1">
        <f>Geo!G537</f>
        <v>1</v>
      </c>
      <c r="F537" s="2">
        <f t="shared" si="91"/>
        <v>0.04</v>
      </c>
      <c r="G537" s="1">
        <f>Geo!I537+Geo!K537</f>
        <v>7</v>
      </c>
      <c r="H537" s="2">
        <f t="shared" si="92"/>
        <v>0.28000000000000003</v>
      </c>
      <c r="I537" s="11">
        <f>Geo!M537</f>
        <v>25</v>
      </c>
      <c r="J537" s="11">
        <f>Geo!N537</f>
        <v>0</v>
      </c>
      <c r="K537" s="36">
        <f t="shared" si="90"/>
        <v>25</v>
      </c>
      <c r="L537" s="34"/>
      <c r="M537" s="34"/>
      <c r="N537" s="34"/>
      <c r="O537" s="34"/>
    </row>
    <row r="538" spans="2:15" s="123" customFormat="1" ht="24" x14ac:dyDescent="0.2">
      <c r="B538" s="26" t="s">
        <v>240</v>
      </c>
      <c r="C538" s="1">
        <f>Geo!C538+Geo!E538</f>
        <v>4</v>
      </c>
      <c r="D538" s="2">
        <f t="shared" si="91"/>
        <v>0.5</v>
      </c>
      <c r="E538" s="1">
        <f>Geo!G538</f>
        <v>1</v>
      </c>
      <c r="F538" s="2">
        <f t="shared" si="91"/>
        <v>0.125</v>
      </c>
      <c r="G538" s="1">
        <f>Geo!I538+Geo!K538</f>
        <v>3</v>
      </c>
      <c r="H538" s="2">
        <f t="shared" si="92"/>
        <v>0.375</v>
      </c>
      <c r="I538" s="11">
        <f>Geo!M538</f>
        <v>8</v>
      </c>
      <c r="J538" s="11">
        <f>Geo!N538</f>
        <v>17</v>
      </c>
      <c r="K538" s="36">
        <f t="shared" si="90"/>
        <v>25</v>
      </c>
      <c r="L538" s="34"/>
      <c r="M538" s="34"/>
      <c r="N538" s="34"/>
      <c r="O538" s="34"/>
    </row>
    <row r="539" spans="2:15" s="123" customFormat="1" x14ac:dyDescent="0.2">
      <c r="B539" s="24" t="s">
        <v>241</v>
      </c>
      <c r="C539" s="1">
        <f>Geo!C539+Geo!E539</f>
        <v>15</v>
      </c>
      <c r="D539" s="2">
        <f t="shared" si="91"/>
        <v>0.625</v>
      </c>
      <c r="E539" s="1">
        <f>Geo!G539</f>
        <v>6</v>
      </c>
      <c r="F539" s="2">
        <f t="shared" si="91"/>
        <v>0.25</v>
      </c>
      <c r="G539" s="1">
        <f>Geo!I539+Geo!K539</f>
        <v>3</v>
      </c>
      <c r="H539" s="2">
        <f t="shared" si="92"/>
        <v>0.125</v>
      </c>
      <c r="I539" s="11">
        <f>Geo!M539</f>
        <v>24</v>
      </c>
      <c r="J539" s="11">
        <f>Geo!N539</f>
        <v>1</v>
      </c>
      <c r="K539" s="36">
        <f t="shared" si="90"/>
        <v>25</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356</v>
      </c>
      <c r="J548" s="208" t="s">
        <v>5</v>
      </c>
      <c r="K548" s="208" t="s">
        <v>357</v>
      </c>
      <c r="P548" s="34"/>
    </row>
    <row r="549" spans="2:16" x14ac:dyDescent="0.2">
      <c r="B549" s="24" t="s">
        <v>248</v>
      </c>
      <c r="C549" s="1">
        <f>Geo!C549</f>
        <v>0</v>
      </c>
      <c r="D549" s="2">
        <f>C549/$I$549</f>
        <v>0</v>
      </c>
      <c r="E549" s="1">
        <f>Geo!E549</f>
        <v>7</v>
      </c>
      <c r="F549" s="2">
        <f>E549/$I$549</f>
        <v>0.11290322580645161</v>
      </c>
      <c r="G549" s="1">
        <f>Geo!G549</f>
        <v>55</v>
      </c>
      <c r="H549" s="2">
        <f>G549/$I$549</f>
        <v>0.88709677419354838</v>
      </c>
      <c r="I549" s="36">
        <f>C549+E549+G549</f>
        <v>62</v>
      </c>
      <c r="J549" s="10">
        <f>Geo!J549</f>
        <v>1</v>
      </c>
      <c r="K549" s="36">
        <f>I549+J549</f>
        <v>63</v>
      </c>
      <c r="L549" s="103"/>
      <c r="P549" s="34"/>
    </row>
    <row r="550" spans="2:16" x14ac:dyDescent="0.2">
      <c r="B550" s="24" t="s">
        <v>249</v>
      </c>
      <c r="C550" s="1">
        <f>Geo!C550</f>
        <v>7</v>
      </c>
      <c r="D550" s="2">
        <f>C550/$I$550</f>
        <v>0.11290322580645161</v>
      </c>
      <c r="E550" s="1">
        <f>Geo!E550</f>
        <v>29</v>
      </c>
      <c r="F550" s="2">
        <f>E550/$I$550</f>
        <v>0.46774193548387094</v>
      </c>
      <c r="G550" s="1">
        <f>Geo!G550</f>
        <v>26</v>
      </c>
      <c r="H550" s="2">
        <f>G550/$I$550</f>
        <v>0.41935483870967744</v>
      </c>
      <c r="I550" s="36">
        <f t="shared" ref="I550:I554" si="93">C550+E550+G550</f>
        <v>62</v>
      </c>
      <c r="J550" s="10">
        <f>Geo!J550</f>
        <v>1</v>
      </c>
      <c r="K550" s="36">
        <f t="shared" ref="K550:K554" si="94">I550+J550</f>
        <v>63</v>
      </c>
      <c r="L550" s="103"/>
      <c r="P550" s="34"/>
    </row>
    <row r="551" spans="2:16" ht="24" x14ac:dyDescent="0.2">
      <c r="B551" s="24" t="s">
        <v>250</v>
      </c>
      <c r="C551" s="1">
        <f>Geo!C551</f>
        <v>3</v>
      </c>
      <c r="D551" s="2">
        <f>C551/$I$551</f>
        <v>4.8387096774193547E-2</v>
      </c>
      <c r="E551" s="1">
        <f>Geo!E551</f>
        <v>32</v>
      </c>
      <c r="F551" s="2">
        <f>E551/$I$551</f>
        <v>0.5161290322580645</v>
      </c>
      <c r="G551" s="1">
        <f>Geo!G551</f>
        <v>27</v>
      </c>
      <c r="H551" s="2">
        <f>G551/$I$551</f>
        <v>0.43548387096774194</v>
      </c>
      <c r="I551" s="36">
        <f t="shared" si="93"/>
        <v>62</v>
      </c>
      <c r="J551" s="10">
        <f>Geo!J551</f>
        <v>1</v>
      </c>
      <c r="K551" s="36">
        <f t="shared" si="94"/>
        <v>63</v>
      </c>
      <c r="L551" s="103"/>
      <c r="P551" s="34"/>
    </row>
    <row r="552" spans="2:16" x14ac:dyDescent="0.2">
      <c r="B552" s="24" t="s">
        <v>251</v>
      </c>
      <c r="C552" s="1">
        <f>Geo!C552</f>
        <v>1</v>
      </c>
      <c r="D552" s="2">
        <f>C552/$I$552</f>
        <v>4.1666666666666664E-2</v>
      </c>
      <c r="E552" s="1">
        <f>Geo!E552</f>
        <v>15</v>
      </c>
      <c r="F552" s="2">
        <f>E552/$I$552</f>
        <v>0.625</v>
      </c>
      <c r="G552" s="1">
        <f>Geo!G552</f>
        <v>8</v>
      </c>
      <c r="H552" s="2">
        <f>G552/$I$552</f>
        <v>0.33333333333333331</v>
      </c>
      <c r="I552" s="36">
        <f t="shared" si="93"/>
        <v>24</v>
      </c>
      <c r="J552" s="10">
        <f>Geo!J552</f>
        <v>39</v>
      </c>
      <c r="K552" s="36">
        <f t="shared" si="94"/>
        <v>63</v>
      </c>
      <c r="L552" s="103"/>
      <c r="P552" s="34"/>
    </row>
    <row r="553" spans="2:16" x14ac:dyDescent="0.2">
      <c r="B553" s="24" t="s">
        <v>252</v>
      </c>
      <c r="C553" s="1">
        <f>Geo!C553</f>
        <v>1</v>
      </c>
      <c r="D553" s="2">
        <f>C553/$I$553</f>
        <v>4.1666666666666664E-2</v>
      </c>
      <c r="E553" s="1">
        <f>Geo!E553</f>
        <v>15</v>
      </c>
      <c r="F553" s="2">
        <f>E553/$I$553</f>
        <v>0.625</v>
      </c>
      <c r="G553" s="1">
        <f>Geo!G553</f>
        <v>8</v>
      </c>
      <c r="H553" s="2">
        <f>G553/$I$553</f>
        <v>0.33333333333333331</v>
      </c>
      <c r="I553" s="36">
        <f t="shared" si="93"/>
        <v>24</v>
      </c>
      <c r="J553" s="10">
        <f>Geo!J553</f>
        <v>39</v>
      </c>
      <c r="K553" s="36">
        <f t="shared" si="94"/>
        <v>63</v>
      </c>
      <c r="L553" s="103"/>
      <c r="P553" s="34"/>
    </row>
    <row r="554" spans="2:16" x14ac:dyDescent="0.2">
      <c r="B554" s="24" t="s">
        <v>253</v>
      </c>
      <c r="C554" s="1">
        <f>Geo!C554</f>
        <v>4</v>
      </c>
      <c r="D554" s="2">
        <f>C554/$I$554</f>
        <v>6.5573770491803282E-2</v>
      </c>
      <c r="E554" s="1">
        <f>Geo!E554</f>
        <v>42</v>
      </c>
      <c r="F554" s="2">
        <f>E554/$I$554</f>
        <v>0.68852459016393441</v>
      </c>
      <c r="G554" s="1">
        <f>Geo!G554</f>
        <v>15</v>
      </c>
      <c r="H554" s="2">
        <f>G554/$I$554</f>
        <v>0.24590163934426229</v>
      </c>
      <c r="I554" s="36">
        <f t="shared" si="93"/>
        <v>61</v>
      </c>
      <c r="J554" s="10">
        <f>Geo!J554</f>
        <v>2</v>
      </c>
      <c r="K554" s="36">
        <f t="shared" si="94"/>
        <v>63</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356</v>
      </c>
      <c r="J561" s="208" t="s">
        <v>5</v>
      </c>
      <c r="K561" s="208" t="s">
        <v>357</v>
      </c>
      <c r="P561" s="34"/>
    </row>
    <row r="562" spans="2:16" x14ac:dyDescent="0.2">
      <c r="B562" s="24" t="s">
        <v>255</v>
      </c>
      <c r="C562" s="1">
        <f>Geo!C562</f>
        <v>0</v>
      </c>
      <c r="D562" s="2">
        <f>C562/$I$562</f>
        <v>0</v>
      </c>
      <c r="E562" s="1">
        <f>Geo!E562</f>
        <v>5</v>
      </c>
      <c r="F562" s="2">
        <f>E562/$I$562</f>
        <v>0.13513513513513514</v>
      </c>
      <c r="G562" s="1">
        <f>Geo!G562</f>
        <v>32</v>
      </c>
      <c r="H562" s="2">
        <f>G562/$I$562</f>
        <v>0.86486486486486491</v>
      </c>
      <c r="I562" s="36">
        <f t="shared" ref="I562:I565" si="95">C562+E562+G562</f>
        <v>37</v>
      </c>
      <c r="J562" s="10">
        <f>Geo!J562</f>
        <v>1</v>
      </c>
      <c r="K562" s="36">
        <f t="shared" ref="K562:K565" si="96">I562+J562</f>
        <v>38</v>
      </c>
      <c r="L562" s="103"/>
      <c r="P562" s="34"/>
    </row>
    <row r="563" spans="2:16" x14ac:dyDescent="0.2">
      <c r="B563" s="24" t="s">
        <v>249</v>
      </c>
      <c r="C563" s="1">
        <f>Geo!C563</f>
        <v>0</v>
      </c>
      <c r="D563" s="2">
        <f>C563/$I$563</f>
        <v>0</v>
      </c>
      <c r="E563" s="1">
        <f>Geo!E563</f>
        <v>12</v>
      </c>
      <c r="F563" s="2">
        <f>E563/$I$563</f>
        <v>0.32432432432432434</v>
      </c>
      <c r="G563" s="1">
        <f>Geo!G563</f>
        <v>25</v>
      </c>
      <c r="H563" s="2">
        <f>G563/$I$563</f>
        <v>0.67567567567567566</v>
      </c>
      <c r="I563" s="36">
        <f t="shared" si="95"/>
        <v>37</v>
      </c>
      <c r="J563" s="10">
        <f>Geo!J563</f>
        <v>1</v>
      </c>
      <c r="K563" s="36">
        <f t="shared" si="96"/>
        <v>38</v>
      </c>
      <c r="L563" s="103"/>
      <c r="P563" s="34"/>
    </row>
    <row r="564" spans="2:16" ht="24" x14ac:dyDescent="0.2">
      <c r="B564" s="24" t="s">
        <v>250</v>
      </c>
      <c r="C564" s="1">
        <f>Geo!C564</f>
        <v>1</v>
      </c>
      <c r="D564" s="2">
        <f>C564/$I$564</f>
        <v>2.7027027027027029E-2</v>
      </c>
      <c r="E564" s="1">
        <f>Geo!E564</f>
        <v>18</v>
      </c>
      <c r="F564" s="2">
        <f>E564/$I$564</f>
        <v>0.48648648648648651</v>
      </c>
      <c r="G564" s="1">
        <f>Geo!G564</f>
        <v>18</v>
      </c>
      <c r="H564" s="2">
        <f>G564/$I$564</f>
        <v>0.48648648648648651</v>
      </c>
      <c r="I564" s="36">
        <f t="shared" si="95"/>
        <v>37</v>
      </c>
      <c r="J564" s="10">
        <f>Geo!J564</f>
        <v>1</v>
      </c>
      <c r="K564" s="36">
        <f t="shared" si="96"/>
        <v>38</v>
      </c>
      <c r="L564" s="103"/>
      <c r="P564" s="34"/>
    </row>
    <row r="565" spans="2:16" x14ac:dyDescent="0.2">
      <c r="B565" s="24" t="s">
        <v>253</v>
      </c>
      <c r="C565" s="1">
        <f>Geo!C565</f>
        <v>3</v>
      </c>
      <c r="D565" s="2">
        <f>C565/$I$565</f>
        <v>8.1081081081081086E-2</v>
      </c>
      <c r="E565" s="1">
        <f>Geo!E565</f>
        <v>27</v>
      </c>
      <c r="F565" s="2">
        <f>E565/$I$565</f>
        <v>0.72972972972972971</v>
      </c>
      <c r="G565" s="1">
        <f>Geo!G565</f>
        <v>7</v>
      </c>
      <c r="H565" s="2">
        <f>G565/$I$565</f>
        <v>0.1891891891891892</v>
      </c>
      <c r="I565" s="36">
        <f t="shared" si="95"/>
        <v>37</v>
      </c>
      <c r="J565" s="10">
        <f>Geo!J565</f>
        <v>1</v>
      </c>
      <c r="K565" s="36">
        <f t="shared" si="96"/>
        <v>38</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356</v>
      </c>
      <c r="J572" s="208" t="s">
        <v>5</v>
      </c>
      <c r="K572" s="208" t="s">
        <v>357</v>
      </c>
      <c r="P572" s="34"/>
    </row>
    <row r="573" spans="2:16" x14ac:dyDescent="0.2">
      <c r="B573" s="24" t="s">
        <v>257</v>
      </c>
      <c r="C573" s="1">
        <f>Geo!C573</f>
        <v>0</v>
      </c>
      <c r="D573" s="2">
        <f>C573/$I$573</f>
        <v>0</v>
      </c>
      <c r="E573" s="1">
        <f>Geo!E573</f>
        <v>2</v>
      </c>
      <c r="F573" s="2">
        <f>E573/$I$573</f>
        <v>0.08</v>
      </c>
      <c r="G573" s="1">
        <f>Geo!G573</f>
        <v>23</v>
      </c>
      <c r="H573" s="2">
        <f>G573/$I$573</f>
        <v>0.92</v>
      </c>
      <c r="I573" s="36">
        <f t="shared" ref="I573:I578" si="97">C573+E573+G573</f>
        <v>25</v>
      </c>
      <c r="J573" s="10">
        <f>Geo!J573</f>
        <v>0</v>
      </c>
      <c r="K573" s="36">
        <f t="shared" ref="K573:K578" si="98">I573+J573</f>
        <v>25</v>
      </c>
      <c r="L573" s="103"/>
      <c r="P573" s="34"/>
    </row>
    <row r="574" spans="2:16" x14ac:dyDescent="0.2">
      <c r="B574" s="24" t="s">
        <v>249</v>
      </c>
      <c r="C574" s="1">
        <f>Geo!C574</f>
        <v>7</v>
      </c>
      <c r="D574" s="2">
        <f>C574/$I$574</f>
        <v>0.28000000000000003</v>
      </c>
      <c r="E574" s="1">
        <f>Geo!E574</f>
        <v>17</v>
      </c>
      <c r="F574" s="2">
        <f>E574/$I$574</f>
        <v>0.68</v>
      </c>
      <c r="G574" s="1">
        <f>Geo!G574</f>
        <v>1</v>
      </c>
      <c r="H574" s="2">
        <f>G574/$I$574</f>
        <v>0.04</v>
      </c>
      <c r="I574" s="36">
        <f t="shared" si="97"/>
        <v>25</v>
      </c>
      <c r="J574" s="10">
        <f>Geo!J574</f>
        <v>0</v>
      </c>
      <c r="K574" s="36">
        <f t="shared" si="98"/>
        <v>25</v>
      </c>
      <c r="L574" s="103"/>
      <c r="P574" s="34"/>
    </row>
    <row r="575" spans="2:16" ht="24" x14ac:dyDescent="0.2">
      <c r="B575" s="24" t="s">
        <v>250</v>
      </c>
      <c r="C575" s="1">
        <f>Geo!C575</f>
        <v>2</v>
      </c>
      <c r="D575" s="2">
        <f>C575/$I$575</f>
        <v>0.08</v>
      </c>
      <c r="E575" s="1">
        <f>Geo!E575</f>
        <v>14</v>
      </c>
      <c r="F575" s="2">
        <f>E575/$I$575</f>
        <v>0.56000000000000005</v>
      </c>
      <c r="G575" s="1">
        <f>Geo!G575</f>
        <v>9</v>
      </c>
      <c r="H575" s="2">
        <f>G575/$I$575</f>
        <v>0.36</v>
      </c>
      <c r="I575" s="36">
        <f t="shared" si="97"/>
        <v>25</v>
      </c>
      <c r="J575" s="10">
        <f>Geo!J575</f>
        <v>0</v>
      </c>
      <c r="K575" s="36">
        <f t="shared" si="98"/>
        <v>25</v>
      </c>
      <c r="L575" s="103"/>
      <c r="P575" s="34"/>
    </row>
    <row r="576" spans="2:16" x14ac:dyDescent="0.2">
      <c r="B576" s="24" t="s">
        <v>251</v>
      </c>
      <c r="C576" s="1">
        <f>Geo!C576</f>
        <v>1</v>
      </c>
      <c r="D576" s="2">
        <f>C576/$I$576</f>
        <v>4.1666666666666664E-2</v>
      </c>
      <c r="E576" s="1">
        <f>Geo!E576</f>
        <v>15</v>
      </c>
      <c r="F576" s="2">
        <f>E576/$I$576</f>
        <v>0.625</v>
      </c>
      <c r="G576" s="1">
        <f>Geo!G576</f>
        <v>8</v>
      </c>
      <c r="H576" s="2">
        <f>G576/$I$576</f>
        <v>0.33333333333333331</v>
      </c>
      <c r="I576" s="36">
        <f t="shared" si="97"/>
        <v>24</v>
      </c>
      <c r="J576" s="10">
        <f>Geo!J576</f>
        <v>1</v>
      </c>
      <c r="K576" s="36">
        <f t="shared" si="98"/>
        <v>25</v>
      </c>
      <c r="L576" s="103"/>
      <c r="P576" s="34"/>
    </row>
    <row r="577" spans="2:16" x14ac:dyDescent="0.2">
      <c r="B577" s="24" t="s">
        <v>252</v>
      </c>
      <c r="C577" s="1">
        <f>Geo!C577</f>
        <v>1</v>
      </c>
      <c r="D577" s="2">
        <f>C577/$I$577</f>
        <v>4.1666666666666664E-2</v>
      </c>
      <c r="E577" s="1">
        <f>Geo!E577</f>
        <v>15</v>
      </c>
      <c r="F577" s="2">
        <f>E577/$I$577</f>
        <v>0.625</v>
      </c>
      <c r="G577" s="1">
        <f>Geo!G577</f>
        <v>8</v>
      </c>
      <c r="H577" s="2">
        <f>G577/$I$577</f>
        <v>0.33333333333333331</v>
      </c>
      <c r="I577" s="36">
        <f t="shared" si="97"/>
        <v>24</v>
      </c>
      <c r="J577" s="10">
        <f>Geo!J577</f>
        <v>1</v>
      </c>
      <c r="K577" s="36">
        <f t="shared" si="98"/>
        <v>25</v>
      </c>
      <c r="L577" s="103"/>
      <c r="P577" s="34"/>
    </row>
    <row r="578" spans="2:16" x14ac:dyDescent="0.2">
      <c r="B578" s="24" t="s">
        <v>253</v>
      </c>
      <c r="C578" s="1">
        <f>Geo!C578</f>
        <v>1</v>
      </c>
      <c r="D578" s="2">
        <f>C578/$I$578</f>
        <v>4.1666666666666664E-2</v>
      </c>
      <c r="E578" s="1">
        <f>Geo!E578</f>
        <v>15</v>
      </c>
      <c r="F578" s="2">
        <f>E578/$I$578</f>
        <v>0.625</v>
      </c>
      <c r="G578" s="1">
        <f>Geo!G578</f>
        <v>8</v>
      </c>
      <c r="H578" s="2">
        <f>G578/$I$578</f>
        <v>0.33333333333333331</v>
      </c>
      <c r="I578" s="36">
        <f t="shared" si="97"/>
        <v>24</v>
      </c>
      <c r="J578" s="10">
        <f>Geo!J578</f>
        <v>1</v>
      </c>
      <c r="K578" s="36">
        <f t="shared" si="98"/>
        <v>25</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939795A1-E720-42DB-B756-CE56595A0BFF}">
            <xm:f>D12&lt;('Gesamt ZF'!D12-20%)</xm:f>
            <x14:dxf>
              <fill>
                <patternFill>
                  <bgColor theme="3" tint="0.59996337778862885"/>
                </patternFill>
              </fill>
            </x14:dxf>
          </x14:cfRule>
          <x14:cfRule type="expression" priority="112" id="{EC58447E-13D3-48C7-948A-C28BF48D2D55}">
            <xm:f>D12&gt;('Gesamt ZF'!D12+20%)</xm:f>
            <x14:dxf>
              <fill>
                <patternFill>
                  <bgColor rgb="FF92D050"/>
                </patternFill>
              </fill>
            </x14:dxf>
          </x14:cfRule>
          <xm:sqref>D12 F12 H12 D364 F364 H364 J364 D386 F386 H386 J366 H366 F366 D366 D368 F368 H368 J368 H388 F388 D388</xm:sqref>
        </x14:conditionalFormatting>
        <x14:conditionalFormatting xmlns:xm="http://schemas.microsoft.com/office/excel/2006/main">
          <x14:cfRule type="expression" priority="109" id="{8AE59AE2-9000-40AB-BD8E-AB4E11A52DC0}">
            <xm:f>D13&lt;('Gesamt ZF'!D13-20%)</xm:f>
            <x14:dxf>
              <fill>
                <patternFill>
                  <bgColor theme="3" tint="0.59996337778862885"/>
                </patternFill>
              </fill>
            </x14:dxf>
          </x14:cfRule>
          <x14:cfRule type="expression" priority="110" id="{1E90375F-4B2A-498A-AEAD-784D3047CDFA}">
            <xm:f>D13&gt;('Gesamt ZF'!D13+20%)</xm:f>
            <x14:dxf>
              <fill>
                <patternFill>
                  <bgColor rgb="FF92D050"/>
                </patternFill>
              </fill>
            </x14:dxf>
          </x14:cfRule>
          <xm:sqref>D13:D20 F13:F20 H13:H20</xm:sqref>
        </x14:conditionalFormatting>
        <x14:conditionalFormatting xmlns:xm="http://schemas.microsoft.com/office/excel/2006/main">
          <x14:cfRule type="expression" priority="107" id="{EAF4AF98-B012-4D44-9A3E-3942FE742EC9}">
            <xm:f>D29&lt;('Gesamt ZF'!D29-20%)</xm:f>
            <x14:dxf>
              <fill>
                <patternFill>
                  <bgColor theme="3" tint="0.59996337778862885"/>
                </patternFill>
              </fill>
            </x14:dxf>
          </x14:cfRule>
          <x14:cfRule type="expression" priority="108" id="{E4C68FB5-7203-4368-90AB-EA25B82BFC9A}">
            <xm:f>D29&gt;('Gesamt ZF'!D29+20%)</xm:f>
            <x14:dxf>
              <fill>
                <patternFill>
                  <bgColor rgb="FF92D050"/>
                </patternFill>
              </fill>
            </x14:dxf>
          </x14:cfRule>
          <xm:sqref>D29:D37 F29:F37 H29:H37</xm:sqref>
        </x14:conditionalFormatting>
        <x14:conditionalFormatting xmlns:xm="http://schemas.microsoft.com/office/excel/2006/main">
          <x14:cfRule type="expression" priority="105" id="{6F6C88EB-4C99-491B-A73F-45317B3AB77A}">
            <xm:f>D46&lt;('Gesamt ZF'!D46-20%)</xm:f>
            <x14:dxf>
              <fill>
                <patternFill>
                  <bgColor theme="3" tint="0.59996337778862885"/>
                </patternFill>
              </fill>
            </x14:dxf>
          </x14:cfRule>
          <x14:cfRule type="expression" priority="106" id="{B07D0324-DB74-4DB1-B73B-E93A4D787885}">
            <xm:f>D46&gt;('Gesamt ZF'!D46+20%)</xm:f>
            <x14:dxf>
              <fill>
                <patternFill>
                  <bgColor rgb="FF92D050"/>
                </patternFill>
              </fill>
            </x14:dxf>
          </x14:cfRule>
          <xm:sqref>D46:D53 F46:F53 H46:H53</xm:sqref>
        </x14:conditionalFormatting>
        <x14:conditionalFormatting xmlns:xm="http://schemas.microsoft.com/office/excel/2006/main">
          <x14:cfRule type="expression" priority="103" id="{D9602460-3BD3-42CB-A894-5DEA9EA9BA46}">
            <xm:f>D54&lt;('Gesamt ZF'!D54-20%)</xm:f>
            <x14:dxf>
              <fill>
                <patternFill>
                  <bgColor theme="3" tint="0.59996337778862885"/>
                </patternFill>
              </fill>
            </x14:dxf>
          </x14:cfRule>
          <x14:cfRule type="expression" priority="104" id="{8C2A8FB9-57B5-4487-BF10-6E0A8F995AD4}">
            <xm:f>D54&gt;('Gesamt ZF'!D54+20%)</xm:f>
            <x14:dxf>
              <fill>
                <patternFill>
                  <bgColor rgb="FF92D050"/>
                </patternFill>
              </fill>
            </x14:dxf>
          </x14:cfRule>
          <xm:sqref>D54 F54 H54</xm:sqref>
        </x14:conditionalFormatting>
        <x14:conditionalFormatting xmlns:xm="http://schemas.microsoft.com/office/excel/2006/main">
          <x14:cfRule type="expression" priority="101" id="{4F914C5E-CF89-4903-9B0E-9127B3865498}">
            <xm:f>D61&lt;('Gesamt ZF'!D61-20%)</xm:f>
            <x14:dxf>
              <fill>
                <patternFill>
                  <bgColor theme="3" tint="0.59996337778862885"/>
                </patternFill>
              </fill>
            </x14:dxf>
          </x14:cfRule>
          <x14:cfRule type="expression" priority="102" id="{216F775A-DBB2-4229-860F-60884AB96F7B}">
            <xm:f>D61&gt;('Gesamt ZF'!D61+20%)</xm:f>
            <x14:dxf>
              <fill>
                <patternFill>
                  <bgColor rgb="FF92D050"/>
                </patternFill>
              </fill>
            </x14:dxf>
          </x14:cfRule>
          <xm:sqref>D61:D63 F61:F63 H61:H63</xm:sqref>
        </x14:conditionalFormatting>
        <x14:conditionalFormatting xmlns:xm="http://schemas.microsoft.com/office/excel/2006/main">
          <x14:cfRule type="expression" priority="99" id="{CB78D2ED-0E0C-4B9E-8F50-B72C7FF0553A}">
            <xm:f>D72&lt;('Gesamt ZF'!D72-20%)</xm:f>
            <x14:dxf>
              <fill>
                <patternFill>
                  <bgColor theme="3" tint="0.59996337778862885"/>
                </patternFill>
              </fill>
            </x14:dxf>
          </x14:cfRule>
          <x14:cfRule type="expression" priority="100" id="{73FFA06B-8582-4E45-B416-403A5491C2FC}">
            <xm:f>D72&gt;('Gesamt ZF'!D72+20%)</xm:f>
            <x14:dxf>
              <fill>
                <patternFill>
                  <bgColor rgb="FF92D050"/>
                </patternFill>
              </fill>
            </x14:dxf>
          </x14:cfRule>
          <xm:sqref>D72:D74 F72:F74 H72:H74</xm:sqref>
        </x14:conditionalFormatting>
        <x14:conditionalFormatting xmlns:xm="http://schemas.microsoft.com/office/excel/2006/main">
          <x14:cfRule type="expression" priority="97" id="{A727C22D-E5AF-4401-A64F-AD12B2F39C04}">
            <xm:f>D83&lt;('Gesamt ZF'!D83-20%)</xm:f>
            <x14:dxf>
              <fill>
                <patternFill>
                  <bgColor theme="3" tint="0.59996337778862885"/>
                </patternFill>
              </fill>
            </x14:dxf>
          </x14:cfRule>
          <x14:cfRule type="expression" priority="98" id="{8426B718-4B3E-4B46-8932-B44A887F7A9B}">
            <xm:f>D83&gt;('Gesamt ZF'!D83+20%)</xm:f>
            <x14:dxf>
              <fill>
                <patternFill>
                  <bgColor rgb="FF92D050"/>
                </patternFill>
              </fill>
            </x14:dxf>
          </x14:cfRule>
          <xm:sqref>D83:D85 F83:F85 H83:H85</xm:sqref>
        </x14:conditionalFormatting>
        <x14:conditionalFormatting xmlns:xm="http://schemas.microsoft.com/office/excel/2006/main">
          <x14:cfRule type="expression" priority="95" id="{E777B4F1-F861-4591-A726-C58BF49492CD}">
            <xm:f>D94&lt;('Gesamt ZF'!D94-20%)</xm:f>
            <x14:dxf>
              <fill>
                <patternFill>
                  <bgColor theme="3" tint="0.59996337778862885"/>
                </patternFill>
              </fill>
            </x14:dxf>
          </x14:cfRule>
          <x14:cfRule type="expression" priority="96" id="{2AAB7388-5078-4F25-AAE5-91CCD6B80EA8}">
            <xm:f>D94&gt;('Gesamt ZF'!D94+20%)</xm:f>
            <x14:dxf>
              <fill>
                <patternFill>
                  <bgColor rgb="FF92D050"/>
                </patternFill>
              </fill>
            </x14:dxf>
          </x14:cfRule>
          <xm:sqref>D94:D96 F94:F96 H94:H96</xm:sqref>
        </x14:conditionalFormatting>
        <x14:conditionalFormatting xmlns:xm="http://schemas.microsoft.com/office/excel/2006/main">
          <x14:cfRule type="expression" priority="93" id="{83177F37-F70F-4596-98D3-AED32B0B1701}">
            <xm:f>D104&lt;('Gesamt ZF'!D104-20%)</xm:f>
            <x14:dxf>
              <fill>
                <patternFill>
                  <bgColor theme="3" tint="0.59996337778862885"/>
                </patternFill>
              </fill>
            </x14:dxf>
          </x14:cfRule>
          <x14:cfRule type="expression" priority="94" id="{39628A3F-F0A2-4502-B336-A0C23FF8B7C3}">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781B4B11-808C-49A3-A15D-9B705E853975}">
            <xm:f>D118&lt;('Gesamt ZF'!D118-20%)</xm:f>
            <x14:dxf>
              <fill>
                <patternFill>
                  <bgColor theme="3" tint="0.59996337778862885"/>
                </patternFill>
              </fill>
            </x14:dxf>
          </x14:cfRule>
          <x14:cfRule type="expression" priority="92" id="{F7533FE7-BC41-4B6C-A71C-650E146BAD96}">
            <xm:f>D118&gt;('Gesamt ZF'!D118+20%)</xm:f>
            <x14:dxf>
              <fill>
                <patternFill>
                  <bgColor rgb="FF92D050"/>
                </patternFill>
              </fill>
            </x14:dxf>
          </x14:cfRule>
          <xm:sqref>D118:D123 F118:F123 H118:H123</xm:sqref>
        </x14:conditionalFormatting>
        <x14:conditionalFormatting xmlns:xm="http://schemas.microsoft.com/office/excel/2006/main">
          <x14:cfRule type="expression" priority="89" id="{D8FD9A6F-864A-411F-BC56-9BBF4E355C9A}">
            <xm:f>D132&lt;('Gesamt ZF'!D132-20%)</xm:f>
            <x14:dxf>
              <fill>
                <patternFill>
                  <bgColor theme="3" tint="0.59996337778862885"/>
                </patternFill>
              </fill>
            </x14:dxf>
          </x14:cfRule>
          <x14:cfRule type="expression" priority="90" id="{EE4B5871-D9D2-43B5-8B05-9EEED28719B9}">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9D50D535-09B6-4274-A1F4-9A8C5F2FE539}">
            <xm:f>D146&lt;('Gesamt ZF'!D146-20%)</xm:f>
            <x14:dxf>
              <fill>
                <patternFill>
                  <bgColor theme="3" tint="0.59996337778862885"/>
                </patternFill>
              </fill>
            </x14:dxf>
          </x14:cfRule>
          <x14:cfRule type="expression" priority="88" id="{90C2E27D-B64D-47B2-BB22-E72AAFA2CD2D}">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BF3C5F9D-277E-4C50-92C2-D5A7DFF0FB62}">
            <xm:f>D158&lt;('Gesamt ZF'!D158-20%)</xm:f>
            <x14:dxf>
              <fill>
                <patternFill>
                  <bgColor theme="3" tint="0.59996337778862885"/>
                </patternFill>
              </fill>
            </x14:dxf>
          </x14:cfRule>
          <x14:cfRule type="expression" priority="86" id="{1473E706-1188-46A0-96E8-753A19C39C43}">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63E73D1A-9C3E-432E-BD41-DD50D11801DA}">
            <xm:f>D172&lt;('Gesamt ZF'!D172-20%)</xm:f>
            <x14:dxf>
              <fill>
                <patternFill>
                  <bgColor theme="3" tint="0.59996337778862885"/>
                </patternFill>
              </fill>
            </x14:dxf>
          </x14:cfRule>
          <x14:cfRule type="expression" priority="84" id="{B829BE7B-2986-4AA1-815A-035C4FF623EB}">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3EF1B2A5-4D3D-47F7-B12B-D9BA6BE4BD77}">
            <xm:f>D186&lt;('Gesamt ZF'!D186-20%)</xm:f>
            <x14:dxf>
              <fill>
                <patternFill>
                  <bgColor theme="3" tint="0.59996337778862885"/>
                </patternFill>
              </fill>
            </x14:dxf>
          </x14:cfRule>
          <x14:cfRule type="expression" priority="82" id="{377FEA78-E87E-4A0B-B24B-E0C268CD605D}">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6978146A-9ED2-479A-8665-00984EC62A6D}">
            <xm:f>D200&lt;('Gesamt ZF'!D200-20%)</xm:f>
            <x14:dxf>
              <fill>
                <patternFill>
                  <bgColor theme="3" tint="0.59996337778862885"/>
                </patternFill>
              </fill>
            </x14:dxf>
          </x14:cfRule>
          <x14:cfRule type="expression" priority="80" id="{E2224D25-8A17-4DD0-834C-22AAEB7F321A}">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08A80301-23D8-478B-AFDE-814FF50C08EA}">
            <xm:f>D212&lt;('Gesamt ZF'!D212-20%)</xm:f>
            <x14:dxf>
              <fill>
                <patternFill>
                  <bgColor theme="3" tint="0.59996337778862885"/>
                </patternFill>
              </fill>
            </x14:dxf>
          </x14:cfRule>
          <x14:cfRule type="expression" priority="78" id="{49105605-902D-42D4-AAB2-C165B5F3D979}">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60358A23-FAD8-4982-8EC4-C96C83306F3A}">
            <xm:f>D224&lt;('Gesamt ZF'!D224-20%)</xm:f>
            <x14:dxf>
              <fill>
                <patternFill>
                  <bgColor theme="3" tint="0.59996337778862885"/>
                </patternFill>
              </fill>
            </x14:dxf>
          </x14:cfRule>
          <x14:cfRule type="expression" priority="76" id="{0858663F-7CED-4A5D-B2E4-56777BFDEBEA}">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2007073D-4756-4310-817A-93D62B1ECAA2}">
            <xm:f>D236&lt;('Gesamt ZF'!D236-20%)</xm:f>
            <x14:dxf>
              <fill>
                <patternFill>
                  <bgColor theme="3" tint="0.59996337778862885"/>
                </patternFill>
              </fill>
            </x14:dxf>
          </x14:cfRule>
          <x14:cfRule type="expression" priority="74" id="{007BE621-7122-4951-9AB4-05D849E614E5}">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4B8EC021-345A-47FC-B985-470C6590307A}">
            <xm:f>D246&lt;('Gesamt ZF'!D246-20%)</xm:f>
            <x14:dxf>
              <fill>
                <patternFill>
                  <bgColor theme="3" tint="0.59996337778862885"/>
                </patternFill>
              </fill>
            </x14:dxf>
          </x14:cfRule>
          <x14:cfRule type="expression" priority="72" id="{EDAFFD26-4843-4C98-A3B7-7D6C4476C317}">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F2EF1B78-6849-4F13-8DC4-82485E248540}">
            <xm:f>D259&lt;('Gesamt ZF'!D259-20%)</xm:f>
            <x14:dxf>
              <fill>
                <patternFill>
                  <bgColor theme="3" tint="0.59996337778862885"/>
                </patternFill>
              </fill>
            </x14:dxf>
          </x14:cfRule>
          <x14:cfRule type="expression" priority="70" id="{A4EA364B-F87D-468D-AE30-7BAFC82A1478}">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39CE5D1F-E29A-494C-9CE3-F6E901EBB6BD}">
            <xm:f>D272&lt;('Gesamt ZF'!D272-20%)</xm:f>
            <x14:dxf>
              <fill>
                <patternFill>
                  <bgColor theme="3" tint="0.59996337778862885"/>
                </patternFill>
              </fill>
            </x14:dxf>
          </x14:cfRule>
          <x14:cfRule type="expression" priority="68" id="{9D6F4382-D323-4005-8137-B6E628F95556}">
            <xm:f>D272&gt;('Gesamt ZF'!D272+20%)</xm:f>
            <x14:dxf>
              <fill>
                <patternFill>
                  <bgColor rgb="FF92D050"/>
                </patternFill>
              </fill>
            </x14:dxf>
          </x14:cfRule>
          <xm:sqref>D272 F272 H272 H274:H278 F274:F278 D274:D278</xm:sqref>
        </x14:conditionalFormatting>
        <x14:conditionalFormatting xmlns:xm="http://schemas.microsoft.com/office/excel/2006/main">
          <x14:cfRule type="expression" priority="65" id="{CC964B4C-61E3-4AE8-AAC2-C98125FB3D97}">
            <xm:f>D288&lt;('Gesamt ZF'!D288-20%)</xm:f>
            <x14:dxf>
              <fill>
                <patternFill>
                  <bgColor theme="3" tint="0.59996337778862885"/>
                </patternFill>
              </fill>
            </x14:dxf>
          </x14:cfRule>
          <x14:cfRule type="expression" priority="66" id="{7B543D2C-37AE-414A-8B31-D92D46CA31EC}">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85C9A95B-612C-40F6-A441-98B5E2D31A3B}">
            <xm:f>D299&lt;('Gesamt ZF'!D299-20%)</xm:f>
            <x14:dxf>
              <fill>
                <patternFill>
                  <bgColor theme="3" tint="0.59996337778862885"/>
                </patternFill>
              </fill>
            </x14:dxf>
          </x14:cfRule>
          <x14:cfRule type="expression" priority="64" id="{46A7050C-D072-4931-89B7-64318F331FE9}">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12FB2190-9909-4603-A8D8-6550814BE8B7}">
            <xm:f>D313&lt;('Gesamt ZF'!D313-20%)</xm:f>
            <x14:dxf>
              <fill>
                <patternFill>
                  <bgColor theme="3" tint="0.59996337778862885"/>
                </patternFill>
              </fill>
            </x14:dxf>
          </x14:cfRule>
          <x14:cfRule type="expression" priority="62" id="{7C3924C3-B198-498A-9EE9-BAA7B67E8E0F}">
            <xm:f>D313&gt;('Gesamt ZF'!D313+20%)</xm:f>
            <x14:dxf>
              <fill>
                <patternFill>
                  <bgColor rgb="FF92D050"/>
                </patternFill>
              </fill>
            </x14:dxf>
          </x14:cfRule>
          <xm:sqref>D313:D316 F313:F316 F319 D319</xm:sqref>
        </x14:conditionalFormatting>
        <x14:conditionalFormatting xmlns:xm="http://schemas.microsoft.com/office/excel/2006/main">
          <x14:cfRule type="expression" priority="59" id="{FB69CFC4-EB07-482B-BE5F-B8713EA11397}">
            <xm:f>D327&lt;('Gesamt ZF'!D327-20%)</xm:f>
            <x14:dxf>
              <fill>
                <patternFill>
                  <bgColor theme="3" tint="0.59996337778862885"/>
                </patternFill>
              </fill>
            </x14:dxf>
          </x14:cfRule>
          <x14:cfRule type="expression" priority="60" id="{9B2A3DE6-20EE-441C-82E9-9C226E12E60C}">
            <xm:f>D327&gt;('Gesamt ZF'!D327+20%)</xm:f>
            <x14:dxf>
              <fill>
                <patternFill>
                  <bgColor rgb="FF92D050"/>
                </patternFill>
              </fill>
            </x14:dxf>
          </x14:cfRule>
          <xm:sqref>D327:D333 F327:F333</xm:sqref>
        </x14:conditionalFormatting>
        <x14:conditionalFormatting xmlns:xm="http://schemas.microsoft.com/office/excel/2006/main">
          <x14:cfRule type="expression" priority="57" id="{FBBA7781-2124-4128-B08E-3459CFB16658}">
            <xm:f>D341&lt;('Gesamt ZF'!D341-20%)</xm:f>
            <x14:dxf>
              <fill>
                <patternFill>
                  <bgColor theme="3" tint="0.59996337778862885"/>
                </patternFill>
              </fill>
            </x14:dxf>
          </x14:cfRule>
          <x14:cfRule type="expression" priority="58" id="{2CEA8EC8-D350-4CF6-9AAA-272C459ED2C2}">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38964146-A8EC-4657-AA5E-A56DBD82237F}">
            <xm:f>D353&lt;('Gesamt ZF'!D353-20%)</xm:f>
            <x14:dxf>
              <fill>
                <patternFill>
                  <bgColor theme="3" tint="0.59996337778862885"/>
                </patternFill>
              </fill>
            </x14:dxf>
          </x14:cfRule>
          <x14:cfRule type="expression" priority="56" id="{FF3ADA61-2EAC-466B-A509-21995D45B94B}">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01FF2759-C4A1-427F-AC66-432EC1D73089}">
            <xm:f>D363&lt;('Gesamt ZF'!D363-20%)</xm:f>
            <x14:dxf>
              <fill>
                <patternFill>
                  <bgColor theme="3" tint="0.59996337778862885"/>
                </patternFill>
              </fill>
            </x14:dxf>
          </x14:cfRule>
          <x14:cfRule type="expression" priority="54" id="{421FBEC9-5F65-4860-BA59-8A9102D6CA8F}">
            <xm:f>D363&gt;('Gesamt ZF'!D363+20%)</xm:f>
            <x14:dxf>
              <fill>
                <patternFill>
                  <bgColor rgb="FF92D050"/>
                </patternFill>
              </fill>
            </x14:dxf>
          </x14:cfRule>
          <xm:sqref>D363 H363 F363</xm:sqref>
        </x14:conditionalFormatting>
        <x14:conditionalFormatting xmlns:xm="http://schemas.microsoft.com/office/excel/2006/main">
          <x14:cfRule type="expression" priority="51" id="{4FDA54A7-239C-4B35-A007-5776C15291C0}">
            <xm:f>J363&lt;('Gesamt ZF'!J363-20%)</xm:f>
            <x14:dxf>
              <fill>
                <patternFill>
                  <bgColor theme="3" tint="0.59996337778862885"/>
                </patternFill>
              </fill>
            </x14:dxf>
          </x14:cfRule>
          <x14:cfRule type="expression" priority="52" id="{C42426C1-24A1-48DA-A824-60DA8DF011FD}">
            <xm:f>J363&gt;('Gesamt ZF'!J363+20%)</xm:f>
            <x14:dxf>
              <fill>
                <patternFill>
                  <bgColor rgb="FF92D050"/>
                </patternFill>
              </fill>
            </x14:dxf>
          </x14:cfRule>
          <xm:sqref>J363</xm:sqref>
        </x14:conditionalFormatting>
        <x14:conditionalFormatting xmlns:xm="http://schemas.microsoft.com/office/excel/2006/main">
          <x14:cfRule type="expression" priority="49" id="{5792E7A0-AC32-49FC-A03F-66497E26449A}">
            <xm:f>D365&lt;('Gesamt ZF'!D365-20%)</xm:f>
            <x14:dxf>
              <fill>
                <patternFill>
                  <bgColor theme="3" tint="0.59996337778862885"/>
                </patternFill>
              </fill>
            </x14:dxf>
          </x14:cfRule>
          <x14:cfRule type="expression" priority="50" id="{8B596ABE-7937-4605-8693-EEAB082215EB}">
            <xm:f>D365&gt;('Gesamt ZF'!D365+20%)</xm:f>
            <x14:dxf>
              <fill>
                <patternFill>
                  <bgColor rgb="FF92D050"/>
                </patternFill>
              </fill>
            </x14:dxf>
          </x14:cfRule>
          <xm:sqref>D365 H365 F365</xm:sqref>
        </x14:conditionalFormatting>
        <x14:conditionalFormatting xmlns:xm="http://schemas.microsoft.com/office/excel/2006/main">
          <x14:cfRule type="expression" priority="47" id="{0DF5BAF1-8A72-43E8-8DB0-8500897820FE}">
            <xm:f>J365&lt;('Gesamt ZF'!J365-20%)</xm:f>
            <x14:dxf>
              <fill>
                <patternFill>
                  <bgColor theme="3" tint="0.59996337778862885"/>
                </patternFill>
              </fill>
            </x14:dxf>
          </x14:cfRule>
          <x14:cfRule type="expression" priority="48" id="{1C10A0DC-64BE-41B7-856A-F92D9E69B14A}">
            <xm:f>J365&gt;('Gesamt ZF'!J365+20%)</xm:f>
            <x14:dxf>
              <fill>
                <patternFill>
                  <bgColor rgb="FF92D050"/>
                </patternFill>
              </fill>
            </x14:dxf>
          </x14:cfRule>
          <xm:sqref>J365</xm:sqref>
        </x14:conditionalFormatting>
        <x14:conditionalFormatting xmlns:xm="http://schemas.microsoft.com/office/excel/2006/main">
          <x14:cfRule type="expression" priority="45" id="{B3F45C4C-0D42-4865-9561-2A99F90F9295}">
            <xm:f>D367&lt;('Gesamt ZF'!D367-20%)</xm:f>
            <x14:dxf>
              <fill>
                <patternFill>
                  <bgColor theme="3" tint="0.59996337778862885"/>
                </patternFill>
              </fill>
            </x14:dxf>
          </x14:cfRule>
          <x14:cfRule type="expression" priority="46" id="{231A2F2F-C950-4660-9C6D-C813FF9B892C}">
            <xm:f>D367&gt;('Gesamt ZF'!D367+20%)</xm:f>
            <x14:dxf>
              <fill>
                <patternFill>
                  <bgColor rgb="FF92D050"/>
                </patternFill>
              </fill>
            </x14:dxf>
          </x14:cfRule>
          <xm:sqref>D367 H367 F367</xm:sqref>
        </x14:conditionalFormatting>
        <x14:conditionalFormatting xmlns:xm="http://schemas.microsoft.com/office/excel/2006/main">
          <x14:cfRule type="expression" priority="43" id="{8F5DFD55-AD7E-4364-8885-951598187A74}">
            <xm:f>J367&lt;('Gesamt ZF'!J367-20%)</xm:f>
            <x14:dxf>
              <fill>
                <patternFill>
                  <bgColor theme="3" tint="0.59996337778862885"/>
                </patternFill>
              </fill>
            </x14:dxf>
          </x14:cfRule>
          <x14:cfRule type="expression" priority="44" id="{0DB5E783-44CE-4C2E-8A80-0F129E4D52F7}">
            <xm:f>J367&gt;('Gesamt ZF'!J367+20%)</xm:f>
            <x14:dxf>
              <fill>
                <patternFill>
                  <bgColor rgb="FF92D050"/>
                </patternFill>
              </fill>
            </x14:dxf>
          </x14:cfRule>
          <xm:sqref>J367</xm:sqref>
        </x14:conditionalFormatting>
        <x14:conditionalFormatting xmlns:xm="http://schemas.microsoft.com/office/excel/2006/main">
          <x14:cfRule type="expression" priority="41" id="{B28A3D05-C488-4C32-850C-85A2B0B0C444}">
            <xm:f>D369&lt;('Gesamt ZF'!D369-20%)</xm:f>
            <x14:dxf>
              <fill>
                <patternFill>
                  <bgColor theme="3" tint="0.59996337778862885"/>
                </patternFill>
              </fill>
            </x14:dxf>
          </x14:cfRule>
          <x14:cfRule type="expression" priority="42" id="{101D0CBA-B75F-451E-A26F-98A8ECB7A5E9}">
            <xm:f>D369&gt;('Gesamt ZF'!D369+20%)</xm:f>
            <x14:dxf>
              <fill>
                <patternFill>
                  <bgColor rgb="FF92D050"/>
                </patternFill>
              </fill>
            </x14:dxf>
          </x14:cfRule>
          <xm:sqref>D369 H369 F369</xm:sqref>
        </x14:conditionalFormatting>
        <x14:conditionalFormatting xmlns:xm="http://schemas.microsoft.com/office/excel/2006/main">
          <x14:cfRule type="expression" priority="39" id="{C383FFD0-0003-4F95-B0AB-B99A64F6C2F2}">
            <xm:f>J369&lt;('Gesamt ZF'!J369-20%)</xm:f>
            <x14:dxf>
              <fill>
                <patternFill>
                  <bgColor theme="3" tint="0.59996337778862885"/>
                </patternFill>
              </fill>
            </x14:dxf>
          </x14:cfRule>
          <x14:cfRule type="expression" priority="40" id="{B93000D4-69CF-4911-AA40-539F575D1DA8}">
            <xm:f>J369&gt;('Gesamt ZF'!J369+20%)</xm:f>
            <x14:dxf>
              <fill>
                <patternFill>
                  <bgColor rgb="FF92D050"/>
                </patternFill>
              </fill>
            </x14:dxf>
          </x14:cfRule>
          <xm:sqref>J369</xm:sqref>
        </x14:conditionalFormatting>
        <x14:conditionalFormatting xmlns:xm="http://schemas.microsoft.com/office/excel/2006/main">
          <x14:cfRule type="expression" priority="37" id="{A44F6C50-08C7-4018-B873-C2ACC63CD026}">
            <xm:f>D376&lt;('Gesamt ZF'!D376-20%)</xm:f>
            <x14:dxf>
              <fill>
                <patternFill>
                  <bgColor theme="3" tint="0.59996337778862885"/>
                </patternFill>
              </fill>
            </x14:dxf>
          </x14:cfRule>
          <x14:cfRule type="expression" priority="38" id="{D35E26C6-B6DE-464E-A64F-8FD2EECBCC3E}">
            <xm:f>D376&gt;('Gesamt ZF'!D376+20%)</xm:f>
            <x14:dxf>
              <fill>
                <patternFill>
                  <bgColor rgb="FF92D050"/>
                </patternFill>
              </fill>
            </x14:dxf>
          </x14:cfRule>
          <xm:sqref>D376 F376</xm:sqref>
        </x14:conditionalFormatting>
        <x14:conditionalFormatting xmlns:xm="http://schemas.microsoft.com/office/excel/2006/main">
          <x14:cfRule type="expression" priority="35" id="{714424CC-3BBF-491F-A343-321CDFF23962}">
            <xm:f>D385&lt;('Gesamt ZF'!D385-20%)</xm:f>
            <x14:dxf>
              <fill>
                <patternFill>
                  <bgColor theme="3" tint="0.59996337778862885"/>
                </patternFill>
              </fill>
            </x14:dxf>
          </x14:cfRule>
          <x14:cfRule type="expression" priority="36" id="{72AAE8DC-E8A6-4E99-830A-50E88545F995}">
            <xm:f>D385&gt;('Gesamt ZF'!D385+20%)</xm:f>
            <x14:dxf>
              <fill>
                <patternFill>
                  <bgColor rgb="FF92D050"/>
                </patternFill>
              </fill>
            </x14:dxf>
          </x14:cfRule>
          <xm:sqref>D385 H385 F385</xm:sqref>
        </x14:conditionalFormatting>
        <x14:conditionalFormatting xmlns:xm="http://schemas.microsoft.com/office/excel/2006/main">
          <x14:cfRule type="expression" priority="33" id="{84C108DE-B3CD-48F2-8A1F-E5D23C8E4C50}">
            <xm:f>D387&lt;('Gesamt ZF'!D387-20%)</xm:f>
            <x14:dxf>
              <fill>
                <patternFill>
                  <bgColor theme="3" tint="0.59996337778862885"/>
                </patternFill>
              </fill>
            </x14:dxf>
          </x14:cfRule>
          <x14:cfRule type="expression" priority="34" id="{1B7C714D-E492-47A7-A620-50E075844D19}">
            <xm:f>D387&gt;('Gesamt ZF'!D387+20%)</xm:f>
            <x14:dxf>
              <fill>
                <patternFill>
                  <bgColor rgb="FF92D050"/>
                </patternFill>
              </fill>
            </x14:dxf>
          </x14:cfRule>
          <xm:sqref>D387 H387 F387</xm:sqref>
        </x14:conditionalFormatting>
        <x14:conditionalFormatting xmlns:xm="http://schemas.microsoft.com/office/excel/2006/main">
          <x14:cfRule type="expression" priority="27" id="{DCC1B111-82FB-4DDE-99AA-9B4E3A177AAF}">
            <xm:f>D401&lt;('Gesamt ZF'!D401-20%)</xm:f>
            <x14:dxf>
              <fill>
                <patternFill>
                  <bgColor theme="3" tint="0.59996337778862885"/>
                </patternFill>
              </fill>
            </x14:dxf>
          </x14:cfRule>
          <x14:cfRule type="expression" priority="28" id="{25A2B6CA-F9FB-4BF1-80C1-5D3657930F9A}">
            <xm:f>D401&gt;('Gesamt ZF'!D401+20%)</xm:f>
            <x14:dxf>
              <fill>
                <patternFill>
                  <bgColor rgb="FF92D050"/>
                </patternFill>
              </fill>
            </x14:dxf>
          </x14:cfRule>
          <xm:sqref>D401 F401</xm:sqref>
        </x14:conditionalFormatting>
        <x14:conditionalFormatting xmlns:xm="http://schemas.microsoft.com/office/excel/2006/main">
          <x14:cfRule type="expression" priority="25" id="{B783CA03-5818-49BB-B4F1-D20ED536024E}">
            <xm:f>D409&lt;('Gesamt ZF'!D409-20%)</xm:f>
            <x14:dxf>
              <fill>
                <patternFill>
                  <bgColor theme="3" tint="0.59996337778862885"/>
                </patternFill>
              </fill>
            </x14:dxf>
          </x14:cfRule>
          <x14:cfRule type="expression" priority="26" id="{8A32C422-C103-40CB-9919-A89305B1FA6A}">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6EBD9854-63AB-4E8A-B03C-467C811F1E28}">
            <xm:f>D427&lt;('Gesamt ZF'!D427-20%)</xm:f>
            <x14:dxf>
              <fill>
                <patternFill>
                  <bgColor theme="3" tint="0.59996337778862885"/>
                </patternFill>
              </fill>
            </x14:dxf>
          </x14:cfRule>
          <x14:cfRule type="expression" priority="24" id="{725A81E2-8A9B-4FE1-BCEE-673FC4EB3CE4}">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358F876A-A1ED-4C02-B091-A0BAEC3061C1}">
            <xm:f>D428&lt;('Gesamt ZF'!D428-20%)</xm:f>
            <x14:dxf>
              <fill>
                <patternFill>
                  <bgColor theme="3" tint="0.59996337778862885"/>
                </patternFill>
              </fill>
            </x14:dxf>
          </x14:cfRule>
          <x14:cfRule type="expression" priority="22" id="{A8424E22-B590-454A-90C1-9E0F97210362}">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5D279A4D-5389-4FC8-A1E4-FD37E91C2CB8}">
            <xm:f>D445&lt;('Gesamt ZF'!D445-20%)</xm:f>
            <x14:dxf>
              <fill>
                <patternFill>
                  <bgColor theme="3" tint="0.59996337778862885"/>
                </patternFill>
              </fill>
            </x14:dxf>
          </x14:cfRule>
          <x14:cfRule type="expression" priority="20" id="{8D56C81D-8BF1-4287-8167-94334E6039BD}">
            <xm:f>D445&gt;('Gesamt ZF'!D445+20%)</xm:f>
            <x14:dxf>
              <fill>
                <patternFill>
                  <bgColor rgb="FF92D050"/>
                </patternFill>
              </fill>
            </x14:dxf>
          </x14:cfRule>
          <xm:sqref>D445:D447</xm:sqref>
        </x14:conditionalFormatting>
        <x14:conditionalFormatting xmlns:xm="http://schemas.microsoft.com/office/excel/2006/main">
          <x14:cfRule type="expression" priority="17" id="{950ED7E3-DF42-47FE-B5FB-37CD1068158E}">
            <xm:f>D456&lt;('Gesamt ZF'!D456-20%)</xm:f>
            <x14:dxf>
              <fill>
                <patternFill>
                  <bgColor theme="3" tint="0.59996337778862885"/>
                </patternFill>
              </fill>
            </x14:dxf>
          </x14:cfRule>
          <x14:cfRule type="expression" priority="18" id="{45A4ED7E-C4F4-45CF-B009-640BD8748DF8}">
            <xm:f>D456&gt;('Gesamt ZF'!D456+20%)</xm:f>
            <x14:dxf>
              <fill>
                <patternFill>
                  <bgColor rgb="FF92D050"/>
                </patternFill>
              </fill>
            </x14:dxf>
          </x14:cfRule>
          <xm:sqref>D456 F456</xm:sqref>
        </x14:conditionalFormatting>
        <x14:conditionalFormatting xmlns:xm="http://schemas.microsoft.com/office/excel/2006/main">
          <x14:cfRule type="expression" priority="15" id="{EA5B79BD-965C-4B95-B552-520CDCFF24DD}">
            <xm:f>D464&lt;('Gesamt ZF'!D464-20%)</xm:f>
            <x14:dxf>
              <fill>
                <patternFill>
                  <bgColor theme="3" tint="0.59996337778862885"/>
                </patternFill>
              </fill>
            </x14:dxf>
          </x14:cfRule>
          <x14:cfRule type="expression" priority="16" id="{2527994C-C44F-4C7A-810A-265DA7DFC70E}">
            <xm:f>D464&gt;('Gesamt ZF'!D464+20%)</xm:f>
            <x14:dxf>
              <fill>
                <patternFill>
                  <bgColor rgb="FF92D050"/>
                </patternFill>
              </fill>
            </x14:dxf>
          </x14:cfRule>
          <xm:sqref>D464:D465 H464:H465 F464:F465</xm:sqref>
        </x14:conditionalFormatting>
        <x14:conditionalFormatting xmlns:xm="http://schemas.microsoft.com/office/excel/2006/main">
          <x14:cfRule type="expression" priority="13" id="{720983DC-5409-41FA-9597-AF3B2351FA50}">
            <xm:f>D476&lt;('Gesamt ZF'!D476-20%)</xm:f>
            <x14:dxf>
              <fill>
                <patternFill>
                  <bgColor theme="3" tint="0.59996337778862885"/>
                </patternFill>
              </fill>
            </x14:dxf>
          </x14:cfRule>
          <x14:cfRule type="expression" priority="14" id="{0B5C1F55-DD16-4AF1-B8E4-06A02888E258}">
            <xm:f>D476&gt;('Gesamt ZF'!D476+20%)</xm:f>
            <x14:dxf>
              <fill>
                <patternFill>
                  <bgColor rgb="FF92D050"/>
                </patternFill>
              </fill>
            </x14:dxf>
          </x14:cfRule>
          <xm:sqref>D476:D479 H476:H479 F476:F479</xm:sqref>
        </x14:conditionalFormatting>
        <x14:conditionalFormatting xmlns:xm="http://schemas.microsoft.com/office/excel/2006/main">
          <x14:cfRule type="expression" priority="9" id="{3D82E8E6-1CA2-463B-8FC0-C2D36F940A53}">
            <xm:f>D506&lt;('Gesamt ZF'!D506-20%)</xm:f>
            <x14:dxf>
              <fill>
                <patternFill>
                  <bgColor theme="3" tint="0.59996337778862885"/>
                </patternFill>
              </fill>
            </x14:dxf>
          </x14:cfRule>
          <x14:cfRule type="expression" priority="10" id="{D36F66F0-E723-4764-857B-592C3304D36A}">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C24897F7-E30A-45F1-B341-B12D555D3F72}">
            <xm:f>D527&lt;('Gesamt ZF'!D527-20%)</xm:f>
            <x14:dxf>
              <fill>
                <patternFill>
                  <bgColor theme="3" tint="0.59996337778862885"/>
                </patternFill>
              </fill>
            </x14:dxf>
          </x14:cfRule>
          <x14:cfRule type="expression" priority="8" id="{4A86D9E1-7A40-4FB9-8650-44BA9A2F3571}">
            <xm:f>D527&gt;('Gesamt ZF'!D527+20%)</xm:f>
            <x14:dxf>
              <fill>
                <patternFill>
                  <bgColor rgb="FF92D050"/>
                </patternFill>
              </fill>
            </x14:dxf>
          </x14:cfRule>
          <xm:sqref>D527:D537 H527:H537 F527:F537 F539 H539 D539</xm:sqref>
        </x14:conditionalFormatting>
        <x14:conditionalFormatting xmlns:xm="http://schemas.microsoft.com/office/excel/2006/main">
          <x14:cfRule type="expression" priority="5" id="{B3C43674-0FA7-43CC-B432-8D095E649B5A}">
            <xm:f>D549&lt;('Gesamt ZF'!D549-20%)</xm:f>
            <x14:dxf>
              <fill>
                <patternFill>
                  <bgColor theme="3" tint="0.59996337778862885"/>
                </patternFill>
              </fill>
            </x14:dxf>
          </x14:cfRule>
          <x14:cfRule type="expression" priority="6" id="{D2F2D8CE-C85B-40B9-92A6-2568A8C8496D}">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C7548C47-24AB-4116-B082-26CFB4DD3A43}">
            <xm:f>D562&lt;('Gesamt ZF'!D562-20%)</xm:f>
            <x14:dxf>
              <fill>
                <patternFill>
                  <bgColor theme="3" tint="0.59996337778862885"/>
                </patternFill>
              </fill>
            </x14:dxf>
          </x14:cfRule>
          <x14:cfRule type="expression" priority="4" id="{37CD7D57-F2E4-4DA9-B418-D6F7477343AD}">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F9AE89BE-F8F3-49FA-87AA-65C9DDA2C99A}">
            <xm:f>D573&lt;('Gesamt ZF'!D573-20%)</xm:f>
            <x14:dxf>
              <fill>
                <patternFill>
                  <bgColor theme="3" tint="0.59996337778862885"/>
                </patternFill>
              </fill>
            </x14:dxf>
          </x14:cfRule>
          <x14:cfRule type="expression" priority="2" id="{A4DE1B3D-434E-4A09-A8D1-118D8880C1A7}">
            <xm:f>D573&gt;('Gesamt ZF'!D573+20%)</xm:f>
            <x14:dxf>
              <fill>
                <patternFill>
                  <bgColor rgb="FF92D050"/>
                </patternFill>
              </fill>
            </x14:dxf>
          </x14:cfRule>
          <xm:sqref>D573:D578 H573:H578 F573:F578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topLeftCell="A412" workbookViewId="0">
      <selection activeCell="H416" sqref="H416"/>
    </sheetView>
  </sheetViews>
  <sheetFormatPr baseColWidth="10" defaultColWidth="11.42578125" defaultRowHeight="12" x14ac:dyDescent="0.2"/>
  <cols>
    <col min="1" max="1" width="11.42578125" style="34"/>
    <col min="2" max="2" width="31.42578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42578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42" t="s">
        <v>286</v>
      </c>
    </row>
    <row r="3" spans="2:16" x14ac:dyDescent="0.25">
      <c r="C3" s="145"/>
    </row>
    <row r="4" spans="2:16" x14ac:dyDescent="0.2">
      <c r="C4" s="142" t="s">
        <v>0</v>
      </c>
    </row>
    <row r="5" spans="2:16" x14ac:dyDescent="0.25">
      <c r="C5" s="145"/>
    </row>
    <row r="6" spans="2:16" x14ac:dyDescent="0.2">
      <c r="C6" s="142" t="s">
        <v>279</v>
      </c>
    </row>
    <row r="8" spans="2:16" x14ac:dyDescent="0.2">
      <c r="B8" s="285" t="s">
        <v>1</v>
      </c>
      <c r="C8" s="286" t="s">
        <v>285</v>
      </c>
      <c r="D8" s="286"/>
      <c r="E8" s="286"/>
      <c r="F8" s="286"/>
      <c r="G8" s="286"/>
      <c r="H8" s="286"/>
      <c r="I8" s="286"/>
      <c r="J8" s="286"/>
      <c r="K8" s="286"/>
      <c r="L8" s="286"/>
      <c r="M8" s="286"/>
      <c r="N8" s="286"/>
      <c r="O8" s="286"/>
    </row>
    <row r="9" spans="2:16" x14ac:dyDescent="0.2">
      <c r="B9" s="285"/>
      <c r="C9" s="286"/>
      <c r="D9" s="286"/>
      <c r="E9" s="286"/>
      <c r="F9" s="286"/>
      <c r="G9" s="286"/>
      <c r="H9" s="286"/>
      <c r="I9" s="286"/>
      <c r="J9" s="286"/>
      <c r="K9" s="286"/>
      <c r="L9" s="286"/>
      <c r="M9" s="286"/>
      <c r="N9" s="286"/>
      <c r="O9" s="286"/>
    </row>
    <row r="10" spans="2:16" x14ac:dyDescent="0.2">
      <c r="B10" s="285"/>
      <c r="C10" s="287" t="s">
        <v>2</v>
      </c>
      <c r="D10" s="290"/>
      <c r="E10" s="287"/>
      <c r="F10" s="292"/>
      <c r="G10" s="287"/>
      <c r="H10" s="292"/>
      <c r="I10" s="287"/>
      <c r="J10" s="292"/>
      <c r="K10" s="287" t="s">
        <v>3</v>
      </c>
      <c r="L10" s="292"/>
      <c r="M10" s="287" t="s">
        <v>4</v>
      </c>
      <c r="N10" s="300" t="s">
        <v>5</v>
      </c>
      <c r="O10" s="287" t="s">
        <v>6</v>
      </c>
    </row>
    <row r="11" spans="2:16" x14ac:dyDescent="0.2">
      <c r="B11" s="285"/>
      <c r="C11" s="287"/>
      <c r="D11" s="291"/>
      <c r="E11" s="287"/>
      <c r="F11" s="293"/>
      <c r="G11" s="287"/>
      <c r="H11" s="293"/>
      <c r="I11" s="287"/>
      <c r="J11" s="293"/>
      <c r="K11" s="287"/>
      <c r="L11" s="293"/>
      <c r="M11" s="287"/>
      <c r="N11" s="300"/>
      <c r="O11" s="287"/>
    </row>
    <row r="12" spans="2:16" ht="17.25" customHeight="1" x14ac:dyDescent="0.25">
      <c r="B12" s="57" t="s">
        <v>7</v>
      </c>
      <c r="C12" s="71">
        <v>4</v>
      </c>
      <c r="D12" s="2">
        <f>C12/$M$12</f>
        <v>6.3492063492063489E-2</v>
      </c>
      <c r="E12" s="3">
        <v>21</v>
      </c>
      <c r="F12" s="2">
        <f>E12/$M$12</f>
        <v>0.33333333333333331</v>
      </c>
      <c r="G12" s="3">
        <v>15</v>
      </c>
      <c r="H12" s="2">
        <f>G12/$M$12</f>
        <v>0.23809523809523808</v>
      </c>
      <c r="I12" s="3">
        <v>13</v>
      </c>
      <c r="J12" s="2">
        <f>I12/$M$12</f>
        <v>0.20634920634920634</v>
      </c>
      <c r="K12" s="3">
        <v>10</v>
      </c>
      <c r="L12" s="2">
        <f>K12/$M$12</f>
        <v>0.15873015873015872</v>
      </c>
      <c r="M12" s="42">
        <v>63</v>
      </c>
      <c r="N12" s="42">
        <v>0</v>
      </c>
      <c r="O12" s="42">
        <v>63</v>
      </c>
      <c r="P12" s="103"/>
    </row>
    <row r="13" spans="2:16" ht="13.5" customHeight="1" x14ac:dyDescent="0.25">
      <c r="B13" s="57" t="s">
        <v>8</v>
      </c>
      <c r="C13" s="71">
        <v>46</v>
      </c>
      <c r="D13" s="2">
        <f>C13/$M$13</f>
        <v>0.8214285714285714</v>
      </c>
      <c r="E13" s="3">
        <v>8</v>
      </c>
      <c r="F13" s="2">
        <f>E13/$M$13</f>
        <v>0.14285714285714285</v>
      </c>
      <c r="G13" s="3">
        <v>1</v>
      </c>
      <c r="H13" s="2">
        <f>G13/$M$13</f>
        <v>1.7857142857142856E-2</v>
      </c>
      <c r="I13" s="3">
        <v>1</v>
      </c>
      <c r="J13" s="2">
        <f>I13/$M$13</f>
        <v>1.7857142857142856E-2</v>
      </c>
      <c r="K13" s="3">
        <v>0</v>
      </c>
      <c r="L13" s="2">
        <f>K13/$M$13</f>
        <v>0</v>
      </c>
      <c r="M13" s="42">
        <v>56</v>
      </c>
      <c r="N13" s="70">
        <v>7</v>
      </c>
      <c r="O13" s="42">
        <v>63</v>
      </c>
      <c r="P13" s="103"/>
    </row>
    <row r="14" spans="2:16" ht="15.75" customHeight="1" x14ac:dyDescent="0.25">
      <c r="B14" s="57" t="s">
        <v>9</v>
      </c>
      <c r="C14" s="71">
        <v>35</v>
      </c>
      <c r="D14" s="2">
        <f>C14/$M$14</f>
        <v>0.61403508771929827</v>
      </c>
      <c r="E14" s="3">
        <v>10</v>
      </c>
      <c r="F14" s="2">
        <f>E14/$M$14</f>
        <v>0.17543859649122806</v>
      </c>
      <c r="G14" s="4">
        <v>5</v>
      </c>
      <c r="H14" s="2">
        <f>G14/$M$14</f>
        <v>8.771929824561403E-2</v>
      </c>
      <c r="I14" s="4">
        <v>5</v>
      </c>
      <c r="J14" s="2">
        <f>I14/$M$14</f>
        <v>8.771929824561403E-2</v>
      </c>
      <c r="K14" s="4">
        <v>2</v>
      </c>
      <c r="L14" s="2">
        <f>K14/$M$14</f>
        <v>3.5087719298245612E-2</v>
      </c>
      <c r="M14" s="42">
        <v>57</v>
      </c>
      <c r="N14" s="42">
        <v>6</v>
      </c>
      <c r="O14" s="42">
        <v>63</v>
      </c>
      <c r="P14" s="103"/>
    </row>
    <row r="15" spans="2:16" ht="15.75" customHeight="1" x14ac:dyDescent="0.25">
      <c r="B15" s="57" t="s">
        <v>10</v>
      </c>
      <c r="C15" s="71">
        <v>48</v>
      </c>
      <c r="D15" s="2">
        <f>C15/$M$15</f>
        <v>0.8571428571428571</v>
      </c>
      <c r="E15" s="3">
        <v>5</v>
      </c>
      <c r="F15" s="2">
        <f>E15/$M$15</f>
        <v>8.9285714285714288E-2</v>
      </c>
      <c r="G15" s="3">
        <v>2</v>
      </c>
      <c r="H15" s="2">
        <f>G15/$M$15</f>
        <v>3.5714285714285712E-2</v>
      </c>
      <c r="I15" s="3">
        <v>0</v>
      </c>
      <c r="J15" s="2">
        <f>I15/$M$15</f>
        <v>0</v>
      </c>
      <c r="K15" s="3">
        <v>1</v>
      </c>
      <c r="L15" s="2">
        <f>K15/$M$15</f>
        <v>1.7857142857142856E-2</v>
      </c>
      <c r="M15" s="70">
        <v>56</v>
      </c>
      <c r="N15" s="70">
        <v>7</v>
      </c>
      <c r="O15" s="42">
        <v>63</v>
      </c>
      <c r="P15" s="103"/>
    </row>
    <row r="16" spans="2:16" ht="16.5" customHeight="1" x14ac:dyDescent="0.25">
      <c r="B16" s="57" t="s">
        <v>11</v>
      </c>
      <c r="C16" s="71">
        <v>44</v>
      </c>
      <c r="D16" s="2">
        <f>C16/$M$16</f>
        <v>0.7857142857142857</v>
      </c>
      <c r="E16" s="3">
        <v>4</v>
      </c>
      <c r="F16" s="2">
        <f>E16/$M$16</f>
        <v>7.1428571428571425E-2</v>
      </c>
      <c r="G16" s="3">
        <v>5</v>
      </c>
      <c r="H16" s="2">
        <f>G16/$M$16</f>
        <v>8.9285714285714288E-2</v>
      </c>
      <c r="I16" s="3">
        <v>1</v>
      </c>
      <c r="J16" s="2">
        <f>I16/$M$16</f>
        <v>1.7857142857142856E-2</v>
      </c>
      <c r="K16" s="3">
        <v>2</v>
      </c>
      <c r="L16" s="2">
        <f>K16/$M$16</f>
        <v>3.5714285714285712E-2</v>
      </c>
      <c r="M16" s="70">
        <v>56</v>
      </c>
      <c r="N16" s="42">
        <v>7</v>
      </c>
      <c r="O16" s="42">
        <v>63</v>
      </c>
      <c r="P16" s="103"/>
    </row>
    <row r="17" spans="2:16" ht="19.5" customHeight="1" x14ac:dyDescent="0.25">
      <c r="B17" s="57" t="s">
        <v>12</v>
      </c>
      <c r="C17" s="71">
        <v>38</v>
      </c>
      <c r="D17" s="2">
        <f>C17/$M$17</f>
        <v>0.6785714285714286</v>
      </c>
      <c r="E17" s="3">
        <v>11</v>
      </c>
      <c r="F17" s="2">
        <f>E17/$M$17</f>
        <v>0.19642857142857142</v>
      </c>
      <c r="G17" s="3">
        <v>5</v>
      </c>
      <c r="H17" s="2">
        <f>G17/$M$17</f>
        <v>8.9285714285714288E-2</v>
      </c>
      <c r="I17" s="3">
        <v>1</v>
      </c>
      <c r="J17" s="2">
        <f>I17/$M$17</f>
        <v>1.7857142857142856E-2</v>
      </c>
      <c r="K17" s="3">
        <v>1</v>
      </c>
      <c r="L17" s="2">
        <f>K17/$M$17</f>
        <v>1.7857142857142856E-2</v>
      </c>
      <c r="M17" s="70">
        <v>56</v>
      </c>
      <c r="N17" s="70">
        <v>7</v>
      </c>
      <c r="O17" s="42">
        <v>63</v>
      </c>
      <c r="P17" s="103"/>
    </row>
    <row r="18" spans="2:16" ht="26.25" customHeight="1" x14ac:dyDescent="0.25">
      <c r="B18" s="57" t="s">
        <v>13</v>
      </c>
      <c r="C18" s="71">
        <v>44</v>
      </c>
      <c r="D18" s="2">
        <f>C18/$M$18</f>
        <v>0.8</v>
      </c>
      <c r="E18" s="3">
        <v>4</v>
      </c>
      <c r="F18" s="2">
        <f>E18/$M$18</f>
        <v>7.2727272727272724E-2</v>
      </c>
      <c r="G18" s="3">
        <v>4</v>
      </c>
      <c r="H18" s="2">
        <f>G18/$M$18</f>
        <v>7.2727272727272724E-2</v>
      </c>
      <c r="I18" s="3">
        <v>2</v>
      </c>
      <c r="J18" s="2">
        <f>I18/$M$18</f>
        <v>3.6363636363636362E-2</v>
      </c>
      <c r="K18" s="3">
        <v>1</v>
      </c>
      <c r="L18" s="2">
        <f>K18/$M$18</f>
        <v>1.8181818181818181E-2</v>
      </c>
      <c r="M18" s="70">
        <v>55</v>
      </c>
      <c r="N18" s="70">
        <v>8</v>
      </c>
      <c r="O18" s="42">
        <v>63</v>
      </c>
      <c r="P18" s="103"/>
    </row>
    <row r="19" spans="2:16" ht="15" customHeight="1" x14ac:dyDescent="0.25">
      <c r="B19" s="57" t="s">
        <v>14</v>
      </c>
      <c r="C19" s="71">
        <v>44</v>
      </c>
      <c r="D19" s="2">
        <f>C19/$M$19</f>
        <v>0.8</v>
      </c>
      <c r="E19" s="3">
        <v>8</v>
      </c>
      <c r="F19" s="2">
        <f>E19/$M$19</f>
        <v>0.14545454545454545</v>
      </c>
      <c r="G19" s="3">
        <v>1</v>
      </c>
      <c r="H19" s="2">
        <f>G19/$M$19</f>
        <v>1.8181818181818181E-2</v>
      </c>
      <c r="I19" s="3">
        <v>2</v>
      </c>
      <c r="J19" s="2">
        <f>I19/$M$19</f>
        <v>3.6363636363636362E-2</v>
      </c>
      <c r="K19" s="3">
        <v>0</v>
      </c>
      <c r="L19" s="2">
        <f>K19/$M$19</f>
        <v>0</v>
      </c>
      <c r="M19" s="70">
        <v>55</v>
      </c>
      <c r="N19" s="70">
        <v>8</v>
      </c>
      <c r="O19" s="42">
        <v>63</v>
      </c>
      <c r="P19" s="103"/>
    </row>
    <row r="20" spans="2:16" ht="15.75" customHeight="1" x14ac:dyDescent="0.2">
      <c r="B20" s="57" t="s">
        <v>15</v>
      </c>
      <c r="C20" s="71">
        <v>48</v>
      </c>
      <c r="D20" s="2">
        <f>C20/$M$20</f>
        <v>0.8571428571428571</v>
      </c>
      <c r="E20" s="3">
        <v>7</v>
      </c>
      <c r="F20" s="2">
        <f>E20/$M$20</f>
        <v>0.125</v>
      </c>
      <c r="G20" s="3">
        <v>1</v>
      </c>
      <c r="H20" s="2">
        <f>G20/$M$20</f>
        <v>1.7857142857142856E-2</v>
      </c>
      <c r="I20" s="3">
        <v>0</v>
      </c>
      <c r="J20" s="2">
        <f>I20/$M$20</f>
        <v>0</v>
      </c>
      <c r="K20" s="3">
        <v>0</v>
      </c>
      <c r="L20" s="2">
        <f>K20/$M$20</f>
        <v>0</v>
      </c>
      <c r="M20" s="70">
        <v>56</v>
      </c>
      <c r="N20" s="70">
        <v>7</v>
      </c>
      <c r="O20" s="42">
        <v>63</v>
      </c>
      <c r="P20" s="103"/>
    </row>
    <row r="21" spans="2:16" ht="15.75" customHeight="1" x14ac:dyDescent="0.25">
      <c r="B21" s="49"/>
      <c r="C21" s="69"/>
      <c r="D21" s="48"/>
      <c r="E21" s="68"/>
      <c r="F21" s="48"/>
      <c r="G21" s="68"/>
      <c r="H21" s="48"/>
      <c r="I21" s="68"/>
      <c r="J21" s="48"/>
      <c r="K21" s="68"/>
      <c r="L21" s="48"/>
      <c r="M21" s="68"/>
      <c r="N21" s="68"/>
      <c r="O21" s="53"/>
    </row>
    <row r="23" spans="2:16" x14ac:dyDescent="0.25">
      <c r="C23" s="142" t="s">
        <v>16</v>
      </c>
    </row>
    <row r="25" spans="2:16" ht="15" customHeight="1" x14ac:dyDescent="0.2">
      <c r="B25" s="285" t="s">
        <v>1</v>
      </c>
      <c r="C25" s="294" t="s">
        <v>282</v>
      </c>
      <c r="D25" s="295"/>
      <c r="E25" s="295"/>
      <c r="F25" s="295"/>
      <c r="G25" s="295"/>
      <c r="H25" s="295"/>
      <c r="I25" s="295"/>
      <c r="J25" s="295"/>
      <c r="K25" s="295"/>
      <c r="L25" s="295"/>
      <c r="M25" s="295"/>
      <c r="N25" s="295"/>
      <c r="O25" s="296"/>
    </row>
    <row r="26" spans="2:16" x14ac:dyDescent="0.2">
      <c r="B26" s="285"/>
      <c r="C26" s="297"/>
      <c r="D26" s="298"/>
      <c r="E26" s="298"/>
      <c r="F26" s="298"/>
      <c r="G26" s="298"/>
      <c r="H26" s="298"/>
      <c r="I26" s="298"/>
      <c r="J26" s="298"/>
      <c r="K26" s="298"/>
      <c r="L26" s="298"/>
      <c r="M26" s="298"/>
      <c r="N26" s="298"/>
      <c r="O26" s="299"/>
    </row>
    <row r="27" spans="2:16" x14ac:dyDescent="0.2">
      <c r="B27" s="285"/>
      <c r="C27" s="287" t="s">
        <v>2</v>
      </c>
      <c r="D27" s="288"/>
      <c r="E27" s="287"/>
      <c r="F27" s="288"/>
      <c r="G27" s="287"/>
      <c r="H27" s="288"/>
      <c r="I27" s="287"/>
      <c r="J27" s="288"/>
      <c r="K27" s="287" t="s">
        <v>3</v>
      </c>
      <c r="L27" s="288"/>
      <c r="M27" s="292" t="s">
        <v>4</v>
      </c>
      <c r="N27" s="287" t="s">
        <v>5</v>
      </c>
      <c r="O27" s="287" t="s">
        <v>6</v>
      </c>
    </row>
    <row r="28" spans="2:16" ht="24.75" customHeight="1" x14ac:dyDescent="0.2">
      <c r="B28" s="285"/>
      <c r="C28" s="287"/>
      <c r="D28" s="289"/>
      <c r="E28" s="287"/>
      <c r="F28" s="289"/>
      <c r="G28" s="287"/>
      <c r="H28" s="289"/>
      <c r="I28" s="287"/>
      <c r="J28" s="289"/>
      <c r="K28" s="287"/>
      <c r="L28" s="289"/>
      <c r="M28" s="293"/>
      <c r="N28" s="287"/>
      <c r="O28" s="287"/>
    </row>
    <row r="29" spans="2:16" x14ac:dyDescent="0.25">
      <c r="B29" s="57" t="s">
        <v>7</v>
      </c>
      <c r="C29" s="44">
        <v>1</v>
      </c>
      <c r="D29" s="2">
        <f>C29/$M$29</f>
        <v>2.6315789473684209E-2</v>
      </c>
      <c r="E29" s="3">
        <v>8</v>
      </c>
      <c r="F29" s="2">
        <f>E29/$M$29</f>
        <v>0.21052631578947367</v>
      </c>
      <c r="G29" s="3">
        <v>11</v>
      </c>
      <c r="H29" s="2">
        <f>G29/$M$29</f>
        <v>0.28947368421052633</v>
      </c>
      <c r="I29" s="3">
        <v>9</v>
      </c>
      <c r="J29" s="2">
        <f>I29/$M$29</f>
        <v>0.23684210526315788</v>
      </c>
      <c r="K29" s="3">
        <v>9</v>
      </c>
      <c r="L29" s="2">
        <f>K29/$M$29</f>
        <v>0.23684210526315788</v>
      </c>
      <c r="M29" s="43">
        <v>38</v>
      </c>
      <c r="N29" s="43">
        <v>0</v>
      </c>
      <c r="O29" s="67">
        <v>38</v>
      </c>
      <c r="P29" s="103"/>
    </row>
    <row r="30" spans="2:16" x14ac:dyDescent="0.25">
      <c r="B30" s="57" t="s">
        <v>8</v>
      </c>
      <c r="C30" s="44">
        <v>31</v>
      </c>
      <c r="D30" s="2">
        <f>C30/$M$30</f>
        <v>0.91176470588235292</v>
      </c>
      <c r="E30" s="3">
        <v>2</v>
      </c>
      <c r="F30" s="2">
        <f>E30/$M$30</f>
        <v>5.8823529411764705E-2</v>
      </c>
      <c r="G30" s="3">
        <v>0</v>
      </c>
      <c r="H30" s="2">
        <f>G30/$M$30</f>
        <v>0</v>
      </c>
      <c r="I30" s="3">
        <v>1</v>
      </c>
      <c r="J30" s="2">
        <f>I30/$M$30</f>
        <v>2.9411764705882353E-2</v>
      </c>
      <c r="K30" s="3">
        <v>0</v>
      </c>
      <c r="L30" s="2">
        <f>K30/$M$30</f>
        <v>0</v>
      </c>
      <c r="M30" s="43">
        <v>34</v>
      </c>
      <c r="N30" s="46">
        <v>4</v>
      </c>
      <c r="O30" s="67">
        <v>38</v>
      </c>
      <c r="P30" s="103"/>
    </row>
    <row r="31" spans="2:16" x14ac:dyDescent="0.25">
      <c r="B31" s="57" t="s">
        <v>9</v>
      </c>
      <c r="C31" s="44">
        <v>21</v>
      </c>
      <c r="D31" s="2">
        <f>C31/$M$31</f>
        <v>0.6</v>
      </c>
      <c r="E31" s="3">
        <v>7</v>
      </c>
      <c r="F31" s="2">
        <f>E31/$M$31</f>
        <v>0.2</v>
      </c>
      <c r="G31" s="4">
        <v>3</v>
      </c>
      <c r="H31" s="2">
        <f>G31/$M$31</f>
        <v>8.5714285714285715E-2</v>
      </c>
      <c r="I31" s="4">
        <v>3</v>
      </c>
      <c r="J31" s="2">
        <f>I31/$M$31</f>
        <v>8.5714285714285715E-2</v>
      </c>
      <c r="K31" s="4">
        <v>1</v>
      </c>
      <c r="L31" s="2">
        <f>K31/$M$31</f>
        <v>2.8571428571428571E-2</v>
      </c>
      <c r="M31" s="43">
        <v>35</v>
      </c>
      <c r="N31" s="46">
        <v>3</v>
      </c>
      <c r="O31" s="67">
        <v>38</v>
      </c>
      <c r="P31" s="103"/>
    </row>
    <row r="32" spans="2:16" x14ac:dyDescent="0.25">
      <c r="B32" s="57" t="s">
        <v>18</v>
      </c>
      <c r="C32" s="44">
        <v>27</v>
      </c>
      <c r="D32" s="2">
        <f>C32/$M$32</f>
        <v>0.79411764705882348</v>
      </c>
      <c r="E32" s="3">
        <v>5</v>
      </c>
      <c r="F32" s="2">
        <f>E32/$M$32</f>
        <v>0.14705882352941177</v>
      </c>
      <c r="G32" s="3">
        <v>1</v>
      </c>
      <c r="H32" s="2">
        <f>G32/$M$32</f>
        <v>2.9411764705882353E-2</v>
      </c>
      <c r="I32" s="3">
        <v>0</v>
      </c>
      <c r="J32" s="2">
        <f>I32/$M$32</f>
        <v>0</v>
      </c>
      <c r="K32" s="3">
        <v>1</v>
      </c>
      <c r="L32" s="2">
        <f>K32/$M$32</f>
        <v>2.9411764705882353E-2</v>
      </c>
      <c r="M32" s="46">
        <v>34</v>
      </c>
      <c r="N32" s="46">
        <v>4</v>
      </c>
      <c r="O32" s="67">
        <v>38</v>
      </c>
      <c r="P32" s="103"/>
    </row>
    <row r="33" spans="2:16" x14ac:dyDescent="0.25">
      <c r="B33" s="57" t="s">
        <v>11</v>
      </c>
      <c r="C33" s="44">
        <v>26</v>
      </c>
      <c r="D33" s="2">
        <f>C33/$M$33</f>
        <v>0.76470588235294112</v>
      </c>
      <c r="E33" s="3">
        <v>1</v>
      </c>
      <c r="F33" s="2">
        <f>E33/$M$33</f>
        <v>2.9411764705882353E-2</v>
      </c>
      <c r="G33" s="3">
        <v>5</v>
      </c>
      <c r="H33" s="2">
        <f>G33/$M$33</f>
        <v>0.14705882352941177</v>
      </c>
      <c r="I33" s="3">
        <v>1</v>
      </c>
      <c r="J33" s="2">
        <f>I33/$M$33</f>
        <v>2.9411764705882353E-2</v>
      </c>
      <c r="K33" s="3">
        <v>1</v>
      </c>
      <c r="L33" s="2">
        <f>K33/$M$33</f>
        <v>2.9411764705882353E-2</v>
      </c>
      <c r="M33" s="43">
        <v>34</v>
      </c>
      <c r="N33" s="46">
        <v>4</v>
      </c>
      <c r="O33" s="67">
        <v>38</v>
      </c>
      <c r="P33" s="103"/>
    </row>
    <row r="34" spans="2:16" x14ac:dyDescent="0.25">
      <c r="B34" s="57" t="s">
        <v>12</v>
      </c>
      <c r="C34" s="44">
        <v>26</v>
      </c>
      <c r="D34" s="2">
        <f>C34/M34</f>
        <v>0.76470588235294112</v>
      </c>
      <c r="E34" s="3">
        <v>4</v>
      </c>
      <c r="F34" s="2">
        <f>E34/$M$34</f>
        <v>0.11764705882352941</v>
      </c>
      <c r="G34" s="3">
        <v>2</v>
      </c>
      <c r="H34" s="2">
        <f>G34/$M$34</f>
        <v>5.8823529411764705E-2</v>
      </c>
      <c r="I34" s="3">
        <v>1</v>
      </c>
      <c r="J34" s="2">
        <f>I34/$M$34</f>
        <v>2.9411764705882353E-2</v>
      </c>
      <c r="K34" s="3">
        <v>1</v>
      </c>
      <c r="L34" s="2">
        <f>K34/$M$34</f>
        <v>2.9411764705882353E-2</v>
      </c>
      <c r="M34" s="43">
        <v>34</v>
      </c>
      <c r="N34" s="43">
        <v>4</v>
      </c>
      <c r="O34" s="67">
        <v>38</v>
      </c>
      <c r="P34" s="103"/>
    </row>
    <row r="35" spans="2:16" ht="24" x14ac:dyDescent="0.25">
      <c r="B35" s="57" t="s">
        <v>13</v>
      </c>
      <c r="C35" s="44">
        <v>24</v>
      </c>
      <c r="D35" s="2">
        <f>C35/$M$35</f>
        <v>0.72727272727272729</v>
      </c>
      <c r="E35" s="3">
        <v>4</v>
      </c>
      <c r="F35" s="2">
        <f>E35/$M$35</f>
        <v>0.12121212121212122</v>
      </c>
      <c r="G35" s="3">
        <v>2</v>
      </c>
      <c r="H35" s="2">
        <f>G35/$M$35</f>
        <v>6.0606060606060608E-2</v>
      </c>
      <c r="I35" s="3">
        <v>2</v>
      </c>
      <c r="J35" s="2">
        <f>I35/$M$35</f>
        <v>6.0606060606060608E-2</v>
      </c>
      <c r="K35" s="3">
        <v>1</v>
      </c>
      <c r="L35" s="2">
        <f>K35/$M$35</f>
        <v>3.0303030303030304E-2</v>
      </c>
      <c r="M35" s="43">
        <v>33</v>
      </c>
      <c r="N35" s="46">
        <v>5</v>
      </c>
      <c r="O35" s="67">
        <v>38</v>
      </c>
      <c r="P35" s="103"/>
    </row>
    <row r="36" spans="2:16" x14ac:dyDescent="0.25">
      <c r="B36" s="57" t="s">
        <v>14</v>
      </c>
      <c r="C36" s="44">
        <v>25</v>
      </c>
      <c r="D36" s="2">
        <f>C36/$M$36</f>
        <v>0.75757575757575757</v>
      </c>
      <c r="E36" s="3">
        <v>6</v>
      </c>
      <c r="F36" s="2">
        <f>E36/$M$36</f>
        <v>0.18181818181818182</v>
      </c>
      <c r="G36" s="3">
        <v>0</v>
      </c>
      <c r="H36" s="2">
        <f>G36/$M$36</f>
        <v>0</v>
      </c>
      <c r="I36" s="3">
        <v>2</v>
      </c>
      <c r="J36" s="2">
        <f>I36/$M$36</f>
        <v>6.0606060606060608E-2</v>
      </c>
      <c r="K36" s="3">
        <v>0</v>
      </c>
      <c r="L36" s="2">
        <f>K36/$M$36</f>
        <v>0</v>
      </c>
      <c r="M36" s="43">
        <v>33</v>
      </c>
      <c r="N36" s="46">
        <v>5</v>
      </c>
      <c r="O36" s="67">
        <v>38</v>
      </c>
      <c r="P36" s="103"/>
    </row>
    <row r="37" spans="2:16" x14ac:dyDescent="0.2">
      <c r="B37" s="57" t="s">
        <v>15</v>
      </c>
      <c r="C37" s="44">
        <v>32</v>
      </c>
      <c r="D37" s="2">
        <f>C37/$M$37</f>
        <v>0.94117647058823528</v>
      </c>
      <c r="E37" s="3">
        <v>1</v>
      </c>
      <c r="F37" s="2">
        <f>E37/$M$37</f>
        <v>2.9411764705882353E-2</v>
      </c>
      <c r="G37" s="3">
        <v>1</v>
      </c>
      <c r="H37" s="2">
        <f>G37/$M$37</f>
        <v>2.9411764705882353E-2</v>
      </c>
      <c r="I37" s="3">
        <v>0</v>
      </c>
      <c r="J37" s="2">
        <f>I37/$M$37</f>
        <v>0</v>
      </c>
      <c r="K37" s="3">
        <v>0</v>
      </c>
      <c r="L37" s="2">
        <f>K37/$M$37</f>
        <v>0</v>
      </c>
      <c r="M37" s="43">
        <v>34</v>
      </c>
      <c r="N37" s="46">
        <v>4</v>
      </c>
      <c r="O37" s="67">
        <v>38</v>
      </c>
      <c r="P37" s="103"/>
    </row>
    <row r="40" spans="2:16" x14ac:dyDescent="0.25">
      <c r="C40" s="142" t="s">
        <v>19</v>
      </c>
    </row>
    <row r="42" spans="2:16" ht="15" customHeight="1" x14ac:dyDescent="0.2">
      <c r="B42" s="285" t="s">
        <v>1</v>
      </c>
      <c r="C42" s="286" t="s">
        <v>281</v>
      </c>
      <c r="D42" s="286"/>
      <c r="E42" s="286"/>
      <c r="F42" s="286"/>
      <c r="G42" s="286"/>
      <c r="H42" s="286"/>
      <c r="I42" s="286"/>
      <c r="J42" s="286"/>
      <c r="K42" s="286"/>
      <c r="L42" s="286"/>
      <c r="M42" s="286"/>
      <c r="N42" s="286"/>
      <c r="O42" s="286"/>
    </row>
    <row r="43" spans="2:16" x14ac:dyDescent="0.2">
      <c r="B43" s="285"/>
      <c r="C43" s="286"/>
      <c r="D43" s="286"/>
      <c r="E43" s="286"/>
      <c r="F43" s="286"/>
      <c r="G43" s="286"/>
      <c r="H43" s="286"/>
      <c r="I43" s="286"/>
      <c r="J43" s="286"/>
      <c r="K43" s="286"/>
      <c r="L43" s="286"/>
      <c r="M43" s="286"/>
      <c r="N43" s="286"/>
      <c r="O43" s="286"/>
    </row>
    <row r="44" spans="2:16" x14ac:dyDescent="0.2">
      <c r="B44" s="285"/>
      <c r="C44" s="287" t="s">
        <v>2</v>
      </c>
      <c r="D44" s="288"/>
      <c r="E44" s="301"/>
      <c r="F44" s="288"/>
      <c r="G44" s="301"/>
      <c r="H44" s="288"/>
      <c r="I44" s="301"/>
      <c r="J44" s="288"/>
      <c r="K44" s="287" t="s">
        <v>3</v>
      </c>
      <c r="L44" s="288"/>
      <c r="M44" s="292" t="s">
        <v>21</v>
      </c>
      <c r="N44" s="287" t="s">
        <v>5</v>
      </c>
      <c r="O44" s="287" t="s">
        <v>6</v>
      </c>
    </row>
    <row r="45" spans="2:16" ht="24.75" customHeight="1" x14ac:dyDescent="0.2">
      <c r="B45" s="285"/>
      <c r="C45" s="287"/>
      <c r="D45" s="289"/>
      <c r="E45" s="301"/>
      <c r="F45" s="289"/>
      <c r="G45" s="301"/>
      <c r="H45" s="289"/>
      <c r="I45" s="301"/>
      <c r="J45" s="289"/>
      <c r="K45" s="287"/>
      <c r="L45" s="289"/>
      <c r="M45" s="293"/>
      <c r="N45" s="287"/>
      <c r="O45" s="287"/>
    </row>
    <row r="46" spans="2:16" x14ac:dyDescent="0.25">
      <c r="B46" s="57" t="s">
        <v>7</v>
      </c>
      <c r="C46" s="44">
        <v>3</v>
      </c>
      <c r="D46" s="2">
        <f>C46/$M$46</f>
        <v>0.12</v>
      </c>
      <c r="E46" s="3">
        <v>13</v>
      </c>
      <c r="F46" s="2">
        <f>E46/$M$46</f>
        <v>0.52</v>
      </c>
      <c r="G46" s="3">
        <v>4</v>
      </c>
      <c r="H46" s="2">
        <f>G46/$M$46</f>
        <v>0.16</v>
      </c>
      <c r="I46" s="3">
        <v>4</v>
      </c>
      <c r="J46" s="2">
        <f>I46/$M$46</f>
        <v>0.16</v>
      </c>
      <c r="K46" s="3">
        <v>1</v>
      </c>
      <c r="L46" s="2">
        <f>K46/$M$46</f>
        <v>0.04</v>
      </c>
      <c r="M46" s="43">
        <v>25</v>
      </c>
      <c r="N46" s="46">
        <v>0</v>
      </c>
      <c r="O46" s="46">
        <v>25</v>
      </c>
      <c r="P46" s="103"/>
    </row>
    <row r="47" spans="2:16" x14ac:dyDescent="0.25">
      <c r="B47" s="57" t="s">
        <v>8</v>
      </c>
      <c r="C47" s="44">
        <v>15</v>
      </c>
      <c r="D47" s="2">
        <f>C47/$M$47</f>
        <v>0.68181818181818177</v>
      </c>
      <c r="E47" s="3">
        <v>6</v>
      </c>
      <c r="F47" s="2">
        <f>E47/$M$47</f>
        <v>0.27272727272727271</v>
      </c>
      <c r="G47" s="3">
        <v>1</v>
      </c>
      <c r="H47" s="2">
        <f>G47/$M$47</f>
        <v>4.5454545454545456E-2</v>
      </c>
      <c r="I47" s="3">
        <v>0</v>
      </c>
      <c r="J47" s="2">
        <f>I47/$M$47</f>
        <v>0</v>
      </c>
      <c r="K47" s="3">
        <v>0</v>
      </c>
      <c r="L47" s="2">
        <f>K47/$M$47</f>
        <v>0</v>
      </c>
      <c r="M47" s="43">
        <v>22</v>
      </c>
      <c r="N47" s="46">
        <v>3</v>
      </c>
      <c r="O47" s="46">
        <v>25</v>
      </c>
      <c r="P47" s="103"/>
    </row>
    <row r="48" spans="2:16" x14ac:dyDescent="0.25">
      <c r="B48" s="57" t="s">
        <v>22</v>
      </c>
      <c r="C48" s="44">
        <v>14</v>
      </c>
      <c r="D48" s="2">
        <f>C48/$M$48</f>
        <v>0.63636363636363635</v>
      </c>
      <c r="E48" s="3">
        <v>3</v>
      </c>
      <c r="F48" s="2">
        <f>E48/$M$48</f>
        <v>0.13636363636363635</v>
      </c>
      <c r="G48" s="3">
        <v>2</v>
      </c>
      <c r="H48" s="2">
        <f>G48/$M$48</f>
        <v>9.0909090909090912E-2</v>
      </c>
      <c r="I48" s="3">
        <v>2</v>
      </c>
      <c r="J48" s="2">
        <f>I48/$M$48</f>
        <v>9.0909090909090912E-2</v>
      </c>
      <c r="K48" s="3">
        <v>1</v>
      </c>
      <c r="L48" s="2">
        <f>K48/$M$48</f>
        <v>4.5454545454545456E-2</v>
      </c>
      <c r="M48" s="43">
        <v>22</v>
      </c>
      <c r="N48" s="46">
        <v>3</v>
      </c>
      <c r="O48" s="46">
        <v>25</v>
      </c>
      <c r="P48" s="103"/>
    </row>
    <row r="49" spans="2:17" x14ac:dyDescent="0.25">
      <c r="B49" s="57" t="s">
        <v>10</v>
      </c>
      <c r="C49" s="44">
        <v>21</v>
      </c>
      <c r="D49" s="2">
        <f>C49/$M$49</f>
        <v>0.95454545454545459</v>
      </c>
      <c r="E49" s="3">
        <v>0</v>
      </c>
      <c r="F49" s="2">
        <f>E49/$M$49</f>
        <v>0</v>
      </c>
      <c r="G49" s="3">
        <v>1</v>
      </c>
      <c r="H49" s="2">
        <f>G49/$M$49</f>
        <v>4.5454545454545456E-2</v>
      </c>
      <c r="I49" s="3">
        <v>0</v>
      </c>
      <c r="J49" s="2">
        <f>I49/$M$49</f>
        <v>0</v>
      </c>
      <c r="K49" s="3">
        <v>0</v>
      </c>
      <c r="L49" s="2">
        <f>K49/$M$49</f>
        <v>0</v>
      </c>
      <c r="M49" s="46">
        <v>22</v>
      </c>
      <c r="N49" s="46">
        <v>3</v>
      </c>
      <c r="O49" s="46">
        <v>25</v>
      </c>
      <c r="P49" s="103"/>
    </row>
    <row r="50" spans="2:17" x14ac:dyDescent="0.25">
      <c r="B50" s="57" t="s">
        <v>11</v>
      </c>
      <c r="C50" s="44">
        <v>18</v>
      </c>
      <c r="D50" s="2">
        <f>C50/$M$50</f>
        <v>0.81818181818181823</v>
      </c>
      <c r="E50" s="3">
        <v>3</v>
      </c>
      <c r="F50" s="2">
        <f>E50/$M$50</f>
        <v>0.13636363636363635</v>
      </c>
      <c r="G50" s="3">
        <v>0</v>
      </c>
      <c r="H50" s="2">
        <f>G50/$M$50</f>
        <v>0</v>
      </c>
      <c r="I50" s="3">
        <v>0</v>
      </c>
      <c r="J50" s="2">
        <f>I50/$M$50</f>
        <v>0</v>
      </c>
      <c r="K50" s="3">
        <v>1</v>
      </c>
      <c r="L50" s="2">
        <f>K50/$M$50</f>
        <v>4.5454545454545456E-2</v>
      </c>
      <c r="M50" s="46">
        <v>22</v>
      </c>
      <c r="N50" s="46">
        <v>3</v>
      </c>
      <c r="O50" s="46">
        <v>25</v>
      </c>
      <c r="P50" s="103"/>
    </row>
    <row r="51" spans="2:17" x14ac:dyDescent="0.25">
      <c r="B51" s="57" t="s">
        <v>12</v>
      </c>
      <c r="C51" s="44">
        <v>12</v>
      </c>
      <c r="D51" s="2">
        <f>C51/$M$51</f>
        <v>0.54545454545454541</v>
      </c>
      <c r="E51" s="3">
        <v>7</v>
      </c>
      <c r="F51" s="2">
        <f>E51/$M$51</f>
        <v>0.31818181818181818</v>
      </c>
      <c r="G51" s="3">
        <v>3</v>
      </c>
      <c r="H51" s="2">
        <f>G51/$M$51</f>
        <v>0.13636363636363635</v>
      </c>
      <c r="I51" s="3">
        <v>0</v>
      </c>
      <c r="J51" s="2">
        <f>I51/$M$51</f>
        <v>0</v>
      </c>
      <c r="K51" s="3">
        <v>0</v>
      </c>
      <c r="L51" s="2">
        <f>K51/$M$51</f>
        <v>0</v>
      </c>
      <c r="M51" s="46">
        <v>22</v>
      </c>
      <c r="N51" s="46">
        <v>3</v>
      </c>
      <c r="O51" s="46">
        <v>25</v>
      </c>
      <c r="P51" s="103"/>
    </row>
    <row r="52" spans="2:17" ht="24" x14ac:dyDescent="0.25">
      <c r="B52" s="57" t="s">
        <v>13</v>
      </c>
      <c r="C52" s="44">
        <v>20</v>
      </c>
      <c r="D52" s="2">
        <f>C52/$M$52</f>
        <v>0.90909090909090906</v>
      </c>
      <c r="E52" s="3">
        <v>0</v>
      </c>
      <c r="F52" s="2">
        <f>E52/$M$52</f>
        <v>0</v>
      </c>
      <c r="G52" s="3">
        <v>2</v>
      </c>
      <c r="H52" s="2">
        <f>G52/$M$52</f>
        <v>9.0909090909090912E-2</v>
      </c>
      <c r="I52" s="3">
        <v>0</v>
      </c>
      <c r="J52" s="2">
        <f>I52/$M$52</f>
        <v>0</v>
      </c>
      <c r="K52" s="3">
        <v>0</v>
      </c>
      <c r="L52" s="2">
        <f>K52/$M$52</f>
        <v>0</v>
      </c>
      <c r="M52" s="46">
        <v>22</v>
      </c>
      <c r="N52" s="46">
        <v>3</v>
      </c>
      <c r="O52" s="46">
        <v>25</v>
      </c>
      <c r="P52" s="103"/>
    </row>
    <row r="53" spans="2:17" x14ac:dyDescent="0.25">
      <c r="B53" s="57" t="s">
        <v>14</v>
      </c>
      <c r="C53" s="44">
        <v>19</v>
      </c>
      <c r="D53" s="2">
        <f>C53/$M$53</f>
        <v>0.86363636363636365</v>
      </c>
      <c r="E53" s="3">
        <v>2</v>
      </c>
      <c r="F53" s="2">
        <f>E53/$M$53</f>
        <v>9.0909090909090912E-2</v>
      </c>
      <c r="G53" s="3">
        <v>1</v>
      </c>
      <c r="H53" s="2">
        <f>G53/$M$53</f>
        <v>4.5454545454545456E-2</v>
      </c>
      <c r="I53" s="3">
        <v>0</v>
      </c>
      <c r="J53" s="2">
        <f>I53/$M$53</f>
        <v>0</v>
      </c>
      <c r="K53" s="3">
        <v>0</v>
      </c>
      <c r="L53" s="2">
        <f>K53/$M$53</f>
        <v>0</v>
      </c>
      <c r="M53" s="43">
        <v>22</v>
      </c>
      <c r="N53" s="46">
        <v>3</v>
      </c>
      <c r="O53" s="46">
        <v>25</v>
      </c>
      <c r="P53" s="103"/>
    </row>
    <row r="54" spans="2:17" x14ac:dyDescent="0.2">
      <c r="B54" s="57" t="s">
        <v>15</v>
      </c>
      <c r="C54" s="44">
        <v>16</v>
      </c>
      <c r="D54" s="2">
        <f>C54/$M$54</f>
        <v>0.72727272727272729</v>
      </c>
      <c r="E54" s="3">
        <v>6</v>
      </c>
      <c r="F54" s="2">
        <f>E54/$M$54</f>
        <v>0.27272727272727271</v>
      </c>
      <c r="G54" s="3">
        <v>0</v>
      </c>
      <c r="H54" s="2">
        <f>G54/$M$54</f>
        <v>0</v>
      </c>
      <c r="I54" s="3">
        <v>0</v>
      </c>
      <c r="J54" s="2">
        <f>I54/$M$54</f>
        <v>0</v>
      </c>
      <c r="K54" s="3">
        <v>0</v>
      </c>
      <c r="L54" s="2">
        <f>K54/$M$54</f>
        <v>0</v>
      </c>
      <c r="M54" s="46">
        <v>22</v>
      </c>
      <c r="N54" s="46">
        <v>3</v>
      </c>
      <c r="O54" s="46">
        <v>25</v>
      </c>
      <c r="P54" s="103"/>
    </row>
    <row r="55" spans="2:17" x14ac:dyDescent="0.25">
      <c r="B55" s="49"/>
      <c r="C55" s="128"/>
      <c r="D55" s="48"/>
      <c r="E55" s="129"/>
      <c r="F55" s="48"/>
      <c r="G55" s="47"/>
      <c r="H55" s="48"/>
      <c r="I55" s="129"/>
      <c r="J55" s="48"/>
      <c r="K55" s="47"/>
      <c r="L55" s="48"/>
      <c r="M55" s="47"/>
      <c r="N55" s="47"/>
      <c r="O55" s="47"/>
    </row>
    <row r="56" spans="2:17" x14ac:dyDescent="0.25">
      <c r="B56" s="49"/>
      <c r="C56" s="128"/>
      <c r="D56" s="48"/>
      <c r="E56" s="129"/>
      <c r="F56" s="48"/>
      <c r="G56" s="47"/>
      <c r="H56" s="48"/>
      <c r="I56" s="129"/>
      <c r="J56" s="48"/>
      <c r="K56" s="47"/>
      <c r="L56" s="48"/>
      <c r="M56" s="47"/>
      <c r="N56" s="47"/>
      <c r="O56" s="47"/>
    </row>
    <row r="57" spans="2:17" x14ac:dyDescent="0.2">
      <c r="B57" s="49"/>
      <c r="C57" s="142" t="s">
        <v>23</v>
      </c>
      <c r="E57" s="129"/>
      <c r="F57" s="48"/>
      <c r="G57" s="47"/>
      <c r="H57" s="48"/>
      <c r="I57" s="129"/>
      <c r="J57" s="48"/>
      <c r="K57" s="47"/>
      <c r="L57" s="48"/>
      <c r="M57" s="47"/>
      <c r="N57" s="47"/>
      <c r="O57" s="47"/>
    </row>
    <row r="59" spans="2:17" x14ac:dyDescent="0.25">
      <c r="B59" s="106"/>
      <c r="C59" s="302" t="s">
        <v>284</v>
      </c>
      <c r="D59" s="302"/>
      <c r="E59" s="302"/>
      <c r="F59" s="302"/>
      <c r="G59" s="302"/>
      <c r="H59" s="302"/>
      <c r="I59" s="302"/>
      <c r="J59" s="302"/>
      <c r="K59" s="302"/>
      <c r="L59" s="302"/>
      <c r="M59" s="302"/>
      <c r="N59" s="302"/>
      <c r="O59" s="302"/>
    </row>
    <row r="60" spans="2:17" ht="72" x14ac:dyDescent="0.2">
      <c r="B60" s="55" t="s">
        <v>277</v>
      </c>
      <c r="C60" s="98" t="s">
        <v>2</v>
      </c>
      <c r="D60" s="98"/>
      <c r="E60" s="98"/>
      <c r="F60" s="98"/>
      <c r="G60" s="98"/>
      <c r="H60" s="98"/>
      <c r="I60" s="98"/>
      <c r="J60" s="98"/>
      <c r="K60" s="98" t="s">
        <v>26</v>
      </c>
      <c r="L60" s="98"/>
      <c r="M60" s="98" t="s">
        <v>21</v>
      </c>
      <c r="N60" s="98" t="s">
        <v>5</v>
      </c>
      <c r="O60" s="66" t="s">
        <v>6</v>
      </c>
      <c r="P60" s="62"/>
      <c r="Q60" s="130"/>
    </row>
    <row r="61" spans="2:17" x14ac:dyDescent="0.25">
      <c r="B61" s="64" t="s">
        <v>27</v>
      </c>
      <c r="C61" s="63">
        <v>3</v>
      </c>
      <c r="D61" s="2">
        <f>C61/$M61</f>
        <v>4.7619047619047616E-2</v>
      </c>
      <c r="E61" s="3">
        <v>7</v>
      </c>
      <c r="F61" s="2">
        <f>E61/$M61</f>
        <v>0.1111111111111111</v>
      </c>
      <c r="G61" s="3">
        <v>16</v>
      </c>
      <c r="H61" s="2">
        <f>G61/$M61</f>
        <v>0.25396825396825395</v>
      </c>
      <c r="I61" s="3">
        <v>17</v>
      </c>
      <c r="J61" s="2">
        <f>I61/$M61</f>
        <v>0.26984126984126983</v>
      </c>
      <c r="K61" s="3">
        <v>20</v>
      </c>
      <c r="L61" s="2">
        <f>K61/$M61</f>
        <v>0.31746031746031744</v>
      </c>
      <c r="M61" s="82">
        <v>63</v>
      </c>
      <c r="N61" s="131">
        <v>0</v>
      </c>
      <c r="O61" s="132">
        <v>63</v>
      </c>
      <c r="P61" s="103"/>
      <c r="Q61" s="65"/>
    </row>
    <row r="62" spans="2:17" x14ac:dyDescent="0.25">
      <c r="B62" s="64" t="s">
        <v>28</v>
      </c>
      <c r="C62" s="63">
        <v>1</v>
      </c>
      <c r="D62" s="2">
        <f>C62/$M62</f>
        <v>2.6315789473684209E-2</v>
      </c>
      <c r="E62" s="3">
        <v>4</v>
      </c>
      <c r="F62" s="2">
        <f>E62/$M62</f>
        <v>0.10526315789473684</v>
      </c>
      <c r="G62" s="3">
        <v>8</v>
      </c>
      <c r="H62" s="2">
        <f>G62/$M62</f>
        <v>0.21052631578947367</v>
      </c>
      <c r="I62" s="3">
        <v>10</v>
      </c>
      <c r="J62" s="2">
        <f>I62/$M62</f>
        <v>0.26315789473684209</v>
      </c>
      <c r="K62" s="3">
        <v>15</v>
      </c>
      <c r="L62" s="2">
        <f>K62/$M62</f>
        <v>0.39473684210526316</v>
      </c>
      <c r="M62" s="82">
        <v>38</v>
      </c>
      <c r="N62" s="131">
        <v>0</v>
      </c>
      <c r="O62" s="132">
        <v>38</v>
      </c>
      <c r="P62" s="103"/>
      <c r="Q62" s="133"/>
    </row>
    <row r="63" spans="2:17" x14ac:dyDescent="0.25">
      <c r="B63" s="64" t="s">
        <v>29</v>
      </c>
      <c r="C63" s="63">
        <v>2</v>
      </c>
      <c r="D63" s="2">
        <f>C63/$M63</f>
        <v>0.08</v>
      </c>
      <c r="E63" s="3">
        <v>3</v>
      </c>
      <c r="F63" s="2">
        <f>E63/$M63</f>
        <v>0.12</v>
      </c>
      <c r="G63" s="3">
        <v>8</v>
      </c>
      <c r="H63" s="2">
        <f>G63/$M63</f>
        <v>0.32</v>
      </c>
      <c r="I63" s="3">
        <v>7</v>
      </c>
      <c r="J63" s="2">
        <f>I63/$M63</f>
        <v>0.28000000000000003</v>
      </c>
      <c r="K63" s="3">
        <v>5</v>
      </c>
      <c r="L63" s="2">
        <f>K63/$M63</f>
        <v>0.2</v>
      </c>
      <c r="M63" s="134">
        <v>25</v>
      </c>
      <c r="N63" s="131">
        <v>0</v>
      </c>
      <c r="O63" s="132">
        <v>25</v>
      </c>
      <c r="P63" s="103"/>
      <c r="Q63" s="133"/>
    </row>
    <row r="64" spans="2:17" x14ac:dyDescent="0.25">
      <c r="B64" s="62"/>
      <c r="C64" s="61"/>
      <c r="D64" s="61"/>
      <c r="E64" s="61"/>
      <c r="F64" s="61"/>
      <c r="G64" s="61"/>
      <c r="H64" s="61"/>
      <c r="I64" s="60"/>
      <c r="J64" s="61"/>
      <c r="K64" s="61"/>
      <c r="L64" s="60"/>
      <c r="M64" s="135"/>
      <c r="N64" s="136"/>
      <c r="O64" s="133"/>
      <c r="P64" s="103"/>
      <c r="Q64" s="133"/>
    </row>
    <row r="65" spans="2:17" x14ac:dyDescent="0.25">
      <c r="C65" s="59"/>
      <c r="D65" s="59"/>
      <c r="E65" s="58"/>
      <c r="F65" s="58"/>
      <c r="G65" s="58"/>
      <c r="H65" s="58"/>
      <c r="I65" s="137"/>
      <c r="J65" s="138"/>
      <c r="K65" s="138"/>
      <c r="L65" s="137"/>
      <c r="M65" s="139"/>
      <c r="N65" s="136"/>
      <c r="O65" s="133"/>
      <c r="P65" s="133"/>
      <c r="Q65" s="133"/>
    </row>
    <row r="66" spans="2:17" x14ac:dyDescent="0.25">
      <c r="C66" s="142" t="s">
        <v>30</v>
      </c>
    </row>
    <row r="68" spans="2:17" ht="15" customHeight="1" x14ac:dyDescent="0.2">
      <c r="B68" s="285" t="s">
        <v>31</v>
      </c>
      <c r="C68" s="286" t="s">
        <v>283</v>
      </c>
      <c r="D68" s="286"/>
      <c r="E68" s="286"/>
      <c r="F68" s="286"/>
      <c r="G68" s="286"/>
      <c r="H68" s="286"/>
      <c r="I68" s="286"/>
      <c r="J68" s="286"/>
      <c r="K68" s="286"/>
      <c r="L68" s="286"/>
      <c r="M68" s="286"/>
      <c r="N68" s="286"/>
      <c r="O68" s="286"/>
    </row>
    <row r="69" spans="2:17" x14ac:dyDescent="0.2">
      <c r="B69" s="285"/>
      <c r="C69" s="286"/>
      <c r="D69" s="286"/>
      <c r="E69" s="286"/>
      <c r="F69" s="286"/>
      <c r="G69" s="286"/>
      <c r="H69" s="286"/>
      <c r="I69" s="286"/>
      <c r="J69" s="286"/>
      <c r="K69" s="286"/>
      <c r="L69" s="286"/>
      <c r="M69" s="286"/>
      <c r="N69" s="286"/>
      <c r="O69" s="286"/>
    </row>
    <row r="70" spans="2:17" x14ac:dyDescent="0.2">
      <c r="B70" s="285"/>
      <c r="C70" s="287" t="s">
        <v>2</v>
      </c>
      <c r="D70" s="288"/>
      <c r="E70" s="287"/>
      <c r="F70" s="288"/>
      <c r="G70" s="287"/>
      <c r="H70" s="288"/>
      <c r="I70" s="287"/>
      <c r="J70" s="288"/>
      <c r="K70" s="287" t="s">
        <v>3</v>
      </c>
      <c r="L70" s="288"/>
      <c r="M70" s="292" t="s">
        <v>4</v>
      </c>
      <c r="N70" s="287" t="s">
        <v>5</v>
      </c>
      <c r="O70" s="287" t="s">
        <v>6</v>
      </c>
    </row>
    <row r="71" spans="2:17" ht="24.75" customHeight="1" x14ac:dyDescent="0.2">
      <c r="B71" s="285"/>
      <c r="C71" s="287"/>
      <c r="D71" s="289"/>
      <c r="E71" s="287"/>
      <c r="F71" s="289"/>
      <c r="G71" s="287"/>
      <c r="H71" s="289"/>
      <c r="I71" s="287"/>
      <c r="J71" s="289"/>
      <c r="K71" s="287"/>
      <c r="L71" s="289"/>
      <c r="M71" s="293"/>
      <c r="N71" s="287"/>
      <c r="O71" s="287"/>
    </row>
    <row r="72" spans="2:17" x14ac:dyDescent="0.25">
      <c r="B72" s="57" t="s">
        <v>33</v>
      </c>
      <c r="C72" s="44">
        <v>12</v>
      </c>
      <c r="D72" s="2">
        <f>C72/$M$72</f>
        <v>0.19047619047619047</v>
      </c>
      <c r="E72" s="3">
        <v>7</v>
      </c>
      <c r="F72" s="2">
        <f>E72/$M$72</f>
        <v>0.1111111111111111</v>
      </c>
      <c r="G72" s="3">
        <v>4</v>
      </c>
      <c r="H72" s="2">
        <f>G72/$M$72</f>
        <v>6.3492063492063489E-2</v>
      </c>
      <c r="I72" s="3">
        <v>12</v>
      </c>
      <c r="J72" s="2">
        <f>I72/$M$72</f>
        <v>0.19047619047619047</v>
      </c>
      <c r="K72" s="3">
        <v>28</v>
      </c>
      <c r="L72" s="2">
        <f>K72/$M$72</f>
        <v>0.44444444444444442</v>
      </c>
      <c r="M72" s="3">
        <f t="shared" ref="M72" si="0">C72+E72+G72+I72+K72</f>
        <v>63</v>
      </c>
      <c r="N72" s="46">
        <v>0</v>
      </c>
      <c r="O72" s="35">
        <f t="shared" ref="O72" si="1">M72+N72</f>
        <v>63</v>
      </c>
      <c r="P72" s="103"/>
    </row>
    <row r="73" spans="2:17" x14ac:dyDescent="0.25">
      <c r="B73" s="57" t="s">
        <v>34</v>
      </c>
      <c r="C73" s="44">
        <v>14</v>
      </c>
      <c r="D73" s="2">
        <f>C73/$M$73</f>
        <v>0.22580645161290322</v>
      </c>
      <c r="E73" s="3">
        <v>13</v>
      </c>
      <c r="F73" s="2">
        <f>E73/$M$73</f>
        <v>0.20967741935483872</v>
      </c>
      <c r="G73" s="3">
        <v>12</v>
      </c>
      <c r="H73" s="2">
        <f>G73/$M$73</f>
        <v>0.19354838709677419</v>
      </c>
      <c r="I73" s="3">
        <v>13</v>
      </c>
      <c r="J73" s="2">
        <f>I73/$M$73</f>
        <v>0.20967741935483872</v>
      </c>
      <c r="K73" s="3">
        <v>10</v>
      </c>
      <c r="L73" s="2">
        <f>K73/$M$73</f>
        <v>0.16129032258064516</v>
      </c>
      <c r="M73" s="46">
        <v>62</v>
      </c>
      <c r="N73" s="46">
        <v>1</v>
      </c>
      <c r="O73" s="46">
        <v>63</v>
      </c>
      <c r="P73" s="103"/>
    </row>
    <row r="74" spans="2:17" x14ac:dyDescent="0.2">
      <c r="B74" s="57" t="s">
        <v>35</v>
      </c>
      <c r="C74" s="44">
        <v>9</v>
      </c>
      <c r="D74" s="2">
        <f>C74/$M$74</f>
        <v>0.14516129032258066</v>
      </c>
      <c r="E74" s="3">
        <v>15</v>
      </c>
      <c r="F74" s="2">
        <f>E74/$M$74</f>
        <v>0.24193548387096775</v>
      </c>
      <c r="G74" s="3">
        <v>15</v>
      </c>
      <c r="H74" s="2">
        <f>G74/$M$74</f>
        <v>0.24193548387096775</v>
      </c>
      <c r="I74" s="3">
        <v>13</v>
      </c>
      <c r="J74" s="2">
        <f>I74/$M$74</f>
        <v>0.20967741935483872</v>
      </c>
      <c r="K74" s="3">
        <v>10</v>
      </c>
      <c r="L74" s="2">
        <f>K74/$M$74</f>
        <v>0.16129032258064516</v>
      </c>
      <c r="M74" s="46">
        <v>62</v>
      </c>
      <c r="N74" s="46">
        <v>1</v>
      </c>
      <c r="O74" s="46">
        <v>63</v>
      </c>
      <c r="P74" s="103"/>
    </row>
    <row r="77" spans="2:17" x14ac:dyDescent="0.25">
      <c r="C77" s="142" t="s">
        <v>36</v>
      </c>
    </row>
    <row r="79" spans="2:17" ht="15" customHeight="1" x14ac:dyDescent="0.2">
      <c r="B79" s="285" t="s">
        <v>31</v>
      </c>
      <c r="C79" s="286" t="s">
        <v>282</v>
      </c>
      <c r="D79" s="286"/>
      <c r="E79" s="286"/>
      <c r="F79" s="286"/>
      <c r="G79" s="286"/>
      <c r="H79" s="286"/>
      <c r="I79" s="286"/>
      <c r="J79" s="286"/>
      <c r="K79" s="286"/>
      <c r="L79" s="286"/>
      <c r="M79" s="286"/>
      <c r="N79" s="286"/>
      <c r="O79" s="286"/>
    </row>
    <row r="80" spans="2:17" x14ac:dyDescent="0.2">
      <c r="B80" s="285"/>
      <c r="C80" s="286"/>
      <c r="D80" s="286"/>
      <c r="E80" s="286"/>
      <c r="F80" s="286"/>
      <c r="G80" s="286"/>
      <c r="H80" s="286"/>
      <c r="I80" s="286"/>
      <c r="J80" s="286"/>
      <c r="K80" s="286"/>
      <c r="L80" s="286"/>
      <c r="M80" s="286"/>
      <c r="N80" s="286"/>
      <c r="O80" s="286"/>
    </row>
    <row r="81" spans="2:16" x14ac:dyDescent="0.2">
      <c r="B81" s="285"/>
      <c r="C81" s="287" t="s">
        <v>2</v>
      </c>
      <c r="D81" s="281"/>
      <c r="E81" s="287"/>
      <c r="F81" s="281"/>
      <c r="G81" s="287"/>
      <c r="H81" s="281"/>
      <c r="I81" s="287"/>
      <c r="J81" s="281"/>
      <c r="K81" s="287" t="s">
        <v>3</v>
      </c>
      <c r="L81" s="281"/>
      <c r="M81" s="292" t="s">
        <v>4</v>
      </c>
      <c r="N81" s="287" t="s">
        <v>5</v>
      </c>
      <c r="O81" s="287" t="s">
        <v>6</v>
      </c>
    </row>
    <row r="82" spans="2:16" ht="24.75" customHeight="1" x14ac:dyDescent="0.2">
      <c r="B82" s="285"/>
      <c r="C82" s="287"/>
      <c r="D82" s="282"/>
      <c r="E82" s="287"/>
      <c r="F82" s="282"/>
      <c r="G82" s="287"/>
      <c r="H82" s="282"/>
      <c r="I82" s="287"/>
      <c r="J82" s="282"/>
      <c r="K82" s="287"/>
      <c r="L82" s="282"/>
      <c r="M82" s="293"/>
      <c r="N82" s="287"/>
      <c r="O82" s="287"/>
    </row>
    <row r="83" spans="2:16" x14ac:dyDescent="0.25">
      <c r="B83" s="57" t="s">
        <v>33</v>
      </c>
      <c r="C83" s="44">
        <v>12</v>
      </c>
      <c r="D83" s="2">
        <f>C83/$M$83</f>
        <v>0.31578947368421051</v>
      </c>
      <c r="E83" s="3">
        <v>6</v>
      </c>
      <c r="F83" s="2">
        <f>E83/$M$83</f>
        <v>0.15789473684210525</v>
      </c>
      <c r="G83" s="3">
        <v>4</v>
      </c>
      <c r="H83" s="2">
        <f>G83/$M$83</f>
        <v>0.10526315789473684</v>
      </c>
      <c r="I83" s="3">
        <v>7</v>
      </c>
      <c r="J83" s="2">
        <f>I83/$M$83</f>
        <v>0.18421052631578946</v>
      </c>
      <c r="K83" s="3">
        <v>9</v>
      </c>
      <c r="L83" s="2">
        <f>K83/$M$83</f>
        <v>0.23684210526315788</v>
      </c>
      <c r="M83" s="46">
        <v>38</v>
      </c>
      <c r="N83" s="46">
        <v>0</v>
      </c>
      <c r="O83" s="46">
        <v>38</v>
      </c>
      <c r="P83" s="103"/>
    </row>
    <row r="84" spans="2:16" x14ac:dyDescent="0.25">
      <c r="B84" s="57" t="s">
        <v>34</v>
      </c>
      <c r="C84" s="44">
        <v>9</v>
      </c>
      <c r="D84" s="2">
        <f>C84/$M$84</f>
        <v>0.24324324324324326</v>
      </c>
      <c r="E84" s="3">
        <v>6</v>
      </c>
      <c r="F84" s="2">
        <f>E84/$M$84</f>
        <v>0.16216216216216217</v>
      </c>
      <c r="G84" s="3">
        <v>9</v>
      </c>
      <c r="H84" s="2">
        <f>G84/$M$84</f>
        <v>0.24324324324324326</v>
      </c>
      <c r="I84" s="3">
        <v>10</v>
      </c>
      <c r="J84" s="2">
        <f>I84/$M$84</f>
        <v>0.27027027027027029</v>
      </c>
      <c r="K84" s="3">
        <v>3</v>
      </c>
      <c r="L84" s="2">
        <f>K84/$M$84</f>
        <v>8.1081081081081086E-2</v>
      </c>
      <c r="M84" s="67">
        <v>37</v>
      </c>
      <c r="N84" s="46">
        <v>1</v>
      </c>
      <c r="O84" s="101">
        <f>M84+N84</f>
        <v>38</v>
      </c>
      <c r="P84" s="103"/>
    </row>
    <row r="85" spans="2:16" x14ac:dyDescent="0.2">
      <c r="B85" s="57" t="s">
        <v>35</v>
      </c>
      <c r="C85" s="44">
        <v>7</v>
      </c>
      <c r="D85" s="2">
        <f>C85/$M$85</f>
        <v>0.1891891891891892</v>
      </c>
      <c r="E85" s="3">
        <v>7</v>
      </c>
      <c r="F85" s="2">
        <f>E85/$M$85</f>
        <v>0.1891891891891892</v>
      </c>
      <c r="G85" s="3">
        <v>11</v>
      </c>
      <c r="H85" s="2">
        <f>G85/$M$85</f>
        <v>0.29729729729729731</v>
      </c>
      <c r="I85" s="3">
        <v>8</v>
      </c>
      <c r="J85" s="2">
        <f>I85/$M$85</f>
        <v>0.21621621621621623</v>
      </c>
      <c r="K85" s="3">
        <v>4</v>
      </c>
      <c r="L85" s="2">
        <f>K85/$M$85</f>
        <v>0.10810810810810811</v>
      </c>
      <c r="M85" s="46">
        <v>37</v>
      </c>
      <c r="N85" s="46">
        <v>1</v>
      </c>
      <c r="O85" s="46">
        <v>38</v>
      </c>
      <c r="P85" s="103"/>
    </row>
    <row r="88" spans="2:16" x14ac:dyDescent="0.25">
      <c r="C88" s="142" t="s">
        <v>37</v>
      </c>
    </row>
    <row r="90" spans="2:16" ht="15" customHeight="1" x14ac:dyDescent="0.2">
      <c r="B90" s="285" t="s">
        <v>31</v>
      </c>
      <c r="C90" s="286" t="s">
        <v>281</v>
      </c>
      <c r="D90" s="286"/>
      <c r="E90" s="286"/>
      <c r="F90" s="286"/>
      <c r="G90" s="286"/>
      <c r="H90" s="286"/>
      <c r="I90" s="286"/>
      <c r="J90" s="286"/>
      <c r="K90" s="286"/>
      <c r="L90" s="286"/>
      <c r="M90" s="286"/>
      <c r="N90" s="286"/>
      <c r="O90" s="286"/>
    </row>
    <row r="91" spans="2:16" x14ac:dyDescent="0.2">
      <c r="B91" s="285"/>
      <c r="C91" s="286"/>
      <c r="D91" s="286"/>
      <c r="E91" s="286"/>
      <c r="F91" s="286"/>
      <c r="G91" s="286"/>
      <c r="H91" s="286"/>
      <c r="I91" s="286"/>
      <c r="J91" s="286"/>
      <c r="K91" s="286"/>
      <c r="L91" s="286"/>
      <c r="M91" s="286"/>
      <c r="N91" s="286"/>
      <c r="O91" s="286"/>
    </row>
    <row r="92" spans="2:16" x14ac:dyDescent="0.2">
      <c r="B92" s="285"/>
      <c r="C92" s="287" t="s">
        <v>2</v>
      </c>
      <c r="D92" s="288"/>
      <c r="E92" s="287"/>
      <c r="F92" s="288"/>
      <c r="G92" s="287"/>
      <c r="H92" s="288"/>
      <c r="I92" s="287"/>
      <c r="J92" s="288"/>
      <c r="K92" s="287" t="s">
        <v>3</v>
      </c>
      <c r="L92" s="288"/>
      <c r="M92" s="292" t="s">
        <v>4</v>
      </c>
      <c r="N92" s="287" t="s">
        <v>5</v>
      </c>
      <c r="O92" s="287" t="s">
        <v>6</v>
      </c>
    </row>
    <row r="93" spans="2:16" ht="13.5" customHeight="1" x14ac:dyDescent="0.2">
      <c r="B93" s="285"/>
      <c r="C93" s="287"/>
      <c r="D93" s="289"/>
      <c r="E93" s="287"/>
      <c r="F93" s="289"/>
      <c r="G93" s="287"/>
      <c r="H93" s="289"/>
      <c r="I93" s="287"/>
      <c r="J93" s="289"/>
      <c r="K93" s="287"/>
      <c r="L93" s="289"/>
      <c r="M93" s="293"/>
      <c r="N93" s="287"/>
      <c r="O93" s="287"/>
    </row>
    <row r="94" spans="2:16" x14ac:dyDescent="0.25">
      <c r="B94" s="57" t="s">
        <v>33</v>
      </c>
      <c r="C94" s="44">
        <v>0</v>
      </c>
      <c r="D94" s="2">
        <f>C94/$M$94</f>
        <v>0</v>
      </c>
      <c r="E94" s="3">
        <v>1</v>
      </c>
      <c r="F94" s="2">
        <f>E94/$M$94</f>
        <v>0.04</v>
      </c>
      <c r="G94" s="3">
        <v>0</v>
      </c>
      <c r="H94" s="2">
        <f>G94/$M$94</f>
        <v>0</v>
      </c>
      <c r="I94" s="3">
        <v>5</v>
      </c>
      <c r="J94" s="2">
        <f>I94/$M$94</f>
        <v>0.2</v>
      </c>
      <c r="K94" s="3">
        <v>19</v>
      </c>
      <c r="L94" s="2">
        <f>K94/$M$94</f>
        <v>0.76</v>
      </c>
      <c r="M94" s="46">
        <v>25</v>
      </c>
      <c r="N94" s="46">
        <v>0</v>
      </c>
      <c r="O94" s="46">
        <v>25</v>
      </c>
      <c r="P94" s="103"/>
    </row>
    <row r="95" spans="2:16" x14ac:dyDescent="0.25">
      <c r="B95" s="57" t="s">
        <v>34</v>
      </c>
      <c r="C95" s="44">
        <v>5</v>
      </c>
      <c r="D95" s="2">
        <f>C95/$M$95</f>
        <v>0.2</v>
      </c>
      <c r="E95" s="3">
        <v>7</v>
      </c>
      <c r="F95" s="2">
        <f>E95/$M$95</f>
        <v>0.28000000000000003</v>
      </c>
      <c r="G95" s="3">
        <v>3</v>
      </c>
      <c r="H95" s="2">
        <f>G95/$M$95</f>
        <v>0.12</v>
      </c>
      <c r="I95" s="3">
        <v>3</v>
      </c>
      <c r="J95" s="2">
        <f>I95/$M$95</f>
        <v>0.12</v>
      </c>
      <c r="K95" s="3">
        <v>7</v>
      </c>
      <c r="L95" s="2">
        <f>K95/$M$95</f>
        <v>0.28000000000000003</v>
      </c>
      <c r="M95" s="46">
        <v>25</v>
      </c>
      <c r="N95" s="46">
        <v>0</v>
      </c>
      <c r="O95" s="46">
        <v>25</v>
      </c>
      <c r="P95" s="103"/>
    </row>
    <row r="96" spans="2:16" x14ac:dyDescent="0.2">
      <c r="B96" s="57" t="s">
        <v>35</v>
      </c>
      <c r="C96" s="44">
        <v>2</v>
      </c>
      <c r="D96" s="2">
        <f>C96/$M$96</f>
        <v>0.08</v>
      </c>
      <c r="E96" s="3">
        <v>8</v>
      </c>
      <c r="F96" s="2">
        <f>E96/$M$96</f>
        <v>0.32</v>
      </c>
      <c r="G96" s="3">
        <v>4</v>
      </c>
      <c r="H96" s="2">
        <f>G96/$M$96</f>
        <v>0.16</v>
      </c>
      <c r="I96" s="3">
        <v>5</v>
      </c>
      <c r="J96" s="2">
        <f>I96/$M$96</f>
        <v>0.2</v>
      </c>
      <c r="K96" s="3">
        <v>6</v>
      </c>
      <c r="L96" s="2">
        <f>K96/$M$96</f>
        <v>0.24</v>
      </c>
      <c r="M96" s="46">
        <v>25</v>
      </c>
      <c r="N96" s="46">
        <v>0</v>
      </c>
      <c r="O96" s="46">
        <v>25</v>
      </c>
      <c r="P96" s="103"/>
    </row>
    <row r="99" spans="2:16" x14ac:dyDescent="0.25">
      <c r="C99" s="142" t="s">
        <v>38</v>
      </c>
    </row>
    <row r="101" spans="2:16" ht="15" customHeight="1" x14ac:dyDescent="0.2">
      <c r="B101" s="285" t="s">
        <v>39</v>
      </c>
      <c r="C101" s="286" t="s">
        <v>283</v>
      </c>
      <c r="D101" s="286"/>
      <c r="E101" s="286"/>
      <c r="F101" s="286"/>
      <c r="G101" s="286"/>
      <c r="H101" s="286"/>
      <c r="I101" s="286"/>
      <c r="J101" s="286"/>
      <c r="K101" s="286"/>
      <c r="L101" s="286"/>
      <c r="M101" s="286"/>
      <c r="N101" s="286"/>
      <c r="O101" s="286"/>
    </row>
    <row r="102" spans="2:16" x14ac:dyDescent="0.2">
      <c r="B102" s="285"/>
      <c r="C102" s="286"/>
      <c r="D102" s="286"/>
      <c r="E102" s="286"/>
      <c r="F102" s="286"/>
      <c r="G102" s="286"/>
      <c r="H102" s="286"/>
      <c r="I102" s="286"/>
      <c r="J102" s="286"/>
      <c r="K102" s="286"/>
      <c r="L102" s="286"/>
      <c r="M102" s="286"/>
      <c r="N102" s="286"/>
      <c r="O102" s="286"/>
    </row>
    <row r="103" spans="2:16" ht="24" x14ac:dyDescent="0.2">
      <c r="B103" s="285"/>
      <c r="C103" s="97" t="s">
        <v>2</v>
      </c>
      <c r="D103" s="97"/>
      <c r="E103" s="97"/>
      <c r="F103" s="140"/>
      <c r="G103" s="140"/>
      <c r="H103" s="140"/>
      <c r="I103" s="97"/>
      <c r="J103" s="140"/>
      <c r="K103" s="97" t="s">
        <v>3</v>
      </c>
      <c r="L103" s="140"/>
      <c r="M103" s="97" t="s">
        <v>4</v>
      </c>
      <c r="N103" s="97" t="s">
        <v>5</v>
      </c>
      <c r="O103" s="97" t="s">
        <v>6</v>
      </c>
    </row>
    <row r="104" spans="2:16" x14ac:dyDescent="0.25">
      <c r="B104" s="45" t="s">
        <v>40</v>
      </c>
      <c r="C104" s="44">
        <v>7</v>
      </c>
      <c r="D104" s="2">
        <f>C104/$M$104</f>
        <v>0.11290322580645161</v>
      </c>
      <c r="E104" s="3">
        <v>9</v>
      </c>
      <c r="F104" s="2">
        <f>E104/$M$104</f>
        <v>0.14516129032258066</v>
      </c>
      <c r="G104" s="3">
        <v>11</v>
      </c>
      <c r="H104" s="2">
        <f>G104/$M$104</f>
        <v>0.17741935483870969</v>
      </c>
      <c r="I104" s="3">
        <v>13</v>
      </c>
      <c r="J104" s="2">
        <f>I104/$M$104</f>
        <v>0.20967741935483872</v>
      </c>
      <c r="K104" s="3">
        <v>22</v>
      </c>
      <c r="L104" s="2">
        <f>K104/$M$104</f>
        <v>0.35483870967741937</v>
      </c>
      <c r="M104" s="43">
        <v>62</v>
      </c>
      <c r="N104" s="46">
        <v>1</v>
      </c>
      <c r="O104" s="46">
        <v>63</v>
      </c>
      <c r="P104" s="103"/>
    </row>
    <row r="105" spans="2:16" x14ac:dyDescent="0.25">
      <c r="B105" s="45" t="s">
        <v>41</v>
      </c>
      <c r="C105" s="44">
        <v>23</v>
      </c>
      <c r="D105" s="2">
        <f>C105/$M$105</f>
        <v>0.4107142857142857</v>
      </c>
      <c r="E105" s="3">
        <v>12</v>
      </c>
      <c r="F105" s="2">
        <f>E105/$M$105</f>
        <v>0.21428571428571427</v>
      </c>
      <c r="G105" s="3">
        <v>8</v>
      </c>
      <c r="H105" s="2">
        <f>G105/$M$105</f>
        <v>0.14285714285714285</v>
      </c>
      <c r="I105" s="3">
        <v>8</v>
      </c>
      <c r="J105" s="2">
        <f>I105/$M$105</f>
        <v>0.14285714285714285</v>
      </c>
      <c r="K105" s="3">
        <v>5</v>
      </c>
      <c r="L105" s="2">
        <f>K105/$M$105</f>
        <v>8.9285714285714288E-2</v>
      </c>
      <c r="M105" s="43">
        <v>56</v>
      </c>
      <c r="N105" s="43">
        <v>7</v>
      </c>
      <c r="O105" s="46">
        <v>63</v>
      </c>
      <c r="P105" s="103"/>
    </row>
    <row r="106" spans="2:16" x14ac:dyDescent="0.25">
      <c r="B106" s="45" t="s">
        <v>42</v>
      </c>
      <c r="C106" s="44">
        <v>29</v>
      </c>
      <c r="D106" s="2">
        <f>C106/$M$106</f>
        <v>0.5</v>
      </c>
      <c r="E106" s="3">
        <v>9</v>
      </c>
      <c r="F106" s="2">
        <f>E106/$M$106</f>
        <v>0.15517241379310345</v>
      </c>
      <c r="G106" s="3">
        <v>5</v>
      </c>
      <c r="H106" s="2">
        <f>G106/$M$106</f>
        <v>8.6206896551724144E-2</v>
      </c>
      <c r="I106" s="3">
        <v>4</v>
      </c>
      <c r="J106" s="2">
        <f>I106/$M$106</f>
        <v>6.8965517241379309E-2</v>
      </c>
      <c r="K106" s="3">
        <v>11</v>
      </c>
      <c r="L106" s="2">
        <f>K106/$M$106</f>
        <v>0.18965517241379309</v>
      </c>
      <c r="M106" s="43">
        <v>58</v>
      </c>
      <c r="N106" s="46">
        <v>5</v>
      </c>
      <c r="O106" s="46">
        <v>63</v>
      </c>
      <c r="P106" s="103"/>
    </row>
    <row r="107" spans="2:16" x14ac:dyDescent="0.25">
      <c r="B107" s="45" t="s">
        <v>43</v>
      </c>
      <c r="C107" s="44">
        <v>39</v>
      </c>
      <c r="D107" s="2">
        <f>C107/$M$107</f>
        <v>0.72222222222222221</v>
      </c>
      <c r="E107" s="3">
        <v>10</v>
      </c>
      <c r="F107" s="2">
        <f>E107/$M$107</f>
        <v>0.18518518518518517</v>
      </c>
      <c r="G107" s="3">
        <v>4</v>
      </c>
      <c r="H107" s="2">
        <f>G107/$M$107</f>
        <v>7.407407407407407E-2</v>
      </c>
      <c r="I107" s="3">
        <v>0</v>
      </c>
      <c r="J107" s="2">
        <f>I107/$M$107</f>
        <v>0</v>
      </c>
      <c r="K107" s="3">
        <v>1</v>
      </c>
      <c r="L107" s="2">
        <f>K107/$M$107</f>
        <v>1.8518518518518517E-2</v>
      </c>
      <c r="M107" s="43">
        <v>54</v>
      </c>
      <c r="N107" s="43">
        <v>9</v>
      </c>
      <c r="O107" s="46">
        <v>63</v>
      </c>
      <c r="P107" s="103"/>
    </row>
    <row r="108" spans="2:16" x14ac:dyDescent="0.25">
      <c r="B108" s="45" t="s">
        <v>44</v>
      </c>
      <c r="C108" s="44">
        <v>27</v>
      </c>
      <c r="D108" s="2">
        <f>C108/$M$108</f>
        <v>0.48214285714285715</v>
      </c>
      <c r="E108" s="3">
        <v>10</v>
      </c>
      <c r="F108" s="2">
        <f>E108/$M$108</f>
        <v>0.17857142857142858</v>
      </c>
      <c r="G108" s="3">
        <v>7</v>
      </c>
      <c r="H108" s="2">
        <f>G108/$M$108</f>
        <v>0.125</v>
      </c>
      <c r="I108" s="3">
        <v>6</v>
      </c>
      <c r="J108" s="2">
        <f>I108/$M$108</f>
        <v>0.10714285714285714</v>
      </c>
      <c r="K108" s="3">
        <v>6</v>
      </c>
      <c r="L108" s="2">
        <f>K108/$M$108</f>
        <v>0.10714285714285714</v>
      </c>
      <c r="M108" s="46">
        <v>56</v>
      </c>
      <c r="N108" s="46">
        <v>7</v>
      </c>
      <c r="O108" s="46">
        <v>63</v>
      </c>
      <c r="P108" s="103"/>
    </row>
    <row r="109" spans="2:16" x14ac:dyDescent="0.25">
      <c r="B109" s="45" t="s">
        <v>45</v>
      </c>
      <c r="C109" s="44">
        <v>2</v>
      </c>
      <c r="D109" s="2">
        <f>C109/$M$109</f>
        <v>3.3333333333333333E-2</v>
      </c>
      <c r="E109" s="3">
        <v>6</v>
      </c>
      <c r="F109" s="2">
        <f>E109/$M$109</f>
        <v>0.1</v>
      </c>
      <c r="G109" s="3">
        <v>8</v>
      </c>
      <c r="H109" s="2">
        <f>G109/$M$109</f>
        <v>0.13333333333333333</v>
      </c>
      <c r="I109" s="3">
        <v>16</v>
      </c>
      <c r="J109" s="2">
        <f>I109/$M$109</f>
        <v>0.26666666666666666</v>
      </c>
      <c r="K109" s="3">
        <v>28</v>
      </c>
      <c r="L109" s="2">
        <f>K109/$M$109</f>
        <v>0.46666666666666667</v>
      </c>
      <c r="M109" s="46">
        <v>60</v>
      </c>
      <c r="N109" s="46">
        <v>3</v>
      </c>
      <c r="O109" s="46">
        <v>63</v>
      </c>
      <c r="P109" s="103"/>
    </row>
    <row r="110" spans="2:16" x14ac:dyDescent="0.2">
      <c r="B110" s="45" t="s">
        <v>46</v>
      </c>
      <c r="C110" s="44">
        <v>10</v>
      </c>
      <c r="D110" s="2">
        <f>C110/$M$110</f>
        <v>0.625</v>
      </c>
      <c r="E110" s="3">
        <v>0</v>
      </c>
      <c r="F110" s="2">
        <f>E110/$M$110</f>
        <v>0</v>
      </c>
      <c r="G110" s="3">
        <v>0</v>
      </c>
      <c r="H110" s="2">
        <f>G110/$M$110</f>
        <v>0</v>
      </c>
      <c r="I110" s="3">
        <v>3</v>
      </c>
      <c r="J110" s="2">
        <f>I110/$M$110</f>
        <v>0.1875</v>
      </c>
      <c r="K110" s="3">
        <v>3</v>
      </c>
      <c r="L110" s="2">
        <f>K110/$M$110</f>
        <v>0.1875</v>
      </c>
      <c r="M110" s="46">
        <v>16</v>
      </c>
      <c r="N110" s="46">
        <v>47</v>
      </c>
      <c r="O110" s="46">
        <v>63</v>
      </c>
      <c r="P110" s="103"/>
    </row>
    <row r="111" spans="2:16" x14ac:dyDescent="0.25">
      <c r="C111" s="117"/>
      <c r="D111" s="48"/>
    </row>
    <row r="112" spans="2:16" x14ac:dyDescent="0.25">
      <c r="C112" s="117"/>
      <c r="D112" s="48"/>
    </row>
    <row r="113" spans="2:16" x14ac:dyDescent="0.25">
      <c r="C113" s="142" t="s">
        <v>47</v>
      </c>
    </row>
    <row r="115" spans="2:16" ht="15" customHeight="1" x14ac:dyDescent="0.2">
      <c r="B115" s="285" t="s">
        <v>39</v>
      </c>
      <c r="C115" s="286" t="s">
        <v>282</v>
      </c>
      <c r="D115" s="286"/>
      <c r="E115" s="286"/>
      <c r="F115" s="286"/>
      <c r="G115" s="286"/>
      <c r="H115" s="286"/>
      <c r="I115" s="286"/>
      <c r="J115" s="286"/>
      <c r="K115" s="286"/>
      <c r="L115" s="286"/>
      <c r="M115" s="286"/>
      <c r="N115" s="286"/>
      <c r="O115" s="286"/>
    </row>
    <row r="116" spans="2:16" x14ac:dyDescent="0.2">
      <c r="B116" s="285"/>
      <c r="C116" s="286"/>
      <c r="D116" s="286"/>
      <c r="E116" s="286"/>
      <c r="F116" s="286"/>
      <c r="G116" s="286"/>
      <c r="H116" s="286"/>
      <c r="I116" s="286"/>
      <c r="J116" s="286"/>
      <c r="K116" s="286"/>
      <c r="L116" s="286"/>
      <c r="M116" s="286"/>
      <c r="N116" s="286"/>
      <c r="O116" s="286"/>
    </row>
    <row r="117" spans="2:16" ht="24" x14ac:dyDescent="0.2">
      <c r="B117" s="285"/>
      <c r="C117" s="97" t="s">
        <v>2</v>
      </c>
      <c r="D117" s="32"/>
      <c r="E117" s="97"/>
      <c r="F117" s="32"/>
      <c r="G117" s="97"/>
      <c r="H117" s="32"/>
      <c r="I117" s="97"/>
      <c r="J117" s="32"/>
      <c r="K117" s="97" t="s">
        <v>3</v>
      </c>
      <c r="L117" s="32"/>
      <c r="M117" s="97" t="s">
        <v>4</v>
      </c>
      <c r="N117" s="97" t="s">
        <v>5</v>
      </c>
      <c r="O117" s="97" t="s">
        <v>6</v>
      </c>
    </row>
    <row r="118" spans="2:16" x14ac:dyDescent="0.25">
      <c r="B118" s="45" t="s">
        <v>40</v>
      </c>
      <c r="C118" s="44">
        <v>4</v>
      </c>
      <c r="D118" s="2">
        <f>C118/$M$118</f>
        <v>0.10810810810810811</v>
      </c>
      <c r="E118" s="3">
        <v>4</v>
      </c>
      <c r="F118" s="2">
        <f>E118/$M$118</f>
        <v>0.10810810810810811</v>
      </c>
      <c r="G118" s="3">
        <v>5</v>
      </c>
      <c r="H118" s="2">
        <f>G118/$M$118</f>
        <v>0.13513513513513514</v>
      </c>
      <c r="I118" s="3">
        <v>10</v>
      </c>
      <c r="J118" s="2">
        <f>I118/$M$118</f>
        <v>0.27027027027027029</v>
      </c>
      <c r="K118" s="3">
        <v>14</v>
      </c>
      <c r="L118" s="2">
        <f>K118/$M$118</f>
        <v>0.3783783783783784</v>
      </c>
      <c r="M118" s="43">
        <v>37</v>
      </c>
      <c r="N118" s="46">
        <v>1</v>
      </c>
      <c r="O118" s="46">
        <v>38</v>
      </c>
      <c r="P118" s="103"/>
    </row>
    <row r="119" spans="2:16" x14ac:dyDescent="0.25">
      <c r="B119" s="45" t="s">
        <v>41</v>
      </c>
      <c r="C119" s="44">
        <v>18</v>
      </c>
      <c r="D119" s="2">
        <f>C119/$M$119</f>
        <v>0.5</v>
      </c>
      <c r="E119" s="3">
        <v>6</v>
      </c>
      <c r="F119" s="2">
        <f>E119/$M$119</f>
        <v>0.16666666666666666</v>
      </c>
      <c r="G119" s="3">
        <v>4</v>
      </c>
      <c r="H119" s="2">
        <f>G119/$M$119</f>
        <v>0.1111111111111111</v>
      </c>
      <c r="I119" s="3">
        <v>7</v>
      </c>
      <c r="J119" s="2">
        <f>I119/$M$119</f>
        <v>0.19444444444444445</v>
      </c>
      <c r="K119" s="3">
        <v>1</v>
      </c>
      <c r="L119" s="2">
        <f>K119/$M$119</f>
        <v>2.7777777777777776E-2</v>
      </c>
      <c r="M119" s="43">
        <v>36</v>
      </c>
      <c r="N119" s="46">
        <v>2</v>
      </c>
      <c r="O119" s="46">
        <v>38</v>
      </c>
      <c r="P119" s="103"/>
    </row>
    <row r="120" spans="2:16" x14ac:dyDescent="0.25">
      <c r="B120" s="45" t="s">
        <v>42</v>
      </c>
      <c r="C120" s="44">
        <v>22</v>
      </c>
      <c r="D120" s="2">
        <f>C120/$M$120</f>
        <v>0.61111111111111116</v>
      </c>
      <c r="E120" s="3">
        <v>6</v>
      </c>
      <c r="F120" s="2">
        <f>E120/$M$120</f>
        <v>0.16666666666666666</v>
      </c>
      <c r="G120" s="3">
        <v>1</v>
      </c>
      <c r="H120" s="2">
        <f>G120/$M$120</f>
        <v>2.7777777777777776E-2</v>
      </c>
      <c r="I120" s="3">
        <v>4</v>
      </c>
      <c r="J120" s="2">
        <f>I120/$M$120</f>
        <v>0.1111111111111111</v>
      </c>
      <c r="K120" s="3">
        <v>3</v>
      </c>
      <c r="L120" s="2">
        <f>K120/$M$120</f>
        <v>8.3333333333333329E-2</v>
      </c>
      <c r="M120" s="46">
        <v>36</v>
      </c>
      <c r="N120" s="46">
        <v>2</v>
      </c>
      <c r="O120" s="46">
        <v>38</v>
      </c>
      <c r="P120" s="103"/>
    </row>
    <row r="121" spans="2:16" x14ac:dyDescent="0.25">
      <c r="B121" s="45" t="s">
        <v>43</v>
      </c>
      <c r="C121" s="44">
        <v>24</v>
      </c>
      <c r="D121" s="2">
        <f>C121/$M$121</f>
        <v>0.70588235294117652</v>
      </c>
      <c r="E121" s="3">
        <v>7</v>
      </c>
      <c r="F121" s="2">
        <f>E121/$M$121</f>
        <v>0.20588235294117646</v>
      </c>
      <c r="G121" s="3">
        <v>3</v>
      </c>
      <c r="H121" s="2">
        <f>G121/$M$121</f>
        <v>8.8235294117647065E-2</v>
      </c>
      <c r="I121" s="3">
        <v>0</v>
      </c>
      <c r="J121" s="2">
        <f>I121/$M$121</f>
        <v>0</v>
      </c>
      <c r="K121" s="3">
        <v>0</v>
      </c>
      <c r="L121" s="2">
        <f>K121/$M$121</f>
        <v>0</v>
      </c>
      <c r="M121" s="46">
        <v>34</v>
      </c>
      <c r="N121" s="46">
        <v>4</v>
      </c>
      <c r="O121" s="46">
        <v>38</v>
      </c>
      <c r="P121" s="103"/>
    </row>
    <row r="122" spans="2:16" x14ac:dyDescent="0.25">
      <c r="B122" s="45" t="s">
        <v>44</v>
      </c>
      <c r="C122" s="44">
        <v>17</v>
      </c>
      <c r="D122" s="2">
        <f>C122/$M$122</f>
        <v>0.47222222222222221</v>
      </c>
      <c r="E122" s="3">
        <v>6</v>
      </c>
      <c r="F122" s="2">
        <f>E122/$M$122</f>
        <v>0.16666666666666666</v>
      </c>
      <c r="G122" s="3">
        <v>6</v>
      </c>
      <c r="H122" s="2">
        <f>G122/$M$122</f>
        <v>0.16666666666666666</v>
      </c>
      <c r="I122" s="3">
        <v>6</v>
      </c>
      <c r="J122" s="2">
        <f>I122/$M$122</f>
        <v>0.16666666666666666</v>
      </c>
      <c r="K122" s="3">
        <v>1</v>
      </c>
      <c r="L122" s="2">
        <f>K122/$M$122</f>
        <v>2.7777777777777776E-2</v>
      </c>
      <c r="M122" s="46">
        <v>36</v>
      </c>
      <c r="N122" s="46">
        <v>2</v>
      </c>
      <c r="O122" s="46">
        <v>38</v>
      </c>
      <c r="P122" s="103"/>
    </row>
    <row r="123" spans="2:16" x14ac:dyDescent="0.25">
      <c r="B123" s="45" t="s">
        <v>45</v>
      </c>
      <c r="C123" s="44">
        <v>2</v>
      </c>
      <c r="D123" s="2">
        <f>C123/$M$123</f>
        <v>5.7142857142857141E-2</v>
      </c>
      <c r="E123" s="3">
        <v>5</v>
      </c>
      <c r="F123" s="2">
        <f>E123/$M$123</f>
        <v>0.14285714285714285</v>
      </c>
      <c r="G123" s="3">
        <v>4</v>
      </c>
      <c r="H123" s="2">
        <f>G123/$M$123</f>
        <v>0.11428571428571428</v>
      </c>
      <c r="I123" s="3">
        <v>14</v>
      </c>
      <c r="J123" s="2">
        <f>I123/$M$123</f>
        <v>0.4</v>
      </c>
      <c r="K123" s="3">
        <v>10</v>
      </c>
      <c r="L123" s="2">
        <f>K123/$M$123</f>
        <v>0.2857142857142857</v>
      </c>
      <c r="M123" s="46">
        <v>35</v>
      </c>
      <c r="N123" s="46">
        <v>3</v>
      </c>
      <c r="O123" s="46">
        <v>38</v>
      </c>
      <c r="P123" s="103"/>
    </row>
    <row r="124" spans="2:16" x14ac:dyDescent="0.2">
      <c r="B124" s="45" t="s">
        <v>46</v>
      </c>
      <c r="C124" s="44">
        <v>6</v>
      </c>
      <c r="D124" s="2">
        <f>C124/$M$124</f>
        <v>0.6</v>
      </c>
      <c r="E124" s="3">
        <v>0</v>
      </c>
      <c r="F124" s="2">
        <f>E124/$M$124</f>
        <v>0</v>
      </c>
      <c r="G124" s="3">
        <v>0</v>
      </c>
      <c r="H124" s="2">
        <f>G124/$M$124</f>
        <v>0</v>
      </c>
      <c r="I124" s="3">
        <v>3</v>
      </c>
      <c r="J124" s="2">
        <f>I124/$M$124</f>
        <v>0.3</v>
      </c>
      <c r="K124" s="3">
        <v>1</v>
      </c>
      <c r="L124" s="2">
        <f>K124/$M$124</f>
        <v>0.1</v>
      </c>
      <c r="M124" s="46">
        <v>10</v>
      </c>
      <c r="N124" s="46">
        <v>28</v>
      </c>
      <c r="O124" s="46">
        <v>38</v>
      </c>
      <c r="P124" s="103"/>
    </row>
    <row r="127" spans="2:16" x14ac:dyDescent="0.25">
      <c r="C127" s="142" t="s">
        <v>48</v>
      </c>
    </row>
    <row r="129" spans="2:16" ht="15" customHeight="1" x14ac:dyDescent="0.2">
      <c r="B129" s="285" t="s">
        <v>39</v>
      </c>
      <c r="C129" s="286" t="s">
        <v>281</v>
      </c>
      <c r="D129" s="286"/>
      <c r="E129" s="286"/>
      <c r="F129" s="286"/>
      <c r="G129" s="286"/>
      <c r="H129" s="286"/>
      <c r="I129" s="286"/>
      <c r="J129" s="286"/>
      <c r="K129" s="286"/>
      <c r="L129" s="286"/>
      <c r="M129" s="286"/>
      <c r="N129" s="286"/>
      <c r="O129" s="286"/>
    </row>
    <row r="130" spans="2:16" x14ac:dyDescent="0.2">
      <c r="B130" s="285"/>
      <c r="C130" s="286"/>
      <c r="D130" s="286"/>
      <c r="E130" s="286"/>
      <c r="F130" s="286"/>
      <c r="G130" s="286"/>
      <c r="H130" s="286"/>
      <c r="I130" s="286"/>
      <c r="J130" s="286"/>
      <c r="K130" s="286"/>
      <c r="L130" s="286"/>
      <c r="M130" s="286"/>
      <c r="N130" s="286"/>
      <c r="O130" s="286"/>
    </row>
    <row r="131" spans="2:16" ht="24" x14ac:dyDescent="0.2">
      <c r="B131" s="285"/>
      <c r="C131" s="97" t="s">
        <v>2</v>
      </c>
      <c r="D131" s="32"/>
      <c r="E131" s="99"/>
      <c r="F131" s="32"/>
      <c r="G131" s="99"/>
      <c r="H131" s="32"/>
      <c r="I131" s="99"/>
      <c r="J131" s="32"/>
      <c r="K131" s="97" t="s">
        <v>3</v>
      </c>
      <c r="L131" s="32"/>
      <c r="M131" s="97" t="s">
        <v>4</v>
      </c>
      <c r="N131" s="97" t="s">
        <v>5</v>
      </c>
      <c r="O131" s="97" t="s">
        <v>6</v>
      </c>
    </row>
    <row r="132" spans="2:16" x14ac:dyDescent="0.25">
      <c r="B132" s="45" t="s">
        <v>40</v>
      </c>
      <c r="C132" s="44">
        <v>3</v>
      </c>
      <c r="D132" s="2">
        <f>C132/$M$132</f>
        <v>0.12</v>
      </c>
      <c r="E132" s="3">
        <v>5</v>
      </c>
      <c r="F132" s="2">
        <f>E132/$M$132</f>
        <v>0.2</v>
      </c>
      <c r="G132" s="3">
        <v>6</v>
      </c>
      <c r="H132" s="2">
        <f>G132/$M$132</f>
        <v>0.24</v>
      </c>
      <c r="I132" s="3">
        <v>3</v>
      </c>
      <c r="J132" s="2">
        <f>I132/$M$132</f>
        <v>0.12</v>
      </c>
      <c r="K132" s="3">
        <v>8</v>
      </c>
      <c r="L132" s="2">
        <f>K132/$M$132</f>
        <v>0.32</v>
      </c>
      <c r="M132" s="46">
        <v>25</v>
      </c>
      <c r="N132" s="46">
        <v>0</v>
      </c>
      <c r="O132" s="46">
        <v>25</v>
      </c>
      <c r="P132" s="103"/>
    </row>
    <row r="133" spans="2:16" x14ac:dyDescent="0.25">
      <c r="B133" s="45" t="s">
        <v>41</v>
      </c>
      <c r="C133" s="44">
        <v>5</v>
      </c>
      <c r="D133" s="2">
        <f>C133/$M$133</f>
        <v>0.25</v>
      </c>
      <c r="E133" s="3">
        <v>6</v>
      </c>
      <c r="F133" s="2">
        <f>E133/$M$133</f>
        <v>0.3</v>
      </c>
      <c r="G133" s="3">
        <v>4</v>
      </c>
      <c r="H133" s="2">
        <f>G133/$M$133</f>
        <v>0.2</v>
      </c>
      <c r="I133" s="3">
        <v>1</v>
      </c>
      <c r="J133" s="2">
        <f>I133/$M$133</f>
        <v>0.05</v>
      </c>
      <c r="K133" s="3">
        <v>4</v>
      </c>
      <c r="L133" s="2">
        <f>K133/$M$133</f>
        <v>0.2</v>
      </c>
      <c r="M133" s="43">
        <v>20</v>
      </c>
      <c r="N133" s="46">
        <v>5</v>
      </c>
      <c r="O133" s="46">
        <v>25</v>
      </c>
      <c r="P133" s="103"/>
    </row>
    <row r="134" spans="2:16" x14ac:dyDescent="0.25">
      <c r="B134" s="45" t="s">
        <v>42</v>
      </c>
      <c r="C134" s="44">
        <v>7</v>
      </c>
      <c r="D134" s="2">
        <f>C134/$M$134</f>
        <v>0.31818181818181818</v>
      </c>
      <c r="E134" s="3">
        <v>3</v>
      </c>
      <c r="F134" s="2">
        <f>E134/$M$134</f>
        <v>0.13636363636363635</v>
      </c>
      <c r="G134" s="3">
        <v>4</v>
      </c>
      <c r="H134" s="2">
        <f>G134/$M$134</f>
        <v>0.18181818181818182</v>
      </c>
      <c r="I134" s="3">
        <v>0</v>
      </c>
      <c r="J134" s="2">
        <f>I134/$M$134</f>
        <v>0</v>
      </c>
      <c r="K134" s="3">
        <v>8</v>
      </c>
      <c r="L134" s="2">
        <f>K134/$M$134</f>
        <v>0.36363636363636365</v>
      </c>
      <c r="M134" s="46">
        <v>22</v>
      </c>
      <c r="N134" s="46">
        <v>3</v>
      </c>
      <c r="O134" s="46">
        <v>25</v>
      </c>
      <c r="P134" s="103"/>
    </row>
    <row r="135" spans="2:16" x14ac:dyDescent="0.25">
      <c r="B135" s="45" t="s">
        <v>43</v>
      </c>
      <c r="C135" s="44">
        <v>15</v>
      </c>
      <c r="D135" s="2">
        <f>C135/$M$135</f>
        <v>0.75</v>
      </c>
      <c r="E135" s="3">
        <v>3</v>
      </c>
      <c r="F135" s="2">
        <f>E135/$M$135</f>
        <v>0.15</v>
      </c>
      <c r="G135" s="3">
        <v>1</v>
      </c>
      <c r="H135" s="2">
        <f>G135/$M$135</f>
        <v>0.05</v>
      </c>
      <c r="I135" s="3">
        <v>0</v>
      </c>
      <c r="J135" s="2">
        <f>I135/$M$135</f>
        <v>0</v>
      </c>
      <c r="K135" s="3">
        <v>1</v>
      </c>
      <c r="L135" s="2">
        <f>K135/$M$135</f>
        <v>0.05</v>
      </c>
      <c r="M135" s="43">
        <v>20</v>
      </c>
      <c r="N135" s="43">
        <v>5</v>
      </c>
      <c r="O135" s="46">
        <v>25</v>
      </c>
      <c r="P135" s="103"/>
    </row>
    <row r="136" spans="2:16" x14ac:dyDescent="0.25">
      <c r="B136" s="45" t="s">
        <v>44</v>
      </c>
      <c r="C136" s="44">
        <v>10</v>
      </c>
      <c r="D136" s="2">
        <f>C136/$M$136</f>
        <v>0.5</v>
      </c>
      <c r="E136" s="3">
        <v>4</v>
      </c>
      <c r="F136" s="2">
        <f>E136/$M$136</f>
        <v>0.2</v>
      </c>
      <c r="G136" s="3">
        <v>1</v>
      </c>
      <c r="H136" s="2">
        <f>G136/$M$136</f>
        <v>0.05</v>
      </c>
      <c r="I136" s="3">
        <v>0</v>
      </c>
      <c r="J136" s="2">
        <f>I136/$M$136</f>
        <v>0</v>
      </c>
      <c r="K136" s="3">
        <v>5</v>
      </c>
      <c r="L136" s="2">
        <f>K136/$M$136</f>
        <v>0.25</v>
      </c>
      <c r="M136" s="43">
        <v>20</v>
      </c>
      <c r="N136" s="43">
        <v>5</v>
      </c>
      <c r="O136" s="46">
        <v>25</v>
      </c>
      <c r="P136" s="103"/>
    </row>
    <row r="137" spans="2:16" x14ac:dyDescent="0.25">
      <c r="B137" s="45" t="s">
        <v>45</v>
      </c>
      <c r="C137" s="44">
        <v>0</v>
      </c>
      <c r="D137" s="2">
        <f>C137/$M$137</f>
        <v>0</v>
      </c>
      <c r="E137" s="3">
        <v>1</v>
      </c>
      <c r="F137" s="2">
        <f>E137/$M$137</f>
        <v>0.04</v>
      </c>
      <c r="G137" s="3">
        <v>4</v>
      </c>
      <c r="H137" s="2">
        <f>G137/$M$137</f>
        <v>0.16</v>
      </c>
      <c r="I137" s="3">
        <v>2</v>
      </c>
      <c r="J137" s="2">
        <f>I137/$M$137</f>
        <v>0.08</v>
      </c>
      <c r="K137" s="3">
        <v>18</v>
      </c>
      <c r="L137" s="2">
        <f>K137/$M$137</f>
        <v>0.72</v>
      </c>
      <c r="M137" s="46">
        <v>25</v>
      </c>
      <c r="N137" s="46">
        <v>0</v>
      </c>
      <c r="O137" s="46">
        <v>25</v>
      </c>
      <c r="P137" s="103"/>
    </row>
    <row r="138" spans="2:16" x14ac:dyDescent="0.2">
      <c r="B138" s="45" t="s">
        <v>46</v>
      </c>
      <c r="C138" s="44">
        <v>4</v>
      </c>
      <c r="D138" s="2">
        <f>C138/$M$138</f>
        <v>0.66666666666666663</v>
      </c>
      <c r="E138" s="3">
        <v>0</v>
      </c>
      <c r="F138" s="2">
        <f>E138/$M$138</f>
        <v>0</v>
      </c>
      <c r="G138" s="3">
        <v>0</v>
      </c>
      <c r="H138" s="2">
        <f>G138/$M$138</f>
        <v>0</v>
      </c>
      <c r="I138" s="3">
        <v>0</v>
      </c>
      <c r="J138" s="2">
        <f>I138/$M$138</f>
        <v>0</v>
      </c>
      <c r="K138" s="3">
        <v>2</v>
      </c>
      <c r="L138" s="2">
        <f>K138/$M$138</f>
        <v>0.33333333333333331</v>
      </c>
      <c r="M138" s="46">
        <v>6</v>
      </c>
      <c r="N138" s="46">
        <v>19</v>
      </c>
      <c r="O138" s="46">
        <v>25</v>
      </c>
      <c r="P138" s="103"/>
    </row>
    <row r="141" spans="2:16" x14ac:dyDescent="0.25">
      <c r="B141" s="56"/>
      <c r="C141" s="142" t="s">
        <v>49</v>
      </c>
    </row>
    <row r="143" spans="2:16" x14ac:dyDescent="0.2">
      <c r="B143" s="285" t="s">
        <v>50</v>
      </c>
      <c r="C143" s="286" t="s">
        <v>284</v>
      </c>
      <c r="D143" s="286"/>
      <c r="E143" s="286"/>
      <c r="F143" s="286"/>
      <c r="G143" s="286"/>
      <c r="H143" s="286"/>
      <c r="I143" s="286"/>
      <c r="J143" s="286"/>
      <c r="K143" s="286"/>
      <c r="L143" s="286"/>
      <c r="M143" s="286"/>
      <c r="N143" s="286"/>
      <c r="O143" s="286"/>
    </row>
    <row r="144" spans="2:16" x14ac:dyDescent="0.2">
      <c r="B144" s="285"/>
      <c r="C144" s="286"/>
      <c r="D144" s="286"/>
      <c r="E144" s="286"/>
      <c r="F144" s="286"/>
      <c r="G144" s="286"/>
      <c r="H144" s="286"/>
      <c r="I144" s="286"/>
      <c r="J144" s="286"/>
      <c r="K144" s="286"/>
      <c r="L144" s="286"/>
      <c r="M144" s="286"/>
      <c r="N144" s="286"/>
      <c r="O144" s="286"/>
    </row>
    <row r="145" spans="2:20" ht="24" x14ac:dyDescent="0.2">
      <c r="B145" s="285"/>
      <c r="C145" s="97" t="s">
        <v>51</v>
      </c>
      <c r="D145" s="32"/>
      <c r="E145" s="97" t="s">
        <v>52</v>
      </c>
      <c r="F145" s="32"/>
      <c r="G145" s="97" t="s">
        <v>53</v>
      </c>
      <c r="H145" s="32"/>
      <c r="I145" s="97" t="s">
        <v>54</v>
      </c>
      <c r="J145" s="32"/>
      <c r="K145" s="97" t="s">
        <v>55</v>
      </c>
      <c r="L145" s="32"/>
      <c r="M145" s="97" t="s">
        <v>4</v>
      </c>
      <c r="N145" s="97" t="s">
        <v>5</v>
      </c>
      <c r="O145" s="97" t="s">
        <v>6</v>
      </c>
    </row>
    <row r="146" spans="2:20" x14ac:dyDescent="0.25">
      <c r="B146" s="45" t="s">
        <v>27</v>
      </c>
      <c r="C146" s="44">
        <v>1</v>
      </c>
      <c r="D146" s="2">
        <f>C146/$M$146</f>
        <v>1.5873015873015872E-2</v>
      </c>
      <c r="E146" s="3">
        <v>5</v>
      </c>
      <c r="F146" s="2">
        <f>E146/$M$146</f>
        <v>7.9365079365079361E-2</v>
      </c>
      <c r="G146" s="3">
        <v>9</v>
      </c>
      <c r="H146" s="2">
        <f>G146/$M$146</f>
        <v>0.14285714285714285</v>
      </c>
      <c r="I146" s="3">
        <v>34</v>
      </c>
      <c r="J146" s="2">
        <f>I146/$M$146</f>
        <v>0.53968253968253965</v>
      </c>
      <c r="K146" s="3">
        <v>14</v>
      </c>
      <c r="L146" s="2">
        <f>K146/$M$146</f>
        <v>0.22222222222222221</v>
      </c>
      <c r="M146" s="46">
        <v>63</v>
      </c>
      <c r="N146" s="46">
        <v>0</v>
      </c>
      <c r="O146" s="46">
        <v>63</v>
      </c>
      <c r="P146" s="103"/>
    </row>
    <row r="147" spans="2:20" x14ac:dyDescent="0.25">
      <c r="B147" s="45" t="s">
        <v>28</v>
      </c>
      <c r="C147" s="44">
        <v>1</v>
      </c>
      <c r="D147" s="2">
        <f>C147/$M$147</f>
        <v>2.6315789473684209E-2</v>
      </c>
      <c r="E147" s="3">
        <v>4</v>
      </c>
      <c r="F147" s="2">
        <f>E147/$M$147</f>
        <v>0.10526315789473684</v>
      </c>
      <c r="G147" s="3">
        <v>5</v>
      </c>
      <c r="H147" s="2">
        <f>G147/$M$147</f>
        <v>0.13157894736842105</v>
      </c>
      <c r="I147" s="3">
        <v>19</v>
      </c>
      <c r="J147" s="2">
        <f>I147/$M$147</f>
        <v>0.5</v>
      </c>
      <c r="K147" s="3">
        <v>9</v>
      </c>
      <c r="L147" s="2">
        <f>K147/$M$147</f>
        <v>0.23684210526315788</v>
      </c>
      <c r="M147" s="43">
        <v>38</v>
      </c>
      <c r="N147" s="43">
        <v>0</v>
      </c>
      <c r="O147" s="46">
        <v>38</v>
      </c>
      <c r="P147" s="103"/>
    </row>
    <row r="148" spans="2:20" x14ac:dyDescent="0.25">
      <c r="B148" s="45" t="s">
        <v>29</v>
      </c>
      <c r="C148" s="44">
        <v>0</v>
      </c>
      <c r="D148" s="2">
        <f>C148/$M$148</f>
        <v>0</v>
      </c>
      <c r="E148" s="3">
        <v>1</v>
      </c>
      <c r="F148" s="2">
        <f>E148/$M$148</f>
        <v>0.04</v>
      </c>
      <c r="G148" s="3">
        <v>4</v>
      </c>
      <c r="H148" s="2">
        <f>G148/$M$148</f>
        <v>0.16</v>
      </c>
      <c r="I148" s="3">
        <v>15</v>
      </c>
      <c r="J148" s="2">
        <f>I148/$M$148</f>
        <v>0.6</v>
      </c>
      <c r="K148" s="3">
        <v>5</v>
      </c>
      <c r="L148" s="2">
        <f>K148/$M$148</f>
        <v>0.2</v>
      </c>
      <c r="M148" s="43">
        <v>25</v>
      </c>
      <c r="N148" s="43">
        <v>0</v>
      </c>
      <c r="O148" s="67">
        <v>25</v>
      </c>
      <c r="P148" s="103"/>
    </row>
    <row r="151" spans="2:20" x14ac:dyDescent="0.25">
      <c r="C151" s="142" t="s">
        <v>56</v>
      </c>
    </row>
    <row r="153" spans="2:20" x14ac:dyDescent="0.2">
      <c r="C153" s="142" t="s">
        <v>57</v>
      </c>
    </row>
    <row r="155" spans="2:20" ht="15" customHeight="1" x14ac:dyDescent="0.2">
      <c r="B155" s="285" t="s">
        <v>58</v>
      </c>
      <c r="C155" s="286" t="s">
        <v>283</v>
      </c>
      <c r="D155" s="286"/>
      <c r="E155" s="286"/>
      <c r="F155" s="286"/>
      <c r="G155" s="286"/>
      <c r="H155" s="286"/>
      <c r="I155" s="286"/>
      <c r="J155" s="286"/>
      <c r="K155" s="286"/>
      <c r="L155" s="286"/>
      <c r="M155" s="286"/>
      <c r="N155" s="286"/>
      <c r="O155" s="286"/>
      <c r="P155" s="286"/>
      <c r="Q155" s="286"/>
      <c r="R155" s="286"/>
      <c r="S155" s="286"/>
    </row>
    <row r="156" spans="2:20" x14ac:dyDescent="0.2">
      <c r="B156" s="285"/>
      <c r="C156" s="286"/>
      <c r="D156" s="286"/>
      <c r="E156" s="286"/>
      <c r="F156" s="286"/>
      <c r="G156" s="286"/>
      <c r="H156" s="286"/>
      <c r="I156" s="286"/>
      <c r="J156" s="286"/>
      <c r="K156" s="286"/>
      <c r="L156" s="286"/>
      <c r="M156" s="286"/>
      <c r="N156" s="286"/>
      <c r="O156" s="286"/>
      <c r="P156" s="286"/>
      <c r="Q156" s="286"/>
      <c r="R156" s="286"/>
      <c r="S156" s="286"/>
    </row>
    <row r="157" spans="2:20" ht="36" x14ac:dyDescent="0.2">
      <c r="B157" s="285"/>
      <c r="C157" s="97" t="s">
        <v>59</v>
      </c>
      <c r="D157" s="32"/>
      <c r="E157" s="97"/>
      <c r="F157" s="32"/>
      <c r="G157" s="99"/>
      <c r="H157" s="32"/>
      <c r="I157" s="99"/>
      <c r="J157" s="32"/>
      <c r="K157" s="97" t="s">
        <v>60</v>
      </c>
      <c r="L157" s="32"/>
      <c r="M157" s="97" t="s">
        <v>61</v>
      </c>
      <c r="N157" s="32"/>
      <c r="O157" s="97" t="s">
        <v>62</v>
      </c>
      <c r="P157" s="32"/>
      <c r="Q157" s="97" t="s">
        <v>4</v>
      </c>
      <c r="R157" s="97" t="s">
        <v>5</v>
      </c>
      <c r="S157" s="97" t="s">
        <v>6</v>
      </c>
    </row>
    <row r="158" spans="2:20" x14ac:dyDescent="0.25">
      <c r="B158" s="45" t="s">
        <v>34</v>
      </c>
      <c r="C158" s="44">
        <v>4</v>
      </c>
      <c r="D158" s="2">
        <f>C158/$Q$158</f>
        <v>7.0175438596491224E-2</v>
      </c>
      <c r="E158" s="3">
        <v>6</v>
      </c>
      <c r="F158" s="2">
        <f>E158/$Q$158</f>
        <v>0.10526315789473684</v>
      </c>
      <c r="G158" s="3">
        <v>4</v>
      </c>
      <c r="H158" s="2">
        <f>G158/$Q$158</f>
        <v>7.0175438596491224E-2</v>
      </c>
      <c r="I158" s="3">
        <v>5</v>
      </c>
      <c r="J158" s="2">
        <f>I158/$Q$158</f>
        <v>8.771929824561403E-2</v>
      </c>
      <c r="K158" s="3">
        <v>9</v>
      </c>
      <c r="L158" s="2">
        <f>K158/$Q$158</f>
        <v>0.15789473684210525</v>
      </c>
      <c r="M158" s="42">
        <v>14</v>
      </c>
      <c r="N158" s="2">
        <f>M158/$Q$158</f>
        <v>0.24561403508771928</v>
      </c>
      <c r="O158" s="3">
        <v>15</v>
      </c>
      <c r="P158" s="2">
        <f>O158/$Q$158</f>
        <v>0.26315789473684209</v>
      </c>
      <c r="Q158" s="42">
        <v>57</v>
      </c>
      <c r="R158" s="42">
        <v>6</v>
      </c>
      <c r="S158" s="42">
        <v>63</v>
      </c>
      <c r="T158" s="103"/>
    </row>
    <row r="159" spans="2:20" x14ac:dyDescent="0.25">
      <c r="B159" s="45" t="s">
        <v>63</v>
      </c>
      <c r="C159" s="44">
        <v>0</v>
      </c>
      <c r="D159" s="2">
        <f>C159/$Q$159</f>
        <v>0</v>
      </c>
      <c r="E159" s="3">
        <v>1</v>
      </c>
      <c r="F159" s="2">
        <f>E159/$Q$159</f>
        <v>1.7241379310344827E-2</v>
      </c>
      <c r="G159" s="3">
        <v>1</v>
      </c>
      <c r="H159" s="2">
        <f>G159/$Q$159</f>
        <v>1.7241379310344827E-2</v>
      </c>
      <c r="I159" s="3">
        <v>2</v>
      </c>
      <c r="J159" s="2">
        <f>I159/$Q$159</f>
        <v>3.4482758620689655E-2</v>
      </c>
      <c r="K159" s="3">
        <v>9</v>
      </c>
      <c r="L159" s="2">
        <f>K159/$Q$159</f>
        <v>0.15517241379310345</v>
      </c>
      <c r="M159" s="43">
        <v>4</v>
      </c>
      <c r="N159" s="2">
        <f>M159/$Q$159</f>
        <v>6.8965517241379309E-2</v>
      </c>
      <c r="O159" s="3">
        <v>41</v>
      </c>
      <c r="P159" s="2">
        <f>O159/$Q$159</f>
        <v>0.7068965517241379</v>
      </c>
      <c r="Q159" s="43">
        <v>58</v>
      </c>
      <c r="R159" s="42">
        <v>5</v>
      </c>
      <c r="S159" s="42">
        <v>63</v>
      </c>
      <c r="T159" s="103"/>
    </row>
    <row r="160" spans="2:20" x14ac:dyDescent="0.2">
      <c r="B160" s="45" t="s">
        <v>64</v>
      </c>
      <c r="C160" s="44">
        <v>0</v>
      </c>
      <c r="D160" s="2">
        <f>C160/$Q$160</f>
        <v>0</v>
      </c>
      <c r="E160" s="3">
        <v>1</v>
      </c>
      <c r="F160" s="2">
        <f>E160/$Q$160</f>
        <v>1.6393442622950821E-2</v>
      </c>
      <c r="G160" s="3">
        <v>2</v>
      </c>
      <c r="H160" s="2">
        <f>G160/$Q$160</f>
        <v>3.2786885245901641E-2</v>
      </c>
      <c r="I160" s="3">
        <v>6</v>
      </c>
      <c r="J160" s="2">
        <f>I160/$Q$160</f>
        <v>9.8360655737704916E-2</v>
      </c>
      <c r="K160" s="3">
        <v>11</v>
      </c>
      <c r="L160" s="2">
        <f>K160/$Q$160</f>
        <v>0.18032786885245902</v>
      </c>
      <c r="M160" s="42">
        <v>16</v>
      </c>
      <c r="N160" s="2">
        <f>M160/$Q$160</f>
        <v>0.26229508196721313</v>
      </c>
      <c r="O160" s="3">
        <v>25</v>
      </c>
      <c r="P160" s="2">
        <f>O160/$Q$160</f>
        <v>0.4098360655737705</v>
      </c>
      <c r="Q160" s="42">
        <v>61</v>
      </c>
      <c r="R160" s="42">
        <v>2</v>
      </c>
      <c r="S160" s="42">
        <v>63</v>
      </c>
      <c r="T160" s="103"/>
    </row>
    <row r="161" spans="2:20" x14ac:dyDescent="0.25">
      <c r="B161" s="45" t="s">
        <v>65</v>
      </c>
      <c r="C161" s="44">
        <v>0</v>
      </c>
      <c r="D161" s="2">
        <f>C161/$Q$161</f>
        <v>0</v>
      </c>
      <c r="E161" s="3">
        <v>5</v>
      </c>
      <c r="F161" s="2">
        <f>E161/$Q$161</f>
        <v>8.3333333333333329E-2</v>
      </c>
      <c r="G161" s="3">
        <v>4</v>
      </c>
      <c r="H161" s="2">
        <f>G161/$Q$161</f>
        <v>6.6666666666666666E-2</v>
      </c>
      <c r="I161" s="3">
        <v>8</v>
      </c>
      <c r="J161" s="2">
        <f>I161/$Q$161</f>
        <v>0.13333333333333333</v>
      </c>
      <c r="K161" s="3">
        <v>10</v>
      </c>
      <c r="L161" s="2">
        <f>K161/$Q$161</f>
        <v>0.16666666666666666</v>
      </c>
      <c r="M161" s="43">
        <v>11</v>
      </c>
      <c r="N161" s="2">
        <f>M161/$Q$161</f>
        <v>0.18333333333333332</v>
      </c>
      <c r="O161" s="3">
        <v>22</v>
      </c>
      <c r="P161" s="2">
        <f>O161/$Q$161</f>
        <v>0.36666666666666664</v>
      </c>
      <c r="Q161" s="42">
        <v>60</v>
      </c>
      <c r="R161" s="42">
        <v>3</v>
      </c>
      <c r="S161" s="42">
        <v>63</v>
      </c>
      <c r="T161" s="103"/>
    </row>
    <row r="162" spans="2:20" x14ac:dyDescent="0.2">
      <c r="B162" s="45" t="s">
        <v>66</v>
      </c>
      <c r="C162" s="44">
        <v>0</v>
      </c>
      <c r="D162" s="2">
        <f>C162/$Q$162</f>
        <v>0</v>
      </c>
      <c r="E162" s="3">
        <v>4</v>
      </c>
      <c r="F162" s="2">
        <f>E162/$Q$162</f>
        <v>6.5573770491803282E-2</v>
      </c>
      <c r="G162" s="3">
        <v>1</v>
      </c>
      <c r="H162" s="2">
        <f>G162/$Q$162</f>
        <v>1.6393442622950821E-2</v>
      </c>
      <c r="I162" s="3">
        <v>3</v>
      </c>
      <c r="J162" s="2">
        <f>I162/$Q$162</f>
        <v>4.9180327868852458E-2</v>
      </c>
      <c r="K162" s="3">
        <v>8</v>
      </c>
      <c r="L162" s="2">
        <f>K162/$Q$162</f>
        <v>0.13114754098360656</v>
      </c>
      <c r="M162" s="42">
        <v>10</v>
      </c>
      <c r="N162" s="2">
        <f>M162/$Q$162</f>
        <v>0.16393442622950818</v>
      </c>
      <c r="O162" s="3">
        <v>35</v>
      </c>
      <c r="P162" s="2">
        <f>O162/$Q$162</f>
        <v>0.57377049180327866</v>
      </c>
      <c r="Q162" s="42">
        <v>61</v>
      </c>
      <c r="R162" s="42">
        <v>2</v>
      </c>
      <c r="S162" s="42">
        <v>63</v>
      </c>
      <c r="T162" s="103"/>
    </row>
    <row r="163" spans="2:20" x14ac:dyDescent="0.25">
      <c r="B163" s="45" t="s">
        <v>67</v>
      </c>
      <c r="C163" s="44">
        <v>9</v>
      </c>
      <c r="D163" s="2">
        <f>C163/$Q$163</f>
        <v>0.14285714285714285</v>
      </c>
      <c r="E163" s="3">
        <v>7</v>
      </c>
      <c r="F163" s="2">
        <f>E163/$Q$163</f>
        <v>0.1111111111111111</v>
      </c>
      <c r="G163" s="3">
        <v>3</v>
      </c>
      <c r="H163" s="2">
        <f>G163/$Q$163</f>
        <v>4.7619047619047616E-2</v>
      </c>
      <c r="I163" s="3">
        <v>7</v>
      </c>
      <c r="J163" s="2">
        <f>I163/$Q$163</f>
        <v>0.1111111111111111</v>
      </c>
      <c r="K163" s="3">
        <v>10</v>
      </c>
      <c r="L163" s="2">
        <f>K163/$Q$163</f>
        <v>0.15873015873015872</v>
      </c>
      <c r="M163" s="43">
        <v>6</v>
      </c>
      <c r="N163" s="2">
        <f>M163/$Q$163</f>
        <v>9.5238095238095233E-2</v>
      </c>
      <c r="O163" s="3">
        <v>21</v>
      </c>
      <c r="P163" s="2">
        <f>O163/$Q$163</f>
        <v>0.33333333333333331</v>
      </c>
      <c r="Q163" s="42">
        <v>63</v>
      </c>
      <c r="R163" s="42">
        <v>0</v>
      </c>
      <c r="S163" s="42">
        <v>63</v>
      </c>
      <c r="T163" s="103"/>
    </row>
    <row r="164" spans="2:20" x14ac:dyDescent="0.25">
      <c r="B164" s="45" t="s">
        <v>68</v>
      </c>
      <c r="C164" s="44">
        <v>8</v>
      </c>
      <c r="D164" s="2">
        <f>C164/$Q$164</f>
        <v>0.12903225806451613</v>
      </c>
      <c r="E164" s="3">
        <v>14</v>
      </c>
      <c r="F164" s="2">
        <f>E164/$Q$164</f>
        <v>0.22580645161290322</v>
      </c>
      <c r="G164" s="3">
        <v>6</v>
      </c>
      <c r="H164" s="2">
        <f>G164/$Q$164</f>
        <v>9.6774193548387094E-2</v>
      </c>
      <c r="I164" s="3">
        <v>6</v>
      </c>
      <c r="J164" s="2">
        <f>I164/$Q$164</f>
        <v>9.6774193548387094E-2</v>
      </c>
      <c r="K164" s="3">
        <v>10</v>
      </c>
      <c r="L164" s="2">
        <f>K164/$Q$164</f>
        <v>0.16129032258064516</v>
      </c>
      <c r="M164" s="43">
        <v>11</v>
      </c>
      <c r="N164" s="2">
        <f>M164/$Q$164</f>
        <v>0.17741935483870969</v>
      </c>
      <c r="O164" s="3">
        <v>7</v>
      </c>
      <c r="P164" s="2">
        <f>O164/$Q$164</f>
        <v>0.11290322580645161</v>
      </c>
      <c r="Q164" s="46">
        <v>62</v>
      </c>
      <c r="R164" s="46">
        <v>1</v>
      </c>
      <c r="S164" s="42">
        <v>63</v>
      </c>
      <c r="T164" s="103"/>
    </row>
    <row r="167" spans="2:20" x14ac:dyDescent="0.2">
      <c r="C167" s="142" t="s">
        <v>69</v>
      </c>
    </row>
    <row r="169" spans="2:20" ht="15" customHeight="1" x14ac:dyDescent="0.2">
      <c r="B169" s="285" t="s">
        <v>58</v>
      </c>
      <c r="C169" s="294" t="s">
        <v>282</v>
      </c>
      <c r="D169" s="295"/>
      <c r="E169" s="295"/>
      <c r="F169" s="295"/>
      <c r="G169" s="295"/>
      <c r="H169" s="295"/>
      <c r="I169" s="295"/>
      <c r="J169" s="295"/>
      <c r="K169" s="295"/>
      <c r="L169" s="295"/>
      <c r="M169" s="295"/>
      <c r="N169" s="295"/>
      <c r="O169" s="295"/>
      <c r="P169" s="295"/>
      <c r="Q169" s="295"/>
      <c r="R169" s="295"/>
      <c r="S169" s="296"/>
    </row>
    <row r="170" spans="2:20" x14ac:dyDescent="0.2">
      <c r="B170" s="285"/>
      <c r="C170" s="297"/>
      <c r="D170" s="298"/>
      <c r="E170" s="298"/>
      <c r="F170" s="298"/>
      <c r="G170" s="298"/>
      <c r="H170" s="298"/>
      <c r="I170" s="298"/>
      <c r="J170" s="298"/>
      <c r="K170" s="298"/>
      <c r="L170" s="298"/>
      <c r="M170" s="298"/>
      <c r="N170" s="298"/>
      <c r="O170" s="298"/>
      <c r="P170" s="298"/>
      <c r="Q170" s="298"/>
      <c r="R170" s="298"/>
      <c r="S170" s="299"/>
    </row>
    <row r="171" spans="2:20" ht="36" x14ac:dyDescent="0.2">
      <c r="B171" s="285"/>
      <c r="C171" s="97" t="s">
        <v>59</v>
      </c>
      <c r="D171" s="32"/>
      <c r="E171" s="97"/>
      <c r="F171" s="32"/>
      <c r="G171" s="97"/>
      <c r="H171" s="32"/>
      <c r="I171" s="97"/>
      <c r="J171" s="32"/>
      <c r="K171" s="97"/>
      <c r="L171" s="32"/>
      <c r="M171" s="97"/>
      <c r="N171" s="32"/>
      <c r="O171" s="97" t="s">
        <v>62</v>
      </c>
      <c r="P171" s="32"/>
      <c r="Q171" s="97" t="s">
        <v>4</v>
      </c>
      <c r="R171" s="97" t="s">
        <v>5</v>
      </c>
      <c r="S171" s="97" t="s">
        <v>6</v>
      </c>
    </row>
    <row r="172" spans="2:20" x14ac:dyDescent="0.25">
      <c r="B172" s="45" t="s">
        <v>34</v>
      </c>
      <c r="C172" s="44">
        <v>1</v>
      </c>
      <c r="D172" s="2">
        <f>C172/$Q$172</f>
        <v>2.8571428571428571E-2</v>
      </c>
      <c r="E172" s="3">
        <v>4</v>
      </c>
      <c r="F172" s="2">
        <f>E172/$Q$172</f>
        <v>0.11428571428571428</v>
      </c>
      <c r="G172" s="3">
        <v>1</v>
      </c>
      <c r="H172" s="2">
        <f>G172/$Q$172</f>
        <v>2.8571428571428571E-2</v>
      </c>
      <c r="I172" s="3">
        <v>3</v>
      </c>
      <c r="J172" s="2">
        <f>I172/$Q$172</f>
        <v>8.5714285714285715E-2</v>
      </c>
      <c r="K172" s="3">
        <v>7</v>
      </c>
      <c r="L172" s="2">
        <f>K172/$Q$172</f>
        <v>0.2</v>
      </c>
      <c r="M172" s="42">
        <v>7</v>
      </c>
      <c r="N172" s="2">
        <f>M172/$Q$172</f>
        <v>0.2</v>
      </c>
      <c r="O172" s="3">
        <v>12</v>
      </c>
      <c r="P172" s="2">
        <f>O172/$Q$172</f>
        <v>0.34285714285714286</v>
      </c>
      <c r="Q172" s="42">
        <v>35</v>
      </c>
      <c r="R172" s="42">
        <v>3</v>
      </c>
      <c r="S172" s="42">
        <v>38</v>
      </c>
      <c r="T172" s="103"/>
    </row>
    <row r="173" spans="2:20" x14ac:dyDescent="0.25">
      <c r="B173" s="45" t="s">
        <v>70</v>
      </c>
      <c r="C173" s="44">
        <v>0</v>
      </c>
      <c r="D173" s="2">
        <f>C173/$Q$173</f>
        <v>0</v>
      </c>
      <c r="E173" s="3">
        <v>1</v>
      </c>
      <c r="F173" s="2">
        <f>E173/$Q$173</f>
        <v>2.8571428571428571E-2</v>
      </c>
      <c r="G173" s="3">
        <v>1</v>
      </c>
      <c r="H173" s="2">
        <f>G173/$Q$173</f>
        <v>2.8571428571428571E-2</v>
      </c>
      <c r="I173" s="3">
        <v>2</v>
      </c>
      <c r="J173" s="2">
        <f>I173/$Q$173</f>
        <v>5.7142857142857141E-2</v>
      </c>
      <c r="K173" s="3">
        <v>9</v>
      </c>
      <c r="L173" s="2">
        <f>K173/$Q$173</f>
        <v>0.25714285714285712</v>
      </c>
      <c r="M173" s="43">
        <v>2</v>
      </c>
      <c r="N173" s="2">
        <f>M173/$Q$173</f>
        <v>5.7142857142857141E-2</v>
      </c>
      <c r="O173" s="3">
        <v>20</v>
      </c>
      <c r="P173" s="2">
        <f>O173/$Q$173</f>
        <v>0.5714285714285714</v>
      </c>
      <c r="Q173" s="42">
        <v>35</v>
      </c>
      <c r="R173" s="42">
        <v>3</v>
      </c>
      <c r="S173" s="42">
        <v>38</v>
      </c>
      <c r="T173" s="103"/>
    </row>
    <row r="174" spans="2:20" x14ac:dyDescent="0.2">
      <c r="B174" s="45" t="s">
        <v>64</v>
      </c>
      <c r="C174" s="44">
        <v>0</v>
      </c>
      <c r="D174" s="2">
        <f>C174/$Q$174</f>
        <v>0</v>
      </c>
      <c r="E174" s="3">
        <v>0</v>
      </c>
      <c r="F174" s="2">
        <f>E174/$Q$174</f>
        <v>0</v>
      </c>
      <c r="G174" s="3">
        <v>1</v>
      </c>
      <c r="H174" s="2">
        <f>G174/$Q$174</f>
        <v>2.7027027027027029E-2</v>
      </c>
      <c r="I174" s="3">
        <v>4</v>
      </c>
      <c r="J174" s="2">
        <f>I174/$Q$174</f>
        <v>0.10810810810810811</v>
      </c>
      <c r="K174" s="3">
        <v>5</v>
      </c>
      <c r="L174" s="2">
        <f>K174/$Q$174</f>
        <v>0.13513513513513514</v>
      </c>
      <c r="M174" s="42">
        <v>13</v>
      </c>
      <c r="N174" s="2">
        <f>M174/$Q$174</f>
        <v>0.35135135135135137</v>
      </c>
      <c r="O174" s="3">
        <v>14</v>
      </c>
      <c r="P174" s="2">
        <f>O174/$Q$174</f>
        <v>0.3783783783783784</v>
      </c>
      <c r="Q174" s="42">
        <v>37</v>
      </c>
      <c r="R174" s="42">
        <v>1</v>
      </c>
      <c r="S174" s="42">
        <v>38</v>
      </c>
      <c r="T174" s="103"/>
    </row>
    <row r="175" spans="2:20" x14ac:dyDescent="0.25">
      <c r="B175" s="45" t="s">
        <v>65</v>
      </c>
      <c r="C175" s="44">
        <v>0</v>
      </c>
      <c r="D175" s="2">
        <f>C175/$Q$175</f>
        <v>0</v>
      </c>
      <c r="E175" s="3">
        <v>3</v>
      </c>
      <c r="F175" s="2">
        <f>E175/$Q$175</f>
        <v>8.3333333333333329E-2</v>
      </c>
      <c r="G175" s="3">
        <v>3</v>
      </c>
      <c r="H175" s="2">
        <f>G175/$Q$175</f>
        <v>8.3333333333333329E-2</v>
      </c>
      <c r="I175" s="3">
        <v>4</v>
      </c>
      <c r="J175" s="2">
        <f>I175/$Q$175</f>
        <v>0.1111111111111111</v>
      </c>
      <c r="K175" s="3">
        <v>5</v>
      </c>
      <c r="L175" s="2">
        <f>K175/$Q$175</f>
        <v>0.1388888888888889</v>
      </c>
      <c r="M175" s="43">
        <v>8</v>
      </c>
      <c r="N175" s="2">
        <f>M175/$Q$175</f>
        <v>0.22222222222222221</v>
      </c>
      <c r="O175" s="3">
        <v>13</v>
      </c>
      <c r="P175" s="2">
        <f>O175/$Q$175</f>
        <v>0.3611111111111111</v>
      </c>
      <c r="Q175" s="42">
        <v>36</v>
      </c>
      <c r="R175" s="42">
        <v>2</v>
      </c>
      <c r="S175" s="42">
        <v>38</v>
      </c>
      <c r="T175" s="103"/>
    </row>
    <row r="176" spans="2:20" x14ac:dyDescent="0.2">
      <c r="B176" s="45" t="s">
        <v>66</v>
      </c>
      <c r="C176" s="44">
        <v>0</v>
      </c>
      <c r="D176" s="2">
        <f>C176/$Q$176</f>
        <v>0</v>
      </c>
      <c r="E176" s="3">
        <v>1</v>
      </c>
      <c r="F176" s="2">
        <f>E176/$Q$176</f>
        <v>2.7027027027027029E-2</v>
      </c>
      <c r="G176" s="3">
        <v>1</v>
      </c>
      <c r="H176" s="2">
        <f>G176/$Q$176</f>
        <v>2.7027027027027029E-2</v>
      </c>
      <c r="I176" s="3">
        <v>2</v>
      </c>
      <c r="J176" s="2">
        <f>I176/$Q$176</f>
        <v>5.4054054054054057E-2</v>
      </c>
      <c r="K176" s="3">
        <v>4</v>
      </c>
      <c r="L176" s="2">
        <f>K176/$Q$176</f>
        <v>0.10810810810810811</v>
      </c>
      <c r="M176" s="42">
        <v>8</v>
      </c>
      <c r="N176" s="2">
        <f>M176/$Q$176</f>
        <v>0.21621621621621623</v>
      </c>
      <c r="O176" s="3">
        <v>21</v>
      </c>
      <c r="P176" s="2">
        <f>O176/$Q$176</f>
        <v>0.56756756756756754</v>
      </c>
      <c r="Q176" s="43">
        <v>37</v>
      </c>
      <c r="R176" s="42">
        <v>1</v>
      </c>
      <c r="S176" s="42">
        <v>38</v>
      </c>
      <c r="T176" s="103"/>
    </row>
    <row r="177" spans="2:20" x14ac:dyDescent="0.25">
      <c r="B177" s="45" t="s">
        <v>67</v>
      </c>
      <c r="C177" s="44">
        <v>1</v>
      </c>
      <c r="D177" s="2">
        <f>C177/$Q$177</f>
        <v>2.6315789473684209E-2</v>
      </c>
      <c r="E177" s="3">
        <v>2</v>
      </c>
      <c r="F177" s="2">
        <f>E177/$Q$177</f>
        <v>5.2631578947368418E-2</v>
      </c>
      <c r="G177" s="3">
        <v>3</v>
      </c>
      <c r="H177" s="2">
        <f>G177/$Q$177</f>
        <v>7.8947368421052627E-2</v>
      </c>
      <c r="I177" s="3">
        <v>4</v>
      </c>
      <c r="J177" s="2">
        <f>I177/$Q$177</f>
        <v>0.10526315789473684</v>
      </c>
      <c r="K177" s="3">
        <v>8</v>
      </c>
      <c r="L177" s="2">
        <f>K177/$Q$177</f>
        <v>0.21052631578947367</v>
      </c>
      <c r="M177" s="43">
        <v>5</v>
      </c>
      <c r="N177" s="2">
        <f>M177/$Q$177</f>
        <v>0.13157894736842105</v>
      </c>
      <c r="O177" s="3">
        <v>15</v>
      </c>
      <c r="P177" s="2">
        <f>O177/$Q$177</f>
        <v>0.39473684210526316</v>
      </c>
      <c r="Q177" s="43">
        <v>38</v>
      </c>
      <c r="R177" s="42">
        <v>0</v>
      </c>
      <c r="S177" s="42">
        <v>38</v>
      </c>
      <c r="T177" s="103"/>
    </row>
    <row r="178" spans="2:20" x14ac:dyDescent="0.25">
      <c r="B178" s="45" t="s">
        <v>68</v>
      </c>
      <c r="C178" s="44">
        <v>4</v>
      </c>
      <c r="D178" s="2">
        <f>C178/$Q$178</f>
        <v>0.10526315789473684</v>
      </c>
      <c r="E178" s="3">
        <v>6</v>
      </c>
      <c r="F178" s="2">
        <f>E178/$Q$178</f>
        <v>0.15789473684210525</v>
      </c>
      <c r="G178" s="3">
        <v>3</v>
      </c>
      <c r="H178" s="2">
        <f>G178/$Q$178</f>
        <v>7.8947368421052627E-2</v>
      </c>
      <c r="I178" s="3">
        <v>5</v>
      </c>
      <c r="J178" s="2">
        <f>I178/$Q$178</f>
        <v>0.13157894736842105</v>
      </c>
      <c r="K178" s="3">
        <v>7</v>
      </c>
      <c r="L178" s="2">
        <f>K178/$Q$178</f>
        <v>0.18421052631578946</v>
      </c>
      <c r="M178" s="43">
        <v>7</v>
      </c>
      <c r="N178" s="2">
        <f>M178/$Q$178</f>
        <v>0.18421052631578946</v>
      </c>
      <c r="O178" s="3">
        <v>6</v>
      </c>
      <c r="P178" s="2">
        <f>O178/$Q$178</f>
        <v>0.15789473684210525</v>
      </c>
      <c r="Q178" s="46">
        <v>38</v>
      </c>
      <c r="R178" s="46">
        <v>0</v>
      </c>
      <c r="S178" s="42">
        <v>38</v>
      </c>
      <c r="T178" s="103"/>
    </row>
    <row r="181" spans="2:20" x14ac:dyDescent="0.2">
      <c r="C181" s="142" t="s">
        <v>71</v>
      </c>
    </row>
    <row r="183" spans="2:20" ht="15.75" customHeight="1" x14ac:dyDescent="0.2">
      <c r="B183" s="285" t="s">
        <v>58</v>
      </c>
      <c r="C183" s="286" t="s">
        <v>281</v>
      </c>
      <c r="D183" s="286"/>
      <c r="E183" s="286"/>
      <c r="F183" s="286"/>
      <c r="G183" s="286"/>
      <c r="H183" s="286"/>
      <c r="I183" s="286"/>
      <c r="J183" s="286"/>
      <c r="K183" s="286"/>
      <c r="L183" s="286"/>
      <c r="M183" s="286"/>
      <c r="N183" s="286"/>
      <c r="O183" s="286"/>
      <c r="P183" s="286"/>
      <c r="Q183" s="286"/>
      <c r="R183" s="286"/>
      <c r="S183" s="286"/>
    </row>
    <row r="184" spans="2:20" x14ac:dyDescent="0.2">
      <c r="B184" s="285"/>
      <c r="C184" s="286"/>
      <c r="D184" s="286"/>
      <c r="E184" s="286"/>
      <c r="F184" s="286"/>
      <c r="G184" s="286"/>
      <c r="H184" s="286"/>
      <c r="I184" s="286"/>
      <c r="J184" s="286"/>
      <c r="K184" s="286"/>
      <c r="L184" s="286"/>
      <c r="M184" s="286"/>
      <c r="N184" s="286"/>
      <c r="O184" s="286"/>
      <c r="P184" s="286"/>
      <c r="Q184" s="286"/>
      <c r="R184" s="286"/>
      <c r="S184" s="286"/>
    </row>
    <row r="185" spans="2:20" ht="36" x14ac:dyDescent="0.2">
      <c r="B185" s="285"/>
      <c r="C185" s="97" t="s">
        <v>59</v>
      </c>
      <c r="D185" s="32"/>
      <c r="E185" s="97"/>
      <c r="F185" s="32"/>
      <c r="G185" s="99"/>
      <c r="H185" s="32"/>
      <c r="I185" s="99"/>
      <c r="J185" s="32"/>
      <c r="K185" s="97" t="s">
        <v>60</v>
      </c>
      <c r="L185" s="32"/>
      <c r="M185" s="97" t="s">
        <v>61</v>
      </c>
      <c r="N185" s="32"/>
      <c r="O185" s="97" t="s">
        <v>62</v>
      </c>
      <c r="P185" s="32"/>
      <c r="Q185" s="97" t="s">
        <v>4</v>
      </c>
      <c r="R185" s="97" t="s">
        <v>5</v>
      </c>
      <c r="S185" s="97" t="s">
        <v>6</v>
      </c>
    </row>
    <row r="186" spans="2:20" x14ac:dyDescent="0.25">
      <c r="B186" s="45" t="s">
        <v>34</v>
      </c>
      <c r="C186" s="44">
        <v>3</v>
      </c>
      <c r="D186" s="2">
        <f>C186/$Q$186</f>
        <v>0.13636363636363635</v>
      </c>
      <c r="E186" s="3">
        <v>2</v>
      </c>
      <c r="F186" s="2">
        <f>E186/$Q$186</f>
        <v>9.0909090909090912E-2</v>
      </c>
      <c r="G186" s="3">
        <v>3</v>
      </c>
      <c r="H186" s="2">
        <f>G186/$Q$186</f>
        <v>0.13636363636363635</v>
      </c>
      <c r="I186" s="3">
        <v>2</v>
      </c>
      <c r="J186" s="2">
        <f>I186/$Q$186</f>
        <v>9.0909090909090912E-2</v>
      </c>
      <c r="K186" s="3">
        <v>2</v>
      </c>
      <c r="L186" s="2">
        <f>K186/$Q$186</f>
        <v>9.0909090909090912E-2</v>
      </c>
      <c r="M186" s="42">
        <v>7</v>
      </c>
      <c r="N186" s="2">
        <f>M186/$Q$186</f>
        <v>0.31818181818181818</v>
      </c>
      <c r="O186" s="3">
        <v>3</v>
      </c>
      <c r="P186" s="2">
        <f>O186/$Q$186</f>
        <v>0.13636363636363635</v>
      </c>
      <c r="Q186" s="42">
        <v>22</v>
      </c>
      <c r="R186" s="42">
        <v>3</v>
      </c>
      <c r="S186" s="42">
        <v>25</v>
      </c>
      <c r="T186" s="103"/>
    </row>
    <row r="187" spans="2:20" x14ac:dyDescent="0.25">
      <c r="B187" s="45" t="s">
        <v>70</v>
      </c>
      <c r="C187" s="44">
        <v>0</v>
      </c>
      <c r="D187" s="2">
        <f>C187/$Q$187</f>
        <v>0</v>
      </c>
      <c r="E187" s="3">
        <v>0</v>
      </c>
      <c r="F187" s="2">
        <f>E187/$Q$187</f>
        <v>0</v>
      </c>
      <c r="G187" s="3">
        <v>0</v>
      </c>
      <c r="H187" s="2">
        <f>G187/$Q$187</f>
        <v>0</v>
      </c>
      <c r="I187" s="3">
        <v>0</v>
      </c>
      <c r="J187" s="2">
        <f>I187/$Q$187</f>
        <v>0</v>
      </c>
      <c r="K187" s="3">
        <v>0</v>
      </c>
      <c r="L187" s="2">
        <f>K187/$Q$187</f>
        <v>0</v>
      </c>
      <c r="M187" s="43">
        <v>2</v>
      </c>
      <c r="N187" s="2">
        <f>M187/$Q$187</f>
        <v>8.6956521739130432E-2</v>
      </c>
      <c r="O187" s="3">
        <v>21</v>
      </c>
      <c r="P187" s="2">
        <f>O187/$Q$187</f>
        <v>0.91304347826086951</v>
      </c>
      <c r="Q187" s="42">
        <v>23</v>
      </c>
      <c r="R187" s="42">
        <v>2</v>
      </c>
      <c r="S187" s="42">
        <v>25</v>
      </c>
      <c r="T187" s="103"/>
    </row>
    <row r="188" spans="2:20" x14ac:dyDescent="0.2">
      <c r="B188" s="45" t="s">
        <v>64</v>
      </c>
      <c r="C188" s="44">
        <v>0</v>
      </c>
      <c r="D188" s="2">
        <f>C188/$Q$188</f>
        <v>0</v>
      </c>
      <c r="E188" s="3">
        <v>1</v>
      </c>
      <c r="F188" s="2">
        <f>E188/$Q$188</f>
        <v>4.1666666666666664E-2</v>
      </c>
      <c r="G188" s="3">
        <v>1</v>
      </c>
      <c r="H188" s="2">
        <f>G188/$Q$188</f>
        <v>4.1666666666666664E-2</v>
      </c>
      <c r="I188" s="3">
        <v>2</v>
      </c>
      <c r="J188" s="2">
        <f>I188/$Q$188</f>
        <v>8.3333333333333329E-2</v>
      </c>
      <c r="K188" s="3">
        <v>6</v>
      </c>
      <c r="L188" s="2">
        <f>K188/$Q$188</f>
        <v>0.25</v>
      </c>
      <c r="M188" s="42">
        <v>3</v>
      </c>
      <c r="N188" s="2">
        <f>M188/$Q$188</f>
        <v>0.125</v>
      </c>
      <c r="O188" s="3">
        <v>11</v>
      </c>
      <c r="P188" s="2">
        <f>O188/$Q$188</f>
        <v>0.45833333333333331</v>
      </c>
      <c r="Q188" s="42">
        <v>24</v>
      </c>
      <c r="R188" s="42">
        <v>1</v>
      </c>
      <c r="S188" s="42">
        <v>25</v>
      </c>
      <c r="T188" s="103"/>
    </row>
    <row r="189" spans="2:20" x14ac:dyDescent="0.25">
      <c r="B189" s="45" t="s">
        <v>65</v>
      </c>
      <c r="C189" s="44">
        <v>0</v>
      </c>
      <c r="D189" s="2">
        <f>C189/$Q$189</f>
        <v>0</v>
      </c>
      <c r="E189" s="3">
        <v>2</v>
      </c>
      <c r="F189" s="2">
        <f>E189/$Q$189</f>
        <v>8.3333333333333329E-2</v>
      </c>
      <c r="G189" s="3">
        <v>1</v>
      </c>
      <c r="H189" s="2">
        <f>G189/$Q$189</f>
        <v>4.1666666666666664E-2</v>
      </c>
      <c r="I189" s="3">
        <v>4</v>
      </c>
      <c r="J189" s="2">
        <f>I189/$Q$189</f>
        <v>0.16666666666666666</v>
      </c>
      <c r="K189" s="3">
        <v>5</v>
      </c>
      <c r="L189" s="2">
        <f>K189/$Q$189</f>
        <v>0.20833333333333334</v>
      </c>
      <c r="M189" s="43">
        <v>3</v>
      </c>
      <c r="N189" s="2">
        <f>M189/$Q$189</f>
        <v>0.125</v>
      </c>
      <c r="O189" s="3">
        <v>9</v>
      </c>
      <c r="P189" s="2">
        <f>O189/$Q$189</f>
        <v>0.375</v>
      </c>
      <c r="Q189" s="42">
        <v>24</v>
      </c>
      <c r="R189" s="42">
        <v>1</v>
      </c>
      <c r="S189" s="42">
        <v>25</v>
      </c>
      <c r="T189" s="103"/>
    </row>
    <row r="190" spans="2:20" x14ac:dyDescent="0.2">
      <c r="B190" s="45" t="s">
        <v>66</v>
      </c>
      <c r="C190" s="44">
        <v>0</v>
      </c>
      <c r="D190" s="2">
        <f>C190/$Q$190</f>
        <v>0</v>
      </c>
      <c r="E190" s="3">
        <v>3</v>
      </c>
      <c r="F190" s="2">
        <f>E190/$Q$190</f>
        <v>0.125</v>
      </c>
      <c r="G190" s="3">
        <v>0</v>
      </c>
      <c r="H190" s="2">
        <f>G190/$Q$190</f>
        <v>0</v>
      </c>
      <c r="I190" s="3">
        <v>1</v>
      </c>
      <c r="J190" s="2">
        <f>I190/$Q$190</f>
        <v>4.1666666666666664E-2</v>
      </c>
      <c r="K190" s="3">
        <v>4</v>
      </c>
      <c r="L190" s="2">
        <f>K190/$Q$190</f>
        <v>0.16666666666666666</v>
      </c>
      <c r="M190" s="42">
        <v>2</v>
      </c>
      <c r="N190" s="2">
        <f>M190/$Q$190</f>
        <v>8.3333333333333329E-2</v>
      </c>
      <c r="O190" s="3">
        <v>14</v>
      </c>
      <c r="P190" s="2">
        <f>O190/$Q$190</f>
        <v>0.58333333333333337</v>
      </c>
      <c r="Q190" s="42">
        <v>24</v>
      </c>
      <c r="R190" s="42">
        <v>1</v>
      </c>
      <c r="S190" s="42">
        <v>25</v>
      </c>
      <c r="T190" s="103"/>
    </row>
    <row r="191" spans="2:20" x14ac:dyDescent="0.25">
      <c r="B191" s="45" t="s">
        <v>67</v>
      </c>
      <c r="C191" s="44">
        <v>8</v>
      </c>
      <c r="D191" s="2">
        <f>C191/$Q$191</f>
        <v>0.32</v>
      </c>
      <c r="E191" s="3">
        <v>5</v>
      </c>
      <c r="F191" s="2">
        <f>E191/$Q$191</f>
        <v>0.2</v>
      </c>
      <c r="G191" s="3">
        <v>0</v>
      </c>
      <c r="H191" s="2">
        <f>G191/$Q$191</f>
        <v>0</v>
      </c>
      <c r="I191" s="3">
        <v>3</v>
      </c>
      <c r="J191" s="2">
        <f>I191/$Q$191</f>
        <v>0.12</v>
      </c>
      <c r="K191" s="3">
        <v>2</v>
      </c>
      <c r="L191" s="2">
        <f>K191/$Q$191</f>
        <v>0.08</v>
      </c>
      <c r="M191" s="43">
        <v>1</v>
      </c>
      <c r="N191" s="2">
        <f>M191/$Q$191</f>
        <v>0.04</v>
      </c>
      <c r="O191" s="3">
        <v>6</v>
      </c>
      <c r="P191" s="2">
        <f>O191/$Q$191</f>
        <v>0.24</v>
      </c>
      <c r="Q191" s="42">
        <v>25</v>
      </c>
      <c r="R191" s="42">
        <v>0</v>
      </c>
      <c r="S191" s="42">
        <v>25</v>
      </c>
      <c r="T191" s="103"/>
    </row>
    <row r="192" spans="2:20" x14ac:dyDescent="0.25">
      <c r="B192" s="45" t="s">
        <v>72</v>
      </c>
      <c r="C192" s="44">
        <v>4</v>
      </c>
      <c r="D192" s="2">
        <f>C192/$Q$192</f>
        <v>0.16666666666666666</v>
      </c>
      <c r="E192" s="3">
        <v>8</v>
      </c>
      <c r="F192" s="2">
        <f>E192/$Q$192</f>
        <v>0.33333333333333331</v>
      </c>
      <c r="G192" s="3">
        <v>3</v>
      </c>
      <c r="H192" s="2">
        <f>G192/$Q$192</f>
        <v>0.125</v>
      </c>
      <c r="I192" s="3">
        <v>1</v>
      </c>
      <c r="J192" s="2">
        <f>I192/$Q$192</f>
        <v>4.1666666666666664E-2</v>
      </c>
      <c r="K192" s="3">
        <v>3</v>
      </c>
      <c r="L192" s="2">
        <f>K192/$Q$192</f>
        <v>0.125</v>
      </c>
      <c r="M192" s="43">
        <v>4</v>
      </c>
      <c r="N192" s="2">
        <f>M192/$Q$192</f>
        <v>0.16666666666666666</v>
      </c>
      <c r="O192" s="3">
        <v>1</v>
      </c>
      <c r="P192" s="2">
        <f>O192/$Q$192</f>
        <v>4.1666666666666664E-2</v>
      </c>
      <c r="Q192" s="46">
        <v>24</v>
      </c>
      <c r="R192" s="46">
        <v>1</v>
      </c>
      <c r="S192" s="42">
        <v>25</v>
      </c>
      <c r="T192" s="103"/>
    </row>
    <row r="195" spans="2:20" x14ac:dyDescent="0.2">
      <c r="C195" s="142" t="s">
        <v>73</v>
      </c>
    </row>
    <row r="197" spans="2:20" ht="15" customHeight="1" x14ac:dyDescent="0.2">
      <c r="B197" s="285" t="s">
        <v>74</v>
      </c>
      <c r="C197" s="286" t="s">
        <v>283</v>
      </c>
      <c r="D197" s="286"/>
      <c r="E197" s="286"/>
      <c r="F197" s="286"/>
      <c r="G197" s="286"/>
      <c r="H197" s="286"/>
      <c r="I197" s="286"/>
      <c r="J197" s="286"/>
      <c r="K197" s="286"/>
      <c r="L197" s="286"/>
      <c r="M197" s="286"/>
      <c r="N197" s="286"/>
      <c r="O197" s="286"/>
      <c r="P197" s="286"/>
      <c r="Q197" s="286"/>
      <c r="R197" s="286"/>
      <c r="S197" s="286"/>
    </row>
    <row r="198" spans="2:20" x14ac:dyDescent="0.2">
      <c r="B198" s="285"/>
      <c r="C198" s="286"/>
      <c r="D198" s="286"/>
      <c r="E198" s="286"/>
      <c r="F198" s="286"/>
      <c r="G198" s="286"/>
      <c r="H198" s="286"/>
      <c r="I198" s="286"/>
      <c r="J198" s="286"/>
      <c r="K198" s="286"/>
      <c r="L198" s="286"/>
      <c r="M198" s="286"/>
      <c r="N198" s="286"/>
      <c r="O198" s="286"/>
      <c r="P198" s="286"/>
      <c r="Q198" s="286"/>
      <c r="R198" s="286"/>
      <c r="S198" s="286"/>
    </row>
    <row r="199" spans="2:20" ht="36" x14ac:dyDescent="0.2">
      <c r="B199" s="285"/>
      <c r="C199" s="97" t="s">
        <v>59</v>
      </c>
      <c r="D199" s="32"/>
      <c r="E199" s="97"/>
      <c r="F199" s="32"/>
      <c r="G199" s="97"/>
      <c r="H199" s="32"/>
      <c r="I199" s="97"/>
      <c r="J199" s="32"/>
      <c r="K199" s="97"/>
      <c r="L199" s="32"/>
      <c r="M199" s="97"/>
      <c r="N199" s="32"/>
      <c r="O199" s="97" t="s">
        <v>62</v>
      </c>
      <c r="P199" s="32"/>
      <c r="Q199" s="97" t="s">
        <v>4</v>
      </c>
      <c r="R199" s="97" t="s">
        <v>5</v>
      </c>
      <c r="S199" s="97" t="s">
        <v>6</v>
      </c>
    </row>
    <row r="200" spans="2:20" x14ac:dyDescent="0.25">
      <c r="B200" s="45" t="s">
        <v>63</v>
      </c>
      <c r="C200" s="44">
        <v>4</v>
      </c>
      <c r="D200" s="2">
        <f>C200/$Q$200</f>
        <v>6.8965517241379309E-2</v>
      </c>
      <c r="E200" s="3">
        <v>7</v>
      </c>
      <c r="F200" s="2">
        <f>E200/$Q$200</f>
        <v>0.1206896551724138</v>
      </c>
      <c r="G200" s="3">
        <v>4</v>
      </c>
      <c r="H200" s="2">
        <f>G200/$Q$200</f>
        <v>6.8965517241379309E-2</v>
      </c>
      <c r="I200" s="3">
        <v>8</v>
      </c>
      <c r="J200" s="2">
        <f>I200/$Q$200</f>
        <v>0.13793103448275862</v>
      </c>
      <c r="K200" s="3">
        <v>9</v>
      </c>
      <c r="L200" s="2">
        <f>K200/$Q$200</f>
        <v>0.15517241379310345</v>
      </c>
      <c r="M200" s="42">
        <v>3</v>
      </c>
      <c r="N200" s="2">
        <f>M200/$Q$200</f>
        <v>5.1724137931034482E-2</v>
      </c>
      <c r="O200" s="3">
        <v>23</v>
      </c>
      <c r="P200" s="2">
        <f>O200/$Q$200</f>
        <v>0.39655172413793105</v>
      </c>
      <c r="Q200" s="46">
        <v>58</v>
      </c>
      <c r="R200" s="46">
        <v>5</v>
      </c>
      <c r="S200" s="46">
        <v>63</v>
      </c>
      <c r="T200" s="103"/>
    </row>
    <row r="201" spans="2:20" x14ac:dyDescent="0.2">
      <c r="B201" s="45" t="s">
        <v>75</v>
      </c>
      <c r="C201" s="44">
        <v>3</v>
      </c>
      <c r="D201" s="2">
        <f>C201/$Q$201</f>
        <v>0.05</v>
      </c>
      <c r="E201" s="3">
        <v>3</v>
      </c>
      <c r="F201" s="2">
        <f>E201/$Q$201</f>
        <v>0.05</v>
      </c>
      <c r="G201" s="3">
        <v>0</v>
      </c>
      <c r="H201" s="2">
        <f>G201/$Q$201</f>
        <v>0</v>
      </c>
      <c r="I201" s="3">
        <v>3</v>
      </c>
      <c r="J201" s="2">
        <f>I201/$Q$201</f>
        <v>0.05</v>
      </c>
      <c r="K201" s="3">
        <v>6</v>
      </c>
      <c r="L201" s="2">
        <f>K201/$Q$201</f>
        <v>0.1</v>
      </c>
      <c r="M201" s="43">
        <v>17</v>
      </c>
      <c r="N201" s="2">
        <f>M201/$Q$201</f>
        <v>0.28333333333333333</v>
      </c>
      <c r="O201" s="3">
        <v>28</v>
      </c>
      <c r="P201" s="2">
        <f>O201/$Q$201</f>
        <v>0.46666666666666667</v>
      </c>
      <c r="Q201" s="46">
        <v>60</v>
      </c>
      <c r="R201" s="46">
        <v>3</v>
      </c>
      <c r="S201" s="46">
        <v>63</v>
      </c>
      <c r="T201" s="103"/>
    </row>
    <row r="202" spans="2:20" x14ac:dyDescent="0.25">
      <c r="B202" s="45" t="s">
        <v>76</v>
      </c>
      <c r="C202" s="44">
        <v>3</v>
      </c>
      <c r="D202" s="2">
        <f>C202/$Q$202</f>
        <v>5.0847457627118647E-2</v>
      </c>
      <c r="E202" s="3">
        <v>5</v>
      </c>
      <c r="F202" s="2">
        <f>E202/$Q$202</f>
        <v>8.4745762711864403E-2</v>
      </c>
      <c r="G202" s="3">
        <v>1</v>
      </c>
      <c r="H202" s="2">
        <f>G202/$Q$202</f>
        <v>1.6949152542372881E-2</v>
      </c>
      <c r="I202" s="3">
        <v>5</v>
      </c>
      <c r="J202" s="2">
        <f>I202/$Q$202</f>
        <v>8.4745762711864403E-2</v>
      </c>
      <c r="K202" s="3">
        <v>7</v>
      </c>
      <c r="L202" s="2">
        <f>K202/$Q$202</f>
        <v>0.11864406779661017</v>
      </c>
      <c r="M202" s="42">
        <v>11</v>
      </c>
      <c r="N202" s="2">
        <f>M202/$Q$202</f>
        <v>0.1864406779661017</v>
      </c>
      <c r="O202" s="3">
        <v>27</v>
      </c>
      <c r="P202" s="2">
        <f>O202/$Q$202</f>
        <v>0.4576271186440678</v>
      </c>
      <c r="Q202" s="46">
        <v>59</v>
      </c>
      <c r="R202" s="46">
        <v>4</v>
      </c>
      <c r="S202" s="46">
        <v>63</v>
      </c>
      <c r="T202" s="103"/>
    </row>
    <row r="203" spans="2:20" x14ac:dyDescent="0.2">
      <c r="B203" s="45" t="s">
        <v>66</v>
      </c>
      <c r="C203" s="44">
        <v>2</v>
      </c>
      <c r="D203" s="2">
        <f>C203/$Q$203</f>
        <v>3.3333333333333333E-2</v>
      </c>
      <c r="E203" s="3">
        <v>2</v>
      </c>
      <c r="F203" s="2">
        <f>E203/$Q$203</f>
        <v>3.3333333333333333E-2</v>
      </c>
      <c r="G203" s="3">
        <v>0</v>
      </c>
      <c r="H203" s="2">
        <f>G203/$Q$203</f>
        <v>0</v>
      </c>
      <c r="I203" s="3">
        <v>2</v>
      </c>
      <c r="J203" s="2">
        <f>I203/$Q$203</f>
        <v>3.3333333333333333E-2</v>
      </c>
      <c r="K203" s="3">
        <v>6</v>
      </c>
      <c r="L203" s="2">
        <f>K203/$Q$203</f>
        <v>0.1</v>
      </c>
      <c r="M203" s="43">
        <v>11</v>
      </c>
      <c r="N203" s="2">
        <f>M203/$Q$203</f>
        <v>0.18333333333333332</v>
      </c>
      <c r="O203" s="3">
        <v>37</v>
      </c>
      <c r="P203" s="2">
        <f>O203/$Q$203</f>
        <v>0.6166666666666667</v>
      </c>
      <c r="Q203" s="46">
        <v>60</v>
      </c>
      <c r="R203" s="46">
        <v>3</v>
      </c>
      <c r="S203" s="46">
        <v>63</v>
      </c>
      <c r="T203" s="103"/>
    </row>
    <row r="204" spans="2:20" x14ac:dyDescent="0.25">
      <c r="B204" s="45" t="s">
        <v>67</v>
      </c>
      <c r="C204" s="44">
        <v>6</v>
      </c>
      <c r="D204" s="2">
        <f>C204/$Q$204</f>
        <v>9.8360655737704916E-2</v>
      </c>
      <c r="E204" s="3">
        <v>7</v>
      </c>
      <c r="F204" s="2">
        <f>E204/$Q$204</f>
        <v>0.11475409836065574</v>
      </c>
      <c r="G204" s="3">
        <v>6</v>
      </c>
      <c r="H204" s="2">
        <f>G204/$Q$204</f>
        <v>9.8360655737704916E-2</v>
      </c>
      <c r="I204" s="3">
        <v>8</v>
      </c>
      <c r="J204" s="2">
        <f>I204/$Q$204</f>
        <v>0.13114754098360656</v>
      </c>
      <c r="K204" s="3">
        <v>8</v>
      </c>
      <c r="L204" s="2">
        <f>K204/$Q$204</f>
        <v>0.13114754098360656</v>
      </c>
      <c r="M204" s="42">
        <v>12</v>
      </c>
      <c r="N204" s="2">
        <f>M204/$Q$204</f>
        <v>0.19672131147540983</v>
      </c>
      <c r="O204" s="3">
        <v>14</v>
      </c>
      <c r="P204" s="2">
        <f>O204/$Q$204</f>
        <v>0.22950819672131148</v>
      </c>
      <c r="Q204" s="42">
        <v>61</v>
      </c>
      <c r="R204" s="42">
        <v>2</v>
      </c>
      <c r="S204" s="46">
        <v>63</v>
      </c>
      <c r="T204" s="103"/>
    </row>
    <row r="207" spans="2:20" x14ac:dyDescent="0.2">
      <c r="C207" s="142" t="s">
        <v>77</v>
      </c>
    </row>
    <row r="209" spans="2:20" ht="15" customHeight="1" x14ac:dyDescent="0.2">
      <c r="B209" s="285" t="s">
        <v>74</v>
      </c>
      <c r="C209" s="286" t="s">
        <v>282</v>
      </c>
      <c r="D209" s="286"/>
      <c r="E209" s="286"/>
      <c r="F209" s="286"/>
      <c r="G209" s="286"/>
      <c r="H209" s="286"/>
      <c r="I209" s="286"/>
      <c r="J209" s="286"/>
      <c r="K209" s="286"/>
      <c r="L209" s="286"/>
      <c r="M209" s="286"/>
      <c r="N209" s="286"/>
      <c r="O209" s="286"/>
      <c r="P209" s="286"/>
      <c r="Q209" s="286"/>
      <c r="R209" s="286"/>
      <c r="S209" s="286"/>
    </row>
    <row r="210" spans="2:20" x14ac:dyDescent="0.2">
      <c r="B210" s="285"/>
      <c r="C210" s="286"/>
      <c r="D210" s="286"/>
      <c r="E210" s="286"/>
      <c r="F210" s="286"/>
      <c r="G210" s="286"/>
      <c r="H210" s="286"/>
      <c r="I210" s="286"/>
      <c r="J210" s="286"/>
      <c r="K210" s="286"/>
      <c r="L210" s="286"/>
      <c r="M210" s="286"/>
      <c r="N210" s="286"/>
      <c r="O210" s="286"/>
      <c r="P210" s="286"/>
      <c r="Q210" s="286"/>
      <c r="R210" s="286"/>
      <c r="S210" s="286"/>
    </row>
    <row r="211" spans="2:20" ht="36" x14ac:dyDescent="0.2">
      <c r="B211" s="285"/>
      <c r="C211" s="97" t="s">
        <v>59</v>
      </c>
      <c r="D211" s="32"/>
      <c r="E211" s="97"/>
      <c r="F211" s="32"/>
      <c r="G211" s="97"/>
      <c r="H211" s="32"/>
      <c r="I211" s="97"/>
      <c r="J211" s="32"/>
      <c r="K211" s="97"/>
      <c r="L211" s="32"/>
      <c r="M211" s="97"/>
      <c r="N211" s="32"/>
      <c r="O211" s="97" t="s">
        <v>62</v>
      </c>
      <c r="P211" s="32"/>
      <c r="Q211" s="97" t="s">
        <v>4</v>
      </c>
      <c r="R211" s="97" t="s">
        <v>5</v>
      </c>
      <c r="S211" s="97" t="s">
        <v>6</v>
      </c>
    </row>
    <row r="212" spans="2:20" x14ac:dyDescent="0.25">
      <c r="B212" s="45" t="s">
        <v>63</v>
      </c>
      <c r="C212" s="44">
        <v>0</v>
      </c>
      <c r="D212" s="2">
        <f>C212/$Q$212</f>
        <v>0</v>
      </c>
      <c r="E212" s="3">
        <v>1</v>
      </c>
      <c r="F212" s="2">
        <f>E212/$Q$212</f>
        <v>2.8571428571428571E-2</v>
      </c>
      <c r="G212" s="3">
        <v>4</v>
      </c>
      <c r="H212" s="2">
        <f>G212/$Q$212</f>
        <v>0.11428571428571428</v>
      </c>
      <c r="I212" s="3">
        <v>8</v>
      </c>
      <c r="J212" s="2">
        <f>I212/$Q$212</f>
        <v>0.22857142857142856</v>
      </c>
      <c r="K212" s="3">
        <v>6</v>
      </c>
      <c r="L212" s="2">
        <f>K212/$Q$212</f>
        <v>0.17142857142857143</v>
      </c>
      <c r="M212" s="42">
        <v>2</v>
      </c>
      <c r="N212" s="2">
        <f>M212/$Q$212</f>
        <v>5.7142857142857141E-2</v>
      </c>
      <c r="O212" s="3">
        <v>14</v>
      </c>
      <c r="P212" s="2">
        <f>O212/$Q$212</f>
        <v>0.4</v>
      </c>
      <c r="Q212" s="46">
        <v>35</v>
      </c>
      <c r="R212" s="46">
        <v>3</v>
      </c>
      <c r="S212" s="46">
        <v>38</v>
      </c>
      <c r="T212" s="103"/>
    </row>
    <row r="213" spans="2:20" x14ac:dyDescent="0.2">
      <c r="B213" s="45" t="s">
        <v>75</v>
      </c>
      <c r="C213" s="44">
        <v>0</v>
      </c>
      <c r="D213" s="2">
        <f>C213/$Q$213</f>
        <v>0</v>
      </c>
      <c r="E213" s="3">
        <v>0</v>
      </c>
      <c r="F213" s="2">
        <f>E213/$Q$213</f>
        <v>0</v>
      </c>
      <c r="G213" s="3">
        <v>0</v>
      </c>
      <c r="H213" s="2">
        <f>G213/$Q$213</f>
        <v>0</v>
      </c>
      <c r="I213" s="3">
        <v>1</v>
      </c>
      <c r="J213" s="2">
        <f>I213/$Q$213</f>
        <v>2.7027027027027029E-2</v>
      </c>
      <c r="K213" s="3">
        <v>2</v>
      </c>
      <c r="L213" s="2">
        <f>K213/$Q$213</f>
        <v>5.4054054054054057E-2</v>
      </c>
      <c r="M213" s="43">
        <v>13</v>
      </c>
      <c r="N213" s="2">
        <f>M213/$Q$213</f>
        <v>0.35135135135135137</v>
      </c>
      <c r="O213" s="3">
        <v>21</v>
      </c>
      <c r="P213" s="2">
        <f>O213/$Q$213</f>
        <v>0.56756756756756754</v>
      </c>
      <c r="Q213" s="46">
        <v>37</v>
      </c>
      <c r="R213" s="46">
        <v>1</v>
      </c>
      <c r="S213" s="46">
        <v>38</v>
      </c>
      <c r="T213" s="103"/>
    </row>
    <row r="214" spans="2:20" x14ac:dyDescent="0.25">
      <c r="B214" s="45" t="s">
        <v>76</v>
      </c>
      <c r="C214" s="44">
        <v>0</v>
      </c>
      <c r="D214" s="2">
        <f>C214/$Q$214</f>
        <v>0</v>
      </c>
      <c r="E214" s="3">
        <v>2</v>
      </c>
      <c r="F214" s="2">
        <f>E214/$Q$214</f>
        <v>5.7142857142857141E-2</v>
      </c>
      <c r="G214" s="3">
        <v>1</v>
      </c>
      <c r="H214" s="2">
        <f>G214/$Q$214</f>
        <v>2.8571428571428571E-2</v>
      </c>
      <c r="I214" s="3">
        <v>2</v>
      </c>
      <c r="J214" s="2">
        <f>I214/$Q$214</f>
        <v>5.7142857142857141E-2</v>
      </c>
      <c r="K214" s="3">
        <v>4</v>
      </c>
      <c r="L214" s="2">
        <f>K214/$Q$214</f>
        <v>0.11428571428571428</v>
      </c>
      <c r="M214" s="42">
        <v>6</v>
      </c>
      <c r="N214" s="2">
        <f>M214/$Q$214</f>
        <v>0.17142857142857143</v>
      </c>
      <c r="O214" s="3">
        <v>20</v>
      </c>
      <c r="P214" s="2">
        <f>O214/$Q$214</f>
        <v>0.5714285714285714</v>
      </c>
      <c r="Q214" s="46">
        <v>35</v>
      </c>
      <c r="R214" s="46">
        <v>3</v>
      </c>
      <c r="S214" s="46">
        <v>38</v>
      </c>
      <c r="T214" s="103"/>
    </row>
    <row r="215" spans="2:20" x14ac:dyDescent="0.2">
      <c r="B215" s="45" t="s">
        <v>66</v>
      </c>
      <c r="C215" s="44">
        <v>1</v>
      </c>
      <c r="D215" s="2">
        <f>C215/$Q$215</f>
        <v>2.7027027027027029E-2</v>
      </c>
      <c r="E215" s="3">
        <v>0</v>
      </c>
      <c r="F215" s="2">
        <f>E215/$Q$215</f>
        <v>0</v>
      </c>
      <c r="G215" s="3">
        <v>0</v>
      </c>
      <c r="H215" s="2">
        <f>G215/$Q$215</f>
        <v>0</v>
      </c>
      <c r="I215" s="3">
        <v>1</v>
      </c>
      <c r="J215" s="2">
        <f>I215/$Q$215</f>
        <v>2.7027027027027029E-2</v>
      </c>
      <c r="K215" s="3">
        <v>4</v>
      </c>
      <c r="L215" s="2">
        <f>K215/$Q$215</f>
        <v>0.10810810810810811</v>
      </c>
      <c r="M215" s="43">
        <v>4</v>
      </c>
      <c r="N215" s="2">
        <f>M215/$Q$215</f>
        <v>0.10810810810810811</v>
      </c>
      <c r="O215" s="3">
        <v>27</v>
      </c>
      <c r="P215" s="2">
        <f>O215/$Q$215</f>
        <v>0.72972972972972971</v>
      </c>
      <c r="Q215" s="43">
        <v>37</v>
      </c>
      <c r="R215" s="46">
        <v>1</v>
      </c>
      <c r="S215" s="46">
        <v>38</v>
      </c>
      <c r="T215" s="103"/>
    </row>
    <row r="216" spans="2:20" x14ac:dyDescent="0.25">
      <c r="B216" s="45" t="s">
        <v>78</v>
      </c>
      <c r="C216" s="44">
        <v>1</v>
      </c>
      <c r="D216" s="2">
        <f>C216/$Q$216</f>
        <v>2.7027027027027029E-2</v>
      </c>
      <c r="E216" s="3">
        <v>2</v>
      </c>
      <c r="F216" s="2">
        <f>E216/$Q$216</f>
        <v>5.4054054054054057E-2</v>
      </c>
      <c r="G216" s="3">
        <v>5</v>
      </c>
      <c r="H216" s="2">
        <f>G216/$Q$216</f>
        <v>0.13513513513513514</v>
      </c>
      <c r="I216" s="3">
        <v>3</v>
      </c>
      <c r="J216" s="2">
        <f>I216/$Q$216</f>
        <v>8.1081081081081086E-2</v>
      </c>
      <c r="K216" s="3">
        <v>4</v>
      </c>
      <c r="L216" s="2">
        <f>K216/$Q$216</f>
        <v>0.10810810810810811</v>
      </c>
      <c r="M216" s="42">
        <v>8</v>
      </c>
      <c r="N216" s="2">
        <f>M216/$Q$216</f>
        <v>0.21621621621621623</v>
      </c>
      <c r="O216" s="3">
        <v>14</v>
      </c>
      <c r="P216" s="2">
        <f>O216/$Q$216</f>
        <v>0.3783783783783784</v>
      </c>
      <c r="Q216" s="46">
        <v>37</v>
      </c>
      <c r="R216" s="46">
        <v>1</v>
      </c>
      <c r="S216" s="46">
        <v>38</v>
      </c>
      <c r="T216" s="103"/>
    </row>
    <row r="219" spans="2:20" x14ac:dyDescent="0.2">
      <c r="C219" s="142" t="s">
        <v>79</v>
      </c>
    </row>
    <row r="221" spans="2:20" ht="15" customHeight="1" x14ac:dyDescent="0.2">
      <c r="B221" s="285" t="s">
        <v>74</v>
      </c>
      <c r="C221" s="286" t="s">
        <v>281</v>
      </c>
      <c r="D221" s="286"/>
      <c r="E221" s="286"/>
      <c r="F221" s="286"/>
      <c r="G221" s="286"/>
      <c r="H221" s="286"/>
      <c r="I221" s="286"/>
      <c r="J221" s="286"/>
      <c r="K221" s="286"/>
      <c r="L221" s="286"/>
      <c r="M221" s="286"/>
      <c r="N221" s="286"/>
      <c r="O221" s="286"/>
      <c r="P221" s="286"/>
      <c r="Q221" s="286"/>
      <c r="R221" s="286"/>
      <c r="S221" s="286"/>
    </row>
    <row r="222" spans="2:20" x14ac:dyDescent="0.2">
      <c r="B222" s="285"/>
      <c r="C222" s="286"/>
      <c r="D222" s="286"/>
      <c r="E222" s="286"/>
      <c r="F222" s="286"/>
      <c r="G222" s="286"/>
      <c r="H222" s="286"/>
      <c r="I222" s="286"/>
      <c r="J222" s="286"/>
      <c r="K222" s="286"/>
      <c r="L222" s="286"/>
      <c r="M222" s="286"/>
      <c r="N222" s="286"/>
      <c r="O222" s="286"/>
      <c r="P222" s="286"/>
      <c r="Q222" s="286"/>
      <c r="R222" s="286"/>
      <c r="S222" s="286"/>
    </row>
    <row r="223" spans="2:20" ht="36" x14ac:dyDescent="0.2">
      <c r="B223" s="285"/>
      <c r="C223" s="97" t="s">
        <v>59</v>
      </c>
      <c r="D223" s="32"/>
      <c r="E223" s="97"/>
      <c r="F223" s="32"/>
      <c r="G223" s="97"/>
      <c r="H223" s="32"/>
      <c r="I223" s="97"/>
      <c r="J223" s="32"/>
      <c r="K223" s="97"/>
      <c r="L223" s="32"/>
      <c r="M223" s="97"/>
      <c r="N223" s="32"/>
      <c r="O223" s="97" t="s">
        <v>62</v>
      </c>
      <c r="P223" s="32"/>
      <c r="Q223" s="97" t="s">
        <v>4</v>
      </c>
      <c r="R223" s="97" t="s">
        <v>5</v>
      </c>
      <c r="S223" s="97" t="s">
        <v>6</v>
      </c>
    </row>
    <row r="224" spans="2:20" x14ac:dyDescent="0.25">
      <c r="B224" s="45" t="s">
        <v>63</v>
      </c>
      <c r="C224" s="44">
        <v>4</v>
      </c>
      <c r="D224" s="2">
        <f>C224/$Q$224</f>
        <v>0.17391304347826086</v>
      </c>
      <c r="E224" s="3">
        <v>6</v>
      </c>
      <c r="F224" s="2">
        <f>E224/$Q$224</f>
        <v>0.2608695652173913</v>
      </c>
      <c r="G224" s="3">
        <v>0</v>
      </c>
      <c r="H224" s="2">
        <f>G224/$Q$224</f>
        <v>0</v>
      </c>
      <c r="I224" s="3">
        <v>0</v>
      </c>
      <c r="J224" s="2">
        <f>I224/$Q$224</f>
        <v>0</v>
      </c>
      <c r="K224" s="3">
        <v>3</v>
      </c>
      <c r="L224" s="2">
        <f>K224/$Q$224</f>
        <v>0.13043478260869565</v>
      </c>
      <c r="M224" s="42">
        <v>1</v>
      </c>
      <c r="N224" s="2">
        <f>M224/$Q$224</f>
        <v>4.3478260869565216E-2</v>
      </c>
      <c r="O224" s="3">
        <v>9</v>
      </c>
      <c r="P224" s="2">
        <f>O224/$Q$224</f>
        <v>0.39130434782608697</v>
      </c>
      <c r="Q224" s="46">
        <v>23</v>
      </c>
      <c r="R224" s="46">
        <v>2</v>
      </c>
      <c r="S224" s="46">
        <v>25</v>
      </c>
      <c r="T224" s="103"/>
    </row>
    <row r="225" spans="2:20" x14ac:dyDescent="0.2">
      <c r="B225" s="45" t="s">
        <v>75</v>
      </c>
      <c r="C225" s="44">
        <v>3</v>
      </c>
      <c r="D225" s="2">
        <f>C225/$Q$225</f>
        <v>0.13043478260869565</v>
      </c>
      <c r="E225" s="3">
        <v>3</v>
      </c>
      <c r="F225" s="2">
        <f>E225/$Q$225</f>
        <v>0.13043478260869565</v>
      </c>
      <c r="G225" s="3">
        <v>0</v>
      </c>
      <c r="H225" s="2">
        <f>G225/$Q$225</f>
        <v>0</v>
      </c>
      <c r="I225" s="3">
        <v>2</v>
      </c>
      <c r="J225" s="2">
        <f>I225/$Q$225</f>
        <v>8.6956521739130432E-2</v>
      </c>
      <c r="K225" s="3">
        <v>4</v>
      </c>
      <c r="L225" s="2">
        <f>K225/$Q$225</f>
        <v>0.17391304347826086</v>
      </c>
      <c r="M225" s="43">
        <v>4</v>
      </c>
      <c r="N225" s="2">
        <f>M225/$Q$225</f>
        <v>0.17391304347826086</v>
      </c>
      <c r="O225" s="3">
        <v>7</v>
      </c>
      <c r="P225" s="2">
        <f>O225/$Q$225</f>
        <v>0.30434782608695654</v>
      </c>
      <c r="Q225" s="46">
        <v>23</v>
      </c>
      <c r="R225" s="46">
        <v>2</v>
      </c>
      <c r="S225" s="46">
        <v>25</v>
      </c>
      <c r="T225" s="103"/>
    </row>
    <row r="226" spans="2:20" x14ac:dyDescent="0.25">
      <c r="B226" s="45" t="s">
        <v>76</v>
      </c>
      <c r="C226" s="44">
        <v>3</v>
      </c>
      <c r="D226" s="2">
        <f>C226/$Q$226</f>
        <v>0.125</v>
      </c>
      <c r="E226" s="3">
        <v>3</v>
      </c>
      <c r="F226" s="2">
        <f>E226/$Q$226</f>
        <v>0.125</v>
      </c>
      <c r="G226" s="3">
        <v>0</v>
      </c>
      <c r="H226" s="2">
        <f>G226/$Q$226</f>
        <v>0</v>
      </c>
      <c r="I226" s="3">
        <v>3</v>
      </c>
      <c r="J226" s="2">
        <f>I226/$Q$226</f>
        <v>0.125</v>
      </c>
      <c r="K226" s="3">
        <v>3</v>
      </c>
      <c r="L226" s="2">
        <f>K226/$Q$226</f>
        <v>0.125</v>
      </c>
      <c r="M226" s="42">
        <v>5</v>
      </c>
      <c r="N226" s="2">
        <f>M226/$Q$226</f>
        <v>0.20833333333333334</v>
      </c>
      <c r="O226" s="3">
        <v>7</v>
      </c>
      <c r="P226" s="2">
        <f>O226/$Q$226</f>
        <v>0.29166666666666669</v>
      </c>
      <c r="Q226" s="46">
        <v>24</v>
      </c>
      <c r="R226" s="46">
        <v>1</v>
      </c>
      <c r="S226" s="46">
        <v>25</v>
      </c>
      <c r="T226" s="103"/>
    </row>
    <row r="227" spans="2:20" x14ac:dyDescent="0.2">
      <c r="B227" s="45" t="s">
        <v>66</v>
      </c>
      <c r="C227" s="44">
        <v>1</v>
      </c>
      <c r="D227" s="2">
        <f>C227/$Q$227</f>
        <v>4.3478260869565216E-2</v>
      </c>
      <c r="E227" s="3">
        <v>2</v>
      </c>
      <c r="F227" s="2">
        <f>E227/$Q$227</f>
        <v>8.6956521739130432E-2</v>
      </c>
      <c r="G227" s="3">
        <v>0</v>
      </c>
      <c r="H227" s="2">
        <f>G227/$Q$227</f>
        <v>0</v>
      </c>
      <c r="I227" s="3">
        <v>1</v>
      </c>
      <c r="J227" s="2">
        <f>I227/$Q$227</f>
        <v>4.3478260869565216E-2</v>
      </c>
      <c r="K227" s="3">
        <v>2</v>
      </c>
      <c r="L227" s="2">
        <f>K227/$Q$227</f>
        <v>8.6956521739130432E-2</v>
      </c>
      <c r="M227" s="43">
        <v>7</v>
      </c>
      <c r="N227" s="2">
        <f>M227/$Q$227</f>
        <v>0.30434782608695654</v>
      </c>
      <c r="O227" s="3">
        <v>10</v>
      </c>
      <c r="P227" s="2">
        <f>O227/$Q$227</f>
        <v>0.43478260869565216</v>
      </c>
      <c r="Q227" s="46">
        <v>23</v>
      </c>
      <c r="R227" s="46">
        <v>2</v>
      </c>
      <c r="S227" s="46">
        <v>25</v>
      </c>
      <c r="T227" s="103"/>
    </row>
    <row r="228" spans="2:20" x14ac:dyDescent="0.25">
      <c r="B228" s="45" t="s">
        <v>78</v>
      </c>
      <c r="C228" s="44">
        <v>5</v>
      </c>
      <c r="D228" s="2">
        <f>C228/$Q$228</f>
        <v>0.20833333333333334</v>
      </c>
      <c r="E228" s="3">
        <v>5</v>
      </c>
      <c r="F228" s="2">
        <f>E228/$Q$228</f>
        <v>0.20833333333333334</v>
      </c>
      <c r="G228" s="3">
        <v>1</v>
      </c>
      <c r="H228" s="2">
        <f>G228/$Q$228</f>
        <v>4.1666666666666664E-2</v>
      </c>
      <c r="I228" s="3">
        <v>5</v>
      </c>
      <c r="J228" s="2">
        <f>I228/$Q$228</f>
        <v>0.20833333333333334</v>
      </c>
      <c r="K228" s="3">
        <v>4</v>
      </c>
      <c r="L228" s="2">
        <f>K228/$Q$228</f>
        <v>0.16666666666666666</v>
      </c>
      <c r="M228" s="42">
        <v>4</v>
      </c>
      <c r="N228" s="2">
        <f>M228/$Q$228</f>
        <v>0.16666666666666666</v>
      </c>
      <c r="O228" s="3">
        <v>0</v>
      </c>
      <c r="P228" s="2">
        <f>O228/$Q$228</f>
        <v>0</v>
      </c>
      <c r="Q228" s="46">
        <v>24</v>
      </c>
      <c r="R228" s="46">
        <v>1</v>
      </c>
      <c r="S228" s="46">
        <v>25</v>
      </c>
      <c r="T228" s="103"/>
    </row>
    <row r="231" spans="2:20" x14ac:dyDescent="0.25">
      <c r="C231" s="142" t="s">
        <v>80</v>
      </c>
    </row>
    <row r="233" spans="2:20" ht="15" customHeight="1" x14ac:dyDescent="0.2">
      <c r="B233" s="285" t="s">
        <v>276</v>
      </c>
      <c r="C233" s="286" t="s">
        <v>284</v>
      </c>
      <c r="D233" s="286"/>
      <c r="E233" s="286"/>
      <c r="F233" s="286"/>
      <c r="G233" s="286"/>
      <c r="H233" s="286"/>
      <c r="I233" s="286"/>
      <c r="J233" s="286"/>
      <c r="K233" s="286"/>
      <c r="L233" s="286"/>
      <c r="M233" s="286"/>
      <c r="N233" s="286"/>
      <c r="O233" s="286"/>
    </row>
    <row r="234" spans="2:20" x14ac:dyDescent="0.2">
      <c r="B234" s="285"/>
      <c r="C234" s="286"/>
      <c r="D234" s="286"/>
      <c r="E234" s="286"/>
      <c r="F234" s="286"/>
      <c r="G234" s="286"/>
      <c r="H234" s="286"/>
      <c r="I234" s="286"/>
      <c r="J234" s="286"/>
      <c r="K234" s="286"/>
      <c r="L234" s="286"/>
      <c r="M234" s="286"/>
      <c r="N234" s="286"/>
      <c r="O234" s="286"/>
    </row>
    <row r="235" spans="2:20" ht="31.5" customHeight="1" x14ac:dyDescent="0.2">
      <c r="B235" s="285"/>
      <c r="C235" s="97" t="s">
        <v>51</v>
      </c>
      <c r="D235" s="32"/>
      <c r="E235" s="97" t="s">
        <v>52</v>
      </c>
      <c r="F235" s="32"/>
      <c r="G235" s="97" t="s">
        <v>53</v>
      </c>
      <c r="H235" s="32"/>
      <c r="I235" s="97" t="s">
        <v>54</v>
      </c>
      <c r="J235" s="32"/>
      <c r="K235" s="97" t="s">
        <v>55</v>
      </c>
      <c r="L235" s="32"/>
      <c r="M235" s="97" t="s">
        <v>4</v>
      </c>
      <c r="N235" s="97" t="s">
        <v>5</v>
      </c>
      <c r="O235" s="97" t="s">
        <v>6</v>
      </c>
    </row>
    <row r="236" spans="2:20" x14ac:dyDescent="0.25">
      <c r="B236" s="45" t="s">
        <v>27</v>
      </c>
      <c r="C236" s="44">
        <v>2</v>
      </c>
      <c r="D236" s="2">
        <f>C236/$M$236</f>
        <v>3.7735849056603772E-2</v>
      </c>
      <c r="E236" s="3">
        <v>3</v>
      </c>
      <c r="F236" s="2">
        <f>E236/$M$236</f>
        <v>5.6603773584905662E-2</v>
      </c>
      <c r="G236" s="3">
        <v>7</v>
      </c>
      <c r="H236" s="2">
        <f>G236/$M$236</f>
        <v>0.13207547169811321</v>
      </c>
      <c r="I236" s="3">
        <v>29</v>
      </c>
      <c r="J236" s="2">
        <f>I236/$M$236</f>
        <v>0.54716981132075471</v>
      </c>
      <c r="K236" s="3">
        <v>12</v>
      </c>
      <c r="L236" s="2">
        <f>K236/$M$236</f>
        <v>0.22641509433962265</v>
      </c>
      <c r="M236" s="46">
        <v>53</v>
      </c>
      <c r="N236" s="46">
        <v>10</v>
      </c>
      <c r="O236" s="46">
        <v>63</v>
      </c>
      <c r="P236" s="103"/>
    </row>
    <row r="237" spans="2:20" x14ac:dyDescent="0.25">
      <c r="B237" s="45" t="s">
        <v>28</v>
      </c>
      <c r="C237" s="44">
        <v>2</v>
      </c>
      <c r="D237" s="2">
        <f>C237/$M$237</f>
        <v>6.0606060606060608E-2</v>
      </c>
      <c r="E237" s="3">
        <v>2</v>
      </c>
      <c r="F237" s="2">
        <f>E237/$M$237</f>
        <v>6.0606060606060608E-2</v>
      </c>
      <c r="G237" s="3">
        <v>6</v>
      </c>
      <c r="H237" s="2">
        <f>G237/$M$237</f>
        <v>0.18181818181818182</v>
      </c>
      <c r="I237" s="3">
        <v>18</v>
      </c>
      <c r="J237" s="2">
        <f>I237/$M$237</f>
        <v>0.54545454545454541</v>
      </c>
      <c r="K237" s="3">
        <v>5</v>
      </c>
      <c r="L237" s="2">
        <f>K237/$M$237</f>
        <v>0.15151515151515152</v>
      </c>
      <c r="M237" s="46">
        <v>33</v>
      </c>
      <c r="N237" s="46">
        <v>5</v>
      </c>
      <c r="O237" s="46">
        <v>38</v>
      </c>
      <c r="P237" s="103"/>
    </row>
    <row r="238" spans="2:20" x14ac:dyDescent="0.25">
      <c r="B238" s="45" t="s">
        <v>29</v>
      </c>
      <c r="C238" s="44">
        <v>0</v>
      </c>
      <c r="D238" s="2">
        <f>C238/$M$238</f>
        <v>0</v>
      </c>
      <c r="E238" s="3">
        <v>1</v>
      </c>
      <c r="F238" s="2">
        <f>E238/$M$238</f>
        <v>0.05</v>
      </c>
      <c r="G238" s="3">
        <v>1</v>
      </c>
      <c r="H238" s="2">
        <f>G238/$M$238</f>
        <v>0.05</v>
      </c>
      <c r="I238" s="3">
        <v>11</v>
      </c>
      <c r="J238" s="2">
        <f>I238/$M$238</f>
        <v>0.55000000000000004</v>
      </c>
      <c r="K238" s="3">
        <v>7</v>
      </c>
      <c r="L238" s="2">
        <f>K238/$M$238</f>
        <v>0.35</v>
      </c>
      <c r="M238" s="46">
        <v>20</v>
      </c>
      <c r="N238" s="46">
        <v>5</v>
      </c>
      <c r="O238" s="46">
        <v>25</v>
      </c>
      <c r="P238" s="103"/>
    </row>
    <row r="241" spans="2:16" x14ac:dyDescent="0.25">
      <c r="C241" s="142" t="s">
        <v>82</v>
      </c>
    </row>
    <row r="242" spans="2:16" x14ac:dyDescent="0.25">
      <c r="B242" s="50"/>
    </row>
    <row r="243" spans="2:16" ht="15" customHeight="1" x14ac:dyDescent="0.2">
      <c r="B243" s="285" t="s">
        <v>83</v>
      </c>
      <c r="C243" s="286" t="s">
        <v>283</v>
      </c>
      <c r="D243" s="286"/>
      <c r="E243" s="286"/>
      <c r="F243" s="286"/>
      <c r="G243" s="286"/>
      <c r="H243" s="286"/>
      <c r="I243" s="286"/>
      <c r="J243" s="286"/>
      <c r="K243" s="286"/>
      <c r="L243" s="286"/>
      <c r="M243" s="286"/>
      <c r="N243" s="286"/>
      <c r="O243" s="286"/>
    </row>
    <row r="244" spans="2:16" ht="6.75" customHeight="1" x14ac:dyDescent="0.2">
      <c r="B244" s="285"/>
      <c r="C244" s="286"/>
      <c r="D244" s="286"/>
      <c r="E244" s="286"/>
      <c r="F244" s="286"/>
      <c r="G244" s="286"/>
      <c r="H244" s="286"/>
      <c r="I244" s="286"/>
      <c r="J244" s="286"/>
      <c r="K244" s="286"/>
      <c r="L244" s="286"/>
      <c r="M244" s="286"/>
      <c r="N244" s="286"/>
      <c r="O244" s="286"/>
    </row>
    <row r="245" spans="2:16" ht="30" customHeight="1" x14ac:dyDescent="0.2">
      <c r="B245" s="285"/>
      <c r="C245" s="97" t="s">
        <v>84</v>
      </c>
      <c r="D245" s="32"/>
      <c r="E245" s="97"/>
      <c r="F245" s="32"/>
      <c r="G245" s="97"/>
      <c r="H245" s="32"/>
      <c r="I245" s="97"/>
      <c r="J245" s="32"/>
      <c r="K245" s="97" t="s">
        <v>85</v>
      </c>
      <c r="L245" s="32"/>
      <c r="M245" s="97" t="s">
        <v>4</v>
      </c>
      <c r="N245" s="97" t="s">
        <v>5</v>
      </c>
      <c r="O245" s="97" t="s">
        <v>6</v>
      </c>
    </row>
    <row r="246" spans="2:16" ht="24" x14ac:dyDescent="0.25">
      <c r="B246" s="45" t="s">
        <v>86</v>
      </c>
      <c r="C246" s="44">
        <v>7</v>
      </c>
      <c r="D246" s="2">
        <f>C246/$M$246</f>
        <v>0.12962962962962962</v>
      </c>
      <c r="E246" s="3">
        <v>10</v>
      </c>
      <c r="F246" s="2">
        <f>E246/$M$246</f>
        <v>0.18518518518518517</v>
      </c>
      <c r="G246" s="3">
        <v>13</v>
      </c>
      <c r="H246" s="2">
        <f>G246/$M$246</f>
        <v>0.24074074074074073</v>
      </c>
      <c r="I246" s="3">
        <v>5</v>
      </c>
      <c r="J246" s="2">
        <f>I246/$M$246</f>
        <v>9.2592592592592587E-2</v>
      </c>
      <c r="K246" s="3">
        <v>19</v>
      </c>
      <c r="L246" s="2">
        <f>K246/$M$246</f>
        <v>0.35185185185185186</v>
      </c>
      <c r="M246" s="46">
        <v>54</v>
      </c>
      <c r="N246" s="46">
        <v>9</v>
      </c>
      <c r="O246" s="46">
        <v>63</v>
      </c>
      <c r="P246" s="103"/>
    </row>
    <row r="247" spans="2:16" x14ac:dyDescent="0.25">
      <c r="B247" s="45" t="s">
        <v>87</v>
      </c>
      <c r="C247" s="44">
        <v>6</v>
      </c>
      <c r="D247" s="2">
        <f>C247/$M$247</f>
        <v>0.12</v>
      </c>
      <c r="E247" s="3">
        <v>6</v>
      </c>
      <c r="F247" s="2">
        <f>E247/$M$247</f>
        <v>0.12</v>
      </c>
      <c r="G247" s="3">
        <v>10</v>
      </c>
      <c r="H247" s="2">
        <f>G247/$M$247</f>
        <v>0.2</v>
      </c>
      <c r="I247" s="3">
        <v>9</v>
      </c>
      <c r="J247" s="2">
        <f>I247/$M$247</f>
        <v>0.18</v>
      </c>
      <c r="K247" s="3">
        <v>19</v>
      </c>
      <c r="L247" s="2">
        <f>K247/$M$247</f>
        <v>0.38</v>
      </c>
      <c r="M247" s="46">
        <v>50</v>
      </c>
      <c r="N247" s="46">
        <v>13</v>
      </c>
      <c r="O247" s="46">
        <v>63</v>
      </c>
      <c r="P247" s="103"/>
    </row>
    <row r="248" spans="2:16" ht="24" x14ac:dyDescent="0.25">
      <c r="B248" s="45" t="s">
        <v>88</v>
      </c>
      <c r="C248" s="44">
        <v>4</v>
      </c>
      <c r="D248" s="2">
        <f>C248/$M$248</f>
        <v>7.2727272727272724E-2</v>
      </c>
      <c r="E248" s="3">
        <v>6</v>
      </c>
      <c r="F248" s="2">
        <f>E248/$M$248</f>
        <v>0.10909090909090909</v>
      </c>
      <c r="G248" s="3">
        <v>12</v>
      </c>
      <c r="H248" s="2">
        <f>G248/$M$248</f>
        <v>0.21818181818181817</v>
      </c>
      <c r="I248" s="3">
        <v>14</v>
      </c>
      <c r="J248" s="2">
        <f>I248/$M$248</f>
        <v>0.25454545454545452</v>
      </c>
      <c r="K248" s="3">
        <v>19</v>
      </c>
      <c r="L248" s="2">
        <f>K248/$M$248</f>
        <v>0.34545454545454546</v>
      </c>
      <c r="M248" s="46">
        <v>55</v>
      </c>
      <c r="N248" s="46">
        <v>8</v>
      </c>
      <c r="O248" s="46">
        <v>63</v>
      </c>
      <c r="P248" s="103"/>
    </row>
    <row r="249" spans="2:16" ht="24" x14ac:dyDescent="0.2">
      <c r="B249" s="45" t="s">
        <v>89</v>
      </c>
      <c r="C249" s="44">
        <v>2</v>
      </c>
      <c r="D249" s="2">
        <f>C249/$M$249</f>
        <v>3.6363636363636362E-2</v>
      </c>
      <c r="E249" s="3">
        <v>7</v>
      </c>
      <c r="F249" s="2">
        <f>E249/$M$249</f>
        <v>0.12727272727272726</v>
      </c>
      <c r="G249" s="3">
        <v>7</v>
      </c>
      <c r="H249" s="2">
        <f>G249/$M$249</f>
        <v>0.12727272727272726</v>
      </c>
      <c r="I249" s="3">
        <v>13</v>
      </c>
      <c r="J249" s="2">
        <f>I249/$M$249</f>
        <v>0.23636363636363636</v>
      </c>
      <c r="K249" s="3">
        <v>26</v>
      </c>
      <c r="L249" s="2">
        <f>K249/$M$249</f>
        <v>0.47272727272727272</v>
      </c>
      <c r="M249" s="46">
        <v>55</v>
      </c>
      <c r="N249" s="46">
        <v>8</v>
      </c>
      <c r="O249" s="46">
        <v>63</v>
      </c>
      <c r="P249" s="103"/>
    </row>
    <row r="250" spans="2:16" ht="24" x14ac:dyDescent="0.2">
      <c r="B250" s="45" t="s">
        <v>90</v>
      </c>
      <c r="C250" s="44">
        <v>1</v>
      </c>
      <c r="D250" s="2">
        <f>C250/$M$250</f>
        <v>1.6949152542372881E-2</v>
      </c>
      <c r="E250" s="3">
        <v>2</v>
      </c>
      <c r="F250" s="2">
        <f>E250/$M$250</f>
        <v>3.3898305084745763E-2</v>
      </c>
      <c r="G250" s="3">
        <v>2</v>
      </c>
      <c r="H250" s="2">
        <f>G250/$M$250</f>
        <v>3.3898305084745763E-2</v>
      </c>
      <c r="I250" s="3">
        <v>15</v>
      </c>
      <c r="J250" s="2">
        <f>I250/$M$250</f>
        <v>0.25423728813559321</v>
      </c>
      <c r="K250" s="3">
        <v>39</v>
      </c>
      <c r="L250" s="2">
        <f>K250/$M$250</f>
        <v>0.66101694915254239</v>
      </c>
      <c r="M250" s="46">
        <v>59</v>
      </c>
      <c r="N250" s="46">
        <v>4</v>
      </c>
      <c r="O250" s="46">
        <v>63</v>
      </c>
      <c r="P250" s="103"/>
    </row>
    <row r="251" spans="2:16" ht="36" x14ac:dyDescent="0.2">
      <c r="B251" s="45" t="s">
        <v>91</v>
      </c>
      <c r="C251" s="44">
        <v>1</v>
      </c>
      <c r="D251" s="2">
        <f>C251/$M$251</f>
        <v>1.6666666666666666E-2</v>
      </c>
      <c r="E251" s="3">
        <v>0</v>
      </c>
      <c r="F251" s="2">
        <f>E251/$M$251</f>
        <v>0</v>
      </c>
      <c r="G251" s="3">
        <v>9</v>
      </c>
      <c r="H251" s="2">
        <f>G251/$M$251</f>
        <v>0.15</v>
      </c>
      <c r="I251" s="3">
        <v>6</v>
      </c>
      <c r="J251" s="2">
        <f>I251/$M$251</f>
        <v>0.1</v>
      </c>
      <c r="K251" s="3">
        <v>44</v>
      </c>
      <c r="L251" s="2">
        <f>K251/$M$251</f>
        <v>0.73333333333333328</v>
      </c>
      <c r="M251" s="43">
        <v>60</v>
      </c>
      <c r="N251" s="46">
        <v>3</v>
      </c>
      <c r="O251" s="46">
        <v>63</v>
      </c>
      <c r="P251" s="103"/>
    </row>
    <row r="254" spans="2:16" x14ac:dyDescent="0.25">
      <c r="B254" s="50"/>
      <c r="C254" s="142" t="s">
        <v>92</v>
      </c>
    </row>
    <row r="256" spans="2:16" ht="15" customHeight="1" x14ac:dyDescent="0.2">
      <c r="B256" s="285" t="s">
        <v>83</v>
      </c>
      <c r="C256" s="286" t="s">
        <v>282</v>
      </c>
      <c r="D256" s="286"/>
      <c r="E256" s="286"/>
      <c r="F256" s="286"/>
      <c r="G256" s="286"/>
      <c r="H256" s="286"/>
      <c r="I256" s="286"/>
      <c r="J256" s="286"/>
      <c r="K256" s="286"/>
      <c r="L256" s="286"/>
      <c r="M256" s="286"/>
      <c r="N256" s="286"/>
      <c r="O256" s="286"/>
    </row>
    <row r="257" spans="2:16" x14ac:dyDescent="0.2">
      <c r="B257" s="285"/>
      <c r="C257" s="286"/>
      <c r="D257" s="286"/>
      <c r="E257" s="286"/>
      <c r="F257" s="286"/>
      <c r="G257" s="286"/>
      <c r="H257" s="286"/>
      <c r="I257" s="286"/>
      <c r="J257" s="286"/>
      <c r="K257" s="286"/>
      <c r="L257" s="286"/>
      <c r="M257" s="286"/>
      <c r="N257" s="286"/>
      <c r="O257" s="286"/>
    </row>
    <row r="258" spans="2:16" ht="24" x14ac:dyDescent="0.2">
      <c r="B258" s="285"/>
      <c r="C258" s="97" t="s">
        <v>84</v>
      </c>
      <c r="D258" s="32"/>
      <c r="E258" s="97"/>
      <c r="F258" s="32"/>
      <c r="G258" s="97"/>
      <c r="H258" s="32"/>
      <c r="I258" s="97"/>
      <c r="J258" s="32"/>
      <c r="K258" s="97" t="s">
        <v>85</v>
      </c>
      <c r="L258" s="32"/>
      <c r="M258" s="97" t="s">
        <v>4</v>
      </c>
      <c r="N258" s="97" t="s">
        <v>5</v>
      </c>
      <c r="O258" s="97" t="s">
        <v>6</v>
      </c>
    </row>
    <row r="259" spans="2:16" ht="24" x14ac:dyDescent="0.25">
      <c r="B259" s="45" t="s">
        <v>86</v>
      </c>
      <c r="C259" s="44">
        <v>2</v>
      </c>
      <c r="D259" s="2">
        <f>C259/$M$259</f>
        <v>6.0606060606060608E-2</v>
      </c>
      <c r="E259" s="3">
        <v>4</v>
      </c>
      <c r="F259" s="2">
        <f>E259/$M$259</f>
        <v>0.12121212121212122</v>
      </c>
      <c r="G259" s="3">
        <v>10</v>
      </c>
      <c r="H259" s="2">
        <f>G259/$M$259</f>
        <v>0.30303030303030304</v>
      </c>
      <c r="I259" s="3">
        <v>5</v>
      </c>
      <c r="J259" s="2">
        <f>I259/$M$259</f>
        <v>0.15151515151515152</v>
      </c>
      <c r="K259" s="3">
        <v>12</v>
      </c>
      <c r="L259" s="2">
        <f>K259/$M$259</f>
        <v>0.36363636363636365</v>
      </c>
      <c r="M259" s="46">
        <v>33</v>
      </c>
      <c r="N259" s="46">
        <v>5</v>
      </c>
      <c r="O259" s="46">
        <v>38</v>
      </c>
      <c r="P259" s="103"/>
    </row>
    <row r="260" spans="2:16" x14ac:dyDescent="0.25">
      <c r="B260" s="45" t="s">
        <v>87</v>
      </c>
      <c r="C260" s="44">
        <v>0</v>
      </c>
      <c r="D260" s="2">
        <f>C260/$M$260</f>
        <v>0</v>
      </c>
      <c r="E260" s="3">
        <v>1</v>
      </c>
      <c r="F260" s="2">
        <f>E260/$M$260</f>
        <v>3.2258064516129031E-2</v>
      </c>
      <c r="G260" s="3">
        <v>5</v>
      </c>
      <c r="H260" s="2">
        <f>G260/$M$260</f>
        <v>0.16129032258064516</v>
      </c>
      <c r="I260" s="3">
        <v>8</v>
      </c>
      <c r="J260" s="2">
        <f>I260/$M$260</f>
        <v>0.25806451612903225</v>
      </c>
      <c r="K260" s="3">
        <v>17</v>
      </c>
      <c r="L260" s="2">
        <f>K260/$M$260</f>
        <v>0.54838709677419351</v>
      </c>
      <c r="M260" s="46">
        <v>31</v>
      </c>
      <c r="N260" s="46">
        <v>7</v>
      </c>
      <c r="O260" s="46">
        <v>38</v>
      </c>
      <c r="P260" s="103"/>
    </row>
    <row r="261" spans="2:16" ht="24" x14ac:dyDescent="0.25">
      <c r="B261" s="45" t="s">
        <v>88</v>
      </c>
      <c r="C261" s="44">
        <v>0</v>
      </c>
      <c r="D261" s="2">
        <f>C261/$M$261</f>
        <v>0</v>
      </c>
      <c r="E261" s="3">
        <v>2</v>
      </c>
      <c r="F261" s="2">
        <f>E261/$M$261</f>
        <v>6.0606060606060608E-2</v>
      </c>
      <c r="G261" s="3">
        <v>7</v>
      </c>
      <c r="H261" s="2">
        <f>G261/$M$261</f>
        <v>0.21212121212121213</v>
      </c>
      <c r="I261" s="3">
        <v>11</v>
      </c>
      <c r="J261" s="2">
        <f>I261/$M$261</f>
        <v>0.33333333333333331</v>
      </c>
      <c r="K261" s="3">
        <v>13</v>
      </c>
      <c r="L261" s="2">
        <f>K261/$M$261</f>
        <v>0.39393939393939392</v>
      </c>
      <c r="M261" s="46">
        <v>33</v>
      </c>
      <c r="N261" s="46">
        <v>5</v>
      </c>
      <c r="O261" s="46">
        <v>38</v>
      </c>
      <c r="P261" s="103"/>
    </row>
    <row r="262" spans="2:16" ht="24" x14ac:dyDescent="0.2">
      <c r="B262" s="45" t="s">
        <v>93</v>
      </c>
      <c r="C262" s="44">
        <v>0</v>
      </c>
      <c r="D262" s="2">
        <f>C262/$M$262</f>
        <v>0</v>
      </c>
      <c r="E262" s="3">
        <v>3</v>
      </c>
      <c r="F262" s="2">
        <f>E262/$M$262</f>
        <v>9.0909090909090912E-2</v>
      </c>
      <c r="G262" s="3">
        <v>4</v>
      </c>
      <c r="H262" s="2">
        <f>G262/$M$262</f>
        <v>0.12121212121212122</v>
      </c>
      <c r="I262" s="3">
        <v>10</v>
      </c>
      <c r="J262" s="2">
        <f>I262/$M$262</f>
        <v>0.30303030303030304</v>
      </c>
      <c r="K262" s="3">
        <v>16</v>
      </c>
      <c r="L262" s="2">
        <f>K262/$M$262</f>
        <v>0.48484848484848486</v>
      </c>
      <c r="M262" s="46">
        <v>33</v>
      </c>
      <c r="N262" s="46">
        <v>5</v>
      </c>
      <c r="O262" s="46">
        <v>38</v>
      </c>
      <c r="P262" s="103"/>
    </row>
    <row r="263" spans="2:16" ht="24" x14ac:dyDescent="0.2">
      <c r="B263" s="45" t="s">
        <v>90</v>
      </c>
      <c r="C263" s="44">
        <v>0</v>
      </c>
      <c r="D263" s="2">
        <f>C263/$M$263</f>
        <v>0</v>
      </c>
      <c r="E263" s="3">
        <v>2</v>
      </c>
      <c r="F263" s="2">
        <f>E263/$M$263</f>
        <v>5.5555555555555552E-2</v>
      </c>
      <c r="G263" s="3">
        <v>0</v>
      </c>
      <c r="H263" s="2">
        <f>G263/$M$263</f>
        <v>0</v>
      </c>
      <c r="I263" s="3">
        <v>11</v>
      </c>
      <c r="J263" s="2">
        <f>I263/$M$263</f>
        <v>0.30555555555555558</v>
      </c>
      <c r="K263" s="3">
        <v>23</v>
      </c>
      <c r="L263" s="2">
        <f>K263/$M$263</f>
        <v>0.63888888888888884</v>
      </c>
      <c r="M263" s="46">
        <v>36</v>
      </c>
      <c r="N263" s="46">
        <v>2</v>
      </c>
      <c r="O263" s="46">
        <v>38</v>
      </c>
      <c r="P263" s="103"/>
    </row>
    <row r="264" spans="2:16" ht="36" x14ac:dyDescent="0.2">
      <c r="B264" s="45" t="s">
        <v>91</v>
      </c>
      <c r="C264" s="44">
        <v>0</v>
      </c>
      <c r="D264" s="2">
        <f>C264/$M$264</f>
        <v>0</v>
      </c>
      <c r="E264" s="3">
        <v>0</v>
      </c>
      <c r="F264" s="2">
        <f>E264/$M$264</f>
        <v>0</v>
      </c>
      <c r="G264" s="3">
        <v>5</v>
      </c>
      <c r="H264" s="2">
        <f>G264/$M$264</f>
        <v>0.1388888888888889</v>
      </c>
      <c r="I264" s="3">
        <v>4</v>
      </c>
      <c r="J264" s="2">
        <f>I264/$M$264</f>
        <v>0.1111111111111111</v>
      </c>
      <c r="K264" s="3">
        <v>27</v>
      </c>
      <c r="L264" s="2">
        <f>K264/$M$264</f>
        <v>0.75</v>
      </c>
      <c r="M264" s="46">
        <v>36</v>
      </c>
      <c r="N264" s="46">
        <v>2</v>
      </c>
      <c r="O264" s="46">
        <v>38</v>
      </c>
      <c r="P264" s="103"/>
    </row>
    <row r="267" spans="2:16" x14ac:dyDescent="0.25">
      <c r="C267" s="142" t="s">
        <v>94</v>
      </c>
    </row>
    <row r="269" spans="2:16" ht="15" customHeight="1" x14ac:dyDescent="0.2">
      <c r="B269" s="285" t="s">
        <v>83</v>
      </c>
      <c r="C269" s="286" t="s">
        <v>281</v>
      </c>
      <c r="D269" s="286"/>
      <c r="E269" s="286"/>
      <c r="F269" s="286"/>
      <c r="G269" s="286"/>
      <c r="H269" s="286"/>
      <c r="I269" s="286"/>
      <c r="J269" s="286"/>
      <c r="K269" s="286"/>
      <c r="L269" s="286"/>
      <c r="M269" s="286"/>
      <c r="N269" s="286"/>
      <c r="O269" s="286"/>
    </row>
    <row r="270" spans="2:16" x14ac:dyDescent="0.2">
      <c r="B270" s="285"/>
      <c r="C270" s="286"/>
      <c r="D270" s="286"/>
      <c r="E270" s="286"/>
      <c r="F270" s="286"/>
      <c r="G270" s="286"/>
      <c r="H270" s="286"/>
      <c r="I270" s="286"/>
      <c r="J270" s="286"/>
      <c r="K270" s="286"/>
      <c r="L270" s="286"/>
      <c r="M270" s="286"/>
      <c r="N270" s="286"/>
      <c r="O270" s="286"/>
    </row>
    <row r="271" spans="2:16" ht="24" x14ac:dyDescent="0.2">
      <c r="B271" s="285"/>
      <c r="C271" s="97" t="s">
        <v>84</v>
      </c>
      <c r="D271" s="32"/>
      <c r="E271" s="97"/>
      <c r="F271" s="32"/>
      <c r="G271" s="97"/>
      <c r="H271" s="32"/>
      <c r="I271" s="97"/>
      <c r="J271" s="32"/>
      <c r="K271" s="97" t="s">
        <v>85</v>
      </c>
      <c r="L271" s="32"/>
      <c r="M271" s="97" t="s">
        <v>4</v>
      </c>
      <c r="N271" s="97" t="s">
        <v>5</v>
      </c>
      <c r="O271" s="97" t="s">
        <v>6</v>
      </c>
    </row>
    <row r="272" spans="2:16" ht="24" x14ac:dyDescent="0.25">
      <c r="B272" s="45" t="s">
        <v>86</v>
      </c>
      <c r="C272" s="44">
        <v>5</v>
      </c>
      <c r="D272" s="2">
        <f>C272/$M$272</f>
        <v>0.23809523809523808</v>
      </c>
      <c r="E272" s="3">
        <v>6</v>
      </c>
      <c r="F272" s="2">
        <f>E272/$M$272</f>
        <v>0.2857142857142857</v>
      </c>
      <c r="G272" s="3">
        <v>3</v>
      </c>
      <c r="H272" s="2">
        <f>G272/$M$272</f>
        <v>0.14285714285714285</v>
      </c>
      <c r="I272" s="3">
        <v>0</v>
      </c>
      <c r="J272" s="2">
        <f>I272/$M$272</f>
        <v>0</v>
      </c>
      <c r="K272" s="3">
        <v>7</v>
      </c>
      <c r="L272" s="2">
        <f>K272/$M$272</f>
        <v>0.33333333333333331</v>
      </c>
      <c r="M272" s="42">
        <v>21</v>
      </c>
      <c r="N272" s="42">
        <v>4</v>
      </c>
      <c r="O272" s="42">
        <v>25</v>
      </c>
      <c r="P272" s="103"/>
    </row>
    <row r="273" spans="2:16" x14ac:dyDescent="0.25">
      <c r="B273" s="45" t="s">
        <v>87</v>
      </c>
      <c r="C273" s="44">
        <v>6</v>
      </c>
      <c r="D273" s="2">
        <f>C273/$M$273</f>
        <v>0.31578947368421051</v>
      </c>
      <c r="E273" s="3">
        <v>5</v>
      </c>
      <c r="F273" s="2">
        <f>E273/$M$273</f>
        <v>0.26315789473684209</v>
      </c>
      <c r="G273" s="3">
        <v>5</v>
      </c>
      <c r="H273" s="2">
        <f>G273/$M$273</f>
        <v>0.26315789473684209</v>
      </c>
      <c r="I273" s="3">
        <v>1</v>
      </c>
      <c r="J273" s="2">
        <f>I273/$M$273</f>
        <v>5.2631578947368418E-2</v>
      </c>
      <c r="K273" s="3">
        <v>2</v>
      </c>
      <c r="L273" s="2">
        <f>K273/$M$273</f>
        <v>0.10526315789473684</v>
      </c>
      <c r="M273" s="3">
        <f t="shared" ref="M273" si="2">C273+E273+G273+I273+K273</f>
        <v>19</v>
      </c>
      <c r="N273" s="42">
        <v>6</v>
      </c>
      <c r="O273" s="35">
        <f t="shared" ref="O273" si="3">M273+N273</f>
        <v>25</v>
      </c>
      <c r="P273" s="103"/>
    </row>
    <row r="274" spans="2:16" ht="24" x14ac:dyDescent="0.25">
      <c r="B274" s="45" t="s">
        <v>88</v>
      </c>
      <c r="C274" s="44">
        <v>4</v>
      </c>
      <c r="D274" s="2">
        <f>C274/$M$274</f>
        <v>0.18181818181818182</v>
      </c>
      <c r="E274" s="3">
        <v>4</v>
      </c>
      <c r="F274" s="2">
        <f>E274/$M$274</f>
        <v>0.18181818181818182</v>
      </c>
      <c r="G274" s="3">
        <v>5</v>
      </c>
      <c r="H274" s="2">
        <f>G274/$M$274</f>
        <v>0.22727272727272727</v>
      </c>
      <c r="I274" s="3">
        <v>3</v>
      </c>
      <c r="J274" s="2">
        <f>I274/$M$274</f>
        <v>0.13636363636363635</v>
      </c>
      <c r="K274" s="3">
        <v>6</v>
      </c>
      <c r="L274" s="2">
        <f>K274/$M$274</f>
        <v>0.27272727272727271</v>
      </c>
      <c r="M274" s="42">
        <v>22</v>
      </c>
      <c r="N274" s="42">
        <v>3</v>
      </c>
      <c r="O274" s="42">
        <v>25</v>
      </c>
      <c r="P274" s="103"/>
    </row>
    <row r="275" spans="2:16" ht="24" x14ac:dyDescent="0.2">
      <c r="B275" s="45" t="s">
        <v>93</v>
      </c>
      <c r="C275" s="44">
        <v>2</v>
      </c>
      <c r="D275" s="2">
        <f>C275/$M$275</f>
        <v>9.0909090909090912E-2</v>
      </c>
      <c r="E275" s="3">
        <v>4</v>
      </c>
      <c r="F275" s="2">
        <f>E275/$M$275</f>
        <v>0.18181818181818182</v>
      </c>
      <c r="G275" s="3">
        <v>3</v>
      </c>
      <c r="H275" s="2">
        <f>G275/$M$275</f>
        <v>0.13636363636363635</v>
      </c>
      <c r="I275" s="3">
        <v>3</v>
      </c>
      <c r="J275" s="2">
        <f>I275/$M$275</f>
        <v>0.13636363636363635</v>
      </c>
      <c r="K275" s="3">
        <v>10</v>
      </c>
      <c r="L275" s="2">
        <f>K275/$M$275</f>
        <v>0.45454545454545453</v>
      </c>
      <c r="M275" s="42">
        <v>22</v>
      </c>
      <c r="N275" s="42">
        <v>3</v>
      </c>
      <c r="O275" s="42">
        <v>25</v>
      </c>
      <c r="P275" s="103"/>
    </row>
    <row r="276" spans="2:16" ht="24" x14ac:dyDescent="0.2">
      <c r="B276" s="45" t="s">
        <v>90</v>
      </c>
      <c r="C276" s="44">
        <v>1</v>
      </c>
      <c r="D276" s="2">
        <f>C276/$M$276</f>
        <v>4.3478260869565216E-2</v>
      </c>
      <c r="E276" s="3">
        <v>0</v>
      </c>
      <c r="F276" s="2">
        <f>E276/$M$276</f>
        <v>0</v>
      </c>
      <c r="G276" s="3">
        <v>2</v>
      </c>
      <c r="H276" s="2">
        <f>G276/$M$276</f>
        <v>8.6956521739130432E-2</v>
      </c>
      <c r="I276" s="3">
        <v>4</v>
      </c>
      <c r="J276" s="2">
        <f>I276/$M$276</f>
        <v>0.17391304347826086</v>
      </c>
      <c r="K276" s="3">
        <v>16</v>
      </c>
      <c r="L276" s="2">
        <f>K276/$M$276</f>
        <v>0.69565217391304346</v>
      </c>
      <c r="M276" s="42">
        <v>23</v>
      </c>
      <c r="N276" s="42">
        <v>2</v>
      </c>
      <c r="O276" s="42">
        <v>25</v>
      </c>
      <c r="P276" s="103"/>
    </row>
    <row r="277" spans="2:16" ht="36" x14ac:dyDescent="0.2">
      <c r="B277" s="45" t="s">
        <v>91</v>
      </c>
      <c r="C277" s="44">
        <v>1</v>
      </c>
      <c r="D277" s="2">
        <f>C277/$M$277</f>
        <v>4.1666666666666664E-2</v>
      </c>
      <c r="E277" s="3">
        <v>0</v>
      </c>
      <c r="F277" s="2">
        <f>E277/$M$277</f>
        <v>0</v>
      </c>
      <c r="G277" s="3">
        <v>4</v>
      </c>
      <c r="H277" s="2">
        <f>G277/$M$277</f>
        <v>0.16666666666666666</v>
      </c>
      <c r="I277" s="3">
        <v>2</v>
      </c>
      <c r="J277" s="2">
        <f>I277/$M$277</f>
        <v>8.3333333333333329E-2</v>
      </c>
      <c r="K277" s="3">
        <v>17</v>
      </c>
      <c r="L277" s="2">
        <f>K277/$M$277</f>
        <v>0.70833333333333337</v>
      </c>
      <c r="M277" s="42">
        <v>24</v>
      </c>
      <c r="N277" s="42">
        <v>1</v>
      </c>
      <c r="O277" s="42">
        <v>25</v>
      </c>
      <c r="P277" s="103"/>
    </row>
    <row r="278" spans="2:16" ht="24" x14ac:dyDescent="0.25">
      <c r="B278" s="45" t="s">
        <v>95</v>
      </c>
      <c r="C278" s="44">
        <v>2</v>
      </c>
      <c r="D278" s="2">
        <f>C278/$M$278</f>
        <v>0.08</v>
      </c>
      <c r="E278" s="3">
        <v>4</v>
      </c>
      <c r="F278" s="2">
        <f>E278/$M$278</f>
        <v>0.16</v>
      </c>
      <c r="G278" s="3">
        <v>5</v>
      </c>
      <c r="H278" s="2">
        <f>G278/$M$278</f>
        <v>0.2</v>
      </c>
      <c r="I278" s="3">
        <v>1</v>
      </c>
      <c r="J278" s="2">
        <f>I278/$M$278</f>
        <v>0.04</v>
      </c>
      <c r="K278" s="3">
        <v>13</v>
      </c>
      <c r="L278" s="2">
        <f>K278/$M$278</f>
        <v>0.52</v>
      </c>
      <c r="M278" s="46">
        <v>25</v>
      </c>
      <c r="N278" s="46">
        <v>0</v>
      </c>
      <c r="O278" s="42">
        <v>25</v>
      </c>
      <c r="P278" s="103"/>
    </row>
    <row r="281" spans="2:16" x14ac:dyDescent="0.25">
      <c r="B281" s="50"/>
      <c r="C281" s="142" t="s">
        <v>96</v>
      </c>
    </row>
    <row r="282" spans="2:16" x14ac:dyDescent="0.25">
      <c r="B282" s="50"/>
      <c r="C282" s="146"/>
    </row>
    <row r="283" spans="2:16" x14ac:dyDescent="0.2">
      <c r="C283" s="142" t="s">
        <v>97</v>
      </c>
    </row>
    <row r="285" spans="2:16" ht="15" customHeight="1" x14ac:dyDescent="0.2">
      <c r="B285" s="285" t="s">
        <v>98</v>
      </c>
      <c r="C285" s="286" t="s">
        <v>282</v>
      </c>
      <c r="D285" s="286"/>
      <c r="E285" s="286"/>
      <c r="F285" s="286"/>
      <c r="G285" s="286"/>
      <c r="H285" s="286"/>
      <c r="I285" s="286"/>
      <c r="J285" s="286"/>
      <c r="K285" s="286"/>
      <c r="L285" s="286"/>
      <c r="M285" s="286"/>
      <c r="N285" s="286"/>
      <c r="O285" s="286"/>
    </row>
    <row r="286" spans="2:16" x14ac:dyDescent="0.2">
      <c r="B286" s="285"/>
      <c r="C286" s="286"/>
      <c r="D286" s="286"/>
      <c r="E286" s="286"/>
      <c r="F286" s="286"/>
      <c r="G286" s="286"/>
      <c r="H286" s="286"/>
      <c r="I286" s="286"/>
      <c r="J286" s="286"/>
      <c r="K286" s="286"/>
      <c r="L286" s="286"/>
      <c r="M286" s="286"/>
      <c r="N286" s="286"/>
      <c r="O286" s="286"/>
    </row>
    <row r="287" spans="2:16" ht="24" x14ac:dyDescent="0.2">
      <c r="B287" s="285"/>
      <c r="C287" s="97" t="s">
        <v>84</v>
      </c>
      <c r="D287" s="32"/>
      <c r="E287" s="97"/>
      <c r="F287" s="32"/>
      <c r="G287" s="97"/>
      <c r="H287" s="32"/>
      <c r="I287" s="97"/>
      <c r="J287" s="32"/>
      <c r="K287" s="97" t="s">
        <v>85</v>
      </c>
      <c r="L287" s="32"/>
      <c r="M287" s="97" t="s">
        <v>4</v>
      </c>
      <c r="N287" s="97" t="s">
        <v>5</v>
      </c>
      <c r="O287" s="97" t="s">
        <v>6</v>
      </c>
    </row>
    <row r="288" spans="2:16" x14ac:dyDescent="0.25">
      <c r="B288" s="45" t="s">
        <v>99</v>
      </c>
      <c r="C288" s="44">
        <v>3</v>
      </c>
      <c r="D288" s="2">
        <f>C288/$M$288</f>
        <v>8.5714285714285715E-2</v>
      </c>
      <c r="E288" s="3">
        <v>3</v>
      </c>
      <c r="F288" s="2">
        <f>E288/$M$288</f>
        <v>8.5714285714285715E-2</v>
      </c>
      <c r="G288" s="3">
        <v>4</v>
      </c>
      <c r="H288" s="2">
        <f>G288/$M$288</f>
        <v>0.11428571428571428</v>
      </c>
      <c r="I288" s="3">
        <v>6</v>
      </c>
      <c r="J288" s="2">
        <f>I288/$M$288</f>
        <v>0.17142857142857143</v>
      </c>
      <c r="K288" s="3">
        <v>19</v>
      </c>
      <c r="L288" s="2">
        <f>K288/$M$288</f>
        <v>0.54285714285714282</v>
      </c>
      <c r="M288" s="46">
        <v>35</v>
      </c>
      <c r="N288" s="46">
        <v>3</v>
      </c>
      <c r="O288" s="46">
        <v>38</v>
      </c>
      <c r="P288" s="103"/>
    </row>
    <row r="289" spans="2:16" x14ac:dyDescent="0.25">
      <c r="B289" s="45" t="s">
        <v>100</v>
      </c>
      <c r="C289" s="44">
        <v>1</v>
      </c>
      <c r="D289" s="2">
        <f>C289/$M$289</f>
        <v>2.8571428571428571E-2</v>
      </c>
      <c r="E289" s="3">
        <v>2</v>
      </c>
      <c r="F289" s="2">
        <f>E289/$M$289</f>
        <v>5.7142857142857141E-2</v>
      </c>
      <c r="G289" s="3">
        <v>8</v>
      </c>
      <c r="H289" s="2">
        <f>G289/$M$289</f>
        <v>0.22857142857142856</v>
      </c>
      <c r="I289" s="3">
        <v>10</v>
      </c>
      <c r="J289" s="2">
        <f>I289/$M$289</f>
        <v>0.2857142857142857</v>
      </c>
      <c r="K289" s="3">
        <v>14</v>
      </c>
      <c r="L289" s="2">
        <f>K289/$M$289</f>
        <v>0.4</v>
      </c>
      <c r="M289" s="46">
        <v>35</v>
      </c>
      <c r="N289" s="46">
        <v>3</v>
      </c>
      <c r="O289" s="46">
        <v>38</v>
      </c>
      <c r="P289" s="103"/>
    </row>
    <row r="290" spans="2:16" x14ac:dyDescent="0.2">
      <c r="B290" s="45" t="s">
        <v>101</v>
      </c>
      <c r="C290" s="44">
        <v>3</v>
      </c>
      <c r="D290" s="2">
        <f>C290/$M$290</f>
        <v>9.0909090909090912E-2</v>
      </c>
      <c r="E290" s="3">
        <v>5</v>
      </c>
      <c r="F290" s="2">
        <f>E290/$M$290</f>
        <v>0.15151515151515152</v>
      </c>
      <c r="G290" s="3">
        <v>5</v>
      </c>
      <c r="H290" s="2">
        <f>G290/$M$290</f>
        <v>0.15151515151515152</v>
      </c>
      <c r="I290" s="3">
        <v>8</v>
      </c>
      <c r="J290" s="2">
        <f>I290/$M$290</f>
        <v>0.24242424242424243</v>
      </c>
      <c r="K290" s="3">
        <v>12</v>
      </c>
      <c r="L290" s="2">
        <f>K290/$M$290</f>
        <v>0.36363636363636365</v>
      </c>
      <c r="M290" s="42">
        <v>33</v>
      </c>
      <c r="N290" s="42">
        <v>5</v>
      </c>
      <c r="O290" s="46">
        <v>38</v>
      </c>
      <c r="P290" s="103"/>
    </row>
    <row r="291" spans="2:16" x14ac:dyDescent="0.25">
      <c r="B291" s="45" t="s">
        <v>102</v>
      </c>
      <c r="C291" s="44">
        <v>6</v>
      </c>
      <c r="D291" s="2">
        <f>C291/$M$291</f>
        <v>0.17647058823529413</v>
      </c>
      <c r="E291" s="3">
        <v>6</v>
      </c>
      <c r="F291" s="2">
        <f>E291/$M$291</f>
        <v>0.17647058823529413</v>
      </c>
      <c r="G291" s="3">
        <v>10</v>
      </c>
      <c r="H291" s="2">
        <f>G291/$M$291</f>
        <v>0.29411764705882354</v>
      </c>
      <c r="I291" s="3">
        <v>6</v>
      </c>
      <c r="J291" s="2">
        <f>I291/$M$291</f>
        <v>0.17647058823529413</v>
      </c>
      <c r="K291" s="3">
        <v>6</v>
      </c>
      <c r="L291" s="2">
        <f>K291/$M$291</f>
        <v>0.17647058823529413</v>
      </c>
      <c r="M291" s="42">
        <v>34</v>
      </c>
      <c r="N291" s="42">
        <v>4</v>
      </c>
      <c r="O291" s="46">
        <v>38</v>
      </c>
      <c r="P291" s="103"/>
    </row>
    <row r="294" spans="2:16" x14ac:dyDescent="0.25">
      <c r="C294" s="142" t="s">
        <v>103</v>
      </c>
    </row>
    <row r="296" spans="2:16" ht="15" customHeight="1" x14ac:dyDescent="0.2">
      <c r="B296" s="285" t="s">
        <v>104</v>
      </c>
      <c r="C296" s="286" t="s">
        <v>282</v>
      </c>
      <c r="D296" s="286"/>
      <c r="E296" s="286"/>
      <c r="F296" s="286"/>
      <c r="G296" s="286"/>
      <c r="H296" s="286"/>
      <c r="I296" s="286"/>
      <c r="J296" s="286"/>
      <c r="K296" s="286"/>
    </row>
    <row r="297" spans="2:16" x14ac:dyDescent="0.2">
      <c r="B297" s="285"/>
      <c r="C297" s="286"/>
      <c r="D297" s="286"/>
      <c r="E297" s="286"/>
      <c r="F297" s="286"/>
      <c r="G297" s="286"/>
      <c r="H297" s="286"/>
      <c r="I297" s="286"/>
      <c r="J297" s="286"/>
      <c r="K297" s="286"/>
    </row>
    <row r="298" spans="2:16" ht="36" x14ac:dyDescent="0.2">
      <c r="B298" s="285"/>
      <c r="C298" s="97" t="s">
        <v>105</v>
      </c>
      <c r="D298" s="32"/>
      <c r="E298" s="97" t="s">
        <v>106</v>
      </c>
      <c r="F298" s="32"/>
      <c r="G298" s="97" t="s">
        <v>107</v>
      </c>
      <c r="H298" s="32"/>
      <c r="I298" s="97" t="s">
        <v>4</v>
      </c>
      <c r="J298" s="97" t="s">
        <v>5</v>
      </c>
      <c r="K298" s="97" t="s">
        <v>6</v>
      </c>
    </row>
    <row r="299" spans="2:16" x14ac:dyDescent="0.25">
      <c r="B299" s="45" t="s">
        <v>108</v>
      </c>
      <c r="C299" s="44">
        <v>6</v>
      </c>
      <c r="D299" s="2">
        <f>C299/$I$299</f>
        <v>0.16216216216216217</v>
      </c>
      <c r="E299" s="3">
        <v>15</v>
      </c>
      <c r="F299" s="2">
        <f>E299/$I$299</f>
        <v>0.40540540540540543</v>
      </c>
      <c r="G299" s="3">
        <v>16</v>
      </c>
      <c r="H299" s="2">
        <f>G299/$I$299</f>
        <v>0.43243243243243246</v>
      </c>
      <c r="I299" s="46">
        <v>37</v>
      </c>
      <c r="J299" s="46">
        <v>1</v>
      </c>
      <c r="K299" s="46">
        <v>38</v>
      </c>
      <c r="L299" s="103"/>
    </row>
    <row r="300" spans="2:16" x14ac:dyDescent="0.25">
      <c r="B300" s="45" t="s">
        <v>109</v>
      </c>
      <c r="C300" s="44">
        <v>0</v>
      </c>
      <c r="D300" s="2">
        <f>C300/$I$300</f>
        <v>0</v>
      </c>
      <c r="E300" s="3">
        <v>4</v>
      </c>
      <c r="F300" s="2">
        <f>E300/$I$300</f>
        <v>0.10810810810810811</v>
      </c>
      <c r="G300" s="3">
        <v>33</v>
      </c>
      <c r="H300" s="2">
        <f>G300/$I$300</f>
        <v>0.89189189189189189</v>
      </c>
      <c r="I300" s="46">
        <v>37</v>
      </c>
      <c r="J300" s="46">
        <v>1</v>
      </c>
      <c r="K300" s="46">
        <v>38</v>
      </c>
      <c r="L300" s="103"/>
    </row>
    <row r="301" spans="2:16" x14ac:dyDescent="0.25">
      <c r="B301" s="45" t="s">
        <v>110</v>
      </c>
      <c r="C301" s="44">
        <v>1</v>
      </c>
      <c r="D301" s="2">
        <f>C301/$I$301</f>
        <v>2.6315789473684209E-2</v>
      </c>
      <c r="E301" s="3">
        <v>14</v>
      </c>
      <c r="F301" s="2">
        <f>E301/$I$301</f>
        <v>0.36842105263157893</v>
      </c>
      <c r="G301" s="3">
        <v>23</v>
      </c>
      <c r="H301" s="2">
        <f>G301/$I$301</f>
        <v>0.60526315789473684</v>
      </c>
      <c r="I301" s="46">
        <v>38</v>
      </c>
      <c r="J301" s="46">
        <v>0</v>
      </c>
      <c r="K301" s="46">
        <v>38</v>
      </c>
      <c r="L301" s="103"/>
    </row>
    <row r="302" spans="2:16" x14ac:dyDescent="0.25">
      <c r="B302" s="45" t="s">
        <v>111</v>
      </c>
      <c r="C302" s="44">
        <v>2</v>
      </c>
      <c r="D302" s="2">
        <f>C302/$I$302</f>
        <v>5.4054054054054057E-2</v>
      </c>
      <c r="E302" s="3">
        <v>3</v>
      </c>
      <c r="F302" s="2">
        <f>E302/$I$302</f>
        <v>8.1081081081081086E-2</v>
      </c>
      <c r="G302" s="3">
        <v>32</v>
      </c>
      <c r="H302" s="2">
        <f>G302/$I$302</f>
        <v>0.86486486486486491</v>
      </c>
      <c r="I302" s="46">
        <v>37</v>
      </c>
      <c r="J302" s="46">
        <v>1</v>
      </c>
      <c r="K302" s="46">
        <v>38</v>
      </c>
      <c r="L302" s="103"/>
    </row>
    <row r="303" spans="2:16" x14ac:dyDescent="0.25">
      <c r="B303" s="45" t="s">
        <v>112</v>
      </c>
      <c r="C303" s="44">
        <v>1</v>
      </c>
      <c r="D303" s="2">
        <f>C303/$I$303</f>
        <v>2.7777777777777776E-2</v>
      </c>
      <c r="E303" s="3">
        <v>2</v>
      </c>
      <c r="F303" s="2">
        <f>E303/$I$303</f>
        <v>5.5555555555555552E-2</v>
      </c>
      <c r="G303" s="3">
        <v>33</v>
      </c>
      <c r="H303" s="2">
        <f>G303/$I$303</f>
        <v>0.91666666666666663</v>
      </c>
      <c r="I303" s="46">
        <v>36</v>
      </c>
      <c r="J303" s="46">
        <v>2</v>
      </c>
      <c r="K303" s="46">
        <v>38</v>
      </c>
      <c r="L303" s="103"/>
    </row>
    <row r="304" spans="2:16" x14ac:dyDescent="0.25">
      <c r="B304" s="45" t="s">
        <v>113</v>
      </c>
      <c r="C304" s="44">
        <v>1</v>
      </c>
      <c r="D304" s="2">
        <f>C304/$I$304</f>
        <v>2.6315789473684209E-2</v>
      </c>
      <c r="E304" s="3">
        <v>4</v>
      </c>
      <c r="F304" s="2">
        <f>E304/$I$304</f>
        <v>0.10526315789473684</v>
      </c>
      <c r="G304" s="3">
        <v>33</v>
      </c>
      <c r="H304" s="2">
        <f>G304/$I$304</f>
        <v>0.86842105263157898</v>
      </c>
      <c r="I304" s="46">
        <v>38</v>
      </c>
      <c r="J304" s="46">
        <v>0</v>
      </c>
      <c r="K304" s="46">
        <v>38</v>
      </c>
      <c r="L304" s="103"/>
    </row>
    <row r="305" spans="2:12" x14ac:dyDescent="0.25">
      <c r="B305" s="141" t="s">
        <v>114</v>
      </c>
      <c r="C305" s="44">
        <v>0</v>
      </c>
      <c r="D305" s="2">
        <f>C305/$I$305</f>
        <v>0</v>
      </c>
      <c r="E305" s="3">
        <v>1</v>
      </c>
      <c r="F305" s="2">
        <f>E305/$I$305</f>
        <v>0.2</v>
      </c>
      <c r="G305" s="3">
        <v>4</v>
      </c>
      <c r="H305" s="2">
        <f>G305/$I$305</f>
        <v>0.8</v>
      </c>
      <c r="I305" s="46">
        <v>5</v>
      </c>
      <c r="J305" s="46">
        <v>33</v>
      </c>
      <c r="K305" s="46">
        <v>38</v>
      </c>
      <c r="L305" s="103"/>
    </row>
    <row r="308" spans="2:12" x14ac:dyDescent="0.25">
      <c r="B308" s="50"/>
      <c r="C308" s="142" t="s">
        <v>115</v>
      </c>
    </row>
    <row r="310" spans="2:12" ht="15" customHeight="1" x14ac:dyDescent="0.2">
      <c r="B310" s="286" t="s">
        <v>116</v>
      </c>
      <c r="C310" s="286" t="s">
        <v>282</v>
      </c>
      <c r="D310" s="286"/>
      <c r="E310" s="286"/>
      <c r="F310" s="286"/>
      <c r="G310" s="286"/>
      <c r="H310" s="286"/>
      <c r="I310" s="286"/>
    </row>
    <row r="311" spans="2:12" ht="38.25" customHeight="1" x14ac:dyDescent="0.2">
      <c r="B311" s="286"/>
      <c r="C311" s="286"/>
      <c r="D311" s="286"/>
      <c r="E311" s="286"/>
      <c r="F311" s="286"/>
      <c r="G311" s="286"/>
      <c r="H311" s="286"/>
      <c r="I311" s="286"/>
    </row>
    <row r="312" spans="2:12" ht="48" x14ac:dyDescent="0.2">
      <c r="B312" s="95"/>
      <c r="C312" s="97" t="s">
        <v>117</v>
      </c>
      <c r="D312" s="32"/>
      <c r="E312" s="97" t="s">
        <v>118</v>
      </c>
      <c r="F312" s="32"/>
      <c r="G312" s="97" t="s">
        <v>4</v>
      </c>
      <c r="H312" s="97" t="s">
        <v>5</v>
      </c>
      <c r="I312" s="97" t="s">
        <v>6</v>
      </c>
    </row>
    <row r="313" spans="2:12" x14ac:dyDescent="0.25">
      <c r="B313" s="45" t="s">
        <v>108</v>
      </c>
      <c r="C313" s="44">
        <v>3</v>
      </c>
      <c r="D313" s="2">
        <f>C313/$G$313</f>
        <v>0.1875</v>
      </c>
      <c r="E313" s="3">
        <v>13</v>
      </c>
      <c r="F313" s="2">
        <f>E313/$G$313</f>
        <v>0.8125</v>
      </c>
      <c r="G313" s="43">
        <v>16</v>
      </c>
      <c r="H313" s="46">
        <v>22</v>
      </c>
      <c r="I313" s="43">
        <v>38</v>
      </c>
      <c r="J313" s="103"/>
    </row>
    <row r="314" spans="2:12" x14ac:dyDescent="0.25">
      <c r="B314" s="45" t="s">
        <v>109</v>
      </c>
      <c r="C314" s="44">
        <v>0</v>
      </c>
      <c r="D314" s="2">
        <f>C314/$G$314</f>
        <v>0</v>
      </c>
      <c r="E314" s="3">
        <v>1</v>
      </c>
      <c r="F314" s="2">
        <f>E314/$G$314</f>
        <v>1</v>
      </c>
      <c r="G314" s="43">
        <v>1</v>
      </c>
      <c r="H314" s="43">
        <v>37</v>
      </c>
      <c r="I314" s="38">
        <v>38</v>
      </c>
      <c r="J314" s="103"/>
    </row>
    <row r="315" spans="2:12" x14ac:dyDescent="0.25">
      <c r="B315" s="45" t="s">
        <v>110</v>
      </c>
      <c r="C315" s="44">
        <v>0</v>
      </c>
      <c r="D315" s="2">
        <f>C315/$G$315</f>
        <v>0</v>
      </c>
      <c r="E315" s="3">
        <v>5</v>
      </c>
      <c r="F315" s="2">
        <f>E315/$G$315</f>
        <v>1</v>
      </c>
      <c r="G315" s="43">
        <v>5</v>
      </c>
      <c r="H315" s="43">
        <v>33</v>
      </c>
      <c r="I315" s="43">
        <v>38</v>
      </c>
      <c r="J315" s="103"/>
    </row>
    <row r="316" spans="2:12" x14ac:dyDescent="0.25">
      <c r="B316" s="45" t="s">
        <v>111</v>
      </c>
      <c r="C316" s="44">
        <v>0</v>
      </c>
      <c r="D316" s="2">
        <f>C316/$G$316</f>
        <v>0</v>
      </c>
      <c r="E316" s="3">
        <v>2</v>
      </c>
      <c r="F316" s="2">
        <f>E316/$G$316</f>
        <v>1</v>
      </c>
      <c r="G316" s="46">
        <v>2</v>
      </c>
      <c r="H316" s="46">
        <v>36</v>
      </c>
      <c r="I316" s="46">
        <v>38</v>
      </c>
      <c r="J316" s="103"/>
    </row>
    <row r="317" spans="2:12" x14ac:dyDescent="0.25">
      <c r="B317" s="45" t="s">
        <v>112</v>
      </c>
      <c r="C317" s="44">
        <v>1</v>
      </c>
      <c r="D317" s="2">
        <f>C317/$G$317</f>
        <v>0.5</v>
      </c>
      <c r="E317" s="3">
        <v>1</v>
      </c>
      <c r="F317" s="2">
        <f>E317/$G$317</f>
        <v>0.5</v>
      </c>
      <c r="G317" s="46">
        <v>2</v>
      </c>
      <c r="H317" s="46">
        <v>36</v>
      </c>
      <c r="I317" s="46">
        <v>38</v>
      </c>
      <c r="J317" s="103"/>
    </row>
    <row r="318" spans="2:12" x14ac:dyDescent="0.25">
      <c r="B318" s="45" t="s">
        <v>113</v>
      </c>
      <c r="C318" s="44">
        <v>0</v>
      </c>
      <c r="D318" s="2">
        <v>0</v>
      </c>
      <c r="E318" s="3">
        <v>1</v>
      </c>
      <c r="F318" s="2">
        <f>E318/G318</f>
        <v>1</v>
      </c>
      <c r="G318" s="46">
        <v>1</v>
      </c>
      <c r="H318" s="46">
        <v>37</v>
      </c>
      <c r="I318" s="46">
        <v>38</v>
      </c>
      <c r="J318" s="103"/>
    </row>
    <row r="319" spans="2:12" x14ac:dyDescent="0.25">
      <c r="B319" s="45" t="s">
        <v>114</v>
      </c>
      <c r="C319" s="44">
        <v>0</v>
      </c>
      <c r="D319" s="2">
        <v>0</v>
      </c>
      <c r="E319" s="3">
        <v>1</v>
      </c>
      <c r="F319" s="2">
        <f>E319/G319</f>
        <v>1</v>
      </c>
      <c r="G319" s="46">
        <v>1</v>
      </c>
      <c r="H319" s="46">
        <v>37</v>
      </c>
      <c r="I319" s="46">
        <v>38</v>
      </c>
      <c r="J319" s="103"/>
    </row>
    <row r="322" spans="2:10" x14ac:dyDescent="0.25">
      <c r="C322" s="142" t="s">
        <v>119</v>
      </c>
    </row>
    <row r="324" spans="2:10" ht="15" customHeight="1" x14ac:dyDescent="0.2">
      <c r="B324" s="285" t="s">
        <v>120</v>
      </c>
      <c r="C324" s="286" t="s">
        <v>282</v>
      </c>
      <c r="D324" s="286"/>
      <c r="E324" s="286"/>
      <c r="F324" s="286"/>
      <c r="G324" s="286"/>
      <c r="H324" s="286"/>
      <c r="I324" s="286"/>
    </row>
    <row r="325" spans="2:10" x14ac:dyDescent="0.2">
      <c r="B325" s="285"/>
      <c r="C325" s="286"/>
      <c r="D325" s="286"/>
      <c r="E325" s="286"/>
      <c r="F325" s="286"/>
      <c r="G325" s="286"/>
      <c r="H325" s="286"/>
      <c r="I325" s="286"/>
    </row>
    <row r="326" spans="2:10" ht="48" x14ac:dyDescent="0.2">
      <c r="B326" s="285"/>
      <c r="C326" s="97" t="s">
        <v>121</v>
      </c>
      <c r="D326" s="32"/>
      <c r="E326" s="97" t="s">
        <v>122</v>
      </c>
      <c r="F326" s="32"/>
      <c r="G326" s="97" t="s">
        <v>4</v>
      </c>
      <c r="H326" s="97" t="s">
        <v>5</v>
      </c>
      <c r="I326" s="97" t="s">
        <v>6</v>
      </c>
    </row>
    <row r="327" spans="2:10" x14ac:dyDescent="0.25">
      <c r="B327" s="45" t="s">
        <v>123</v>
      </c>
      <c r="C327" s="44">
        <v>25</v>
      </c>
      <c r="D327" s="2">
        <f>C327/$G$327</f>
        <v>0.65789473684210531</v>
      </c>
      <c r="E327" s="3">
        <v>13</v>
      </c>
      <c r="F327" s="2">
        <f>E327/$G$327</f>
        <v>0.34210526315789475</v>
      </c>
      <c r="G327" s="43">
        <v>38</v>
      </c>
      <c r="H327" s="46">
        <v>0</v>
      </c>
      <c r="I327" s="46">
        <v>38</v>
      </c>
      <c r="J327" s="103"/>
    </row>
    <row r="328" spans="2:10" x14ac:dyDescent="0.25">
      <c r="B328" s="45" t="s">
        <v>124</v>
      </c>
      <c r="C328" s="44">
        <v>7</v>
      </c>
      <c r="D328" s="2">
        <f>C328/$G$328</f>
        <v>0.1891891891891892</v>
      </c>
      <c r="E328" s="3">
        <v>30</v>
      </c>
      <c r="F328" s="2">
        <f>E328/$G$328</f>
        <v>0.81081081081081086</v>
      </c>
      <c r="G328" s="43">
        <v>37</v>
      </c>
      <c r="H328" s="46">
        <v>1</v>
      </c>
      <c r="I328" s="46">
        <v>38</v>
      </c>
      <c r="J328" s="103"/>
    </row>
    <row r="329" spans="2:10" x14ac:dyDescent="0.25">
      <c r="B329" s="141" t="s">
        <v>114</v>
      </c>
      <c r="C329" s="44">
        <v>1</v>
      </c>
      <c r="D329" s="2">
        <f>C329/$G$329</f>
        <v>0.2</v>
      </c>
      <c r="E329" s="3">
        <v>4</v>
      </c>
      <c r="F329" s="2">
        <f>E329/$G$329</f>
        <v>0.8</v>
      </c>
      <c r="G329" s="43">
        <v>5</v>
      </c>
      <c r="H329" s="46">
        <v>33</v>
      </c>
      <c r="I329" s="46">
        <v>38</v>
      </c>
      <c r="J329" s="103"/>
    </row>
    <row r="330" spans="2:10" x14ac:dyDescent="0.25">
      <c r="B330" s="45" t="s">
        <v>125</v>
      </c>
      <c r="C330" s="44">
        <v>6</v>
      </c>
      <c r="D330" s="2">
        <f>C330/$G$330</f>
        <v>0.15789473684210525</v>
      </c>
      <c r="E330" s="3">
        <v>32</v>
      </c>
      <c r="F330" s="2">
        <f>E330/$G$330</f>
        <v>0.84210526315789469</v>
      </c>
      <c r="G330" s="46">
        <v>38</v>
      </c>
      <c r="H330" s="46">
        <v>0</v>
      </c>
      <c r="I330" s="46">
        <v>38</v>
      </c>
      <c r="J330" s="103"/>
    </row>
    <row r="331" spans="2:10" x14ac:dyDescent="0.25">
      <c r="B331" s="45" t="s">
        <v>126</v>
      </c>
      <c r="C331" s="44">
        <v>5</v>
      </c>
      <c r="D331" s="2">
        <f>C331/$G$331</f>
        <v>0.13157894736842105</v>
      </c>
      <c r="E331" s="3">
        <v>33</v>
      </c>
      <c r="F331" s="2">
        <f>E331/$G$331</f>
        <v>0.86842105263157898</v>
      </c>
      <c r="G331" s="46">
        <v>38</v>
      </c>
      <c r="H331" s="46">
        <v>0</v>
      </c>
      <c r="I331" s="46">
        <v>38</v>
      </c>
      <c r="J331" s="103"/>
    </row>
    <row r="332" spans="2:10" ht="24" x14ac:dyDescent="0.2">
      <c r="B332" s="45" t="s">
        <v>127</v>
      </c>
      <c r="C332" s="44">
        <v>8</v>
      </c>
      <c r="D332" s="2">
        <f>C332/$G$332</f>
        <v>0.21052631578947367</v>
      </c>
      <c r="E332" s="3">
        <v>30</v>
      </c>
      <c r="F332" s="2">
        <f>E332/$G$332</f>
        <v>0.78947368421052633</v>
      </c>
      <c r="G332" s="46">
        <v>38</v>
      </c>
      <c r="H332" s="46">
        <v>0</v>
      </c>
      <c r="I332" s="46">
        <v>38</v>
      </c>
      <c r="J332" s="103"/>
    </row>
    <row r="333" spans="2:10" x14ac:dyDescent="0.25">
      <c r="B333" s="45" t="s">
        <v>128</v>
      </c>
      <c r="C333" s="44">
        <v>7</v>
      </c>
      <c r="D333" s="2">
        <f>C333/$G$333</f>
        <v>0.18421052631578946</v>
      </c>
      <c r="E333" s="3">
        <v>31</v>
      </c>
      <c r="F333" s="2">
        <f>E333/$G$333</f>
        <v>0.81578947368421051</v>
      </c>
      <c r="G333" s="46">
        <v>38</v>
      </c>
      <c r="H333" s="46">
        <v>0</v>
      </c>
      <c r="I333" s="46">
        <v>38</v>
      </c>
      <c r="J333" s="103"/>
    </row>
    <row r="336" spans="2:10" x14ac:dyDescent="0.25">
      <c r="C336" s="142" t="s">
        <v>129</v>
      </c>
    </row>
    <row r="338" spans="2:16" ht="15" customHeight="1" x14ac:dyDescent="0.2">
      <c r="B338" s="285" t="s">
        <v>130</v>
      </c>
      <c r="C338" s="286" t="s">
        <v>282</v>
      </c>
      <c r="D338" s="286"/>
      <c r="E338" s="286"/>
      <c r="F338" s="286"/>
      <c r="G338" s="286"/>
      <c r="H338" s="286"/>
      <c r="I338" s="286"/>
      <c r="J338" s="286"/>
      <c r="K338" s="286"/>
      <c r="L338" s="286"/>
      <c r="M338" s="286"/>
      <c r="N338" s="286"/>
      <c r="O338" s="286"/>
    </row>
    <row r="339" spans="2:16" x14ac:dyDescent="0.2">
      <c r="B339" s="285"/>
      <c r="C339" s="286"/>
      <c r="D339" s="286"/>
      <c r="E339" s="286"/>
      <c r="F339" s="286"/>
      <c r="G339" s="286"/>
      <c r="H339" s="286"/>
      <c r="I339" s="286"/>
      <c r="J339" s="286"/>
      <c r="K339" s="286"/>
      <c r="L339" s="286"/>
      <c r="M339" s="286"/>
      <c r="N339" s="286"/>
      <c r="O339" s="286"/>
    </row>
    <row r="340" spans="2:16" ht="36" x14ac:dyDescent="0.2">
      <c r="B340" s="285"/>
      <c r="C340" s="97" t="s">
        <v>131</v>
      </c>
      <c r="D340" s="32"/>
      <c r="E340" s="97"/>
      <c r="F340" s="32"/>
      <c r="G340" s="97"/>
      <c r="H340" s="32"/>
      <c r="I340" s="97"/>
      <c r="J340" s="32"/>
      <c r="K340" s="97" t="s">
        <v>132</v>
      </c>
      <c r="L340" s="32"/>
      <c r="M340" s="97" t="s">
        <v>4</v>
      </c>
      <c r="N340" s="97" t="s">
        <v>5</v>
      </c>
      <c r="O340" s="97" t="s">
        <v>6</v>
      </c>
    </row>
    <row r="341" spans="2:16" x14ac:dyDescent="0.2">
      <c r="B341" s="45" t="s">
        <v>133</v>
      </c>
      <c r="C341" s="44">
        <v>6</v>
      </c>
      <c r="D341" s="2">
        <f>C341/$M$341</f>
        <v>0.17142857142857143</v>
      </c>
      <c r="E341" s="3">
        <v>4</v>
      </c>
      <c r="F341" s="2">
        <f>E341/$M$341</f>
        <v>0.11428571428571428</v>
      </c>
      <c r="G341" s="43">
        <v>6</v>
      </c>
      <c r="H341" s="2">
        <f>G341/$M$341</f>
        <v>0.17142857142857143</v>
      </c>
      <c r="I341" s="3">
        <v>13</v>
      </c>
      <c r="J341" s="2">
        <f>I341/$M$341</f>
        <v>0.37142857142857144</v>
      </c>
      <c r="K341" s="46">
        <v>6</v>
      </c>
      <c r="L341" s="2">
        <f>K341/$M$341</f>
        <v>0.17142857142857143</v>
      </c>
      <c r="M341" s="46">
        <v>35</v>
      </c>
      <c r="N341" s="46">
        <v>3</v>
      </c>
      <c r="O341" s="46">
        <v>38</v>
      </c>
      <c r="P341" s="103"/>
    </row>
    <row r="342" spans="2:16" x14ac:dyDescent="0.2">
      <c r="B342" s="45" t="s">
        <v>134</v>
      </c>
      <c r="C342" s="44">
        <v>3</v>
      </c>
      <c r="D342" s="2">
        <f>C342/$M$342</f>
        <v>8.1081081081081086E-2</v>
      </c>
      <c r="E342" s="3">
        <v>1</v>
      </c>
      <c r="F342" s="2">
        <f>E342/$M$342</f>
        <v>2.7027027027027029E-2</v>
      </c>
      <c r="G342" s="46">
        <v>4</v>
      </c>
      <c r="H342" s="2">
        <f>G342/$M$342</f>
        <v>0.10810810810810811</v>
      </c>
      <c r="I342" s="3">
        <v>11</v>
      </c>
      <c r="J342" s="2">
        <f>I342/$M$342</f>
        <v>0.29729729729729731</v>
      </c>
      <c r="K342" s="46">
        <v>18</v>
      </c>
      <c r="L342" s="2">
        <f>K342/$M$342</f>
        <v>0.48648648648648651</v>
      </c>
      <c r="M342" s="46">
        <v>37</v>
      </c>
      <c r="N342" s="46">
        <v>1</v>
      </c>
      <c r="O342" s="46">
        <v>38</v>
      </c>
      <c r="P342" s="103"/>
    </row>
    <row r="343" spans="2:16" x14ac:dyDescent="0.2">
      <c r="B343" s="45" t="s">
        <v>135</v>
      </c>
      <c r="C343" s="44">
        <v>7</v>
      </c>
      <c r="D343" s="2">
        <f>C343/$M$343</f>
        <v>0.21212121212121213</v>
      </c>
      <c r="E343" s="3">
        <v>6</v>
      </c>
      <c r="F343" s="2">
        <f>E343/$M$343</f>
        <v>0.18181818181818182</v>
      </c>
      <c r="G343" s="46">
        <v>6</v>
      </c>
      <c r="H343" s="2">
        <f>G343/$M$343</f>
        <v>0.18181818181818182</v>
      </c>
      <c r="I343" s="3">
        <v>8</v>
      </c>
      <c r="J343" s="2">
        <f>I343/$M$343</f>
        <v>0.24242424242424243</v>
      </c>
      <c r="K343" s="46">
        <v>6</v>
      </c>
      <c r="L343" s="2">
        <f>K343/$M$343</f>
        <v>0.18181818181818182</v>
      </c>
      <c r="M343" s="46">
        <v>33</v>
      </c>
      <c r="N343" s="46">
        <v>5</v>
      </c>
      <c r="O343" s="46">
        <v>38</v>
      </c>
      <c r="P343" s="103"/>
    </row>
    <row r="344" spans="2:16" x14ac:dyDescent="0.25">
      <c r="B344" s="45" t="s">
        <v>136</v>
      </c>
      <c r="C344" s="44">
        <v>11</v>
      </c>
      <c r="D344" s="2">
        <f>C344/$M$344</f>
        <v>0.31428571428571428</v>
      </c>
      <c r="E344" s="3">
        <v>8</v>
      </c>
      <c r="F344" s="2">
        <f>E344/$M$344</f>
        <v>0.22857142857142856</v>
      </c>
      <c r="G344" s="43">
        <v>4</v>
      </c>
      <c r="H344" s="2">
        <f>G344/$M$344</f>
        <v>0.11428571428571428</v>
      </c>
      <c r="I344" s="3">
        <v>7</v>
      </c>
      <c r="J344" s="2">
        <f>I344/$M$344</f>
        <v>0.2</v>
      </c>
      <c r="K344" s="46">
        <v>5</v>
      </c>
      <c r="L344" s="2">
        <f>K344/$M$344</f>
        <v>0.14285714285714285</v>
      </c>
      <c r="M344" s="46">
        <v>35</v>
      </c>
      <c r="N344" s="46">
        <v>3</v>
      </c>
      <c r="O344" s="46">
        <v>38</v>
      </c>
      <c r="P344" s="103"/>
    </row>
    <row r="345" spans="2:16" x14ac:dyDescent="0.25">
      <c r="B345" s="45" t="s">
        <v>137</v>
      </c>
      <c r="C345" s="44">
        <v>4</v>
      </c>
      <c r="D345" s="2">
        <f>C345/$M$345</f>
        <v>0.11428571428571428</v>
      </c>
      <c r="E345" s="3">
        <v>4</v>
      </c>
      <c r="F345" s="2">
        <f>E345/$M$345</f>
        <v>0.11428571428571428</v>
      </c>
      <c r="G345" s="43">
        <v>4</v>
      </c>
      <c r="H345" s="2">
        <f>G345/$M$345</f>
        <v>0.11428571428571428</v>
      </c>
      <c r="I345" s="3">
        <v>7</v>
      </c>
      <c r="J345" s="2">
        <f>I345/$M$345</f>
        <v>0.2</v>
      </c>
      <c r="K345" s="46">
        <v>16</v>
      </c>
      <c r="L345" s="2">
        <f>K345/$M$345</f>
        <v>0.45714285714285713</v>
      </c>
      <c r="M345" s="46">
        <v>35</v>
      </c>
      <c r="N345" s="46">
        <v>3</v>
      </c>
      <c r="O345" s="46">
        <v>38</v>
      </c>
      <c r="P345" s="103"/>
    </row>
    <row r="348" spans="2:16" s="142" customFormat="1" x14ac:dyDescent="0.2">
      <c r="C348" s="142" t="s">
        <v>138</v>
      </c>
    </row>
    <row r="350" spans="2:16" ht="15" customHeight="1" x14ac:dyDescent="0.2">
      <c r="B350" s="285" t="s">
        <v>139</v>
      </c>
      <c r="C350" s="286" t="s">
        <v>281</v>
      </c>
      <c r="D350" s="286"/>
      <c r="E350" s="286"/>
      <c r="F350" s="286"/>
      <c r="G350" s="286"/>
      <c r="H350" s="286"/>
      <c r="I350" s="286"/>
      <c r="J350" s="286"/>
      <c r="K350" s="286"/>
      <c r="L350" s="286"/>
      <c r="M350" s="286"/>
      <c r="N350" s="286"/>
      <c r="O350" s="286"/>
    </row>
    <row r="351" spans="2:16" x14ac:dyDescent="0.2">
      <c r="B351" s="285"/>
      <c r="C351" s="286"/>
      <c r="D351" s="286"/>
      <c r="E351" s="286"/>
      <c r="F351" s="286"/>
      <c r="G351" s="286"/>
      <c r="H351" s="286"/>
      <c r="I351" s="286"/>
      <c r="J351" s="286"/>
      <c r="K351" s="286"/>
      <c r="L351" s="286"/>
      <c r="M351" s="286"/>
      <c r="N351" s="286"/>
      <c r="O351" s="286"/>
    </row>
    <row r="352" spans="2:16" ht="24" x14ac:dyDescent="0.2">
      <c r="B352" s="285"/>
      <c r="C352" s="97" t="s">
        <v>84</v>
      </c>
      <c r="D352" s="32"/>
      <c r="E352" s="97"/>
      <c r="F352" s="32"/>
      <c r="G352" s="97"/>
      <c r="H352" s="32"/>
      <c r="I352" s="97"/>
      <c r="J352" s="32"/>
      <c r="K352" s="97" t="s">
        <v>85</v>
      </c>
      <c r="L352" s="32"/>
      <c r="M352" s="97" t="s">
        <v>4</v>
      </c>
      <c r="N352" s="97" t="s">
        <v>140</v>
      </c>
      <c r="O352" s="97" t="s">
        <v>6</v>
      </c>
    </row>
    <row r="353" spans="2:16" x14ac:dyDescent="0.25">
      <c r="B353" s="45" t="s">
        <v>141</v>
      </c>
      <c r="C353" s="44">
        <v>0</v>
      </c>
      <c r="D353" s="2">
        <f>C353/$M$353</f>
        <v>0</v>
      </c>
      <c r="E353" s="3">
        <v>1</v>
      </c>
      <c r="F353" s="2">
        <f>E353/$M$353</f>
        <v>0.04</v>
      </c>
      <c r="G353" s="43">
        <v>4</v>
      </c>
      <c r="H353" s="2">
        <f>G353/$M$353</f>
        <v>0.16</v>
      </c>
      <c r="I353" s="3">
        <v>7</v>
      </c>
      <c r="J353" s="2">
        <f>I353/$M$353</f>
        <v>0.28000000000000003</v>
      </c>
      <c r="K353" s="46">
        <v>13</v>
      </c>
      <c r="L353" s="2">
        <f>K353/$M$353</f>
        <v>0.52</v>
      </c>
      <c r="M353" s="46">
        <v>25</v>
      </c>
      <c r="N353" s="46">
        <v>0</v>
      </c>
      <c r="O353" s="46">
        <v>25</v>
      </c>
      <c r="P353" s="103"/>
    </row>
    <row r="354" spans="2:16" x14ac:dyDescent="0.25">
      <c r="B354" s="45" t="s">
        <v>100</v>
      </c>
      <c r="C354" s="44">
        <v>0</v>
      </c>
      <c r="D354" s="2">
        <f>C354/$M$354</f>
        <v>0</v>
      </c>
      <c r="E354" s="3">
        <v>2</v>
      </c>
      <c r="F354" s="2">
        <f>E354/$M$354</f>
        <v>9.5238095238095233E-2</v>
      </c>
      <c r="G354" s="43">
        <v>3</v>
      </c>
      <c r="H354" s="2">
        <f>G354/$M$354</f>
        <v>0.14285714285714285</v>
      </c>
      <c r="I354" s="3">
        <v>7</v>
      </c>
      <c r="J354" s="2">
        <f>I354/$M$354</f>
        <v>0.33333333333333331</v>
      </c>
      <c r="K354" s="46">
        <v>9</v>
      </c>
      <c r="L354" s="2">
        <f>K354/$M$354</f>
        <v>0.42857142857142855</v>
      </c>
      <c r="M354" s="42">
        <v>21</v>
      </c>
      <c r="N354" s="42">
        <v>4</v>
      </c>
      <c r="O354" s="46">
        <v>25</v>
      </c>
      <c r="P354" s="103"/>
    </row>
    <row r="355" spans="2:16" x14ac:dyDescent="0.2">
      <c r="B355" s="45" t="s">
        <v>101</v>
      </c>
      <c r="C355" s="44">
        <v>4</v>
      </c>
      <c r="D355" s="2">
        <f>C355/$M$355</f>
        <v>0.21052631578947367</v>
      </c>
      <c r="E355" s="3">
        <v>2</v>
      </c>
      <c r="F355" s="2">
        <f>E355/$M$355</f>
        <v>0.10526315789473684</v>
      </c>
      <c r="G355" s="43">
        <v>5</v>
      </c>
      <c r="H355" s="2">
        <f>G355/$M$355</f>
        <v>0.26315789473684209</v>
      </c>
      <c r="I355" s="3">
        <v>6</v>
      </c>
      <c r="J355" s="2">
        <f>I355/$M$355</f>
        <v>0.31578947368421051</v>
      </c>
      <c r="K355" s="46">
        <v>2</v>
      </c>
      <c r="L355" s="2">
        <f>K355/$M$355</f>
        <v>0.10526315789473684</v>
      </c>
      <c r="M355" s="42">
        <v>19</v>
      </c>
      <c r="N355" s="42">
        <v>6</v>
      </c>
      <c r="O355" s="46">
        <v>25</v>
      </c>
      <c r="P355" s="103"/>
    </row>
    <row r="356" spans="2:16" x14ac:dyDescent="0.25">
      <c r="B356" s="45" t="s">
        <v>102</v>
      </c>
      <c r="C356" s="44">
        <v>3</v>
      </c>
      <c r="D356" s="2">
        <f>C356/$M$356</f>
        <v>0.15</v>
      </c>
      <c r="E356" s="3">
        <v>8</v>
      </c>
      <c r="F356" s="2">
        <f>E356/$M$356</f>
        <v>0.4</v>
      </c>
      <c r="G356" s="43">
        <v>4</v>
      </c>
      <c r="H356" s="2">
        <f>G356/$M$356</f>
        <v>0.2</v>
      </c>
      <c r="I356" s="3">
        <v>2</v>
      </c>
      <c r="J356" s="2">
        <f>I356/$M$356</f>
        <v>0.1</v>
      </c>
      <c r="K356" s="46">
        <v>3</v>
      </c>
      <c r="L356" s="2">
        <f>K356/$M$356</f>
        <v>0.15</v>
      </c>
      <c r="M356" s="46">
        <v>20</v>
      </c>
      <c r="N356" s="46">
        <v>5</v>
      </c>
      <c r="O356" s="46">
        <v>25</v>
      </c>
      <c r="P356" s="103"/>
    </row>
    <row r="357" spans="2:16" x14ac:dyDescent="0.25">
      <c r="P357" s="103"/>
    </row>
    <row r="359" spans="2:16" x14ac:dyDescent="0.25">
      <c r="B359" s="50"/>
      <c r="C359" s="142" t="s">
        <v>142</v>
      </c>
    </row>
    <row r="361" spans="2:16" ht="72" x14ac:dyDescent="0.2">
      <c r="B361" s="96" t="s">
        <v>143</v>
      </c>
      <c r="C361" s="96" t="s">
        <v>144</v>
      </c>
      <c r="D361" s="106"/>
      <c r="E361" s="55" t="s">
        <v>145</v>
      </c>
      <c r="F361" s="106"/>
      <c r="G361" s="55" t="s">
        <v>146</v>
      </c>
      <c r="H361" s="106"/>
      <c r="I361" s="55" t="s">
        <v>147</v>
      </c>
      <c r="J361" s="106"/>
      <c r="K361" s="96" t="s">
        <v>4</v>
      </c>
      <c r="L361" s="96" t="s">
        <v>5</v>
      </c>
      <c r="M361" s="96" t="s">
        <v>6</v>
      </c>
    </row>
    <row r="362" spans="2:16" x14ac:dyDescent="0.25">
      <c r="B362" s="54" t="s">
        <v>99</v>
      </c>
      <c r="C362" s="42"/>
      <c r="D362" s="32"/>
      <c r="E362" s="42"/>
      <c r="F362" s="32"/>
      <c r="G362" s="42"/>
      <c r="H362" s="32"/>
      <c r="I362" s="42"/>
      <c r="J362" s="32"/>
      <c r="K362" s="42"/>
      <c r="L362" s="42"/>
      <c r="M362" s="42"/>
    </row>
    <row r="363" spans="2:16" ht="24" x14ac:dyDescent="0.25">
      <c r="B363" s="45" t="s">
        <v>281</v>
      </c>
      <c r="C363" s="44">
        <v>9</v>
      </c>
      <c r="D363" s="2">
        <f>C363/$K$363</f>
        <v>0.375</v>
      </c>
      <c r="E363" s="3">
        <v>13</v>
      </c>
      <c r="F363" s="2">
        <f>E363/$K$363</f>
        <v>0.54166666666666663</v>
      </c>
      <c r="G363" s="43">
        <v>1</v>
      </c>
      <c r="H363" s="2">
        <f>G363/$K$363</f>
        <v>4.1666666666666664E-2</v>
      </c>
      <c r="I363" s="3">
        <v>1</v>
      </c>
      <c r="J363" s="2">
        <f>I363/$K$363</f>
        <v>4.1666666666666664E-2</v>
      </c>
      <c r="K363" s="43">
        <v>24</v>
      </c>
      <c r="L363" s="46">
        <v>1</v>
      </c>
      <c r="M363" s="46">
        <v>25</v>
      </c>
      <c r="N363" s="103"/>
    </row>
    <row r="364" spans="2:16" x14ac:dyDescent="0.25">
      <c r="B364" s="54" t="s">
        <v>100</v>
      </c>
      <c r="C364" s="32"/>
      <c r="D364" s="32"/>
      <c r="E364" s="32"/>
      <c r="F364" s="32"/>
      <c r="G364" s="32"/>
      <c r="H364" s="32"/>
      <c r="I364" s="32"/>
      <c r="J364" s="32"/>
      <c r="K364" s="32"/>
      <c r="L364" s="32"/>
      <c r="M364" s="46"/>
    </row>
    <row r="365" spans="2:16" ht="24" x14ac:dyDescent="0.25">
      <c r="B365" s="45" t="s">
        <v>281</v>
      </c>
      <c r="C365" s="44">
        <v>11</v>
      </c>
      <c r="D365" s="2">
        <f>C365/$K$365</f>
        <v>0.52380952380952384</v>
      </c>
      <c r="E365" s="3">
        <v>5</v>
      </c>
      <c r="F365" s="2">
        <f>E365/$K$365</f>
        <v>0.23809523809523808</v>
      </c>
      <c r="G365" s="43">
        <v>4</v>
      </c>
      <c r="H365" s="2">
        <f>G365/$K$365</f>
        <v>0.19047619047619047</v>
      </c>
      <c r="I365" s="3">
        <v>1</v>
      </c>
      <c r="J365" s="2">
        <f>I365/$K$365</f>
        <v>4.7619047619047616E-2</v>
      </c>
      <c r="K365" s="43">
        <v>21</v>
      </c>
      <c r="L365" s="46">
        <v>4</v>
      </c>
      <c r="M365" s="46">
        <v>25</v>
      </c>
      <c r="N365" s="103"/>
    </row>
    <row r="366" spans="2:16" x14ac:dyDescent="0.2">
      <c r="B366" s="54" t="s">
        <v>101</v>
      </c>
      <c r="C366" s="32"/>
      <c r="D366" s="32"/>
      <c r="E366" s="46"/>
      <c r="F366" s="32"/>
      <c r="G366" s="46"/>
      <c r="H366" s="32"/>
      <c r="I366" s="46"/>
      <c r="J366" s="32"/>
      <c r="K366" s="46"/>
      <c r="L366" s="46"/>
      <c r="M366" s="46"/>
    </row>
    <row r="367" spans="2:16" ht="24" x14ac:dyDescent="0.25">
      <c r="B367" s="45" t="s">
        <v>281</v>
      </c>
      <c r="C367" s="44">
        <v>3</v>
      </c>
      <c r="D367" s="2">
        <f>C367/$K$367</f>
        <v>0.17647058823529413</v>
      </c>
      <c r="E367" s="3">
        <v>8</v>
      </c>
      <c r="F367" s="2">
        <f>E367/$K$367</f>
        <v>0.47058823529411764</v>
      </c>
      <c r="G367" s="43">
        <v>2</v>
      </c>
      <c r="H367" s="2">
        <f>G367/$K$367</f>
        <v>0.11764705882352941</v>
      </c>
      <c r="I367" s="3">
        <v>4</v>
      </c>
      <c r="J367" s="2">
        <f>I367/$K$367</f>
        <v>0.23529411764705882</v>
      </c>
      <c r="K367" s="46">
        <v>17</v>
      </c>
      <c r="L367" s="46">
        <v>8</v>
      </c>
      <c r="M367" s="46">
        <v>25</v>
      </c>
      <c r="N367" s="103"/>
    </row>
    <row r="368" spans="2:16" ht="23.45" x14ac:dyDescent="0.25">
      <c r="B368" s="54" t="s">
        <v>102</v>
      </c>
      <c r="C368" s="32"/>
      <c r="D368" s="32"/>
      <c r="E368" s="46"/>
      <c r="F368" s="32"/>
      <c r="G368" s="46"/>
      <c r="H368" s="32"/>
      <c r="I368" s="46"/>
      <c r="J368" s="32"/>
      <c r="K368" s="46"/>
      <c r="L368" s="46"/>
      <c r="M368" s="46"/>
    </row>
    <row r="369" spans="2:15" ht="24" x14ac:dyDescent="0.25">
      <c r="B369" s="45" t="s">
        <v>281</v>
      </c>
      <c r="C369" s="44">
        <v>3</v>
      </c>
      <c r="D369" s="2">
        <f>C369/$K$369</f>
        <v>0.375</v>
      </c>
      <c r="E369" s="3">
        <v>4</v>
      </c>
      <c r="F369" s="2">
        <f>E369/$K$369</f>
        <v>0.5</v>
      </c>
      <c r="G369" s="43">
        <v>0</v>
      </c>
      <c r="H369" s="2">
        <f>G369/$K$369</f>
        <v>0</v>
      </c>
      <c r="I369" s="3">
        <v>1</v>
      </c>
      <c r="J369" s="2">
        <f>I369/$K$369</f>
        <v>0.125</v>
      </c>
      <c r="K369" s="46">
        <v>8</v>
      </c>
      <c r="L369" s="46">
        <v>17</v>
      </c>
      <c r="M369" s="46">
        <v>25</v>
      </c>
      <c r="N369" s="103"/>
    </row>
    <row r="372" spans="2:15" x14ac:dyDescent="0.25">
      <c r="C372" s="142" t="s">
        <v>148</v>
      </c>
    </row>
    <row r="374" spans="2:15" x14ac:dyDescent="0.2">
      <c r="B374" s="285" t="s">
        <v>149</v>
      </c>
      <c r="C374" s="280"/>
      <c r="D374" s="280"/>
      <c r="E374" s="280"/>
      <c r="F374" s="280"/>
      <c r="G374" s="280"/>
      <c r="H374" s="280"/>
      <c r="I374" s="280"/>
    </row>
    <row r="375" spans="2:15" ht="48" x14ac:dyDescent="0.2">
      <c r="B375" s="285"/>
      <c r="C375" s="97" t="s">
        <v>121</v>
      </c>
      <c r="D375" s="32"/>
      <c r="E375" s="97" t="s">
        <v>122</v>
      </c>
      <c r="F375" s="32"/>
      <c r="G375" s="97" t="s">
        <v>4</v>
      </c>
      <c r="H375" s="97" t="s">
        <v>5</v>
      </c>
      <c r="I375" s="97" t="s">
        <v>6</v>
      </c>
    </row>
    <row r="376" spans="2:15" ht="24" x14ac:dyDescent="0.25">
      <c r="B376" s="45" t="s">
        <v>281</v>
      </c>
      <c r="C376" s="44">
        <v>18</v>
      </c>
      <c r="D376" s="2">
        <f>C376/$G$376</f>
        <v>0.75</v>
      </c>
      <c r="E376" s="3">
        <v>6</v>
      </c>
      <c r="F376" s="2">
        <f>E376/$G$376</f>
        <v>0.25</v>
      </c>
      <c r="G376" s="46">
        <v>24</v>
      </c>
      <c r="H376" s="46">
        <v>1</v>
      </c>
      <c r="I376" s="46">
        <v>25</v>
      </c>
      <c r="J376" s="103"/>
    </row>
    <row r="379" spans="2:15" x14ac:dyDescent="0.2">
      <c r="B379" s="50"/>
      <c r="C379" s="142" t="s">
        <v>150</v>
      </c>
    </row>
    <row r="381" spans="2:15" ht="15" customHeight="1" x14ac:dyDescent="0.2">
      <c r="B381" s="285" t="s">
        <v>151</v>
      </c>
      <c r="C381" s="286" t="s">
        <v>281</v>
      </c>
      <c r="D381" s="286"/>
      <c r="E381" s="286"/>
      <c r="F381" s="286"/>
      <c r="G381" s="286"/>
      <c r="H381" s="286"/>
      <c r="I381" s="286"/>
      <c r="J381" s="286"/>
      <c r="K381" s="286"/>
      <c r="L381" s="286"/>
      <c r="M381" s="286"/>
      <c r="N381" s="286"/>
      <c r="O381" s="286"/>
    </row>
    <row r="382" spans="2:15" x14ac:dyDescent="0.2">
      <c r="B382" s="285"/>
      <c r="C382" s="286"/>
      <c r="D382" s="286"/>
      <c r="E382" s="286"/>
      <c r="F382" s="286"/>
      <c r="G382" s="286"/>
      <c r="H382" s="286"/>
      <c r="I382" s="286"/>
      <c r="J382" s="286"/>
      <c r="K382" s="286"/>
      <c r="L382" s="286"/>
      <c r="M382" s="286"/>
      <c r="N382" s="286"/>
      <c r="O382" s="286"/>
    </row>
    <row r="383" spans="2:15" ht="24" x14ac:dyDescent="0.2">
      <c r="B383" s="285"/>
      <c r="C383" s="97" t="s">
        <v>84</v>
      </c>
      <c r="D383" s="32"/>
      <c r="E383" s="97"/>
      <c r="F383" s="32"/>
      <c r="G383" s="97"/>
      <c r="H383" s="32"/>
      <c r="I383" s="97"/>
      <c r="J383" s="32"/>
      <c r="K383" s="97" t="s">
        <v>85</v>
      </c>
      <c r="L383" s="32"/>
      <c r="M383" s="97" t="s">
        <v>4</v>
      </c>
      <c r="N383" s="97" t="s">
        <v>5</v>
      </c>
      <c r="O383" s="97" t="s">
        <v>6</v>
      </c>
    </row>
    <row r="384" spans="2:15" x14ac:dyDescent="0.25">
      <c r="B384" s="54" t="s">
        <v>141</v>
      </c>
      <c r="C384" s="32"/>
      <c r="D384" s="32"/>
      <c r="E384" s="32"/>
      <c r="F384" s="32"/>
      <c r="G384" s="32"/>
      <c r="H384" s="32"/>
      <c r="I384" s="32"/>
      <c r="J384" s="32"/>
      <c r="K384" s="32"/>
      <c r="L384" s="32"/>
      <c r="M384" s="32"/>
      <c r="N384" s="32"/>
      <c r="O384" s="32"/>
    </row>
    <row r="385" spans="2:16" ht="24" x14ac:dyDescent="0.25">
      <c r="B385" s="45" t="s">
        <v>281</v>
      </c>
      <c r="C385" s="44">
        <v>1</v>
      </c>
      <c r="D385" s="2">
        <f>C385/$M$385</f>
        <v>6.6666666666666666E-2</v>
      </c>
      <c r="E385" s="3">
        <v>1</v>
      </c>
      <c r="F385" s="2">
        <f>E385/$M$385</f>
        <v>6.6666666666666666E-2</v>
      </c>
      <c r="G385" s="43">
        <v>0</v>
      </c>
      <c r="H385" s="2">
        <f>G385/$M$385</f>
        <v>0</v>
      </c>
      <c r="I385" s="3">
        <v>3</v>
      </c>
      <c r="J385" s="2">
        <f>I385/$M$385</f>
        <v>0.2</v>
      </c>
      <c r="K385" s="43">
        <v>10</v>
      </c>
      <c r="L385" s="2">
        <f>K385/$M$385</f>
        <v>0.66666666666666663</v>
      </c>
      <c r="M385" s="43">
        <v>15</v>
      </c>
      <c r="N385" s="42">
        <v>10</v>
      </c>
      <c r="O385" s="42">
        <v>25</v>
      </c>
      <c r="P385" s="103"/>
    </row>
    <row r="386" spans="2:16" x14ac:dyDescent="0.25">
      <c r="B386" s="54" t="s">
        <v>100</v>
      </c>
      <c r="C386" s="32"/>
      <c r="D386" s="32"/>
      <c r="E386" s="46"/>
      <c r="F386" s="32"/>
      <c r="G386" s="46"/>
      <c r="H386" s="32"/>
      <c r="I386" s="46"/>
      <c r="J386" s="32"/>
      <c r="K386" s="46"/>
      <c r="L386" s="32"/>
      <c r="M386" s="46"/>
      <c r="N386" s="46"/>
      <c r="O386" s="46"/>
    </row>
    <row r="387" spans="2:16" ht="24" x14ac:dyDescent="0.25">
      <c r="B387" s="45" t="s">
        <v>281</v>
      </c>
      <c r="C387" s="44">
        <v>1</v>
      </c>
      <c r="D387" s="2">
        <f>C387/$M$387</f>
        <v>6.6666666666666666E-2</v>
      </c>
      <c r="E387" s="3">
        <v>2</v>
      </c>
      <c r="F387" s="2">
        <f>E387/$M$387</f>
        <v>0.13333333333333333</v>
      </c>
      <c r="G387" s="43">
        <v>3</v>
      </c>
      <c r="H387" s="2">
        <f>G387/$M$387</f>
        <v>0.2</v>
      </c>
      <c r="I387" s="3">
        <v>2</v>
      </c>
      <c r="J387" s="2">
        <f>I387/$M$387</f>
        <v>0.13333333333333333</v>
      </c>
      <c r="K387" s="43">
        <v>7</v>
      </c>
      <c r="L387" s="2">
        <f>K387/$M$387</f>
        <v>0.46666666666666667</v>
      </c>
      <c r="M387" s="43">
        <v>15</v>
      </c>
      <c r="N387" s="42">
        <v>10</v>
      </c>
      <c r="O387" s="42">
        <v>25</v>
      </c>
      <c r="P387" s="103"/>
    </row>
    <row r="388" spans="2:16" x14ac:dyDescent="0.2">
      <c r="B388" s="54" t="s">
        <v>101</v>
      </c>
      <c r="C388" s="32"/>
      <c r="D388" s="32"/>
      <c r="E388" s="46"/>
      <c r="F388" s="32"/>
      <c r="G388" s="46"/>
      <c r="H388" s="32"/>
      <c r="I388" s="46"/>
      <c r="J388" s="32"/>
      <c r="K388" s="46"/>
      <c r="L388" s="32"/>
      <c r="M388" s="46"/>
      <c r="N388" s="46"/>
      <c r="O388" s="46"/>
    </row>
    <row r="389" spans="2:16" ht="24" x14ac:dyDescent="0.25">
      <c r="B389" s="45" t="s">
        <v>281</v>
      </c>
      <c r="C389" s="44">
        <v>2</v>
      </c>
      <c r="D389" s="2">
        <f>C389/$M$389</f>
        <v>0.18181818181818182</v>
      </c>
      <c r="E389" s="3">
        <v>4</v>
      </c>
      <c r="F389" s="2">
        <f>E389/$M$389</f>
        <v>0.36363636363636365</v>
      </c>
      <c r="G389" s="43">
        <v>2</v>
      </c>
      <c r="H389" s="2">
        <f>G389/$M$389</f>
        <v>0.18181818181818182</v>
      </c>
      <c r="I389" s="3">
        <v>2</v>
      </c>
      <c r="J389" s="2">
        <f>I389/$M$389</f>
        <v>0.18181818181818182</v>
      </c>
      <c r="K389" s="43">
        <v>1</v>
      </c>
      <c r="L389" s="2">
        <f>K389/$M$389</f>
        <v>9.0909090909090912E-2</v>
      </c>
      <c r="M389" s="43">
        <f>K389+I389+G389+E389+C389</f>
        <v>11</v>
      </c>
      <c r="N389" s="43">
        <v>14</v>
      </c>
      <c r="O389" s="101">
        <f>M389+N389</f>
        <v>25</v>
      </c>
      <c r="P389" s="103"/>
    </row>
    <row r="390" spans="2:16" ht="23.45" x14ac:dyDescent="0.25">
      <c r="B390" s="54" t="s">
        <v>152</v>
      </c>
      <c r="C390" s="32"/>
      <c r="D390" s="32"/>
      <c r="E390" s="46"/>
      <c r="F390" s="32"/>
      <c r="G390" s="46"/>
      <c r="H390" s="32"/>
      <c r="I390" s="46"/>
      <c r="J390" s="32"/>
      <c r="K390" s="46"/>
      <c r="L390" s="32"/>
      <c r="M390" s="46"/>
      <c r="N390" s="46"/>
      <c r="O390" s="46"/>
    </row>
    <row r="391" spans="2:16" ht="24" x14ac:dyDescent="0.25">
      <c r="B391" s="45" t="s">
        <v>281</v>
      </c>
      <c r="C391" s="44">
        <v>5</v>
      </c>
      <c r="D391" s="2">
        <f>C391/$M$391</f>
        <v>0.5</v>
      </c>
      <c r="E391" s="3">
        <v>2</v>
      </c>
      <c r="F391" s="2">
        <f>E391/$M$391</f>
        <v>0.2</v>
      </c>
      <c r="G391" s="43">
        <v>2</v>
      </c>
      <c r="H391" s="2">
        <f>G391/$M$391</f>
        <v>0.2</v>
      </c>
      <c r="I391" s="3">
        <v>0</v>
      </c>
      <c r="J391" s="2">
        <f>I391/$M$391</f>
        <v>0</v>
      </c>
      <c r="K391" s="43">
        <v>1</v>
      </c>
      <c r="L391" s="2">
        <f>K391/$M$391</f>
        <v>0.1</v>
      </c>
      <c r="M391" s="43">
        <v>10</v>
      </c>
      <c r="N391" s="46">
        <v>15</v>
      </c>
      <c r="O391" s="46">
        <v>25</v>
      </c>
      <c r="P391" s="103"/>
    </row>
    <row r="392" spans="2:16" x14ac:dyDescent="0.25">
      <c r="B392" s="53"/>
      <c r="C392" s="117"/>
      <c r="E392" s="47"/>
      <c r="G392" s="47"/>
      <c r="I392" s="47"/>
      <c r="J392" s="47"/>
      <c r="K392" s="47"/>
      <c r="M392" s="47"/>
      <c r="N392" s="47"/>
    </row>
    <row r="393" spans="2:16" x14ac:dyDescent="0.25">
      <c r="B393" s="53"/>
      <c r="D393" s="47"/>
      <c r="E393" s="47"/>
      <c r="F393" s="47"/>
      <c r="G393" s="47"/>
      <c r="I393" s="47"/>
      <c r="J393" s="47"/>
      <c r="K393" s="47"/>
      <c r="M393" s="117"/>
    </row>
    <row r="394" spans="2:16" x14ac:dyDescent="0.25">
      <c r="B394" s="53"/>
      <c r="C394" s="143" t="s">
        <v>153</v>
      </c>
      <c r="D394" s="52"/>
      <c r="E394" s="52"/>
      <c r="F394" s="52"/>
      <c r="G394" s="52"/>
      <c r="H394" s="142"/>
      <c r="I394" s="52"/>
      <c r="J394" s="47"/>
      <c r="K394" s="47"/>
      <c r="M394" s="117"/>
    </row>
    <row r="395" spans="2:16" x14ac:dyDescent="0.25">
      <c r="C395" s="142"/>
      <c r="D395" s="142"/>
      <c r="E395" s="142"/>
      <c r="F395" s="142"/>
      <c r="G395" s="142"/>
      <c r="H395" s="142"/>
      <c r="I395" s="142"/>
      <c r="K395" s="117"/>
      <c r="M395" s="117"/>
    </row>
    <row r="396" spans="2:16" x14ac:dyDescent="0.25">
      <c r="B396" s="50"/>
      <c r="C396" s="142" t="s">
        <v>154</v>
      </c>
      <c r="D396" s="143"/>
      <c r="E396" s="143"/>
      <c r="F396" s="143"/>
      <c r="G396" s="143"/>
      <c r="H396" s="143"/>
      <c r="I396" s="143"/>
      <c r="J396" s="117"/>
      <c r="K396" s="117"/>
      <c r="L396" s="117"/>
    </row>
    <row r="397" spans="2:16" x14ac:dyDescent="0.25">
      <c r="B397" s="50"/>
      <c r="C397" s="51"/>
      <c r="D397" s="117"/>
      <c r="E397" s="117"/>
      <c r="F397" s="117"/>
      <c r="G397" s="117"/>
      <c r="H397" s="117"/>
      <c r="I397" s="117"/>
      <c r="J397" s="117"/>
      <c r="K397" s="117"/>
      <c r="L397" s="117"/>
    </row>
    <row r="398" spans="2:16" ht="15" customHeight="1" x14ac:dyDescent="0.2">
      <c r="B398" s="286" t="s">
        <v>155</v>
      </c>
      <c r="C398" s="286"/>
      <c r="D398" s="286"/>
      <c r="E398" s="286"/>
      <c r="F398" s="286"/>
      <c r="G398" s="286"/>
      <c r="L398" s="117"/>
    </row>
    <row r="399" spans="2:16" ht="21" customHeight="1" x14ac:dyDescent="0.2">
      <c r="B399" s="286"/>
      <c r="C399" s="286"/>
      <c r="D399" s="286"/>
      <c r="E399" s="286"/>
      <c r="F399" s="286"/>
      <c r="G399" s="286"/>
      <c r="H399" s="117"/>
      <c r="I399" s="117"/>
      <c r="J399" s="117"/>
      <c r="K399" s="117"/>
      <c r="L399" s="117"/>
    </row>
    <row r="400" spans="2:16" ht="14.25" customHeight="1" x14ac:dyDescent="0.2">
      <c r="B400" s="286"/>
      <c r="C400" s="97" t="s">
        <v>121</v>
      </c>
      <c r="D400" s="32"/>
      <c r="E400" s="97" t="s">
        <v>122</v>
      </c>
      <c r="F400" s="32"/>
      <c r="G400" s="97" t="s">
        <v>4</v>
      </c>
      <c r="H400" s="117"/>
      <c r="I400" s="117"/>
      <c r="J400" s="117"/>
      <c r="K400" s="117"/>
      <c r="L400" s="117"/>
    </row>
    <row r="401" spans="2:16" ht="24" x14ac:dyDescent="0.25">
      <c r="B401" s="45" t="s">
        <v>281</v>
      </c>
      <c r="C401" s="46">
        <v>25</v>
      </c>
      <c r="D401" s="2">
        <f>C401/$G$401</f>
        <v>1</v>
      </c>
      <c r="E401" s="3">
        <v>0</v>
      </c>
      <c r="F401" s="2">
        <f>E401/$G$401</f>
        <v>0</v>
      </c>
      <c r="G401" s="46">
        <v>25</v>
      </c>
      <c r="H401" s="121"/>
      <c r="I401" s="117"/>
      <c r="J401" s="117"/>
      <c r="K401" s="117"/>
      <c r="L401" s="117"/>
    </row>
    <row r="404" spans="2:16" x14ac:dyDescent="0.25">
      <c r="C404" s="142" t="s">
        <v>156</v>
      </c>
    </row>
    <row r="406" spans="2:16" ht="15" customHeight="1" x14ac:dyDescent="0.2">
      <c r="B406" s="285" t="s">
        <v>157</v>
      </c>
      <c r="C406" s="286" t="s">
        <v>281</v>
      </c>
      <c r="D406" s="286"/>
      <c r="E406" s="286"/>
      <c r="F406" s="286"/>
      <c r="G406" s="286"/>
      <c r="H406" s="286"/>
      <c r="I406" s="286"/>
      <c r="J406" s="286"/>
      <c r="K406" s="286"/>
      <c r="L406" s="286"/>
      <c r="M406" s="286"/>
      <c r="N406" s="286"/>
      <c r="O406" s="286"/>
    </row>
    <row r="407" spans="2:16" x14ac:dyDescent="0.2">
      <c r="B407" s="285"/>
      <c r="C407" s="286"/>
      <c r="D407" s="286"/>
      <c r="E407" s="286"/>
      <c r="F407" s="286"/>
      <c r="G407" s="286"/>
      <c r="H407" s="286"/>
      <c r="I407" s="286"/>
      <c r="J407" s="286"/>
      <c r="K407" s="286"/>
      <c r="L407" s="286"/>
      <c r="M407" s="286"/>
      <c r="N407" s="286"/>
      <c r="O407" s="286"/>
    </row>
    <row r="408" spans="2:16" ht="24" x14ac:dyDescent="0.2">
      <c r="B408" s="285"/>
      <c r="C408" s="97" t="s">
        <v>158</v>
      </c>
      <c r="D408" s="32"/>
      <c r="E408" s="97"/>
      <c r="F408" s="32"/>
      <c r="G408" s="97"/>
      <c r="H408" s="32"/>
      <c r="I408" s="97"/>
      <c r="J408" s="32"/>
      <c r="K408" s="97" t="s">
        <v>62</v>
      </c>
      <c r="L408" s="32"/>
      <c r="M408" s="97" t="s">
        <v>4</v>
      </c>
      <c r="N408" s="97" t="s">
        <v>5</v>
      </c>
      <c r="O408" s="97" t="s">
        <v>6</v>
      </c>
    </row>
    <row r="409" spans="2:16" x14ac:dyDescent="0.25">
      <c r="B409" s="45" t="s">
        <v>159</v>
      </c>
      <c r="C409" s="44">
        <v>0</v>
      </c>
      <c r="D409" s="2">
        <f>C409/$M$409</f>
        <v>0</v>
      </c>
      <c r="E409" s="3">
        <v>1</v>
      </c>
      <c r="F409" s="2">
        <f>E409/$M$409</f>
        <v>0.04</v>
      </c>
      <c r="G409" s="43">
        <v>4</v>
      </c>
      <c r="H409" s="2">
        <f>G409/$M$409</f>
        <v>0.16</v>
      </c>
      <c r="I409" s="3">
        <v>13</v>
      </c>
      <c r="J409" s="2">
        <f>I409/$M$409</f>
        <v>0.52</v>
      </c>
      <c r="K409" s="43">
        <v>7</v>
      </c>
      <c r="L409" s="2">
        <f>K409/$M$409</f>
        <v>0.28000000000000003</v>
      </c>
      <c r="M409" s="43">
        <v>25</v>
      </c>
      <c r="N409" s="46">
        <v>0</v>
      </c>
      <c r="O409" s="46">
        <v>25</v>
      </c>
      <c r="P409" s="103"/>
    </row>
    <row r="410" spans="2:16" x14ac:dyDescent="0.25">
      <c r="B410" s="45" t="s">
        <v>160</v>
      </c>
      <c r="C410" s="44">
        <v>1</v>
      </c>
      <c r="D410" s="2">
        <f>C410/$M$410</f>
        <v>8.3333333333333329E-2</v>
      </c>
      <c r="E410" s="3">
        <v>5</v>
      </c>
      <c r="F410" s="2">
        <f>E410/$M$410</f>
        <v>0.41666666666666669</v>
      </c>
      <c r="G410" s="43">
        <v>2</v>
      </c>
      <c r="H410" s="2">
        <f>G410/$M$410</f>
        <v>0.16666666666666666</v>
      </c>
      <c r="I410" s="3">
        <v>4</v>
      </c>
      <c r="J410" s="2">
        <f>I410/$M$410</f>
        <v>0.33333333333333331</v>
      </c>
      <c r="K410" s="43">
        <v>0</v>
      </c>
      <c r="L410" s="2">
        <f>K410/$M$410</f>
        <v>0</v>
      </c>
      <c r="M410" s="43">
        <v>12</v>
      </c>
      <c r="N410" s="46">
        <v>13</v>
      </c>
      <c r="O410" s="46">
        <v>25</v>
      </c>
      <c r="P410" s="103"/>
    </row>
    <row r="411" spans="2:16" x14ac:dyDescent="0.25">
      <c r="B411" s="45" t="s">
        <v>161</v>
      </c>
      <c r="C411" s="44">
        <v>0</v>
      </c>
      <c r="D411" s="2">
        <f>C411/$M$411</f>
        <v>0</v>
      </c>
      <c r="E411" s="3">
        <v>0</v>
      </c>
      <c r="F411" s="2">
        <f>E411/$M$411</f>
        <v>0</v>
      </c>
      <c r="G411" s="43">
        <v>3</v>
      </c>
      <c r="H411" s="2">
        <f>G411/$M$411</f>
        <v>0.12</v>
      </c>
      <c r="I411" s="3">
        <v>13</v>
      </c>
      <c r="J411" s="2">
        <f>I411/$M$411</f>
        <v>0.52</v>
      </c>
      <c r="K411" s="43">
        <v>9</v>
      </c>
      <c r="L411" s="2">
        <f>K411/$M$411</f>
        <v>0.36</v>
      </c>
      <c r="M411" s="43">
        <v>25</v>
      </c>
      <c r="N411" s="46">
        <v>0</v>
      </c>
      <c r="O411" s="46">
        <v>25</v>
      </c>
      <c r="P411" s="103"/>
    </row>
    <row r="412" spans="2:16" x14ac:dyDescent="0.25">
      <c r="B412" s="45" t="s">
        <v>162</v>
      </c>
      <c r="C412" s="44">
        <v>0</v>
      </c>
      <c r="D412" s="2">
        <f>C412/$M$412</f>
        <v>0</v>
      </c>
      <c r="E412" s="3">
        <v>0</v>
      </c>
      <c r="F412" s="2">
        <f>E412/$M$412</f>
        <v>0</v>
      </c>
      <c r="G412" s="43">
        <v>1</v>
      </c>
      <c r="H412" s="2">
        <f>G412/$M$412</f>
        <v>0.04</v>
      </c>
      <c r="I412" s="3">
        <v>12</v>
      </c>
      <c r="J412" s="2">
        <f>I412/$M$412</f>
        <v>0.48</v>
      </c>
      <c r="K412" s="43">
        <v>12</v>
      </c>
      <c r="L412" s="2">
        <f>K412/$M$412</f>
        <v>0.48</v>
      </c>
      <c r="M412" s="43">
        <v>25</v>
      </c>
      <c r="N412" s="46">
        <v>0</v>
      </c>
      <c r="O412" s="46">
        <v>25</v>
      </c>
      <c r="P412" s="103"/>
    </row>
    <row r="413" spans="2:16" ht="24" x14ac:dyDescent="0.2">
      <c r="B413" s="45" t="s">
        <v>163</v>
      </c>
      <c r="C413" s="44">
        <v>0</v>
      </c>
      <c r="D413" s="2">
        <f>C413/$M$413</f>
        <v>0</v>
      </c>
      <c r="E413" s="3">
        <v>2</v>
      </c>
      <c r="F413" s="2">
        <f>E413/$M$413</f>
        <v>0.08</v>
      </c>
      <c r="G413" s="43">
        <v>6</v>
      </c>
      <c r="H413" s="2">
        <f>G413/$M$413</f>
        <v>0.24</v>
      </c>
      <c r="I413" s="3">
        <v>11</v>
      </c>
      <c r="J413" s="2">
        <f>I413/$M$413</f>
        <v>0.44</v>
      </c>
      <c r="K413" s="43">
        <v>6</v>
      </c>
      <c r="L413" s="2">
        <f>K413/$M$413</f>
        <v>0.24</v>
      </c>
      <c r="M413" s="43">
        <v>25</v>
      </c>
      <c r="N413" s="46">
        <v>0</v>
      </c>
      <c r="O413" s="46">
        <v>25</v>
      </c>
      <c r="P413" s="103"/>
    </row>
    <row r="414" spans="2:16" x14ac:dyDescent="0.25">
      <c r="B414" s="45" t="s">
        <v>164</v>
      </c>
      <c r="C414" s="44">
        <v>0</v>
      </c>
      <c r="D414" s="2">
        <f>C414/$M$414</f>
        <v>0</v>
      </c>
      <c r="E414" s="3">
        <v>0</v>
      </c>
      <c r="F414" s="2">
        <f>E414/$M$414</f>
        <v>0</v>
      </c>
      <c r="G414" s="43">
        <v>2</v>
      </c>
      <c r="H414" s="2">
        <f>G414/$M$414</f>
        <v>8.3333333333333329E-2</v>
      </c>
      <c r="I414" s="3">
        <v>8</v>
      </c>
      <c r="J414" s="2">
        <f>I414/$M$414</f>
        <v>0.33333333333333331</v>
      </c>
      <c r="K414" s="43">
        <v>14</v>
      </c>
      <c r="L414" s="2">
        <f>K414/$M$414</f>
        <v>0.58333333333333337</v>
      </c>
      <c r="M414" s="43">
        <v>24</v>
      </c>
      <c r="N414" s="46">
        <v>1</v>
      </c>
      <c r="O414" s="46">
        <v>25</v>
      </c>
      <c r="P414" s="103"/>
    </row>
    <row r="415" spans="2:16" x14ac:dyDescent="0.25">
      <c r="B415" s="45" t="s">
        <v>165</v>
      </c>
      <c r="C415" s="44">
        <v>2</v>
      </c>
      <c r="D415" s="2">
        <f>C415/$M$415</f>
        <v>8.3333333333333329E-2</v>
      </c>
      <c r="E415" s="3">
        <v>3</v>
      </c>
      <c r="F415" s="2">
        <f>E415/$M$415</f>
        <v>0.125</v>
      </c>
      <c r="G415" s="43">
        <v>3</v>
      </c>
      <c r="H415" s="2">
        <f>G415/$M$415</f>
        <v>0.125</v>
      </c>
      <c r="I415" s="3">
        <v>9</v>
      </c>
      <c r="J415" s="2">
        <f>I415/$M$415</f>
        <v>0.375</v>
      </c>
      <c r="K415" s="43">
        <v>7</v>
      </c>
      <c r="L415" s="2">
        <f>K415/$M$415</f>
        <v>0.29166666666666669</v>
      </c>
      <c r="M415" s="43">
        <v>24</v>
      </c>
      <c r="N415" s="46">
        <v>1</v>
      </c>
      <c r="O415" s="46">
        <v>25</v>
      </c>
      <c r="P415" s="103"/>
    </row>
    <row r="416" spans="2:16" x14ac:dyDescent="0.25">
      <c r="B416" s="45" t="s">
        <v>166</v>
      </c>
      <c r="C416" s="44">
        <v>0</v>
      </c>
      <c r="D416" s="2">
        <f>C416/$M$416</f>
        <v>0</v>
      </c>
      <c r="E416" s="3">
        <v>4</v>
      </c>
      <c r="F416" s="2">
        <f>E416/$M$416</f>
        <v>0.16</v>
      </c>
      <c r="G416" s="43">
        <v>1</v>
      </c>
      <c r="H416" s="2">
        <f>G416/$M$416</f>
        <v>0.04</v>
      </c>
      <c r="I416" s="3">
        <v>11</v>
      </c>
      <c r="J416" s="2">
        <f>I416/$M$416</f>
        <v>0.44</v>
      </c>
      <c r="K416" s="43">
        <v>9</v>
      </c>
      <c r="L416" s="2">
        <f>K416/$M$416</f>
        <v>0.36</v>
      </c>
      <c r="M416" s="43">
        <v>25</v>
      </c>
      <c r="N416" s="46">
        <v>0</v>
      </c>
      <c r="O416" s="46">
        <v>25</v>
      </c>
      <c r="P416" s="103"/>
    </row>
    <row r="417" spans="2:16" x14ac:dyDescent="0.25">
      <c r="B417" s="45" t="s">
        <v>167</v>
      </c>
      <c r="C417" s="44">
        <v>1</v>
      </c>
      <c r="D417" s="2">
        <f>C417/$M$417</f>
        <v>0.04</v>
      </c>
      <c r="E417" s="3">
        <v>2</v>
      </c>
      <c r="F417" s="2">
        <f>E417/$M$417</f>
        <v>0.08</v>
      </c>
      <c r="G417" s="43">
        <v>5</v>
      </c>
      <c r="H417" s="2">
        <f>G417/$M$417</f>
        <v>0.2</v>
      </c>
      <c r="I417" s="3">
        <v>10</v>
      </c>
      <c r="J417" s="2">
        <f>I417/$M$417</f>
        <v>0.4</v>
      </c>
      <c r="K417" s="43">
        <v>7</v>
      </c>
      <c r="L417" s="2">
        <f>K417/$M$417</f>
        <v>0.28000000000000003</v>
      </c>
      <c r="M417" s="43">
        <v>25</v>
      </c>
      <c r="N417" s="46">
        <v>0</v>
      </c>
      <c r="O417" s="46">
        <v>25</v>
      </c>
      <c r="P417" s="103"/>
    </row>
    <row r="418" spans="2:16" x14ac:dyDescent="0.2">
      <c r="B418" s="45" t="s">
        <v>168</v>
      </c>
      <c r="C418" s="44">
        <v>0</v>
      </c>
      <c r="D418" s="2">
        <f>C418/$M$418</f>
        <v>0</v>
      </c>
      <c r="E418" s="3">
        <v>0</v>
      </c>
      <c r="F418" s="2">
        <f>E418/$M$418</f>
        <v>0</v>
      </c>
      <c r="G418" s="43">
        <v>3</v>
      </c>
      <c r="H418" s="2">
        <f>G418/$M$418</f>
        <v>0.12</v>
      </c>
      <c r="I418" s="3">
        <v>4</v>
      </c>
      <c r="J418" s="2">
        <f>I418/$M$418</f>
        <v>0.16</v>
      </c>
      <c r="K418" s="43">
        <v>18</v>
      </c>
      <c r="L418" s="2">
        <f>K418/$M$418</f>
        <v>0.72</v>
      </c>
      <c r="M418" s="43">
        <v>25</v>
      </c>
      <c r="N418" s="46">
        <v>0</v>
      </c>
      <c r="O418" s="46">
        <v>25</v>
      </c>
      <c r="P418" s="103"/>
    </row>
    <row r="419" spans="2:16" x14ac:dyDescent="0.2">
      <c r="B419" s="45" t="s">
        <v>169</v>
      </c>
      <c r="C419" s="44">
        <v>0</v>
      </c>
      <c r="D419" s="2">
        <f>C419/$M$419</f>
        <v>0</v>
      </c>
      <c r="E419" s="3">
        <v>1</v>
      </c>
      <c r="F419" s="2">
        <f>E419/$M$419</f>
        <v>0.04</v>
      </c>
      <c r="G419" s="43">
        <v>3</v>
      </c>
      <c r="H419" s="2">
        <f>G419/$M$419</f>
        <v>0.12</v>
      </c>
      <c r="I419" s="3">
        <v>9</v>
      </c>
      <c r="J419" s="2">
        <f>I419/$M$419</f>
        <v>0.36</v>
      </c>
      <c r="K419" s="43">
        <v>12</v>
      </c>
      <c r="L419" s="2">
        <f>K419/$M$419</f>
        <v>0.48</v>
      </c>
      <c r="M419" s="43">
        <v>25</v>
      </c>
      <c r="N419" s="46">
        <v>0</v>
      </c>
      <c r="O419" s="46">
        <v>25</v>
      </c>
      <c r="P419" s="103"/>
    </row>
    <row r="422" spans="2:16" x14ac:dyDescent="0.25">
      <c r="B422" s="50"/>
      <c r="C422" s="142" t="s">
        <v>170</v>
      </c>
    </row>
    <row r="424" spans="2:16" ht="15" customHeight="1" x14ac:dyDescent="0.2">
      <c r="B424" s="285" t="s">
        <v>171</v>
      </c>
      <c r="C424" s="286" t="s">
        <v>281</v>
      </c>
      <c r="D424" s="286"/>
      <c r="E424" s="286"/>
      <c r="F424" s="286"/>
      <c r="G424" s="286"/>
      <c r="H424" s="286"/>
      <c r="I424" s="286"/>
      <c r="J424" s="286"/>
      <c r="K424" s="286"/>
      <c r="L424" s="286"/>
      <c r="M424" s="286"/>
      <c r="N424" s="286"/>
      <c r="O424" s="286"/>
    </row>
    <row r="425" spans="2:16" x14ac:dyDescent="0.2">
      <c r="B425" s="285"/>
      <c r="C425" s="286"/>
      <c r="D425" s="286"/>
      <c r="E425" s="286"/>
      <c r="F425" s="286"/>
      <c r="G425" s="286"/>
      <c r="H425" s="286"/>
      <c r="I425" s="286"/>
      <c r="J425" s="286"/>
      <c r="K425" s="286"/>
      <c r="L425" s="286"/>
      <c r="M425" s="286"/>
      <c r="N425" s="286"/>
      <c r="O425" s="286"/>
    </row>
    <row r="426" spans="2:16" ht="36" x14ac:dyDescent="0.2">
      <c r="B426" s="285"/>
      <c r="C426" s="99" t="s">
        <v>172</v>
      </c>
      <c r="D426" s="32"/>
      <c r="E426" s="99" t="s">
        <v>173</v>
      </c>
      <c r="F426" s="32"/>
      <c r="G426" s="99" t="s">
        <v>174</v>
      </c>
      <c r="H426" s="32"/>
      <c r="I426" s="97" t="s">
        <v>175</v>
      </c>
      <c r="J426" s="32"/>
      <c r="K426" s="97" t="s">
        <v>107</v>
      </c>
      <c r="L426" s="32"/>
      <c r="M426" s="97" t="s">
        <v>4</v>
      </c>
      <c r="N426" s="97" t="s">
        <v>5</v>
      </c>
      <c r="O426" s="97" t="s">
        <v>6</v>
      </c>
    </row>
    <row r="427" spans="2:16" x14ac:dyDescent="0.2">
      <c r="B427" s="45" t="s">
        <v>176</v>
      </c>
      <c r="C427" s="44">
        <v>1</v>
      </c>
      <c r="D427" s="2">
        <f>C427/$M$427</f>
        <v>0.04</v>
      </c>
      <c r="E427" s="3">
        <v>6</v>
      </c>
      <c r="F427" s="2">
        <f>E427/$M$427</f>
        <v>0.24</v>
      </c>
      <c r="G427" s="43">
        <v>10</v>
      </c>
      <c r="H427" s="2">
        <f>G427/$M$427</f>
        <v>0.4</v>
      </c>
      <c r="I427" s="3">
        <v>2</v>
      </c>
      <c r="J427" s="2">
        <f>I427/$M$427</f>
        <v>0.08</v>
      </c>
      <c r="K427" s="43">
        <v>6</v>
      </c>
      <c r="L427" s="2">
        <f>K427/$M$427</f>
        <v>0.24</v>
      </c>
      <c r="M427" s="43">
        <v>25</v>
      </c>
      <c r="N427" s="46">
        <v>0</v>
      </c>
      <c r="O427" s="46">
        <v>25</v>
      </c>
      <c r="P427" s="103"/>
    </row>
    <row r="428" spans="2:16" x14ac:dyDescent="0.2">
      <c r="B428" s="141" t="s">
        <v>177</v>
      </c>
      <c r="C428" s="44">
        <v>1</v>
      </c>
      <c r="D428" s="2">
        <f>C428/$M$428</f>
        <v>0.04</v>
      </c>
      <c r="E428" s="3">
        <v>11</v>
      </c>
      <c r="F428" s="2">
        <f>E428/$M$428</f>
        <v>0.44</v>
      </c>
      <c r="G428" s="43">
        <v>3</v>
      </c>
      <c r="H428" s="2">
        <f>G428/$M$428</f>
        <v>0.12</v>
      </c>
      <c r="I428" s="3">
        <v>2</v>
      </c>
      <c r="J428" s="2">
        <f>I428/$M$428</f>
        <v>0.08</v>
      </c>
      <c r="K428" s="43">
        <v>8</v>
      </c>
      <c r="L428" s="2">
        <f>K428/$M$428</f>
        <v>0.32</v>
      </c>
      <c r="M428" s="43">
        <v>25</v>
      </c>
      <c r="N428" s="46">
        <v>0</v>
      </c>
      <c r="O428" s="46">
        <v>25</v>
      </c>
      <c r="P428" s="103"/>
    </row>
    <row r="429" spans="2:16" ht="24" x14ac:dyDescent="0.2">
      <c r="B429" s="45" t="s">
        <v>178</v>
      </c>
      <c r="C429" s="44">
        <v>0</v>
      </c>
      <c r="D429" s="2">
        <f>C429/$M$429</f>
        <v>0</v>
      </c>
      <c r="E429" s="3">
        <v>7</v>
      </c>
      <c r="F429" s="2">
        <f>E429/$M$429</f>
        <v>0.29166666666666669</v>
      </c>
      <c r="G429" s="43">
        <v>7</v>
      </c>
      <c r="H429" s="2">
        <f>G429/$M$429</f>
        <v>0.29166666666666669</v>
      </c>
      <c r="I429" s="3">
        <v>4</v>
      </c>
      <c r="J429" s="2">
        <f>I429/$M$429</f>
        <v>0.16666666666666666</v>
      </c>
      <c r="K429" s="43">
        <v>6</v>
      </c>
      <c r="L429" s="2">
        <f>K429/$M$429</f>
        <v>0.25</v>
      </c>
      <c r="M429" s="43">
        <v>24</v>
      </c>
      <c r="N429" s="46">
        <v>1</v>
      </c>
      <c r="O429" s="46">
        <v>25</v>
      </c>
      <c r="P429" s="103"/>
    </row>
    <row r="430" spans="2:16" x14ac:dyDescent="0.25">
      <c r="B430" s="141" t="s">
        <v>179</v>
      </c>
      <c r="C430" s="44">
        <v>0</v>
      </c>
      <c r="D430" s="2">
        <f>C430/$M$430</f>
        <v>0</v>
      </c>
      <c r="E430" s="3">
        <v>11</v>
      </c>
      <c r="F430" s="2">
        <f>E430/$M$430</f>
        <v>0.44</v>
      </c>
      <c r="G430" s="43">
        <v>3</v>
      </c>
      <c r="H430" s="2">
        <f>G430/$M$430</f>
        <v>0.12</v>
      </c>
      <c r="I430" s="3">
        <v>4</v>
      </c>
      <c r="J430" s="2">
        <f>I430/$M$430</f>
        <v>0.16</v>
      </c>
      <c r="K430" s="43">
        <v>7</v>
      </c>
      <c r="L430" s="2">
        <f>K430/$M$430</f>
        <v>0.28000000000000003</v>
      </c>
      <c r="M430" s="43">
        <v>25</v>
      </c>
      <c r="N430" s="46">
        <v>0</v>
      </c>
      <c r="O430" s="46">
        <v>25</v>
      </c>
      <c r="P430" s="103"/>
    </row>
    <row r="431" spans="2:16" x14ac:dyDescent="0.25">
      <c r="B431" s="45" t="s">
        <v>180</v>
      </c>
      <c r="C431" s="44">
        <v>0</v>
      </c>
      <c r="D431" s="2">
        <f>C431/$M$431</f>
        <v>0</v>
      </c>
      <c r="E431" s="3">
        <v>13</v>
      </c>
      <c r="F431" s="2">
        <f>E431/$M$431</f>
        <v>0.54166666666666663</v>
      </c>
      <c r="G431" s="43">
        <v>9</v>
      </c>
      <c r="H431" s="2">
        <f>G431/$M$431</f>
        <v>0.375</v>
      </c>
      <c r="I431" s="3">
        <v>1</v>
      </c>
      <c r="J431" s="2">
        <f>I431/$M$431</f>
        <v>4.1666666666666664E-2</v>
      </c>
      <c r="K431" s="43">
        <v>1</v>
      </c>
      <c r="L431" s="2">
        <f>K431/$M$431</f>
        <v>4.1666666666666664E-2</v>
      </c>
      <c r="M431" s="43">
        <v>24</v>
      </c>
      <c r="N431" s="46">
        <v>1</v>
      </c>
      <c r="O431" s="46">
        <v>25</v>
      </c>
      <c r="P431" s="103"/>
    </row>
    <row r="432" spans="2:16" ht="24" x14ac:dyDescent="0.25">
      <c r="B432" s="45" t="s">
        <v>181</v>
      </c>
      <c r="C432" s="44">
        <v>4</v>
      </c>
      <c r="D432" s="2">
        <f>C432/$M$432</f>
        <v>0.16</v>
      </c>
      <c r="E432" s="3">
        <v>11</v>
      </c>
      <c r="F432" s="2">
        <f>E432/$M$432</f>
        <v>0.44</v>
      </c>
      <c r="G432" s="43">
        <v>8</v>
      </c>
      <c r="H432" s="2">
        <f>G432/$M$432</f>
        <v>0.32</v>
      </c>
      <c r="I432" s="3">
        <v>1</v>
      </c>
      <c r="J432" s="2">
        <f>I432/$M$432</f>
        <v>0.04</v>
      </c>
      <c r="K432" s="43">
        <v>1</v>
      </c>
      <c r="L432" s="2">
        <f>K432/$M$432</f>
        <v>0.04</v>
      </c>
      <c r="M432" s="43">
        <v>25</v>
      </c>
      <c r="N432" s="46">
        <v>0</v>
      </c>
      <c r="O432" s="46">
        <v>25</v>
      </c>
      <c r="P432" s="103"/>
    </row>
    <row r="433" spans="2:16" x14ac:dyDescent="0.2">
      <c r="B433" s="141" t="s">
        <v>182</v>
      </c>
      <c r="C433" s="44">
        <v>5</v>
      </c>
      <c r="D433" s="2">
        <f>C433/$M$433</f>
        <v>0.21739130434782608</v>
      </c>
      <c r="E433" s="3">
        <v>11</v>
      </c>
      <c r="F433" s="2">
        <f>E433/$M$433</f>
        <v>0.47826086956521741</v>
      </c>
      <c r="G433" s="43">
        <v>3</v>
      </c>
      <c r="H433" s="2">
        <f>G433/$M$433</f>
        <v>0.13043478260869565</v>
      </c>
      <c r="I433" s="3">
        <v>3</v>
      </c>
      <c r="J433" s="2">
        <f>I433/$M$433</f>
        <v>0.13043478260869565</v>
      </c>
      <c r="K433" s="43">
        <v>1</v>
      </c>
      <c r="L433" s="2">
        <f>K433/$M$433</f>
        <v>4.3478260869565216E-2</v>
      </c>
      <c r="M433" s="43">
        <v>23</v>
      </c>
      <c r="N433" s="46">
        <v>2</v>
      </c>
      <c r="O433" s="46">
        <v>25</v>
      </c>
      <c r="P433" s="103"/>
    </row>
    <row r="434" spans="2:16" x14ac:dyDescent="0.2">
      <c r="B434" s="45" t="s">
        <v>183</v>
      </c>
      <c r="C434" s="44">
        <v>0</v>
      </c>
      <c r="D434" s="2">
        <f>C434/$M$434</f>
        <v>0</v>
      </c>
      <c r="E434" s="3">
        <v>3</v>
      </c>
      <c r="F434" s="2">
        <f>E434/$M$434</f>
        <v>0.12</v>
      </c>
      <c r="G434" s="43">
        <v>16</v>
      </c>
      <c r="H434" s="2">
        <f>G434/$M$434</f>
        <v>0.64</v>
      </c>
      <c r="I434" s="3">
        <v>4</v>
      </c>
      <c r="J434" s="2">
        <f>I434/$M$434</f>
        <v>0.16</v>
      </c>
      <c r="K434" s="43">
        <v>2</v>
      </c>
      <c r="L434" s="2">
        <f>K434/$M$434</f>
        <v>0.08</v>
      </c>
      <c r="M434" s="43">
        <v>25</v>
      </c>
      <c r="N434" s="46">
        <v>0</v>
      </c>
      <c r="O434" s="46">
        <v>25</v>
      </c>
      <c r="P434" s="103"/>
    </row>
    <row r="435" spans="2:16" x14ac:dyDescent="0.25">
      <c r="B435" s="45" t="s">
        <v>184</v>
      </c>
      <c r="C435" s="44">
        <v>0</v>
      </c>
      <c r="D435" s="2">
        <f>C435/$M$435</f>
        <v>0</v>
      </c>
      <c r="E435" s="3">
        <v>5</v>
      </c>
      <c r="F435" s="2">
        <f>E435/$M$435</f>
        <v>0.2</v>
      </c>
      <c r="G435" s="43">
        <v>11</v>
      </c>
      <c r="H435" s="2">
        <f>G435/$M$435</f>
        <v>0.44</v>
      </c>
      <c r="I435" s="3">
        <v>4</v>
      </c>
      <c r="J435" s="2">
        <f>I435/$M$435</f>
        <v>0.16</v>
      </c>
      <c r="K435" s="43">
        <v>5</v>
      </c>
      <c r="L435" s="2">
        <f>K435/$M$435</f>
        <v>0.2</v>
      </c>
      <c r="M435" s="43">
        <v>25</v>
      </c>
      <c r="N435" s="46">
        <v>0</v>
      </c>
      <c r="O435" s="46">
        <v>25</v>
      </c>
      <c r="P435" s="103"/>
    </row>
    <row r="436" spans="2:16" x14ac:dyDescent="0.25">
      <c r="B436" s="141" t="s">
        <v>185</v>
      </c>
      <c r="C436" s="44">
        <v>0</v>
      </c>
      <c r="D436" s="2">
        <f>C436/$M$436</f>
        <v>0</v>
      </c>
      <c r="E436" s="3">
        <v>7</v>
      </c>
      <c r="F436" s="2">
        <f>E436/$M$436</f>
        <v>0.29166666666666669</v>
      </c>
      <c r="G436" s="43">
        <v>9</v>
      </c>
      <c r="H436" s="2">
        <f>G436/$M$436</f>
        <v>0.375</v>
      </c>
      <c r="I436" s="3">
        <v>1</v>
      </c>
      <c r="J436" s="2">
        <f>I436/$M$436</f>
        <v>4.1666666666666664E-2</v>
      </c>
      <c r="K436" s="43">
        <v>7</v>
      </c>
      <c r="L436" s="2">
        <f>K436/$M$436</f>
        <v>0.29166666666666669</v>
      </c>
      <c r="M436" s="43">
        <v>24</v>
      </c>
      <c r="N436" s="46">
        <v>1</v>
      </c>
      <c r="O436" s="46">
        <v>25</v>
      </c>
      <c r="P436" s="103"/>
    </row>
    <row r="437" spans="2:16" x14ac:dyDescent="0.2">
      <c r="B437" s="141" t="s">
        <v>186</v>
      </c>
      <c r="C437" s="44">
        <v>0</v>
      </c>
      <c r="D437" s="2">
        <f>C437/$M$437</f>
        <v>0</v>
      </c>
      <c r="E437" s="3">
        <v>8</v>
      </c>
      <c r="F437" s="2">
        <f>E437/$M$437</f>
        <v>0.33333333333333331</v>
      </c>
      <c r="G437" s="43">
        <v>9</v>
      </c>
      <c r="H437" s="2">
        <f>G437/$M$437</f>
        <v>0.375</v>
      </c>
      <c r="I437" s="3">
        <v>1</v>
      </c>
      <c r="J437" s="2">
        <f>I437/$M$437</f>
        <v>4.1666666666666664E-2</v>
      </c>
      <c r="K437" s="43">
        <v>6</v>
      </c>
      <c r="L437" s="2">
        <f>K437/$M$437</f>
        <v>0.25</v>
      </c>
      <c r="M437" s="43">
        <v>24</v>
      </c>
      <c r="N437" s="46">
        <v>1</v>
      </c>
      <c r="O437" s="46">
        <v>25</v>
      </c>
      <c r="P437" s="103"/>
    </row>
    <row r="440" spans="2:16" s="142" customFormat="1" ht="11.45" x14ac:dyDescent="0.2">
      <c r="B440" s="50"/>
      <c r="C440" s="142" t="s">
        <v>187</v>
      </c>
    </row>
    <row r="442" spans="2:16" ht="15" customHeight="1" x14ac:dyDescent="0.2">
      <c r="B442" s="285" t="s">
        <v>188</v>
      </c>
      <c r="C442" s="286" t="s">
        <v>281</v>
      </c>
      <c r="D442" s="286"/>
      <c r="E442" s="286"/>
      <c r="F442" s="286"/>
      <c r="G442" s="286"/>
      <c r="H442" s="286"/>
      <c r="I442" s="286"/>
      <c r="J442" s="286"/>
      <c r="K442" s="286"/>
      <c r="L442" s="286"/>
      <c r="M442" s="286"/>
    </row>
    <row r="443" spans="2:16" x14ac:dyDescent="0.2">
      <c r="B443" s="285"/>
      <c r="C443" s="286"/>
      <c r="D443" s="286"/>
      <c r="E443" s="286"/>
      <c r="F443" s="286"/>
      <c r="G443" s="286"/>
      <c r="H443" s="286"/>
      <c r="I443" s="286"/>
      <c r="J443" s="286"/>
      <c r="K443" s="286"/>
      <c r="L443" s="286"/>
      <c r="M443" s="286"/>
    </row>
    <row r="444" spans="2:16" ht="36" x14ac:dyDescent="0.2">
      <c r="B444" s="285"/>
      <c r="C444" s="97" t="s">
        <v>189</v>
      </c>
      <c r="D444" s="32"/>
      <c r="E444" s="97" t="s">
        <v>173</v>
      </c>
      <c r="F444" s="32"/>
      <c r="G444" s="97" t="s">
        <v>174</v>
      </c>
      <c r="H444" s="32"/>
      <c r="I444" s="97" t="s">
        <v>107</v>
      </c>
      <c r="J444" s="32"/>
      <c r="K444" s="97" t="s">
        <v>4</v>
      </c>
      <c r="L444" s="97" t="s">
        <v>5</v>
      </c>
      <c r="M444" s="97" t="s">
        <v>6</v>
      </c>
    </row>
    <row r="445" spans="2:16" x14ac:dyDescent="0.2">
      <c r="B445" s="45" t="s">
        <v>190</v>
      </c>
      <c r="C445" s="46">
        <v>0</v>
      </c>
      <c r="D445" s="2">
        <v>0</v>
      </c>
      <c r="E445" s="3">
        <v>0</v>
      </c>
      <c r="F445" s="2">
        <v>0</v>
      </c>
      <c r="G445" s="43">
        <v>0</v>
      </c>
      <c r="H445" s="2">
        <v>0</v>
      </c>
      <c r="I445" s="3">
        <v>0</v>
      </c>
      <c r="J445" s="2">
        <v>0</v>
      </c>
      <c r="K445" s="43">
        <v>0</v>
      </c>
      <c r="L445" s="46">
        <v>25</v>
      </c>
      <c r="M445" s="46">
        <v>25</v>
      </c>
      <c r="N445" s="103"/>
    </row>
    <row r="446" spans="2:16" x14ac:dyDescent="0.25">
      <c r="B446" s="45" t="s">
        <v>191</v>
      </c>
      <c r="C446" s="44">
        <v>0</v>
      </c>
      <c r="D446" s="2">
        <v>0</v>
      </c>
      <c r="E446" s="3">
        <v>0</v>
      </c>
      <c r="F446" s="2">
        <v>0</v>
      </c>
      <c r="G446" s="43">
        <v>0</v>
      </c>
      <c r="H446" s="2">
        <v>0</v>
      </c>
      <c r="I446" s="3">
        <v>0</v>
      </c>
      <c r="J446" s="2">
        <v>0</v>
      </c>
      <c r="K446" s="43">
        <v>0</v>
      </c>
      <c r="L446" s="46">
        <v>25</v>
      </c>
      <c r="M446" s="46">
        <v>25</v>
      </c>
      <c r="N446" s="103"/>
    </row>
    <row r="447" spans="2:16" x14ac:dyDescent="0.25">
      <c r="B447" s="45" t="s">
        <v>192</v>
      </c>
      <c r="C447" s="44">
        <v>0</v>
      </c>
      <c r="D447" s="2">
        <v>0</v>
      </c>
      <c r="E447" s="3">
        <v>0</v>
      </c>
      <c r="F447" s="2">
        <v>0</v>
      </c>
      <c r="G447" s="43">
        <v>0</v>
      </c>
      <c r="H447" s="2">
        <v>0</v>
      </c>
      <c r="I447" s="3">
        <v>0</v>
      </c>
      <c r="J447" s="2">
        <v>0</v>
      </c>
      <c r="K447" s="43">
        <v>0</v>
      </c>
      <c r="L447" s="46">
        <v>25</v>
      </c>
      <c r="M447" s="46">
        <v>25</v>
      </c>
      <c r="N447" s="103"/>
    </row>
    <row r="450" spans="2:16" x14ac:dyDescent="0.25">
      <c r="C450" s="142" t="s">
        <v>193</v>
      </c>
    </row>
    <row r="451" spans="2:16" x14ac:dyDescent="0.25">
      <c r="C451" s="50"/>
    </row>
    <row r="452" spans="2:16" x14ac:dyDescent="0.25">
      <c r="C452" s="142" t="s">
        <v>194</v>
      </c>
    </row>
    <row r="454" spans="2:16" ht="15" customHeight="1" x14ac:dyDescent="0.2">
      <c r="B454" s="285" t="s">
        <v>195</v>
      </c>
      <c r="C454" s="286"/>
      <c r="D454" s="286"/>
      <c r="E454" s="286"/>
      <c r="F454" s="286"/>
      <c r="G454" s="286"/>
    </row>
    <row r="455" spans="2:16" ht="40.5" customHeight="1" x14ac:dyDescent="0.2">
      <c r="B455" s="285"/>
      <c r="C455" s="97" t="s">
        <v>121</v>
      </c>
      <c r="D455" s="32"/>
      <c r="E455" s="97" t="s">
        <v>122</v>
      </c>
      <c r="F455" s="32"/>
      <c r="G455" s="97" t="s">
        <v>4</v>
      </c>
    </row>
    <row r="456" spans="2:16" ht="24" x14ac:dyDescent="0.2">
      <c r="B456" s="45" t="s">
        <v>281</v>
      </c>
      <c r="C456" s="46">
        <v>11</v>
      </c>
      <c r="D456" s="2">
        <f>C456/$G$456</f>
        <v>0.44</v>
      </c>
      <c r="E456" s="3">
        <v>14</v>
      </c>
      <c r="F456" s="2">
        <f>E456/$G$456</f>
        <v>0.56000000000000005</v>
      </c>
      <c r="G456" s="46">
        <v>25</v>
      </c>
      <c r="H456" s="103"/>
    </row>
    <row r="459" spans="2:16" x14ac:dyDescent="0.2">
      <c r="B459" s="50"/>
      <c r="C459" s="142" t="s">
        <v>196</v>
      </c>
    </row>
    <row r="461" spans="2:16" ht="15" customHeight="1" x14ac:dyDescent="0.2">
      <c r="B461" s="285" t="s">
        <v>197</v>
      </c>
      <c r="C461" s="286" t="s">
        <v>281</v>
      </c>
      <c r="D461" s="286"/>
      <c r="E461" s="286"/>
      <c r="F461" s="286"/>
      <c r="G461" s="286"/>
      <c r="H461" s="286"/>
      <c r="I461" s="286"/>
      <c r="J461" s="286"/>
      <c r="K461" s="286"/>
      <c r="L461" s="286"/>
      <c r="M461" s="286"/>
      <c r="N461" s="286"/>
      <c r="O461" s="286"/>
    </row>
    <row r="462" spans="2:16" x14ac:dyDescent="0.2">
      <c r="B462" s="285"/>
      <c r="C462" s="286"/>
      <c r="D462" s="286"/>
      <c r="E462" s="286"/>
      <c r="F462" s="286"/>
      <c r="G462" s="286"/>
      <c r="H462" s="286"/>
      <c r="I462" s="286"/>
      <c r="J462" s="286"/>
      <c r="K462" s="286"/>
      <c r="L462" s="286"/>
      <c r="M462" s="286"/>
      <c r="N462" s="286"/>
      <c r="O462" s="286"/>
    </row>
    <row r="463" spans="2:16" ht="29.25" customHeight="1" x14ac:dyDescent="0.2">
      <c r="B463" s="285"/>
      <c r="C463" s="97" t="s">
        <v>158</v>
      </c>
      <c r="D463" s="32"/>
      <c r="E463" s="97"/>
      <c r="F463" s="32"/>
      <c r="G463" s="97"/>
      <c r="H463" s="32"/>
      <c r="I463" s="97"/>
      <c r="J463" s="32"/>
      <c r="K463" s="97" t="s">
        <v>62</v>
      </c>
      <c r="L463" s="32"/>
      <c r="M463" s="97" t="s">
        <v>4</v>
      </c>
      <c r="N463" s="97" t="s">
        <v>5</v>
      </c>
      <c r="O463" s="97" t="s">
        <v>6</v>
      </c>
    </row>
    <row r="464" spans="2:16" ht="24" x14ac:dyDescent="0.2">
      <c r="B464" s="45" t="s">
        <v>198</v>
      </c>
      <c r="C464" s="44">
        <v>1</v>
      </c>
      <c r="D464" s="2">
        <f>C464/$M$464</f>
        <v>9.0909090909090912E-2</v>
      </c>
      <c r="E464" s="3">
        <v>1</v>
      </c>
      <c r="F464" s="2">
        <f>E464/$M$464</f>
        <v>9.0909090909090912E-2</v>
      </c>
      <c r="G464" s="43">
        <v>1</v>
      </c>
      <c r="H464" s="2">
        <f>G464/$M$464</f>
        <v>9.0909090909090912E-2</v>
      </c>
      <c r="I464" s="3">
        <v>3</v>
      </c>
      <c r="J464" s="2">
        <f>I464/$M$464</f>
        <v>0.27272727272727271</v>
      </c>
      <c r="K464" s="43">
        <v>5</v>
      </c>
      <c r="L464" s="2">
        <f>K464/$M$464</f>
        <v>0.45454545454545453</v>
      </c>
      <c r="M464" s="43">
        <v>11</v>
      </c>
      <c r="N464" s="46">
        <v>14</v>
      </c>
      <c r="O464" s="46">
        <v>25</v>
      </c>
      <c r="P464" s="103"/>
    </row>
    <row r="465" spans="2:16" x14ac:dyDescent="0.2">
      <c r="B465" s="45" t="s">
        <v>199</v>
      </c>
      <c r="C465" s="44">
        <v>3</v>
      </c>
      <c r="D465" s="2">
        <f>C465/$M$465</f>
        <v>0.3</v>
      </c>
      <c r="E465" s="3">
        <v>1</v>
      </c>
      <c r="F465" s="2">
        <f>E465/$M$465</f>
        <v>0.1</v>
      </c>
      <c r="G465" s="43">
        <v>1</v>
      </c>
      <c r="H465" s="2">
        <f>G465/$M$465</f>
        <v>0.1</v>
      </c>
      <c r="I465" s="3">
        <v>1</v>
      </c>
      <c r="J465" s="2">
        <f>I465/$M$465</f>
        <v>0.1</v>
      </c>
      <c r="K465" s="43">
        <v>4</v>
      </c>
      <c r="L465" s="2">
        <f>K465/$M$465</f>
        <v>0.4</v>
      </c>
      <c r="M465" s="43">
        <v>10</v>
      </c>
      <c r="N465" s="46">
        <v>15</v>
      </c>
      <c r="O465" s="46">
        <v>25</v>
      </c>
      <c r="P465" s="103"/>
    </row>
    <row r="466" spans="2:16" x14ac:dyDescent="0.2">
      <c r="B466" s="45" t="s">
        <v>200</v>
      </c>
      <c r="C466" s="44">
        <v>0</v>
      </c>
      <c r="D466" s="2">
        <f>C466/$M$466</f>
        <v>0</v>
      </c>
      <c r="E466" s="3">
        <v>0</v>
      </c>
      <c r="F466" s="2">
        <f>E466/$M$466</f>
        <v>0</v>
      </c>
      <c r="G466" s="43">
        <v>5</v>
      </c>
      <c r="H466" s="2">
        <f>G466/$M$466</f>
        <v>0.5</v>
      </c>
      <c r="I466" s="3">
        <v>1</v>
      </c>
      <c r="J466" s="2">
        <f>I466/$M$466</f>
        <v>0.1</v>
      </c>
      <c r="K466" s="43">
        <v>4</v>
      </c>
      <c r="L466" s="2">
        <f>K466/$M$466</f>
        <v>0.4</v>
      </c>
      <c r="M466" s="43">
        <v>10</v>
      </c>
      <c r="N466" s="46">
        <v>15</v>
      </c>
      <c r="O466" s="46">
        <v>25</v>
      </c>
      <c r="P466" s="103"/>
    </row>
    <row r="467" spans="2:16" ht="24" x14ac:dyDescent="0.2">
      <c r="B467" s="45" t="s">
        <v>201</v>
      </c>
      <c r="C467" s="44">
        <v>0</v>
      </c>
      <c r="D467" s="2">
        <f>C467/$M$467</f>
        <v>0</v>
      </c>
      <c r="E467" s="3">
        <v>1</v>
      </c>
      <c r="F467" s="2">
        <f>E467/$M$467</f>
        <v>9.0909090909090912E-2</v>
      </c>
      <c r="G467" s="43">
        <v>2</v>
      </c>
      <c r="H467" s="2">
        <f>G467/$M$467</f>
        <v>0.18181818181818182</v>
      </c>
      <c r="I467" s="3">
        <v>2</v>
      </c>
      <c r="J467" s="2">
        <f>I467/$M$467</f>
        <v>0.18181818181818182</v>
      </c>
      <c r="K467" s="43">
        <v>6</v>
      </c>
      <c r="L467" s="2">
        <f>K467/$M$467</f>
        <v>0.54545454545454541</v>
      </c>
      <c r="M467" s="43">
        <v>11</v>
      </c>
      <c r="N467" s="46">
        <v>14</v>
      </c>
      <c r="O467" s="46">
        <v>25</v>
      </c>
      <c r="P467" s="103"/>
    </row>
    <row r="468" spans="2:16" x14ac:dyDescent="0.2">
      <c r="B468" s="141" t="s">
        <v>114</v>
      </c>
      <c r="C468" s="44">
        <v>0</v>
      </c>
      <c r="D468" s="2">
        <f>C468/$M$468</f>
        <v>0</v>
      </c>
      <c r="E468" s="3">
        <v>0</v>
      </c>
      <c r="F468" s="2">
        <f>E468/$M$468</f>
        <v>0</v>
      </c>
      <c r="G468" s="43">
        <v>0</v>
      </c>
      <c r="H468" s="2">
        <f>G468/$M$468</f>
        <v>0</v>
      </c>
      <c r="I468" s="3">
        <v>0</v>
      </c>
      <c r="J468" s="2">
        <f>I468/$M$468</f>
        <v>0</v>
      </c>
      <c r="K468" s="43">
        <v>1</v>
      </c>
      <c r="L468" s="2">
        <f>K468/$M$468</f>
        <v>1</v>
      </c>
      <c r="M468" s="43">
        <v>1</v>
      </c>
      <c r="N468" s="46">
        <v>24</v>
      </c>
      <c r="O468" s="46">
        <v>25</v>
      </c>
      <c r="P468" s="103"/>
    </row>
    <row r="471" spans="2:16" x14ac:dyDescent="0.2">
      <c r="C471" s="142" t="s">
        <v>202</v>
      </c>
    </row>
    <row r="473" spans="2:16" ht="15" customHeight="1" x14ac:dyDescent="0.2">
      <c r="B473" s="285" t="s">
        <v>203</v>
      </c>
      <c r="C473" s="286" t="s">
        <v>281</v>
      </c>
      <c r="D473" s="286"/>
      <c r="E473" s="286"/>
      <c r="F473" s="286"/>
      <c r="G473" s="286"/>
      <c r="H473" s="286"/>
      <c r="I473" s="286"/>
      <c r="J473" s="286"/>
      <c r="K473" s="286"/>
      <c r="L473" s="286"/>
      <c r="M473" s="286"/>
      <c r="N473" s="286"/>
      <c r="O473" s="286"/>
    </row>
    <row r="474" spans="2:16" x14ac:dyDescent="0.2">
      <c r="B474" s="285"/>
      <c r="C474" s="286"/>
      <c r="D474" s="286"/>
      <c r="E474" s="286"/>
      <c r="F474" s="286"/>
      <c r="G474" s="286"/>
      <c r="H474" s="286"/>
      <c r="I474" s="286"/>
      <c r="J474" s="286"/>
      <c r="K474" s="286"/>
      <c r="L474" s="286"/>
      <c r="M474" s="286"/>
      <c r="N474" s="286"/>
      <c r="O474" s="286"/>
    </row>
    <row r="475" spans="2:16" ht="24" x14ac:dyDescent="0.2">
      <c r="B475" s="285"/>
      <c r="C475" s="97" t="s">
        <v>84</v>
      </c>
      <c r="D475" s="32"/>
      <c r="E475" s="32"/>
      <c r="F475" s="32"/>
      <c r="G475" s="32"/>
      <c r="H475" s="32"/>
      <c r="I475" s="97"/>
      <c r="J475" s="32"/>
      <c r="K475" s="97" t="s">
        <v>85</v>
      </c>
      <c r="L475" s="32"/>
      <c r="M475" s="97" t="s">
        <v>4</v>
      </c>
      <c r="N475" s="97" t="s">
        <v>5</v>
      </c>
      <c r="O475" s="97" t="s">
        <v>6</v>
      </c>
    </row>
    <row r="476" spans="2:16" ht="24" x14ac:dyDescent="0.2">
      <c r="B476" s="45" t="s">
        <v>204</v>
      </c>
      <c r="C476" s="44">
        <v>1</v>
      </c>
      <c r="D476" s="2">
        <f>C476/$M$476</f>
        <v>0.1</v>
      </c>
      <c r="E476" s="3">
        <v>1</v>
      </c>
      <c r="F476" s="2">
        <f>E476/$M$476</f>
        <v>0.1</v>
      </c>
      <c r="G476" s="43">
        <v>2</v>
      </c>
      <c r="H476" s="2">
        <f>G476/$M$476</f>
        <v>0.2</v>
      </c>
      <c r="I476" s="3">
        <v>5</v>
      </c>
      <c r="J476" s="2">
        <f>I476/$M$476</f>
        <v>0.5</v>
      </c>
      <c r="K476" s="43">
        <v>1</v>
      </c>
      <c r="L476" s="2">
        <f>K476/$M$476</f>
        <v>0.1</v>
      </c>
      <c r="M476" s="43">
        <v>10</v>
      </c>
      <c r="N476" s="42">
        <v>53</v>
      </c>
      <c r="O476" s="42">
        <v>63</v>
      </c>
      <c r="P476" s="103"/>
    </row>
    <row r="477" spans="2:16" x14ac:dyDescent="0.2">
      <c r="B477" s="45" t="s">
        <v>205</v>
      </c>
      <c r="C477" s="44">
        <v>0</v>
      </c>
      <c r="D477" s="2">
        <f>C477/$M$477</f>
        <v>0</v>
      </c>
      <c r="E477" s="3">
        <v>1</v>
      </c>
      <c r="F477" s="2">
        <f>E477/$M$477</f>
        <v>0.1111111111111111</v>
      </c>
      <c r="G477" s="43">
        <v>1</v>
      </c>
      <c r="H477" s="2">
        <f>G477/$M$477</f>
        <v>0.1111111111111111</v>
      </c>
      <c r="I477" s="3">
        <v>4</v>
      </c>
      <c r="J477" s="2">
        <f>I477/$M$477</f>
        <v>0.44444444444444442</v>
      </c>
      <c r="K477" s="43">
        <v>3</v>
      </c>
      <c r="L477" s="2">
        <f>K477/$M$477</f>
        <v>0.33333333333333331</v>
      </c>
      <c r="M477" s="43">
        <v>9</v>
      </c>
      <c r="N477" s="42">
        <v>54</v>
      </c>
      <c r="O477" s="42">
        <v>63</v>
      </c>
      <c r="P477" s="103"/>
    </row>
    <row r="478" spans="2:16" ht="24" x14ac:dyDescent="0.2">
      <c r="B478" s="45" t="s">
        <v>206</v>
      </c>
      <c r="C478" s="44">
        <v>0</v>
      </c>
      <c r="D478" s="2">
        <f>C478/$M$478</f>
        <v>0</v>
      </c>
      <c r="E478" s="3">
        <v>3</v>
      </c>
      <c r="F478" s="2">
        <f>E478/$M$478</f>
        <v>0.3</v>
      </c>
      <c r="G478" s="43">
        <v>1</v>
      </c>
      <c r="H478" s="2">
        <f>G478/$M$478</f>
        <v>0.1</v>
      </c>
      <c r="I478" s="3">
        <v>5</v>
      </c>
      <c r="J478" s="2">
        <f>I478/$M$478</f>
        <v>0.5</v>
      </c>
      <c r="K478" s="43">
        <v>1</v>
      </c>
      <c r="L478" s="2">
        <f>K478/$M$478</f>
        <v>0.1</v>
      </c>
      <c r="M478" s="43">
        <v>10</v>
      </c>
      <c r="N478" s="42">
        <v>53</v>
      </c>
      <c r="O478" s="42">
        <v>63</v>
      </c>
      <c r="P478" s="103"/>
    </row>
    <row r="479" spans="2:16" ht="24" x14ac:dyDescent="0.2">
      <c r="B479" s="45" t="s">
        <v>207</v>
      </c>
      <c r="C479" s="44">
        <v>0</v>
      </c>
      <c r="D479" s="2">
        <f>C479/$M$479</f>
        <v>0</v>
      </c>
      <c r="E479" s="3">
        <v>1</v>
      </c>
      <c r="F479" s="2">
        <f>E479/$M$479</f>
        <v>0.1</v>
      </c>
      <c r="G479" s="43">
        <v>2</v>
      </c>
      <c r="H479" s="2">
        <f>G479/$M$479</f>
        <v>0.2</v>
      </c>
      <c r="I479" s="3">
        <v>3</v>
      </c>
      <c r="J479" s="2">
        <f>I479/$M$479</f>
        <v>0.3</v>
      </c>
      <c r="K479" s="43">
        <v>4</v>
      </c>
      <c r="L479" s="2">
        <f>K479/$M$479</f>
        <v>0.4</v>
      </c>
      <c r="M479" s="43">
        <v>10</v>
      </c>
      <c r="N479" s="42">
        <v>53</v>
      </c>
      <c r="O479" s="42">
        <v>63</v>
      </c>
      <c r="P479" s="103"/>
    </row>
    <row r="480" spans="2:16" x14ac:dyDescent="0.2">
      <c r="B480" s="45" t="s">
        <v>208</v>
      </c>
      <c r="C480" s="44">
        <v>0</v>
      </c>
      <c r="D480" s="2">
        <f>C480/$M$480</f>
        <v>0</v>
      </c>
      <c r="E480" s="3">
        <v>0</v>
      </c>
      <c r="F480" s="2">
        <f>E480/$M$480</f>
        <v>0</v>
      </c>
      <c r="G480" s="43">
        <v>4</v>
      </c>
      <c r="H480" s="2">
        <f>G480/$M$480</f>
        <v>0.44444444444444442</v>
      </c>
      <c r="I480" s="3">
        <v>2</v>
      </c>
      <c r="J480" s="2">
        <f>I480/$M$480</f>
        <v>0.22222222222222221</v>
      </c>
      <c r="K480" s="43">
        <v>3</v>
      </c>
      <c r="L480" s="2">
        <f>K480/$M$480</f>
        <v>0.33333333333333331</v>
      </c>
      <c r="M480" s="43">
        <v>9</v>
      </c>
      <c r="N480" s="46">
        <v>54</v>
      </c>
      <c r="O480" s="46">
        <v>63</v>
      </c>
      <c r="P480" s="103"/>
    </row>
    <row r="481" spans="2:16" x14ac:dyDescent="0.2">
      <c r="B481" s="141" t="s">
        <v>114</v>
      </c>
      <c r="C481" s="32">
        <v>0</v>
      </c>
      <c r="D481" s="2">
        <f>C481/$M$481</f>
        <v>0</v>
      </c>
      <c r="E481" s="3">
        <v>0</v>
      </c>
      <c r="F481" s="2">
        <f>E481/$M$481</f>
        <v>0</v>
      </c>
      <c r="G481" s="43">
        <v>0</v>
      </c>
      <c r="H481" s="2">
        <f>G481/$M$481</f>
        <v>0</v>
      </c>
      <c r="I481" s="3">
        <v>1</v>
      </c>
      <c r="J481" s="2">
        <f>I481/$M$481</f>
        <v>1</v>
      </c>
      <c r="K481" s="43">
        <v>0</v>
      </c>
      <c r="L481" s="2">
        <f>K481/$M$481</f>
        <v>0</v>
      </c>
      <c r="M481" s="43">
        <v>1</v>
      </c>
      <c r="N481" s="46">
        <v>62</v>
      </c>
      <c r="O481" s="46">
        <v>63</v>
      </c>
      <c r="P481" s="103"/>
    </row>
    <row r="484" spans="2:16" x14ac:dyDescent="0.2">
      <c r="C484" s="142" t="s">
        <v>209</v>
      </c>
    </row>
    <row r="486" spans="2:16" ht="15" customHeight="1" x14ac:dyDescent="0.2">
      <c r="B486" s="285" t="s">
        <v>197</v>
      </c>
      <c r="C486" s="286" t="s">
        <v>281</v>
      </c>
      <c r="D486" s="286"/>
      <c r="E486" s="286"/>
      <c r="F486" s="286"/>
      <c r="G486" s="286"/>
      <c r="H486" s="286"/>
      <c r="I486" s="286"/>
      <c r="J486" s="286"/>
      <c r="K486" s="286"/>
      <c r="L486" s="286"/>
      <c r="M486" s="286"/>
      <c r="N486" s="286"/>
      <c r="O486" s="286"/>
    </row>
    <row r="487" spans="2:16" x14ac:dyDescent="0.2">
      <c r="B487" s="285"/>
      <c r="C487" s="286"/>
      <c r="D487" s="286"/>
      <c r="E487" s="286"/>
      <c r="F487" s="286"/>
      <c r="G487" s="286"/>
      <c r="H487" s="286"/>
      <c r="I487" s="286"/>
      <c r="J487" s="286"/>
      <c r="K487" s="286"/>
      <c r="L487" s="286"/>
      <c r="M487" s="286"/>
      <c r="N487" s="286"/>
      <c r="O487" s="286"/>
    </row>
    <row r="488" spans="2:16" ht="24" x14ac:dyDescent="0.2">
      <c r="B488" s="285"/>
      <c r="C488" s="97" t="s">
        <v>158</v>
      </c>
      <c r="D488" s="32"/>
      <c r="E488" s="97"/>
      <c r="F488" s="32"/>
      <c r="G488" s="97"/>
      <c r="H488" s="32"/>
      <c r="I488" s="97"/>
      <c r="J488" s="32"/>
      <c r="K488" s="97" t="s">
        <v>62</v>
      </c>
      <c r="L488" s="32"/>
      <c r="M488" s="97" t="s">
        <v>4</v>
      </c>
      <c r="N488" s="97" t="s">
        <v>5</v>
      </c>
      <c r="O488" s="97" t="s">
        <v>6</v>
      </c>
    </row>
    <row r="489" spans="2:16" x14ac:dyDescent="0.2">
      <c r="B489" s="45" t="s">
        <v>210</v>
      </c>
      <c r="C489" s="44">
        <v>6</v>
      </c>
      <c r="D489" s="2">
        <f>C489/$M$489</f>
        <v>0.66666666666666663</v>
      </c>
      <c r="E489" s="3">
        <v>0</v>
      </c>
      <c r="F489" s="2">
        <f>E489/$M$489</f>
        <v>0</v>
      </c>
      <c r="G489" s="43">
        <v>1</v>
      </c>
      <c r="H489" s="2">
        <f>G489/$M$489</f>
        <v>0.1111111111111111</v>
      </c>
      <c r="I489" s="3">
        <v>2</v>
      </c>
      <c r="J489" s="2">
        <f>I489/$M$489</f>
        <v>0.22222222222222221</v>
      </c>
      <c r="K489" s="43">
        <v>0</v>
      </c>
      <c r="L489" s="2">
        <f>K489/$M$489</f>
        <v>0</v>
      </c>
      <c r="M489" s="43">
        <v>9</v>
      </c>
      <c r="N489" s="46">
        <v>54</v>
      </c>
      <c r="O489" s="46">
        <v>63</v>
      </c>
      <c r="P489" s="103"/>
    </row>
    <row r="490" spans="2:16" ht="24" x14ac:dyDescent="0.2">
      <c r="B490" s="45" t="s">
        <v>211</v>
      </c>
      <c r="C490" s="44">
        <v>4</v>
      </c>
      <c r="D490" s="2">
        <f>C490/$M$490</f>
        <v>0.4</v>
      </c>
      <c r="E490" s="3">
        <v>1</v>
      </c>
      <c r="F490" s="2">
        <f>E490/$M$490</f>
        <v>0.1</v>
      </c>
      <c r="G490" s="43">
        <v>5</v>
      </c>
      <c r="H490" s="2">
        <f>G490/$M$490</f>
        <v>0.5</v>
      </c>
      <c r="I490" s="3">
        <v>0</v>
      </c>
      <c r="J490" s="2">
        <f>I490/$M$490</f>
        <v>0</v>
      </c>
      <c r="K490" s="43">
        <v>0</v>
      </c>
      <c r="L490" s="2">
        <f>K490/$M$490</f>
        <v>0</v>
      </c>
      <c r="M490" s="43">
        <v>10</v>
      </c>
      <c r="N490" s="46">
        <v>53</v>
      </c>
      <c r="O490" s="46">
        <v>63</v>
      </c>
      <c r="P490" s="103"/>
    </row>
    <row r="491" spans="2:16" ht="36" x14ac:dyDescent="0.2">
      <c r="B491" s="45" t="s">
        <v>212</v>
      </c>
      <c r="C491" s="44">
        <v>1</v>
      </c>
      <c r="D491" s="2">
        <f>C491/$M$491</f>
        <v>0.1</v>
      </c>
      <c r="E491" s="3">
        <v>3</v>
      </c>
      <c r="F491" s="2">
        <f>E491/$M$491</f>
        <v>0.3</v>
      </c>
      <c r="G491" s="43">
        <v>1</v>
      </c>
      <c r="H491" s="2">
        <f>G491/$M$491</f>
        <v>0.1</v>
      </c>
      <c r="I491" s="3">
        <v>3</v>
      </c>
      <c r="J491" s="2">
        <f>I491/$M$491</f>
        <v>0.3</v>
      </c>
      <c r="K491" s="43">
        <v>2</v>
      </c>
      <c r="L491" s="2">
        <f>K491/$M$491</f>
        <v>0.2</v>
      </c>
      <c r="M491" s="43">
        <v>10</v>
      </c>
      <c r="N491" s="46">
        <v>53</v>
      </c>
      <c r="O491" s="46">
        <v>63</v>
      </c>
      <c r="P491" s="103"/>
    </row>
    <row r="492" spans="2:16" ht="36" x14ac:dyDescent="0.2">
      <c r="B492" s="45" t="s">
        <v>213</v>
      </c>
      <c r="C492" s="44">
        <v>2</v>
      </c>
      <c r="D492" s="2">
        <f>C492/$M$492</f>
        <v>0.25</v>
      </c>
      <c r="E492" s="3">
        <v>2</v>
      </c>
      <c r="F492" s="2">
        <f>E492/$M$492</f>
        <v>0.25</v>
      </c>
      <c r="G492" s="43">
        <v>1</v>
      </c>
      <c r="H492" s="2">
        <f>G492/$M$492</f>
        <v>0.125</v>
      </c>
      <c r="I492" s="3">
        <v>2</v>
      </c>
      <c r="J492" s="2">
        <f>I492/$M$492</f>
        <v>0.25</v>
      </c>
      <c r="K492" s="43">
        <v>1</v>
      </c>
      <c r="L492" s="2">
        <f>K492/$M$492</f>
        <v>0.125</v>
      </c>
      <c r="M492" s="43">
        <v>8</v>
      </c>
      <c r="N492" s="46">
        <v>55</v>
      </c>
      <c r="O492" s="46">
        <v>63</v>
      </c>
      <c r="P492" s="103"/>
    </row>
    <row r="493" spans="2:16" ht="36" x14ac:dyDescent="0.2">
      <c r="B493" s="45" t="s">
        <v>214</v>
      </c>
      <c r="C493" s="44">
        <v>6</v>
      </c>
      <c r="D493" s="2">
        <f>C493/$M$493</f>
        <v>0.75</v>
      </c>
      <c r="E493" s="3">
        <v>1</v>
      </c>
      <c r="F493" s="2">
        <f>E493/$M$493</f>
        <v>0.125</v>
      </c>
      <c r="G493" s="43">
        <v>1</v>
      </c>
      <c r="H493" s="2">
        <f>G493/$M$493</f>
        <v>0.125</v>
      </c>
      <c r="I493" s="3">
        <v>0</v>
      </c>
      <c r="J493" s="2">
        <f>I493/$M$493</f>
        <v>0</v>
      </c>
      <c r="K493" s="43">
        <v>0</v>
      </c>
      <c r="L493" s="2">
        <f>K493/$M$493</f>
        <v>0</v>
      </c>
      <c r="M493" s="43">
        <v>8</v>
      </c>
      <c r="N493" s="46">
        <v>55</v>
      </c>
      <c r="O493" s="46">
        <v>63</v>
      </c>
      <c r="P493" s="103"/>
    </row>
    <row r="494" spans="2:16" ht="24" x14ac:dyDescent="0.2">
      <c r="B494" s="45" t="s">
        <v>215</v>
      </c>
      <c r="C494" s="44">
        <v>3</v>
      </c>
      <c r="D494" s="2">
        <f>C494/$M$494</f>
        <v>0.33333333333333331</v>
      </c>
      <c r="E494" s="3">
        <v>3</v>
      </c>
      <c r="F494" s="2">
        <f>E494/$M$494</f>
        <v>0.33333333333333331</v>
      </c>
      <c r="G494" s="43">
        <v>2</v>
      </c>
      <c r="H494" s="2">
        <f>G494/$M$494</f>
        <v>0.22222222222222221</v>
      </c>
      <c r="I494" s="3">
        <v>0</v>
      </c>
      <c r="J494" s="2">
        <f>I494/$M$494</f>
        <v>0</v>
      </c>
      <c r="K494" s="43">
        <v>1</v>
      </c>
      <c r="L494" s="2">
        <f>K494/$M$494</f>
        <v>0.1111111111111111</v>
      </c>
      <c r="M494" s="43">
        <v>9</v>
      </c>
      <c r="N494" s="46">
        <v>54</v>
      </c>
      <c r="O494" s="46">
        <v>63</v>
      </c>
      <c r="P494" s="103"/>
    </row>
    <row r="495" spans="2:16" ht="36" x14ac:dyDescent="0.2">
      <c r="B495" s="45" t="s">
        <v>216</v>
      </c>
      <c r="C495" s="44">
        <v>2</v>
      </c>
      <c r="D495" s="2">
        <f>C495/$M$495</f>
        <v>0.22222222222222221</v>
      </c>
      <c r="E495" s="3">
        <v>0</v>
      </c>
      <c r="F495" s="2">
        <f>E495/$M$495</f>
        <v>0</v>
      </c>
      <c r="G495" s="43">
        <v>2</v>
      </c>
      <c r="H495" s="2">
        <f>G495/$M$495</f>
        <v>0.22222222222222221</v>
      </c>
      <c r="I495" s="3">
        <v>3</v>
      </c>
      <c r="J495" s="2">
        <f>I495/$M$495</f>
        <v>0.33333333333333331</v>
      </c>
      <c r="K495" s="43">
        <v>2</v>
      </c>
      <c r="L495" s="2">
        <f>K495/$M$495</f>
        <v>0.22222222222222221</v>
      </c>
      <c r="M495" s="43">
        <v>9</v>
      </c>
      <c r="N495" s="46">
        <v>54</v>
      </c>
      <c r="O495" s="46">
        <v>63</v>
      </c>
      <c r="P495" s="103"/>
    </row>
    <row r="496" spans="2:16" x14ac:dyDescent="0.2">
      <c r="B496" s="141" t="s">
        <v>114</v>
      </c>
      <c r="C496" s="44">
        <v>0</v>
      </c>
      <c r="D496" s="2">
        <v>0</v>
      </c>
      <c r="E496" s="3">
        <v>0</v>
      </c>
      <c r="F496" s="2">
        <v>0</v>
      </c>
      <c r="G496" s="43">
        <v>0</v>
      </c>
      <c r="H496" s="2">
        <v>0</v>
      </c>
      <c r="I496" s="3">
        <v>0</v>
      </c>
      <c r="J496" s="2">
        <v>0</v>
      </c>
      <c r="K496" s="43">
        <v>0</v>
      </c>
      <c r="L496" s="2">
        <v>0</v>
      </c>
      <c r="M496" s="43">
        <v>0</v>
      </c>
      <c r="N496" s="46">
        <v>63</v>
      </c>
      <c r="O496" s="46">
        <v>63</v>
      </c>
      <c r="P496" s="103"/>
    </row>
    <row r="497" spans="2:16" x14ac:dyDescent="0.2">
      <c r="B497" s="144"/>
      <c r="C497" s="128"/>
      <c r="D497" s="48"/>
      <c r="E497" s="47"/>
      <c r="F497" s="48"/>
      <c r="G497" s="47"/>
      <c r="H497" s="48"/>
      <c r="I497" s="47"/>
      <c r="J497" s="48"/>
      <c r="K497" s="129"/>
      <c r="L497" s="48"/>
      <c r="M497" s="129"/>
      <c r="N497" s="47"/>
      <c r="O497" s="47"/>
    </row>
    <row r="498" spans="2:16" x14ac:dyDescent="0.2">
      <c r="B498" s="144"/>
      <c r="C498" s="128"/>
      <c r="D498" s="48"/>
      <c r="E498" s="47"/>
      <c r="F498" s="48"/>
      <c r="G498" s="47"/>
      <c r="H498" s="48"/>
      <c r="I498" s="47"/>
      <c r="J498" s="48"/>
      <c r="K498" s="129"/>
      <c r="L498" s="48"/>
      <c r="M498" s="129"/>
      <c r="N498" s="47"/>
      <c r="O498" s="47"/>
    </row>
    <row r="499" spans="2:16" x14ac:dyDescent="0.2">
      <c r="C499" s="142" t="s">
        <v>217</v>
      </c>
    </row>
    <row r="500" spans="2:16" x14ac:dyDescent="0.2">
      <c r="C500" s="145"/>
    </row>
    <row r="501" spans="2:16" x14ac:dyDescent="0.2">
      <c r="C501" s="142" t="s">
        <v>218</v>
      </c>
    </row>
    <row r="503" spans="2:16" ht="15" customHeight="1" x14ac:dyDescent="0.2">
      <c r="B503" s="285" t="s">
        <v>219</v>
      </c>
      <c r="C503" s="286" t="s">
        <v>282</v>
      </c>
      <c r="D503" s="286"/>
      <c r="E503" s="286"/>
      <c r="F503" s="286"/>
      <c r="G503" s="286"/>
      <c r="H503" s="286"/>
      <c r="I503" s="286"/>
      <c r="J503" s="286"/>
      <c r="K503" s="286"/>
      <c r="L503" s="286"/>
      <c r="M503" s="286"/>
      <c r="N503" s="286"/>
      <c r="O503" s="286"/>
    </row>
    <row r="504" spans="2:16" x14ac:dyDescent="0.2">
      <c r="B504" s="285"/>
      <c r="C504" s="286"/>
      <c r="D504" s="286"/>
      <c r="E504" s="286"/>
      <c r="F504" s="286"/>
      <c r="G504" s="286"/>
      <c r="H504" s="286"/>
      <c r="I504" s="286"/>
      <c r="J504" s="286"/>
      <c r="K504" s="286"/>
      <c r="L504" s="286"/>
      <c r="M504" s="286"/>
      <c r="N504" s="286"/>
      <c r="O504" s="286"/>
    </row>
    <row r="505" spans="2:16" ht="24" x14ac:dyDescent="0.2">
      <c r="B505" s="285"/>
      <c r="C505" s="97" t="s">
        <v>220</v>
      </c>
      <c r="D505" s="32"/>
      <c r="E505" s="97"/>
      <c r="F505" s="32"/>
      <c r="G505" s="97"/>
      <c r="H505" s="32"/>
      <c r="I505" s="97"/>
      <c r="J505" s="32"/>
      <c r="K505" s="97" t="s">
        <v>221</v>
      </c>
      <c r="L505" s="32"/>
      <c r="M505" s="97" t="s">
        <v>4</v>
      </c>
      <c r="N505" s="97" t="s">
        <v>5</v>
      </c>
      <c r="O505" s="97" t="s">
        <v>6</v>
      </c>
    </row>
    <row r="506" spans="2:16" x14ac:dyDescent="0.2">
      <c r="B506" s="45" t="s">
        <v>222</v>
      </c>
      <c r="C506" s="44">
        <v>0</v>
      </c>
      <c r="D506" s="2">
        <f>C506/$M$506</f>
        <v>0</v>
      </c>
      <c r="E506" s="3">
        <v>2</v>
      </c>
      <c r="F506" s="2">
        <f>E506/$M$506</f>
        <v>5.2631578947368418E-2</v>
      </c>
      <c r="G506" s="43">
        <v>1</v>
      </c>
      <c r="H506" s="2">
        <f>G506/$M$506</f>
        <v>2.6315789473684209E-2</v>
      </c>
      <c r="I506" s="3">
        <v>5</v>
      </c>
      <c r="J506" s="2">
        <f>I506/$M$506</f>
        <v>0.13157894736842105</v>
      </c>
      <c r="K506" s="43">
        <v>30</v>
      </c>
      <c r="L506" s="2">
        <f>K506/$M$506</f>
        <v>0.78947368421052633</v>
      </c>
      <c r="M506" s="46">
        <v>38</v>
      </c>
      <c r="N506" s="46">
        <v>0</v>
      </c>
      <c r="O506" s="46">
        <v>38</v>
      </c>
      <c r="P506" s="103"/>
    </row>
    <row r="507" spans="2:16" x14ac:dyDescent="0.2">
      <c r="B507" s="45" t="s">
        <v>223</v>
      </c>
      <c r="C507" s="44">
        <v>18</v>
      </c>
      <c r="D507" s="2">
        <f>C507/$M$507</f>
        <v>0.48648648648648651</v>
      </c>
      <c r="E507" s="3">
        <v>7</v>
      </c>
      <c r="F507" s="2">
        <f>E507/$M$507</f>
        <v>0.1891891891891892</v>
      </c>
      <c r="G507" s="43">
        <v>5</v>
      </c>
      <c r="H507" s="2">
        <f>G507/$M$507</f>
        <v>0.13513513513513514</v>
      </c>
      <c r="I507" s="3">
        <v>5</v>
      </c>
      <c r="J507" s="2">
        <f>I507/$M$507</f>
        <v>0.13513513513513514</v>
      </c>
      <c r="K507" s="43">
        <v>2</v>
      </c>
      <c r="L507" s="2">
        <f>K507/$M$507</f>
        <v>5.4054054054054057E-2</v>
      </c>
      <c r="M507" s="43">
        <v>37</v>
      </c>
      <c r="N507" s="46">
        <v>1</v>
      </c>
      <c r="O507" s="46">
        <v>38</v>
      </c>
      <c r="P507" s="103"/>
    </row>
    <row r="508" spans="2:16" ht="24" x14ac:dyDescent="0.2">
      <c r="B508" s="45" t="s">
        <v>224</v>
      </c>
      <c r="C508" s="44">
        <v>25</v>
      </c>
      <c r="D508" s="2">
        <f>C508/$M$508</f>
        <v>0.69444444444444442</v>
      </c>
      <c r="E508" s="3">
        <v>4</v>
      </c>
      <c r="F508" s="2">
        <f>E508/$M$508</f>
        <v>0.1111111111111111</v>
      </c>
      <c r="G508" s="43">
        <v>4</v>
      </c>
      <c r="H508" s="2">
        <f>G508/$M$508</f>
        <v>0.1111111111111111</v>
      </c>
      <c r="I508" s="3">
        <v>2</v>
      </c>
      <c r="J508" s="2">
        <f>I508/$M$508</f>
        <v>5.5555555555555552E-2</v>
      </c>
      <c r="K508" s="43">
        <v>1</v>
      </c>
      <c r="L508" s="2">
        <f>K508/$M$508</f>
        <v>2.7777777777777776E-2</v>
      </c>
      <c r="M508" s="43">
        <v>36</v>
      </c>
      <c r="N508" s="46">
        <v>2</v>
      </c>
      <c r="O508" s="46">
        <v>38</v>
      </c>
      <c r="P508" s="103"/>
    </row>
    <row r="509" spans="2:16" x14ac:dyDescent="0.2">
      <c r="B509" s="45" t="s">
        <v>225</v>
      </c>
      <c r="C509" s="44">
        <v>30</v>
      </c>
      <c r="D509" s="2">
        <f>C509/$M$509</f>
        <v>0.81081081081081086</v>
      </c>
      <c r="E509" s="3">
        <v>3</v>
      </c>
      <c r="F509" s="2">
        <f>E509/$M$509</f>
        <v>8.1081081081081086E-2</v>
      </c>
      <c r="G509" s="43">
        <v>3</v>
      </c>
      <c r="H509" s="2">
        <f>G509/$M$509</f>
        <v>8.1081081081081086E-2</v>
      </c>
      <c r="I509" s="3">
        <v>0</v>
      </c>
      <c r="J509" s="2">
        <f>I509/$M$509</f>
        <v>0</v>
      </c>
      <c r="K509" s="43">
        <v>1</v>
      </c>
      <c r="L509" s="2">
        <f>K509/$M$509</f>
        <v>2.7027027027027029E-2</v>
      </c>
      <c r="M509" s="43">
        <v>37</v>
      </c>
      <c r="N509" s="46">
        <v>1</v>
      </c>
      <c r="O509" s="46">
        <v>38</v>
      </c>
      <c r="P509" s="103"/>
    </row>
    <row r="510" spans="2:16" x14ac:dyDescent="0.2">
      <c r="B510" s="45" t="s">
        <v>226</v>
      </c>
      <c r="C510" s="44">
        <v>30</v>
      </c>
      <c r="D510" s="2">
        <f>C510/$M$510</f>
        <v>0.81081081081081086</v>
      </c>
      <c r="E510" s="3">
        <v>2</v>
      </c>
      <c r="F510" s="2">
        <f>E510/$M$510</f>
        <v>5.4054054054054057E-2</v>
      </c>
      <c r="G510" s="43">
        <v>4</v>
      </c>
      <c r="H510" s="2">
        <f>G510/$M$510</f>
        <v>0.10810810810810811</v>
      </c>
      <c r="I510" s="3">
        <v>0</v>
      </c>
      <c r="J510" s="2">
        <f>I510/$M$510</f>
        <v>0</v>
      </c>
      <c r="K510" s="43">
        <v>1</v>
      </c>
      <c r="L510" s="2">
        <f>K510/$M$510</f>
        <v>2.7027027027027029E-2</v>
      </c>
      <c r="M510" s="43">
        <v>37</v>
      </c>
      <c r="N510" s="46">
        <v>1</v>
      </c>
      <c r="O510" s="46">
        <v>38</v>
      </c>
      <c r="P510" s="103"/>
    </row>
    <row r="511" spans="2:16" x14ac:dyDescent="0.2">
      <c r="B511" s="141" t="s">
        <v>227</v>
      </c>
      <c r="C511" s="44">
        <v>31</v>
      </c>
      <c r="D511" s="2">
        <f>C511/$M$511</f>
        <v>0.86111111111111116</v>
      </c>
      <c r="E511" s="3">
        <v>2</v>
      </c>
      <c r="F511" s="2">
        <f>E511/$M$511</f>
        <v>5.5555555555555552E-2</v>
      </c>
      <c r="G511" s="43">
        <v>1</v>
      </c>
      <c r="H511" s="2">
        <f>G511/$M$511</f>
        <v>2.7777777777777776E-2</v>
      </c>
      <c r="I511" s="3">
        <v>2</v>
      </c>
      <c r="J511" s="2">
        <f>I511/$M$511</f>
        <v>5.5555555555555552E-2</v>
      </c>
      <c r="K511" s="43">
        <v>0</v>
      </c>
      <c r="L511" s="2">
        <f>K511/$M$511</f>
        <v>0</v>
      </c>
      <c r="M511" s="43">
        <v>36</v>
      </c>
      <c r="N511" s="46">
        <v>2</v>
      </c>
      <c r="O511" s="46">
        <v>38</v>
      </c>
      <c r="P511" s="103"/>
    </row>
    <row r="512" spans="2:16" ht="24" x14ac:dyDescent="0.2">
      <c r="B512" s="45" t="s">
        <v>228</v>
      </c>
      <c r="C512" s="44">
        <v>6</v>
      </c>
      <c r="D512" s="2">
        <f>C512/$M$512</f>
        <v>0.16216216216216217</v>
      </c>
      <c r="E512" s="3">
        <v>9</v>
      </c>
      <c r="F512" s="2">
        <f>E512/$M$512</f>
        <v>0.24324324324324326</v>
      </c>
      <c r="G512" s="43">
        <v>10</v>
      </c>
      <c r="H512" s="2">
        <f>G512/$M$512</f>
        <v>0.27027027027027029</v>
      </c>
      <c r="I512" s="3">
        <v>8</v>
      </c>
      <c r="J512" s="2">
        <f>I512/$M$512</f>
        <v>0.21621621621621623</v>
      </c>
      <c r="K512" s="43">
        <v>4</v>
      </c>
      <c r="L512" s="2">
        <f>K512/$M$512</f>
        <v>0.10810810810810811</v>
      </c>
      <c r="M512" s="43">
        <v>37</v>
      </c>
      <c r="N512" s="46">
        <v>1</v>
      </c>
      <c r="O512" s="46">
        <v>38</v>
      </c>
      <c r="P512" s="103"/>
    </row>
    <row r="513" spans="2:16" x14ac:dyDescent="0.2">
      <c r="B513" s="45" t="s">
        <v>229</v>
      </c>
      <c r="C513" s="44">
        <v>7</v>
      </c>
      <c r="D513" s="2">
        <f>C513/$M$513</f>
        <v>0.19444444444444445</v>
      </c>
      <c r="E513" s="3">
        <v>9</v>
      </c>
      <c r="F513" s="2">
        <f>E513/$M$513</f>
        <v>0.25</v>
      </c>
      <c r="G513" s="43">
        <v>4</v>
      </c>
      <c r="H513" s="2">
        <f>G513/$M$513</f>
        <v>0.1111111111111111</v>
      </c>
      <c r="I513" s="3">
        <v>9</v>
      </c>
      <c r="J513" s="2">
        <f>I513/$M$513</f>
        <v>0.25</v>
      </c>
      <c r="K513" s="43">
        <v>7</v>
      </c>
      <c r="L513" s="2">
        <f>K513/$M$513</f>
        <v>0.19444444444444445</v>
      </c>
      <c r="M513" s="43">
        <v>36</v>
      </c>
      <c r="N513" s="46">
        <v>2</v>
      </c>
      <c r="O513" s="46">
        <v>38</v>
      </c>
      <c r="P513" s="103"/>
    </row>
    <row r="514" spans="2:16" x14ac:dyDescent="0.2">
      <c r="B514" s="45" t="s">
        <v>230</v>
      </c>
      <c r="C514" s="44">
        <v>10</v>
      </c>
      <c r="D514" s="2">
        <f>C514/$M$514</f>
        <v>0.27027027027027029</v>
      </c>
      <c r="E514" s="3">
        <v>10</v>
      </c>
      <c r="F514" s="2">
        <f>E514/$M$514</f>
        <v>0.27027027027027029</v>
      </c>
      <c r="G514" s="43">
        <v>10</v>
      </c>
      <c r="H514" s="2">
        <f>G514/$M$514</f>
        <v>0.27027027027027029</v>
      </c>
      <c r="I514" s="3">
        <v>3</v>
      </c>
      <c r="J514" s="2">
        <f>I514/$M$514</f>
        <v>8.1081081081081086E-2</v>
      </c>
      <c r="K514" s="43">
        <v>4</v>
      </c>
      <c r="L514" s="2">
        <f>K514/$M$514</f>
        <v>0.10810810810810811</v>
      </c>
      <c r="M514" s="43">
        <v>37</v>
      </c>
      <c r="N514" s="46">
        <v>1</v>
      </c>
      <c r="O514" s="46">
        <v>38</v>
      </c>
      <c r="P514" s="103"/>
    </row>
    <row r="515" spans="2:16" x14ac:dyDescent="0.2">
      <c r="B515" s="45" t="s">
        <v>231</v>
      </c>
      <c r="C515" s="44">
        <v>13</v>
      </c>
      <c r="D515" s="2">
        <f>C515/$M$515</f>
        <v>0.35135135135135137</v>
      </c>
      <c r="E515" s="3">
        <v>6</v>
      </c>
      <c r="F515" s="2">
        <f>E515/$M$515</f>
        <v>0.16216216216216217</v>
      </c>
      <c r="G515" s="43">
        <v>7</v>
      </c>
      <c r="H515" s="2">
        <f>G515/$M$515</f>
        <v>0.1891891891891892</v>
      </c>
      <c r="I515" s="3">
        <v>7</v>
      </c>
      <c r="J515" s="2">
        <f>I515/$M$515</f>
        <v>0.1891891891891892</v>
      </c>
      <c r="K515" s="43">
        <v>4</v>
      </c>
      <c r="L515" s="2">
        <f>K515/$M$515</f>
        <v>0.10810810810810811</v>
      </c>
      <c r="M515" s="43">
        <v>37</v>
      </c>
      <c r="N515" s="46">
        <v>1</v>
      </c>
      <c r="O515" s="46">
        <v>38</v>
      </c>
      <c r="P515" s="103"/>
    </row>
    <row r="516" spans="2:16" x14ac:dyDescent="0.2">
      <c r="B516" s="141" t="s">
        <v>232</v>
      </c>
      <c r="C516" s="44">
        <v>24</v>
      </c>
      <c r="D516" s="2">
        <f>C516/$M$516</f>
        <v>0.63157894736842102</v>
      </c>
      <c r="E516" s="3">
        <v>3</v>
      </c>
      <c r="F516" s="2">
        <f>E516/$M$516</f>
        <v>7.8947368421052627E-2</v>
      </c>
      <c r="G516" s="43">
        <v>6</v>
      </c>
      <c r="H516" s="2">
        <f>G516/$M$516</f>
        <v>0.15789473684210525</v>
      </c>
      <c r="I516" s="3">
        <v>4</v>
      </c>
      <c r="J516" s="2">
        <f>I516/$M$516</f>
        <v>0.10526315789473684</v>
      </c>
      <c r="K516" s="43">
        <v>1</v>
      </c>
      <c r="L516" s="2">
        <f>K516/$M$516</f>
        <v>2.6315789473684209E-2</v>
      </c>
      <c r="M516" s="43">
        <v>38</v>
      </c>
      <c r="N516" s="46">
        <v>0</v>
      </c>
      <c r="O516" s="46">
        <v>38</v>
      </c>
      <c r="P516" s="103"/>
    </row>
    <row r="517" spans="2:16" x14ac:dyDescent="0.2">
      <c r="B517" s="45" t="s">
        <v>233</v>
      </c>
      <c r="C517" s="44">
        <v>7</v>
      </c>
      <c r="D517" s="2">
        <f>C517/$M$517</f>
        <v>0.1891891891891892</v>
      </c>
      <c r="E517" s="3">
        <v>3</v>
      </c>
      <c r="F517" s="2">
        <f>E517/$M$517</f>
        <v>8.1081081081081086E-2</v>
      </c>
      <c r="G517" s="43">
        <v>7</v>
      </c>
      <c r="H517" s="2">
        <f>G517/$M$517</f>
        <v>0.1891891891891892</v>
      </c>
      <c r="I517" s="3">
        <v>10</v>
      </c>
      <c r="J517" s="2">
        <f>I517/$M$517</f>
        <v>0.27027027027027029</v>
      </c>
      <c r="K517" s="43">
        <v>10</v>
      </c>
      <c r="L517" s="2">
        <f>K517/$M$517</f>
        <v>0.27027027027027029</v>
      </c>
      <c r="M517" s="43">
        <v>37</v>
      </c>
      <c r="N517" s="46">
        <v>1</v>
      </c>
      <c r="O517" s="46">
        <v>38</v>
      </c>
      <c r="P517" s="103"/>
    </row>
    <row r="518" spans="2:16" x14ac:dyDescent="0.2">
      <c r="B518" s="45" t="s">
        <v>234</v>
      </c>
      <c r="C518" s="44">
        <v>26</v>
      </c>
      <c r="D518" s="2">
        <f>C518/$M$518</f>
        <v>0.72222222222222221</v>
      </c>
      <c r="E518" s="3">
        <v>8</v>
      </c>
      <c r="F518" s="2">
        <f>E518/$M$518</f>
        <v>0.22222222222222221</v>
      </c>
      <c r="G518" s="43">
        <v>2</v>
      </c>
      <c r="H518" s="2">
        <f>G518/$M$518</f>
        <v>5.5555555555555552E-2</v>
      </c>
      <c r="I518" s="3">
        <v>0</v>
      </c>
      <c r="J518" s="2">
        <f>I518/$M$518</f>
        <v>0</v>
      </c>
      <c r="K518" s="43">
        <v>0</v>
      </c>
      <c r="L518" s="2">
        <f>K518/$M$518</f>
        <v>0</v>
      </c>
      <c r="M518" s="43">
        <v>36</v>
      </c>
      <c r="N518" s="46">
        <v>2</v>
      </c>
      <c r="O518" s="46">
        <v>38</v>
      </c>
      <c r="P518" s="103"/>
    </row>
    <row r="519" spans="2:16" x14ac:dyDescent="0.2">
      <c r="B519" s="45" t="s">
        <v>235</v>
      </c>
      <c r="C519" s="44">
        <v>19</v>
      </c>
      <c r="D519" s="2">
        <f>C519/$M$519</f>
        <v>0.51351351351351349</v>
      </c>
      <c r="E519" s="3">
        <v>8</v>
      </c>
      <c r="F519" s="2">
        <f>E519/$M$519</f>
        <v>0.21621621621621623</v>
      </c>
      <c r="G519" s="43">
        <v>6</v>
      </c>
      <c r="H519" s="2">
        <f>G519/$M$519</f>
        <v>0.16216216216216217</v>
      </c>
      <c r="I519" s="3">
        <v>3</v>
      </c>
      <c r="J519" s="2">
        <f>I519/$M$519</f>
        <v>8.1081081081081086E-2</v>
      </c>
      <c r="K519" s="43">
        <v>1</v>
      </c>
      <c r="L519" s="2">
        <f>K519/$M$519</f>
        <v>2.7027027027027029E-2</v>
      </c>
      <c r="M519" s="43">
        <v>37</v>
      </c>
      <c r="N519" s="46">
        <v>1</v>
      </c>
      <c r="O519" s="46">
        <v>38</v>
      </c>
      <c r="P519" s="103"/>
    </row>
    <row r="522" spans="2:16" x14ac:dyDescent="0.2">
      <c r="C522" s="142" t="s">
        <v>236</v>
      </c>
    </row>
    <row r="524" spans="2:16" ht="15" customHeight="1" x14ac:dyDescent="0.2">
      <c r="B524" s="285" t="s">
        <v>219</v>
      </c>
      <c r="C524" s="286" t="s">
        <v>281</v>
      </c>
      <c r="D524" s="286"/>
      <c r="E524" s="286"/>
      <c r="F524" s="286"/>
      <c r="G524" s="286"/>
      <c r="H524" s="286"/>
      <c r="I524" s="286"/>
      <c r="J524" s="286"/>
      <c r="K524" s="286"/>
      <c r="L524" s="286"/>
      <c r="M524" s="286"/>
      <c r="N524" s="286"/>
      <c r="O524" s="286"/>
    </row>
    <row r="525" spans="2:16" x14ac:dyDescent="0.2">
      <c r="B525" s="285"/>
      <c r="C525" s="286"/>
      <c r="D525" s="286"/>
      <c r="E525" s="286"/>
      <c r="F525" s="286"/>
      <c r="G525" s="286"/>
      <c r="H525" s="286"/>
      <c r="I525" s="286"/>
      <c r="J525" s="286"/>
      <c r="K525" s="286"/>
      <c r="L525" s="286"/>
      <c r="M525" s="286"/>
      <c r="N525" s="286"/>
      <c r="O525" s="286"/>
    </row>
    <row r="526" spans="2:16" ht="24" x14ac:dyDescent="0.2">
      <c r="B526" s="285"/>
      <c r="C526" s="97" t="s">
        <v>220</v>
      </c>
      <c r="D526" s="32"/>
      <c r="E526" s="97"/>
      <c r="F526" s="32"/>
      <c r="G526" s="97"/>
      <c r="H526" s="32"/>
      <c r="I526" s="97"/>
      <c r="J526" s="32"/>
      <c r="K526" s="97" t="s">
        <v>221</v>
      </c>
      <c r="L526" s="32"/>
      <c r="M526" s="97" t="s">
        <v>4</v>
      </c>
      <c r="N526" s="97" t="s">
        <v>5</v>
      </c>
      <c r="O526" s="97" t="s">
        <v>6</v>
      </c>
    </row>
    <row r="527" spans="2:16" x14ac:dyDescent="0.2">
      <c r="B527" s="45" t="s">
        <v>226</v>
      </c>
      <c r="C527" s="44">
        <v>24</v>
      </c>
      <c r="D527" s="2">
        <f>C527/$M$527</f>
        <v>0.96</v>
      </c>
      <c r="E527" s="3">
        <v>0</v>
      </c>
      <c r="F527" s="2">
        <f>E527/$M$527</f>
        <v>0</v>
      </c>
      <c r="G527" s="43">
        <v>1</v>
      </c>
      <c r="H527" s="2">
        <f>G527/$M$527</f>
        <v>0.04</v>
      </c>
      <c r="I527" s="3">
        <v>0</v>
      </c>
      <c r="J527" s="2">
        <f>I527/$M$527</f>
        <v>0</v>
      </c>
      <c r="K527" s="43">
        <v>0</v>
      </c>
      <c r="L527" s="2">
        <f>K527/$M$527</f>
        <v>0</v>
      </c>
      <c r="M527" s="46">
        <v>25</v>
      </c>
      <c r="N527" s="46">
        <v>0</v>
      </c>
      <c r="O527" s="46">
        <v>25</v>
      </c>
      <c r="P527" s="103"/>
    </row>
    <row r="528" spans="2:16" x14ac:dyDescent="0.2">
      <c r="B528" s="45" t="s">
        <v>227</v>
      </c>
      <c r="C528" s="44">
        <v>21</v>
      </c>
      <c r="D528" s="2">
        <f>C528/$M$528</f>
        <v>0.875</v>
      </c>
      <c r="E528" s="3">
        <v>1</v>
      </c>
      <c r="F528" s="2">
        <f>E528/$M$528</f>
        <v>4.1666666666666664E-2</v>
      </c>
      <c r="G528" s="43">
        <v>2</v>
      </c>
      <c r="H528" s="2">
        <f>G528/$M$528</f>
        <v>8.3333333333333329E-2</v>
      </c>
      <c r="I528" s="3">
        <v>0</v>
      </c>
      <c r="J528" s="2">
        <f>I528/$M$528</f>
        <v>0</v>
      </c>
      <c r="K528" s="43">
        <v>0</v>
      </c>
      <c r="L528" s="2">
        <f>K528/$M$528</f>
        <v>0</v>
      </c>
      <c r="M528" s="43">
        <v>24</v>
      </c>
      <c r="N528" s="46">
        <v>1</v>
      </c>
      <c r="O528" s="46">
        <v>25</v>
      </c>
      <c r="P528" s="103"/>
    </row>
    <row r="529" spans="2:16" ht="24" x14ac:dyDescent="0.2">
      <c r="B529" s="45" t="s">
        <v>237</v>
      </c>
      <c r="C529" s="44">
        <v>9</v>
      </c>
      <c r="D529" s="2">
        <f>C529/$M$529</f>
        <v>0.36</v>
      </c>
      <c r="E529" s="3">
        <v>2</v>
      </c>
      <c r="F529" s="2">
        <f>E529/$M$529</f>
        <v>0.08</v>
      </c>
      <c r="G529" s="43">
        <v>5</v>
      </c>
      <c r="H529" s="2">
        <f>G529/$M$529</f>
        <v>0.2</v>
      </c>
      <c r="I529" s="3">
        <v>6</v>
      </c>
      <c r="J529" s="2">
        <f>I529/$M$529</f>
        <v>0.24</v>
      </c>
      <c r="K529" s="43">
        <v>3</v>
      </c>
      <c r="L529" s="2">
        <f>K529/$M$529</f>
        <v>0.12</v>
      </c>
      <c r="M529" s="43">
        <v>25</v>
      </c>
      <c r="N529" s="46">
        <v>0</v>
      </c>
      <c r="O529" s="46">
        <v>25</v>
      </c>
      <c r="P529" s="103"/>
    </row>
    <row r="530" spans="2:16" x14ac:dyDescent="0.2">
      <c r="B530" s="45" t="s">
        <v>229</v>
      </c>
      <c r="C530" s="44">
        <v>4</v>
      </c>
      <c r="D530" s="2">
        <f>C530/$M$530</f>
        <v>0.16666666666666666</v>
      </c>
      <c r="E530" s="3">
        <v>3</v>
      </c>
      <c r="F530" s="2">
        <f>E530/$M$530</f>
        <v>0.125</v>
      </c>
      <c r="G530" s="43">
        <v>6</v>
      </c>
      <c r="H530" s="2">
        <f>G530/$M$530</f>
        <v>0.25</v>
      </c>
      <c r="I530" s="3">
        <v>6</v>
      </c>
      <c r="J530" s="2">
        <f>I530/$M$530</f>
        <v>0.25</v>
      </c>
      <c r="K530" s="43">
        <v>5</v>
      </c>
      <c r="L530" s="2">
        <f>K530/$M$530</f>
        <v>0.20833333333333334</v>
      </c>
      <c r="M530" s="43">
        <v>24</v>
      </c>
      <c r="N530" s="46">
        <v>1</v>
      </c>
      <c r="O530" s="46">
        <v>25</v>
      </c>
      <c r="P530" s="103"/>
    </row>
    <row r="531" spans="2:16" x14ac:dyDescent="0.2">
      <c r="B531" s="45" t="s">
        <v>230</v>
      </c>
      <c r="C531" s="44">
        <v>14</v>
      </c>
      <c r="D531" s="2">
        <f>C531/$M$531</f>
        <v>0.56000000000000005</v>
      </c>
      <c r="E531" s="3">
        <v>6</v>
      </c>
      <c r="F531" s="2">
        <f>E531/$M$531</f>
        <v>0.24</v>
      </c>
      <c r="G531" s="43">
        <v>4</v>
      </c>
      <c r="H531" s="2">
        <f>G531/$M$531</f>
        <v>0.16</v>
      </c>
      <c r="I531" s="3">
        <v>1</v>
      </c>
      <c r="J531" s="2">
        <f>I531/$M$531</f>
        <v>0.04</v>
      </c>
      <c r="K531" s="43">
        <v>0</v>
      </c>
      <c r="L531" s="2">
        <f>K531/$M$531</f>
        <v>0</v>
      </c>
      <c r="M531" s="43">
        <v>25</v>
      </c>
      <c r="N531" s="46">
        <v>0</v>
      </c>
      <c r="O531" s="46">
        <v>25</v>
      </c>
      <c r="P531" s="103"/>
    </row>
    <row r="532" spans="2:16" x14ac:dyDescent="0.2">
      <c r="B532" s="45" t="s">
        <v>231</v>
      </c>
      <c r="C532" s="44">
        <v>15</v>
      </c>
      <c r="D532" s="2">
        <f>C532/$M$532</f>
        <v>0.6</v>
      </c>
      <c r="E532" s="3">
        <v>4</v>
      </c>
      <c r="F532" s="2">
        <f>E532/$M$532</f>
        <v>0.16</v>
      </c>
      <c r="G532" s="43">
        <v>5</v>
      </c>
      <c r="H532" s="2">
        <f>G532/$M$532</f>
        <v>0.2</v>
      </c>
      <c r="I532" s="3">
        <v>1</v>
      </c>
      <c r="J532" s="2">
        <f>I532/$M$532</f>
        <v>0.04</v>
      </c>
      <c r="K532" s="43">
        <v>0</v>
      </c>
      <c r="L532" s="2">
        <f>K532/$M$532</f>
        <v>0</v>
      </c>
      <c r="M532" s="43">
        <v>25</v>
      </c>
      <c r="N532" s="46">
        <v>0</v>
      </c>
      <c r="O532" s="46">
        <v>25</v>
      </c>
      <c r="P532" s="103"/>
    </row>
    <row r="533" spans="2:16" x14ac:dyDescent="0.2">
      <c r="B533" s="45" t="s">
        <v>232</v>
      </c>
      <c r="C533" s="44">
        <v>14</v>
      </c>
      <c r="D533" s="2">
        <f>C533/$M$533</f>
        <v>0.56000000000000005</v>
      </c>
      <c r="E533" s="3">
        <v>7</v>
      </c>
      <c r="F533" s="2">
        <f>E533/$M$533</f>
        <v>0.28000000000000003</v>
      </c>
      <c r="G533" s="43">
        <v>1</v>
      </c>
      <c r="H533" s="2">
        <f>G533/$M$533</f>
        <v>0.04</v>
      </c>
      <c r="I533" s="3">
        <v>2</v>
      </c>
      <c r="J533" s="2">
        <f>I533/$M$533</f>
        <v>0.08</v>
      </c>
      <c r="K533" s="43">
        <v>1</v>
      </c>
      <c r="L533" s="2">
        <f>K533/$M$533</f>
        <v>0.04</v>
      </c>
      <c r="M533" s="43">
        <v>25</v>
      </c>
      <c r="N533" s="46">
        <v>0</v>
      </c>
      <c r="O533" s="46">
        <v>25</v>
      </c>
      <c r="P533" s="103"/>
    </row>
    <row r="534" spans="2:16" x14ac:dyDescent="0.2">
      <c r="B534" s="45" t="s">
        <v>233</v>
      </c>
      <c r="C534" s="44">
        <v>12</v>
      </c>
      <c r="D534" s="2">
        <f>C534/$M$534</f>
        <v>0.52173913043478259</v>
      </c>
      <c r="E534" s="3">
        <v>3</v>
      </c>
      <c r="F534" s="2">
        <f>E534/$M$534</f>
        <v>0.13043478260869565</v>
      </c>
      <c r="G534" s="43">
        <v>3</v>
      </c>
      <c r="H534" s="2">
        <f>G534/$M$534</f>
        <v>0.13043478260869565</v>
      </c>
      <c r="I534" s="3">
        <v>3</v>
      </c>
      <c r="J534" s="2">
        <f>I534/$M$534</f>
        <v>0.13043478260869565</v>
      </c>
      <c r="K534" s="43">
        <v>2</v>
      </c>
      <c r="L534" s="2">
        <f>K534/$M$534</f>
        <v>8.6956521739130432E-2</v>
      </c>
      <c r="M534" s="43">
        <v>23</v>
      </c>
      <c r="N534" s="46">
        <v>2</v>
      </c>
      <c r="O534" s="46">
        <v>25</v>
      </c>
      <c r="P534" s="103"/>
    </row>
    <row r="535" spans="2:16" x14ac:dyDescent="0.2">
      <c r="B535" s="45" t="s">
        <v>238</v>
      </c>
      <c r="C535" s="44">
        <v>19</v>
      </c>
      <c r="D535" s="2">
        <f>C535/$M$535</f>
        <v>0.79166666666666663</v>
      </c>
      <c r="E535" s="3">
        <v>3</v>
      </c>
      <c r="F535" s="2">
        <f>E535/$M$535</f>
        <v>0.125</v>
      </c>
      <c r="G535" s="43">
        <v>2</v>
      </c>
      <c r="H535" s="2">
        <f>G535/$M$535</f>
        <v>8.3333333333333329E-2</v>
      </c>
      <c r="I535" s="3">
        <v>0</v>
      </c>
      <c r="J535" s="2">
        <f>I535/$M$535</f>
        <v>0</v>
      </c>
      <c r="K535" s="43">
        <v>0</v>
      </c>
      <c r="L535" s="2">
        <f>K535/$M$535</f>
        <v>0</v>
      </c>
      <c r="M535" s="43">
        <v>24</v>
      </c>
      <c r="N535" s="46">
        <v>1</v>
      </c>
      <c r="O535" s="46">
        <v>25</v>
      </c>
      <c r="P535" s="103"/>
    </row>
    <row r="536" spans="2:16" x14ac:dyDescent="0.2">
      <c r="B536" s="45" t="s">
        <v>235</v>
      </c>
      <c r="C536" s="44">
        <v>12</v>
      </c>
      <c r="D536" s="2">
        <f>C536/$M$536</f>
        <v>0.5</v>
      </c>
      <c r="E536" s="3">
        <v>7</v>
      </c>
      <c r="F536" s="2">
        <f>E536/$M$536</f>
        <v>0.29166666666666669</v>
      </c>
      <c r="G536" s="43">
        <v>3</v>
      </c>
      <c r="H536" s="2">
        <f>G536/$M$536</f>
        <v>0.125</v>
      </c>
      <c r="I536" s="3">
        <v>0</v>
      </c>
      <c r="J536" s="2">
        <f>I536/$M$536</f>
        <v>0</v>
      </c>
      <c r="K536" s="43">
        <v>2</v>
      </c>
      <c r="L536" s="2">
        <f>K536/$M$536</f>
        <v>8.3333333333333329E-2</v>
      </c>
      <c r="M536" s="43">
        <v>24</v>
      </c>
      <c r="N536" s="46">
        <v>1</v>
      </c>
      <c r="O536" s="46">
        <v>25</v>
      </c>
      <c r="P536" s="103"/>
    </row>
    <row r="537" spans="2:16" ht="24" x14ac:dyDescent="0.2">
      <c r="B537" s="45" t="s">
        <v>239</v>
      </c>
      <c r="C537" s="44">
        <v>15</v>
      </c>
      <c r="D537" s="2">
        <f>C537/$M$537</f>
        <v>0.6</v>
      </c>
      <c r="E537" s="3">
        <v>2</v>
      </c>
      <c r="F537" s="2">
        <f>E537/$M$537</f>
        <v>0.08</v>
      </c>
      <c r="G537" s="43">
        <v>1</v>
      </c>
      <c r="H537" s="2">
        <f>G537/$M$537</f>
        <v>0.04</v>
      </c>
      <c r="I537" s="3">
        <v>2</v>
      </c>
      <c r="J537" s="2">
        <f>I537/$M$537</f>
        <v>0.08</v>
      </c>
      <c r="K537" s="43">
        <v>5</v>
      </c>
      <c r="L537" s="2">
        <f>K537/$M$537</f>
        <v>0.2</v>
      </c>
      <c r="M537" s="43">
        <v>25</v>
      </c>
      <c r="N537" s="46">
        <v>0</v>
      </c>
      <c r="O537" s="46">
        <v>25</v>
      </c>
      <c r="P537" s="103"/>
    </row>
    <row r="538" spans="2:16" ht="24" x14ac:dyDescent="0.2">
      <c r="B538" s="45" t="s">
        <v>240</v>
      </c>
      <c r="C538" s="44">
        <v>3</v>
      </c>
      <c r="D538" s="2">
        <f>C538/$M$538</f>
        <v>0.375</v>
      </c>
      <c r="E538" s="3">
        <v>1</v>
      </c>
      <c r="F538" s="2">
        <f>E538/$M$538</f>
        <v>0.125</v>
      </c>
      <c r="G538" s="43">
        <v>1</v>
      </c>
      <c r="H538" s="2">
        <f>G538/$M$538</f>
        <v>0.125</v>
      </c>
      <c r="I538" s="3">
        <v>2</v>
      </c>
      <c r="J538" s="2">
        <f>I538/$M$538</f>
        <v>0.25</v>
      </c>
      <c r="K538" s="43">
        <v>1</v>
      </c>
      <c r="L538" s="2">
        <f>K538/$M$538</f>
        <v>0.125</v>
      </c>
      <c r="M538" s="43">
        <v>8</v>
      </c>
      <c r="N538" s="46">
        <v>17</v>
      </c>
      <c r="O538" s="46">
        <v>25</v>
      </c>
      <c r="P538" s="103"/>
    </row>
    <row r="539" spans="2:16" x14ac:dyDescent="0.2">
      <c r="B539" s="45" t="s">
        <v>241</v>
      </c>
      <c r="C539" s="44">
        <v>9</v>
      </c>
      <c r="D539" s="2">
        <f>C539/$M$539</f>
        <v>0.375</v>
      </c>
      <c r="E539" s="3">
        <v>6</v>
      </c>
      <c r="F539" s="2">
        <f>E539/$M$539</f>
        <v>0.25</v>
      </c>
      <c r="G539" s="43">
        <v>6</v>
      </c>
      <c r="H539" s="2">
        <f>G539/$M$539</f>
        <v>0.25</v>
      </c>
      <c r="I539" s="3">
        <v>2</v>
      </c>
      <c r="J539" s="2">
        <f>I539/$M$539</f>
        <v>8.3333333333333329E-2</v>
      </c>
      <c r="K539" s="43">
        <v>1</v>
      </c>
      <c r="L539" s="2">
        <f>K539/$M$539</f>
        <v>4.1666666666666664E-2</v>
      </c>
      <c r="M539" s="43">
        <v>24</v>
      </c>
      <c r="N539" s="46">
        <v>1</v>
      </c>
      <c r="O539" s="46">
        <v>25</v>
      </c>
      <c r="P539" s="103"/>
    </row>
    <row r="540" spans="2:16" x14ac:dyDescent="0.2">
      <c r="B540" s="49"/>
      <c r="C540" s="128"/>
      <c r="D540" s="48"/>
      <c r="E540" s="129"/>
      <c r="F540" s="48"/>
      <c r="G540" s="129"/>
      <c r="H540" s="48"/>
      <c r="I540" s="129"/>
      <c r="J540" s="48"/>
      <c r="K540" s="129"/>
      <c r="L540" s="48"/>
      <c r="M540" s="129"/>
      <c r="N540" s="47"/>
      <c r="O540" s="47"/>
      <c r="P540" s="103"/>
    </row>
    <row r="541" spans="2:16" x14ac:dyDescent="0.2">
      <c r="B541" s="49"/>
      <c r="C541" s="128"/>
      <c r="D541" s="48"/>
      <c r="E541" s="129"/>
      <c r="F541" s="48"/>
      <c r="G541" s="129"/>
      <c r="H541" s="48"/>
      <c r="I541" s="129"/>
      <c r="J541" s="48"/>
      <c r="K541" s="129"/>
      <c r="L541" s="48"/>
      <c r="M541" s="129"/>
      <c r="N541" s="47"/>
      <c r="O541" s="47"/>
    </row>
    <row r="542" spans="2:16" x14ac:dyDescent="0.2">
      <c r="C542" s="142" t="s">
        <v>242</v>
      </c>
    </row>
    <row r="543" spans="2:16" x14ac:dyDescent="0.2">
      <c r="C543" s="145"/>
    </row>
    <row r="544" spans="2:16" x14ac:dyDescent="0.2">
      <c r="C544" s="142" t="s">
        <v>243</v>
      </c>
    </row>
    <row r="546" spans="2:12" ht="15" customHeight="1" x14ac:dyDescent="0.2">
      <c r="B546" s="285" t="s">
        <v>244</v>
      </c>
      <c r="C546" s="286" t="s">
        <v>283</v>
      </c>
      <c r="D546" s="286"/>
      <c r="E546" s="286"/>
      <c r="F546" s="286"/>
      <c r="G546" s="286"/>
      <c r="H546" s="286"/>
      <c r="I546" s="286"/>
      <c r="J546" s="286"/>
      <c r="K546" s="286"/>
    </row>
    <row r="547" spans="2:12" x14ac:dyDescent="0.2">
      <c r="B547" s="285"/>
      <c r="C547" s="286"/>
      <c r="D547" s="286"/>
      <c r="E547" s="286"/>
      <c r="F547" s="286"/>
      <c r="G547" s="286"/>
      <c r="H547" s="286"/>
      <c r="I547" s="286"/>
      <c r="J547" s="286"/>
      <c r="K547" s="286"/>
    </row>
    <row r="548" spans="2:12" ht="36" x14ac:dyDescent="0.2">
      <c r="B548" s="285"/>
      <c r="C548" s="97" t="s">
        <v>245</v>
      </c>
      <c r="D548" s="32"/>
      <c r="E548" s="97" t="s">
        <v>246</v>
      </c>
      <c r="F548" s="32"/>
      <c r="G548" s="97" t="s">
        <v>247</v>
      </c>
      <c r="H548" s="32"/>
      <c r="I548" s="97" t="s">
        <v>4</v>
      </c>
      <c r="J548" s="97" t="s">
        <v>5</v>
      </c>
      <c r="K548" s="97" t="s">
        <v>6</v>
      </c>
    </row>
    <row r="549" spans="2:12" x14ac:dyDescent="0.2">
      <c r="B549" s="45" t="s">
        <v>248</v>
      </c>
      <c r="C549" s="44">
        <v>0</v>
      </c>
      <c r="D549" s="2">
        <f>C549/$I$549</f>
        <v>0</v>
      </c>
      <c r="E549" s="3">
        <v>7</v>
      </c>
      <c r="F549" s="2">
        <f>E549/$I$549</f>
        <v>0.11290322580645161</v>
      </c>
      <c r="G549" s="43">
        <v>55</v>
      </c>
      <c r="H549" s="2">
        <f>G549/$I$549</f>
        <v>0.88709677419354838</v>
      </c>
      <c r="I549" s="46">
        <v>62</v>
      </c>
      <c r="J549" s="46">
        <v>1</v>
      </c>
      <c r="K549" s="46">
        <v>63</v>
      </c>
      <c r="L549" s="103"/>
    </row>
    <row r="550" spans="2:12" x14ac:dyDescent="0.2">
      <c r="B550" s="45" t="s">
        <v>249</v>
      </c>
      <c r="C550" s="44">
        <v>7</v>
      </c>
      <c r="D550" s="2">
        <f>C550/$I$550</f>
        <v>0.11290322580645161</v>
      </c>
      <c r="E550" s="3">
        <v>29</v>
      </c>
      <c r="F550" s="2">
        <f>E550/$I$550</f>
        <v>0.46774193548387094</v>
      </c>
      <c r="G550" s="43">
        <v>26</v>
      </c>
      <c r="H550" s="2">
        <f>G550/$I$550</f>
        <v>0.41935483870967744</v>
      </c>
      <c r="I550" s="43">
        <v>62</v>
      </c>
      <c r="J550" s="42">
        <v>1</v>
      </c>
      <c r="K550" s="46">
        <v>63</v>
      </c>
      <c r="L550" s="103"/>
    </row>
    <row r="551" spans="2:12" ht="24" x14ac:dyDescent="0.2">
      <c r="B551" s="45" t="s">
        <v>250</v>
      </c>
      <c r="C551" s="44">
        <v>3</v>
      </c>
      <c r="D551" s="2">
        <f>C551/$I$551</f>
        <v>4.8387096774193547E-2</v>
      </c>
      <c r="E551" s="3">
        <v>32</v>
      </c>
      <c r="F551" s="2">
        <f>E551/$I$551</f>
        <v>0.5161290322580645</v>
      </c>
      <c r="G551" s="43">
        <v>27</v>
      </c>
      <c r="H551" s="2">
        <f>G551/$I$551</f>
        <v>0.43548387096774194</v>
      </c>
      <c r="I551" s="43">
        <v>62</v>
      </c>
      <c r="J551" s="42">
        <v>1</v>
      </c>
      <c r="K551" s="46">
        <v>63</v>
      </c>
      <c r="L551" s="103"/>
    </row>
    <row r="552" spans="2:12" x14ac:dyDescent="0.2">
      <c r="B552" s="45" t="s">
        <v>251</v>
      </c>
      <c r="C552" s="44">
        <v>1</v>
      </c>
      <c r="D552" s="2">
        <f>C552/$I$552</f>
        <v>4.1666666666666664E-2</v>
      </c>
      <c r="E552" s="3">
        <v>15</v>
      </c>
      <c r="F552" s="2">
        <f>E552/$I$552</f>
        <v>0.625</v>
      </c>
      <c r="G552" s="43">
        <v>8</v>
      </c>
      <c r="H552" s="2">
        <f>G552/$I$552</f>
        <v>0.33333333333333331</v>
      </c>
      <c r="I552" s="43">
        <v>24</v>
      </c>
      <c r="J552" s="42">
        <v>39</v>
      </c>
      <c r="K552" s="46">
        <v>63</v>
      </c>
      <c r="L552" s="103"/>
    </row>
    <row r="553" spans="2:12" x14ac:dyDescent="0.2">
      <c r="B553" s="45" t="s">
        <v>252</v>
      </c>
      <c r="C553" s="44">
        <v>1</v>
      </c>
      <c r="D553" s="2">
        <f>C553/$I$553</f>
        <v>4.1666666666666664E-2</v>
      </c>
      <c r="E553" s="3">
        <v>15</v>
      </c>
      <c r="F553" s="2">
        <f>E553/$I$553</f>
        <v>0.625</v>
      </c>
      <c r="G553" s="43">
        <v>8</v>
      </c>
      <c r="H553" s="2">
        <f>G553/$I$553</f>
        <v>0.33333333333333331</v>
      </c>
      <c r="I553" s="42">
        <v>24</v>
      </c>
      <c r="J553" s="42">
        <v>39</v>
      </c>
      <c r="K553" s="46">
        <v>63</v>
      </c>
      <c r="L553" s="103"/>
    </row>
    <row r="554" spans="2:12" x14ac:dyDescent="0.2">
      <c r="B554" s="45" t="s">
        <v>253</v>
      </c>
      <c r="C554" s="44">
        <v>4</v>
      </c>
      <c r="D554" s="2">
        <f>C554/$I$554</f>
        <v>6.5573770491803282E-2</v>
      </c>
      <c r="E554" s="3">
        <v>42</v>
      </c>
      <c r="F554" s="2">
        <f>E554/$I$554</f>
        <v>0.68852459016393441</v>
      </c>
      <c r="G554" s="43">
        <v>15</v>
      </c>
      <c r="H554" s="2">
        <f>G554/$I$554</f>
        <v>0.24590163934426229</v>
      </c>
      <c r="I554" s="43">
        <v>61</v>
      </c>
      <c r="J554" s="43">
        <v>2</v>
      </c>
      <c r="K554" s="46">
        <v>63</v>
      </c>
      <c r="L554" s="103"/>
    </row>
    <row r="557" spans="2:12" x14ac:dyDescent="0.2">
      <c r="B557" s="142"/>
      <c r="C557" s="142" t="s">
        <v>254</v>
      </c>
    </row>
    <row r="559" spans="2:12" ht="15" customHeight="1" x14ac:dyDescent="0.2">
      <c r="B559" s="285" t="s">
        <v>244</v>
      </c>
      <c r="C559" s="286" t="s">
        <v>282</v>
      </c>
      <c r="D559" s="286"/>
      <c r="E559" s="286"/>
      <c r="F559" s="286"/>
      <c r="G559" s="286"/>
      <c r="H559" s="286"/>
      <c r="I559" s="286"/>
      <c r="J559" s="286"/>
      <c r="K559" s="286"/>
    </row>
    <row r="560" spans="2:12" x14ac:dyDescent="0.2">
      <c r="B560" s="285"/>
      <c r="C560" s="286"/>
      <c r="D560" s="286"/>
      <c r="E560" s="286"/>
      <c r="F560" s="286"/>
      <c r="G560" s="286"/>
      <c r="H560" s="286"/>
      <c r="I560" s="286"/>
      <c r="J560" s="286"/>
      <c r="K560" s="286"/>
    </row>
    <row r="561" spans="2:12" ht="36" x14ac:dyDescent="0.2">
      <c r="B561" s="285"/>
      <c r="C561" s="97" t="s">
        <v>245</v>
      </c>
      <c r="D561" s="32"/>
      <c r="E561" s="97" t="s">
        <v>246</v>
      </c>
      <c r="F561" s="32"/>
      <c r="G561" s="97" t="s">
        <v>247</v>
      </c>
      <c r="H561" s="32"/>
      <c r="I561" s="97" t="s">
        <v>4</v>
      </c>
      <c r="J561" s="97" t="s">
        <v>5</v>
      </c>
      <c r="K561" s="97" t="s">
        <v>6</v>
      </c>
    </row>
    <row r="562" spans="2:12" x14ac:dyDescent="0.2">
      <c r="B562" s="45" t="s">
        <v>255</v>
      </c>
      <c r="C562" s="44">
        <v>0</v>
      </c>
      <c r="D562" s="2">
        <f>C562/$I$562</f>
        <v>0</v>
      </c>
      <c r="E562" s="3">
        <v>5</v>
      </c>
      <c r="F562" s="2">
        <f>E562/$I$562</f>
        <v>0.13513513513513514</v>
      </c>
      <c r="G562" s="43">
        <v>32</v>
      </c>
      <c r="H562" s="2">
        <f>G562/$I$562</f>
        <v>0.86486486486486491</v>
      </c>
      <c r="I562" s="43">
        <v>37</v>
      </c>
      <c r="J562" s="43">
        <v>1</v>
      </c>
      <c r="K562" s="46">
        <v>38</v>
      </c>
      <c r="L562" s="103"/>
    </row>
    <row r="563" spans="2:12" x14ac:dyDescent="0.2">
      <c r="B563" s="45" t="s">
        <v>249</v>
      </c>
      <c r="C563" s="44">
        <v>0</v>
      </c>
      <c r="D563" s="2">
        <f>C563/$I$563</f>
        <v>0</v>
      </c>
      <c r="E563" s="3">
        <v>12</v>
      </c>
      <c r="F563" s="2">
        <f>E563/$I$563</f>
        <v>0.32432432432432434</v>
      </c>
      <c r="G563" s="43">
        <v>25</v>
      </c>
      <c r="H563" s="2">
        <f>G563/$I$563</f>
        <v>0.67567567567567566</v>
      </c>
      <c r="I563" s="43">
        <v>37</v>
      </c>
      <c r="J563" s="46">
        <v>1</v>
      </c>
      <c r="K563" s="46">
        <v>38</v>
      </c>
      <c r="L563" s="103"/>
    </row>
    <row r="564" spans="2:12" ht="24" x14ac:dyDescent="0.2">
      <c r="B564" s="45" t="s">
        <v>250</v>
      </c>
      <c r="C564" s="44">
        <v>1</v>
      </c>
      <c r="D564" s="2">
        <f>C564/$I$564</f>
        <v>2.7027027027027029E-2</v>
      </c>
      <c r="E564" s="3">
        <v>18</v>
      </c>
      <c r="F564" s="2">
        <f>E564/$I$564</f>
        <v>0.48648648648648651</v>
      </c>
      <c r="G564" s="43">
        <v>18</v>
      </c>
      <c r="H564" s="2">
        <f>G564/$I$564</f>
        <v>0.48648648648648651</v>
      </c>
      <c r="I564" s="43">
        <v>37</v>
      </c>
      <c r="J564" s="43">
        <v>1</v>
      </c>
      <c r="K564" s="46">
        <v>38</v>
      </c>
      <c r="L564" s="103"/>
    </row>
    <row r="565" spans="2:12" x14ac:dyDescent="0.2">
      <c r="B565" s="45" t="s">
        <v>253</v>
      </c>
      <c r="C565" s="44">
        <v>3</v>
      </c>
      <c r="D565" s="2">
        <f>C565/$I$565</f>
        <v>8.1081081081081086E-2</v>
      </c>
      <c r="E565" s="3">
        <v>27</v>
      </c>
      <c r="F565" s="2">
        <f>E565/$I$565</f>
        <v>0.72972972972972971</v>
      </c>
      <c r="G565" s="43">
        <v>7</v>
      </c>
      <c r="H565" s="2">
        <f>G565/$I$565</f>
        <v>0.1891891891891892</v>
      </c>
      <c r="I565" s="43">
        <v>37</v>
      </c>
      <c r="J565" s="46">
        <v>1</v>
      </c>
      <c r="K565" s="46">
        <v>38</v>
      </c>
      <c r="L565" s="103"/>
    </row>
    <row r="568" spans="2:12" x14ac:dyDescent="0.2">
      <c r="C568" s="142" t="s">
        <v>256</v>
      </c>
    </row>
    <row r="570" spans="2:12" ht="15" customHeight="1" x14ac:dyDescent="0.2">
      <c r="B570" s="285" t="s">
        <v>244</v>
      </c>
      <c r="C570" s="286" t="s">
        <v>281</v>
      </c>
      <c r="D570" s="286"/>
      <c r="E570" s="286"/>
      <c r="F570" s="286"/>
      <c r="G570" s="286"/>
      <c r="H570" s="286"/>
      <c r="I570" s="286"/>
      <c r="J570" s="286"/>
      <c r="K570" s="286"/>
    </row>
    <row r="571" spans="2:12" x14ac:dyDescent="0.2">
      <c r="B571" s="285"/>
      <c r="C571" s="286"/>
      <c r="D571" s="286"/>
      <c r="E571" s="286"/>
      <c r="F571" s="286"/>
      <c r="G571" s="286"/>
      <c r="H571" s="286"/>
      <c r="I571" s="286"/>
      <c r="J571" s="286"/>
      <c r="K571" s="286"/>
    </row>
    <row r="572" spans="2:12" ht="36" x14ac:dyDescent="0.2">
      <c r="B572" s="285"/>
      <c r="C572" s="97" t="s">
        <v>245</v>
      </c>
      <c r="D572" s="32"/>
      <c r="E572" s="97" t="s">
        <v>246</v>
      </c>
      <c r="F572" s="32"/>
      <c r="G572" s="97" t="s">
        <v>247</v>
      </c>
      <c r="H572" s="32"/>
      <c r="I572" s="97" t="s">
        <v>4</v>
      </c>
      <c r="J572" s="97" t="s">
        <v>5</v>
      </c>
      <c r="K572" s="97" t="s">
        <v>6</v>
      </c>
    </row>
    <row r="573" spans="2:12" x14ac:dyDescent="0.2">
      <c r="B573" s="45" t="s">
        <v>257</v>
      </c>
      <c r="C573" s="32">
        <v>0</v>
      </c>
      <c r="D573" s="2">
        <f>C573/$I$573</f>
        <v>0</v>
      </c>
      <c r="E573" s="3">
        <v>2</v>
      </c>
      <c r="F573" s="2">
        <f>E573/$I$573</f>
        <v>0.08</v>
      </c>
      <c r="G573" s="43">
        <v>23</v>
      </c>
      <c r="H573" s="2">
        <f>G573/$I$573</f>
        <v>0.92</v>
      </c>
      <c r="I573" s="43">
        <v>25</v>
      </c>
      <c r="J573" s="42">
        <v>0</v>
      </c>
      <c r="K573" s="42">
        <v>25</v>
      </c>
      <c r="L573" s="103"/>
    </row>
    <row r="574" spans="2:12" x14ac:dyDescent="0.2">
      <c r="B574" s="45" t="s">
        <v>249</v>
      </c>
      <c r="C574" s="44">
        <v>7</v>
      </c>
      <c r="D574" s="2">
        <f>C574/$I$574</f>
        <v>0.28000000000000003</v>
      </c>
      <c r="E574" s="3">
        <v>17</v>
      </c>
      <c r="F574" s="2">
        <f>E574/$I$574</f>
        <v>0.68</v>
      </c>
      <c r="G574" s="43">
        <v>1</v>
      </c>
      <c r="H574" s="2">
        <f>G574/$I$574</f>
        <v>0.04</v>
      </c>
      <c r="I574" s="43">
        <v>25</v>
      </c>
      <c r="J574" s="42">
        <v>0</v>
      </c>
      <c r="K574" s="42">
        <v>25</v>
      </c>
      <c r="L574" s="103"/>
    </row>
    <row r="575" spans="2:12" ht="24" x14ac:dyDescent="0.2">
      <c r="B575" s="45" t="s">
        <v>250</v>
      </c>
      <c r="C575" s="44">
        <v>2</v>
      </c>
      <c r="D575" s="2">
        <f>C575/$I$575</f>
        <v>0.08</v>
      </c>
      <c r="E575" s="3">
        <v>14</v>
      </c>
      <c r="F575" s="2">
        <f>E575/$I$575</f>
        <v>0.56000000000000005</v>
      </c>
      <c r="G575" s="43">
        <v>9</v>
      </c>
      <c r="H575" s="2">
        <f>G575/$I$575</f>
        <v>0.36</v>
      </c>
      <c r="I575" s="43">
        <v>25</v>
      </c>
      <c r="J575" s="42">
        <v>0</v>
      </c>
      <c r="K575" s="42">
        <v>25</v>
      </c>
      <c r="L575" s="103"/>
    </row>
    <row r="576" spans="2:12" x14ac:dyDescent="0.2">
      <c r="B576" s="45" t="s">
        <v>251</v>
      </c>
      <c r="C576" s="44">
        <v>1</v>
      </c>
      <c r="D576" s="2">
        <f>C576/$I$576</f>
        <v>4.1666666666666664E-2</v>
      </c>
      <c r="E576" s="3">
        <v>15</v>
      </c>
      <c r="F576" s="2">
        <f>E576/$I$576</f>
        <v>0.625</v>
      </c>
      <c r="G576" s="43">
        <v>8</v>
      </c>
      <c r="H576" s="2">
        <f>G576/$I$576</f>
        <v>0.33333333333333331</v>
      </c>
      <c r="I576" s="43">
        <v>24</v>
      </c>
      <c r="J576" s="42">
        <v>1</v>
      </c>
      <c r="K576" s="42">
        <v>25</v>
      </c>
      <c r="L576" s="103"/>
    </row>
    <row r="577" spans="2:12" x14ac:dyDescent="0.2">
      <c r="B577" s="45" t="s">
        <v>252</v>
      </c>
      <c r="C577" s="44">
        <v>1</v>
      </c>
      <c r="D577" s="2">
        <f>C577/$I$577</f>
        <v>4.1666666666666664E-2</v>
      </c>
      <c r="E577" s="3">
        <v>15</v>
      </c>
      <c r="F577" s="2">
        <f>E577/$I$577</f>
        <v>0.625</v>
      </c>
      <c r="G577" s="43">
        <v>8</v>
      </c>
      <c r="H577" s="2">
        <f>G577/$I$577</f>
        <v>0.33333333333333331</v>
      </c>
      <c r="I577" s="43">
        <v>24</v>
      </c>
      <c r="J577" s="42">
        <v>1</v>
      </c>
      <c r="K577" s="42">
        <v>25</v>
      </c>
      <c r="L577" s="103"/>
    </row>
    <row r="578" spans="2:12" x14ac:dyDescent="0.2">
      <c r="B578" s="45" t="s">
        <v>253</v>
      </c>
      <c r="C578" s="44">
        <v>1</v>
      </c>
      <c r="D578" s="2">
        <f>C578/$I$578</f>
        <v>4.1666666666666664E-2</v>
      </c>
      <c r="E578" s="3">
        <v>15</v>
      </c>
      <c r="F578" s="2">
        <f>E578/$I$578</f>
        <v>0.625</v>
      </c>
      <c r="G578" s="43">
        <v>8</v>
      </c>
      <c r="H578" s="2">
        <f>G578/$I$578</f>
        <v>0.33333333333333331</v>
      </c>
      <c r="I578" s="43">
        <v>24</v>
      </c>
      <c r="J578" s="43">
        <v>1</v>
      </c>
      <c r="K578" s="42">
        <v>25</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0866141732283472" right="0.70866141732283472" top="0.78740157480314965" bottom="0.78740157480314965" header="0.31496062992125984" footer="0.31496062992125984"/>
  <pageSetup paperSize="9" scale="86" orientation="landscape" r:id="rId1"/>
  <extLst>
    <ext xmlns:x14="http://schemas.microsoft.com/office/spreadsheetml/2009/9/main" uri="{78C0D931-6437-407d-A8EE-F0AAD7539E65}">
      <x14:conditionalFormattings>
        <x14:conditionalFormatting xmlns:xm="http://schemas.microsoft.com/office/excel/2006/main">
          <x14:cfRule type="expression" priority="373" id="{89CFA9FC-FB20-44A2-B15D-609A0DF892C1}">
            <xm:f>D12&lt;(Gesamt!D12-30%)</xm:f>
            <x14:dxf>
              <fill>
                <patternFill>
                  <bgColor theme="3" tint="0.39994506668294322"/>
                </patternFill>
              </fill>
            </x14:dxf>
          </x14:cfRule>
          <x14:cfRule type="expression" priority="374" id="{F391806F-4FEC-4FA3-B604-6968A7FAA509}">
            <xm:f>D12&lt;(Gesamt!D12-10%)</xm:f>
            <x14:dxf>
              <fill>
                <patternFill>
                  <bgColor theme="3" tint="0.79998168889431442"/>
                </patternFill>
              </fill>
            </x14:dxf>
          </x14:cfRule>
          <x14:cfRule type="expression" priority="375" id="{F5B451A5-C73A-440C-B194-CC2120A27253}">
            <xm:f>D12&gt;(Gesamt!D12+10%)</xm:f>
            <x14:dxf>
              <fill>
                <patternFill>
                  <bgColor theme="3" tint="0.79998168889431442"/>
                </patternFill>
              </fill>
            </x14:dxf>
          </x14:cfRule>
          <x14:cfRule type="expression" priority="376" id="{8E7489BE-5528-4544-B819-3767074D15A1}">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366</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358</v>
      </c>
      <c r="J10" s="276" t="s">
        <v>5</v>
      </c>
      <c r="K10" s="277" t="s">
        <v>359</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Mathe_Info!C12+Mathe_Info!E12</f>
        <v>33</v>
      </c>
      <c r="D12" s="2">
        <f>C12/I12</f>
        <v>0.63461538461538458</v>
      </c>
      <c r="E12" s="1">
        <f>Mathe_Info!G12</f>
        <v>10</v>
      </c>
      <c r="F12" s="2">
        <f>E12/$I$12</f>
        <v>0.19230769230769232</v>
      </c>
      <c r="G12" s="1">
        <f>Mathe_Info!I12+Mathe_Info!K12</f>
        <v>9</v>
      </c>
      <c r="H12" s="2">
        <f>G12/$I12</f>
        <v>0.17307692307692307</v>
      </c>
      <c r="I12" s="3">
        <f>Mathe_Info!M12</f>
        <v>52</v>
      </c>
      <c r="J12" s="3">
        <f>Mathe_Info!N12</f>
        <v>0</v>
      </c>
      <c r="K12" s="3">
        <f>Mathe_Info!O12</f>
        <v>52</v>
      </c>
      <c r="L12" s="34"/>
      <c r="M12" s="34"/>
    </row>
    <row r="13" spans="2:16" s="123" customFormat="1" ht="13.5" customHeight="1" x14ac:dyDescent="0.25">
      <c r="B13" s="23" t="s">
        <v>8</v>
      </c>
      <c r="C13" s="1">
        <f>Mathe_Info!C13+Mathe_Info!E13</f>
        <v>50</v>
      </c>
      <c r="D13" s="2">
        <f t="shared" ref="D13:D20" si="0">C13/I13</f>
        <v>0.98039215686274506</v>
      </c>
      <c r="E13" s="1">
        <f>Mathe_Info!G13</f>
        <v>0</v>
      </c>
      <c r="F13" s="2">
        <f>E13/$I$13</f>
        <v>0</v>
      </c>
      <c r="G13" s="1">
        <f>Mathe_Info!I13+Mathe_Info!K13</f>
        <v>1</v>
      </c>
      <c r="H13" s="2">
        <f t="shared" ref="H13:H20" si="1">G13/$I13</f>
        <v>1.9607843137254902E-2</v>
      </c>
      <c r="I13" s="3">
        <f>Mathe_Info!M13</f>
        <v>51</v>
      </c>
      <c r="J13" s="3">
        <f>Mathe_Info!N13</f>
        <v>1</v>
      </c>
      <c r="K13" s="3">
        <f>Mathe_Info!O13</f>
        <v>52</v>
      </c>
      <c r="L13" s="34"/>
      <c r="M13" s="34"/>
    </row>
    <row r="14" spans="2:16" s="123" customFormat="1" ht="15.75" customHeight="1" x14ac:dyDescent="0.25">
      <c r="B14" s="23" t="s">
        <v>9</v>
      </c>
      <c r="C14" s="1">
        <f>Mathe_Info!C14+Mathe_Info!E14</f>
        <v>50</v>
      </c>
      <c r="D14" s="2">
        <f t="shared" si="0"/>
        <v>0.98039215686274506</v>
      </c>
      <c r="E14" s="1">
        <f>Mathe_Info!G14</f>
        <v>0</v>
      </c>
      <c r="F14" s="2">
        <f>E14/$I$14</f>
        <v>0</v>
      </c>
      <c r="G14" s="1">
        <f>Mathe_Info!I14+Mathe_Info!K14</f>
        <v>1</v>
      </c>
      <c r="H14" s="2">
        <f t="shared" si="1"/>
        <v>1.9607843137254902E-2</v>
      </c>
      <c r="I14" s="3">
        <f>Mathe_Info!M14</f>
        <v>51</v>
      </c>
      <c r="J14" s="3">
        <f>Mathe_Info!N14</f>
        <v>1</v>
      </c>
      <c r="K14" s="3">
        <f>Mathe_Info!O14</f>
        <v>52</v>
      </c>
      <c r="L14" s="34"/>
      <c r="M14" s="34"/>
    </row>
    <row r="15" spans="2:16" s="123" customFormat="1" ht="15.75" customHeight="1" x14ac:dyDescent="0.25">
      <c r="B15" s="23" t="s">
        <v>10</v>
      </c>
      <c r="C15" s="1">
        <f>Mathe_Info!C15+Mathe_Info!E15</f>
        <v>49</v>
      </c>
      <c r="D15" s="2">
        <f t="shared" si="0"/>
        <v>0.96078431372549022</v>
      </c>
      <c r="E15" s="1">
        <f>Mathe_Info!G15</f>
        <v>1</v>
      </c>
      <c r="F15" s="2">
        <f>E15/$I$15</f>
        <v>1.9607843137254902E-2</v>
      </c>
      <c r="G15" s="1">
        <f>Mathe_Info!I15+Mathe_Info!K15</f>
        <v>1</v>
      </c>
      <c r="H15" s="2">
        <f t="shared" si="1"/>
        <v>1.9607843137254902E-2</v>
      </c>
      <c r="I15" s="3">
        <f>Mathe_Info!M15</f>
        <v>51</v>
      </c>
      <c r="J15" s="3">
        <f>Mathe_Info!N15</f>
        <v>1</v>
      </c>
      <c r="K15" s="3">
        <f>Mathe_Info!O15</f>
        <v>52</v>
      </c>
      <c r="L15" s="34"/>
      <c r="M15" s="34"/>
    </row>
    <row r="16" spans="2:16" s="123" customFormat="1" ht="16.5" customHeight="1" x14ac:dyDescent="0.25">
      <c r="B16" s="23" t="s">
        <v>11</v>
      </c>
      <c r="C16" s="1">
        <f>Mathe_Info!C16+Mathe_Info!E16</f>
        <v>47</v>
      </c>
      <c r="D16" s="2">
        <f t="shared" si="0"/>
        <v>0.94</v>
      </c>
      <c r="E16" s="1">
        <f>Mathe_Info!G16</f>
        <v>1</v>
      </c>
      <c r="F16" s="2">
        <f>E16/$I$16</f>
        <v>0.02</v>
      </c>
      <c r="G16" s="1">
        <f>Mathe_Info!I16+Mathe_Info!K16</f>
        <v>2</v>
      </c>
      <c r="H16" s="2">
        <f t="shared" si="1"/>
        <v>0.04</v>
      </c>
      <c r="I16" s="3">
        <f>Mathe_Info!M16</f>
        <v>50</v>
      </c>
      <c r="J16" s="3">
        <f>Mathe_Info!N16</f>
        <v>2</v>
      </c>
      <c r="K16" s="3">
        <f>Mathe_Info!O16</f>
        <v>52</v>
      </c>
      <c r="L16" s="34"/>
      <c r="M16" s="34"/>
    </row>
    <row r="17" spans="2:16" s="123" customFormat="1" ht="19.5" customHeight="1" x14ac:dyDescent="0.25">
      <c r="B17" s="23" t="s">
        <v>12</v>
      </c>
      <c r="C17" s="1">
        <f>Mathe_Info!C17+Mathe_Info!E17</f>
        <v>45</v>
      </c>
      <c r="D17" s="2">
        <f t="shared" si="0"/>
        <v>0.9</v>
      </c>
      <c r="E17" s="1">
        <f>Mathe_Info!G17</f>
        <v>2</v>
      </c>
      <c r="F17" s="2">
        <f>E17/$I$17</f>
        <v>0.04</v>
      </c>
      <c r="G17" s="1">
        <f>Mathe_Info!I17+Mathe_Info!K17</f>
        <v>3</v>
      </c>
      <c r="H17" s="2">
        <f t="shared" si="1"/>
        <v>0.06</v>
      </c>
      <c r="I17" s="3">
        <f>Mathe_Info!M17</f>
        <v>50</v>
      </c>
      <c r="J17" s="3">
        <f>Mathe_Info!N17</f>
        <v>2</v>
      </c>
      <c r="K17" s="3">
        <f>Mathe_Info!O17</f>
        <v>52</v>
      </c>
      <c r="L17" s="34"/>
      <c r="M17" s="34"/>
      <c r="N17" s="34"/>
      <c r="O17" s="34"/>
    </row>
    <row r="18" spans="2:16" s="123" customFormat="1" ht="26.25" customHeight="1" x14ac:dyDescent="0.25">
      <c r="B18" s="23" t="s">
        <v>13</v>
      </c>
      <c r="C18" s="1">
        <f>Mathe_Info!C18+Mathe_Info!E18</f>
        <v>47</v>
      </c>
      <c r="D18" s="2">
        <f t="shared" si="0"/>
        <v>0.92156862745098034</v>
      </c>
      <c r="E18" s="1">
        <f>Mathe_Info!G18</f>
        <v>3</v>
      </c>
      <c r="F18" s="2">
        <f>E18/$I$18</f>
        <v>5.8823529411764705E-2</v>
      </c>
      <c r="G18" s="1">
        <f>Mathe_Info!I18+Mathe_Info!K18</f>
        <v>1</v>
      </c>
      <c r="H18" s="2">
        <f t="shared" si="1"/>
        <v>1.9607843137254902E-2</v>
      </c>
      <c r="I18" s="3">
        <f>Mathe_Info!M18</f>
        <v>51</v>
      </c>
      <c r="J18" s="3">
        <f>Mathe_Info!N18</f>
        <v>1</v>
      </c>
      <c r="K18" s="3">
        <f>Mathe_Info!O18</f>
        <v>52</v>
      </c>
      <c r="L18" s="34"/>
      <c r="M18" s="34"/>
      <c r="N18" s="34"/>
      <c r="O18" s="34"/>
    </row>
    <row r="19" spans="2:16" s="123" customFormat="1" ht="15" customHeight="1" x14ac:dyDescent="0.25">
      <c r="B19" s="23" t="s">
        <v>14</v>
      </c>
      <c r="C19" s="1">
        <f>Mathe_Info!C19+Mathe_Info!E19</f>
        <v>47</v>
      </c>
      <c r="D19" s="2">
        <f t="shared" si="0"/>
        <v>0.92156862745098034</v>
      </c>
      <c r="E19" s="1">
        <f>Mathe_Info!G19</f>
        <v>3</v>
      </c>
      <c r="F19" s="2">
        <f>E19/$I$19</f>
        <v>5.8823529411764705E-2</v>
      </c>
      <c r="G19" s="1">
        <f>Mathe_Info!I19+Mathe_Info!K19</f>
        <v>1</v>
      </c>
      <c r="H19" s="2">
        <f t="shared" si="1"/>
        <v>1.9607843137254902E-2</v>
      </c>
      <c r="I19" s="3">
        <f>Mathe_Info!M19</f>
        <v>51</v>
      </c>
      <c r="J19" s="3">
        <f>Mathe_Info!N19</f>
        <v>1</v>
      </c>
      <c r="K19" s="3">
        <f>Mathe_Info!O19</f>
        <v>52</v>
      </c>
      <c r="L19" s="34"/>
      <c r="M19" s="34"/>
      <c r="N19" s="34"/>
      <c r="O19" s="34"/>
    </row>
    <row r="20" spans="2:16" s="123" customFormat="1" ht="15.75" customHeight="1" x14ac:dyDescent="0.2">
      <c r="B20" s="23" t="s">
        <v>15</v>
      </c>
      <c r="C20" s="1">
        <f>Mathe_Info!C20+Mathe_Info!E20</f>
        <v>50</v>
      </c>
      <c r="D20" s="2">
        <f t="shared" si="0"/>
        <v>0.98039215686274506</v>
      </c>
      <c r="E20" s="1">
        <f>Mathe_Info!G20</f>
        <v>0</v>
      </c>
      <c r="F20" s="2">
        <f>E20/$I$20</f>
        <v>0</v>
      </c>
      <c r="G20" s="1">
        <f>Mathe_Info!I20+Mathe_Info!K20</f>
        <v>1</v>
      </c>
      <c r="H20" s="2">
        <f t="shared" si="1"/>
        <v>1.9607843137254902E-2</v>
      </c>
      <c r="I20" s="3">
        <f>Mathe_Info!M20</f>
        <v>51</v>
      </c>
      <c r="J20" s="3">
        <f>Mathe_Info!N20</f>
        <v>1</v>
      </c>
      <c r="K20" s="3">
        <f>Mathe_Info!O20</f>
        <v>52</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358</v>
      </c>
      <c r="J27" s="276" t="s">
        <v>5</v>
      </c>
      <c r="K27" s="277" t="s">
        <v>359</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Mathe_Info!C29+Mathe_Info!E29</f>
        <v>6</v>
      </c>
      <c r="D29" s="2">
        <f>C29/$I29</f>
        <v>0.33333333333333331</v>
      </c>
      <c r="E29" s="1">
        <f>Mathe_Info!G29</f>
        <v>3</v>
      </c>
      <c r="F29" s="2">
        <f>E29/$I29</f>
        <v>0.16666666666666666</v>
      </c>
      <c r="G29" s="1">
        <f>Mathe_Info!I29+Mathe_Info!K29</f>
        <v>9</v>
      </c>
      <c r="H29" s="2">
        <f>G29/$I29</f>
        <v>0.5</v>
      </c>
      <c r="I29" s="3">
        <f>Mathe_Info!M29</f>
        <v>18</v>
      </c>
      <c r="J29" s="3">
        <f>Mathe_Info!N29</f>
        <v>0</v>
      </c>
      <c r="K29" s="35">
        <f t="shared" ref="K29:K37" si="2">I29+J29</f>
        <v>18</v>
      </c>
      <c r="L29" s="34"/>
      <c r="M29" s="34"/>
      <c r="N29" s="34"/>
      <c r="O29" s="34"/>
    </row>
    <row r="30" spans="2:16" s="123" customFormat="1" x14ac:dyDescent="0.25">
      <c r="B30" s="23" t="s">
        <v>8</v>
      </c>
      <c r="C30" s="1">
        <f>Mathe_Info!C30+Mathe_Info!E30</f>
        <v>18</v>
      </c>
      <c r="D30" s="2">
        <f t="shared" ref="D30:F37" si="3">C30/$I30</f>
        <v>1</v>
      </c>
      <c r="E30" s="1">
        <f>Mathe_Info!G30</f>
        <v>0</v>
      </c>
      <c r="F30" s="2">
        <f t="shared" si="3"/>
        <v>0</v>
      </c>
      <c r="G30" s="1">
        <f>Mathe_Info!I30+Mathe_Info!K30</f>
        <v>0</v>
      </c>
      <c r="H30" s="2">
        <f t="shared" ref="H30:H37" si="4">G30/$I30</f>
        <v>0</v>
      </c>
      <c r="I30" s="3">
        <f>Mathe_Info!M30</f>
        <v>18</v>
      </c>
      <c r="J30" s="3">
        <f>Mathe_Info!N30</f>
        <v>0</v>
      </c>
      <c r="K30" s="35">
        <f t="shared" si="2"/>
        <v>18</v>
      </c>
      <c r="L30" s="34"/>
      <c r="M30" s="34"/>
      <c r="N30" s="34"/>
      <c r="O30" s="34"/>
    </row>
    <row r="31" spans="2:16" s="123" customFormat="1" x14ac:dyDescent="0.25">
      <c r="B31" s="23" t="s">
        <v>9</v>
      </c>
      <c r="C31" s="1">
        <f>Mathe_Info!C31+Mathe_Info!E31</f>
        <v>18</v>
      </c>
      <c r="D31" s="2">
        <f t="shared" si="3"/>
        <v>1</v>
      </c>
      <c r="E31" s="1">
        <f>Mathe_Info!G31</f>
        <v>0</v>
      </c>
      <c r="F31" s="2">
        <f t="shared" si="3"/>
        <v>0</v>
      </c>
      <c r="G31" s="1">
        <f>Mathe_Info!I31+Mathe_Info!K31</f>
        <v>0</v>
      </c>
      <c r="H31" s="2">
        <f t="shared" si="4"/>
        <v>0</v>
      </c>
      <c r="I31" s="3">
        <f>Mathe_Info!M31</f>
        <v>18</v>
      </c>
      <c r="J31" s="3">
        <f>Mathe_Info!N31</f>
        <v>0</v>
      </c>
      <c r="K31" s="35">
        <f t="shared" si="2"/>
        <v>18</v>
      </c>
      <c r="L31" s="34"/>
      <c r="M31" s="34"/>
      <c r="N31" s="34"/>
      <c r="O31" s="34"/>
    </row>
    <row r="32" spans="2:16" s="123" customFormat="1" x14ac:dyDescent="0.25">
      <c r="B32" s="23" t="s">
        <v>18</v>
      </c>
      <c r="C32" s="1">
        <f>Mathe_Info!C32+Mathe_Info!E32</f>
        <v>17</v>
      </c>
      <c r="D32" s="2">
        <f t="shared" si="3"/>
        <v>0.94444444444444442</v>
      </c>
      <c r="E32" s="1">
        <f>Mathe_Info!G32</f>
        <v>1</v>
      </c>
      <c r="F32" s="2">
        <f t="shared" si="3"/>
        <v>5.5555555555555552E-2</v>
      </c>
      <c r="G32" s="1">
        <f>Mathe_Info!I32+Mathe_Info!K32</f>
        <v>0</v>
      </c>
      <c r="H32" s="2">
        <f t="shared" si="4"/>
        <v>0</v>
      </c>
      <c r="I32" s="3">
        <f>Mathe_Info!M32</f>
        <v>18</v>
      </c>
      <c r="J32" s="3">
        <f>Mathe_Info!N32</f>
        <v>0</v>
      </c>
      <c r="K32" s="35">
        <f t="shared" si="2"/>
        <v>18</v>
      </c>
      <c r="L32" s="34"/>
      <c r="M32" s="34"/>
      <c r="N32" s="34"/>
      <c r="O32" s="34"/>
    </row>
    <row r="33" spans="2:15" s="123" customFormat="1" x14ac:dyDescent="0.25">
      <c r="B33" s="23" t="s">
        <v>11</v>
      </c>
      <c r="C33" s="1">
        <f>Mathe_Info!C33+Mathe_Info!E33</f>
        <v>16</v>
      </c>
      <c r="D33" s="2">
        <f t="shared" si="3"/>
        <v>0.88888888888888884</v>
      </c>
      <c r="E33" s="1">
        <f>Mathe_Info!G33</f>
        <v>1</v>
      </c>
      <c r="F33" s="2">
        <f t="shared" si="3"/>
        <v>5.5555555555555552E-2</v>
      </c>
      <c r="G33" s="1">
        <f>Mathe_Info!I33+Mathe_Info!K33</f>
        <v>1</v>
      </c>
      <c r="H33" s="2">
        <f t="shared" si="4"/>
        <v>5.5555555555555552E-2</v>
      </c>
      <c r="I33" s="3">
        <f>Mathe_Info!M33</f>
        <v>18</v>
      </c>
      <c r="J33" s="3">
        <f>Mathe_Info!N33</f>
        <v>0</v>
      </c>
      <c r="K33" s="35">
        <f t="shared" si="2"/>
        <v>18</v>
      </c>
      <c r="L33" s="34"/>
      <c r="M33" s="34"/>
      <c r="N33" s="34"/>
      <c r="O33" s="34"/>
    </row>
    <row r="34" spans="2:15" s="123" customFormat="1" x14ac:dyDescent="0.25">
      <c r="B34" s="23" t="s">
        <v>12</v>
      </c>
      <c r="C34" s="1">
        <f>Mathe_Info!C34+Mathe_Info!E34</f>
        <v>14</v>
      </c>
      <c r="D34" s="2">
        <f t="shared" si="3"/>
        <v>0.77777777777777779</v>
      </c>
      <c r="E34" s="1">
        <f>Mathe_Info!G34</f>
        <v>2</v>
      </c>
      <c r="F34" s="2">
        <f t="shared" si="3"/>
        <v>0.1111111111111111</v>
      </c>
      <c r="G34" s="1">
        <f>Mathe_Info!I34+Mathe_Info!K34</f>
        <v>2</v>
      </c>
      <c r="H34" s="2">
        <f t="shared" si="4"/>
        <v>0.1111111111111111</v>
      </c>
      <c r="I34" s="3">
        <f>Mathe_Info!M34</f>
        <v>18</v>
      </c>
      <c r="J34" s="3">
        <f>Mathe_Info!N34</f>
        <v>0</v>
      </c>
      <c r="K34" s="35">
        <f t="shared" si="2"/>
        <v>18</v>
      </c>
      <c r="L34" s="34"/>
      <c r="M34" s="34"/>
      <c r="N34" s="34"/>
      <c r="O34" s="34"/>
    </row>
    <row r="35" spans="2:15" s="123" customFormat="1" ht="24" x14ac:dyDescent="0.25">
      <c r="B35" s="23" t="s">
        <v>13</v>
      </c>
      <c r="C35" s="1">
        <f>Mathe_Info!C35+Mathe_Info!E35</f>
        <v>16</v>
      </c>
      <c r="D35" s="2">
        <f t="shared" si="3"/>
        <v>0.88888888888888884</v>
      </c>
      <c r="E35" s="1">
        <f>Mathe_Info!G35</f>
        <v>2</v>
      </c>
      <c r="F35" s="2">
        <f t="shared" si="3"/>
        <v>0.1111111111111111</v>
      </c>
      <c r="G35" s="1">
        <f>Mathe_Info!I35+Mathe_Info!K35</f>
        <v>0</v>
      </c>
      <c r="H35" s="2">
        <f t="shared" si="4"/>
        <v>0</v>
      </c>
      <c r="I35" s="3">
        <f>Mathe_Info!M35</f>
        <v>18</v>
      </c>
      <c r="J35" s="3">
        <f>Mathe_Info!N35</f>
        <v>0</v>
      </c>
      <c r="K35" s="35">
        <f t="shared" si="2"/>
        <v>18</v>
      </c>
      <c r="L35" s="34"/>
      <c r="M35" s="34"/>
      <c r="N35" s="34"/>
      <c r="O35" s="34"/>
    </row>
    <row r="36" spans="2:15" s="123" customFormat="1" x14ac:dyDescent="0.25">
      <c r="B36" s="23" t="s">
        <v>14</v>
      </c>
      <c r="C36" s="1">
        <f>Mathe_Info!C36+Mathe_Info!E36</f>
        <v>16</v>
      </c>
      <c r="D36" s="2">
        <f t="shared" si="3"/>
        <v>0.88888888888888884</v>
      </c>
      <c r="E36" s="1">
        <f>Mathe_Info!G36</f>
        <v>2</v>
      </c>
      <c r="F36" s="2">
        <f t="shared" si="3"/>
        <v>0.1111111111111111</v>
      </c>
      <c r="G36" s="1">
        <f>Mathe_Info!I36+Mathe_Info!K36</f>
        <v>0</v>
      </c>
      <c r="H36" s="2">
        <f t="shared" si="4"/>
        <v>0</v>
      </c>
      <c r="I36" s="3">
        <f>Mathe_Info!M36</f>
        <v>18</v>
      </c>
      <c r="J36" s="3">
        <f>Mathe_Info!N36</f>
        <v>0</v>
      </c>
      <c r="K36" s="35">
        <f t="shared" si="2"/>
        <v>18</v>
      </c>
      <c r="L36" s="34"/>
      <c r="M36" s="34"/>
      <c r="N36" s="34"/>
      <c r="O36" s="34"/>
    </row>
    <row r="37" spans="2:15" s="123" customFormat="1" x14ac:dyDescent="0.2">
      <c r="B37" s="23" t="s">
        <v>15</v>
      </c>
      <c r="C37" s="1">
        <f>Mathe_Info!C37+Mathe_Info!E37</f>
        <v>18</v>
      </c>
      <c r="D37" s="2">
        <f t="shared" si="3"/>
        <v>1</v>
      </c>
      <c r="E37" s="1">
        <f>Mathe_Info!G37</f>
        <v>0</v>
      </c>
      <c r="F37" s="2">
        <f t="shared" si="3"/>
        <v>0</v>
      </c>
      <c r="G37" s="1">
        <f>Mathe_Info!I37+Mathe_Info!K37</f>
        <v>0</v>
      </c>
      <c r="H37" s="2">
        <f t="shared" si="4"/>
        <v>0</v>
      </c>
      <c r="I37" s="3">
        <f>Mathe_Info!M37</f>
        <v>18</v>
      </c>
      <c r="J37" s="3">
        <f>Mathe_Info!N37</f>
        <v>0</v>
      </c>
      <c r="K37" s="35">
        <f t="shared" si="2"/>
        <v>18</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358</v>
      </c>
      <c r="J44" s="276" t="s">
        <v>5</v>
      </c>
      <c r="K44" s="258" t="s">
        <v>359</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Mathe_Info!C46+Mathe_Info!E46</f>
        <v>27</v>
      </c>
      <c r="D46" s="2">
        <f>C46/$I46</f>
        <v>0.79411764705882348</v>
      </c>
      <c r="E46" s="1">
        <f>Mathe_Info!G46</f>
        <v>7</v>
      </c>
      <c r="F46" s="2">
        <f>E46/$I46</f>
        <v>0.20588235294117646</v>
      </c>
      <c r="G46" s="1">
        <f>Mathe_Info!I46+Mathe_Info!K46</f>
        <v>0</v>
      </c>
      <c r="H46" s="2">
        <f>G46/$I46</f>
        <v>0</v>
      </c>
      <c r="I46" s="3">
        <f>Mathe_Info!M46</f>
        <v>34</v>
      </c>
      <c r="J46" s="3">
        <f>Mathe_Info!N46</f>
        <v>0</v>
      </c>
      <c r="K46" s="35">
        <f t="shared" ref="K46:K54" si="5">I46+J46</f>
        <v>34</v>
      </c>
      <c r="L46" s="34"/>
      <c r="M46" s="34"/>
      <c r="N46" s="34"/>
      <c r="O46" s="34"/>
    </row>
    <row r="47" spans="2:15" s="123" customFormat="1" x14ac:dyDescent="0.2">
      <c r="B47" s="23" t="s">
        <v>8</v>
      </c>
      <c r="C47" s="1">
        <f>Mathe_Info!C47+Mathe_Info!E47</f>
        <v>32</v>
      </c>
      <c r="D47" s="2">
        <f t="shared" ref="D47:F54" si="6">C47/$I47</f>
        <v>0.96969696969696972</v>
      </c>
      <c r="E47" s="1">
        <f>Mathe_Info!G47</f>
        <v>0</v>
      </c>
      <c r="F47" s="2">
        <f t="shared" si="6"/>
        <v>0</v>
      </c>
      <c r="G47" s="1">
        <f>Mathe_Info!I47+Mathe_Info!K47</f>
        <v>1</v>
      </c>
      <c r="H47" s="2">
        <f t="shared" ref="H47:H54" si="7">G47/$I47</f>
        <v>3.0303030303030304E-2</v>
      </c>
      <c r="I47" s="3">
        <f>Mathe_Info!M47</f>
        <v>33</v>
      </c>
      <c r="J47" s="3">
        <f>Mathe_Info!N47</f>
        <v>1</v>
      </c>
      <c r="K47" s="35">
        <f t="shared" si="5"/>
        <v>34</v>
      </c>
      <c r="L47" s="34"/>
      <c r="M47" s="34"/>
      <c r="N47" s="34"/>
      <c r="O47" s="34"/>
    </row>
    <row r="48" spans="2:15" s="123" customFormat="1" x14ac:dyDescent="0.2">
      <c r="B48" s="23" t="s">
        <v>22</v>
      </c>
      <c r="C48" s="1">
        <f>Mathe_Info!C48+Mathe_Info!E48</f>
        <v>32</v>
      </c>
      <c r="D48" s="2">
        <f t="shared" si="6"/>
        <v>0.96969696969696972</v>
      </c>
      <c r="E48" s="1">
        <f>Mathe_Info!G48</f>
        <v>0</v>
      </c>
      <c r="F48" s="2">
        <f t="shared" si="6"/>
        <v>0</v>
      </c>
      <c r="G48" s="1">
        <f>Mathe_Info!I48+Mathe_Info!K48</f>
        <v>1</v>
      </c>
      <c r="H48" s="2">
        <f t="shared" si="7"/>
        <v>3.0303030303030304E-2</v>
      </c>
      <c r="I48" s="3">
        <f>Mathe_Info!M48</f>
        <v>33</v>
      </c>
      <c r="J48" s="3">
        <f>Mathe_Info!N48</f>
        <v>1</v>
      </c>
      <c r="K48" s="35">
        <f t="shared" si="5"/>
        <v>34</v>
      </c>
      <c r="L48" s="34"/>
      <c r="M48" s="34"/>
      <c r="N48" s="34"/>
      <c r="O48" s="34"/>
    </row>
    <row r="49" spans="2:17" x14ac:dyDescent="0.2">
      <c r="B49" s="23" t="s">
        <v>10</v>
      </c>
      <c r="C49" s="1">
        <f>Mathe_Info!C49+Mathe_Info!E49</f>
        <v>32</v>
      </c>
      <c r="D49" s="2">
        <f t="shared" si="6"/>
        <v>0.96969696969696972</v>
      </c>
      <c r="E49" s="1">
        <f>Mathe_Info!G49</f>
        <v>0</v>
      </c>
      <c r="F49" s="2">
        <f t="shared" si="6"/>
        <v>0</v>
      </c>
      <c r="G49" s="1">
        <f>Mathe_Info!I49+Mathe_Info!K49</f>
        <v>1</v>
      </c>
      <c r="H49" s="2">
        <f t="shared" si="7"/>
        <v>3.0303030303030304E-2</v>
      </c>
      <c r="I49" s="3">
        <f>Mathe_Info!M49</f>
        <v>33</v>
      </c>
      <c r="J49" s="3">
        <f>Mathe_Info!N49</f>
        <v>1</v>
      </c>
      <c r="K49" s="35">
        <f t="shared" si="5"/>
        <v>34</v>
      </c>
    </row>
    <row r="50" spans="2:17" x14ac:dyDescent="0.2">
      <c r="B50" s="23" t="s">
        <v>11</v>
      </c>
      <c r="C50" s="1">
        <f>Mathe_Info!C50+Mathe_Info!E50</f>
        <v>31</v>
      </c>
      <c r="D50" s="2">
        <f t="shared" si="6"/>
        <v>0.96875</v>
      </c>
      <c r="E50" s="1">
        <f>Mathe_Info!G50</f>
        <v>0</v>
      </c>
      <c r="F50" s="2">
        <f t="shared" si="6"/>
        <v>0</v>
      </c>
      <c r="G50" s="1">
        <f>Mathe_Info!I50+Mathe_Info!K50</f>
        <v>1</v>
      </c>
      <c r="H50" s="2">
        <f t="shared" si="7"/>
        <v>3.125E-2</v>
      </c>
      <c r="I50" s="3">
        <f>Mathe_Info!M50</f>
        <v>32</v>
      </c>
      <c r="J50" s="3">
        <f>Mathe_Info!N50</f>
        <v>2</v>
      </c>
      <c r="K50" s="35">
        <f t="shared" si="5"/>
        <v>34</v>
      </c>
    </row>
    <row r="51" spans="2:17" x14ac:dyDescent="0.2">
      <c r="B51" s="23" t="s">
        <v>12</v>
      </c>
      <c r="C51" s="1">
        <f>Mathe_Info!C51+Mathe_Info!E51</f>
        <v>31</v>
      </c>
      <c r="D51" s="2">
        <f t="shared" si="6"/>
        <v>0.96875</v>
      </c>
      <c r="E51" s="1">
        <f>Mathe_Info!G51</f>
        <v>0</v>
      </c>
      <c r="F51" s="2">
        <f t="shared" si="6"/>
        <v>0</v>
      </c>
      <c r="G51" s="1">
        <f>Mathe_Info!I51+Mathe_Info!K51</f>
        <v>1</v>
      </c>
      <c r="H51" s="2">
        <f t="shared" si="7"/>
        <v>3.125E-2</v>
      </c>
      <c r="I51" s="3">
        <f>Mathe_Info!M51</f>
        <v>32</v>
      </c>
      <c r="J51" s="3">
        <f>Mathe_Info!N51</f>
        <v>2</v>
      </c>
      <c r="K51" s="35">
        <f t="shared" si="5"/>
        <v>34</v>
      </c>
    </row>
    <row r="52" spans="2:17" ht="24" x14ac:dyDescent="0.2">
      <c r="B52" s="23" t="s">
        <v>13</v>
      </c>
      <c r="C52" s="1">
        <f>Mathe_Info!C52+Mathe_Info!E52</f>
        <v>31</v>
      </c>
      <c r="D52" s="2">
        <f t="shared" si="6"/>
        <v>0.93939393939393945</v>
      </c>
      <c r="E52" s="1">
        <f>Mathe_Info!G52</f>
        <v>1</v>
      </c>
      <c r="F52" s="2">
        <f t="shared" si="6"/>
        <v>3.0303030303030304E-2</v>
      </c>
      <c r="G52" s="1">
        <f>Mathe_Info!I52+Mathe_Info!K52</f>
        <v>1</v>
      </c>
      <c r="H52" s="2">
        <f t="shared" si="7"/>
        <v>3.0303030303030304E-2</v>
      </c>
      <c r="I52" s="3">
        <f>Mathe_Info!M52</f>
        <v>33</v>
      </c>
      <c r="J52" s="3">
        <f>Mathe_Info!N52</f>
        <v>1</v>
      </c>
      <c r="K52" s="35">
        <f t="shared" si="5"/>
        <v>34</v>
      </c>
    </row>
    <row r="53" spans="2:17" x14ac:dyDescent="0.2">
      <c r="B53" s="23" t="s">
        <v>14</v>
      </c>
      <c r="C53" s="1">
        <f>Mathe_Info!C53+Mathe_Info!E53</f>
        <v>31</v>
      </c>
      <c r="D53" s="2">
        <f t="shared" si="6"/>
        <v>0.93939393939393945</v>
      </c>
      <c r="E53" s="1">
        <f>Mathe_Info!G53</f>
        <v>1</v>
      </c>
      <c r="F53" s="2">
        <f t="shared" si="6"/>
        <v>3.0303030303030304E-2</v>
      </c>
      <c r="G53" s="1">
        <f>Mathe_Info!I53+Mathe_Info!K53</f>
        <v>1</v>
      </c>
      <c r="H53" s="2">
        <f t="shared" si="7"/>
        <v>3.0303030303030304E-2</v>
      </c>
      <c r="I53" s="3">
        <f>Mathe_Info!M53</f>
        <v>33</v>
      </c>
      <c r="J53" s="3">
        <f>Mathe_Info!N53</f>
        <v>1</v>
      </c>
      <c r="K53" s="35">
        <f t="shared" si="5"/>
        <v>34</v>
      </c>
    </row>
    <row r="54" spans="2:17" x14ac:dyDescent="0.2">
      <c r="B54" s="23" t="s">
        <v>15</v>
      </c>
      <c r="C54" s="1">
        <f>Mathe_Info!C54+Mathe_Info!E54</f>
        <v>32</v>
      </c>
      <c r="D54" s="2">
        <f t="shared" si="6"/>
        <v>0.96969696969696972</v>
      </c>
      <c r="E54" s="1">
        <f>Mathe_Info!G54</f>
        <v>0</v>
      </c>
      <c r="F54" s="2">
        <f t="shared" si="6"/>
        <v>0</v>
      </c>
      <c r="G54" s="1">
        <f>Mathe_Info!I54+Mathe_Info!K54</f>
        <v>1</v>
      </c>
      <c r="H54" s="2">
        <f t="shared" si="7"/>
        <v>3.0303030303030304E-2</v>
      </c>
      <c r="I54" s="3">
        <f>Mathe_Info!M54</f>
        <v>33</v>
      </c>
      <c r="J54" s="3">
        <f>Mathe_Info!N54</f>
        <v>1</v>
      </c>
      <c r="K54" s="35">
        <f t="shared" si="5"/>
        <v>34</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514</v>
      </c>
      <c r="J60" s="209" t="s">
        <v>5</v>
      </c>
      <c r="K60" s="86" t="s">
        <v>359</v>
      </c>
      <c r="Q60" s="107"/>
    </row>
    <row r="61" spans="2:17" x14ac:dyDescent="0.2">
      <c r="B61" s="15" t="s">
        <v>27</v>
      </c>
      <c r="C61" s="1">
        <f>Mathe_Info!C61+Mathe_Info!E61</f>
        <v>16</v>
      </c>
      <c r="D61" s="2">
        <f>C61/$I61</f>
        <v>0.30769230769230771</v>
      </c>
      <c r="E61" s="1">
        <f>Mathe_Info!G61</f>
        <v>20</v>
      </c>
      <c r="F61" s="2">
        <f>E61/$I61</f>
        <v>0.38461538461538464</v>
      </c>
      <c r="G61" s="1">
        <f>Mathe_Info!I61+Mathe_Info!K61</f>
        <v>16</v>
      </c>
      <c r="H61" s="2">
        <f>G61/$I61</f>
        <v>0.30769230769230771</v>
      </c>
      <c r="I61" s="3">
        <f>Mathe_Info!M61</f>
        <v>52</v>
      </c>
      <c r="J61" s="3">
        <f>Mathe_Info!N61</f>
        <v>0</v>
      </c>
      <c r="K61" s="35">
        <f t="shared" ref="K61:K63" si="8">I61+J61</f>
        <v>52</v>
      </c>
      <c r="Q61" s="18"/>
    </row>
    <row r="62" spans="2:17" x14ac:dyDescent="0.2">
      <c r="B62" s="15" t="s">
        <v>28</v>
      </c>
      <c r="C62" s="1">
        <f>Mathe_Info!C62+Mathe_Info!E62</f>
        <v>9</v>
      </c>
      <c r="D62" s="2">
        <f t="shared" ref="D62:D63" si="9">C62/$I62</f>
        <v>0.5</v>
      </c>
      <c r="E62" s="1">
        <f>Mathe_Info!G62</f>
        <v>7</v>
      </c>
      <c r="F62" s="2">
        <f t="shared" ref="F62:F63" si="10">E62/$I62</f>
        <v>0.3888888888888889</v>
      </c>
      <c r="G62" s="1">
        <f>Mathe_Info!I62+Mathe_Info!K62</f>
        <v>2</v>
      </c>
      <c r="H62" s="2">
        <f t="shared" ref="H62:H63" si="11">G62/$I62</f>
        <v>0.1111111111111111</v>
      </c>
      <c r="I62" s="3">
        <f>Mathe_Info!M62</f>
        <v>18</v>
      </c>
      <c r="J62" s="3">
        <f>Mathe_Info!N62</f>
        <v>0</v>
      </c>
      <c r="K62" s="35">
        <f t="shared" si="8"/>
        <v>18</v>
      </c>
      <c r="Q62" s="113"/>
    </row>
    <row r="63" spans="2:17" x14ac:dyDescent="0.2">
      <c r="B63" s="15" t="s">
        <v>29</v>
      </c>
      <c r="C63" s="1">
        <f>Mathe_Info!C63+Mathe_Info!E63</f>
        <v>7</v>
      </c>
      <c r="D63" s="2">
        <f t="shared" si="9"/>
        <v>0.20588235294117646</v>
      </c>
      <c r="E63" s="1">
        <f>Mathe_Info!G63</f>
        <v>13</v>
      </c>
      <c r="F63" s="2">
        <f t="shared" si="10"/>
        <v>0.38235294117647056</v>
      </c>
      <c r="G63" s="1">
        <f>Mathe_Info!I63+Mathe_Info!K63</f>
        <v>14</v>
      </c>
      <c r="H63" s="2">
        <f t="shared" si="11"/>
        <v>0.41176470588235292</v>
      </c>
      <c r="I63" s="3">
        <f>Mathe_Info!M63</f>
        <v>34</v>
      </c>
      <c r="J63" s="3">
        <f>Mathe_Info!N63</f>
        <v>0</v>
      </c>
      <c r="K63" s="35">
        <f t="shared" si="8"/>
        <v>34</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358</v>
      </c>
      <c r="J70" s="276" t="s">
        <v>5</v>
      </c>
      <c r="K70" s="258" t="s">
        <v>359</v>
      </c>
    </row>
    <row r="71" spans="2:17" ht="24.75" customHeight="1" x14ac:dyDescent="0.2">
      <c r="B71" s="253"/>
      <c r="C71" s="258"/>
      <c r="D71" s="279"/>
      <c r="E71" s="207"/>
      <c r="F71" s="207"/>
      <c r="G71" s="275"/>
      <c r="H71" s="207"/>
      <c r="I71" s="275"/>
      <c r="J71" s="276"/>
      <c r="K71" s="258"/>
    </row>
    <row r="72" spans="2:17" x14ac:dyDescent="0.2">
      <c r="B72" s="23" t="s">
        <v>33</v>
      </c>
      <c r="C72" s="1">
        <f>Mathe_Info!C72+Mathe_Info!E72</f>
        <v>13</v>
      </c>
      <c r="D72" s="2">
        <f>C72/$I72</f>
        <v>0.25</v>
      </c>
      <c r="E72" s="1">
        <f>Mathe_Info!G72</f>
        <v>5</v>
      </c>
      <c r="F72" s="2">
        <f>E72/$I72</f>
        <v>9.6153846153846159E-2</v>
      </c>
      <c r="G72" s="1">
        <f>Mathe_Info!I72+Mathe_Info!K72</f>
        <v>34</v>
      </c>
      <c r="H72" s="2">
        <f>G72/$I72</f>
        <v>0.65384615384615385</v>
      </c>
      <c r="I72" s="3">
        <f>Mathe_Info!M72</f>
        <v>52</v>
      </c>
      <c r="J72" s="3">
        <f>Mathe_Info!N72</f>
        <v>0</v>
      </c>
      <c r="K72" s="35">
        <f t="shared" ref="K72:K74" si="12">I72+J72</f>
        <v>52</v>
      </c>
    </row>
    <row r="73" spans="2:17" x14ac:dyDescent="0.2">
      <c r="B73" s="23" t="s">
        <v>34</v>
      </c>
      <c r="C73" s="1">
        <f>Mathe_Info!C73+Mathe_Info!E73</f>
        <v>29</v>
      </c>
      <c r="D73" s="2">
        <f t="shared" ref="D73:D74" si="13">C73/$I73</f>
        <v>0.56862745098039214</v>
      </c>
      <c r="E73" s="1">
        <f>Mathe_Info!G73</f>
        <v>9</v>
      </c>
      <c r="F73" s="2">
        <f t="shared" ref="F73:F74" si="14">E73/$I73</f>
        <v>0.17647058823529413</v>
      </c>
      <c r="G73" s="1">
        <f>Mathe_Info!I73+Mathe_Info!K73</f>
        <v>13</v>
      </c>
      <c r="H73" s="2">
        <f t="shared" ref="H73:H74" si="15">G73/$I73</f>
        <v>0.25490196078431371</v>
      </c>
      <c r="I73" s="3">
        <f>Mathe_Info!M73</f>
        <v>51</v>
      </c>
      <c r="J73" s="3">
        <f>Mathe_Info!N73</f>
        <v>1</v>
      </c>
      <c r="K73" s="35">
        <f t="shared" si="12"/>
        <v>52</v>
      </c>
    </row>
    <row r="74" spans="2:17" x14ac:dyDescent="0.2">
      <c r="B74" s="23" t="s">
        <v>35</v>
      </c>
      <c r="C74" s="1">
        <f>Mathe_Info!C74+Mathe_Info!E74</f>
        <v>18</v>
      </c>
      <c r="D74" s="2">
        <f t="shared" si="13"/>
        <v>0.34615384615384615</v>
      </c>
      <c r="E74" s="1">
        <f>Mathe_Info!G74</f>
        <v>10</v>
      </c>
      <c r="F74" s="2">
        <f t="shared" si="14"/>
        <v>0.19230769230769232</v>
      </c>
      <c r="G74" s="1">
        <f>Mathe_Info!I74+Mathe_Info!K74</f>
        <v>24</v>
      </c>
      <c r="H74" s="2">
        <f t="shared" si="15"/>
        <v>0.46153846153846156</v>
      </c>
      <c r="I74" s="3">
        <f>Mathe_Info!M74</f>
        <v>52</v>
      </c>
      <c r="J74" s="3">
        <f>Mathe_Info!N74</f>
        <v>0</v>
      </c>
      <c r="K74" s="35">
        <f t="shared" si="12"/>
        <v>52</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358</v>
      </c>
      <c r="J81" s="276" t="s">
        <v>5</v>
      </c>
      <c r="K81" s="258" t="s">
        <v>359</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Mathe_Info!C83+Mathe_Info!E83</f>
        <v>10</v>
      </c>
      <c r="D83" s="2">
        <f>C83/$I83</f>
        <v>0.55555555555555558</v>
      </c>
      <c r="E83" s="1">
        <f>Mathe_Info!G83</f>
        <v>3</v>
      </c>
      <c r="F83" s="2">
        <f>E83/$I83</f>
        <v>0.16666666666666666</v>
      </c>
      <c r="G83" s="1">
        <f>Mathe_Info!I83+Mathe_Info!K83</f>
        <v>5</v>
      </c>
      <c r="H83" s="2">
        <f>G83/$I83</f>
        <v>0.27777777777777779</v>
      </c>
      <c r="I83" s="3">
        <f>Mathe_Info!M83</f>
        <v>18</v>
      </c>
      <c r="J83" s="3">
        <f>Mathe_Info!N83</f>
        <v>0</v>
      </c>
      <c r="K83" s="35">
        <f t="shared" ref="K83:K85" si="16">I83+J83</f>
        <v>18</v>
      </c>
      <c r="L83" s="34"/>
      <c r="M83" s="34"/>
      <c r="N83" s="34"/>
      <c r="O83" s="34"/>
    </row>
    <row r="84" spans="2:15" s="123" customFormat="1" x14ac:dyDescent="0.2">
      <c r="B84" s="23" t="s">
        <v>34</v>
      </c>
      <c r="C84" s="1">
        <f>Mathe_Info!C84+Mathe_Info!E84</f>
        <v>10</v>
      </c>
      <c r="D84" s="2">
        <f t="shared" ref="D84:F85" si="17">C84/$I84</f>
        <v>0.58823529411764708</v>
      </c>
      <c r="E84" s="1">
        <f>Mathe_Info!G84</f>
        <v>6</v>
      </c>
      <c r="F84" s="2">
        <f t="shared" si="17"/>
        <v>0.35294117647058826</v>
      </c>
      <c r="G84" s="1">
        <f>Mathe_Info!I84+Mathe_Info!K84</f>
        <v>1</v>
      </c>
      <c r="H84" s="2">
        <f t="shared" ref="H84:H85" si="18">G84/$I84</f>
        <v>5.8823529411764705E-2</v>
      </c>
      <c r="I84" s="3">
        <f>Mathe_Info!M84</f>
        <v>17</v>
      </c>
      <c r="J84" s="3">
        <f>Mathe_Info!N84</f>
        <v>1</v>
      </c>
      <c r="K84" s="35">
        <f t="shared" si="16"/>
        <v>18</v>
      </c>
      <c r="L84" s="34"/>
      <c r="M84" s="34"/>
      <c r="N84" s="34"/>
      <c r="O84" s="34"/>
    </row>
    <row r="85" spans="2:15" s="123" customFormat="1" x14ac:dyDescent="0.2">
      <c r="B85" s="23" t="s">
        <v>35</v>
      </c>
      <c r="C85" s="1">
        <f>Mathe_Info!C85+Mathe_Info!E85</f>
        <v>8</v>
      </c>
      <c r="D85" s="2">
        <f t="shared" si="17"/>
        <v>0.44444444444444442</v>
      </c>
      <c r="E85" s="1">
        <f>Mathe_Info!G85</f>
        <v>2</v>
      </c>
      <c r="F85" s="2">
        <f t="shared" si="17"/>
        <v>0.1111111111111111</v>
      </c>
      <c r="G85" s="1">
        <f>Mathe_Info!I85+Mathe_Info!K85</f>
        <v>8</v>
      </c>
      <c r="H85" s="2">
        <f t="shared" si="18"/>
        <v>0.44444444444444442</v>
      </c>
      <c r="I85" s="3">
        <f>Mathe_Info!M85</f>
        <v>18</v>
      </c>
      <c r="J85" s="3">
        <f>Mathe_Info!N85</f>
        <v>0</v>
      </c>
      <c r="K85" s="35">
        <f t="shared" si="16"/>
        <v>18</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358</v>
      </c>
      <c r="J92" s="276" t="s">
        <v>5</v>
      </c>
      <c r="K92" s="258" t="s">
        <v>359</v>
      </c>
      <c r="L92" s="34"/>
      <c r="M92" s="34"/>
      <c r="N92" s="34"/>
      <c r="O92" s="34"/>
    </row>
    <row r="93" spans="2:15" s="123" customFormat="1" ht="25.15"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Mathe_Info!C94+Mathe_Info!E94</f>
        <v>3</v>
      </c>
      <c r="D94" s="2">
        <f>C94/$I94</f>
        <v>8.8235294117647065E-2</v>
      </c>
      <c r="E94" s="1">
        <f>Mathe_Info!G94</f>
        <v>2</v>
      </c>
      <c r="F94" s="2">
        <f>E94/$I94</f>
        <v>5.8823529411764705E-2</v>
      </c>
      <c r="G94" s="1">
        <f>Mathe_Info!I94+Mathe_Info!K94</f>
        <v>29</v>
      </c>
      <c r="H94" s="2">
        <f>G94/$I94</f>
        <v>0.8529411764705882</v>
      </c>
      <c r="I94" s="3">
        <f>Mathe_Info!M94</f>
        <v>34</v>
      </c>
      <c r="J94" s="3">
        <f>Mathe_Info!N94</f>
        <v>0</v>
      </c>
      <c r="K94" s="3">
        <f>Mathe_Info!O94</f>
        <v>34</v>
      </c>
      <c r="L94" s="34"/>
      <c r="M94" s="34"/>
      <c r="N94" s="34"/>
      <c r="O94" s="34"/>
    </row>
    <row r="95" spans="2:15" s="123" customFormat="1" x14ac:dyDescent="0.2">
      <c r="B95" s="23" t="s">
        <v>34</v>
      </c>
      <c r="C95" s="1">
        <f>Mathe_Info!C95+Mathe_Info!E95</f>
        <v>19</v>
      </c>
      <c r="D95" s="2">
        <f t="shared" ref="D95:F96" si="19">C95/$I95</f>
        <v>0.55882352941176472</v>
      </c>
      <c r="E95" s="1">
        <f>Mathe_Info!G95</f>
        <v>3</v>
      </c>
      <c r="F95" s="2">
        <f t="shared" si="19"/>
        <v>8.8235294117647065E-2</v>
      </c>
      <c r="G95" s="1">
        <f>Mathe_Info!I95+Mathe_Info!K95</f>
        <v>12</v>
      </c>
      <c r="H95" s="2">
        <f t="shared" ref="H95:H96" si="20">G95/$I95</f>
        <v>0.35294117647058826</v>
      </c>
      <c r="I95" s="3">
        <f>Mathe_Info!M95</f>
        <v>34</v>
      </c>
      <c r="J95" s="3">
        <f>Mathe_Info!N95</f>
        <v>0</v>
      </c>
      <c r="K95" s="3">
        <f>Mathe_Info!O95</f>
        <v>34</v>
      </c>
      <c r="L95" s="34"/>
      <c r="M95" s="34"/>
      <c r="N95" s="34"/>
      <c r="O95" s="34"/>
    </row>
    <row r="96" spans="2:15" s="123" customFormat="1" x14ac:dyDescent="0.2">
      <c r="B96" s="23" t="s">
        <v>35</v>
      </c>
      <c r="C96" s="1">
        <f>Mathe_Info!C96+Mathe_Info!E96</f>
        <v>10</v>
      </c>
      <c r="D96" s="2">
        <f t="shared" si="19"/>
        <v>0.29411764705882354</v>
      </c>
      <c r="E96" s="1">
        <f>Mathe_Info!G96</f>
        <v>8</v>
      </c>
      <c r="F96" s="2">
        <f t="shared" si="19"/>
        <v>0.23529411764705882</v>
      </c>
      <c r="G96" s="1">
        <f>Mathe_Info!I96+Mathe_Info!K96</f>
        <v>16</v>
      </c>
      <c r="H96" s="2">
        <f t="shared" si="20"/>
        <v>0.47058823529411764</v>
      </c>
      <c r="I96" s="3">
        <f>Mathe_Info!M96</f>
        <v>34</v>
      </c>
      <c r="J96" s="3">
        <f>Mathe_Info!N96</f>
        <v>0</v>
      </c>
      <c r="K96" s="3">
        <f>Mathe_Info!O96</f>
        <v>34</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6" customHeight="1" x14ac:dyDescent="0.2">
      <c r="B103" s="253"/>
      <c r="C103" s="208" t="s">
        <v>331</v>
      </c>
      <c r="D103" s="208"/>
      <c r="E103" s="208"/>
      <c r="F103" s="32"/>
      <c r="G103" s="208" t="s">
        <v>332</v>
      </c>
      <c r="H103" s="32"/>
      <c r="I103" s="208" t="s">
        <v>358</v>
      </c>
      <c r="J103" s="208" t="s">
        <v>5</v>
      </c>
      <c r="K103" s="208" t="s">
        <v>359</v>
      </c>
      <c r="L103" s="34"/>
      <c r="M103" s="34"/>
      <c r="N103" s="34"/>
      <c r="O103" s="34"/>
    </row>
    <row r="104" spans="2:15" s="123" customFormat="1" x14ac:dyDescent="0.2">
      <c r="B104" s="24" t="s">
        <v>40</v>
      </c>
      <c r="C104" s="1">
        <f>Mathe_Info!C104+Mathe_Info!E104</f>
        <v>25</v>
      </c>
      <c r="D104" s="2">
        <f>C104/$I104</f>
        <v>0.5</v>
      </c>
      <c r="E104" s="1">
        <f>Mathe_Info!G104</f>
        <v>11</v>
      </c>
      <c r="F104" s="2">
        <f>E104/$I104</f>
        <v>0.22</v>
      </c>
      <c r="G104" s="1">
        <f>Mathe_Info!I104+Mathe_Info!K104</f>
        <v>14</v>
      </c>
      <c r="H104" s="2">
        <f>G104/$I104</f>
        <v>0.28000000000000003</v>
      </c>
      <c r="I104" s="3">
        <f>Mathe_Info!M104</f>
        <v>50</v>
      </c>
      <c r="J104" s="3">
        <f>Mathe_Info!N104</f>
        <v>2</v>
      </c>
      <c r="K104" s="3">
        <f>Mathe_Info!O104</f>
        <v>52</v>
      </c>
      <c r="L104" s="34"/>
      <c r="M104" s="34"/>
      <c r="N104" s="34"/>
      <c r="O104" s="34"/>
    </row>
    <row r="105" spans="2:15" s="123" customFormat="1" x14ac:dyDescent="0.2">
      <c r="B105" s="24" t="s">
        <v>41</v>
      </c>
      <c r="C105" s="1">
        <f>Mathe_Info!C105+Mathe_Info!E105</f>
        <v>33</v>
      </c>
      <c r="D105" s="2">
        <f t="shared" ref="D105:F110" si="21">C105/$I105</f>
        <v>0.6875</v>
      </c>
      <c r="E105" s="1">
        <f>Mathe_Info!G105</f>
        <v>8</v>
      </c>
      <c r="F105" s="2">
        <f t="shared" si="21"/>
        <v>0.16666666666666666</v>
      </c>
      <c r="G105" s="1">
        <f>Mathe_Info!I105+Mathe_Info!K105</f>
        <v>7</v>
      </c>
      <c r="H105" s="2">
        <f t="shared" ref="H105:H110" si="22">G105/$I105</f>
        <v>0.14583333333333334</v>
      </c>
      <c r="I105" s="3">
        <f>Mathe_Info!M105</f>
        <v>48</v>
      </c>
      <c r="J105" s="3">
        <f>Mathe_Info!N105</f>
        <v>4</v>
      </c>
      <c r="K105" s="3">
        <f>Mathe_Info!O105</f>
        <v>52</v>
      </c>
      <c r="L105" s="34"/>
      <c r="M105" s="34"/>
      <c r="N105" s="34"/>
      <c r="O105" s="34"/>
    </row>
    <row r="106" spans="2:15" s="123" customFormat="1" x14ac:dyDescent="0.2">
      <c r="B106" s="24" t="s">
        <v>42</v>
      </c>
      <c r="C106" s="1">
        <f>Mathe_Info!C106+Mathe_Info!E106</f>
        <v>37</v>
      </c>
      <c r="D106" s="2">
        <f t="shared" si="21"/>
        <v>0.75510204081632648</v>
      </c>
      <c r="E106" s="1">
        <f>Mathe_Info!G106</f>
        <v>5</v>
      </c>
      <c r="F106" s="2">
        <f t="shared" si="21"/>
        <v>0.10204081632653061</v>
      </c>
      <c r="G106" s="1">
        <f>Mathe_Info!I106+Mathe_Info!K106</f>
        <v>7</v>
      </c>
      <c r="H106" s="2">
        <f t="shared" si="22"/>
        <v>0.14285714285714285</v>
      </c>
      <c r="I106" s="3">
        <f>Mathe_Info!M106</f>
        <v>49</v>
      </c>
      <c r="J106" s="3">
        <f>Mathe_Info!N106</f>
        <v>3</v>
      </c>
      <c r="K106" s="3">
        <f>Mathe_Info!O106</f>
        <v>52</v>
      </c>
      <c r="L106" s="34"/>
      <c r="M106" s="34"/>
      <c r="N106" s="34"/>
      <c r="O106" s="34"/>
    </row>
    <row r="107" spans="2:15" s="123" customFormat="1" x14ac:dyDescent="0.2">
      <c r="B107" s="24" t="s">
        <v>43</v>
      </c>
      <c r="C107" s="1">
        <f>Mathe_Info!C107+Mathe_Info!E107</f>
        <v>42</v>
      </c>
      <c r="D107" s="2">
        <f t="shared" si="21"/>
        <v>0.91304347826086951</v>
      </c>
      <c r="E107" s="1">
        <f>Mathe_Info!G107</f>
        <v>4</v>
      </c>
      <c r="F107" s="2">
        <f t="shared" si="21"/>
        <v>8.6956521739130432E-2</v>
      </c>
      <c r="G107" s="1">
        <f>Mathe_Info!I107+Mathe_Info!K107</f>
        <v>0</v>
      </c>
      <c r="H107" s="2">
        <f t="shared" si="22"/>
        <v>0</v>
      </c>
      <c r="I107" s="3">
        <f>Mathe_Info!M107</f>
        <v>46</v>
      </c>
      <c r="J107" s="3">
        <f>Mathe_Info!N107</f>
        <v>6</v>
      </c>
      <c r="K107" s="3">
        <f>Mathe_Info!O107</f>
        <v>52</v>
      </c>
      <c r="L107" s="34"/>
      <c r="M107" s="34"/>
      <c r="N107" s="34"/>
      <c r="O107" s="34"/>
    </row>
    <row r="108" spans="2:15" s="123" customFormat="1" x14ac:dyDescent="0.2">
      <c r="B108" s="24" t="s">
        <v>44</v>
      </c>
      <c r="C108" s="1">
        <f>Mathe_Info!C108+Mathe_Info!E108</f>
        <v>34</v>
      </c>
      <c r="D108" s="2">
        <f t="shared" si="21"/>
        <v>0.70833333333333337</v>
      </c>
      <c r="E108" s="1">
        <f>Mathe_Info!G108</f>
        <v>4</v>
      </c>
      <c r="F108" s="2">
        <f t="shared" si="21"/>
        <v>8.3333333333333329E-2</v>
      </c>
      <c r="G108" s="1">
        <f>Mathe_Info!I108+Mathe_Info!K108</f>
        <v>10</v>
      </c>
      <c r="H108" s="2">
        <f t="shared" si="22"/>
        <v>0.20833333333333334</v>
      </c>
      <c r="I108" s="3">
        <f>Mathe_Info!M108</f>
        <v>48</v>
      </c>
      <c r="J108" s="3">
        <f>Mathe_Info!N108</f>
        <v>4</v>
      </c>
      <c r="K108" s="3">
        <f>Mathe_Info!O108</f>
        <v>52</v>
      </c>
      <c r="L108" s="34"/>
      <c r="M108" s="34"/>
      <c r="N108" s="34"/>
      <c r="O108" s="34"/>
    </row>
    <row r="109" spans="2:15" s="123" customFormat="1" ht="24" x14ac:dyDescent="0.2">
      <c r="B109" s="24" t="s">
        <v>45</v>
      </c>
      <c r="C109" s="1">
        <f>Mathe_Info!C109+Mathe_Info!E109</f>
        <v>4</v>
      </c>
      <c r="D109" s="2">
        <f t="shared" si="21"/>
        <v>7.6923076923076927E-2</v>
      </c>
      <c r="E109" s="1">
        <f>Mathe_Info!G109</f>
        <v>9</v>
      </c>
      <c r="F109" s="2">
        <f t="shared" si="21"/>
        <v>0.17307692307692307</v>
      </c>
      <c r="G109" s="1">
        <f>Mathe_Info!I109+Mathe_Info!K109</f>
        <v>39</v>
      </c>
      <c r="H109" s="2">
        <f t="shared" si="22"/>
        <v>0.75</v>
      </c>
      <c r="I109" s="3">
        <f>Mathe_Info!M109</f>
        <v>52</v>
      </c>
      <c r="J109" s="3">
        <f>Mathe_Info!N109</f>
        <v>0</v>
      </c>
      <c r="K109" s="3">
        <f>Mathe_Info!O109</f>
        <v>52</v>
      </c>
      <c r="L109" s="34"/>
      <c r="M109" s="34"/>
      <c r="N109" s="34"/>
      <c r="O109" s="34"/>
    </row>
    <row r="110" spans="2:15" s="123" customFormat="1" x14ac:dyDescent="0.2">
      <c r="B110" s="24" t="s">
        <v>46</v>
      </c>
      <c r="C110" s="1">
        <f>Mathe_Info!C110+Mathe_Info!E110</f>
        <v>8</v>
      </c>
      <c r="D110" s="2">
        <f t="shared" si="21"/>
        <v>0.72727272727272729</v>
      </c>
      <c r="E110" s="1">
        <f>Mathe_Info!G110</f>
        <v>1</v>
      </c>
      <c r="F110" s="2">
        <f t="shared" si="21"/>
        <v>9.0909090909090912E-2</v>
      </c>
      <c r="G110" s="1">
        <f>Mathe_Info!I110+Mathe_Info!K110</f>
        <v>2</v>
      </c>
      <c r="H110" s="2">
        <f t="shared" si="22"/>
        <v>0.18181818181818182</v>
      </c>
      <c r="I110" s="3">
        <f>Mathe_Info!M110</f>
        <v>11</v>
      </c>
      <c r="J110" s="3">
        <f>Mathe_Info!N110</f>
        <v>41</v>
      </c>
      <c r="K110" s="3">
        <f>Mathe_Info!O110</f>
        <v>52</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48" x14ac:dyDescent="0.2">
      <c r="B117" s="253"/>
      <c r="C117" s="208" t="s">
        <v>331</v>
      </c>
      <c r="D117" s="208"/>
      <c r="E117" s="208"/>
      <c r="F117" s="32"/>
      <c r="G117" s="208" t="s">
        <v>332</v>
      </c>
      <c r="H117" s="32"/>
      <c r="I117" s="208" t="s">
        <v>358</v>
      </c>
      <c r="J117" s="208" t="s">
        <v>5</v>
      </c>
      <c r="K117" s="208" t="s">
        <v>359</v>
      </c>
      <c r="L117" s="34"/>
      <c r="M117" s="34"/>
      <c r="N117" s="34"/>
      <c r="O117" s="34"/>
    </row>
    <row r="118" spans="2:15" s="123" customFormat="1" x14ac:dyDescent="0.2">
      <c r="B118" s="24" t="s">
        <v>40</v>
      </c>
      <c r="C118" s="1">
        <f>Mathe_Info!C118+Mathe_Info!E118</f>
        <v>10</v>
      </c>
      <c r="D118" s="2">
        <f>C118/$I118</f>
        <v>0.55555555555555558</v>
      </c>
      <c r="E118" s="1">
        <f>Mathe_Info!G118</f>
        <v>3</v>
      </c>
      <c r="F118" s="2">
        <f>E118/$I118</f>
        <v>0.16666666666666666</v>
      </c>
      <c r="G118" s="1">
        <f>Mathe_Info!I118+Mathe_Info!K118</f>
        <v>5</v>
      </c>
      <c r="H118" s="2">
        <f>G118/$I118</f>
        <v>0.27777777777777779</v>
      </c>
      <c r="I118" s="3">
        <f>Mathe_Info!M118</f>
        <v>18</v>
      </c>
      <c r="J118" s="3">
        <f>Mathe_Info!N118</f>
        <v>0</v>
      </c>
      <c r="K118" s="3">
        <f>Mathe_Info!O118</f>
        <v>18</v>
      </c>
      <c r="L118" s="34"/>
      <c r="M118" s="34"/>
      <c r="N118" s="34"/>
      <c r="O118" s="34"/>
    </row>
    <row r="119" spans="2:15" s="123" customFormat="1" x14ac:dyDescent="0.2">
      <c r="B119" s="24" t="s">
        <v>41</v>
      </c>
      <c r="C119" s="1">
        <f>Mathe_Info!C119+Mathe_Info!E119</f>
        <v>13</v>
      </c>
      <c r="D119" s="2">
        <f t="shared" ref="D119:F124" si="23">C119/$I119</f>
        <v>0.72222222222222221</v>
      </c>
      <c r="E119" s="1">
        <f>Mathe_Info!G119</f>
        <v>2</v>
      </c>
      <c r="F119" s="2">
        <f t="shared" si="23"/>
        <v>0.1111111111111111</v>
      </c>
      <c r="G119" s="1">
        <f>Mathe_Info!I119+Mathe_Info!K119</f>
        <v>3</v>
      </c>
      <c r="H119" s="2">
        <f t="shared" ref="H119:H124" si="24">G119/$I119</f>
        <v>0.16666666666666666</v>
      </c>
      <c r="I119" s="3">
        <f>Mathe_Info!M119</f>
        <v>18</v>
      </c>
      <c r="J119" s="3">
        <f>Mathe_Info!N119</f>
        <v>0</v>
      </c>
      <c r="K119" s="3">
        <f>Mathe_Info!O119</f>
        <v>18</v>
      </c>
      <c r="L119" s="34"/>
      <c r="M119" s="34"/>
      <c r="N119" s="34"/>
      <c r="O119" s="34"/>
    </row>
    <row r="120" spans="2:15" s="123" customFormat="1" x14ac:dyDescent="0.2">
      <c r="B120" s="24" t="s">
        <v>42</v>
      </c>
      <c r="C120" s="1">
        <f>Mathe_Info!C120+Mathe_Info!E120</f>
        <v>16</v>
      </c>
      <c r="D120" s="2">
        <f t="shared" si="23"/>
        <v>0.88888888888888884</v>
      </c>
      <c r="E120" s="1">
        <f>Mathe_Info!G120</f>
        <v>1</v>
      </c>
      <c r="F120" s="2">
        <f t="shared" si="23"/>
        <v>5.5555555555555552E-2</v>
      </c>
      <c r="G120" s="1">
        <f>Mathe_Info!I120+Mathe_Info!K120</f>
        <v>1</v>
      </c>
      <c r="H120" s="2">
        <f t="shared" si="24"/>
        <v>5.5555555555555552E-2</v>
      </c>
      <c r="I120" s="3">
        <f>Mathe_Info!M120</f>
        <v>18</v>
      </c>
      <c r="J120" s="3">
        <f>Mathe_Info!N120</f>
        <v>0</v>
      </c>
      <c r="K120" s="3">
        <f>Mathe_Info!O120</f>
        <v>18</v>
      </c>
      <c r="L120" s="34"/>
      <c r="M120" s="34"/>
      <c r="N120" s="34"/>
      <c r="O120" s="34"/>
    </row>
    <row r="121" spans="2:15" s="123" customFormat="1" x14ac:dyDescent="0.2">
      <c r="B121" s="24" t="s">
        <v>43</v>
      </c>
      <c r="C121" s="1">
        <f>Mathe_Info!C121+Mathe_Info!E121</f>
        <v>16</v>
      </c>
      <c r="D121" s="2">
        <f t="shared" si="23"/>
        <v>0.88888888888888884</v>
      </c>
      <c r="E121" s="1">
        <f>Mathe_Info!G121</f>
        <v>2</v>
      </c>
      <c r="F121" s="2">
        <f t="shared" si="23"/>
        <v>0.1111111111111111</v>
      </c>
      <c r="G121" s="1">
        <f>Mathe_Info!I121+Mathe_Info!K121</f>
        <v>0</v>
      </c>
      <c r="H121" s="2">
        <f t="shared" si="24"/>
        <v>0</v>
      </c>
      <c r="I121" s="3">
        <f>Mathe_Info!M121</f>
        <v>18</v>
      </c>
      <c r="J121" s="3">
        <f>Mathe_Info!N121</f>
        <v>0</v>
      </c>
      <c r="K121" s="3">
        <f>Mathe_Info!O121</f>
        <v>18</v>
      </c>
      <c r="L121" s="34"/>
      <c r="M121" s="34"/>
      <c r="N121" s="34"/>
      <c r="O121" s="34"/>
    </row>
    <row r="122" spans="2:15" s="123" customFormat="1" x14ac:dyDescent="0.2">
      <c r="B122" s="24" t="s">
        <v>44</v>
      </c>
      <c r="C122" s="1">
        <f>Mathe_Info!C122+Mathe_Info!E122</f>
        <v>14</v>
      </c>
      <c r="D122" s="2">
        <f t="shared" si="23"/>
        <v>0.82352941176470584</v>
      </c>
      <c r="E122" s="1">
        <f>Mathe_Info!G122</f>
        <v>2</v>
      </c>
      <c r="F122" s="2">
        <f t="shared" si="23"/>
        <v>0.11764705882352941</v>
      </c>
      <c r="G122" s="1">
        <f>Mathe_Info!I122+Mathe_Info!K122</f>
        <v>1</v>
      </c>
      <c r="H122" s="2">
        <f t="shared" si="24"/>
        <v>5.8823529411764705E-2</v>
      </c>
      <c r="I122" s="3">
        <f>Mathe_Info!M122</f>
        <v>17</v>
      </c>
      <c r="J122" s="3">
        <f>Mathe_Info!N122</f>
        <v>1</v>
      </c>
      <c r="K122" s="3">
        <f>Mathe_Info!O122</f>
        <v>18</v>
      </c>
      <c r="L122" s="34"/>
      <c r="M122" s="34"/>
      <c r="N122" s="34"/>
      <c r="O122" s="34"/>
    </row>
    <row r="123" spans="2:15" s="123" customFormat="1" ht="24" x14ac:dyDescent="0.2">
      <c r="B123" s="24" t="s">
        <v>45</v>
      </c>
      <c r="C123" s="1">
        <f>Mathe_Info!C123+Mathe_Info!E123</f>
        <v>4</v>
      </c>
      <c r="D123" s="2">
        <f t="shared" si="23"/>
        <v>0.22222222222222221</v>
      </c>
      <c r="E123" s="1">
        <f>Mathe_Info!G123</f>
        <v>2</v>
      </c>
      <c r="F123" s="2">
        <f t="shared" si="23"/>
        <v>0.1111111111111111</v>
      </c>
      <c r="G123" s="1">
        <f>Mathe_Info!I123+Mathe_Info!K123</f>
        <v>12</v>
      </c>
      <c r="H123" s="2">
        <f t="shared" si="24"/>
        <v>0.66666666666666663</v>
      </c>
      <c r="I123" s="3">
        <f>Mathe_Info!M123</f>
        <v>18</v>
      </c>
      <c r="J123" s="3">
        <f>Mathe_Info!N123</f>
        <v>0</v>
      </c>
      <c r="K123" s="3">
        <f>Mathe_Info!O123</f>
        <v>18</v>
      </c>
      <c r="L123" s="34"/>
      <c r="M123" s="34"/>
      <c r="N123" s="34"/>
      <c r="O123" s="34"/>
    </row>
    <row r="124" spans="2:15" s="123" customFormat="1" x14ac:dyDescent="0.2">
      <c r="B124" s="24" t="s">
        <v>46</v>
      </c>
      <c r="C124" s="1">
        <f>Mathe_Info!C124+Mathe_Info!E124</f>
        <v>4</v>
      </c>
      <c r="D124" s="2">
        <f t="shared" si="23"/>
        <v>0.8</v>
      </c>
      <c r="E124" s="1">
        <f>Mathe_Info!G124</f>
        <v>1</v>
      </c>
      <c r="F124" s="2">
        <f t="shared" si="23"/>
        <v>0.2</v>
      </c>
      <c r="G124" s="1">
        <f>Mathe_Info!I124+Mathe_Info!K124</f>
        <v>0</v>
      </c>
      <c r="H124" s="2">
        <f t="shared" si="24"/>
        <v>0</v>
      </c>
      <c r="I124" s="3">
        <f>Mathe_Info!M124</f>
        <v>5</v>
      </c>
      <c r="J124" s="3">
        <f>Mathe_Info!N124</f>
        <v>13</v>
      </c>
      <c r="K124" s="3">
        <f>Mathe_Info!O124</f>
        <v>18</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48" x14ac:dyDescent="0.2">
      <c r="B131" s="253"/>
      <c r="C131" s="208" t="s">
        <v>331</v>
      </c>
      <c r="D131" s="208"/>
      <c r="E131" s="208"/>
      <c r="F131" s="32"/>
      <c r="G131" s="208" t="s">
        <v>332</v>
      </c>
      <c r="H131" s="32"/>
      <c r="I131" s="208" t="s">
        <v>358</v>
      </c>
      <c r="J131" s="208" t="s">
        <v>5</v>
      </c>
      <c r="K131" s="208" t="s">
        <v>359</v>
      </c>
      <c r="L131" s="34"/>
      <c r="M131" s="34"/>
      <c r="N131" s="34"/>
      <c r="O131" s="34"/>
    </row>
    <row r="132" spans="2:15" s="123" customFormat="1" x14ac:dyDescent="0.2">
      <c r="B132" s="24" t="s">
        <v>40</v>
      </c>
      <c r="C132" s="1">
        <f>Mathe_Info!C132+Mathe_Info!E132</f>
        <v>15</v>
      </c>
      <c r="D132" s="2">
        <f>C132/$I132</f>
        <v>0.46875</v>
      </c>
      <c r="E132" s="1">
        <f>Mathe_Info!G132</f>
        <v>8</v>
      </c>
      <c r="F132" s="2">
        <f>E132/$I132</f>
        <v>0.25</v>
      </c>
      <c r="G132" s="1">
        <f>Mathe_Info!I132+Mathe_Info!K132</f>
        <v>9</v>
      </c>
      <c r="H132" s="2">
        <f>G132/$I132</f>
        <v>0.28125</v>
      </c>
      <c r="I132" s="3">
        <f>Mathe_Info!M132</f>
        <v>32</v>
      </c>
      <c r="J132" s="3">
        <f>Mathe_Info!N132</f>
        <v>2</v>
      </c>
      <c r="K132" s="3">
        <f>Mathe_Info!O132</f>
        <v>34</v>
      </c>
      <c r="L132" s="34"/>
      <c r="M132" s="34"/>
      <c r="N132" s="34"/>
      <c r="O132" s="34"/>
    </row>
    <row r="133" spans="2:15" s="123" customFormat="1" x14ac:dyDescent="0.2">
      <c r="B133" s="24" t="s">
        <v>41</v>
      </c>
      <c r="C133" s="1">
        <f>Mathe_Info!C133+Mathe_Info!E133</f>
        <v>20</v>
      </c>
      <c r="D133" s="2">
        <f t="shared" ref="D133:F138" si="25">C133/$I133</f>
        <v>0.66666666666666663</v>
      </c>
      <c r="E133" s="1">
        <f>Mathe_Info!G133</f>
        <v>6</v>
      </c>
      <c r="F133" s="2">
        <f t="shared" si="25"/>
        <v>0.2</v>
      </c>
      <c r="G133" s="1">
        <f>Mathe_Info!I133+Mathe_Info!K133</f>
        <v>4</v>
      </c>
      <c r="H133" s="2">
        <f t="shared" ref="H133:H138" si="26">G133/$I133</f>
        <v>0.13333333333333333</v>
      </c>
      <c r="I133" s="3">
        <f>Mathe_Info!M133</f>
        <v>30</v>
      </c>
      <c r="J133" s="3">
        <f>Mathe_Info!N133</f>
        <v>4</v>
      </c>
      <c r="K133" s="3">
        <f>Mathe_Info!O133</f>
        <v>34</v>
      </c>
      <c r="L133" s="34"/>
      <c r="M133" s="34"/>
      <c r="N133" s="34"/>
      <c r="O133" s="34"/>
    </row>
    <row r="134" spans="2:15" s="123" customFormat="1" x14ac:dyDescent="0.2">
      <c r="B134" s="24" t="s">
        <v>42</v>
      </c>
      <c r="C134" s="1">
        <f>Mathe_Info!C134+Mathe_Info!E134</f>
        <v>21</v>
      </c>
      <c r="D134" s="2">
        <f t="shared" si="25"/>
        <v>0.67741935483870963</v>
      </c>
      <c r="E134" s="1">
        <f>Mathe_Info!G134</f>
        <v>4</v>
      </c>
      <c r="F134" s="2">
        <f t="shared" si="25"/>
        <v>0.12903225806451613</v>
      </c>
      <c r="G134" s="1">
        <f>Mathe_Info!I134+Mathe_Info!K134</f>
        <v>6</v>
      </c>
      <c r="H134" s="2">
        <f t="shared" si="26"/>
        <v>0.19354838709677419</v>
      </c>
      <c r="I134" s="3">
        <f>Mathe_Info!M134</f>
        <v>31</v>
      </c>
      <c r="J134" s="3">
        <f>Mathe_Info!N134</f>
        <v>3</v>
      </c>
      <c r="K134" s="3">
        <f>Mathe_Info!O134</f>
        <v>34</v>
      </c>
      <c r="L134" s="34"/>
      <c r="M134" s="34"/>
      <c r="N134" s="34"/>
      <c r="O134" s="34"/>
    </row>
    <row r="135" spans="2:15" s="123" customFormat="1" x14ac:dyDescent="0.2">
      <c r="B135" s="24" t="s">
        <v>43</v>
      </c>
      <c r="C135" s="1">
        <f>Mathe_Info!C135+Mathe_Info!E135</f>
        <v>26</v>
      </c>
      <c r="D135" s="2">
        <f t="shared" si="25"/>
        <v>0.9285714285714286</v>
      </c>
      <c r="E135" s="1">
        <f>Mathe_Info!G135</f>
        <v>2</v>
      </c>
      <c r="F135" s="2">
        <f t="shared" si="25"/>
        <v>7.1428571428571425E-2</v>
      </c>
      <c r="G135" s="1">
        <f>Mathe_Info!I135+Mathe_Info!K135</f>
        <v>0</v>
      </c>
      <c r="H135" s="2">
        <f t="shared" si="26"/>
        <v>0</v>
      </c>
      <c r="I135" s="3">
        <f>Mathe_Info!M135</f>
        <v>28</v>
      </c>
      <c r="J135" s="3">
        <f>Mathe_Info!N135</f>
        <v>6</v>
      </c>
      <c r="K135" s="3">
        <f>Mathe_Info!O135</f>
        <v>34</v>
      </c>
      <c r="L135" s="34"/>
      <c r="M135" s="34"/>
      <c r="N135" s="34"/>
      <c r="O135" s="34"/>
    </row>
    <row r="136" spans="2:15" s="123" customFormat="1" x14ac:dyDescent="0.2">
      <c r="B136" s="24" t="s">
        <v>44</v>
      </c>
      <c r="C136" s="1">
        <f>Mathe_Info!C136+Mathe_Info!E136</f>
        <v>20</v>
      </c>
      <c r="D136" s="2">
        <f t="shared" si="25"/>
        <v>0.64516129032258063</v>
      </c>
      <c r="E136" s="1">
        <f>Mathe_Info!G136</f>
        <v>2</v>
      </c>
      <c r="F136" s="2">
        <f t="shared" si="25"/>
        <v>6.4516129032258063E-2</v>
      </c>
      <c r="G136" s="1">
        <f>Mathe_Info!I136+Mathe_Info!K136</f>
        <v>9</v>
      </c>
      <c r="H136" s="2">
        <f t="shared" si="26"/>
        <v>0.29032258064516131</v>
      </c>
      <c r="I136" s="3">
        <f>Mathe_Info!M136</f>
        <v>31</v>
      </c>
      <c r="J136" s="3">
        <f>Mathe_Info!N136</f>
        <v>3</v>
      </c>
      <c r="K136" s="3">
        <f>Mathe_Info!O136</f>
        <v>34</v>
      </c>
      <c r="L136" s="34"/>
      <c r="M136" s="34"/>
      <c r="N136" s="34"/>
      <c r="O136" s="34"/>
    </row>
    <row r="137" spans="2:15" s="123" customFormat="1" ht="24" x14ac:dyDescent="0.2">
      <c r="B137" s="24" t="s">
        <v>45</v>
      </c>
      <c r="C137" s="1">
        <f>Mathe_Info!C137+Mathe_Info!E137</f>
        <v>0</v>
      </c>
      <c r="D137" s="2">
        <f t="shared" si="25"/>
        <v>0</v>
      </c>
      <c r="E137" s="1">
        <f>Mathe_Info!G137</f>
        <v>7</v>
      </c>
      <c r="F137" s="2">
        <f t="shared" si="25"/>
        <v>0.20588235294117646</v>
      </c>
      <c r="G137" s="1">
        <f>Mathe_Info!I137+Mathe_Info!K137</f>
        <v>27</v>
      </c>
      <c r="H137" s="2">
        <f t="shared" si="26"/>
        <v>0.79411764705882348</v>
      </c>
      <c r="I137" s="3">
        <f>Mathe_Info!M137</f>
        <v>34</v>
      </c>
      <c r="J137" s="3">
        <f>Mathe_Info!N137</f>
        <v>0</v>
      </c>
      <c r="K137" s="3">
        <f>Mathe_Info!O137</f>
        <v>34</v>
      </c>
      <c r="L137" s="34"/>
      <c r="M137" s="34"/>
      <c r="N137" s="34"/>
      <c r="O137" s="34"/>
    </row>
    <row r="138" spans="2:15" s="123" customFormat="1" x14ac:dyDescent="0.2">
      <c r="B138" s="24" t="s">
        <v>46</v>
      </c>
      <c r="C138" s="1">
        <f>Mathe_Info!C138+Mathe_Info!E138</f>
        <v>4</v>
      </c>
      <c r="D138" s="2">
        <f t="shared" si="25"/>
        <v>0.66666666666666663</v>
      </c>
      <c r="E138" s="1">
        <f>Mathe_Info!G138</f>
        <v>0</v>
      </c>
      <c r="F138" s="2">
        <f t="shared" si="25"/>
        <v>0</v>
      </c>
      <c r="G138" s="1">
        <f>Mathe_Info!I138+Mathe_Info!K138</f>
        <v>2</v>
      </c>
      <c r="H138" s="2">
        <f t="shared" si="26"/>
        <v>0.33333333333333331</v>
      </c>
      <c r="I138" s="3">
        <f>Mathe_Info!M138</f>
        <v>6</v>
      </c>
      <c r="J138" s="3">
        <f>Mathe_Info!N138</f>
        <v>28</v>
      </c>
      <c r="K138" s="3">
        <f>Mathe_Info!O138</f>
        <v>34</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358</v>
      </c>
      <c r="J145" s="208" t="s">
        <v>5</v>
      </c>
      <c r="K145" s="208" t="s">
        <v>359</v>
      </c>
    </row>
    <row r="146" spans="2:20" x14ac:dyDescent="0.2">
      <c r="B146" s="24" t="s">
        <v>27</v>
      </c>
      <c r="C146" s="1">
        <f>Mathe_Info!C146+Mathe_Info!E146</f>
        <v>4</v>
      </c>
      <c r="D146" s="2">
        <f>C146/$I146</f>
        <v>8.1632653061224483E-2</v>
      </c>
      <c r="E146" s="1">
        <f>Mathe_Info!G146</f>
        <v>10</v>
      </c>
      <c r="F146" s="2">
        <f>E146/$I146</f>
        <v>0.20408163265306123</v>
      </c>
      <c r="G146" s="1">
        <f>Mathe_Info!I146+Mathe_Info!K146</f>
        <v>35</v>
      </c>
      <c r="H146" s="2">
        <f>G146/$I146</f>
        <v>0.7142857142857143</v>
      </c>
      <c r="I146" s="3">
        <f>Mathe_Info!M146</f>
        <v>49</v>
      </c>
      <c r="J146" s="3">
        <f>Mathe_Info!N146</f>
        <v>3</v>
      </c>
      <c r="K146" s="3">
        <f>Mathe_Info!O146</f>
        <v>52</v>
      </c>
    </row>
    <row r="147" spans="2:20" x14ac:dyDescent="0.2">
      <c r="B147" s="24" t="s">
        <v>28</v>
      </c>
      <c r="C147" s="1">
        <f>Mathe_Info!C147+Mathe_Info!E147</f>
        <v>2</v>
      </c>
      <c r="D147" s="2">
        <f t="shared" ref="D147:F148" si="27">C147/$I147</f>
        <v>0.11764705882352941</v>
      </c>
      <c r="E147" s="1">
        <f>Mathe_Info!G147</f>
        <v>3</v>
      </c>
      <c r="F147" s="2">
        <f t="shared" si="27"/>
        <v>0.17647058823529413</v>
      </c>
      <c r="G147" s="1">
        <f>Mathe_Info!I147+Mathe_Info!K147</f>
        <v>12</v>
      </c>
      <c r="H147" s="2">
        <f t="shared" ref="H147:H148" si="28">G147/$I147</f>
        <v>0.70588235294117652</v>
      </c>
      <c r="I147" s="3">
        <f>Mathe_Info!M147</f>
        <v>17</v>
      </c>
      <c r="J147" s="3">
        <f>Mathe_Info!N147</f>
        <v>1</v>
      </c>
      <c r="K147" s="3">
        <f>Mathe_Info!O147</f>
        <v>18</v>
      </c>
    </row>
    <row r="148" spans="2:20" x14ac:dyDescent="0.2">
      <c r="B148" s="24" t="s">
        <v>29</v>
      </c>
      <c r="C148" s="1">
        <f>Mathe_Info!C148+Mathe_Info!E148</f>
        <v>2</v>
      </c>
      <c r="D148" s="2">
        <f t="shared" si="27"/>
        <v>6.25E-2</v>
      </c>
      <c r="E148" s="1">
        <f>Mathe_Info!G148</f>
        <v>7</v>
      </c>
      <c r="F148" s="2">
        <f t="shared" si="27"/>
        <v>0.21875</v>
      </c>
      <c r="G148" s="1">
        <f>Mathe_Info!I148+Mathe_Info!K148</f>
        <v>23</v>
      </c>
      <c r="H148" s="2">
        <f t="shared" si="28"/>
        <v>0.71875</v>
      </c>
      <c r="I148" s="3">
        <f>Mathe_Info!M148</f>
        <v>32</v>
      </c>
      <c r="J148" s="3">
        <f>Mathe_Info!N148</f>
        <v>2</v>
      </c>
      <c r="K148" s="3">
        <f>Mathe_Info!O148</f>
        <v>34</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358</v>
      </c>
      <c r="N157" s="208" t="s">
        <v>5</v>
      </c>
      <c r="O157" s="208" t="s">
        <v>359</v>
      </c>
    </row>
    <row r="158" spans="2:20" x14ac:dyDescent="0.2">
      <c r="B158" s="24" t="s">
        <v>34</v>
      </c>
      <c r="C158" s="1">
        <f>Mathe_Info!C158+Mathe_Info!E158</f>
        <v>16</v>
      </c>
      <c r="D158" s="2">
        <f>C158/$M158</f>
        <v>0.34782608695652173</v>
      </c>
      <c r="E158" s="1">
        <f>Mathe_Info!G158</f>
        <v>7</v>
      </c>
      <c r="F158" s="2">
        <f>E158/$M158</f>
        <v>0.15217391304347827</v>
      </c>
      <c r="G158" s="1">
        <f>Mathe_Info!I158</f>
        <v>5</v>
      </c>
      <c r="H158" s="2">
        <f>G158/$M158</f>
        <v>0.10869565217391304</v>
      </c>
      <c r="I158" s="1">
        <f>Mathe_Info!K158</f>
        <v>5</v>
      </c>
      <c r="J158" s="2">
        <f>I158/$M158</f>
        <v>0.10869565217391304</v>
      </c>
      <c r="K158" s="1">
        <f>Mathe_Info!M158+Mathe_Info!O158</f>
        <v>13</v>
      </c>
      <c r="L158" s="2">
        <f>K158/$M158</f>
        <v>0.28260869565217389</v>
      </c>
      <c r="M158" s="35">
        <f>Mathe_Info!Q158</f>
        <v>46</v>
      </c>
      <c r="N158" s="35">
        <f>Mathe_Info!R158</f>
        <v>6</v>
      </c>
      <c r="O158" s="35">
        <f>Mathe_Info!S158</f>
        <v>52</v>
      </c>
      <c r="T158" s="123"/>
    </row>
    <row r="159" spans="2:20" x14ac:dyDescent="0.2">
      <c r="B159" s="24" t="s">
        <v>324</v>
      </c>
      <c r="C159" s="1">
        <f>Mathe_Info!C159+Mathe_Info!E159</f>
        <v>4</v>
      </c>
      <c r="D159" s="2">
        <f t="shared" ref="D159:F164" si="29">C159/$M159</f>
        <v>0.08</v>
      </c>
      <c r="E159" s="1">
        <f>Mathe_Info!G159</f>
        <v>3</v>
      </c>
      <c r="F159" s="2">
        <f t="shared" si="29"/>
        <v>0.06</v>
      </c>
      <c r="G159" s="1">
        <f>Mathe_Info!I159</f>
        <v>5</v>
      </c>
      <c r="H159" s="2">
        <f t="shared" ref="H159:H164" si="30">G159/$M159</f>
        <v>0.1</v>
      </c>
      <c r="I159" s="1">
        <f>Mathe_Info!K159</f>
        <v>2</v>
      </c>
      <c r="J159" s="2">
        <f t="shared" ref="J159:J164" si="31">I159/$M159</f>
        <v>0.04</v>
      </c>
      <c r="K159" s="1">
        <f>Mathe_Info!M159+Mathe_Info!O159</f>
        <v>36</v>
      </c>
      <c r="L159" s="2">
        <f t="shared" ref="L159:L164" si="32">K159/$M159</f>
        <v>0.72</v>
      </c>
      <c r="M159" s="35">
        <f>Mathe_Info!Q159</f>
        <v>50</v>
      </c>
      <c r="N159" s="35">
        <f>Mathe_Info!R159</f>
        <v>2</v>
      </c>
      <c r="O159" s="35">
        <f>Mathe_Info!S159</f>
        <v>52</v>
      </c>
      <c r="T159" s="123"/>
    </row>
    <row r="160" spans="2:20" x14ac:dyDescent="0.2">
      <c r="B160" s="24" t="s">
        <v>325</v>
      </c>
      <c r="C160" s="1">
        <f>Mathe_Info!C160+Mathe_Info!E160</f>
        <v>6</v>
      </c>
      <c r="D160" s="2">
        <f t="shared" si="29"/>
        <v>0.1276595744680851</v>
      </c>
      <c r="E160" s="1">
        <f>Mathe_Info!G160</f>
        <v>4</v>
      </c>
      <c r="F160" s="2">
        <f t="shared" si="29"/>
        <v>8.5106382978723402E-2</v>
      </c>
      <c r="G160" s="1">
        <f>Mathe_Info!I160</f>
        <v>8</v>
      </c>
      <c r="H160" s="2">
        <f t="shared" si="30"/>
        <v>0.1702127659574468</v>
      </c>
      <c r="I160" s="1">
        <f>Mathe_Info!K160</f>
        <v>11</v>
      </c>
      <c r="J160" s="2">
        <f t="shared" si="31"/>
        <v>0.23404255319148937</v>
      </c>
      <c r="K160" s="1">
        <f>Mathe_Info!M160+Mathe_Info!O160</f>
        <v>18</v>
      </c>
      <c r="L160" s="2">
        <f t="shared" si="32"/>
        <v>0.38297872340425532</v>
      </c>
      <c r="M160" s="35">
        <f>Mathe_Info!Q160</f>
        <v>47</v>
      </c>
      <c r="N160" s="35">
        <f>Mathe_Info!R160</f>
        <v>5</v>
      </c>
      <c r="O160" s="35">
        <f>Mathe_Info!S160</f>
        <v>52</v>
      </c>
      <c r="T160" s="123"/>
    </row>
    <row r="161" spans="2:20" x14ac:dyDescent="0.2">
      <c r="B161" s="24" t="s">
        <v>326</v>
      </c>
      <c r="C161" s="1">
        <f>Mathe_Info!C161+Mathe_Info!E161</f>
        <v>7</v>
      </c>
      <c r="D161" s="2">
        <f t="shared" si="29"/>
        <v>0.14583333333333334</v>
      </c>
      <c r="E161" s="1">
        <f>Mathe_Info!G161</f>
        <v>4</v>
      </c>
      <c r="F161" s="2">
        <f t="shared" si="29"/>
        <v>8.3333333333333329E-2</v>
      </c>
      <c r="G161" s="1">
        <f>Mathe_Info!I161</f>
        <v>4</v>
      </c>
      <c r="H161" s="2">
        <f t="shared" si="30"/>
        <v>8.3333333333333329E-2</v>
      </c>
      <c r="I161" s="1">
        <f>Mathe_Info!K161</f>
        <v>12</v>
      </c>
      <c r="J161" s="2">
        <f t="shared" si="31"/>
        <v>0.25</v>
      </c>
      <c r="K161" s="1">
        <f>Mathe_Info!M161+Mathe_Info!O161</f>
        <v>21</v>
      </c>
      <c r="L161" s="2">
        <f t="shared" si="32"/>
        <v>0.4375</v>
      </c>
      <c r="M161" s="35">
        <f>Mathe_Info!Q161</f>
        <v>48</v>
      </c>
      <c r="N161" s="35">
        <f>Mathe_Info!R161</f>
        <v>4</v>
      </c>
      <c r="O161" s="35">
        <f>Mathe_Info!S161</f>
        <v>52</v>
      </c>
      <c r="T161" s="123"/>
    </row>
    <row r="162" spans="2:20" x14ac:dyDescent="0.2">
      <c r="B162" s="24" t="s">
        <v>327</v>
      </c>
      <c r="C162" s="1">
        <f>Mathe_Info!C162+Mathe_Info!E162</f>
        <v>2</v>
      </c>
      <c r="D162" s="2">
        <f t="shared" si="29"/>
        <v>3.9215686274509803E-2</v>
      </c>
      <c r="E162" s="1">
        <f>Mathe_Info!G162</f>
        <v>3</v>
      </c>
      <c r="F162" s="2">
        <f t="shared" si="29"/>
        <v>5.8823529411764705E-2</v>
      </c>
      <c r="G162" s="1">
        <f>Mathe_Info!I162</f>
        <v>7</v>
      </c>
      <c r="H162" s="2">
        <f t="shared" si="30"/>
        <v>0.13725490196078433</v>
      </c>
      <c r="I162" s="1">
        <f>Mathe_Info!K162</f>
        <v>7</v>
      </c>
      <c r="J162" s="2">
        <f t="shared" si="31"/>
        <v>0.13725490196078433</v>
      </c>
      <c r="K162" s="1">
        <f>Mathe_Info!M162+Mathe_Info!O162</f>
        <v>32</v>
      </c>
      <c r="L162" s="2">
        <f t="shared" si="32"/>
        <v>0.62745098039215685</v>
      </c>
      <c r="M162" s="35">
        <f>Mathe_Info!Q162</f>
        <v>51</v>
      </c>
      <c r="N162" s="35">
        <f>Mathe_Info!R162</f>
        <v>1</v>
      </c>
      <c r="O162" s="35">
        <f>Mathe_Info!S162</f>
        <v>52</v>
      </c>
      <c r="T162" s="123"/>
    </row>
    <row r="163" spans="2:20" x14ac:dyDescent="0.2">
      <c r="B163" s="24" t="s">
        <v>328</v>
      </c>
      <c r="C163" s="1">
        <f>Mathe_Info!C163+Mathe_Info!E163</f>
        <v>17</v>
      </c>
      <c r="D163" s="2">
        <f t="shared" si="29"/>
        <v>0.34693877551020408</v>
      </c>
      <c r="E163" s="1">
        <f>Mathe_Info!G163</f>
        <v>4</v>
      </c>
      <c r="F163" s="2">
        <f t="shared" si="29"/>
        <v>8.1632653061224483E-2</v>
      </c>
      <c r="G163" s="1">
        <f>Mathe_Info!I163</f>
        <v>8</v>
      </c>
      <c r="H163" s="2">
        <f t="shared" si="30"/>
        <v>0.16326530612244897</v>
      </c>
      <c r="I163" s="1">
        <f>Mathe_Info!K163</f>
        <v>4</v>
      </c>
      <c r="J163" s="2">
        <f t="shared" si="31"/>
        <v>8.1632653061224483E-2</v>
      </c>
      <c r="K163" s="1">
        <f>Mathe_Info!M163+Mathe_Info!O163</f>
        <v>16</v>
      </c>
      <c r="L163" s="2">
        <f t="shared" si="32"/>
        <v>0.32653061224489793</v>
      </c>
      <c r="M163" s="35">
        <f>Mathe_Info!Q163</f>
        <v>49</v>
      </c>
      <c r="N163" s="35">
        <f>Mathe_Info!R163</f>
        <v>3</v>
      </c>
      <c r="O163" s="35">
        <f>Mathe_Info!S163</f>
        <v>52</v>
      </c>
      <c r="T163" s="123"/>
    </row>
    <row r="164" spans="2:20" x14ac:dyDescent="0.2">
      <c r="B164" s="24" t="s">
        <v>329</v>
      </c>
      <c r="C164" s="1">
        <f>Mathe_Info!C164+Mathe_Info!E164</f>
        <v>17</v>
      </c>
      <c r="D164" s="2">
        <f t="shared" si="29"/>
        <v>0.34</v>
      </c>
      <c r="E164" s="1">
        <f>Mathe_Info!G164</f>
        <v>8</v>
      </c>
      <c r="F164" s="2">
        <f t="shared" si="29"/>
        <v>0.16</v>
      </c>
      <c r="G164" s="1">
        <f>Mathe_Info!I164</f>
        <v>8</v>
      </c>
      <c r="H164" s="2">
        <f t="shared" si="30"/>
        <v>0.16</v>
      </c>
      <c r="I164" s="1">
        <f>Mathe_Info!K164</f>
        <v>8</v>
      </c>
      <c r="J164" s="2">
        <f t="shared" si="31"/>
        <v>0.16</v>
      </c>
      <c r="K164" s="1">
        <f>Mathe_Info!M164+Mathe_Info!O164</f>
        <v>9</v>
      </c>
      <c r="L164" s="2">
        <f t="shared" si="32"/>
        <v>0.18</v>
      </c>
      <c r="M164" s="35">
        <f>Mathe_Info!Q164</f>
        <v>50</v>
      </c>
      <c r="N164" s="35">
        <f>Mathe_Info!R164</f>
        <v>2</v>
      </c>
      <c r="O164" s="35">
        <f>Mathe_Info!S164</f>
        <v>52</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358</v>
      </c>
      <c r="N171" s="208" t="s">
        <v>5</v>
      </c>
      <c r="O171" s="208" t="s">
        <v>359</v>
      </c>
      <c r="P171" s="180"/>
      <c r="Q171" s="122"/>
      <c r="R171" s="122"/>
      <c r="S171" s="122"/>
    </row>
    <row r="172" spans="2:20" x14ac:dyDescent="0.2">
      <c r="B172" s="24" t="s">
        <v>34</v>
      </c>
      <c r="C172" s="1">
        <f>Mathe_Info!C172+Mathe_Info!E172</f>
        <v>5</v>
      </c>
      <c r="D172" s="2">
        <f>C172/$M172</f>
        <v>0.29411764705882354</v>
      </c>
      <c r="E172" s="1">
        <f>Mathe_Info!G172</f>
        <v>2</v>
      </c>
      <c r="F172" s="2">
        <f>E172/$M172</f>
        <v>0.11764705882352941</v>
      </c>
      <c r="G172" s="1">
        <f>Mathe_Info!I172</f>
        <v>1</v>
      </c>
      <c r="H172" s="2">
        <f>G172/$M172</f>
        <v>5.8823529411764705E-2</v>
      </c>
      <c r="I172" s="1">
        <f>Mathe_Info!K172</f>
        <v>2</v>
      </c>
      <c r="J172" s="2">
        <f>I172/$M172</f>
        <v>0.11764705882352941</v>
      </c>
      <c r="K172" s="1">
        <f>Mathe_Info!M172+Mathe_Info!O172</f>
        <v>7</v>
      </c>
      <c r="L172" s="2">
        <f>K172/$M172</f>
        <v>0.41176470588235292</v>
      </c>
      <c r="M172" s="35">
        <f>Mathe_Info!Q172</f>
        <v>17</v>
      </c>
      <c r="N172" s="35">
        <f>Mathe_Info!R172</f>
        <v>1</v>
      </c>
      <c r="O172" s="35">
        <f>Mathe_Info!S172</f>
        <v>18</v>
      </c>
      <c r="P172" s="180"/>
      <c r="Q172" s="122"/>
      <c r="R172" s="122"/>
      <c r="S172" s="122"/>
      <c r="T172" s="123"/>
    </row>
    <row r="173" spans="2:20" x14ac:dyDescent="0.2">
      <c r="B173" s="24" t="s">
        <v>324</v>
      </c>
      <c r="C173" s="1">
        <f>Mathe_Info!C173+Mathe_Info!E173</f>
        <v>3</v>
      </c>
      <c r="D173" s="2">
        <f t="shared" ref="D173:F178" si="33">C173/$M173</f>
        <v>0.1875</v>
      </c>
      <c r="E173" s="1">
        <f>Mathe_Info!G173</f>
        <v>2</v>
      </c>
      <c r="F173" s="2">
        <f t="shared" si="33"/>
        <v>0.125</v>
      </c>
      <c r="G173" s="1">
        <f>Mathe_Info!I173</f>
        <v>3</v>
      </c>
      <c r="H173" s="2">
        <f t="shared" ref="H173:H178" si="34">G173/$M173</f>
        <v>0.1875</v>
      </c>
      <c r="I173" s="1">
        <f>Mathe_Info!K173</f>
        <v>1</v>
      </c>
      <c r="J173" s="2">
        <f t="shared" ref="J173:J178" si="35">I173/$M173</f>
        <v>6.25E-2</v>
      </c>
      <c r="K173" s="1">
        <f>Mathe_Info!M173+Mathe_Info!O173</f>
        <v>7</v>
      </c>
      <c r="L173" s="2">
        <f t="shared" ref="L173:L178" si="36">K173/$M173</f>
        <v>0.4375</v>
      </c>
      <c r="M173" s="35">
        <f>Mathe_Info!Q173</f>
        <v>16</v>
      </c>
      <c r="N173" s="35">
        <f>Mathe_Info!R173</f>
        <v>2</v>
      </c>
      <c r="O173" s="35">
        <f>Mathe_Info!S173</f>
        <v>18</v>
      </c>
      <c r="P173" s="180"/>
      <c r="Q173" s="122"/>
      <c r="R173" s="122"/>
      <c r="S173" s="122"/>
      <c r="T173" s="123"/>
    </row>
    <row r="174" spans="2:20" x14ac:dyDescent="0.2">
      <c r="B174" s="24" t="s">
        <v>325</v>
      </c>
      <c r="C174" s="1">
        <f>Mathe_Info!C174+Mathe_Info!E174</f>
        <v>2</v>
      </c>
      <c r="D174" s="2">
        <f t="shared" si="33"/>
        <v>0.125</v>
      </c>
      <c r="E174" s="1">
        <f>Mathe_Info!G174</f>
        <v>3</v>
      </c>
      <c r="F174" s="2">
        <f t="shared" si="33"/>
        <v>0.1875</v>
      </c>
      <c r="G174" s="1">
        <f>Mathe_Info!I174</f>
        <v>2</v>
      </c>
      <c r="H174" s="2">
        <f t="shared" si="34"/>
        <v>0.125</v>
      </c>
      <c r="I174" s="1">
        <f>Mathe_Info!K174</f>
        <v>3</v>
      </c>
      <c r="J174" s="2">
        <f t="shared" si="35"/>
        <v>0.1875</v>
      </c>
      <c r="K174" s="1">
        <f>Mathe_Info!M174+Mathe_Info!O174</f>
        <v>6</v>
      </c>
      <c r="L174" s="2">
        <f t="shared" si="36"/>
        <v>0.375</v>
      </c>
      <c r="M174" s="35">
        <f>Mathe_Info!Q174</f>
        <v>16</v>
      </c>
      <c r="N174" s="35">
        <f>Mathe_Info!R174</f>
        <v>2</v>
      </c>
      <c r="O174" s="35">
        <f>Mathe_Info!S174</f>
        <v>18</v>
      </c>
      <c r="P174" s="180"/>
      <c r="Q174" s="122"/>
      <c r="R174" s="122"/>
      <c r="S174" s="122"/>
      <c r="T174" s="123"/>
    </row>
    <row r="175" spans="2:20" x14ac:dyDescent="0.2">
      <c r="B175" s="24" t="s">
        <v>326</v>
      </c>
      <c r="C175" s="1">
        <f>Mathe_Info!C175+Mathe_Info!E175</f>
        <v>3</v>
      </c>
      <c r="D175" s="2">
        <f t="shared" si="33"/>
        <v>0.1875</v>
      </c>
      <c r="E175" s="1">
        <f>Mathe_Info!G175</f>
        <v>2</v>
      </c>
      <c r="F175" s="2">
        <f t="shared" si="33"/>
        <v>0.125</v>
      </c>
      <c r="G175" s="1">
        <f>Mathe_Info!I175</f>
        <v>1</v>
      </c>
      <c r="H175" s="2">
        <f t="shared" si="34"/>
        <v>6.25E-2</v>
      </c>
      <c r="I175" s="1">
        <f>Mathe_Info!K175</f>
        <v>5</v>
      </c>
      <c r="J175" s="2">
        <f t="shared" si="35"/>
        <v>0.3125</v>
      </c>
      <c r="K175" s="1">
        <f>Mathe_Info!M175+Mathe_Info!O175</f>
        <v>5</v>
      </c>
      <c r="L175" s="2">
        <f t="shared" si="36"/>
        <v>0.3125</v>
      </c>
      <c r="M175" s="35">
        <f>Mathe_Info!Q175</f>
        <v>16</v>
      </c>
      <c r="N175" s="35">
        <f>Mathe_Info!R175</f>
        <v>2</v>
      </c>
      <c r="O175" s="35">
        <f>Mathe_Info!S175</f>
        <v>18</v>
      </c>
      <c r="P175" s="180"/>
      <c r="Q175" s="122"/>
      <c r="R175" s="122"/>
      <c r="S175" s="122"/>
      <c r="T175" s="123"/>
    </row>
    <row r="176" spans="2:20" x14ac:dyDescent="0.2">
      <c r="B176" s="24" t="s">
        <v>327</v>
      </c>
      <c r="C176" s="1">
        <f>Mathe_Info!C176+Mathe_Info!E176</f>
        <v>2</v>
      </c>
      <c r="D176" s="2">
        <f t="shared" si="33"/>
        <v>0.1111111111111111</v>
      </c>
      <c r="E176" s="1">
        <f>Mathe_Info!G176</f>
        <v>1</v>
      </c>
      <c r="F176" s="2">
        <f t="shared" si="33"/>
        <v>5.5555555555555552E-2</v>
      </c>
      <c r="G176" s="1">
        <f>Mathe_Info!I176</f>
        <v>2</v>
      </c>
      <c r="H176" s="2">
        <f t="shared" si="34"/>
        <v>0.1111111111111111</v>
      </c>
      <c r="I176" s="1">
        <f>Mathe_Info!K176</f>
        <v>0</v>
      </c>
      <c r="J176" s="2">
        <f t="shared" si="35"/>
        <v>0</v>
      </c>
      <c r="K176" s="1">
        <f>Mathe_Info!M176+Mathe_Info!O176</f>
        <v>13</v>
      </c>
      <c r="L176" s="2">
        <f t="shared" si="36"/>
        <v>0.72222222222222221</v>
      </c>
      <c r="M176" s="35">
        <f>Mathe_Info!Q176</f>
        <v>18</v>
      </c>
      <c r="N176" s="35">
        <f>Mathe_Info!R176</f>
        <v>0</v>
      </c>
      <c r="O176" s="35">
        <f>Mathe_Info!S176</f>
        <v>18</v>
      </c>
      <c r="P176" s="180"/>
      <c r="Q176" s="122"/>
      <c r="R176" s="122"/>
      <c r="S176" s="122"/>
      <c r="T176" s="123"/>
    </row>
    <row r="177" spans="2:20" x14ac:dyDescent="0.2">
      <c r="B177" s="24" t="s">
        <v>328</v>
      </c>
      <c r="C177" s="1">
        <f>Mathe_Info!C177+Mathe_Info!E177</f>
        <v>3</v>
      </c>
      <c r="D177" s="2">
        <f t="shared" si="33"/>
        <v>0.17647058823529413</v>
      </c>
      <c r="E177" s="1">
        <f>Mathe_Info!G177</f>
        <v>2</v>
      </c>
      <c r="F177" s="2">
        <f t="shared" si="33"/>
        <v>0.11764705882352941</v>
      </c>
      <c r="G177" s="1">
        <f>Mathe_Info!I177</f>
        <v>1</v>
      </c>
      <c r="H177" s="2">
        <f t="shared" si="34"/>
        <v>5.8823529411764705E-2</v>
      </c>
      <c r="I177" s="1">
        <f>Mathe_Info!K177</f>
        <v>1</v>
      </c>
      <c r="J177" s="2">
        <f t="shared" si="35"/>
        <v>5.8823529411764705E-2</v>
      </c>
      <c r="K177" s="1">
        <f>Mathe_Info!M177+Mathe_Info!O177</f>
        <v>10</v>
      </c>
      <c r="L177" s="2">
        <f t="shared" si="36"/>
        <v>0.58823529411764708</v>
      </c>
      <c r="M177" s="35">
        <f>Mathe_Info!Q177</f>
        <v>17</v>
      </c>
      <c r="N177" s="35">
        <f>Mathe_Info!R177</f>
        <v>1</v>
      </c>
      <c r="O177" s="35">
        <f>Mathe_Info!S177</f>
        <v>18</v>
      </c>
      <c r="P177" s="180"/>
      <c r="Q177" s="122"/>
      <c r="R177" s="122"/>
      <c r="S177" s="122"/>
      <c r="T177" s="123"/>
    </row>
    <row r="178" spans="2:20" x14ac:dyDescent="0.2">
      <c r="B178" s="24" t="s">
        <v>329</v>
      </c>
      <c r="C178" s="1">
        <f>Mathe_Info!C178+Mathe_Info!E178</f>
        <v>4</v>
      </c>
      <c r="D178" s="2">
        <f t="shared" si="33"/>
        <v>0.22222222222222221</v>
      </c>
      <c r="E178" s="1">
        <f>Mathe_Info!G178</f>
        <v>4</v>
      </c>
      <c r="F178" s="2">
        <f t="shared" si="33"/>
        <v>0.22222222222222221</v>
      </c>
      <c r="G178" s="1">
        <f>Mathe_Info!I178</f>
        <v>3</v>
      </c>
      <c r="H178" s="2">
        <f t="shared" si="34"/>
        <v>0.16666666666666666</v>
      </c>
      <c r="I178" s="1">
        <f>Mathe_Info!K178</f>
        <v>4</v>
      </c>
      <c r="J178" s="2">
        <f t="shared" si="35"/>
        <v>0.22222222222222221</v>
      </c>
      <c r="K178" s="1">
        <f>Mathe_Info!M178+Mathe_Info!O178</f>
        <v>3</v>
      </c>
      <c r="L178" s="2">
        <f t="shared" si="36"/>
        <v>0.16666666666666666</v>
      </c>
      <c r="M178" s="35">
        <f>Mathe_Info!Q178</f>
        <v>18</v>
      </c>
      <c r="N178" s="35">
        <f>Mathe_Info!R178</f>
        <v>0</v>
      </c>
      <c r="O178" s="35">
        <f>Mathe_Info!S178</f>
        <v>18</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358</v>
      </c>
      <c r="N185" s="208" t="s">
        <v>5</v>
      </c>
      <c r="O185" s="208" t="s">
        <v>359</v>
      </c>
      <c r="P185" s="180"/>
      <c r="Q185" s="122"/>
      <c r="R185" s="122"/>
      <c r="S185" s="122"/>
    </row>
    <row r="186" spans="2:20" x14ac:dyDescent="0.2">
      <c r="B186" s="24" t="s">
        <v>34</v>
      </c>
      <c r="C186" s="1">
        <f>Mathe_Info!C186+Mathe_Info!E186</f>
        <v>11</v>
      </c>
      <c r="D186" s="2">
        <f>C186/$M186</f>
        <v>0.37931034482758619</v>
      </c>
      <c r="E186" s="1">
        <f>Mathe_Info!G186</f>
        <v>5</v>
      </c>
      <c r="F186" s="2">
        <f>E186/$M186</f>
        <v>0.17241379310344829</v>
      </c>
      <c r="G186" s="1">
        <f>Mathe_Info!I186</f>
        <v>4</v>
      </c>
      <c r="H186" s="2">
        <f>G186/$M186</f>
        <v>0.13793103448275862</v>
      </c>
      <c r="I186" s="1">
        <f>Mathe_Info!K186</f>
        <v>3</v>
      </c>
      <c r="J186" s="2">
        <f>I186/$M186</f>
        <v>0.10344827586206896</v>
      </c>
      <c r="K186" s="1">
        <f>Mathe_Info!M186+Mathe_Info!O186</f>
        <v>6</v>
      </c>
      <c r="L186" s="2">
        <f>K186/$M186</f>
        <v>0.20689655172413793</v>
      </c>
      <c r="M186" s="35">
        <f>Mathe_Info!Q186</f>
        <v>29</v>
      </c>
      <c r="N186" s="35">
        <f>Mathe_Info!R186</f>
        <v>5</v>
      </c>
      <c r="O186" s="35">
        <f>Mathe_Info!S186</f>
        <v>34</v>
      </c>
      <c r="P186" s="180"/>
      <c r="Q186" s="122"/>
      <c r="R186" s="122"/>
      <c r="S186" s="122"/>
      <c r="T186" s="123"/>
    </row>
    <row r="187" spans="2:20" x14ac:dyDescent="0.2">
      <c r="B187" s="24" t="s">
        <v>324</v>
      </c>
      <c r="C187" s="1">
        <f>Mathe_Info!C187+Mathe_Info!E187</f>
        <v>1</v>
      </c>
      <c r="D187" s="2">
        <f t="shared" ref="D187:F192" si="37">C187/$M187</f>
        <v>2.9411764705882353E-2</v>
      </c>
      <c r="E187" s="1">
        <f>Mathe_Info!G187</f>
        <v>1</v>
      </c>
      <c r="F187" s="2">
        <f t="shared" si="37"/>
        <v>2.9411764705882353E-2</v>
      </c>
      <c r="G187" s="1">
        <f>Mathe_Info!I187</f>
        <v>2</v>
      </c>
      <c r="H187" s="2">
        <f t="shared" ref="H187:H192" si="38">G187/$M187</f>
        <v>5.8823529411764705E-2</v>
      </c>
      <c r="I187" s="1">
        <f>Mathe_Info!K187</f>
        <v>1</v>
      </c>
      <c r="J187" s="2">
        <f t="shared" ref="J187:J192" si="39">I187/$M187</f>
        <v>2.9411764705882353E-2</v>
      </c>
      <c r="K187" s="1">
        <f>Mathe_Info!M187+Mathe_Info!O187</f>
        <v>29</v>
      </c>
      <c r="L187" s="2">
        <f t="shared" ref="L187:L192" si="40">K187/$M187</f>
        <v>0.8529411764705882</v>
      </c>
      <c r="M187" s="35">
        <f>Mathe_Info!Q187</f>
        <v>34</v>
      </c>
      <c r="N187" s="35">
        <f>Mathe_Info!R187</f>
        <v>0</v>
      </c>
      <c r="O187" s="35">
        <f>Mathe_Info!S187</f>
        <v>34</v>
      </c>
      <c r="P187" s="180"/>
      <c r="Q187" s="122"/>
      <c r="R187" s="122"/>
      <c r="S187" s="122"/>
      <c r="T187" s="123"/>
    </row>
    <row r="188" spans="2:20" x14ac:dyDescent="0.2">
      <c r="B188" s="24" t="s">
        <v>325</v>
      </c>
      <c r="C188" s="1">
        <f>Mathe_Info!C188+Mathe_Info!E188</f>
        <v>4</v>
      </c>
      <c r="D188" s="2">
        <f t="shared" si="37"/>
        <v>0.12903225806451613</v>
      </c>
      <c r="E188" s="1">
        <f>Mathe_Info!G188</f>
        <v>1</v>
      </c>
      <c r="F188" s="2">
        <f t="shared" si="37"/>
        <v>3.2258064516129031E-2</v>
      </c>
      <c r="G188" s="1">
        <f>Mathe_Info!I188</f>
        <v>6</v>
      </c>
      <c r="H188" s="2">
        <f t="shared" si="38"/>
        <v>0.19354838709677419</v>
      </c>
      <c r="I188" s="1">
        <f>Mathe_Info!K188</f>
        <v>8</v>
      </c>
      <c r="J188" s="2">
        <f t="shared" si="39"/>
        <v>0.25806451612903225</v>
      </c>
      <c r="K188" s="1">
        <f>Mathe_Info!M188+Mathe_Info!O188</f>
        <v>12</v>
      </c>
      <c r="L188" s="2">
        <f t="shared" si="40"/>
        <v>0.38709677419354838</v>
      </c>
      <c r="M188" s="35">
        <f>Mathe_Info!Q188</f>
        <v>31</v>
      </c>
      <c r="N188" s="35">
        <f>Mathe_Info!R188</f>
        <v>3</v>
      </c>
      <c r="O188" s="35">
        <f>Mathe_Info!S188</f>
        <v>34</v>
      </c>
      <c r="P188" s="180"/>
      <c r="Q188" s="122"/>
      <c r="R188" s="122"/>
      <c r="S188" s="122"/>
      <c r="T188" s="123"/>
    </row>
    <row r="189" spans="2:20" x14ac:dyDescent="0.2">
      <c r="B189" s="24" t="s">
        <v>326</v>
      </c>
      <c r="C189" s="1">
        <f>Mathe_Info!C189+Mathe_Info!E189</f>
        <v>4</v>
      </c>
      <c r="D189" s="2">
        <f t="shared" si="37"/>
        <v>0.125</v>
      </c>
      <c r="E189" s="1">
        <f>Mathe_Info!G189</f>
        <v>2</v>
      </c>
      <c r="F189" s="2">
        <f t="shared" si="37"/>
        <v>6.25E-2</v>
      </c>
      <c r="G189" s="1">
        <f>Mathe_Info!I189</f>
        <v>3</v>
      </c>
      <c r="H189" s="2">
        <f t="shared" si="38"/>
        <v>9.375E-2</v>
      </c>
      <c r="I189" s="1">
        <f>Mathe_Info!K189</f>
        <v>7</v>
      </c>
      <c r="J189" s="2">
        <f t="shared" si="39"/>
        <v>0.21875</v>
      </c>
      <c r="K189" s="1">
        <f>Mathe_Info!M189+Mathe_Info!O189</f>
        <v>16</v>
      </c>
      <c r="L189" s="2">
        <f t="shared" si="40"/>
        <v>0.5</v>
      </c>
      <c r="M189" s="35">
        <f>Mathe_Info!Q189</f>
        <v>32</v>
      </c>
      <c r="N189" s="35">
        <f>Mathe_Info!R189</f>
        <v>2</v>
      </c>
      <c r="O189" s="35">
        <f>Mathe_Info!S189</f>
        <v>34</v>
      </c>
      <c r="P189" s="180"/>
      <c r="Q189" s="122"/>
      <c r="R189" s="122"/>
      <c r="S189" s="122"/>
      <c r="T189" s="123"/>
    </row>
    <row r="190" spans="2:20" x14ac:dyDescent="0.2">
      <c r="B190" s="24" t="s">
        <v>327</v>
      </c>
      <c r="C190" s="1">
        <f>Mathe_Info!C190+Mathe_Info!E190</f>
        <v>0</v>
      </c>
      <c r="D190" s="2">
        <f t="shared" si="37"/>
        <v>0</v>
      </c>
      <c r="E190" s="1">
        <f>Mathe_Info!G190</f>
        <v>2</v>
      </c>
      <c r="F190" s="2">
        <f t="shared" si="37"/>
        <v>6.0606060606060608E-2</v>
      </c>
      <c r="G190" s="1">
        <f>Mathe_Info!I190</f>
        <v>5</v>
      </c>
      <c r="H190" s="2">
        <f t="shared" si="38"/>
        <v>0.15151515151515152</v>
      </c>
      <c r="I190" s="1">
        <f>Mathe_Info!K190</f>
        <v>7</v>
      </c>
      <c r="J190" s="2">
        <f t="shared" si="39"/>
        <v>0.21212121212121213</v>
      </c>
      <c r="K190" s="1">
        <f>Mathe_Info!M190+Mathe_Info!O190</f>
        <v>19</v>
      </c>
      <c r="L190" s="2">
        <f t="shared" si="40"/>
        <v>0.5757575757575758</v>
      </c>
      <c r="M190" s="35">
        <f>Mathe_Info!Q190</f>
        <v>33</v>
      </c>
      <c r="N190" s="35">
        <f>Mathe_Info!R190</f>
        <v>1</v>
      </c>
      <c r="O190" s="35">
        <f>Mathe_Info!S190</f>
        <v>34</v>
      </c>
      <c r="P190" s="180"/>
      <c r="Q190" s="122"/>
      <c r="R190" s="122"/>
      <c r="S190" s="122"/>
      <c r="T190" s="123"/>
    </row>
    <row r="191" spans="2:20" x14ac:dyDescent="0.2">
      <c r="B191" s="24" t="s">
        <v>328</v>
      </c>
      <c r="C191" s="1">
        <f>Mathe_Info!C191+Mathe_Info!E191</f>
        <v>14</v>
      </c>
      <c r="D191" s="2">
        <f t="shared" si="37"/>
        <v>0.4375</v>
      </c>
      <c r="E191" s="1">
        <f>Mathe_Info!G191</f>
        <v>2</v>
      </c>
      <c r="F191" s="2">
        <f t="shared" si="37"/>
        <v>6.25E-2</v>
      </c>
      <c r="G191" s="1">
        <f>Mathe_Info!I191</f>
        <v>7</v>
      </c>
      <c r="H191" s="2">
        <f t="shared" si="38"/>
        <v>0.21875</v>
      </c>
      <c r="I191" s="1">
        <f>Mathe_Info!K191</f>
        <v>3</v>
      </c>
      <c r="J191" s="2">
        <f t="shared" si="39"/>
        <v>9.375E-2</v>
      </c>
      <c r="K191" s="1">
        <f>Mathe_Info!M191+Mathe_Info!O191</f>
        <v>6</v>
      </c>
      <c r="L191" s="2">
        <f t="shared" si="40"/>
        <v>0.1875</v>
      </c>
      <c r="M191" s="35">
        <f>Mathe_Info!Q191</f>
        <v>32</v>
      </c>
      <c r="N191" s="35">
        <f>Mathe_Info!R191</f>
        <v>2</v>
      </c>
      <c r="O191" s="35">
        <f>Mathe_Info!S191</f>
        <v>34</v>
      </c>
      <c r="P191" s="180"/>
      <c r="Q191" s="122"/>
      <c r="R191" s="122"/>
      <c r="S191" s="122"/>
      <c r="T191" s="123"/>
    </row>
    <row r="192" spans="2:20" x14ac:dyDescent="0.2">
      <c r="B192" s="24" t="s">
        <v>329</v>
      </c>
      <c r="C192" s="1">
        <f>Mathe_Info!C192+Mathe_Info!E192</f>
        <v>13</v>
      </c>
      <c r="D192" s="2">
        <f t="shared" si="37"/>
        <v>0.40625</v>
      </c>
      <c r="E192" s="1">
        <f>Mathe_Info!G192</f>
        <v>4</v>
      </c>
      <c r="F192" s="2">
        <f t="shared" si="37"/>
        <v>0.125</v>
      </c>
      <c r="G192" s="1">
        <f>Mathe_Info!I192</f>
        <v>5</v>
      </c>
      <c r="H192" s="2">
        <f t="shared" si="38"/>
        <v>0.15625</v>
      </c>
      <c r="I192" s="1">
        <f>Mathe_Info!K192</f>
        <v>4</v>
      </c>
      <c r="J192" s="2">
        <f t="shared" si="39"/>
        <v>0.125</v>
      </c>
      <c r="K192" s="1">
        <f>Mathe_Info!M192+Mathe_Info!O192</f>
        <v>6</v>
      </c>
      <c r="L192" s="2">
        <f t="shared" si="40"/>
        <v>0.1875</v>
      </c>
      <c r="M192" s="35">
        <f>Mathe_Info!Q192</f>
        <v>32</v>
      </c>
      <c r="N192" s="35">
        <f>Mathe_Info!R192</f>
        <v>2</v>
      </c>
      <c r="O192" s="35">
        <f>Mathe_Info!S192</f>
        <v>34</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358</v>
      </c>
      <c r="N199" s="208" t="s">
        <v>5</v>
      </c>
      <c r="O199" s="208" t="s">
        <v>359</v>
      </c>
      <c r="P199" s="180"/>
      <c r="Q199" s="122"/>
      <c r="R199" s="122"/>
      <c r="S199" s="122"/>
    </row>
    <row r="200" spans="2:20" x14ac:dyDescent="0.2">
      <c r="B200" s="24" t="s">
        <v>63</v>
      </c>
      <c r="C200" s="1">
        <f>Mathe_Info!C200+Mathe_Info!E200</f>
        <v>26</v>
      </c>
      <c r="D200" s="2">
        <f>C200/$M200</f>
        <v>0.52</v>
      </c>
      <c r="E200" s="1">
        <f>Mathe_Info!G200</f>
        <v>7</v>
      </c>
      <c r="F200" s="2">
        <f>E200/$M200</f>
        <v>0.14000000000000001</v>
      </c>
      <c r="G200" s="1">
        <f>Mathe_Info!I200</f>
        <v>2</v>
      </c>
      <c r="H200" s="2">
        <f>G200/$M200</f>
        <v>0.04</v>
      </c>
      <c r="I200" s="1">
        <f>Mathe_Info!K200</f>
        <v>4</v>
      </c>
      <c r="J200" s="2">
        <f>I200/$M200</f>
        <v>0.08</v>
      </c>
      <c r="K200" s="1">
        <f>Mathe_Info!M200+Mathe_Info!O200</f>
        <v>11</v>
      </c>
      <c r="L200" s="2">
        <f>K200/$M200</f>
        <v>0.22</v>
      </c>
      <c r="M200" s="35">
        <f>Mathe_Info!Q200</f>
        <v>50</v>
      </c>
      <c r="N200" s="35">
        <f>Mathe_Info!R200</f>
        <v>2</v>
      </c>
      <c r="O200" s="35">
        <f>Mathe_Info!S200</f>
        <v>52</v>
      </c>
      <c r="P200" s="180"/>
      <c r="Q200" s="122"/>
      <c r="R200" s="122"/>
      <c r="S200" s="122"/>
      <c r="T200" s="123"/>
    </row>
    <row r="201" spans="2:20" x14ac:dyDescent="0.2">
      <c r="B201" s="24" t="s">
        <v>75</v>
      </c>
      <c r="C201" s="1">
        <f>Mathe_Info!C201+Mathe_Info!E201</f>
        <v>13</v>
      </c>
      <c r="D201" s="2">
        <f t="shared" ref="D201:F204" si="41">C201/$M201</f>
        <v>0.26530612244897961</v>
      </c>
      <c r="E201" s="1">
        <f>Mathe_Info!G201</f>
        <v>7</v>
      </c>
      <c r="F201" s="2">
        <f t="shared" si="41"/>
        <v>0.14285714285714285</v>
      </c>
      <c r="G201" s="1">
        <f>Mathe_Info!I201</f>
        <v>8</v>
      </c>
      <c r="H201" s="2">
        <f t="shared" ref="H201:H204" si="42">G201/$M201</f>
        <v>0.16326530612244897</v>
      </c>
      <c r="I201" s="1">
        <f>Mathe_Info!K201</f>
        <v>5</v>
      </c>
      <c r="J201" s="2">
        <f t="shared" ref="J201:J204" si="43">I201/$M201</f>
        <v>0.10204081632653061</v>
      </c>
      <c r="K201" s="1">
        <f>Mathe_Info!M201+Mathe_Info!O201</f>
        <v>16</v>
      </c>
      <c r="L201" s="2">
        <f t="shared" ref="L201:L204" si="44">K201/$M201</f>
        <v>0.32653061224489793</v>
      </c>
      <c r="M201" s="35">
        <f>Mathe_Info!Q201</f>
        <v>49</v>
      </c>
      <c r="N201" s="35">
        <f>Mathe_Info!R201</f>
        <v>3</v>
      </c>
      <c r="O201" s="35">
        <f>Mathe_Info!S201</f>
        <v>52</v>
      </c>
      <c r="P201" s="180"/>
      <c r="Q201" s="122"/>
      <c r="R201" s="122"/>
      <c r="S201" s="122"/>
      <c r="T201" s="123"/>
    </row>
    <row r="202" spans="2:20" x14ac:dyDescent="0.2">
      <c r="B202" s="24" t="s">
        <v>76</v>
      </c>
      <c r="C202" s="1">
        <f>Mathe_Info!C202+Mathe_Info!E202</f>
        <v>12</v>
      </c>
      <c r="D202" s="2">
        <f t="shared" si="41"/>
        <v>0.24</v>
      </c>
      <c r="E202" s="1">
        <f>Mathe_Info!G202</f>
        <v>2</v>
      </c>
      <c r="F202" s="2">
        <f t="shared" si="41"/>
        <v>0.04</v>
      </c>
      <c r="G202" s="1">
        <f>Mathe_Info!I202</f>
        <v>7</v>
      </c>
      <c r="H202" s="2">
        <f t="shared" si="42"/>
        <v>0.14000000000000001</v>
      </c>
      <c r="I202" s="1">
        <f>Mathe_Info!K202</f>
        <v>5</v>
      </c>
      <c r="J202" s="2">
        <f t="shared" si="43"/>
        <v>0.1</v>
      </c>
      <c r="K202" s="1">
        <f>Mathe_Info!M202+Mathe_Info!O202</f>
        <v>24</v>
      </c>
      <c r="L202" s="2">
        <f t="shared" si="44"/>
        <v>0.48</v>
      </c>
      <c r="M202" s="35">
        <f>Mathe_Info!Q202</f>
        <v>50</v>
      </c>
      <c r="N202" s="35">
        <f>Mathe_Info!R202</f>
        <v>2</v>
      </c>
      <c r="O202" s="35">
        <f>Mathe_Info!S202</f>
        <v>52</v>
      </c>
      <c r="P202" s="180"/>
      <c r="Q202" s="122"/>
      <c r="R202" s="122"/>
      <c r="S202" s="122"/>
      <c r="T202" s="123"/>
    </row>
    <row r="203" spans="2:20" x14ac:dyDescent="0.2">
      <c r="B203" s="24" t="s">
        <v>66</v>
      </c>
      <c r="C203" s="1">
        <f>Mathe_Info!C203+Mathe_Info!E203</f>
        <v>6</v>
      </c>
      <c r="D203" s="2">
        <f t="shared" si="41"/>
        <v>0.11538461538461539</v>
      </c>
      <c r="E203" s="1">
        <f>Mathe_Info!G203</f>
        <v>2</v>
      </c>
      <c r="F203" s="2">
        <f t="shared" si="41"/>
        <v>3.8461538461538464E-2</v>
      </c>
      <c r="G203" s="1">
        <f>Mathe_Info!I203</f>
        <v>4</v>
      </c>
      <c r="H203" s="2">
        <f t="shared" si="42"/>
        <v>7.6923076923076927E-2</v>
      </c>
      <c r="I203" s="1">
        <f>Mathe_Info!K203</f>
        <v>7</v>
      </c>
      <c r="J203" s="2">
        <f t="shared" si="43"/>
        <v>0.13461538461538461</v>
      </c>
      <c r="K203" s="1">
        <f>Mathe_Info!M203+Mathe_Info!O203</f>
        <v>33</v>
      </c>
      <c r="L203" s="2">
        <f t="shared" si="44"/>
        <v>0.63461538461538458</v>
      </c>
      <c r="M203" s="35">
        <f>Mathe_Info!Q203</f>
        <v>52</v>
      </c>
      <c r="N203" s="35">
        <f>Mathe_Info!R203</f>
        <v>0</v>
      </c>
      <c r="O203" s="35">
        <f>Mathe_Info!S203</f>
        <v>52</v>
      </c>
      <c r="P203" s="180"/>
      <c r="Q203" s="122"/>
      <c r="R203" s="122"/>
      <c r="S203" s="122"/>
      <c r="T203" s="123"/>
    </row>
    <row r="204" spans="2:20" x14ac:dyDescent="0.2">
      <c r="B204" s="24" t="s">
        <v>67</v>
      </c>
      <c r="C204" s="1">
        <f>Mathe_Info!C204+Mathe_Info!E204</f>
        <v>21</v>
      </c>
      <c r="D204" s="2">
        <f t="shared" si="41"/>
        <v>0.42</v>
      </c>
      <c r="E204" s="1">
        <f>Mathe_Info!G204</f>
        <v>6</v>
      </c>
      <c r="F204" s="2">
        <f t="shared" si="41"/>
        <v>0.12</v>
      </c>
      <c r="G204" s="1">
        <f>Mathe_Info!I204</f>
        <v>4</v>
      </c>
      <c r="H204" s="2">
        <f t="shared" si="42"/>
        <v>0.08</v>
      </c>
      <c r="I204" s="1">
        <f>Mathe_Info!K204</f>
        <v>4</v>
      </c>
      <c r="J204" s="2">
        <f t="shared" si="43"/>
        <v>0.08</v>
      </c>
      <c r="K204" s="1">
        <f>Mathe_Info!M204+Mathe_Info!O204</f>
        <v>15</v>
      </c>
      <c r="L204" s="2">
        <f t="shared" si="44"/>
        <v>0.3</v>
      </c>
      <c r="M204" s="35">
        <f>Mathe_Info!Q204</f>
        <v>50</v>
      </c>
      <c r="N204" s="35">
        <f>Mathe_Info!R204</f>
        <v>2</v>
      </c>
      <c r="O204" s="35">
        <f>Mathe_Info!S204</f>
        <v>52</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358</v>
      </c>
      <c r="N211" s="208" t="s">
        <v>5</v>
      </c>
      <c r="O211" s="208" t="s">
        <v>359</v>
      </c>
      <c r="P211" s="180"/>
      <c r="Q211" s="122"/>
      <c r="R211" s="122"/>
      <c r="S211" s="122"/>
    </row>
    <row r="212" spans="2:20" x14ac:dyDescent="0.2">
      <c r="B212" s="24" t="s">
        <v>63</v>
      </c>
      <c r="C212" s="1">
        <f>Mathe_Info!C212+Mathe_Info!E212</f>
        <v>10</v>
      </c>
      <c r="D212" s="2">
        <f>C212/$M212</f>
        <v>0.58823529411764708</v>
      </c>
      <c r="E212" s="1">
        <f>Mathe_Info!G212</f>
        <v>2</v>
      </c>
      <c r="F212" s="2">
        <f>E212/$M212</f>
        <v>0.11764705882352941</v>
      </c>
      <c r="G212" s="1">
        <f>Mathe_Info!I212</f>
        <v>0</v>
      </c>
      <c r="H212" s="2">
        <f>G212/$M212</f>
        <v>0</v>
      </c>
      <c r="I212" s="1">
        <f>Mathe_Info!K212</f>
        <v>2</v>
      </c>
      <c r="J212" s="2">
        <f>I212/$M212</f>
        <v>0.11764705882352941</v>
      </c>
      <c r="K212" s="1">
        <f>Mathe_Info!M212+Mathe_Info!O212</f>
        <v>3</v>
      </c>
      <c r="L212" s="2">
        <f>K212/$M212</f>
        <v>0.17647058823529413</v>
      </c>
      <c r="M212" s="35">
        <f>Mathe_Info!Q212</f>
        <v>17</v>
      </c>
      <c r="N212" s="35">
        <f>Mathe_Info!R212</f>
        <v>1</v>
      </c>
      <c r="O212" s="35">
        <f>Mathe_Info!S212</f>
        <v>18</v>
      </c>
      <c r="P212" s="180"/>
      <c r="Q212" s="122"/>
      <c r="R212" s="122"/>
      <c r="S212" s="122"/>
      <c r="T212" s="123"/>
    </row>
    <row r="213" spans="2:20" x14ac:dyDescent="0.2">
      <c r="B213" s="24" t="s">
        <v>75</v>
      </c>
      <c r="C213" s="1">
        <f>Mathe_Info!C213+Mathe_Info!E213</f>
        <v>4</v>
      </c>
      <c r="D213" s="2">
        <f t="shared" ref="D213:F216" si="45">C213/$M213</f>
        <v>0.23529411764705882</v>
      </c>
      <c r="E213" s="1">
        <f>Mathe_Info!G213</f>
        <v>1</v>
      </c>
      <c r="F213" s="2">
        <f t="shared" si="45"/>
        <v>5.8823529411764705E-2</v>
      </c>
      <c r="G213" s="1">
        <f>Mathe_Info!I213</f>
        <v>2</v>
      </c>
      <c r="H213" s="2">
        <f t="shared" ref="H213:H216" si="46">G213/$M213</f>
        <v>0.11764705882352941</v>
      </c>
      <c r="I213" s="1">
        <f>Mathe_Info!K213</f>
        <v>4</v>
      </c>
      <c r="J213" s="2">
        <f t="shared" ref="J213:J216" si="47">I213/$M213</f>
        <v>0.23529411764705882</v>
      </c>
      <c r="K213" s="1">
        <f>Mathe_Info!M213+Mathe_Info!O213</f>
        <v>6</v>
      </c>
      <c r="L213" s="2">
        <f t="shared" ref="L213:L216" si="48">K213/$M213</f>
        <v>0.35294117647058826</v>
      </c>
      <c r="M213" s="35">
        <f>Mathe_Info!Q213</f>
        <v>17</v>
      </c>
      <c r="N213" s="35">
        <f>Mathe_Info!R213</f>
        <v>1</v>
      </c>
      <c r="O213" s="35">
        <f>Mathe_Info!S213</f>
        <v>18</v>
      </c>
      <c r="P213" s="180"/>
      <c r="Q213" s="122"/>
      <c r="R213" s="122"/>
      <c r="S213" s="122"/>
      <c r="T213" s="123"/>
    </row>
    <row r="214" spans="2:20" x14ac:dyDescent="0.2">
      <c r="B214" s="24" t="s">
        <v>76</v>
      </c>
      <c r="C214" s="1">
        <f>Mathe_Info!C214+Mathe_Info!E214</f>
        <v>4</v>
      </c>
      <c r="D214" s="2">
        <f t="shared" si="45"/>
        <v>0.23529411764705882</v>
      </c>
      <c r="E214" s="1">
        <f>Mathe_Info!G214</f>
        <v>0</v>
      </c>
      <c r="F214" s="2">
        <f t="shared" si="45"/>
        <v>0</v>
      </c>
      <c r="G214" s="1">
        <f>Mathe_Info!I214</f>
        <v>4</v>
      </c>
      <c r="H214" s="2">
        <f t="shared" si="46"/>
        <v>0.23529411764705882</v>
      </c>
      <c r="I214" s="1">
        <f>Mathe_Info!K214</f>
        <v>3</v>
      </c>
      <c r="J214" s="2">
        <f t="shared" si="47"/>
        <v>0.17647058823529413</v>
      </c>
      <c r="K214" s="1">
        <f>Mathe_Info!M214+Mathe_Info!O214</f>
        <v>6</v>
      </c>
      <c r="L214" s="2">
        <f t="shared" si="48"/>
        <v>0.35294117647058826</v>
      </c>
      <c r="M214" s="35">
        <f>Mathe_Info!Q214</f>
        <v>17</v>
      </c>
      <c r="N214" s="35">
        <f>Mathe_Info!R214</f>
        <v>1</v>
      </c>
      <c r="O214" s="35">
        <f>Mathe_Info!S214</f>
        <v>18</v>
      </c>
      <c r="P214" s="180"/>
      <c r="Q214" s="122"/>
      <c r="R214" s="122"/>
      <c r="S214" s="122"/>
      <c r="T214" s="123"/>
    </row>
    <row r="215" spans="2:20" x14ac:dyDescent="0.2">
      <c r="B215" s="24" t="s">
        <v>66</v>
      </c>
      <c r="C215" s="1">
        <f>Mathe_Info!C215+Mathe_Info!E215</f>
        <v>2</v>
      </c>
      <c r="D215" s="2">
        <f t="shared" si="45"/>
        <v>0.1111111111111111</v>
      </c>
      <c r="E215" s="1">
        <f>Mathe_Info!G215</f>
        <v>0</v>
      </c>
      <c r="F215" s="2">
        <f t="shared" si="45"/>
        <v>0</v>
      </c>
      <c r="G215" s="1">
        <f>Mathe_Info!I215</f>
        <v>1</v>
      </c>
      <c r="H215" s="2">
        <f t="shared" si="46"/>
        <v>5.5555555555555552E-2</v>
      </c>
      <c r="I215" s="1">
        <f>Mathe_Info!K215</f>
        <v>2</v>
      </c>
      <c r="J215" s="2">
        <f t="shared" si="47"/>
        <v>0.1111111111111111</v>
      </c>
      <c r="K215" s="1">
        <f>Mathe_Info!M215+Mathe_Info!O215</f>
        <v>13</v>
      </c>
      <c r="L215" s="2">
        <f t="shared" si="48"/>
        <v>0.72222222222222221</v>
      </c>
      <c r="M215" s="35">
        <f>Mathe_Info!Q215</f>
        <v>18</v>
      </c>
      <c r="N215" s="35">
        <f>Mathe_Info!R215</f>
        <v>0</v>
      </c>
      <c r="O215" s="35">
        <f>Mathe_Info!S215</f>
        <v>18</v>
      </c>
      <c r="P215" s="180"/>
      <c r="Q215" s="122"/>
      <c r="R215" s="122"/>
      <c r="S215" s="122"/>
      <c r="T215" s="123"/>
    </row>
    <row r="216" spans="2:20" x14ac:dyDescent="0.2">
      <c r="B216" s="24" t="s">
        <v>78</v>
      </c>
      <c r="C216" s="1">
        <f>Mathe_Info!C216+Mathe_Info!E216</f>
        <v>3</v>
      </c>
      <c r="D216" s="2">
        <f t="shared" si="45"/>
        <v>0.16666666666666666</v>
      </c>
      <c r="E216" s="1">
        <f>Mathe_Info!G216</f>
        <v>1</v>
      </c>
      <c r="F216" s="2">
        <f t="shared" si="45"/>
        <v>5.5555555555555552E-2</v>
      </c>
      <c r="G216" s="1">
        <f>Mathe_Info!I216</f>
        <v>3</v>
      </c>
      <c r="H216" s="2">
        <f t="shared" si="46"/>
        <v>0.16666666666666666</v>
      </c>
      <c r="I216" s="1">
        <f>Mathe_Info!K216</f>
        <v>3</v>
      </c>
      <c r="J216" s="2">
        <f t="shared" si="47"/>
        <v>0.16666666666666666</v>
      </c>
      <c r="K216" s="1">
        <f>Mathe_Info!M216+Mathe_Info!O216</f>
        <v>8</v>
      </c>
      <c r="L216" s="2">
        <f t="shared" si="48"/>
        <v>0.44444444444444442</v>
      </c>
      <c r="M216" s="35">
        <f>Mathe_Info!Q216</f>
        <v>18</v>
      </c>
      <c r="N216" s="35">
        <f>Mathe_Info!R216</f>
        <v>0</v>
      </c>
      <c r="O216" s="35">
        <f>Mathe_Info!S216</f>
        <v>18</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358</v>
      </c>
      <c r="N223" s="208" t="s">
        <v>5</v>
      </c>
      <c r="O223" s="208" t="s">
        <v>359</v>
      </c>
      <c r="P223" s="180"/>
      <c r="Q223" s="122"/>
      <c r="R223" s="122"/>
      <c r="S223" s="122"/>
    </row>
    <row r="224" spans="2:20" x14ac:dyDescent="0.2">
      <c r="B224" s="24" t="s">
        <v>63</v>
      </c>
      <c r="C224" s="1">
        <f>Mathe_Info!C224+Mathe_Info!E224</f>
        <v>16</v>
      </c>
      <c r="D224" s="2">
        <f>C224/$M224</f>
        <v>0.48484848484848486</v>
      </c>
      <c r="E224" s="1">
        <f>Mathe_Info!G224</f>
        <v>5</v>
      </c>
      <c r="F224" s="2">
        <f>E224/$M224</f>
        <v>0.15151515151515152</v>
      </c>
      <c r="G224" s="1">
        <f>Mathe_Info!I224</f>
        <v>2</v>
      </c>
      <c r="H224" s="2">
        <f>G224/$M224</f>
        <v>6.0606060606060608E-2</v>
      </c>
      <c r="I224" s="1">
        <f>Mathe_Info!K224</f>
        <v>2</v>
      </c>
      <c r="J224" s="2">
        <f>I224/$M224</f>
        <v>6.0606060606060608E-2</v>
      </c>
      <c r="K224" s="1">
        <f>Mathe_Info!M224+Mathe_Info!O224</f>
        <v>8</v>
      </c>
      <c r="L224" s="2">
        <f>K224/$M224</f>
        <v>0.24242424242424243</v>
      </c>
      <c r="M224" s="35">
        <f>Mathe_Info!Q224</f>
        <v>33</v>
      </c>
      <c r="N224" s="35">
        <f>Mathe_Info!R224</f>
        <v>1</v>
      </c>
      <c r="O224" s="35">
        <f>Mathe_Info!S224</f>
        <v>34</v>
      </c>
      <c r="P224" s="180"/>
      <c r="Q224" s="122"/>
      <c r="R224" s="122"/>
      <c r="S224" s="122"/>
      <c r="T224" s="123"/>
    </row>
    <row r="225" spans="2:20" x14ac:dyDescent="0.2">
      <c r="B225" s="24" t="s">
        <v>75</v>
      </c>
      <c r="C225" s="1">
        <f>Mathe_Info!C225+Mathe_Info!E225</f>
        <v>9</v>
      </c>
      <c r="D225" s="2">
        <f t="shared" ref="D225:F228" si="49">C225/$M225</f>
        <v>0.28125</v>
      </c>
      <c r="E225" s="1">
        <f>Mathe_Info!G225</f>
        <v>6</v>
      </c>
      <c r="F225" s="2">
        <f t="shared" si="49"/>
        <v>0.1875</v>
      </c>
      <c r="G225" s="1">
        <f>Mathe_Info!I225</f>
        <v>6</v>
      </c>
      <c r="H225" s="2">
        <f t="shared" ref="H225:H228" si="50">G225/$M225</f>
        <v>0.1875</v>
      </c>
      <c r="I225" s="1">
        <f>Mathe_Info!K225</f>
        <v>1</v>
      </c>
      <c r="J225" s="2">
        <f t="shared" ref="J225:J228" si="51">I225/$M225</f>
        <v>3.125E-2</v>
      </c>
      <c r="K225" s="1">
        <f>Mathe_Info!M225+Mathe_Info!O225</f>
        <v>10</v>
      </c>
      <c r="L225" s="2">
        <f t="shared" ref="L225:L228" si="52">K225/$M225</f>
        <v>0.3125</v>
      </c>
      <c r="M225" s="35">
        <f>Mathe_Info!Q225</f>
        <v>32</v>
      </c>
      <c r="N225" s="35">
        <f>Mathe_Info!R225</f>
        <v>2</v>
      </c>
      <c r="O225" s="35">
        <f>Mathe_Info!S225</f>
        <v>34</v>
      </c>
      <c r="P225" s="180"/>
      <c r="Q225" s="122"/>
      <c r="R225" s="122"/>
      <c r="S225" s="122"/>
      <c r="T225" s="123"/>
    </row>
    <row r="226" spans="2:20" x14ac:dyDescent="0.2">
      <c r="B226" s="24" t="s">
        <v>76</v>
      </c>
      <c r="C226" s="1">
        <f>Mathe_Info!C226+Mathe_Info!E226</f>
        <v>8</v>
      </c>
      <c r="D226" s="2">
        <f t="shared" si="49"/>
        <v>0.24242424242424243</v>
      </c>
      <c r="E226" s="1">
        <f>Mathe_Info!G226</f>
        <v>2</v>
      </c>
      <c r="F226" s="2">
        <f t="shared" si="49"/>
        <v>6.0606060606060608E-2</v>
      </c>
      <c r="G226" s="1">
        <f>Mathe_Info!I226</f>
        <v>3</v>
      </c>
      <c r="H226" s="2">
        <f t="shared" si="50"/>
        <v>9.0909090909090912E-2</v>
      </c>
      <c r="I226" s="1">
        <f>Mathe_Info!K226</f>
        <v>4</v>
      </c>
      <c r="J226" s="2">
        <f t="shared" si="51"/>
        <v>0.12121212121212122</v>
      </c>
      <c r="K226" s="1">
        <f>Mathe_Info!M226+Mathe_Info!O226</f>
        <v>16</v>
      </c>
      <c r="L226" s="2">
        <f t="shared" si="52"/>
        <v>0.48484848484848486</v>
      </c>
      <c r="M226" s="35">
        <f>Mathe_Info!Q226</f>
        <v>33</v>
      </c>
      <c r="N226" s="35">
        <f>Mathe_Info!R226</f>
        <v>1</v>
      </c>
      <c r="O226" s="35">
        <f>Mathe_Info!S226</f>
        <v>34</v>
      </c>
      <c r="P226" s="180"/>
      <c r="Q226" s="122"/>
      <c r="R226" s="122"/>
      <c r="S226" s="122"/>
      <c r="T226" s="123"/>
    </row>
    <row r="227" spans="2:20" x14ac:dyDescent="0.2">
      <c r="B227" s="24" t="s">
        <v>66</v>
      </c>
      <c r="C227" s="1">
        <f>Mathe_Info!C227+Mathe_Info!E227</f>
        <v>4</v>
      </c>
      <c r="D227" s="2">
        <f t="shared" si="49"/>
        <v>0.11764705882352941</v>
      </c>
      <c r="E227" s="1">
        <f>Mathe_Info!G227</f>
        <v>2</v>
      </c>
      <c r="F227" s="2">
        <f t="shared" si="49"/>
        <v>5.8823529411764705E-2</v>
      </c>
      <c r="G227" s="1">
        <f>Mathe_Info!I227</f>
        <v>3</v>
      </c>
      <c r="H227" s="2">
        <f t="shared" si="50"/>
        <v>8.8235294117647065E-2</v>
      </c>
      <c r="I227" s="1">
        <f>Mathe_Info!K227</f>
        <v>5</v>
      </c>
      <c r="J227" s="2">
        <f t="shared" si="51"/>
        <v>0.14705882352941177</v>
      </c>
      <c r="K227" s="1">
        <f>Mathe_Info!M227+Mathe_Info!O227</f>
        <v>20</v>
      </c>
      <c r="L227" s="2">
        <f t="shared" si="52"/>
        <v>0.58823529411764708</v>
      </c>
      <c r="M227" s="35">
        <f>Mathe_Info!Q227</f>
        <v>34</v>
      </c>
      <c r="N227" s="35">
        <f>Mathe_Info!R227</f>
        <v>0</v>
      </c>
      <c r="O227" s="35">
        <f>Mathe_Info!S227</f>
        <v>34</v>
      </c>
      <c r="P227" s="180"/>
      <c r="Q227" s="122"/>
      <c r="R227" s="122"/>
      <c r="S227" s="122"/>
      <c r="T227" s="123"/>
    </row>
    <row r="228" spans="2:20" x14ac:dyDescent="0.2">
      <c r="B228" s="24" t="s">
        <v>78</v>
      </c>
      <c r="C228" s="1">
        <f>Mathe_Info!C228+Mathe_Info!E228</f>
        <v>18</v>
      </c>
      <c r="D228" s="2">
        <f t="shared" si="49"/>
        <v>0.5625</v>
      </c>
      <c r="E228" s="1">
        <f>Mathe_Info!G228</f>
        <v>5</v>
      </c>
      <c r="F228" s="2">
        <f t="shared" si="49"/>
        <v>0.15625</v>
      </c>
      <c r="G228" s="1">
        <f>Mathe_Info!I228</f>
        <v>1</v>
      </c>
      <c r="H228" s="2">
        <f t="shared" si="50"/>
        <v>3.125E-2</v>
      </c>
      <c r="I228" s="1">
        <f>Mathe_Info!K228</f>
        <v>1</v>
      </c>
      <c r="J228" s="2">
        <f t="shared" si="51"/>
        <v>3.125E-2</v>
      </c>
      <c r="K228" s="1">
        <f>Mathe_Info!M228+Mathe_Info!O228</f>
        <v>7</v>
      </c>
      <c r="L228" s="2">
        <f t="shared" si="52"/>
        <v>0.21875</v>
      </c>
      <c r="M228" s="35">
        <f>Mathe_Info!Q228</f>
        <v>32</v>
      </c>
      <c r="N228" s="35">
        <f>Mathe_Info!R228</f>
        <v>2</v>
      </c>
      <c r="O228" s="35">
        <f>Mathe_Info!S228</f>
        <v>34</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7.45" customHeight="1" x14ac:dyDescent="0.2">
      <c r="B235" s="253"/>
      <c r="C235" s="208" t="s">
        <v>333</v>
      </c>
      <c r="D235" s="32"/>
      <c r="E235" s="208" t="s">
        <v>53</v>
      </c>
      <c r="F235" s="32"/>
      <c r="G235" s="208" t="s">
        <v>334</v>
      </c>
      <c r="H235" s="32"/>
      <c r="I235" s="208" t="s">
        <v>358</v>
      </c>
      <c r="J235" s="208" t="s">
        <v>5</v>
      </c>
      <c r="K235" s="208" t="s">
        <v>359</v>
      </c>
    </row>
    <row r="236" spans="2:20" x14ac:dyDescent="0.2">
      <c r="B236" s="24" t="s">
        <v>27</v>
      </c>
      <c r="C236" s="1">
        <f>Mathe_Info!C236+Mathe_Info!E236</f>
        <v>6</v>
      </c>
      <c r="D236" s="2">
        <f>C236/$I236</f>
        <v>0.14634146341463414</v>
      </c>
      <c r="E236" s="1">
        <f>Mathe_Info!G236</f>
        <v>6</v>
      </c>
      <c r="F236" s="2">
        <f>E236/$I236</f>
        <v>0.14634146341463414</v>
      </c>
      <c r="G236" s="1">
        <f>Mathe_Info!I236+Mathe_Info!K236</f>
        <v>29</v>
      </c>
      <c r="H236" s="2">
        <f>G236/$I236</f>
        <v>0.70731707317073167</v>
      </c>
      <c r="I236" s="3">
        <f>Mathe_Info!M236</f>
        <v>41</v>
      </c>
      <c r="J236" s="3">
        <f>Mathe_Info!N236</f>
        <v>11</v>
      </c>
      <c r="K236" s="3">
        <f>Mathe_Info!O236</f>
        <v>52</v>
      </c>
    </row>
    <row r="237" spans="2:20" x14ac:dyDescent="0.2">
      <c r="B237" s="24" t="s">
        <v>28</v>
      </c>
      <c r="C237" s="1">
        <f>Mathe_Info!C237+Mathe_Info!E237</f>
        <v>3</v>
      </c>
      <c r="D237" s="2">
        <f t="shared" ref="D237:F238" si="53">C237/$I237</f>
        <v>0.1875</v>
      </c>
      <c r="E237" s="1">
        <f>Mathe_Info!G237</f>
        <v>2</v>
      </c>
      <c r="F237" s="2">
        <f t="shared" si="53"/>
        <v>0.125</v>
      </c>
      <c r="G237" s="1">
        <f>Mathe_Info!I237+Mathe_Info!K237</f>
        <v>11</v>
      </c>
      <c r="H237" s="2">
        <f t="shared" ref="H237:H238" si="54">G237/$I237</f>
        <v>0.6875</v>
      </c>
      <c r="I237" s="3">
        <f>Mathe_Info!M237</f>
        <v>16</v>
      </c>
      <c r="J237" s="3">
        <f>Mathe_Info!N237</f>
        <v>2</v>
      </c>
      <c r="K237" s="3">
        <f>Mathe_Info!O237</f>
        <v>18</v>
      </c>
    </row>
    <row r="238" spans="2:20" x14ac:dyDescent="0.2">
      <c r="B238" s="24" t="s">
        <v>29</v>
      </c>
      <c r="C238" s="1">
        <f>Mathe_Info!C238+Mathe_Info!E238</f>
        <v>3</v>
      </c>
      <c r="D238" s="2">
        <f t="shared" si="53"/>
        <v>0.12</v>
      </c>
      <c r="E238" s="1">
        <f>Mathe_Info!G238</f>
        <v>4</v>
      </c>
      <c r="F238" s="2">
        <f t="shared" si="53"/>
        <v>0.16</v>
      </c>
      <c r="G238" s="1">
        <f>Mathe_Info!I238+Mathe_Info!K238</f>
        <v>18</v>
      </c>
      <c r="H238" s="2">
        <f t="shared" si="54"/>
        <v>0.72</v>
      </c>
      <c r="I238" s="3">
        <f>Mathe_Info!M238</f>
        <v>25</v>
      </c>
      <c r="J238" s="3">
        <f>Mathe_Info!N238</f>
        <v>9</v>
      </c>
      <c r="K238" s="3">
        <f>Mathe_Info!O238</f>
        <v>34</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8.6" customHeight="1" x14ac:dyDescent="0.2">
      <c r="B245" s="254"/>
      <c r="C245" s="208" t="s">
        <v>336</v>
      </c>
      <c r="D245" s="32"/>
      <c r="E245" s="208"/>
      <c r="F245" s="32"/>
      <c r="G245" s="208" t="s">
        <v>337</v>
      </c>
      <c r="H245" s="32"/>
      <c r="I245" s="208" t="s">
        <v>358</v>
      </c>
      <c r="J245" s="208" t="s">
        <v>5</v>
      </c>
      <c r="K245" s="208" t="s">
        <v>359</v>
      </c>
      <c r="L245" s="34"/>
      <c r="M245" s="34"/>
      <c r="N245" s="34"/>
      <c r="O245" s="34"/>
    </row>
    <row r="246" spans="2:15" s="123" customFormat="1" ht="24" x14ac:dyDescent="0.2">
      <c r="B246" s="24" t="s">
        <v>86</v>
      </c>
      <c r="C246" s="1">
        <f>Mathe_Info!C246+Mathe_Info!E246</f>
        <v>13</v>
      </c>
      <c r="D246" s="2">
        <f>C246/$I246</f>
        <v>0.3611111111111111</v>
      </c>
      <c r="E246" s="1">
        <f>Mathe_Info!G246</f>
        <v>6</v>
      </c>
      <c r="F246" s="2">
        <f>E246/$I246</f>
        <v>0.16666666666666666</v>
      </c>
      <c r="G246" s="1">
        <f>Mathe_Info!I246+Mathe_Info!K246</f>
        <v>17</v>
      </c>
      <c r="H246" s="2">
        <f>G246/$I246</f>
        <v>0.47222222222222221</v>
      </c>
      <c r="I246" s="3">
        <f>Mathe_Info!M246</f>
        <v>36</v>
      </c>
      <c r="J246" s="3">
        <f>Mathe_Info!N246</f>
        <v>16</v>
      </c>
      <c r="K246" s="3">
        <f>Mathe_Info!O246</f>
        <v>52</v>
      </c>
      <c r="L246" s="34"/>
      <c r="M246" s="34"/>
      <c r="N246" s="34"/>
      <c r="O246" s="34"/>
    </row>
    <row r="247" spans="2:15" s="123" customFormat="1" x14ac:dyDescent="0.2">
      <c r="B247" s="24" t="s">
        <v>87</v>
      </c>
      <c r="C247" s="1">
        <f>Mathe_Info!C247+Mathe_Info!E247</f>
        <v>11</v>
      </c>
      <c r="D247" s="2">
        <f t="shared" ref="D247:F251" si="55">C247/$I247</f>
        <v>0.33333333333333331</v>
      </c>
      <c r="E247" s="1">
        <f>Mathe_Info!G247</f>
        <v>8</v>
      </c>
      <c r="F247" s="2">
        <f t="shared" si="55"/>
        <v>0.24242424242424243</v>
      </c>
      <c r="G247" s="1">
        <f>Mathe_Info!I247+Mathe_Info!K247</f>
        <v>14</v>
      </c>
      <c r="H247" s="2">
        <f t="shared" ref="H247:H251" si="56">G247/$I247</f>
        <v>0.42424242424242425</v>
      </c>
      <c r="I247" s="3">
        <f>Mathe_Info!M247</f>
        <v>33</v>
      </c>
      <c r="J247" s="3">
        <f>Mathe_Info!N247</f>
        <v>19</v>
      </c>
      <c r="K247" s="3">
        <f>Mathe_Info!O247</f>
        <v>52</v>
      </c>
      <c r="L247" s="34"/>
      <c r="M247" s="34"/>
      <c r="N247" s="34"/>
      <c r="O247" s="34"/>
    </row>
    <row r="248" spans="2:15" s="123" customFormat="1" ht="24" x14ac:dyDescent="0.2">
      <c r="B248" s="24" t="s">
        <v>88</v>
      </c>
      <c r="C248" s="1">
        <f>Mathe_Info!C248+Mathe_Info!E248</f>
        <v>14</v>
      </c>
      <c r="D248" s="2">
        <f t="shared" si="55"/>
        <v>0.35897435897435898</v>
      </c>
      <c r="E248" s="1">
        <f>Mathe_Info!G248</f>
        <v>6</v>
      </c>
      <c r="F248" s="2">
        <f t="shared" si="55"/>
        <v>0.15384615384615385</v>
      </c>
      <c r="G248" s="1">
        <f>Mathe_Info!I248+Mathe_Info!K248</f>
        <v>19</v>
      </c>
      <c r="H248" s="2">
        <f t="shared" si="56"/>
        <v>0.48717948717948717</v>
      </c>
      <c r="I248" s="3">
        <f>Mathe_Info!M248</f>
        <v>39</v>
      </c>
      <c r="J248" s="3">
        <f>Mathe_Info!N248</f>
        <v>13</v>
      </c>
      <c r="K248" s="3">
        <f>Mathe_Info!O248</f>
        <v>52</v>
      </c>
      <c r="L248" s="34"/>
      <c r="M248" s="34"/>
      <c r="N248" s="34"/>
      <c r="O248" s="34"/>
    </row>
    <row r="249" spans="2:15" s="123" customFormat="1" ht="24" x14ac:dyDescent="0.2">
      <c r="B249" s="24" t="s">
        <v>89</v>
      </c>
      <c r="C249" s="1">
        <f>Mathe_Info!C249+Mathe_Info!E249</f>
        <v>16</v>
      </c>
      <c r="D249" s="2">
        <f t="shared" si="55"/>
        <v>0.38095238095238093</v>
      </c>
      <c r="E249" s="1">
        <f>Mathe_Info!G249</f>
        <v>11</v>
      </c>
      <c r="F249" s="2">
        <f t="shared" si="55"/>
        <v>0.26190476190476192</v>
      </c>
      <c r="G249" s="1">
        <f>Mathe_Info!I249+Mathe_Info!K249</f>
        <v>15</v>
      </c>
      <c r="H249" s="2">
        <f t="shared" si="56"/>
        <v>0.35714285714285715</v>
      </c>
      <c r="I249" s="3">
        <f>Mathe_Info!M249</f>
        <v>42</v>
      </c>
      <c r="J249" s="3">
        <f>Mathe_Info!N249</f>
        <v>10</v>
      </c>
      <c r="K249" s="3">
        <f>Mathe_Info!O249</f>
        <v>52</v>
      </c>
      <c r="L249" s="34"/>
      <c r="M249" s="34"/>
      <c r="N249" s="34"/>
      <c r="O249" s="34"/>
    </row>
    <row r="250" spans="2:15" s="123" customFormat="1" ht="24" x14ac:dyDescent="0.2">
      <c r="B250" s="24" t="s">
        <v>90</v>
      </c>
      <c r="C250" s="1">
        <f>Mathe_Info!C250+Mathe_Info!E250</f>
        <v>6</v>
      </c>
      <c r="D250" s="2">
        <f t="shared" si="55"/>
        <v>0.14285714285714285</v>
      </c>
      <c r="E250" s="1">
        <f>Mathe_Info!G250</f>
        <v>4</v>
      </c>
      <c r="F250" s="2">
        <f t="shared" si="55"/>
        <v>9.5238095238095233E-2</v>
      </c>
      <c r="G250" s="1">
        <f>Mathe_Info!I250+Mathe_Info!K250</f>
        <v>32</v>
      </c>
      <c r="H250" s="2">
        <f t="shared" si="56"/>
        <v>0.76190476190476186</v>
      </c>
      <c r="I250" s="3">
        <f>Mathe_Info!M250</f>
        <v>42</v>
      </c>
      <c r="J250" s="3">
        <f>Mathe_Info!N250</f>
        <v>10</v>
      </c>
      <c r="K250" s="3">
        <f>Mathe_Info!O250</f>
        <v>52</v>
      </c>
      <c r="L250" s="34"/>
      <c r="M250" s="34"/>
      <c r="N250" s="34"/>
      <c r="O250" s="34"/>
    </row>
    <row r="251" spans="2:15" s="123" customFormat="1" ht="36" x14ac:dyDescent="0.2">
      <c r="B251" s="24" t="s">
        <v>91</v>
      </c>
      <c r="C251" s="1">
        <f>Mathe_Info!C251+Mathe_Info!E251</f>
        <v>6</v>
      </c>
      <c r="D251" s="2">
        <f t="shared" si="55"/>
        <v>0.13953488372093023</v>
      </c>
      <c r="E251" s="1">
        <f>Mathe_Info!G251</f>
        <v>6</v>
      </c>
      <c r="F251" s="2">
        <f t="shared" si="55"/>
        <v>0.13953488372093023</v>
      </c>
      <c r="G251" s="1">
        <f>Mathe_Info!I251+Mathe_Info!K251</f>
        <v>31</v>
      </c>
      <c r="H251" s="2">
        <f t="shared" si="56"/>
        <v>0.72093023255813948</v>
      </c>
      <c r="I251" s="3">
        <f>Mathe_Info!M251</f>
        <v>43</v>
      </c>
      <c r="J251" s="3">
        <f>Mathe_Info!N251</f>
        <v>9</v>
      </c>
      <c r="K251" s="3">
        <f>Mathe_Info!O251</f>
        <v>52</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358</v>
      </c>
      <c r="J258" s="208" t="s">
        <v>5</v>
      </c>
      <c r="K258" s="210" t="s">
        <v>359</v>
      </c>
      <c r="L258" s="179"/>
      <c r="M258" s="122"/>
      <c r="N258" s="122"/>
      <c r="O258" s="122"/>
    </row>
    <row r="259" spans="2:15" s="123" customFormat="1" ht="24" x14ac:dyDescent="0.2">
      <c r="B259" s="24" t="s">
        <v>86</v>
      </c>
      <c r="C259" s="1">
        <f>Mathe_Info!C259+Mathe_Info!E259</f>
        <v>5</v>
      </c>
      <c r="D259" s="2">
        <f>C259/$I259</f>
        <v>0.33333333333333331</v>
      </c>
      <c r="E259" s="1">
        <f>Mathe_Info!G259</f>
        <v>3</v>
      </c>
      <c r="F259" s="2">
        <f>E259/$I259</f>
        <v>0.2</v>
      </c>
      <c r="G259" s="1">
        <f>Mathe_Info!I259+Mathe_Info!K259</f>
        <v>7</v>
      </c>
      <c r="H259" s="2">
        <f>G259/$I259</f>
        <v>0.46666666666666667</v>
      </c>
      <c r="I259" s="3">
        <f>Mathe_Info!M259</f>
        <v>15</v>
      </c>
      <c r="J259" s="3">
        <f>Mathe_Info!N259</f>
        <v>3</v>
      </c>
      <c r="K259" s="3">
        <f>Mathe_Info!O259</f>
        <v>18</v>
      </c>
      <c r="L259" s="34"/>
      <c r="M259" s="34"/>
      <c r="N259" s="34"/>
      <c r="O259" s="34"/>
    </row>
    <row r="260" spans="2:15" s="123" customFormat="1" x14ac:dyDescent="0.2">
      <c r="B260" s="24" t="s">
        <v>87</v>
      </c>
      <c r="C260" s="1">
        <f>Mathe_Info!C260+Mathe_Info!E260</f>
        <v>4</v>
      </c>
      <c r="D260" s="2">
        <f t="shared" ref="D260:D264" si="57">C260/$I260</f>
        <v>0.30769230769230771</v>
      </c>
      <c r="E260" s="1">
        <f>Mathe_Info!G260</f>
        <v>2</v>
      </c>
      <c r="F260" s="2">
        <f t="shared" ref="F260:F264" si="58">E260/$I260</f>
        <v>0.15384615384615385</v>
      </c>
      <c r="G260" s="1">
        <f>Mathe_Info!I260+Mathe_Info!K260</f>
        <v>7</v>
      </c>
      <c r="H260" s="2">
        <f t="shared" ref="H260:H264" si="59">G260/$I260</f>
        <v>0.53846153846153844</v>
      </c>
      <c r="I260" s="3">
        <f>Mathe_Info!M260</f>
        <v>13</v>
      </c>
      <c r="J260" s="3">
        <f>Mathe_Info!N260</f>
        <v>5</v>
      </c>
      <c r="K260" s="3">
        <f>Mathe_Info!O260</f>
        <v>18</v>
      </c>
      <c r="L260" s="34"/>
      <c r="M260" s="34"/>
      <c r="N260" s="34"/>
      <c r="O260" s="34"/>
    </row>
    <row r="261" spans="2:15" s="123" customFormat="1" ht="24" x14ac:dyDescent="0.2">
      <c r="B261" s="24" t="s">
        <v>88</v>
      </c>
      <c r="C261" s="1">
        <f>Mathe_Info!C261+Mathe_Info!E261</f>
        <v>3</v>
      </c>
      <c r="D261" s="2">
        <f t="shared" si="57"/>
        <v>0.21428571428571427</v>
      </c>
      <c r="E261" s="1">
        <f>Mathe_Info!G261</f>
        <v>3</v>
      </c>
      <c r="F261" s="2">
        <f t="shared" si="58"/>
        <v>0.21428571428571427</v>
      </c>
      <c r="G261" s="1">
        <f>Mathe_Info!I261+Mathe_Info!K261</f>
        <v>8</v>
      </c>
      <c r="H261" s="2">
        <f t="shared" si="59"/>
        <v>0.5714285714285714</v>
      </c>
      <c r="I261" s="3">
        <f>Mathe_Info!M261</f>
        <v>14</v>
      </c>
      <c r="J261" s="3">
        <f>Mathe_Info!N261</f>
        <v>4</v>
      </c>
      <c r="K261" s="3">
        <f>Mathe_Info!O261</f>
        <v>18</v>
      </c>
      <c r="L261" s="34"/>
      <c r="M261" s="34"/>
      <c r="N261" s="34"/>
      <c r="O261" s="34"/>
    </row>
    <row r="262" spans="2:15" s="123" customFormat="1" ht="24" x14ac:dyDescent="0.2">
      <c r="B262" s="24" t="s">
        <v>93</v>
      </c>
      <c r="C262" s="1">
        <f>Mathe_Info!C262+Mathe_Info!E262</f>
        <v>6</v>
      </c>
      <c r="D262" s="2">
        <f t="shared" si="57"/>
        <v>0.375</v>
      </c>
      <c r="E262" s="1">
        <f>Mathe_Info!G262</f>
        <v>4</v>
      </c>
      <c r="F262" s="2">
        <f t="shared" si="58"/>
        <v>0.25</v>
      </c>
      <c r="G262" s="1">
        <f>Mathe_Info!I262+Mathe_Info!K262</f>
        <v>6</v>
      </c>
      <c r="H262" s="2">
        <f t="shared" si="59"/>
        <v>0.375</v>
      </c>
      <c r="I262" s="3">
        <f>Mathe_Info!M262</f>
        <v>16</v>
      </c>
      <c r="J262" s="3">
        <f>Mathe_Info!N262</f>
        <v>2</v>
      </c>
      <c r="K262" s="3">
        <f>Mathe_Info!O262</f>
        <v>18</v>
      </c>
      <c r="L262" s="34"/>
      <c r="M262" s="34"/>
      <c r="N262" s="34"/>
      <c r="O262" s="34"/>
    </row>
    <row r="263" spans="2:15" s="123" customFormat="1" ht="24" x14ac:dyDescent="0.2">
      <c r="B263" s="24" t="s">
        <v>90</v>
      </c>
      <c r="C263" s="1">
        <f>Mathe_Info!C263+Mathe_Info!E263</f>
        <v>1</v>
      </c>
      <c r="D263" s="2">
        <f t="shared" si="57"/>
        <v>7.1428571428571425E-2</v>
      </c>
      <c r="E263" s="1">
        <f>Mathe_Info!G263</f>
        <v>2</v>
      </c>
      <c r="F263" s="2">
        <f t="shared" si="58"/>
        <v>0.14285714285714285</v>
      </c>
      <c r="G263" s="1">
        <f>Mathe_Info!I263+Mathe_Info!K263</f>
        <v>11</v>
      </c>
      <c r="H263" s="2">
        <f t="shared" si="59"/>
        <v>0.7857142857142857</v>
      </c>
      <c r="I263" s="3">
        <f>Mathe_Info!M263</f>
        <v>14</v>
      </c>
      <c r="J263" s="3">
        <f>Mathe_Info!N263</f>
        <v>4</v>
      </c>
      <c r="K263" s="3">
        <f>Mathe_Info!O263</f>
        <v>18</v>
      </c>
      <c r="L263" s="34"/>
      <c r="M263" s="34"/>
      <c r="N263" s="34"/>
      <c r="O263" s="34"/>
    </row>
    <row r="264" spans="2:15" s="123" customFormat="1" ht="36" x14ac:dyDescent="0.2">
      <c r="B264" s="24" t="s">
        <v>91</v>
      </c>
      <c r="C264" s="1">
        <f>Mathe_Info!C264+Mathe_Info!E264</f>
        <v>4</v>
      </c>
      <c r="D264" s="2">
        <f t="shared" si="57"/>
        <v>0.2857142857142857</v>
      </c>
      <c r="E264" s="1">
        <f>Mathe_Info!G264</f>
        <v>1</v>
      </c>
      <c r="F264" s="2">
        <f t="shared" si="58"/>
        <v>7.1428571428571425E-2</v>
      </c>
      <c r="G264" s="1">
        <f>Mathe_Info!I264+Mathe_Info!K264</f>
        <v>9</v>
      </c>
      <c r="H264" s="2">
        <f t="shared" si="59"/>
        <v>0.6428571428571429</v>
      </c>
      <c r="I264" s="3">
        <f>Mathe_Info!M264</f>
        <v>14</v>
      </c>
      <c r="J264" s="3">
        <f>Mathe_Info!N264</f>
        <v>4</v>
      </c>
      <c r="K264" s="3">
        <f>Mathe_Info!O264</f>
        <v>18</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358</v>
      </c>
      <c r="J271" s="208" t="s">
        <v>5</v>
      </c>
      <c r="K271" s="208" t="s">
        <v>359</v>
      </c>
      <c r="L271" s="34"/>
      <c r="M271" s="34"/>
      <c r="N271" s="34"/>
      <c r="O271" s="34"/>
    </row>
    <row r="272" spans="2:15" s="123" customFormat="1" ht="24" x14ac:dyDescent="0.2">
      <c r="B272" s="24" t="s">
        <v>86</v>
      </c>
      <c r="C272" s="1">
        <f>Mathe_Info!C272+Mathe_Info!E272</f>
        <v>8</v>
      </c>
      <c r="D272" s="2">
        <f>C272/$I272</f>
        <v>0.38095238095238093</v>
      </c>
      <c r="E272" s="1">
        <f>Mathe_Info!G272</f>
        <v>3</v>
      </c>
      <c r="F272" s="2">
        <f>E272/$I272</f>
        <v>0.14285714285714285</v>
      </c>
      <c r="G272" s="1">
        <f>Mathe_Info!I272+Mathe_Info!K272</f>
        <v>10</v>
      </c>
      <c r="H272" s="2">
        <f>G272/$I272</f>
        <v>0.47619047619047616</v>
      </c>
      <c r="I272" s="3">
        <f>Mathe_Info!M272</f>
        <v>21</v>
      </c>
      <c r="J272" s="3">
        <f>Mathe_Info!N272</f>
        <v>13</v>
      </c>
      <c r="K272" s="3">
        <f>Mathe_Info!O272</f>
        <v>34</v>
      </c>
      <c r="L272" s="34"/>
      <c r="M272" s="34"/>
      <c r="N272" s="34"/>
      <c r="O272" s="34"/>
    </row>
    <row r="273" spans="2:15" s="123" customFormat="1" x14ac:dyDescent="0.2">
      <c r="B273" s="24" t="s">
        <v>87</v>
      </c>
      <c r="C273" s="1">
        <f>Mathe_Info!C273+Mathe_Info!E273</f>
        <v>7</v>
      </c>
      <c r="D273" s="2">
        <f t="shared" ref="D273:F278" si="60">C273/$I273</f>
        <v>0.35</v>
      </c>
      <c r="E273" s="1">
        <f>Mathe_Info!G273</f>
        <v>6</v>
      </c>
      <c r="F273" s="2">
        <f t="shared" si="60"/>
        <v>0.3</v>
      </c>
      <c r="G273" s="1">
        <f>Mathe_Info!I273+Mathe_Info!K273</f>
        <v>7</v>
      </c>
      <c r="H273" s="2">
        <f t="shared" ref="H273:H278" si="61">G273/$I273</f>
        <v>0.35</v>
      </c>
      <c r="I273" s="3">
        <f>Mathe_Info!M273</f>
        <v>20</v>
      </c>
      <c r="J273" s="3">
        <f>Mathe_Info!N273</f>
        <v>14</v>
      </c>
      <c r="K273" s="3">
        <f>Mathe_Info!O273</f>
        <v>34</v>
      </c>
      <c r="L273" s="34"/>
      <c r="M273" s="34"/>
      <c r="N273" s="34"/>
      <c r="O273" s="34"/>
    </row>
    <row r="274" spans="2:15" s="123" customFormat="1" ht="24" x14ac:dyDescent="0.2">
      <c r="B274" s="24" t="s">
        <v>88</v>
      </c>
      <c r="C274" s="1">
        <f>Mathe_Info!C274+Mathe_Info!E274</f>
        <v>11</v>
      </c>
      <c r="D274" s="2">
        <f t="shared" si="60"/>
        <v>0.44</v>
      </c>
      <c r="E274" s="1">
        <f>Mathe_Info!G274</f>
        <v>3</v>
      </c>
      <c r="F274" s="2">
        <f t="shared" si="60"/>
        <v>0.12</v>
      </c>
      <c r="G274" s="1">
        <f>Mathe_Info!I274+Mathe_Info!K274</f>
        <v>11</v>
      </c>
      <c r="H274" s="2">
        <f t="shared" si="61"/>
        <v>0.44</v>
      </c>
      <c r="I274" s="3">
        <f>Mathe_Info!M274</f>
        <v>25</v>
      </c>
      <c r="J274" s="3">
        <f>Mathe_Info!N274</f>
        <v>9</v>
      </c>
      <c r="K274" s="3">
        <f>Mathe_Info!O274</f>
        <v>34</v>
      </c>
      <c r="L274" s="34"/>
      <c r="M274" s="34"/>
      <c r="N274" s="34"/>
      <c r="O274" s="34"/>
    </row>
    <row r="275" spans="2:15" s="123" customFormat="1" ht="24" x14ac:dyDescent="0.2">
      <c r="B275" s="24" t="s">
        <v>93</v>
      </c>
      <c r="C275" s="1">
        <f>Mathe_Info!C275+Mathe_Info!E275</f>
        <v>10</v>
      </c>
      <c r="D275" s="2">
        <f t="shared" si="60"/>
        <v>0.38461538461538464</v>
      </c>
      <c r="E275" s="1">
        <f>Mathe_Info!G275</f>
        <v>7</v>
      </c>
      <c r="F275" s="2">
        <f t="shared" si="60"/>
        <v>0.26923076923076922</v>
      </c>
      <c r="G275" s="1">
        <f>Mathe_Info!I275+Mathe_Info!K275</f>
        <v>9</v>
      </c>
      <c r="H275" s="2">
        <f t="shared" si="61"/>
        <v>0.34615384615384615</v>
      </c>
      <c r="I275" s="3">
        <f>Mathe_Info!M275</f>
        <v>26</v>
      </c>
      <c r="J275" s="3">
        <f>Mathe_Info!N275</f>
        <v>8</v>
      </c>
      <c r="K275" s="3">
        <f>Mathe_Info!O275</f>
        <v>34</v>
      </c>
      <c r="L275" s="34"/>
      <c r="M275" s="34"/>
      <c r="N275" s="34"/>
      <c r="O275" s="34"/>
    </row>
    <row r="276" spans="2:15" s="123" customFormat="1" ht="24" x14ac:dyDescent="0.2">
      <c r="B276" s="24" t="s">
        <v>90</v>
      </c>
      <c r="C276" s="1">
        <f>Mathe_Info!C276+Mathe_Info!E276</f>
        <v>5</v>
      </c>
      <c r="D276" s="2">
        <f t="shared" si="60"/>
        <v>0.17857142857142858</v>
      </c>
      <c r="E276" s="1">
        <f>Mathe_Info!G276</f>
        <v>2</v>
      </c>
      <c r="F276" s="2">
        <f t="shared" si="60"/>
        <v>7.1428571428571425E-2</v>
      </c>
      <c r="G276" s="1">
        <f>Mathe_Info!I276+Mathe_Info!K276</f>
        <v>21</v>
      </c>
      <c r="H276" s="2">
        <f t="shared" si="61"/>
        <v>0.75</v>
      </c>
      <c r="I276" s="3">
        <f>Mathe_Info!M276</f>
        <v>28</v>
      </c>
      <c r="J276" s="3">
        <f>Mathe_Info!N276</f>
        <v>6</v>
      </c>
      <c r="K276" s="3">
        <f>Mathe_Info!O276</f>
        <v>34</v>
      </c>
      <c r="L276" s="34"/>
      <c r="M276" s="34"/>
      <c r="N276" s="34"/>
      <c r="O276" s="34"/>
    </row>
    <row r="277" spans="2:15" s="123" customFormat="1" ht="36" x14ac:dyDescent="0.2">
      <c r="B277" s="24" t="s">
        <v>91</v>
      </c>
      <c r="C277" s="1">
        <f>Mathe_Info!C277+Mathe_Info!E277</f>
        <v>2</v>
      </c>
      <c r="D277" s="2">
        <f t="shared" si="60"/>
        <v>6.8965517241379309E-2</v>
      </c>
      <c r="E277" s="1">
        <f>Mathe_Info!G277</f>
        <v>5</v>
      </c>
      <c r="F277" s="2">
        <f t="shared" si="60"/>
        <v>0.17241379310344829</v>
      </c>
      <c r="G277" s="1">
        <f>Mathe_Info!I277+Mathe_Info!K277</f>
        <v>22</v>
      </c>
      <c r="H277" s="2">
        <f t="shared" si="61"/>
        <v>0.75862068965517238</v>
      </c>
      <c r="I277" s="3">
        <f>Mathe_Info!M277</f>
        <v>29</v>
      </c>
      <c r="J277" s="3">
        <f>Mathe_Info!N277</f>
        <v>5</v>
      </c>
      <c r="K277" s="3">
        <f>Mathe_Info!O277</f>
        <v>34</v>
      </c>
      <c r="L277" s="34"/>
      <c r="M277" s="34"/>
      <c r="N277" s="34"/>
      <c r="O277" s="34"/>
    </row>
    <row r="278" spans="2:15" s="123" customFormat="1" ht="36" x14ac:dyDescent="0.2">
      <c r="B278" s="24" t="s">
        <v>330</v>
      </c>
      <c r="C278" s="1">
        <f>Mathe_Info!C278+Mathe_Info!E278</f>
        <v>6</v>
      </c>
      <c r="D278" s="2">
        <f t="shared" si="60"/>
        <v>0.21428571428571427</v>
      </c>
      <c r="E278" s="1">
        <f>Mathe_Info!G278</f>
        <v>2</v>
      </c>
      <c r="F278" s="2">
        <f t="shared" si="60"/>
        <v>7.1428571428571425E-2</v>
      </c>
      <c r="G278" s="1">
        <f>Mathe_Info!I278+Mathe_Info!K278</f>
        <v>20</v>
      </c>
      <c r="H278" s="2">
        <f t="shared" si="61"/>
        <v>0.7142857142857143</v>
      </c>
      <c r="I278" s="3">
        <f>Mathe_Info!M278</f>
        <v>28</v>
      </c>
      <c r="J278" s="3">
        <f>Mathe_Info!N278</f>
        <v>6</v>
      </c>
      <c r="K278" s="3">
        <f>Mathe_Info!O278</f>
        <v>34</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358</v>
      </c>
      <c r="J287" s="208" t="s">
        <v>5</v>
      </c>
      <c r="K287" s="208" t="s">
        <v>359</v>
      </c>
      <c r="L287" s="34"/>
      <c r="M287" s="34"/>
      <c r="N287" s="34"/>
      <c r="O287" s="34"/>
    </row>
    <row r="288" spans="2:15" s="123" customFormat="1" x14ac:dyDescent="0.2">
      <c r="B288" s="24" t="s">
        <v>99</v>
      </c>
      <c r="C288" s="1">
        <f>Mathe_Info!C288+Mathe_Info!E288</f>
        <v>5</v>
      </c>
      <c r="D288" s="2">
        <f>C288/$I288</f>
        <v>0.29411764705882354</v>
      </c>
      <c r="E288" s="1">
        <f>Mathe_Info!G288</f>
        <v>7</v>
      </c>
      <c r="F288" s="2">
        <f>E288/$I288</f>
        <v>0.41176470588235292</v>
      </c>
      <c r="G288" s="1">
        <f>Mathe_Info!I288+Mathe_Info!K288</f>
        <v>5</v>
      </c>
      <c r="H288" s="2">
        <f>G288/$I288</f>
        <v>0.29411764705882354</v>
      </c>
      <c r="I288" s="3">
        <f>Mathe_Info!M288</f>
        <v>17</v>
      </c>
      <c r="J288" s="3">
        <f>Mathe_Info!N288</f>
        <v>1</v>
      </c>
      <c r="K288" s="3">
        <f>Mathe_Info!O288</f>
        <v>18</v>
      </c>
      <c r="L288" s="34"/>
      <c r="M288" s="34"/>
      <c r="N288" s="34"/>
      <c r="O288" s="34"/>
    </row>
    <row r="289" spans="2:12" s="123" customFormat="1" x14ac:dyDescent="0.2">
      <c r="B289" s="24" t="s">
        <v>100</v>
      </c>
      <c r="C289" s="1">
        <f>Mathe_Info!C289+Mathe_Info!E289</f>
        <v>5</v>
      </c>
      <c r="D289" s="2">
        <f t="shared" ref="D289:F291" si="62">C289/$I289</f>
        <v>0.3125</v>
      </c>
      <c r="E289" s="1">
        <f>Mathe_Info!G289</f>
        <v>6</v>
      </c>
      <c r="F289" s="2">
        <f t="shared" si="62"/>
        <v>0.375</v>
      </c>
      <c r="G289" s="1">
        <f>Mathe_Info!I289+Mathe_Info!K289</f>
        <v>5</v>
      </c>
      <c r="H289" s="2">
        <f t="shared" ref="H289:H291" si="63">G289/$I289</f>
        <v>0.3125</v>
      </c>
      <c r="I289" s="3">
        <f>Mathe_Info!M289</f>
        <v>16</v>
      </c>
      <c r="J289" s="3">
        <f>Mathe_Info!N289</f>
        <v>2</v>
      </c>
      <c r="K289" s="3">
        <f>Mathe_Info!O289</f>
        <v>18</v>
      </c>
      <c r="L289" s="34"/>
    </row>
    <row r="290" spans="2:12" s="123" customFormat="1" x14ac:dyDescent="0.2">
      <c r="B290" s="24" t="s">
        <v>101</v>
      </c>
      <c r="C290" s="1">
        <f>Mathe_Info!C290+Mathe_Info!E290</f>
        <v>7</v>
      </c>
      <c r="D290" s="2">
        <f t="shared" si="62"/>
        <v>0.4375</v>
      </c>
      <c r="E290" s="1">
        <f>Mathe_Info!G290</f>
        <v>3</v>
      </c>
      <c r="F290" s="2">
        <f t="shared" si="62"/>
        <v>0.1875</v>
      </c>
      <c r="G290" s="1">
        <f>Mathe_Info!I290+Mathe_Info!K290</f>
        <v>6</v>
      </c>
      <c r="H290" s="2">
        <f t="shared" si="63"/>
        <v>0.375</v>
      </c>
      <c r="I290" s="3">
        <f>Mathe_Info!M290</f>
        <v>16</v>
      </c>
      <c r="J290" s="3">
        <f>Mathe_Info!N290</f>
        <v>2</v>
      </c>
      <c r="K290" s="3">
        <f>Mathe_Info!O290</f>
        <v>18</v>
      </c>
      <c r="L290" s="34"/>
    </row>
    <row r="291" spans="2:12" s="123" customFormat="1" ht="24" x14ac:dyDescent="0.2">
      <c r="B291" s="24" t="s">
        <v>102</v>
      </c>
      <c r="C291" s="1">
        <f>Mathe_Info!C291+Mathe_Info!E291</f>
        <v>9</v>
      </c>
      <c r="D291" s="2">
        <f t="shared" si="62"/>
        <v>0.5625</v>
      </c>
      <c r="E291" s="1">
        <f>Mathe_Info!G291</f>
        <v>2</v>
      </c>
      <c r="F291" s="2">
        <f t="shared" si="62"/>
        <v>0.125</v>
      </c>
      <c r="G291" s="1">
        <f>Mathe_Info!I291+Mathe_Info!K291</f>
        <v>5</v>
      </c>
      <c r="H291" s="2">
        <f t="shared" si="63"/>
        <v>0.3125</v>
      </c>
      <c r="I291" s="3">
        <f>Mathe_Info!M291</f>
        <v>16</v>
      </c>
      <c r="J291" s="3">
        <f>Mathe_Info!N291</f>
        <v>2</v>
      </c>
      <c r="K291" s="3">
        <f>Mathe_Info!O291</f>
        <v>18</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48" x14ac:dyDescent="0.2">
      <c r="B298" s="254"/>
      <c r="C298" s="208" t="s">
        <v>105</v>
      </c>
      <c r="D298" s="32"/>
      <c r="E298" s="208" t="s">
        <v>106</v>
      </c>
      <c r="F298" s="32"/>
      <c r="G298" s="208" t="s">
        <v>107</v>
      </c>
      <c r="H298" s="32"/>
      <c r="I298" s="208" t="s">
        <v>358</v>
      </c>
      <c r="J298" s="208" t="s">
        <v>5</v>
      </c>
      <c r="K298" s="208" t="s">
        <v>359</v>
      </c>
      <c r="L298" s="34"/>
    </row>
    <row r="299" spans="2:12" s="123" customFormat="1" x14ac:dyDescent="0.2">
      <c r="B299" s="24" t="s">
        <v>108</v>
      </c>
      <c r="C299" s="1">
        <f>Mathe_Info!C299</f>
        <v>0</v>
      </c>
      <c r="D299" s="2">
        <f>C299/$I$299</f>
        <v>0</v>
      </c>
      <c r="E299" s="1">
        <f>Mathe_Info!E299</f>
        <v>3</v>
      </c>
      <c r="F299" s="2">
        <f>E299/$I$299</f>
        <v>0.16666666666666666</v>
      </c>
      <c r="G299" s="1">
        <f>Mathe_Info!G299</f>
        <v>15</v>
      </c>
      <c r="H299" s="2">
        <f>G299/$I$299</f>
        <v>0.83333333333333337</v>
      </c>
      <c r="I299" s="10">
        <f>Mathe_Info!I299</f>
        <v>18</v>
      </c>
      <c r="J299" s="10">
        <f>Mathe_Info!J299</f>
        <v>0</v>
      </c>
      <c r="K299" s="10">
        <f>Mathe_Info!K299</f>
        <v>18</v>
      </c>
      <c r="L299" s="103"/>
    </row>
    <row r="300" spans="2:12" s="123" customFormat="1" x14ac:dyDescent="0.2">
      <c r="B300" s="24" t="s">
        <v>109</v>
      </c>
      <c r="C300" s="1">
        <f>Mathe_Info!C300</f>
        <v>1</v>
      </c>
      <c r="D300" s="2">
        <f>C300/$I$300</f>
        <v>5.5555555555555552E-2</v>
      </c>
      <c r="E300" s="1">
        <f>Mathe_Info!E300</f>
        <v>1</v>
      </c>
      <c r="F300" s="2">
        <f>E300/$I$300</f>
        <v>5.5555555555555552E-2</v>
      </c>
      <c r="G300" s="1">
        <f>Mathe_Info!G300</f>
        <v>16</v>
      </c>
      <c r="H300" s="2">
        <f>G300/$I$300</f>
        <v>0.88888888888888884</v>
      </c>
      <c r="I300" s="10">
        <f>Mathe_Info!I300</f>
        <v>18</v>
      </c>
      <c r="J300" s="10">
        <f>Mathe_Info!J300</f>
        <v>0</v>
      </c>
      <c r="K300" s="10">
        <f>Mathe_Info!K300</f>
        <v>18</v>
      </c>
      <c r="L300" s="103"/>
    </row>
    <row r="301" spans="2:12" s="123" customFormat="1" x14ac:dyDescent="0.2">
      <c r="B301" s="24" t="s">
        <v>110</v>
      </c>
      <c r="C301" s="1">
        <f>Mathe_Info!C301</f>
        <v>0</v>
      </c>
      <c r="D301" s="2">
        <f>C301/$I$301</f>
        <v>0</v>
      </c>
      <c r="E301" s="1">
        <f>Mathe_Info!E301</f>
        <v>4</v>
      </c>
      <c r="F301" s="2">
        <f>E301/$I$301</f>
        <v>0.22222222222222221</v>
      </c>
      <c r="G301" s="1">
        <f>Mathe_Info!G301</f>
        <v>14</v>
      </c>
      <c r="H301" s="2">
        <f>G301/$I$301</f>
        <v>0.77777777777777779</v>
      </c>
      <c r="I301" s="10">
        <f>Mathe_Info!I301</f>
        <v>18</v>
      </c>
      <c r="J301" s="10">
        <f>Mathe_Info!J301</f>
        <v>0</v>
      </c>
      <c r="K301" s="10">
        <f>Mathe_Info!K301</f>
        <v>18</v>
      </c>
      <c r="L301" s="103"/>
    </row>
    <row r="302" spans="2:12" s="123" customFormat="1" x14ac:dyDescent="0.2">
      <c r="B302" s="24" t="s">
        <v>111</v>
      </c>
      <c r="C302" s="1">
        <f>Mathe_Info!C302</f>
        <v>7</v>
      </c>
      <c r="D302" s="2">
        <f>C302/$I$302</f>
        <v>0.3888888888888889</v>
      </c>
      <c r="E302" s="1">
        <f>Mathe_Info!E302</f>
        <v>3</v>
      </c>
      <c r="F302" s="2">
        <f>E302/$I$302</f>
        <v>0.16666666666666666</v>
      </c>
      <c r="G302" s="1">
        <f>Mathe_Info!G302</f>
        <v>8</v>
      </c>
      <c r="H302" s="2">
        <f>G302/$I$302</f>
        <v>0.44444444444444442</v>
      </c>
      <c r="I302" s="10">
        <f>Mathe_Info!I302</f>
        <v>18</v>
      </c>
      <c r="J302" s="10">
        <f>Mathe_Info!J302</f>
        <v>0</v>
      </c>
      <c r="K302" s="10">
        <f>Mathe_Info!K302</f>
        <v>18</v>
      </c>
      <c r="L302" s="103"/>
    </row>
    <row r="303" spans="2:12" s="123" customFormat="1" x14ac:dyDescent="0.2">
      <c r="B303" s="24" t="s">
        <v>112</v>
      </c>
      <c r="C303" s="1">
        <f>Mathe_Info!C303</f>
        <v>1</v>
      </c>
      <c r="D303" s="2">
        <f>C303/$I$303</f>
        <v>5.5555555555555552E-2</v>
      </c>
      <c r="E303" s="1">
        <f>Mathe_Info!E303</f>
        <v>1</v>
      </c>
      <c r="F303" s="2">
        <f>E303/$I$303</f>
        <v>5.5555555555555552E-2</v>
      </c>
      <c r="G303" s="1">
        <f>Mathe_Info!G303</f>
        <v>16</v>
      </c>
      <c r="H303" s="2">
        <f>G303/$I$303</f>
        <v>0.88888888888888884</v>
      </c>
      <c r="I303" s="10">
        <f>Mathe_Info!I303</f>
        <v>18</v>
      </c>
      <c r="J303" s="10">
        <f>Mathe_Info!J303</f>
        <v>0</v>
      </c>
      <c r="K303" s="10">
        <f>Mathe_Info!K303</f>
        <v>18</v>
      </c>
      <c r="L303" s="103"/>
    </row>
    <row r="304" spans="2:12" s="123" customFormat="1" x14ac:dyDescent="0.2">
      <c r="B304" s="24" t="s">
        <v>113</v>
      </c>
      <c r="C304" s="1">
        <f>Mathe_Info!C304</f>
        <v>0</v>
      </c>
      <c r="D304" s="2">
        <f>C304/$I$304</f>
        <v>0</v>
      </c>
      <c r="E304" s="1">
        <f>Mathe_Info!E304</f>
        <v>2</v>
      </c>
      <c r="F304" s="2">
        <f>E304/$I$304</f>
        <v>0.1111111111111111</v>
      </c>
      <c r="G304" s="1">
        <f>Mathe_Info!G304</f>
        <v>16</v>
      </c>
      <c r="H304" s="2">
        <f>G304/$I$304</f>
        <v>0.88888888888888884</v>
      </c>
      <c r="I304" s="10">
        <f>Mathe_Info!I304</f>
        <v>18</v>
      </c>
      <c r="J304" s="10">
        <f>Mathe_Info!J304</f>
        <v>0</v>
      </c>
      <c r="K304" s="10">
        <f>Mathe_Info!K304</f>
        <v>18</v>
      </c>
      <c r="L304" s="103"/>
    </row>
    <row r="305" spans="2:16" x14ac:dyDescent="0.2">
      <c r="B305" s="119" t="s">
        <v>114</v>
      </c>
      <c r="C305" s="1">
        <f>Mathe_Info!C305</f>
        <v>0</v>
      </c>
      <c r="D305" s="2">
        <f>C305/$I$305</f>
        <v>0</v>
      </c>
      <c r="E305" s="1">
        <f>Mathe_Info!E305</f>
        <v>1</v>
      </c>
      <c r="F305" s="2">
        <f>E305/$I$305</f>
        <v>0.2</v>
      </c>
      <c r="G305" s="1">
        <f>Mathe_Info!G305</f>
        <v>4</v>
      </c>
      <c r="H305" s="2">
        <f>G305/$I$305</f>
        <v>0.8</v>
      </c>
      <c r="I305" s="10">
        <f>Mathe_Info!I305</f>
        <v>5</v>
      </c>
      <c r="J305" s="10">
        <f>Mathe_Info!J305</f>
        <v>13</v>
      </c>
      <c r="K305" s="10">
        <f>Mathe_Info!K305</f>
        <v>18</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60" x14ac:dyDescent="0.2">
      <c r="B312" s="204"/>
      <c r="C312" s="208" t="s">
        <v>117</v>
      </c>
      <c r="D312" s="32"/>
      <c r="E312" s="208" t="s">
        <v>118</v>
      </c>
      <c r="F312" s="32"/>
      <c r="G312" s="208" t="s">
        <v>358</v>
      </c>
      <c r="H312" s="208" t="s">
        <v>5</v>
      </c>
      <c r="I312" s="208" t="s">
        <v>359</v>
      </c>
      <c r="P312" s="34"/>
    </row>
    <row r="313" spans="2:16" x14ac:dyDescent="0.2">
      <c r="B313" s="24" t="s">
        <v>108</v>
      </c>
      <c r="C313" s="1">
        <f>Mathe_Info!C313</f>
        <v>1</v>
      </c>
      <c r="D313" s="2">
        <f>C313/$G313</f>
        <v>0.5</v>
      </c>
      <c r="E313" s="1">
        <f>Mathe_Info!E313</f>
        <v>1</v>
      </c>
      <c r="F313" s="2">
        <f>E313/$G313</f>
        <v>0.5</v>
      </c>
      <c r="G313" s="10">
        <f>Mathe_Info!G313</f>
        <v>2</v>
      </c>
      <c r="H313" s="10">
        <f>Mathe_Info!H313</f>
        <v>16</v>
      </c>
      <c r="I313" s="10">
        <f>Mathe_Info!I313</f>
        <v>18</v>
      </c>
      <c r="J313" s="103"/>
      <c r="P313" s="34"/>
    </row>
    <row r="314" spans="2:16" x14ac:dyDescent="0.2">
      <c r="B314" s="24" t="s">
        <v>109</v>
      </c>
      <c r="C314" s="1">
        <f>Mathe_Info!C314</f>
        <v>0</v>
      </c>
      <c r="D314" s="2">
        <f t="shared" ref="D314:F317" si="64">C314/$G314</f>
        <v>0</v>
      </c>
      <c r="E314" s="1">
        <f>Mathe_Info!E314</f>
        <v>1</v>
      </c>
      <c r="F314" s="2">
        <f t="shared" si="64"/>
        <v>1</v>
      </c>
      <c r="G314" s="10">
        <f>Mathe_Info!G314</f>
        <v>1</v>
      </c>
      <c r="H314" s="10">
        <f>Mathe_Info!H314</f>
        <v>17</v>
      </c>
      <c r="I314" s="10">
        <f>Mathe_Info!I314</f>
        <v>18</v>
      </c>
      <c r="J314" s="103"/>
      <c r="P314" s="34"/>
    </row>
    <row r="315" spans="2:16" x14ac:dyDescent="0.2">
      <c r="B315" s="24" t="s">
        <v>110</v>
      </c>
      <c r="C315" s="1">
        <f>Mathe_Info!C315</f>
        <v>0</v>
      </c>
      <c r="D315" s="2">
        <f t="shared" si="64"/>
        <v>0</v>
      </c>
      <c r="E315" s="1">
        <f>Mathe_Info!E315</f>
        <v>1</v>
      </c>
      <c r="F315" s="2">
        <f t="shared" si="64"/>
        <v>1</v>
      </c>
      <c r="G315" s="10">
        <f>Mathe_Info!G315</f>
        <v>1</v>
      </c>
      <c r="H315" s="10">
        <f>Mathe_Info!H315</f>
        <v>17</v>
      </c>
      <c r="I315" s="10">
        <f>Mathe_Info!I315</f>
        <v>18</v>
      </c>
      <c r="J315" s="103"/>
      <c r="P315" s="34"/>
    </row>
    <row r="316" spans="2:16" x14ac:dyDescent="0.2">
      <c r="B316" s="24" t="s">
        <v>111</v>
      </c>
      <c r="C316" s="1">
        <f>Mathe_Info!C316</f>
        <v>0</v>
      </c>
      <c r="D316" s="2">
        <f t="shared" si="64"/>
        <v>0</v>
      </c>
      <c r="E316" s="1">
        <f>Mathe_Info!E316</f>
        <v>8</v>
      </c>
      <c r="F316" s="2">
        <f t="shared" si="64"/>
        <v>1</v>
      </c>
      <c r="G316" s="10">
        <f>Mathe_Info!G316</f>
        <v>8</v>
      </c>
      <c r="H316" s="10">
        <f>Mathe_Info!H316</f>
        <v>10</v>
      </c>
      <c r="I316" s="10">
        <f>Mathe_Info!I316</f>
        <v>18</v>
      </c>
      <c r="J316" s="103"/>
      <c r="P316" s="34"/>
    </row>
    <row r="317" spans="2:16" x14ac:dyDescent="0.2">
      <c r="B317" s="24" t="s">
        <v>112</v>
      </c>
      <c r="C317" s="1">
        <f>Mathe_Info!C317</f>
        <v>0</v>
      </c>
      <c r="D317" s="2">
        <f t="shared" si="64"/>
        <v>0</v>
      </c>
      <c r="E317" s="1">
        <f>Mathe_Info!E317</f>
        <v>1</v>
      </c>
      <c r="F317" s="2">
        <f t="shared" si="64"/>
        <v>1</v>
      </c>
      <c r="G317" s="10">
        <f>Mathe_Info!G317</f>
        <v>1</v>
      </c>
      <c r="H317" s="10">
        <f>Mathe_Info!H317</f>
        <v>17</v>
      </c>
      <c r="I317" s="10">
        <f>Mathe_Info!I317</f>
        <v>18</v>
      </c>
      <c r="J317" s="103"/>
      <c r="P317" s="34"/>
    </row>
    <row r="318" spans="2:16" x14ac:dyDescent="0.2">
      <c r="B318" s="24" t="s">
        <v>113</v>
      </c>
      <c r="C318" s="1">
        <f>Mathe_Info!C318</f>
        <v>0</v>
      </c>
      <c r="D318" s="2">
        <v>0</v>
      </c>
      <c r="E318" s="1">
        <f>Mathe_Info!E318</f>
        <v>0</v>
      </c>
      <c r="F318" s="2">
        <v>0</v>
      </c>
      <c r="G318" s="10">
        <f>Mathe_Info!G318</f>
        <v>0</v>
      </c>
      <c r="H318" s="10">
        <f>Mathe_Info!H318</f>
        <v>18</v>
      </c>
      <c r="I318" s="10">
        <f>Mathe_Info!I318</f>
        <v>18</v>
      </c>
      <c r="J318" s="103"/>
      <c r="P318" s="34"/>
    </row>
    <row r="319" spans="2:16" x14ac:dyDescent="0.2">
      <c r="B319" s="24" t="s">
        <v>114</v>
      </c>
      <c r="C319" s="1">
        <f>Mathe_Info!C319</f>
        <v>0</v>
      </c>
      <c r="D319" s="2">
        <v>0</v>
      </c>
      <c r="E319" s="1">
        <f>Mathe_Info!E319</f>
        <v>0</v>
      </c>
      <c r="F319" s="2">
        <v>0</v>
      </c>
      <c r="G319" s="10">
        <f>Mathe_Info!G319</f>
        <v>0</v>
      </c>
      <c r="H319" s="10">
        <f>Mathe_Info!H319</f>
        <v>18</v>
      </c>
      <c r="I319" s="10">
        <f>Mathe_Info!I319</f>
        <v>18</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60" x14ac:dyDescent="0.2">
      <c r="B326" s="254"/>
      <c r="C326" s="208" t="s">
        <v>121</v>
      </c>
      <c r="D326" s="32"/>
      <c r="E326" s="208" t="s">
        <v>122</v>
      </c>
      <c r="F326" s="32"/>
      <c r="G326" s="208" t="s">
        <v>358</v>
      </c>
      <c r="H326" s="208" t="s">
        <v>5</v>
      </c>
      <c r="I326" s="208" t="s">
        <v>359</v>
      </c>
      <c r="P326" s="34"/>
    </row>
    <row r="327" spans="2:16" x14ac:dyDescent="0.2">
      <c r="B327" s="24" t="s">
        <v>123</v>
      </c>
      <c r="C327" s="1">
        <f>Mathe_Info!C327</f>
        <v>13</v>
      </c>
      <c r="D327" s="2">
        <f>C327/$G327</f>
        <v>0.72222222222222221</v>
      </c>
      <c r="E327" s="1">
        <f>Mathe_Info!E327</f>
        <v>5</v>
      </c>
      <c r="F327" s="2">
        <f>E327/$G327</f>
        <v>0.27777777777777779</v>
      </c>
      <c r="G327" s="10">
        <f>Mathe_Info!G327</f>
        <v>18</v>
      </c>
      <c r="H327" s="10">
        <f>Mathe_Info!H327</f>
        <v>0</v>
      </c>
      <c r="I327" s="10">
        <f>Mathe_Info!I327</f>
        <v>18</v>
      </c>
      <c r="J327" s="103"/>
      <c r="P327" s="34"/>
    </row>
    <row r="328" spans="2:16" x14ac:dyDescent="0.2">
      <c r="B328" s="24" t="s">
        <v>124</v>
      </c>
      <c r="C328" s="1">
        <f>Mathe_Info!C328</f>
        <v>7</v>
      </c>
      <c r="D328" s="2">
        <f t="shared" ref="D328:F333" si="65">C328/$G328</f>
        <v>0.3888888888888889</v>
      </c>
      <c r="E328" s="1">
        <f>Mathe_Info!E328</f>
        <v>11</v>
      </c>
      <c r="F328" s="2">
        <f t="shared" si="65"/>
        <v>0.61111111111111116</v>
      </c>
      <c r="G328" s="10">
        <f>Mathe_Info!G328</f>
        <v>18</v>
      </c>
      <c r="H328" s="10">
        <f>Mathe_Info!H328</f>
        <v>0</v>
      </c>
      <c r="I328" s="10">
        <f>Mathe_Info!I328</f>
        <v>18</v>
      </c>
      <c r="J328" s="103"/>
      <c r="P328" s="34"/>
    </row>
    <row r="329" spans="2:16" x14ac:dyDescent="0.2">
      <c r="B329" s="119" t="s">
        <v>114</v>
      </c>
      <c r="C329" s="1">
        <f>Mathe_Info!C329</f>
        <v>4</v>
      </c>
      <c r="D329" s="2">
        <f t="shared" si="65"/>
        <v>0.44444444444444442</v>
      </c>
      <c r="E329" s="1">
        <f>Mathe_Info!E329</f>
        <v>5</v>
      </c>
      <c r="F329" s="2">
        <f t="shared" si="65"/>
        <v>0.55555555555555558</v>
      </c>
      <c r="G329" s="10">
        <f>Mathe_Info!G329</f>
        <v>9</v>
      </c>
      <c r="H329" s="10">
        <f>Mathe_Info!H329</f>
        <v>9</v>
      </c>
      <c r="I329" s="10">
        <f>Mathe_Info!I329</f>
        <v>18</v>
      </c>
      <c r="J329" s="103"/>
      <c r="P329" s="34"/>
    </row>
    <row r="330" spans="2:16" x14ac:dyDescent="0.2">
      <c r="B330" s="24" t="s">
        <v>125</v>
      </c>
      <c r="C330" s="1">
        <f>Mathe_Info!C330</f>
        <v>0</v>
      </c>
      <c r="D330" s="2">
        <f t="shared" si="65"/>
        <v>0</v>
      </c>
      <c r="E330" s="1">
        <f>Mathe_Info!E330</f>
        <v>18</v>
      </c>
      <c r="F330" s="2">
        <f t="shared" si="65"/>
        <v>1</v>
      </c>
      <c r="G330" s="10">
        <f>Mathe_Info!G330</f>
        <v>18</v>
      </c>
      <c r="H330" s="10">
        <f>Mathe_Info!H330</f>
        <v>0</v>
      </c>
      <c r="I330" s="10">
        <f>Mathe_Info!I330</f>
        <v>18</v>
      </c>
      <c r="J330" s="103"/>
      <c r="P330" s="34"/>
    </row>
    <row r="331" spans="2:16" x14ac:dyDescent="0.2">
      <c r="B331" s="24" t="s">
        <v>126</v>
      </c>
      <c r="C331" s="1">
        <f>Mathe_Info!C331</f>
        <v>0</v>
      </c>
      <c r="D331" s="2">
        <f t="shared" si="65"/>
        <v>0</v>
      </c>
      <c r="E331" s="1">
        <f>Mathe_Info!E331</f>
        <v>18</v>
      </c>
      <c r="F331" s="2">
        <f t="shared" si="65"/>
        <v>1</v>
      </c>
      <c r="G331" s="10">
        <f>Mathe_Info!G331</f>
        <v>18</v>
      </c>
      <c r="H331" s="10">
        <f>Mathe_Info!H331</f>
        <v>0</v>
      </c>
      <c r="I331" s="10">
        <f>Mathe_Info!I331</f>
        <v>18</v>
      </c>
      <c r="J331" s="103"/>
      <c r="P331" s="34"/>
    </row>
    <row r="332" spans="2:16" ht="24" x14ac:dyDescent="0.2">
      <c r="B332" s="24" t="s">
        <v>127</v>
      </c>
      <c r="C332" s="1">
        <f>Mathe_Info!C332</f>
        <v>0</v>
      </c>
      <c r="D332" s="2">
        <f t="shared" si="65"/>
        <v>0</v>
      </c>
      <c r="E332" s="1">
        <f>Mathe_Info!E332</f>
        <v>18</v>
      </c>
      <c r="F332" s="2">
        <f t="shared" si="65"/>
        <v>1</v>
      </c>
      <c r="G332" s="10">
        <f>Mathe_Info!G332</f>
        <v>18</v>
      </c>
      <c r="H332" s="10">
        <f>Mathe_Info!H332</f>
        <v>0</v>
      </c>
      <c r="I332" s="10">
        <f>Mathe_Info!I332</f>
        <v>18</v>
      </c>
      <c r="J332" s="103"/>
      <c r="P332" s="34"/>
    </row>
    <row r="333" spans="2:16" x14ac:dyDescent="0.2">
      <c r="B333" s="24" t="s">
        <v>128</v>
      </c>
      <c r="C333" s="1">
        <f>Mathe_Info!C333</f>
        <v>0</v>
      </c>
      <c r="D333" s="2">
        <f t="shared" si="65"/>
        <v>0</v>
      </c>
      <c r="E333" s="1">
        <f>Mathe_Info!E333</f>
        <v>18</v>
      </c>
      <c r="F333" s="2">
        <f t="shared" si="65"/>
        <v>1</v>
      </c>
      <c r="G333" s="10">
        <f>Mathe_Info!G333</f>
        <v>18</v>
      </c>
      <c r="H333" s="10">
        <f>Mathe_Info!H333</f>
        <v>0</v>
      </c>
      <c r="I333" s="10">
        <f>Mathe_Info!I333</f>
        <v>18</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358</v>
      </c>
      <c r="J340" s="208" t="s">
        <v>5</v>
      </c>
      <c r="K340" s="208" t="s">
        <v>359</v>
      </c>
    </row>
    <row r="341" spans="2:16" x14ac:dyDescent="0.2">
      <c r="B341" s="24" t="s">
        <v>133</v>
      </c>
      <c r="C341" s="1">
        <f>Mathe_Info!C341+Mathe_Info!E341</f>
        <v>9</v>
      </c>
      <c r="D341" s="2">
        <f>C341/$I341</f>
        <v>0.6428571428571429</v>
      </c>
      <c r="E341" s="1">
        <f>Mathe_Info!G341</f>
        <v>3</v>
      </c>
      <c r="F341" s="2">
        <f>E341/$I341</f>
        <v>0.21428571428571427</v>
      </c>
      <c r="G341" s="1">
        <f>Mathe_Info!I341+Mathe_Info!K341</f>
        <v>2</v>
      </c>
      <c r="H341" s="2">
        <f>G341/$I341</f>
        <v>0.14285714285714285</v>
      </c>
      <c r="I341" s="3">
        <f>Mathe_Info!M341</f>
        <v>14</v>
      </c>
      <c r="J341" s="3">
        <f>Mathe_Info!N341</f>
        <v>4</v>
      </c>
      <c r="K341" s="3">
        <f>Mathe_Info!O341</f>
        <v>18</v>
      </c>
    </row>
    <row r="342" spans="2:16" x14ac:dyDescent="0.2">
      <c r="B342" s="24" t="s">
        <v>134</v>
      </c>
      <c r="C342" s="1">
        <f>Mathe_Info!C342+Mathe_Info!E342</f>
        <v>4</v>
      </c>
      <c r="D342" s="2">
        <f t="shared" ref="D342:D345" si="66">C342/$I342</f>
        <v>0.30769230769230771</v>
      </c>
      <c r="E342" s="1">
        <f>Mathe_Info!G342</f>
        <v>2</v>
      </c>
      <c r="F342" s="2">
        <f t="shared" ref="F342:F345" si="67">E342/$I342</f>
        <v>0.15384615384615385</v>
      </c>
      <c r="G342" s="1">
        <f>Mathe_Info!I342+Mathe_Info!K342</f>
        <v>7</v>
      </c>
      <c r="H342" s="2">
        <f t="shared" ref="H342:H345" si="68">G342/$I342</f>
        <v>0.53846153846153844</v>
      </c>
      <c r="I342" s="3">
        <f>Mathe_Info!M342</f>
        <v>13</v>
      </c>
      <c r="J342" s="3">
        <f>Mathe_Info!N342</f>
        <v>5</v>
      </c>
      <c r="K342" s="3">
        <f>Mathe_Info!O342</f>
        <v>18</v>
      </c>
    </row>
    <row r="343" spans="2:16" x14ac:dyDescent="0.2">
      <c r="B343" s="24" t="s">
        <v>135</v>
      </c>
      <c r="C343" s="1">
        <f>Mathe_Info!C343+Mathe_Info!E343</f>
        <v>4</v>
      </c>
      <c r="D343" s="2">
        <f t="shared" si="66"/>
        <v>0.30769230769230771</v>
      </c>
      <c r="E343" s="1">
        <f>Mathe_Info!G343</f>
        <v>4</v>
      </c>
      <c r="F343" s="2">
        <f t="shared" si="67"/>
        <v>0.30769230769230771</v>
      </c>
      <c r="G343" s="1">
        <f>Mathe_Info!I343+Mathe_Info!K343</f>
        <v>5</v>
      </c>
      <c r="H343" s="2">
        <f t="shared" si="68"/>
        <v>0.38461538461538464</v>
      </c>
      <c r="I343" s="3">
        <f>Mathe_Info!M343</f>
        <v>13</v>
      </c>
      <c r="J343" s="3">
        <f>Mathe_Info!N343</f>
        <v>5</v>
      </c>
      <c r="K343" s="3">
        <f>Mathe_Info!O343</f>
        <v>18</v>
      </c>
    </row>
    <row r="344" spans="2:16" x14ac:dyDescent="0.2">
      <c r="B344" s="24" t="s">
        <v>136</v>
      </c>
      <c r="C344" s="1">
        <f>Mathe_Info!C344+Mathe_Info!E344</f>
        <v>6</v>
      </c>
      <c r="D344" s="2">
        <f t="shared" si="66"/>
        <v>0.46153846153846156</v>
      </c>
      <c r="E344" s="1">
        <f>Mathe_Info!G344</f>
        <v>2</v>
      </c>
      <c r="F344" s="2">
        <f t="shared" si="67"/>
        <v>0.15384615384615385</v>
      </c>
      <c r="G344" s="1">
        <f>Mathe_Info!I344+Mathe_Info!K344</f>
        <v>5</v>
      </c>
      <c r="H344" s="2">
        <f t="shared" si="68"/>
        <v>0.38461538461538464</v>
      </c>
      <c r="I344" s="3">
        <f>Mathe_Info!M344</f>
        <v>13</v>
      </c>
      <c r="J344" s="3">
        <f>Mathe_Info!N344</f>
        <v>5</v>
      </c>
      <c r="K344" s="3">
        <f>Mathe_Info!O344</f>
        <v>18</v>
      </c>
    </row>
    <row r="345" spans="2:16" x14ac:dyDescent="0.2">
      <c r="B345" s="24" t="s">
        <v>137</v>
      </c>
      <c r="C345" s="1">
        <f>Mathe_Info!C345+Mathe_Info!E345</f>
        <v>1</v>
      </c>
      <c r="D345" s="2">
        <f t="shared" si="66"/>
        <v>8.3333333333333329E-2</v>
      </c>
      <c r="E345" s="1">
        <f>Mathe_Info!G345</f>
        <v>2</v>
      </c>
      <c r="F345" s="2">
        <f t="shared" si="67"/>
        <v>0.16666666666666666</v>
      </c>
      <c r="G345" s="1">
        <f>Mathe_Info!I345+Mathe_Info!K345</f>
        <v>9</v>
      </c>
      <c r="H345" s="2">
        <f t="shared" si="68"/>
        <v>0.75</v>
      </c>
      <c r="I345" s="3">
        <f>Mathe_Info!M345</f>
        <v>12</v>
      </c>
      <c r="J345" s="3">
        <f>Mathe_Info!N345</f>
        <v>6</v>
      </c>
      <c r="K345" s="3">
        <f>Mathe_Info!O345</f>
        <v>18</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358</v>
      </c>
      <c r="J352" s="208" t="s">
        <v>140</v>
      </c>
      <c r="K352" s="208" t="s">
        <v>359</v>
      </c>
    </row>
    <row r="353" spans="2:14" s="123" customFormat="1" x14ac:dyDescent="0.2">
      <c r="B353" s="24" t="s">
        <v>141</v>
      </c>
      <c r="C353" s="1">
        <f>Mathe_Info!C353+Mathe_Info!E353</f>
        <v>5</v>
      </c>
      <c r="D353" s="2">
        <f>C353/$I353</f>
        <v>0.16129032258064516</v>
      </c>
      <c r="E353" s="1">
        <f>Mathe_Info!G353</f>
        <v>7</v>
      </c>
      <c r="F353" s="2">
        <f>E353/$I353</f>
        <v>0.22580645161290322</v>
      </c>
      <c r="G353" s="1">
        <f>Mathe_Info!I353+Mathe_Info!K353</f>
        <v>19</v>
      </c>
      <c r="H353" s="2">
        <f>G353/$I353</f>
        <v>0.61290322580645162</v>
      </c>
      <c r="I353" s="3">
        <f>Mathe_Info!M353</f>
        <v>31</v>
      </c>
      <c r="J353" s="3">
        <f>Mathe_Info!N353</f>
        <v>3</v>
      </c>
      <c r="K353" s="3">
        <f>Mathe_Info!O353</f>
        <v>34</v>
      </c>
      <c r="L353" s="34"/>
      <c r="M353" s="34"/>
      <c r="N353" s="34"/>
    </row>
    <row r="354" spans="2:14" s="123" customFormat="1" x14ac:dyDescent="0.2">
      <c r="B354" s="24" t="s">
        <v>100</v>
      </c>
      <c r="C354" s="1">
        <f>Mathe_Info!C354+Mathe_Info!E354</f>
        <v>15</v>
      </c>
      <c r="D354" s="2">
        <f t="shared" ref="D354:D356" si="69">C354/$I354</f>
        <v>0.51724137931034486</v>
      </c>
      <c r="E354" s="1">
        <f>Mathe_Info!G354</f>
        <v>5</v>
      </c>
      <c r="F354" s="2">
        <f t="shared" ref="F354:F356" si="70">E354/$I354</f>
        <v>0.17241379310344829</v>
      </c>
      <c r="G354" s="1">
        <f>Mathe_Info!I354+Mathe_Info!K354</f>
        <v>9</v>
      </c>
      <c r="H354" s="2">
        <f t="shared" ref="H354:H356" si="71">G354/$I354</f>
        <v>0.31034482758620691</v>
      </c>
      <c r="I354" s="3">
        <f>Mathe_Info!M354</f>
        <v>29</v>
      </c>
      <c r="J354" s="3">
        <f>Mathe_Info!N354</f>
        <v>5</v>
      </c>
      <c r="K354" s="3">
        <f>Mathe_Info!O354</f>
        <v>34</v>
      </c>
      <c r="L354" s="34"/>
      <c r="M354" s="34"/>
      <c r="N354" s="34"/>
    </row>
    <row r="355" spans="2:14" s="123" customFormat="1" x14ac:dyDescent="0.2">
      <c r="B355" s="24" t="s">
        <v>101</v>
      </c>
      <c r="C355" s="1">
        <f>Mathe_Info!C355+Mathe_Info!E355</f>
        <v>13</v>
      </c>
      <c r="D355" s="2">
        <f t="shared" si="69"/>
        <v>0.48148148148148145</v>
      </c>
      <c r="E355" s="1">
        <f>Mathe_Info!G355</f>
        <v>6</v>
      </c>
      <c r="F355" s="2">
        <f t="shared" si="70"/>
        <v>0.22222222222222221</v>
      </c>
      <c r="G355" s="1">
        <f>Mathe_Info!I355+Mathe_Info!K355</f>
        <v>8</v>
      </c>
      <c r="H355" s="2">
        <f t="shared" si="71"/>
        <v>0.29629629629629628</v>
      </c>
      <c r="I355" s="3">
        <f>Mathe_Info!M355</f>
        <v>27</v>
      </c>
      <c r="J355" s="3">
        <f>Mathe_Info!N355</f>
        <v>7</v>
      </c>
      <c r="K355" s="3">
        <f>Mathe_Info!O355</f>
        <v>34</v>
      </c>
      <c r="L355" s="34"/>
      <c r="M355" s="34"/>
      <c r="N355" s="34"/>
    </row>
    <row r="356" spans="2:14" s="123" customFormat="1" ht="24" x14ac:dyDescent="0.2">
      <c r="B356" s="24" t="s">
        <v>102</v>
      </c>
      <c r="C356" s="1">
        <f>Mathe_Info!C356+Mathe_Info!E356</f>
        <v>20</v>
      </c>
      <c r="D356" s="2">
        <f t="shared" si="69"/>
        <v>0.68965517241379315</v>
      </c>
      <c r="E356" s="1">
        <f>Mathe_Info!G356</f>
        <v>6</v>
      </c>
      <c r="F356" s="2">
        <f t="shared" si="70"/>
        <v>0.20689655172413793</v>
      </c>
      <c r="G356" s="1">
        <f>Mathe_Info!I356+Mathe_Info!K356</f>
        <v>3</v>
      </c>
      <c r="H356" s="2">
        <f t="shared" si="71"/>
        <v>0.10344827586206896</v>
      </c>
      <c r="I356" s="3">
        <f>Mathe_Info!M356</f>
        <v>29</v>
      </c>
      <c r="J356" s="3">
        <f>Mathe_Info!N356</f>
        <v>5</v>
      </c>
      <c r="K356" s="3">
        <f>Mathe_Info!O356</f>
        <v>34</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358</v>
      </c>
      <c r="L361" s="205" t="s">
        <v>5</v>
      </c>
      <c r="M361" s="205" t="s">
        <v>359</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Mathe_Info!C363</f>
        <v>14</v>
      </c>
      <c r="D363" s="2">
        <f>C363/$K$363</f>
        <v>0.46666666666666667</v>
      </c>
      <c r="E363" s="1">
        <f>Mathe_Info!E363</f>
        <v>9</v>
      </c>
      <c r="F363" s="2">
        <f>E363/$K$363</f>
        <v>0.3</v>
      </c>
      <c r="G363" s="1">
        <f>Mathe_Info!G363</f>
        <v>7</v>
      </c>
      <c r="H363" s="2">
        <f>G363/$K$363</f>
        <v>0.23333333333333334</v>
      </c>
      <c r="I363" s="1">
        <f>Mathe_Info!I363</f>
        <v>0</v>
      </c>
      <c r="J363" s="2">
        <f>I363/$K$363</f>
        <v>0</v>
      </c>
      <c r="K363" s="10">
        <f>Mathe_Info!K363</f>
        <v>30</v>
      </c>
      <c r="L363" s="10">
        <f>Mathe_Info!L363</f>
        <v>4</v>
      </c>
      <c r="M363" s="10">
        <f>Mathe_Info!M363</f>
        <v>34</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Mathe_Info!C365</f>
        <v>11</v>
      </c>
      <c r="D365" s="2">
        <f>C365/$K$365</f>
        <v>0.55000000000000004</v>
      </c>
      <c r="E365" s="1">
        <f>Mathe_Info!E365</f>
        <v>2</v>
      </c>
      <c r="F365" s="2">
        <f>E365/$K$365</f>
        <v>0.1</v>
      </c>
      <c r="G365" s="1">
        <f>Mathe_Info!G365</f>
        <v>4</v>
      </c>
      <c r="H365" s="2">
        <f>G365/$K$365</f>
        <v>0.2</v>
      </c>
      <c r="I365" s="1">
        <f>Mathe_Info!I365</f>
        <v>3</v>
      </c>
      <c r="J365" s="2">
        <f>I365/$K$365</f>
        <v>0.15</v>
      </c>
      <c r="K365" s="10">
        <f>Mathe_Info!K365</f>
        <v>20</v>
      </c>
      <c r="L365" s="10">
        <f>Mathe_Info!L365</f>
        <v>14</v>
      </c>
      <c r="M365" s="10">
        <f>Mathe_Info!M365</f>
        <v>34</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Mathe_Info!C367</f>
        <v>9</v>
      </c>
      <c r="D367" s="2">
        <f>C367/$K$367</f>
        <v>0.40909090909090912</v>
      </c>
      <c r="E367" s="1">
        <f>Mathe_Info!E367</f>
        <v>7</v>
      </c>
      <c r="F367" s="2">
        <f>E367/$K$367</f>
        <v>0.31818181818181818</v>
      </c>
      <c r="G367" s="1">
        <f>Mathe_Info!G367</f>
        <v>5</v>
      </c>
      <c r="H367" s="2">
        <f>G367/$K$367</f>
        <v>0.22727272727272727</v>
      </c>
      <c r="I367" s="1">
        <f>Mathe_Info!I367</f>
        <v>1</v>
      </c>
      <c r="J367" s="2">
        <f>I367/$K$367</f>
        <v>4.5454545454545456E-2</v>
      </c>
      <c r="K367" s="10">
        <f>Mathe_Info!K367</f>
        <v>22</v>
      </c>
      <c r="L367" s="10">
        <f>Mathe_Info!L367</f>
        <v>12</v>
      </c>
      <c r="M367" s="10">
        <f>Mathe_Info!M367</f>
        <v>34</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Mathe_Info!C369</f>
        <v>5</v>
      </c>
      <c r="D369" s="2">
        <f>C369/$K$369</f>
        <v>0.41666666666666669</v>
      </c>
      <c r="E369" s="1">
        <f>Mathe_Info!E369</f>
        <v>5</v>
      </c>
      <c r="F369" s="2">
        <f>E369/$K$369</f>
        <v>0.41666666666666669</v>
      </c>
      <c r="G369" s="1">
        <f>Mathe_Info!G369</f>
        <v>2</v>
      </c>
      <c r="H369" s="2">
        <f>G369/$K$369</f>
        <v>0.16666666666666666</v>
      </c>
      <c r="I369" s="1">
        <f>Mathe_Info!I369</f>
        <v>0</v>
      </c>
      <c r="J369" s="2">
        <f>I369/$K$369</f>
        <v>0</v>
      </c>
      <c r="K369" s="10">
        <f>Mathe_Info!K369</f>
        <v>12</v>
      </c>
      <c r="L369" s="10">
        <f>Mathe_Info!L369</f>
        <v>22</v>
      </c>
      <c r="M369" s="10">
        <f>Mathe_Info!M369</f>
        <v>34</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60" x14ac:dyDescent="0.2">
      <c r="B375" s="253"/>
      <c r="C375" s="208" t="s">
        <v>121</v>
      </c>
      <c r="D375" s="32"/>
      <c r="E375" s="208" t="s">
        <v>122</v>
      </c>
      <c r="F375" s="32"/>
      <c r="G375" s="208" t="s">
        <v>358</v>
      </c>
      <c r="H375" s="208" t="s">
        <v>5</v>
      </c>
      <c r="I375" s="208" t="s">
        <v>359</v>
      </c>
      <c r="J375" s="34"/>
      <c r="K375" s="34"/>
      <c r="L375" s="34"/>
      <c r="M375" s="34"/>
      <c r="N375" s="34"/>
      <c r="O375" s="34"/>
    </row>
    <row r="376" spans="2:15" s="123" customFormat="1" x14ac:dyDescent="0.2">
      <c r="B376" s="24" t="s">
        <v>29</v>
      </c>
      <c r="C376" s="1">
        <f>Mathe_Info!C376</f>
        <v>16</v>
      </c>
      <c r="D376" s="2">
        <f>C376/$G$376</f>
        <v>0.59259259259259256</v>
      </c>
      <c r="E376" s="1">
        <f>Mathe_Info!E376</f>
        <v>11</v>
      </c>
      <c r="F376" s="2">
        <f>E376/$G$376</f>
        <v>0.40740740740740738</v>
      </c>
      <c r="G376" s="36">
        <f>C376+E376</f>
        <v>27</v>
      </c>
      <c r="H376" s="10">
        <f>Mathe_Info!H376</f>
        <v>7</v>
      </c>
      <c r="I376" s="36">
        <f>G376+H376</f>
        <v>34</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358</v>
      </c>
      <c r="J383" s="208" t="s">
        <v>5</v>
      </c>
      <c r="K383" s="208" t="s">
        <v>359</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Mathe_Info!C385+Mathe_Info!E385</f>
        <v>10</v>
      </c>
      <c r="D385" s="2">
        <f>C385/$I385</f>
        <v>0.4</v>
      </c>
      <c r="E385" s="1">
        <f>Mathe_Info!G385</f>
        <v>4</v>
      </c>
      <c r="F385" s="2">
        <f>E385/$I385</f>
        <v>0.16</v>
      </c>
      <c r="G385" s="1">
        <f>Mathe_Info!I385+Mathe_Info!K385</f>
        <v>11</v>
      </c>
      <c r="H385" s="2">
        <f>G385/$I385</f>
        <v>0.44</v>
      </c>
      <c r="I385" s="3">
        <f>Mathe_Info!M385</f>
        <v>25</v>
      </c>
      <c r="J385" s="3">
        <f>Mathe_Info!N385</f>
        <v>9</v>
      </c>
      <c r="K385" s="3">
        <f>Mathe_Info!O385</f>
        <v>34</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Mathe_Info!C387+Mathe_Info!E387</f>
        <v>16</v>
      </c>
      <c r="D387" s="2">
        <f>C387/$I387</f>
        <v>0.72727272727272729</v>
      </c>
      <c r="E387" s="1">
        <f>Mathe_Info!G387</f>
        <v>3</v>
      </c>
      <c r="F387" s="2">
        <f>E387/$I387</f>
        <v>0.13636363636363635</v>
      </c>
      <c r="G387" s="1">
        <f>Mathe_Info!I387+Mathe_Info!K387</f>
        <v>3</v>
      </c>
      <c r="H387" s="2">
        <f>G387/$I387</f>
        <v>0.13636363636363635</v>
      </c>
      <c r="I387" s="3">
        <f>Mathe_Info!M387</f>
        <v>22</v>
      </c>
      <c r="J387" s="3">
        <f>Mathe_Info!N387</f>
        <v>12</v>
      </c>
      <c r="K387" s="3">
        <f>Mathe_Info!O387</f>
        <v>34</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Mathe_Info!C389+Mathe_Info!E389</f>
        <v>10</v>
      </c>
      <c r="D389" s="2">
        <f>C389/$I389</f>
        <v>0.43478260869565216</v>
      </c>
      <c r="E389" s="1">
        <f>Mathe_Info!G389</f>
        <v>8</v>
      </c>
      <c r="F389" s="2">
        <f>E389/$I389</f>
        <v>0.34782608695652173</v>
      </c>
      <c r="G389" s="1">
        <f>Mathe_Info!I389+Mathe_Info!K389</f>
        <v>5</v>
      </c>
      <c r="H389" s="2">
        <f>G389/$I389</f>
        <v>0.21739130434782608</v>
      </c>
      <c r="I389" s="3">
        <f>Mathe_Info!M389</f>
        <v>23</v>
      </c>
      <c r="J389" s="3">
        <f>Mathe_Info!N389</f>
        <v>11</v>
      </c>
      <c r="K389" s="3">
        <f>Mathe_Info!O389</f>
        <v>34</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Mathe_Info!C391+Mathe_Info!E391</f>
        <v>17</v>
      </c>
      <c r="D391" s="2">
        <f>C391/$I391</f>
        <v>0.73913043478260865</v>
      </c>
      <c r="E391" s="1">
        <f>Mathe_Info!G391</f>
        <v>3</v>
      </c>
      <c r="F391" s="2">
        <f>E391/$I391</f>
        <v>0.13043478260869565</v>
      </c>
      <c r="G391" s="1">
        <f>Mathe_Info!I391+Mathe_Info!K391</f>
        <v>3</v>
      </c>
      <c r="H391" s="2">
        <f>G391/$I391</f>
        <v>0.13043478260869565</v>
      </c>
      <c r="I391" s="3">
        <f>Mathe_Info!M391</f>
        <v>23</v>
      </c>
      <c r="J391" s="3">
        <f>Mathe_Info!N391</f>
        <v>11</v>
      </c>
      <c r="K391" s="3">
        <f>Mathe_Info!O391</f>
        <v>34</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7.15" customHeight="1" x14ac:dyDescent="0.2">
      <c r="B400" s="257"/>
      <c r="C400" s="208" t="s">
        <v>121</v>
      </c>
      <c r="D400" s="32"/>
      <c r="E400" s="208" t="s">
        <v>122</v>
      </c>
      <c r="F400" s="32"/>
      <c r="G400" s="208" t="s">
        <v>358</v>
      </c>
      <c r="H400" s="117"/>
      <c r="I400" s="117"/>
      <c r="J400" s="117"/>
      <c r="K400" s="117"/>
      <c r="L400" s="117"/>
      <c r="M400" s="34"/>
      <c r="N400" s="34"/>
    </row>
    <row r="401" spans="2:15" s="123" customFormat="1" x14ac:dyDescent="0.2">
      <c r="B401" s="24" t="s">
        <v>29</v>
      </c>
      <c r="C401" s="1">
        <f>Mathe_Info!C401</f>
        <v>29</v>
      </c>
      <c r="D401" s="2">
        <f>C401/$G$401</f>
        <v>0.8529411764705882</v>
      </c>
      <c r="E401" s="1">
        <f>Mathe_Info!E401</f>
        <v>5</v>
      </c>
      <c r="F401" s="2">
        <f>E401/$G$401</f>
        <v>0.14705882352941177</v>
      </c>
      <c r="G401" s="9">
        <f>C401+E401</f>
        <v>34</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358</v>
      </c>
      <c r="J408" s="208" t="s">
        <v>5</v>
      </c>
      <c r="K408" s="208" t="s">
        <v>359</v>
      </c>
      <c r="L408" s="34"/>
      <c r="M408" s="34"/>
      <c r="N408" s="34"/>
      <c r="O408" s="34"/>
    </row>
    <row r="409" spans="2:15" s="123" customFormat="1" x14ac:dyDescent="0.2">
      <c r="B409" s="24" t="s">
        <v>159</v>
      </c>
      <c r="C409" s="1">
        <f>Mathe_Info!C409+Mathe_Info!E409</f>
        <v>5</v>
      </c>
      <c r="D409" s="2">
        <f>C409/$I409</f>
        <v>0.17857142857142858</v>
      </c>
      <c r="E409" s="1">
        <f>Mathe_Info!G409</f>
        <v>3</v>
      </c>
      <c r="F409" s="2">
        <f>E409/$I409</f>
        <v>0.10714285714285714</v>
      </c>
      <c r="G409" s="1">
        <f>Mathe_Info!I409+Mathe_Info!K409</f>
        <v>20</v>
      </c>
      <c r="H409" s="2">
        <f>G409/$I409</f>
        <v>0.7142857142857143</v>
      </c>
      <c r="I409" s="3">
        <f>Mathe_Info!M409</f>
        <v>28</v>
      </c>
      <c r="J409" s="3">
        <f>Mathe_Info!N409</f>
        <v>6</v>
      </c>
      <c r="K409" s="3">
        <f>Mathe_Info!O409</f>
        <v>34</v>
      </c>
      <c r="L409" s="34"/>
      <c r="M409" s="34"/>
      <c r="N409" s="34"/>
      <c r="O409" s="34"/>
    </row>
    <row r="410" spans="2:15" s="123" customFormat="1" x14ac:dyDescent="0.2">
      <c r="B410" s="24" t="s">
        <v>160</v>
      </c>
      <c r="C410" s="1">
        <f>Mathe_Info!C410+Mathe_Info!E410</f>
        <v>4</v>
      </c>
      <c r="D410" s="2">
        <f t="shared" ref="D410:F419" si="72">C410/$I410</f>
        <v>0.5</v>
      </c>
      <c r="E410" s="1">
        <f>Mathe_Info!G410</f>
        <v>1</v>
      </c>
      <c r="F410" s="2">
        <f t="shared" si="72"/>
        <v>0.125</v>
      </c>
      <c r="G410" s="1">
        <f>Mathe_Info!I410+Mathe_Info!K410</f>
        <v>3</v>
      </c>
      <c r="H410" s="2">
        <f t="shared" ref="H410:H419" si="73">G410/$I410</f>
        <v>0.375</v>
      </c>
      <c r="I410" s="3">
        <f>Mathe_Info!M410</f>
        <v>8</v>
      </c>
      <c r="J410" s="3">
        <f>Mathe_Info!N410</f>
        <v>26</v>
      </c>
      <c r="K410" s="3">
        <f>Mathe_Info!O410</f>
        <v>34</v>
      </c>
      <c r="L410" s="34"/>
      <c r="M410" s="34"/>
      <c r="N410" s="34"/>
      <c r="O410" s="34"/>
    </row>
    <row r="411" spans="2:15" s="123" customFormat="1" x14ac:dyDescent="0.2">
      <c r="B411" s="24" t="s">
        <v>161</v>
      </c>
      <c r="C411" s="1">
        <f>Mathe_Info!C411+Mathe_Info!E411</f>
        <v>3</v>
      </c>
      <c r="D411" s="2">
        <f t="shared" si="72"/>
        <v>0.1111111111111111</v>
      </c>
      <c r="E411" s="1">
        <f>Mathe_Info!G411</f>
        <v>3</v>
      </c>
      <c r="F411" s="2">
        <f t="shared" si="72"/>
        <v>0.1111111111111111</v>
      </c>
      <c r="G411" s="1">
        <f>Mathe_Info!I411+Mathe_Info!K411</f>
        <v>21</v>
      </c>
      <c r="H411" s="2">
        <f t="shared" si="73"/>
        <v>0.77777777777777779</v>
      </c>
      <c r="I411" s="3">
        <f>Mathe_Info!M411</f>
        <v>27</v>
      </c>
      <c r="J411" s="3">
        <f>Mathe_Info!N411</f>
        <v>7</v>
      </c>
      <c r="K411" s="3">
        <f>Mathe_Info!O411</f>
        <v>34</v>
      </c>
      <c r="L411" s="34"/>
      <c r="M411" s="34"/>
      <c r="N411" s="34"/>
      <c r="O411" s="34"/>
    </row>
    <row r="412" spans="2:15" s="123" customFormat="1" x14ac:dyDescent="0.2">
      <c r="B412" s="24" t="s">
        <v>162</v>
      </c>
      <c r="C412" s="1">
        <f>Mathe_Info!C412+Mathe_Info!E412</f>
        <v>1</v>
      </c>
      <c r="D412" s="2">
        <f t="shared" si="72"/>
        <v>3.7037037037037035E-2</v>
      </c>
      <c r="E412" s="1">
        <f>Mathe_Info!G412</f>
        <v>3</v>
      </c>
      <c r="F412" s="2">
        <f t="shared" si="72"/>
        <v>0.1111111111111111</v>
      </c>
      <c r="G412" s="1">
        <f>Mathe_Info!I412+Mathe_Info!K412</f>
        <v>23</v>
      </c>
      <c r="H412" s="2">
        <f t="shared" si="73"/>
        <v>0.85185185185185186</v>
      </c>
      <c r="I412" s="3">
        <f>Mathe_Info!M412</f>
        <v>27</v>
      </c>
      <c r="J412" s="3">
        <f>Mathe_Info!N412</f>
        <v>7</v>
      </c>
      <c r="K412" s="3">
        <f>Mathe_Info!O412</f>
        <v>34</v>
      </c>
      <c r="L412" s="34"/>
      <c r="M412" s="34"/>
      <c r="N412" s="34"/>
      <c r="O412" s="34"/>
    </row>
    <row r="413" spans="2:15" s="123" customFormat="1" ht="24" x14ac:dyDescent="0.2">
      <c r="B413" s="24" t="s">
        <v>163</v>
      </c>
      <c r="C413" s="1">
        <f>Mathe_Info!C413+Mathe_Info!E413</f>
        <v>12</v>
      </c>
      <c r="D413" s="2">
        <f t="shared" si="72"/>
        <v>0.48</v>
      </c>
      <c r="E413" s="1">
        <f>Mathe_Info!G413</f>
        <v>6</v>
      </c>
      <c r="F413" s="2">
        <f t="shared" si="72"/>
        <v>0.24</v>
      </c>
      <c r="G413" s="1">
        <f>Mathe_Info!I413+Mathe_Info!K413</f>
        <v>7</v>
      </c>
      <c r="H413" s="2">
        <f t="shared" si="73"/>
        <v>0.28000000000000003</v>
      </c>
      <c r="I413" s="3">
        <f>Mathe_Info!M413</f>
        <v>25</v>
      </c>
      <c r="J413" s="3">
        <f>Mathe_Info!N413</f>
        <v>9</v>
      </c>
      <c r="K413" s="3">
        <f>Mathe_Info!O413</f>
        <v>34</v>
      </c>
      <c r="L413" s="34"/>
      <c r="M413" s="34"/>
      <c r="N413" s="34"/>
      <c r="O413" s="34"/>
    </row>
    <row r="414" spans="2:15" s="123" customFormat="1" x14ac:dyDescent="0.2">
      <c r="B414" s="24" t="s">
        <v>164</v>
      </c>
      <c r="C414" s="1">
        <f>Mathe_Info!C414+Mathe_Info!E414</f>
        <v>0</v>
      </c>
      <c r="D414" s="2">
        <f t="shared" si="72"/>
        <v>0</v>
      </c>
      <c r="E414" s="1">
        <f>Mathe_Info!G414</f>
        <v>4</v>
      </c>
      <c r="F414" s="2">
        <f t="shared" si="72"/>
        <v>0.15384615384615385</v>
      </c>
      <c r="G414" s="1">
        <f>Mathe_Info!I414+Mathe_Info!K414</f>
        <v>22</v>
      </c>
      <c r="H414" s="2">
        <f t="shared" si="73"/>
        <v>0.84615384615384615</v>
      </c>
      <c r="I414" s="3">
        <f>Mathe_Info!M414</f>
        <v>26</v>
      </c>
      <c r="J414" s="3">
        <f>Mathe_Info!N414</f>
        <v>8</v>
      </c>
      <c r="K414" s="3">
        <f>Mathe_Info!O414</f>
        <v>34</v>
      </c>
      <c r="L414" s="34"/>
      <c r="M414" s="34"/>
      <c r="N414" s="34"/>
      <c r="O414" s="34"/>
    </row>
    <row r="415" spans="2:15" s="123" customFormat="1" x14ac:dyDescent="0.2">
      <c r="B415" s="24" t="s">
        <v>165</v>
      </c>
      <c r="C415" s="1">
        <f>Mathe_Info!C415+Mathe_Info!E415</f>
        <v>12</v>
      </c>
      <c r="D415" s="2">
        <f t="shared" si="72"/>
        <v>0.46153846153846156</v>
      </c>
      <c r="E415" s="1">
        <f>Mathe_Info!G415</f>
        <v>9</v>
      </c>
      <c r="F415" s="2">
        <f t="shared" si="72"/>
        <v>0.34615384615384615</v>
      </c>
      <c r="G415" s="1">
        <f>Mathe_Info!I415+Mathe_Info!K415</f>
        <v>5</v>
      </c>
      <c r="H415" s="2">
        <f t="shared" si="73"/>
        <v>0.19230769230769232</v>
      </c>
      <c r="I415" s="3">
        <f>Mathe_Info!M415</f>
        <v>26</v>
      </c>
      <c r="J415" s="3">
        <f>Mathe_Info!N415</f>
        <v>8</v>
      </c>
      <c r="K415" s="3">
        <f>Mathe_Info!O415</f>
        <v>34</v>
      </c>
      <c r="L415" s="34"/>
      <c r="M415" s="34"/>
      <c r="N415" s="34"/>
      <c r="O415" s="34"/>
    </row>
    <row r="416" spans="2:15" s="123" customFormat="1" x14ac:dyDescent="0.2">
      <c r="B416" s="24" t="s">
        <v>166</v>
      </c>
      <c r="C416" s="1">
        <f>Mathe_Info!C416+Mathe_Info!E416</f>
        <v>5</v>
      </c>
      <c r="D416" s="2">
        <f t="shared" si="72"/>
        <v>0.2</v>
      </c>
      <c r="E416" s="1">
        <f>Mathe_Info!G416</f>
        <v>9</v>
      </c>
      <c r="F416" s="2">
        <f t="shared" si="72"/>
        <v>0.36</v>
      </c>
      <c r="G416" s="1">
        <f>Mathe_Info!I416+Mathe_Info!K416</f>
        <v>11</v>
      </c>
      <c r="H416" s="2">
        <f t="shared" si="73"/>
        <v>0.44</v>
      </c>
      <c r="I416" s="3">
        <f>Mathe_Info!M416</f>
        <v>25</v>
      </c>
      <c r="J416" s="3">
        <f>Mathe_Info!N416</f>
        <v>9</v>
      </c>
      <c r="K416" s="3">
        <f>Mathe_Info!O416</f>
        <v>34</v>
      </c>
      <c r="L416" s="34"/>
      <c r="M416" s="34"/>
      <c r="N416" s="34"/>
      <c r="O416" s="34"/>
    </row>
    <row r="417" spans="2:15" s="123" customFormat="1" x14ac:dyDescent="0.2">
      <c r="B417" s="24" t="s">
        <v>167</v>
      </c>
      <c r="C417" s="1">
        <f>Mathe_Info!C417+Mathe_Info!E417</f>
        <v>2</v>
      </c>
      <c r="D417" s="2">
        <f t="shared" si="72"/>
        <v>7.6923076923076927E-2</v>
      </c>
      <c r="E417" s="1">
        <f>Mathe_Info!G417</f>
        <v>7</v>
      </c>
      <c r="F417" s="2">
        <f t="shared" si="72"/>
        <v>0.26923076923076922</v>
      </c>
      <c r="G417" s="1">
        <f>Mathe_Info!I417+Mathe_Info!K417</f>
        <v>17</v>
      </c>
      <c r="H417" s="2">
        <f t="shared" si="73"/>
        <v>0.65384615384615385</v>
      </c>
      <c r="I417" s="3">
        <f>Mathe_Info!M417</f>
        <v>26</v>
      </c>
      <c r="J417" s="3">
        <f>Mathe_Info!N417</f>
        <v>8</v>
      </c>
      <c r="K417" s="3">
        <f>Mathe_Info!O417</f>
        <v>34</v>
      </c>
      <c r="L417" s="34"/>
      <c r="M417" s="34"/>
      <c r="N417" s="34"/>
      <c r="O417" s="34"/>
    </row>
    <row r="418" spans="2:15" s="123" customFormat="1" x14ac:dyDescent="0.2">
      <c r="B418" s="24" t="s">
        <v>168</v>
      </c>
      <c r="C418" s="1">
        <f>Mathe_Info!C418+Mathe_Info!E418</f>
        <v>1</v>
      </c>
      <c r="D418" s="2">
        <f t="shared" si="72"/>
        <v>0.04</v>
      </c>
      <c r="E418" s="1">
        <f>Mathe_Info!G418</f>
        <v>3</v>
      </c>
      <c r="F418" s="2">
        <f t="shared" si="72"/>
        <v>0.12</v>
      </c>
      <c r="G418" s="1">
        <f>Mathe_Info!I418+Mathe_Info!K418</f>
        <v>21</v>
      </c>
      <c r="H418" s="2">
        <f t="shared" si="73"/>
        <v>0.84</v>
      </c>
      <c r="I418" s="3">
        <f>Mathe_Info!M418</f>
        <v>25</v>
      </c>
      <c r="J418" s="3">
        <f>Mathe_Info!N418</f>
        <v>9</v>
      </c>
      <c r="K418" s="3">
        <f>Mathe_Info!O418</f>
        <v>34</v>
      </c>
      <c r="L418" s="34"/>
      <c r="M418" s="34"/>
      <c r="N418" s="34"/>
      <c r="O418" s="34"/>
    </row>
    <row r="419" spans="2:15" s="123" customFormat="1" x14ac:dyDescent="0.2">
      <c r="B419" s="24" t="s">
        <v>169</v>
      </c>
      <c r="C419" s="1">
        <f>Mathe_Info!C419+Mathe_Info!E419</f>
        <v>4</v>
      </c>
      <c r="D419" s="2">
        <f t="shared" si="72"/>
        <v>0.16</v>
      </c>
      <c r="E419" s="1">
        <f>Mathe_Info!G419</f>
        <v>5</v>
      </c>
      <c r="F419" s="2">
        <f t="shared" si="72"/>
        <v>0.2</v>
      </c>
      <c r="G419" s="1">
        <f>Mathe_Info!I419+Mathe_Info!K419</f>
        <v>16</v>
      </c>
      <c r="H419" s="2">
        <f t="shared" si="73"/>
        <v>0.64</v>
      </c>
      <c r="I419" s="3">
        <f>Mathe_Info!M419</f>
        <v>25</v>
      </c>
      <c r="J419" s="3">
        <f>Mathe_Info!N419</f>
        <v>9</v>
      </c>
      <c r="K419" s="3">
        <f>Mathe_Info!O419</f>
        <v>34</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358</v>
      </c>
      <c r="N426" s="208" t="s">
        <v>5</v>
      </c>
      <c r="O426" s="208" t="s">
        <v>359</v>
      </c>
    </row>
    <row r="427" spans="2:15" s="123" customFormat="1" x14ac:dyDescent="0.2">
      <c r="B427" s="24" t="s">
        <v>176</v>
      </c>
      <c r="C427" s="1">
        <f>Mathe_Info!C427</f>
        <v>3</v>
      </c>
      <c r="D427" s="2">
        <f>C427/$M$427</f>
        <v>0.10344827586206896</v>
      </c>
      <c r="E427" s="1">
        <f>Mathe_Info!E427</f>
        <v>15</v>
      </c>
      <c r="F427" s="2">
        <f>E427/$M$427</f>
        <v>0.51724137931034486</v>
      </c>
      <c r="G427" s="1">
        <f>Mathe_Info!G427</f>
        <v>4</v>
      </c>
      <c r="H427" s="2">
        <f>G427/$M$427</f>
        <v>0.13793103448275862</v>
      </c>
      <c r="I427" s="1">
        <f>Mathe_Info!I427</f>
        <v>1</v>
      </c>
      <c r="J427" s="2">
        <f>I427/$M$427</f>
        <v>3.4482758620689655E-2</v>
      </c>
      <c r="K427" s="1">
        <f>Mathe_Info!K427</f>
        <v>6</v>
      </c>
      <c r="L427" s="2">
        <f>K427/$M$427</f>
        <v>0.20689655172413793</v>
      </c>
      <c r="M427" s="3">
        <f t="shared" ref="M427:M437" si="74">C427+E427+G427+I427+K427</f>
        <v>29</v>
      </c>
      <c r="N427" s="10">
        <f>Mathe_Info!N427</f>
        <v>5</v>
      </c>
      <c r="O427" s="36">
        <f t="shared" ref="O427:O437" si="75">M427+N427</f>
        <v>34</v>
      </c>
    </row>
    <row r="428" spans="2:15" s="123" customFormat="1" x14ac:dyDescent="0.2">
      <c r="B428" s="119" t="s">
        <v>177</v>
      </c>
      <c r="C428" s="1">
        <f>Mathe_Info!C428</f>
        <v>2</v>
      </c>
      <c r="D428" s="2">
        <f>C428/$M$428</f>
        <v>6.8965517241379309E-2</v>
      </c>
      <c r="E428" s="1">
        <f>Mathe_Info!E428</f>
        <v>18</v>
      </c>
      <c r="F428" s="2">
        <f>E428/$M$428</f>
        <v>0.62068965517241381</v>
      </c>
      <c r="G428" s="1">
        <f>Mathe_Info!G428</f>
        <v>3</v>
      </c>
      <c r="H428" s="2">
        <f>G428/$M$428</f>
        <v>0.10344827586206896</v>
      </c>
      <c r="I428" s="1">
        <f>Mathe_Info!I428</f>
        <v>1</v>
      </c>
      <c r="J428" s="2">
        <f>I428/$M$428</f>
        <v>3.4482758620689655E-2</v>
      </c>
      <c r="K428" s="1">
        <f>Mathe_Info!K428</f>
        <v>5</v>
      </c>
      <c r="L428" s="2">
        <f>K428/$M$428</f>
        <v>0.17241379310344829</v>
      </c>
      <c r="M428" s="3">
        <f t="shared" si="74"/>
        <v>29</v>
      </c>
      <c r="N428" s="10">
        <f>Mathe_Info!N428</f>
        <v>5</v>
      </c>
      <c r="O428" s="36">
        <f t="shared" si="75"/>
        <v>34</v>
      </c>
    </row>
    <row r="429" spans="2:15" s="123" customFormat="1" ht="24" x14ac:dyDescent="0.2">
      <c r="B429" s="24" t="s">
        <v>178</v>
      </c>
      <c r="C429" s="1">
        <f>Mathe_Info!C429</f>
        <v>6</v>
      </c>
      <c r="D429" s="2">
        <f>C429/$M$429</f>
        <v>0.20689655172413793</v>
      </c>
      <c r="E429" s="1">
        <f>Mathe_Info!E429</f>
        <v>11</v>
      </c>
      <c r="F429" s="2">
        <f>E429/$M$429</f>
        <v>0.37931034482758619</v>
      </c>
      <c r="G429" s="1">
        <f>Mathe_Info!G429</f>
        <v>8</v>
      </c>
      <c r="H429" s="2">
        <f>G429/$M$429</f>
        <v>0.27586206896551724</v>
      </c>
      <c r="I429" s="1">
        <f>Mathe_Info!I429</f>
        <v>1</v>
      </c>
      <c r="J429" s="2">
        <f>I429/$M$429</f>
        <v>3.4482758620689655E-2</v>
      </c>
      <c r="K429" s="1">
        <f>Mathe_Info!K429</f>
        <v>3</v>
      </c>
      <c r="L429" s="2">
        <f>K429/$M$429</f>
        <v>0.10344827586206896</v>
      </c>
      <c r="M429" s="3">
        <f t="shared" si="74"/>
        <v>29</v>
      </c>
      <c r="N429" s="10">
        <f>Mathe_Info!N429</f>
        <v>5</v>
      </c>
      <c r="O429" s="36">
        <f t="shared" si="75"/>
        <v>34</v>
      </c>
    </row>
    <row r="430" spans="2:15" s="123" customFormat="1" x14ac:dyDescent="0.2">
      <c r="B430" s="119" t="s">
        <v>179</v>
      </c>
      <c r="C430" s="1">
        <f>Mathe_Info!C430</f>
        <v>4</v>
      </c>
      <c r="D430" s="2">
        <f>C430/$M$430</f>
        <v>0.13793103448275862</v>
      </c>
      <c r="E430" s="1">
        <f>Mathe_Info!E430</f>
        <v>10</v>
      </c>
      <c r="F430" s="2">
        <f>E430/$M$430</f>
        <v>0.34482758620689657</v>
      </c>
      <c r="G430" s="1">
        <f>Mathe_Info!G430</f>
        <v>3</v>
      </c>
      <c r="H430" s="2">
        <f>G430/$M$430</f>
        <v>0.10344827586206896</v>
      </c>
      <c r="I430" s="1">
        <f>Mathe_Info!I430</f>
        <v>0</v>
      </c>
      <c r="J430" s="2">
        <f>I430/$M$430</f>
        <v>0</v>
      </c>
      <c r="K430" s="1">
        <f>Mathe_Info!K430</f>
        <v>12</v>
      </c>
      <c r="L430" s="2">
        <f>K430/$M$430</f>
        <v>0.41379310344827586</v>
      </c>
      <c r="M430" s="3">
        <f t="shared" si="74"/>
        <v>29</v>
      </c>
      <c r="N430" s="10">
        <f>Mathe_Info!N430</f>
        <v>5</v>
      </c>
      <c r="O430" s="36">
        <f t="shared" si="75"/>
        <v>34</v>
      </c>
    </row>
    <row r="431" spans="2:15" s="123" customFormat="1" x14ac:dyDescent="0.2">
      <c r="B431" s="24" t="s">
        <v>180</v>
      </c>
      <c r="C431" s="1">
        <f>Mathe_Info!C431</f>
        <v>3</v>
      </c>
      <c r="D431" s="2">
        <f>C431/$M$431</f>
        <v>0.10344827586206896</v>
      </c>
      <c r="E431" s="1">
        <f>Mathe_Info!E431</f>
        <v>12</v>
      </c>
      <c r="F431" s="2">
        <f>E431/$M$431</f>
        <v>0.41379310344827586</v>
      </c>
      <c r="G431" s="1">
        <f>Mathe_Info!G431</f>
        <v>8</v>
      </c>
      <c r="H431" s="2">
        <f>G431/$M$431</f>
        <v>0.27586206896551724</v>
      </c>
      <c r="I431" s="1">
        <f>Mathe_Info!I431</f>
        <v>1</v>
      </c>
      <c r="J431" s="2">
        <f>I431/$M$431</f>
        <v>3.4482758620689655E-2</v>
      </c>
      <c r="K431" s="1">
        <f>Mathe_Info!K431</f>
        <v>5</v>
      </c>
      <c r="L431" s="2">
        <f>K431/$M$431</f>
        <v>0.17241379310344829</v>
      </c>
      <c r="M431" s="3">
        <f t="shared" si="74"/>
        <v>29</v>
      </c>
      <c r="N431" s="10">
        <f>Mathe_Info!N431</f>
        <v>5</v>
      </c>
      <c r="O431" s="36">
        <f t="shared" si="75"/>
        <v>34</v>
      </c>
    </row>
    <row r="432" spans="2:15" s="123" customFormat="1" ht="24" x14ac:dyDescent="0.2">
      <c r="B432" s="24" t="s">
        <v>181</v>
      </c>
      <c r="C432" s="1">
        <f>Mathe_Info!C432</f>
        <v>7</v>
      </c>
      <c r="D432" s="2">
        <f>C432/$M$432</f>
        <v>0.2413793103448276</v>
      </c>
      <c r="E432" s="1">
        <f>Mathe_Info!E432</f>
        <v>10</v>
      </c>
      <c r="F432" s="2">
        <f>E432/$M$432</f>
        <v>0.34482758620689657</v>
      </c>
      <c r="G432" s="1">
        <f>Mathe_Info!G432</f>
        <v>7</v>
      </c>
      <c r="H432" s="2">
        <f>G432/$M$432</f>
        <v>0.2413793103448276</v>
      </c>
      <c r="I432" s="1">
        <f>Mathe_Info!I432</f>
        <v>0</v>
      </c>
      <c r="J432" s="2">
        <f>I432/$M$432</f>
        <v>0</v>
      </c>
      <c r="K432" s="1">
        <f>Mathe_Info!K432</f>
        <v>5</v>
      </c>
      <c r="L432" s="2">
        <f>K432/$M$432</f>
        <v>0.17241379310344829</v>
      </c>
      <c r="M432" s="3">
        <f t="shared" si="74"/>
        <v>29</v>
      </c>
      <c r="N432" s="10">
        <f>Mathe_Info!N432</f>
        <v>5</v>
      </c>
      <c r="O432" s="36">
        <f t="shared" si="75"/>
        <v>34</v>
      </c>
    </row>
    <row r="433" spans="2:16" x14ac:dyDescent="0.2">
      <c r="B433" s="119" t="s">
        <v>182</v>
      </c>
      <c r="C433" s="1">
        <f>Mathe_Info!C433</f>
        <v>11</v>
      </c>
      <c r="D433" s="2">
        <f>C433/$M$433</f>
        <v>0.37931034482758619</v>
      </c>
      <c r="E433" s="1">
        <f>Mathe_Info!E433</f>
        <v>9</v>
      </c>
      <c r="F433" s="2">
        <f>E433/$M$433</f>
        <v>0.31034482758620691</v>
      </c>
      <c r="G433" s="1">
        <f>Mathe_Info!G433</f>
        <v>5</v>
      </c>
      <c r="H433" s="2">
        <f>G433/$M$433</f>
        <v>0.17241379310344829</v>
      </c>
      <c r="I433" s="1">
        <f>Mathe_Info!I433</f>
        <v>0</v>
      </c>
      <c r="J433" s="2">
        <f>I433/$M$433</f>
        <v>0</v>
      </c>
      <c r="K433" s="1">
        <f>Mathe_Info!K433</f>
        <v>4</v>
      </c>
      <c r="L433" s="2">
        <f>K433/$M$433</f>
        <v>0.13793103448275862</v>
      </c>
      <c r="M433" s="3">
        <f t="shared" si="74"/>
        <v>29</v>
      </c>
      <c r="N433" s="10">
        <f>Mathe_Info!N433</f>
        <v>5</v>
      </c>
      <c r="O433" s="36">
        <f t="shared" si="75"/>
        <v>34</v>
      </c>
    </row>
    <row r="434" spans="2:16" x14ac:dyDescent="0.2">
      <c r="B434" s="24" t="s">
        <v>183</v>
      </c>
      <c r="C434" s="1">
        <f>Mathe_Info!C434</f>
        <v>2</v>
      </c>
      <c r="D434" s="2">
        <f>C434/$M$434</f>
        <v>6.8965517241379309E-2</v>
      </c>
      <c r="E434" s="1">
        <f>Mathe_Info!E434</f>
        <v>9</v>
      </c>
      <c r="F434" s="2">
        <f>E434/$M$434</f>
        <v>0.31034482758620691</v>
      </c>
      <c r="G434" s="1">
        <f>Mathe_Info!G434</f>
        <v>13</v>
      </c>
      <c r="H434" s="2">
        <f>G434/$M$434</f>
        <v>0.44827586206896552</v>
      </c>
      <c r="I434" s="1">
        <f>Mathe_Info!I434</f>
        <v>1</v>
      </c>
      <c r="J434" s="2">
        <f>I434/$M$434</f>
        <v>3.4482758620689655E-2</v>
      </c>
      <c r="K434" s="1">
        <f>Mathe_Info!K434</f>
        <v>4</v>
      </c>
      <c r="L434" s="2">
        <f>K434/$M$434</f>
        <v>0.13793103448275862</v>
      </c>
      <c r="M434" s="3">
        <f t="shared" si="74"/>
        <v>29</v>
      </c>
      <c r="N434" s="10">
        <f>Mathe_Info!N434</f>
        <v>5</v>
      </c>
      <c r="O434" s="36">
        <f t="shared" si="75"/>
        <v>34</v>
      </c>
    </row>
    <row r="435" spans="2:16" x14ac:dyDescent="0.2">
      <c r="B435" s="24" t="s">
        <v>184</v>
      </c>
      <c r="C435" s="1">
        <f>Mathe_Info!C435</f>
        <v>2</v>
      </c>
      <c r="D435" s="2">
        <f>C435/$M$435</f>
        <v>7.1428571428571425E-2</v>
      </c>
      <c r="E435" s="1">
        <f>Mathe_Info!E435</f>
        <v>7</v>
      </c>
      <c r="F435" s="2">
        <f>E435/$M$435</f>
        <v>0.25</v>
      </c>
      <c r="G435" s="1">
        <f>Mathe_Info!G435</f>
        <v>11</v>
      </c>
      <c r="H435" s="2">
        <f>G435/$M$435</f>
        <v>0.39285714285714285</v>
      </c>
      <c r="I435" s="1">
        <f>Mathe_Info!I435</f>
        <v>1</v>
      </c>
      <c r="J435" s="2">
        <f>I435/$M$435</f>
        <v>3.5714285714285712E-2</v>
      </c>
      <c r="K435" s="1">
        <f>Mathe_Info!K435</f>
        <v>7</v>
      </c>
      <c r="L435" s="2">
        <f>K435/$M$435</f>
        <v>0.25</v>
      </c>
      <c r="M435" s="3">
        <f t="shared" si="74"/>
        <v>28</v>
      </c>
      <c r="N435" s="10">
        <f>Mathe_Info!N435</f>
        <v>6</v>
      </c>
      <c r="O435" s="36">
        <f t="shared" si="75"/>
        <v>34</v>
      </c>
    </row>
    <row r="436" spans="2:16" x14ac:dyDescent="0.2">
      <c r="B436" s="119" t="s">
        <v>185</v>
      </c>
      <c r="C436" s="1">
        <f>Mathe_Info!C436</f>
        <v>3</v>
      </c>
      <c r="D436" s="2">
        <f>C436/$M$436</f>
        <v>0.10714285714285714</v>
      </c>
      <c r="E436" s="1">
        <f>Mathe_Info!E436</f>
        <v>10</v>
      </c>
      <c r="F436" s="2">
        <f>E436/$M$436</f>
        <v>0.35714285714285715</v>
      </c>
      <c r="G436" s="1">
        <f>Mathe_Info!G436</f>
        <v>6</v>
      </c>
      <c r="H436" s="2">
        <f>G436/$M$436</f>
        <v>0.21428571428571427</v>
      </c>
      <c r="I436" s="1">
        <f>Mathe_Info!I436</f>
        <v>1</v>
      </c>
      <c r="J436" s="2">
        <f>I436/$M$436</f>
        <v>3.5714285714285712E-2</v>
      </c>
      <c r="K436" s="1">
        <f>Mathe_Info!K436</f>
        <v>8</v>
      </c>
      <c r="L436" s="2">
        <f>K436/$M$436</f>
        <v>0.2857142857142857</v>
      </c>
      <c r="M436" s="3">
        <f t="shared" si="74"/>
        <v>28</v>
      </c>
      <c r="N436" s="10">
        <f>Mathe_Info!N436</f>
        <v>6</v>
      </c>
      <c r="O436" s="36">
        <f t="shared" si="75"/>
        <v>34</v>
      </c>
    </row>
    <row r="437" spans="2:16" x14ac:dyDescent="0.2">
      <c r="B437" s="119" t="s">
        <v>186</v>
      </c>
      <c r="C437" s="1">
        <f>Mathe_Info!C437</f>
        <v>2</v>
      </c>
      <c r="D437" s="2">
        <f>C437/$M$437</f>
        <v>7.1428571428571425E-2</v>
      </c>
      <c r="E437" s="1">
        <f>Mathe_Info!E437</f>
        <v>12</v>
      </c>
      <c r="F437" s="2">
        <f>E437/$M$437</f>
        <v>0.42857142857142855</v>
      </c>
      <c r="G437" s="1">
        <f>Mathe_Info!G437</f>
        <v>8</v>
      </c>
      <c r="H437" s="2">
        <f>G437/$M$437</f>
        <v>0.2857142857142857</v>
      </c>
      <c r="I437" s="1">
        <f>Mathe_Info!I437</f>
        <v>0</v>
      </c>
      <c r="J437" s="2">
        <f>I437/$M$437</f>
        <v>0</v>
      </c>
      <c r="K437" s="1">
        <f>Mathe_Info!K437</f>
        <v>6</v>
      </c>
      <c r="L437" s="2">
        <f>K437/$M$437</f>
        <v>0.21428571428571427</v>
      </c>
      <c r="M437" s="3">
        <f t="shared" si="74"/>
        <v>28</v>
      </c>
      <c r="N437" s="10">
        <f>Mathe_Info!N437</f>
        <v>6</v>
      </c>
      <c r="O437" s="36">
        <f t="shared" si="75"/>
        <v>34</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358</v>
      </c>
      <c r="L444" s="208" t="s">
        <v>5</v>
      </c>
      <c r="M444" s="208" t="s">
        <v>359</v>
      </c>
    </row>
    <row r="445" spans="2:16" x14ac:dyDescent="0.2">
      <c r="B445" s="24" t="s">
        <v>190</v>
      </c>
      <c r="C445" s="1">
        <f>Mathe_Info!C445</f>
        <v>1</v>
      </c>
      <c r="D445" s="2">
        <f>C445/$K$445</f>
        <v>0.2</v>
      </c>
      <c r="E445" s="1">
        <f>Mathe_Info!E445</f>
        <v>1</v>
      </c>
      <c r="F445" s="2">
        <f>E445/$K$445</f>
        <v>0.2</v>
      </c>
      <c r="G445" s="1">
        <f>Mathe_Info!G445</f>
        <v>1</v>
      </c>
      <c r="H445" s="2">
        <f>G445/$K$445</f>
        <v>0.2</v>
      </c>
      <c r="I445" s="1">
        <f>Mathe_Info!I445</f>
        <v>2</v>
      </c>
      <c r="J445" s="2">
        <f>I445/$K$445</f>
        <v>0.4</v>
      </c>
      <c r="K445" s="11">
        <f>C445+E445+G445+I445</f>
        <v>5</v>
      </c>
      <c r="L445" s="10">
        <f>Mathe_Info!L445</f>
        <v>29</v>
      </c>
      <c r="M445" s="36">
        <f t="shared" ref="M445:M447" si="76">K445+L445</f>
        <v>34</v>
      </c>
      <c r="N445" s="123"/>
    </row>
    <row r="446" spans="2:16" x14ac:dyDescent="0.2">
      <c r="B446" s="24" t="s">
        <v>191</v>
      </c>
      <c r="C446" s="1">
        <f>Mathe_Info!C446</f>
        <v>1</v>
      </c>
      <c r="D446" s="2">
        <f>C446/$K$446</f>
        <v>0.2</v>
      </c>
      <c r="E446" s="1">
        <f>Mathe_Info!E446</f>
        <v>2</v>
      </c>
      <c r="F446" s="2">
        <f>E446/$K$446</f>
        <v>0.4</v>
      </c>
      <c r="G446" s="1">
        <f>Mathe_Info!G446</f>
        <v>0</v>
      </c>
      <c r="H446" s="2">
        <f>G446/$K$446</f>
        <v>0</v>
      </c>
      <c r="I446" s="1">
        <f>Mathe_Info!I446</f>
        <v>2</v>
      </c>
      <c r="J446" s="2">
        <f>I446/$K$446</f>
        <v>0.4</v>
      </c>
      <c r="K446" s="11">
        <f t="shared" ref="K446:K447" si="77">C446+E446+G446+I446</f>
        <v>5</v>
      </c>
      <c r="L446" s="10">
        <f>Mathe_Info!L446</f>
        <v>29</v>
      </c>
      <c r="M446" s="36">
        <f t="shared" si="76"/>
        <v>34</v>
      </c>
      <c r="N446" s="123"/>
    </row>
    <row r="447" spans="2:16" x14ac:dyDescent="0.2">
      <c r="B447" s="24" t="s">
        <v>192</v>
      </c>
      <c r="C447" s="1">
        <f>Mathe_Info!C447</f>
        <v>0</v>
      </c>
      <c r="D447" s="2">
        <f>C447/$K$447</f>
        <v>0</v>
      </c>
      <c r="E447" s="1">
        <f>Mathe_Info!E447</f>
        <v>4</v>
      </c>
      <c r="F447" s="2">
        <f>E447/$K$447</f>
        <v>0.8</v>
      </c>
      <c r="G447" s="1">
        <f>Mathe_Info!G447</f>
        <v>0</v>
      </c>
      <c r="H447" s="2">
        <f>G447/$K$447</f>
        <v>0</v>
      </c>
      <c r="I447" s="1">
        <f>Mathe_Info!I447</f>
        <v>1</v>
      </c>
      <c r="J447" s="2">
        <f>I447/$K$447</f>
        <v>0.2</v>
      </c>
      <c r="K447" s="11">
        <f t="shared" si="77"/>
        <v>5</v>
      </c>
      <c r="L447" s="10">
        <f>Mathe_Info!L447</f>
        <v>29</v>
      </c>
      <c r="M447" s="36">
        <f t="shared" si="76"/>
        <v>34</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358</v>
      </c>
      <c r="H455" s="34"/>
      <c r="I455" s="34"/>
      <c r="J455" s="34"/>
      <c r="K455" s="34"/>
      <c r="L455" s="34"/>
      <c r="M455" s="34"/>
      <c r="N455" s="34"/>
      <c r="O455" s="34"/>
    </row>
    <row r="456" spans="2:15" s="123" customFormat="1" x14ac:dyDescent="0.2">
      <c r="B456" s="24" t="s">
        <v>29</v>
      </c>
      <c r="C456" s="1">
        <f>Mathe_Info!C456</f>
        <v>14</v>
      </c>
      <c r="D456" s="2">
        <f>C456/$G$456</f>
        <v>0.41176470588235292</v>
      </c>
      <c r="E456" s="1">
        <f>Mathe_Info!E456</f>
        <v>20</v>
      </c>
      <c r="F456" s="2">
        <f>E456/$G$456</f>
        <v>0.58823529411764708</v>
      </c>
      <c r="G456" s="9">
        <f>C456+E456</f>
        <v>34</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5.450000000000003" customHeight="1" x14ac:dyDescent="0.2">
      <c r="B463" s="254"/>
      <c r="C463" s="208" t="s">
        <v>341</v>
      </c>
      <c r="D463" s="32"/>
      <c r="E463" s="208"/>
      <c r="F463" s="32"/>
      <c r="G463" s="208" t="s">
        <v>335</v>
      </c>
      <c r="H463" s="32"/>
      <c r="I463" s="208" t="s">
        <v>358</v>
      </c>
      <c r="J463" s="208" t="s">
        <v>5</v>
      </c>
      <c r="K463" s="208" t="s">
        <v>359</v>
      </c>
      <c r="L463" s="34"/>
      <c r="M463" s="34"/>
      <c r="N463" s="34"/>
      <c r="O463" s="34"/>
    </row>
    <row r="464" spans="2:15" s="123" customFormat="1" ht="24" x14ac:dyDescent="0.2">
      <c r="B464" s="24" t="s">
        <v>198</v>
      </c>
      <c r="C464" s="1">
        <f>Mathe_Info!C464+Mathe_Info!E464</f>
        <v>3</v>
      </c>
      <c r="D464" s="2">
        <f>C464/$I464</f>
        <v>0.23076923076923078</v>
      </c>
      <c r="E464" s="1">
        <f>Mathe_Info!G464</f>
        <v>5</v>
      </c>
      <c r="F464" s="2">
        <f>E464/$I464</f>
        <v>0.38461538461538464</v>
      </c>
      <c r="G464" s="1">
        <f>Mathe_Info!I464+Mathe_Info!K464</f>
        <v>5</v>
      </c>
      <c r="H464" s="2">
        <f>G464/$I464</f>
        <v>0.38461538461538464</v>
      </c>
      <c r="I464" s="11">
        <f>Mathe_Info!M464</f>
        <v>13</v>
      </c>
      <c r="J464" s="11">
        <f>Mathe_Info!N464</f>
        <v>21</v>
      </c>
      <c r="K464" s="36">
        <f t="shared" ref="K464:K468" si="78">I464+J464</f>
        <v>34</v>
      </c>
      <c r="L464" s="34"/>
      <c r="M464" s="34"/>
      <c r="N464" s="34"/>
      <c r="O464" s="34"/>
    </row>
    <row r="465" spans="2:15" s="123" customFormat="1" x14ac:dyDescent="0.2">
      <c r="B465" s="24" t="s">
        <v>199</v>
      </c>
      <c r="C465" s="1">
        <f>Mathe_Info!C465+Mathe_Info!E465</f>
        <v>5</v>
      </c>
      <c r="D465" s="2">
        <f t="shared" ref="D465:F468" si="79">C465/$I465</f>
        <v>0.35714285714285715</v>
      </c>
      <c r="E465" s="1">
        <f>Mathe_Info!G465</f>
        <v>5</v>
      </c>
      <c r="F465" s="2">
        <f t="shared" si="79"/>
        <v>0.35714285714285715</v>
      </c>
      <c r="G465" s="1">
        <f>Mathe_Info!I465+Mathe_Info!K465</f>
        <v>4</v>
      </c>
      <c r="H465" s="2">
        <f t="shared" ref="H465:H468" si="80">G465/$I465</f>
        <v>0.2857142857142857</v>
      </c>
      <c r="I465" s="11">
        <f>Mathe_Info!M465</f>
        <v>14</v>
      </c>
      <c r="J465" s="11">
        <f>Mathe_Info!N465</f>
        <v>20</v>
      </c>
      <c r="K465" s="36">
        <f t="shared" si="78"/>
        <v>34</v>
      </c>
      <c r="L465" s="34"/>
      <c r="M465" s="34"/>
      <c r="N465" s="34"/>
      <c r="O465" s="34"/>
    </row>
    <row r="466" spans="2:15" s="123" customFormat="1" x14ac:dyDescent="0.2">
      <c r="B466" s="24" t="s">
        <v>200</v>
      </c>
      <c r="C466" s="1">
        <f>Mathe_Info!C466+Mathe_Info!E466</f>
        <v>2</v>
      </c>
      <c r="D466" s="2">
        <f t="shared" si="79"/>
        <v>0.14285714285714285</v>
      </c>
      <c r="E466" s="1">
        <f>Mathe_Info!G466</f>
        <v>2</v>
      </c>
      <c r="F466" s="2">
        <f t="shared" si="79"/>
        <v>0.14285714285714285</v>
      </c>
      <c r="G466" s="1">
        <f>Mathe_Info!I466+Mathe_Info!K466</f>
        <v>10</v>
      </c>
      <c r="H466" s="2">
        <f t="shared" si="80"/>
        <v>0.7142857142857143</v>
      </c>
      <c r="I466" s="11">
        <f>Mathe_Info!M466</f>
        <v>14</v>
      </c>
      <c r="J466" s="11">
        <f>Mathe_Info!N466</f>
        <v>20</v>
      </c>
      <c r="K466" s="36">
        <f t="shared" si="78"/>
        <v>34</v>
      </c>
      <c r="L466" s="34"/>
      <c r="M466" s="34"/>
      <c r="N466" s="34"/>
      <c r="O466" s="34"/>
    </row>
    <row r="467" spans="2:15" s="123" customFormat="1" ht="24" x14ac:dyDescent="0.2">
      <c r="B467" s="24" t="s">
        <v>201</v>
      </c>
      <c r="C467" s="1">
        <f>Mathe_Info!C467+Mathe_Info!E467</f>
        <v>1</v>
      </c>
      <c r="D467" s="2">
        <f t="shared" si="79"/>
        <v>7.1428571428571425E-2</v>
      </c>
      <c r="E467" s="1">
        <f>Mathe_Info!G467</f>
        <v>3</v>
      </c>
      <c r="F467" s="2">
        <f t="shared" si="79"/>
        <v>0.21428571428571427</v>
      </c>
      <c r="G467" s="1">
        <f>Mathe_Info!I467+Mathe_Info!K467</f>
        <v>10</v>
      </c>
      <c r="H467" s="2">
        <f t="shared" si="80"/>
        <v>0.7142857142857143</v>
      </c>
      <c r="I467" s="11">
        <f>Mathe_Info!M467</f>
        <v>14</v>
      </c>
      <c r="J467" s="11">
        <f>Mathe_Info!N467</f>
        <v>20</v>
      </c>
      <c r="K467" s="36">
        <f t="shared" si="78"/>
        <v>34</v>
      </c>
      <c r="L467" s="34"/>
      <c r="M467" s="34"/>
      <c r="N467" s="34"/>
      <c r="O467" s="34"/>
    </row>
    <row r="468" spans="2:15" s="123" customFormat="1" x14ac:dyDescent="0.2">
      <c r="B468" s="119" t="s">
        <v>114</v>
      </c>
      <c r="C468" s="1">
        <f>Mathe_Info!C468+Mathe_Info!E468</f>
        <v>0</v>
      </c>
      <c r="D468" s="2">
        <f t="shared" si="79"/>
        <v>0</v>
      </c>
      <c r="E468" s="1">
        <f>Mathe_Info!G468</f>
        <v>1</v>
      </c>
      <c r="F468" s="2">
        <f t="shared" si="79"/>
        <v>0.25</v>
      </c>
      <c r="G468" s="1">
        <f>Mathe_Info!I468+Mathe_Info!K468</f>
        <v>3</v>
      </c>
      <c r="H468" s="2">
        <f t="shared" si="80"/>
        <v>0.75</v>
      </c>
      <c r="I468" s="11">
        <f>Mathe_Info!M468</f>
        <v>4</v>
      </c>
      <c r="J468" s="11">
        <f>Mathe_Info!N468</f>
        <v>30</v>
      </c>
      <c r="K468" s="36">
        <f t="shared" si="78"/>
        <v>34</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358</v>
      </c>
      <c r="J475" s="208" t="s">
        <v>5</v>
      </c>
      <c r="K475" s="208" t="s">
        <v>359</v>
      </c>
      <c r="L475" s="34"/>
      <c r="M475" s="34"/>
      <c r="N475" s="34"/>
      <c r="O475" s="34"/>
    </row>
    <row r="476" spans="2:15" s="123" customFormat="1" ht="24" x14ac:dyDescent="0.2">
      <c r="B476" s="24" t="s">
        <v>204</v>
      </c>
      <c r="C476" s="1">
        <f>Mathe_Info!C476+Mathe_Info!E476</f>
        <v>3</v>
      </c>
      <c r="D476" s="2">
        <f>C476/$I476</f>
        <v>0.21428571428571427</v>
      </c>
      <c r="E476" s="1">
        <f>Mathe_Info!G476</f>
        <v>5</v>
      </c>
      <c r="F476" s="2">
        <f>E476/$I476</f>
        <v>0.35714285714285715</v>
      </c>
      <c r="G476" s="1">
        <f>Mathe_Info!I476+Mathe_Info!K476</f>
        <v>6</v>
      </c>
      <c r="H476" s="2">
        <f>G476/$I476</f>
        <v>0.42857142857142855</v>
      </c>
      <c r="I476" s="11">
        <f>Mathe_Info!M476</f>
        <v>14</v>
      </c>
      <c r="J476" s="11">
        <f>Mathe_Info!N476</f>
        <v>38</v>
      </c>
      <c r="K476" s="36">
        <f t="shared" ref="K476:K481" si="81">I476+J476</f>
        <v>52</v>
      </c>
      <c r="L476" s="34"/>
      <c r="M476" s="34"/>
      <c r="N476" s="34"/>
      <c r="O476" s="34"/>
    </row>
    <row r="477" spans="2:15" s="123" customFormat="1" x14ac:dyDescent="0.2">
      <c r="B477" s="24" t="s">
        <v>205</v>
      </c>
      <c r="C477" s="1">
        <f>Mathe_Info!C477+Mathe_Info!E477</f>
        <v>2</v>
      </c>
      <c r="D477" s="2">
        <f t="shared" ref="D477:F481" si="82">C477/$I477</f>
        <v>0.14285714285714285</v>
      </c>
      <c r="E477" s="1">
        <f>Mathe_Info!G477</f>
        <v>5</v>
      </c>
      <c r="F477" s="2">
        <f t="shared" si="82"/>
        <v>0.35714285714285715</v>
      </c>
      <c r="G477" s="1">
        <f>Mathe_Info!I477+Mathe_Info!K477</f>
        <v>7</v>
      </c>
      <c r="H477" s="2">
        <f t="shared" ref="H477:H481" si="83">G477/$I477</f>
        <v>0.5</v>
      </c>
      <c r="I477" s="11">
        <f>Mathe_Info!M477</f>
        <v>14</v>
      </c>
      <c r="J477" s="11">
        <f>Mathe_Info!N477</f>
        <v>38</v>
      </c>
      <c r="K477" s="36">
        <f t="shared" si="81"/>
        <v>52</v>
      </c>
      <c r="L477" s="34"/>
      <c r="M477" s="34"/>
      <c r="N477" s="34"/>
      <c r="O477" s="34"/>
    </row>
    <row r="478" spans="2:15" s="123" customFormat="1" ht="24" x14ac:dyDescent="0.2">
      <c r="B478" s="24" t="s">
        <v>206</v>
      </c>
      <c r="C478" s="1">
        <f>Mathe_Info!C478+Mathe_Info!E478</f>
        <v>1</v>
      </c>
      <c r="D478" s="2">
        <f t="shared" si="82"/>
        <v>7.6923076923076927E-2</v>
      </c>
      <c r="E478" s="1">
        <f>Mathe_Info!G478</f>
        <v>5</v>
      </c>
      <c r="F478" s="2">
        <f t="shared" si="82"/>
        <v>0.38461538461538464</v>
      </c>
      <c r="G478" s="1">
        <f>Mathe_Info!I478+Mathe_Info!K478</f>
        <v>7</v>
      </c>
      <c r="H478" s="2">
        <f t="shared" si="83"/>
        <v>0.53846153846153844</v>
      </c>
      <c r="I478" s="11">
        <f>Mathe_Info!M478</f>
        <v>13</v>
      </c>
      <c r="J478" s="11">
        <f>Mathe_Info!N478</f>
        <v>39</v>
      </c>
      <c r="K478" s="36">
        <f t="shared" si="81"/>
        <v>52</v>
      </c>
      <c r="L478" s="34"/>
      <c r="M478" s="34"/>
      <c r="N478" s="34"/>
      <c r="O478" s="34"/>
    </row>
    <row r="479" spans="2:15" s="123" customFormat="1" ht="24" x14ac:dyDescent="0.2">
      <c r="B479" s="24" t="s">
        <v>207</v>
      </c>
      <c r="C479" s="1">
        <f>Mathe_Info!C479+Mathe_Info!E479</f>
        <v>1</v>
      </c>
      <c r="D479" s="2">
        <f t="shared" si="82"/>
        <v>7.6923076923076927E-2</v>
      </c>
      <c r="E479" s="1">
        <f>Mathe_Info!G479</f>
        <v>5</v>
      </c>
      <c r="F479" s="2">
        <f t="shared" si="82"/>
        <v>0.38461538461538464</v>
      </c>
      <c r="G479" s="1">
        <f>Mathe_Info!I479+Mathe_Info!K479</f>
        <v>7</v>
      </c>
      <c r="H479" s="2">
        <f t="shared" si="83"/>
        <v>0.53846153846153844</v>
      </c>
      <c r="I479" s="11">
        <f>Mathe_Info!M479</f>
        <v>13</v>
      </c>
      <c r="J479" s="11">
        <f>Mathe_Info!N479</f>
        <v>39</v>
      </c>
      <c r="K479" s="36">
        <f t="shared" si="81"/>
        <v>52</v>
      </c>
      <c r="L479" s="34"/>
      <c r="M479" s="34"/>
      <c r="N479" s="34"/>
      <c r="O479" s="34"/>
    </row>
    <row r="480" spans="2:15" s="123" customFormat="1" x14ac:dyDescent="0.2">
      <c r="B480" s="24" t="s">
        <v>208</v>
      </c>
      <c r="C480" s="1">
        <f>Mathe_Info!C480+Mathe_Info!E480</f>
        <v>1</v>
      </c>
      <c r="D480" s="2">
        <f t="shared" si="82"/>
        <v>9.0909090909090912E-2</v>
      </c>
      <c r="E480" s="1">
        <f>Mathe_Info!G480</f>
        <v>4</v>
      </c>
      <c r="F480" s="2">
        <f t="shared" si="82"/>
        <v>0.36363636363636365</v>
      </c>
      <c r="G480" s="1">
        <f>Mathe_Info!I480+Mathe_Info!K480</f>
        <v>6</v>
      </c>
      <c r="H480" s="2">
        <f t="shared" si="83"/>
        <v>0.54545454545454541</v>
      </c>
      <c r="I480" s="11">
        <f>Mathe_Info!M480</f>
        <v>11</v>
      </c>
      <c r="J480" s="11">
        <f>Mathe_Info!N480</f>
        <v>41</v>
      </c>
      <c r="K480" s="36">
        <f t="shared" si="81"/>
        <v>52</v>
      </c>
      <c r="L480" s="34"/>
      <c r="M480" s="34"/>
      <c r="N480" s="34"/>
      <c r="O480" s="34"/>
    </row>
    <row r="481" spans="2:15" s="123" customFormat="1" x14ac:dyDescent="0.2">
      <c r="B481" s="119" t="s">
        <v>114</v>
      </c>
      <c r="C481" s="1">
        <f>Mathe_Info!C481+Mathe_Info!E481</f>
        <v>0</v>
      </c>
      <c r="D481" s="2">
        <f t="shared" si="82"/>
        <v>0</v>
      </c>
      <c r="E481" s="1">
        <f>Mathe_Info!G481</f>
        <v>0</v>
      </c>
      <c r="F481" s="2">
        <f t="shared" si="82"/>
        <v>0</v>
      </c>
      <c r="G481" s="1">
        <f>Mathe_Info!I481+Mathe_Info!K481</f>
        <v>2</v>
      </c>
      <c r="H481" s="2">
        <f t="shared" si="83"/>
        <v>1</v>
      </c>
      <c r="I481" s="11">
        <f>Mathe_Info!M481</f>
        <v>2</v>
      </c>
      <c r="J481" s="11">
        <f>Mathe_Info!N481</f>
        <v>50</v>
      </c>
      <c r="K481" s="36">
        <f t="shared" si="81"/>
        <v>52</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358</v>
      </c>
      <c r="J488" s="208" t="s">
        <v>5</v>
      </c>
      <c r="K488" s="208" t="s">
        <v>359</v>
      </c>
      <c r="L488" s="34"/>
      <c r="M488" s="34"/>
      <c r="N488" s="34"/>
      <c r="O488" s="34"/>
    </row>
    <row r="489" spans="2:15" s="123" customFormat="1" x14ac:dyDescent="0.2">
      <c r="B489" s="24" t="s">
        <v>210</v>
      </c>
      <c r="C489" s="1">
        <f>Mathe_Info!C489+Mathe_Info!E489</f>
        <v>3</v>
      </c>
      <c r="D489" s="2">
        <f>C489/$I489</f>
        <v>0.17647058823529413</v>
      </c>
      <c r="E489" s="1">
        <f>Mathe_Info!G489</f>
        <v>4</v>
      </c>
      <c r="F489" s="2">
        <f>E489/$I489</f>
        <v>0.23529411764705882</v>
      </c>
      <c r="G489" s="1">
        <f>Mathe_Info!I489+Mathe_Info!K489</f>
        <v>10</v>
      </c>
      <c r="H489" s="2">
        <f>G489/$I489</f>
        <v>0.58823529411764708</v>
      </c>
      <c r="I489" s="11">
        <f>Mathe_Info!M489</f>
        <v>17</v>
      </c>
      <c r="J489" s="11">
        <f>Mathe_Info!N489</f>
        <v>35</v>
      </c>
      <c r="K489" s="36">
        <f t="shared" ref="K489:K496" si="84">I489+J489</f>
        <v>52</v>
      </c>
      <c r="L489" s="34"/>
      <c r="M489" s="34"/>
      <c r="N489" s="34"/>
      <c r="O489" s="34"/>
    </row>
    <row r="490" spans="2:15" s="123" customFormat="1" ht="24" x14ac:dyDescent="0.2">
      <c r="B490" s="24" t="s">
        <v>211</v>
      </c>
      <c r="C490" s="1">
        <f>Mathe_Info!C490+Mathe_Info!E490</f>
        <v>1</v>
      </c>
      <c r="D490" s="2">
        <f t="shared" ref="D490:F495" si="85">C490/$I490</f>
        <v>6.25E-2</v>
      </c>
      <c r="E490" s="1">
        <f>Mathe_Info!G490</f>
        <v>2</v>
      </c>
      <c r="F490" s="2">
        <f t="shared" si="85"/>
        <v>0.125</v>
      </c>
      <c r="G490" s="1">
        <f>Mathe_Info!I490+Mathe_Info!K490</f>
        <v>13</v>
      </c>
      <c r="H490" s="2">
        <f t="shared" ref="H490:H495" si="86">G490/$I490</f>
        <v>0.8125</v>
      </c>
      <c r="I490" s="11">
        <f>Mathe_Info!M490</f>
        <v>16</v>
      </c>
      <c r="J490" s="11">
        <f>Mathe_Info!N490</f>
        <v>36</v>
      </c>
      <c r="K490" s="36">
        <f t="shared" si="84"/>
        <v>52</v>
      </c>
      <c r="L490" s="34"/>
      <c r="M490" s="34"/>
      <c r="N490" s="34"/>
      <c r="O490" s="34"/>
    </row>
    <row r="491" spans="2:15" s="123" customFormat="1" ht="36" x14ac:dyDescent="0.2">
      <c r="B491" s="24" t="s">
        <v>212</v>
      </c>
      <c r="C491" s="1">
        <f>Mathe_Info!C491+Mathe_Info!E491</f>
        <v>4</v>
      </c>
      <c r="D491" s="2">
        <f t="shared" si="85"/>
        <v>0.2857142857142857</v>
      </c>
      <c r="E491" s="1">
        <f>Mathe_Info!G491</f>
        <v>3</v>
      </c>
      <c r="F491" s="2">
        <f t="shared" si="85"/>
        <v>0.21428571428571427</v>
      </c>
      <c r="G491" s="1">
        <f>Mathe_Info!I491+Mathe_Info!K491</f>
        <v>7</v>
      </c>
      <c r="H491" s="2">
        <f t="shared" si="86"/>
        <v>0.5</v>
      </c>
      <c r="I491" s="11">
        <f>Mathe_Info!M491</f>
        <v>14</v>
      </c>
      <c r="J491" s="11">
        <f>Mathe_Info!N491</f>
        <v>38</v>
      </c>
      <c r="K491" s="36">
        <f t="shared" si="84"/>
        <v>52</v>
      </c>
      <c r="L491" s="34"/>
      <c r="M491" s="34"/>
      <c r="N491" s="34"/>
      <c r="O491" s="34"/>
    </row>
    <row r="492" spans="2:15" s="123" customFormat="1" ht="36" x14ac:dyDescent="0.2">
      <c r="B492" s="24" t="s">
        <v>213</v>
      </c>
      <c r="C492" s="1">
        <f>Mathe_Info!C492+Mathe_Info!E492</f>
        <v>7</v>
      </c>
      <c r="D492" s="2">
        <f t="shared" si="85"/>
        <v>0.7</v>
      </c>
      <c r="E492" s="1">
        <f>Mathe_Info!G492</f>
        <v>1</v>
      </c>
      <c r="F492" s="2">
        <f t="shared" si="85"/>
        <v>0.1</v>
      </c>
      <c r="G492" s="1">
        <f>Mathe_Info!I492+Mathe_Info!K492</f>
        <v>2</v>
      </c>
      <c r="H492" s="2">
        <f t="shared" si="86"/>
        <v>0.2</v>
      </c>
      <c r="I492" s="11">
        <f>Mathe_Info!M492</f>
        <v>10</v>
      </c>
      <c r="J492" s="11">
        <f>Mathe_Info!N492</f>
        <v>42</v>
      </c>
      <c r="K492" s="36">
        <f t="shared" si="84"/>
        <v>52</v>
      </c>
      <c r="L492" s="34"/>
      <c r="M492" s="34"/>
      <c r="N492" s="34"/>
      <c r="O492" s="34"/>
    </row>
    <row r="493" spans="2:15" s="123" customFormat="1" ht="36" x14ac:dyDescent="0.2">
      <c r="B493" s="24" t="s">
        <v>214</v>
      </c>
      <c r="C493" s="1">
        <f>Mathe_Info!C493+Mathe_Info!E493</f>
        <v>9</v>
      </c>
      <c r="D493" s="2">
        <f t="shared" si="85"/>
        <v>0.9</v>
      </c>
      <c r="E493" s="1">
        <f>Mathe_Info!G493</f>
        <v>0</v>
      </c>
      <c r="F493" s="2">
        <f t="shared" si="85"/>
        <v>0</v>
      </c>
      <c r="G493" s="1">
        <f>Mathe_Info!I493+Mathe_Info!K493</f>
        <v>1</v>
      </c>
      <c r="H493" s="2">
        <f t="shared" si="86"/>
        <v>0.1</v>
      </c>
      <c r="I493" s="11">
        <f>Mathe_Info!M493</f>
        <v>10</v>
      </c>
      <c r="J493" s="11">
        <f>Mathe_Info!N493</f>
        <v>42</v>
      </c>
      <c r="K493" s="36">
        <f t="shared" si="84"/>
        <v>52</v>
      </c>
      <c r="L493" s="34"/>
      <c r="M493" s="34"/>
      <c r="N493" s="34"/>
      <c r="O493" s="34"/>
    </row>
    <row r="494" spans="2:15" s="123" customFormat="1" ht="24" x14ac:dyDescent="0.2">
      <c r="B494" s="24" t="s">
        <v>215</v>
      </c>
      <c r="C494" s="1">
        <f>Mathe_Info!C494+Mathe_Info!E494</f>
        <v>9</v>
      </c>
      <c r="D494" s="2">
        <f t="shared" si="85"/>
        <v>0.81818181818181823</v>
      </c>
      <c r="E494" s="1">
        <f>Mathe_Info!G494</f>
        <v>1</v>
      </c>
      <c r="F494" s="2">
        <f t="shared" si="85"/>
        <v>9.0909090909090912E-2</v>
      </c>
      <c r="G494" s="1">
        <f>Mathe_Info!I494+Mathe_Info!K494</f>
        <v>1</v>
      </c>
      <c r="H494" s="2">
        <f t="shared" si="86"/>
        <v>9.0909090909090912E-2</v>
      </c>
      <c r="I494" s="11">
        <f>Mathe_Info!M494</f>
        <v>11</v>
      </c>
      <c r="J494" s="11">
        <f>Mathe_Info!N494</f>
        <v>41</v>
      </c>
      <c r="K494" s="36">
        <f t="shared" si="84"/>
        <v>52</v>
      </c>
      <c r="L494" s="34"/>
      <c r="M494" s="34"/>
      <c r="N494" s="34"/>
      <c r="O494" s="34"/>
    </row>
    <row r="495" spans="2:15" s="123" customFormat="1" ht="36" x14ac:dyDescent="0.2">
      <c r="B495" s="24" t="s">
        <v>216</v>
      </c>
      <c r="C495" s="1">
        <f>Mathe_Info!C495+Mathe_Info!E495</f>
        <v>6</v>
      </c>
      <c r="D495" s="2">
        <f t="shared" si="85"/>
        <v>0.5</v>
      </c>
      <c r="E495" s="1">
        <f>Mathe_Info!G495</f>
        <v>2</v>
      </c>
      <c r="F495" s="2">
        <f t="shared" si="85"/>
        <v>0.16666666666666666</v>
      </c>
      <c r="G495" s="1">
        <f>Mathe_Info!I495+Mathe_Info!K495</f>
        <v>4</v>
      </c>
      <c r="H495" s="2">
        <f t="shared" si="86"/>
        <v>0.33333333333333331</v>
      </c>
      <c r="I495" s="11">
        <f>Mathe_Info!M495</f>
        <v>12</v>
      </c>
      <c r="J495" s="11">
        <f>Mathe_Info!N495</f>
        <v>40</v>
      </c>
      <c r="K495" s="36">
        <f t="shared" si="84"/>
        <v>52</v>
      </c>
      <c r="L495" s="34"/>
      <c r="M495" s="34"/>
      <c r="N495" s="34"/>
      <c r="O495" s="34"/>
    </row>
    <row r="496" spans="2:15" s="123" customFormat="1" x14ac:dyDescent="0.2">
      <c r="B496" s="119" t="s">
        <v>114</v>
      </c>
      <c r="C496" s="1">
        <f>Mathe_Info!C496+Mathe_Info!E496</f>
        <v>0</v>
      </c>
      <c r="D496" s="2">
        <v>0</v>
      </c>
      <c r="E496" s="1">
        <f>Mathe_Info!G496</f>
        <v>0</v>
      </c>
      <c r="F496" s="2">
        <v>0</v>
      </c>
      <c r="G496" s="1">
        <f>Mathe_Info!I496+Mathe_Info!K496</f>
        <v>0</v>
      </c>
      <c r="H496" s="2">
        <v>0</v>
      </c>
      <c r="I496" s="11">
        <f>Mathe_Info!M496</f>
        <v>0</v>
      </c>
      <c r="J496" s="11">
        <f>Mathe_Info!N496</f>
        <v>52</v>
      </c>
      <c r="K496" s="36">
        <f t="shared" si="84"/>
        <v>52</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48" x14ac:dyDescent="0.2">
      <c r="B505" s="253"/>
      <c r="C505" s="208" t="s">
        <v>220</v>
      </c>
      <c r="D505" s="32"/>
      <c r="E505" s="208"/>
      <c r="F505" s="32"/>
      <c r="G505" s="208" t="s">
        <v>221</v>
      </c>
      <c r="H505" s="32"/>
      <c r="I505" s="208" t="s">
        <v>358</v>
      </c>
      <c r="J505" s="208" t="s">
        <v>5</v>
      </c>
      <c r="K505" s="208" t="s">
        <v>359</v>
      </c>
      <c r="L505" s="34"/>
      <c r="M505" s="34"/>
      <c r="N505" s="34"/>
      <c r="O505" s="34"/>
    </row>
    <row r="506" spans="2:15" s="123" customFormat="1" x14ac:dyDescent="0.2">
      <c r="B506" s="24" t="s">
        <v>222</v>
      </c>
      <c r="C506" s="1">
        <f>Mathe_Info!C506+Mathe_Info!E506</f>
        <v>3</v>
      </c>
      <c r="D506" s="2">
        <f>C506/$I506</f>
        <v>0.17647058823529413</v>
      </c>
      <c r="E506" s="1">
        <f>Mathe_Info!G506</f>
        <v>3</v>
      </c>
      <c r="F506" s="2">
        <f>E506/$I506</f>
        <v>0.17647058823529413</v>
      </c>
      <c r="G506" s="1">
        <f>Mathe_Info!I506+Mathe_Info!K506</f>
        <v>11</v>
      </c>
      <c r="H506" s="2">
        <f>G506/$I506</f>
        <v>0.6470588235294118</v>
      </c>
      <c r="I506" s="11">
        <f>Mathe_Info!M506</f>
        <v>17</v>
      </c>
      <c r="J506" s="11">
        <f>Mathe_Info!N506</f>
        <v>1</v>
      </c>
      <c r="K506" s="36">
        <f t="shared" ref="K506:K519" si="87">I506+J506</f>
        <v>18</v>
      </c>
      <c r="L506" s="34"/>
      <c r="M506" s="34"/>
      <c r="N506" s="34"/>
      <c r="O506" s="34"/>
    </row>
    <row r="507" spans="2:15" s="123" customFormat="1" x14ac:dyDescent="0.2">
      <c r="B507" s="24" t="s">
        <v>223</v>
      </c>
      <c r="C507" s="1">
        <f>Mathe_Info!C507+Mathe_Info!E507</f>
        <v>11</v>
      </c>
      <c r="D507" s="2">
        <f t="shared" ref="D507:F519" si="88">C507/$I507</f>
        <v>0.61111111111111116</v>
      </c>
      <c r="E507" s="1">
        <f>Mathe_Info!G507</f>
        <v>2</v>
      </c>
      <c r="F507" s="2">
        <f t="shared" si="88"/>
        <v>0.1111111111111111</v>
      </c>
      <c r="G507" s="1">
        <f>Mathe_Info!I507+Mathe_Info!K507</f>
        <v>5</v>
      </c>
      <c r="H507" s="2">
        <f t="shared" ref="H507:H519" si="89">G507/$I507</f>
        <v>0.27777777777777779</v>
      </c>
      <c r="I507" s="11">
        <f>Mathe_Info!M507</f>
        <v>18</v>
      </c>
      <c r="J507" s="11">
        <f>Mathe_Info!N507</f>
        <v>0</v>
      </c>
      <c r="K507" s="36">
        <f t="shared" si="87"/>
        <v>18</v>
      </c>
      <c r="L507" s="34"/>
      <c r="M507" s="34"/>
      <c r="N507" s="34"/>
      <c r="O507" s="34"/>
    </row>
    <row r="508" spans="2:15" s="123" customFormat="1" ht="24" x14ac:dyDescent="0.2">
      <c r="B508" s="26" t="s">
        <v>224</v>
      </c>
      <c r="C508" s="1">
        <f>Mathe_Info!C508+Mathe_Info!E508</f>
        <v>12</v>
      </c>
      <c r="D508" s="2">
        <f t="shared" si="88"/>
        <v>0.70588235294117652</v>
      </c>
      <c r="E508" s="1">
        <f>Mathe_Info!G508</f>
        <v>2</v>
      </c>
      <c r="F508" s="2">
        <f t="shared" si="88"/>
        <v>0.11764705882352941</v>
      </c>
      <c r="G508" s="1">
        <f>Mathe_Info!I508+Mathe_Info!K508</f>
        <v>3</v>
      </c>
      <c r="H508" s="2">
        <f t="shared" si="89"/>
        <v>0.17647058823529413</v>
      </c>
      <c r="I508" s="11">
        <f>Mathe_Info!M508</f>
        <v>17</v>
      </c>
      <c r="J508" s="11">
        <f>Mathe_Info!N508</f>
        <v>1</v>
      </c>
      <c r="K508" s="36">
        <f t="shared" si="87"/>
        <v>18</v>
      </c>
      <c r="L508" s="34"/>
      <c r="M508" s="34"/>
      <c r="N508" s="34"/>
      <c r="O508" s="34"/>
    </row>
    <row r="509" spans="2:15" s="123" customFormat="1" x14ac:dyDescent="0.2">
      <c r="B509" s="24" t="s">
        <v>225</v>
      </c>
      <c r="C509" s="1">
        <f>Mathe_Info!C509+Mathe_Info!E509</f>
        <v>14</v>
      </c>
      <c r="D509" s="2">
        <f t="shared" si="88"/>
        <v>0.77777777777777779</v>
      </c>
      <c r="E509" s="1">
        <f>Mathe_Info!G509</f>
        <v>1</v>
      </c>
      <c r="F509" s="2">
        <f t="shared" si="88"/>
        <v>5.5555555555555552E-2</v>
      </c>
      <c r="G509" s="1">
        <f>Mathe_Info!I509+Mathe_Info!K509</f>
        <v>3</v>
      </c>
      <c r="H509" s="2">
        <f t="shared" si="89"/>
        <v>0.16666666666666666</v>
      </c>
      <c r="I509" s="11">
        <f>Mathe_Info!M509</f>
        <v>18</v>
      </c>
      <c r="J509" s="11">
        <f>Mathe_Info!N509</f>
        <v>0</v>
      </c>
      <c r="K509" s="36">
        <f t="shared" si="87"/>
        <v>18</v>
      </c>
      <c r="L509" s="34"/>
      <c r="M509" s="34"/>
      <c r="N509" s="34"/>
      <c r="O509" s="34"/>
    </row>
    <row r="510" spans="2:15" s="123" customFormat="1" x14ac:dyDescent="0.2">
      <c r="B510" s="24" t="s">
        <v>226</v>
      </c>
      <c r="C510" s="1">
        <f>Mathe_Info!C510+Mathe_Info!E510</f>
        <v>15</v>
      </c>
      <c r="D510" s="2">
        <f t="shared" si="88"/>
        <v>0.88235294117647056</v>
      </c>
      <c r="E510" s="1">
        <f>Mathe_Info!G510</f>
        <v>0</v>
      </c>
      <c r="F510" s="2">
        <f t="shared" si="88"/>
        <v>0</v>
      </c>
      <c r="G510" s="1">
        <f>Mathe_Info!I510+Mathe_Info!K510</f>
        <v>2</v>
      </c>
      <c r="H510" s="2">
        <f t="shared" si="89"/>
        <v>0.11764705882352941</v>
      </c>
      <c r="I510" s="11">
        <f>Mathe_Info!M510</f>
        <v>17</v>
      </c>
      <c r="J510" s="11">
        <f>Mathe_Info!N510</f>
        <v>1</v>
      </c>
      <c r="K510" s="36">
        <f t="shared" si="87"/>
        <v>18</v>
      </c>
      <c r="L510" s="34"/>
      <c r="M510" s="34"/>
      <c r="N510" s="34"/>
      <c r="O510" s="34"/>
    </row>
    <row r="511" spans="2:15" s="123" customFormat="1" x14ac:dyDescent="0.2">
      <c r="B511" s="119" t="s">
        <v>227</v>
      </c>
      <c r="C511" s="1">
        <f>Mathe_Info!C511+Mathe_Info!E511</f>
        <v>17</v>
      </c>
      <c r="D511" s="2">
        <f t="shared" si="88"/>
        <v>1</v>
      </c>
      <c r="E511" s="1">
        <f>Mathe_Info!G511</f>
        <v>0</v>
      </c>
      <c r="F511" s="2">
        <f t="shared" si="88"/>
        <v>0</v>
      </c>
      <c r="G511" s="1">
        <f>Mathe_Info!I511+Mathe_Info!K511</f>
        <v>0</v>
      </c>
      <c r="H511" s="2">
        <f t="shared" si="89"/>
        <v>0</v>
      </c>
      <c r="I511" s="11">
        <f>Mathe_Info!M511</f>
        <v>17</v>
      </c>
      <c r="J511" s="11">
        <f>Mathe_Info!N511</f>
        <v>1</v>
      </c>
      <c r="K511" s="36">
        <f t="shared" si="87"/>
        <v>18</v>
      </c>
      <c r="L511" s="34"/>
      <c r="M511" s="34"/>
      <c r="N511" s="34"/>
      <c r="O511" s="34"/>
    </row>
    <row r="512" spans="2:15" s="123" customFormat="1" ht="24" x14ac:dyDescent="0.2">
      <c r="B512" s="24" t="s">
        <v>228</v>
      </c>
      <c r="C512" s="1">
        <f>Mathe_Info!C512+Mathe_Info!E512</f>
        <v>12</v>
      </c>
      <c r="D512" s="2">
        <f t="shared" si="88"/>
        <v>0.70588235294117652</v>
      </c>
      <c r="E512" s="1">
        <f>Mathe_Info!G512</f>
        <v>1</v>
      </c>
      <c r="F512" s="2">
        <f t="shared" si="88"/>
        <v>5.8823529411764705E-2</v>
      </c>
      <c r="G512" s="1">
        <f>Mathe_Info!I512+Mathe_Info!K512</f>
        <v>4</v>
      </c>
      <c r="H512" s="2">
        <f t="shared" si="89"/>
        <v>0.23529411764705882</v>
      </c>
      <c r="I512" s="11">
        <f>Mathe_Info!M512</f>
        <v>17</v>
      </c>
      <c r="J512" s="11">
        <f>Mathe_Info!N512</f>
        <v>1</v>
      </c>
      <c r="K512" s="36">
        <f t="shared" si="87"/>
        <v>18</v>
      </c>
      <c r="L512" s="34"/>
      <c r="M512" s="34"/>
      <c r="N512" s="34"/>
      <c r="O512" s="34"/>
    </row>
    <row r="513" spans="2:15" s="123" customFormat="1" x14ac:dyDescent="0.2">
      <c r="B513" s="24" t="s">
        <v>229</v>
      </c>
      <c r="C513" s="1">
        <f>Mathe_Info!C513+Mathe_Info!E513</f>
        <v>12</v>
      </c>
      <c r="D513" s="2">
        <f t="shared" si="88"/>
        <v>0.70588235294117652</v>
      </c>
      <c r="E513" s="1">
        <f>Mathe_Info!G513</f>
        <v>2</v>
      </c>
      <c r="F513" s="2">
        <f t="shared" si="88"/>
        <v>0.11764705882352941</v>
      </c>
      <c r="G513" s="1">
        <f>Mathe_Info!I513+Mathe_Info!K513</f>
        <v>3</v>
      </c>
      <c r="H513" s="2">
        <f t="shared" si="89"/>
        <v>0.17647058823529413</v>
      </c>
      <c r="I513" s="11">
        <f>Mathe_Info!M513</f>
        <v>17</v>
      </c>
      <c r="J513" s="11">
        <f>Mathe_Info!N513</f>
        <v>1</v>
      </c>
      <c r="K513" s="36">
        <f t="shared" si="87"/>
        <v>18</v>
      </c>
      <c r="L513" s="34"/>
      <c r="M513" s="34"/>
      <c r="N513" s="34"/>
      <c r="O513" s="34"/>
    </row>
    <row r="514" spans="2:15" s="123" customFormat="1" x14ac:dyDescent="0.2">
      <c r="B514" s="24" t="s">
        <v>230</v>
      </c>
      <c r="C514" s="1">
        <f>Mathe_Info!C514+Mathe_Info!E514</f>
        <v>11</v>
      </c>
      <c r="D514" s="2">
        <f t="shared" si="88"/>
        <v>0.6470588235294118</v>
      </c>
      <c r="E514" s="1">
        <f>Mathe_Info!G514</f>
        <v>4</v>
      </c>
      <c r="F514" s="2">
        <f t="shared" si="88"/>
        <v>0.23529411764705882</v>
      </c>
      <c r="G514" s="1">
        <f>Mathe_Info!I514+Mathe_Info!K514</f>
        <v>2</v>
      </c>
      <c r="H514" s="2">
        <f t="shared" si="89"/>
        <v>0.11764705882352941</v>
      </c>
      <c r="I514" s="11">
        <f>Mathe_Info!M514</f>
        <v>17</v>
      </c>
      <c r="J514" s="11">
        <f>Mathe_Info!N514</f>
        <v>1</v>
      </c>
      <c r="K514" s="36">
        <f t="shared" si="87"/>
        <v>18</v>
      </c>
      <c r="L514" s="34"/>
      <c r="M514" s="34"/>
      <c r="N514" s="34"/>
      <c r="O514" s="34"/>
    </row>
    <row r="515" spans="2:15" s="123" customFormat="1" x14ac:dyDescent="0.2">
      <c r="B515" s="24" t="s">
        <v>231</v>
      </c>
      <c r="C515" s="1">
        <f>Mathe_Info!C515+Mathe_Info!E515</f>
        <v>13</v>
      </c>
      <c r="D515" s="2">
        <f t="shared" si="88"/>
        <v>0.76470588235294112</v>
      </c>
      <c r="E515" s="1">
        <f>Mathe_Info!G515</f>
        <v>2</v>
      </c>
      <c r="F515" s="2">
        <f t="shared" si="88"/>
        <v>0.11764705882352941</v>
      </c>
      <c r="G515" s="1">
        <f>Mathe_Info!I515+Mathe_Info!K515</f>
        <v>2</v>
      </c>
      <c r="H515" s="2">
        <f t="shared" si="89"/>
        <v>0.11764705882352941</v>
      </c>
      <c r="I515" s="11">
        <f>Mathe_Info!M515</f>
        <v>17</v>
      </c>
      <c r="J515" s="11">
        <f>Mathe_Info!N515</f>
        <v>1</v>
      </c>
      <c r="K515" s="36">
        <f t="shared" si="87"/>
        <v>18</v>
      </c>
      <c r="L515" s="34"/>
      <c r="M515" s="34"/>
      <c r="N515" s="34"/>
      <c r="O515" s="34"/>
    </row>
    <row r="516" spans="2:15" s="123" customFormat="1" x14ac:dyDescent="0.2">
      <c r="B516" s="119" t="s">
        <v>232</v>
      </c>
      <c r="C516" s="1">
        <f>Mathe_Info!C516+Mathe_Info!E516</f>
        <v>15</v>
      </c>
      <c r="D516" s="2">
        <f t="shared" si="88"/>
        <v>0.83333333333333337</v>
      </c>
      <c r="E516" s="1">
        <f>Mathe_Info!G516</f>
        <v>2</v>
      </c>
      <c r="F516" s="2">
        <f t="shared" si="88"/>
        <v>0.1111111111111111</v>
      </c>
      <c r="G516" s="1">
        <f>Mathe_Info!I516+Mathe_Info!K516</f>
        <v>1</v>
      </c>
      <c r="H516" s="2">
        <f t="shared" si="89"/>
        <v>5.5555555555555552E-2</v>
      </c>
      <c r="I516" s="11">
        <f>Mathe_Info!M516</f>
        <v>18</v>
      </c>
      <c r="J516" s="11">
        <f>Mathe_Info!N516</f>
        <v>0</v>
      </c>
      <c r="K516" s="36">
        <f t="shared" si="87"/>
        <v>18</v>
      </c>
      <c r="L516" s="34"/>
      <c r="M516" s="34"/>
      <c r="N516" s="34"/>
      <c r="O516" s="34"/>
    </row>
    <row r="517" spans="2:15" s="123" customFormat="1" x14ac:dyDescent="0.2">
      <c r="B517" s="24" t="s">
        <v>233</v>
      </c>
      <c r="C517" s="1">
        <f>Mathe_Info!C517+Mathe_Info!E517</f>
        <v>5</v>
      </c>
      <c r="D517" s="2">
        <f t="shared" si="88"/>
        <v>0.29411764705882354</v>
      </c>
      <c r="E517" s="1">
        <f>Mathe_Info!G517</f>
        <v>5</v>
      </c>
      <c r="F517" s="2">
        <f t="shared" si="88"/>
        <v>0.29411764705882354</v>
      </c>
      <c r="G517" s="1">
        <f>Mathe_Info!I517+Mathe_Info!K517</f>
        <v>7</v>
      </c>
      <c r="H517" s="2">
        <f t="shared" si="89"/>
        <v>0.41176470588235292</v>
      </c>
      <c r="I517" s="11">
        <f>Mathe_Info!M517</f>
        <v>17</v>
      </c>
      <c r="J517" s="11">
        <f>Mathe_Info!N517</f>
        <v>1</v>
      </c>
      <c r="K517" s="36">
        <f t="shared" si="87"/>
        <v>18</v>
      </c>
      <c r="L517" s="34"/>
      <c r="M517" s="34"/>
      <c r="N517" s="34"/>
      <c r="O517" s="34"/>
    </row>
    <row r="518" spans="2:15" s="123" customFormat="1" x14ac:dyDescent="0.2">
      <c r="B518" s="24" t="s">
        <v>234</v>
      </c>
      <c r="C518" s="1">
        <f>Mathe_Info!C518+Mathe_Info!E518</f>
        <v>14</v>
      </c>
      <c r="D518" s="2">
        <f t="shared" si="88"/>
        <v>0.82352941176470584</v>
      </c>
      <c r="E518" s="1">
        <f>Mathe_Info!G518</f>
        <v>1</v>
      </c>
      <c r="F518" s="2">
        <f t="shared" si="88"/>
        <v>5.8823529411764705E-2</v>
      </c>
      <c r="G518" s="1">
        <f>Mathe_Info!I518+Mathe_Info!K518</f>
        <v>2</v>
      </c>
      <c r="H518" s="2">
        <f t="shared" si="89"/>
        <v>0.11764705882352941</v>
      </c>
      <c r="I518" s="11">
        <f>Mathe_Info!M518</f>
        <v>17</v>
      </c>
      <c r="J518" s="11">
        <f>Mathe_Info!N518</f>
        <v>1</v>
      </c>
      <c r="K518" s="36">
        <f t="shared" si="87"/>
        <v>18</v>
      </c>
      <c r="L518" s="34"/>
      <c r="M518" s="34"/>
      <c r="N518" s="34"/>
      <c r="O518" s="34"/>
    </row>
    <row r="519" spans="2:15" s="123" customFormat="1" x14ac:dyDescent="0.2">
      <c r="B519" s="24" t="s">
        <v>235</v>
      </c>
      <c r="C519" s="1">
        <f>Mathe_Info!C519+Mathe_Info!E519</f>
        <v>15</v>
      </c>
      <c r="D519" s="2">
        <f t="shared" si="88"/>
        <v>0.88235294117647056</v>
      </c>
      <c r="E519" s="1">
        <f>Mathe_Info!G519</f>
        <v>2</v>
      </c>
      <c r="F519" s="2">
        <f t="shared" si="88"/>
        <v>0.11764705882352941</v>
      </c>
      <c r="G519" s="1">
        <f>Mathe_Info!I519+Mathe_Info!K519</f>
        <v>0</v>
      </c>
      <c r="H519" s="2">
        <f t="shared" si="89"/>
        <v>0</v>
      </c>
      <c r="I519" s="11">
        <f>Mathe_Info!M519</f>
        <v>17</v>
      </c>
      <c r="J519" s="11">
        <f>Mathe_Info!N519</f>
        <v>1</v>
      </c>
      <c r="K519" s="36">
        <f t="shared" si="87"/>
        <v>18</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48" x14ac:dyDescent="0.2">
      <c r="B526" s="253"/>
      <c r="C526" s="208" t="s">
        <v>342</v>
      </c>
      <c r="D526" s="32"/>
      <c r="E526" s="208"/>
      <c r="F526" s="32"/>
      <c r="G526" s="208" t="s">
        <v>343</v>
      </c>
      <c r="H526" s="32"/>
      <c r="I526" s="208" t="s">
        <v>358</v>
      </c>
      <c r="J526" s="208" t="s">
        <v>5</v>
      </c>
      <c r="K526" s="208" t="s">
        <v>359</v>
      </c>
      <c r="L526" s="34"/>
      <c r="M526" s="34"/>
      <c r="N526" s="34"/>
      <c r="O526" s="34"/>
    </row>
    <row r="527" spans="2:15" s="123" customFormat="1" x14ac:dyDescent="0.2">
      <c r="B527" s="24" t="s">
        <v>226</v>
      </c>
      <c r="C527" s="1">
        <f>Mathe_Info!C527+Mathe_Info!E527</f>
        <v>29</v>
      </c>
      <c r="D527" s="2">
        <f>C527/$I527</f>
        <v>0.90625</v>
      </c>
      <c r="E527" s="1">
        <f>Mathe_Info!G527</f>
        <v>3</v>
      </c>
      <c r="F527" s="2">
        <f>E527/$I527</f>
        <v>9.375E-2</v>
      </c>
      <c r="G527" s="1">
        <f>Mathe_Info!I527+Mathe_Info!K527</f>
        <v>0</v>
      </c>
      <c r="H527" s="2">
        <f>G527/$I527</f>
        <v>0</v>
      </c>
      <c r="I527" s="11">
        <f>Mathe_Info!M527</f>
        <v>32</v>
      </c>
      <c r="J527" s="11">
        <f>Mathe_Info!N527</f>
        <v>2</v>
      </c>
      <c r="K527" s="36">
        <f t="shared" ref="K527:K539" si="90">I527+J527</f>
        <v>34</v>
      </c>
      <c r="L527" s="34"/>
      <c r="M527" s="34"/>
      <c r="N527" s="34"/>
      <c r="O527" s="34"/>
    </row>
    <row r="528" spans="2:15" s="123" customFormat="1" x14ac:dyDescent="0.2">
      <c r="B528" s="24" t="s">
        <v>227</v>
      </c>
      <c r="C528" s="1">
        <f>Mathe_Info!C528+Mathe_Info!E528</f>
        <v>29</v>
      </c>
      <c r="D528" s="2">
        <f t="shared" ref="D528:F539" si="91">C528/$I528</f>
        <v>0.90625</v>
      </c>
      <c r="E528" s="1">
        <f>Mathe_Info!G528</f>
        <v>2</v>
      </c>
      <c r="F528" s="2">
        <f t="shared" si="91"/>
        <v>6.25E-2</v>
      </c>
      <c r="G528" s="1">
        <f>Mathe_Info!I528+Mathe_Info!K528</f>
        <v>1</v>
      </c>
      <c r="H528" s="2">
        <f t="shared" ref="H528:H539" si="92">G528/$I528</f>
        <v>3.125E-2</v>
      </c>
      <c r="I528" s="11">
        <f>Mathe_Info!M528</f>
        <v>32</v>
      </c>
      <c r="J528" s="11">
        <f>Mathe_Info!N528</f>
        <v>2</v>
      </c>
      <c r="K528" s="36">
        <f t="shared" si="90"/>
        <v>34</v>
      </c>
      <c r="L528" s="34"/>
      <c r="M528" s="34"/>
      <c r="N528" s="34"/>
      <c r="O528" s="34"/>
    </row>
    <row r="529" spans="2:15" s="123" customFormat="1" ht="24" x14ac:dyDescent="0.2">
      <c r="B529" s="26" t="s">
        <v>237</v>
      </c>
      <c r="C529" s="1">
        <f>Mathe_Info!C529+Mathe_Info!E529</f>
        <v>9</v>
      </c>
      <c r="D529" s="2">
        <f t="shared" si="91"/>
        <v>0.28125</v>
      </c>
      <c r="E529" s="1">
        <f>Mathe_Info!G529</f>
        <v>7</v>
      </c>
      <c r="F529" s="2">
        <f t="shared" si="91"/>
        <v>0.21875</v>
      </c>
      <c r="G529" s="1">
        <f>Mathe_Info!I529+Mathe_Info!K529</f>
        <v>16</v>
      </c>
      <c r="H529" s="2">
        <f t="shared" si="92"/>
        <v>0.5</v>
      </c>
      <c r="I529" s="11">
        <f>Mathe_Info!M529</f>
        <v>32</v>
      </c>
      <c r="J529" s="11">
        <f>Mathe_Info!N529</f>
        <v>2</v>
      </c>
      <c r="K529" s="36">
        <f t="shared" si="90"/>
        <v>34</v>
      </c>
      <c r="L529" s="34"/>
      <c r="M529" s="34"/>
      <c r="N529" s="34"/>
      <c r="O529" s="34"/>
    </row>
    <row r="530" spans="2:15" s="123" customFormat="1" x14ac:dyDescent="0.2">
      <c r="B530" s="24" t="s">
        <v>229</v>
      </c>
      <c r="C530" s="1">
        <f>Mathe_Info!C530+Mathe_Info!E530</f>
        <v>22</v>
      </c>
      <c r="D530" s="2">
        <f t="shared" si="91"/>
        <v>0.66666666666666663</v>
      </c>
      <c r="E530" s="1">
        <f>Mathe_Info!G530</f>
        <v>7</v>
      </c>
      <c r="F530" s="2">
        <f t="shared" si="91"/>
        <v>0.21212121212121213</v>
      </c>
      <c r="G530" s="1">
        <f>Mathe_Info!I530+Mathe_Info!K530</f>
        <v>4</v>
      </c>
      <c r="H530" s="2">
        <f t="shared" si="92"/>
        <v>0.12121212121212122</v>
      </c>
      <c r="I530" s="11">
        <f>Mathe_Info!M530</f>
        <v>33</v>
      </c>
      <c r="J530" s="11">
        <f>Mathe_Info!N530</f>
        <v>1</v>
      </c>
      <c r="K530" s="36">
        <f t="shared" si="90"/>
        <v>34</v>
      </c>
      <c r="L530" s="34"/>
      <c r="M530" s="34"/>
      <c r="N530" s="34"/>
      <c r="O530" s="34"/>
    </row>
    <row r="531" spans="2:15" s="123" customFormat="1" x14ac:dyDescent="0.2">
      <c r="B531" s="24" t="s">
        <v>230</v>
      </c>
      <c r="C531" s="1">
        <f>Mathe_Info!C531+Mathe_Info!E531</f>
        <v>29</v>
      </c>
      <c r="D531" s="2">
        <f t="shared" si="91"/>
        <v>0.90625</v>
      </c>
      <c r="E531" s="1">
        <f>Mathe_Info!G531</f>
        <v>3</v>
      </c>
      <c r="F531" s="2">
        <f t="shared" si="91"/>
        <v>9.375E-2</v>
      </c>
      <c r="G531" s="1">
        <f>Mathe_Info!I531+Mathe_Info!K531</f>
        <v>0</v>
      </c>
      <c r="H531" s="2">
        <f t="shared" si="92"/>
        <v>0</v>
      </c>
      <c r="I531" s="11">
        <f>Mathe_Info!M531</f>
        <v>32</v>
      </c>
      <c r="J531" s="11">
        <f>Mathe_Info!N531</f>
        <v>2</v>
      </c>
      <c r="K531" s="36">
        <f t="shared" si="90"/>
        <v>34</v>
      </c>
      <c r="L531" s="34"/>
      <c r="M531" s="34"/>
      <c r="N531" s="34"/>
      <c r="O531" s="34"/>
    </row>
    <row r="532" spans="2:15" s="123" customFormat="1" x14ac:dyDescent="0.2">
      <c r="B532" s="24" t="s">
        <v>231</v>
      </c>
      <c r="C532" s="1">
        <f>Mathe_Info!C532+Mathe_Info!E532</f>
        <v>28</v>
      </c>
      <c r="D532" s="2">
        <f t="shared" si="91"/>
        <v>0.84848484848484851</v>
      </c>
      <c r="E532" s="1">
        <f>Mathe_Info!G532</f>
        <v>4</v>
      </c>
      <c r="F532" s="2">
        <f t="shared" si="91"/>
        <v>0.12121212121212122</v>
      </c>
      <c r="G532" s="1">
        <f>Mathe_Info!I532+Mathe_Info!K532</f>
        <v>1</v>
      </c>
      <c r="H532" s="2">
        <f t="shared" si="92"/>
        <v>3.0303030303030304E-2</v>
      </c>
      <c r="I532" s="11">
        <f>Mathe_Info!M532</f>
        <v>33</v>
      </c>
      <c r="J532" s="11">
        <f>Mathe_Info!N532</f>
        <v>1</v>
      </c>
      <c r="K532" s="36">
        <f t="shared" si="90"/>
        <v>34</v>
      </c>
      <c r="L532" s="34"/>
      <c r="M532" s="34"/>
      <c r="N532" s="34"/>
      <c r="O532" s="34"/>
    </row>
    <row r="533" spans="2:15" s="123" customFormat="1" x14ac:dyDescent="0.2">
      <c r="B533" s="24" t="s">
        <v>232</v>
      </c>
      <c r="C533" s="1">
        <f>Mathe_Info!C533+Mathe_Info!E533</f>
        <v>28</v>
      </c>
      <c r="D533" s="2">
        <f t="shared" si="91"/>
        <v>0.875</v>
      </c>
      <c r="E533" s="1">
        <f>Mathe_Info!G533</f>
        <v>3</v>
      </c>
      <c r="F533" s="2">
        <f t="shared" si="91"/>
        <v>9.375E-2</v>
      </c>
      <c r="G533" s="1">
        <f>Mathe_Info!I533+Mathe_Info!K533</f>
        <v>1</v>
      </c>
      <c r="H533" s="2">
        <f t="shared" si="92"/>
        <v>3.125E-2</v>
      </c>
      <c r="I533" s="11">
        <f>Mathe_Info!M533</f>
        <v>32</v>
      </c>
      <c r="J533" s="11">
        <f>Mathe_Info!N533</f>
        <v>2</v>
      </c>
      <c r="K533" s="36">
        <f t="shared" si="90"/>
        <v>34</v>
      </c>
      <c r="L533" s="34"/>
      <c r="M533" s="34"/>
      <c r="N533" s="34"/>
      <c r="O533" s="34"/>
    </row>
    <row r="534" spans="2:15" s="123" customFormat="1" x14ac:dyDescent="0.2">
      <c r="B534" s="24" t="s">
        <v>233</v>
      </c>
      <c r="C534" s="1">
        <f>Mathe_Info!C534+Mathe_Info!E534</f>
        <v>16</v>
      </c>
      <c r="D534" s="2">
        <f t="shared" si="91"/>
        <v>0.48484848484848486</v>
      </c>
      <c r="E534" s="1">
        <f>Mathe_Info!G534</f>
        <v>8</v>
      </c>
      <c r="F534" s="2">
        <f t="shared" si="91"/>
        <v>0.24242424242424243</v>
      </c>
      <c r="G534" s="1">
        <f>Mathe_Info!I534+Mathe_Info!K534</f>
        <v>9</v>
      </c>
      <c r="H534" s="2">
        <f t="shared" si="92"/>
        <v>0.27272727272727271</v>
      </c>
      <c r="I534" s="11">
        <f>Mathe_Info!M534</f>
        <v>33</v>
      </c>
      <c r="J534" s="11">
        <f>Mathe_Info!N534</f>
        <v>1</v>
      </c>
      <c r="K534" s="36">
        <f t="shared" si="90"/>
        <v>34</v>
      </c>
      <c r="L534" s="34"/>
      <c r="M534" s="34"/>
      <c r="N534" s="34"/>
      <c r="O534" s="34"/>
    </row>
    <row r="535" spans="2:15" s="123" customFormat="1" x14ac:dyDescent="0.2">
      <c r="B535" s="24" t="s">
        <v>238</v>
      </c>
      <c r="C535" s="1">
        <f>Mathe_Info!C535+Mathe_Info!E535</f>
        <v>23</v>
      </c>
      <c r="D535" s="2">
        <f t="shared" si="91"/>
        <v>0.69696969696969702</v>
      </c>
      <c r="E535" s="1">
        <f>Mathe_Info!G535</f>
        <v>3</v>
      </c>
      <c r="F535" s="2">
        <f t="shared" si="91"/>
        <v>9.0909090909090912E-2</v>
      </c>
      <c r="G535" s="1">
        <f>Mathe_Info!I535+Mathe_Info!K535</f>
        <v>7</v>
      </c>
      <c r="H535" s="2">
        <f t="shared" si="92"/>
        <v>0.21212121212121213</v>
      </c>
      <c r="I535" s="11">
        <f>Mathe_Info!M535</f>
        <v>33</v>
      </c>
      <c r="J535" s="11">
        <f>Mathe_Info!N535</f>
        <v>1</v>
      </c>
      <c r="K535" s="36">
        <f t="shared" si="90"/>
        <v>34</v>
      </c>
      <c r="L535" s="34"/>
      <c r="M535" s="34"/>
      <c r="N535" s="34"/>
      <c r="O535" s="34"/>
    </row>
    <row r="536" spans="2:15" s="123" customFormat="1" x14ac:dyDescent="0.2">
      <c r="B536" s="24" t="s">
        <v>235</v>
      </c>
      <c r="C536" s="1">
        <f>Mathe_Info!C536+Mathe_Info!E536</f>
        <v>25</v>
      </c>
      <c r="D536" s="2">
        <f t="shared" si="91"/>
        <v>0.75757575757575757</v>
      </c>
      <c r="E536" s="1">
        <f>Mathe_Info!G536</f>
        <v>3</v>
      </c>
      <c r="F536" s="2">
        <f t="shared" si="91"/>
        <v>9.0909090909090912E-2</v>
      </c>
      <c r="G536" s="1">
        <f>Mathe_Info!I536+Mathe_Info!K536</f>
        <v>5</v>
      </c>
      <c r="H536" s="2">
        <f t="shared" si="92"/>
        <v>0.15151515151515152</v>
      </c>
      <c r="I536" s="11">
        <f>Mathe_Info!M536</f>
        <v>33</v>
      </c>
      <c r="J536" s="11">
        <f>Mathe_Info!N536</f>
        <v>1</v>
      </c>
      <c r="K536" s="36">
        <f t="shared" si="90"/>
        <v>34</v>
      </c>
      <c r="L536" s="34"/>
      <c r="M536" s="34"/>
      <c r="N536" s="34"/>
      <c r="O536" s="34"/>
    </row>
    <row r="537" spans="2:15" s="123" customFormat="1" ht="24" x14ac:dyDescent="0.2">
      <c r="B537" s="24" t="s">
        <v>239</v>
      </c>
      <c r="C537" s="1">
        <f>Mathe_Info!C537+Mathe_Info!E537</f>
        <v>14</v>
      </c>
      <c r="D537" s="2">
        <f t="shared" si="91"/>
        <v>0.45161290322580644</v>
      </c>
      <c r="E537" s="1">
        <f>Mathe_Info!G537</f>
        <v>8</v>
      </c>
      <c r="F537" s="2">
        <f t="shared" si="91"/>
        <v>0.25806451612903225</v>
      </c>
      <c r="G537" s="1">
        <f>Mathe_Info!I537+Mathe_Info!K537</f>
        <v>9</v>
      </c>
      <c r="H537" s="2">
        <f t="shared" si="92"/>
        <v>0.29032258064516131</v>
      </c>
      <c r="I537" s="11">
        <f>Mathe_Info!M537</f>
        <v>31</v>
      </c>
      <c r="J537" s="11">
        <f>Mathe_Info!N537</f>
        <v>3</v>
      </c>
      <c r="K537" s="36">
        <f t="shared" si="90"/>
        <v>34</v>
      </c>
      <c r="L537" s="34"/>
      <c r="M537" s="34"/>
      <c r="N537" s="34"/>
      <c r="O537" s="34"/>
    </row>
    <row r="538" spans="2:15" s="123" customFormat="1" ht="24" x14ac:dyDescent="0.2">
      <c r="B538" s="26" t="s">
        <v>240</v>
      </c>
      <c r="C538" s="1">
        <f>Mathe_Info!C538+Mathe_Info!E538</f>
        <v>10</v>
      </c>
      <c r="D538" s="2">
        <f t="shared" si="91"/>
        <v>0.83333333333333337</v>
      </c>
      <c r="E538" s="1">
        <f>Mathe_Info!G538</f>
        <v>2</v>
      </c>
      <c r="F538" s="2">
        <f t="shared" si="91"/>
        <v>0.16666666666666666</v>
      </c>
      <c r="G538" s="1">
        <f>Mathe_Info!I538+Mathe_Info!K538</f>
        <v>0</v>
      </c>
      <c r="H538" s="2">
        <f t="shared" si="92"/>
        <v>0</v>
      </c>
      <c r="I538" s="11">
        <f>Mathe_Info!M538</f>
        <v>12</v>
      </c>
      <c r="J538" s="11">
        <f>Mathe_Info!N538</f>
        <v>22</v>
      </c>
      <c r="K538" s="36">
        <f t="shared" si="90"/>
        <v>34</v>
      </c>
      <c r="L538" s="34"/>
      <c r="M538" s="34"/>
      <c r="N538" s="34"/>
      <c r="O538" s="34"/>
    </row>
    <row r="539" spans="2:15" s="123" customFormat="1" x14ac:dyDescent="0.2">
      <c r="B539" s="24" t="s">
        <v>241</v>
      </c>
      <c r="C539" s="1">
        <f>Mathe_Info!C539+Mathe_Info!E539</f>
        <v>26</v>
      </c>
      <c r="D539" s="2">
        <f t="shared" si="91"/>
        <v>0.8125</v>
      </c>
      <c r="E539" s="1">
        <f>Mathe_Info!G539</f>
        <v>5</v>
      </c>
      <c r="F539" s="2">
        <f t="shared" si="91"/>
        <v>0.15625</v>
      </c>
      <c r="G539" s="1">
        <f>Mathe_Info!I539+Mathe_Info!K539</f>
        <v>1</v>
      </c>
      <c r="H539" s="2">
        <f t="shared" si="92"/>
        <v>3.125E-2</v>
      </c>
      <c r="I539" s="11">
        <f>Mathe_Info!M539</f>
        <v>32</v>
      </c>
      <c r="J539" s="11">
        <f>Mathe_Info!N539</f>
        <v>2</v>
      </c>
      <c r="K539" s="36">
        <f t="shared" si="90"/>
        <v>34</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48" x14ac:dyDescent="0.2">
      <c r="B548" s="253"/>
      <c r="C548" s="208" t="s">
        <v>245</v>
      </c>
      <c r="D548" s="32"/>
      <c r="E548" s="208" t="s">
        <v>246</v>
      </c>
      <c r="F548" s="32"/>
      <c r="G548" s="208" t="s">
        <v>247</v>
      </c>
      <c r="H548" s="32"/>
      <c r="I548" s="208" t="s">
        <v>358</v>
      </c>
      <c r="J548" s="208" t="s">
        <v>5</v>
      </c>
      <c r="K548" s="208" t="s">
        <v>359</v>
      </c>
      <c r="P548" s="34"/>
    </row>
    <row r="549" spans="2:16" x14ac:dyDescent="0.2">
      <c r="B549" s="24" t="s">
        <v>248</v>
      </c>
      <c r="C549" s="1">
        <f>Mathe_Info!C549</f>
        <v>0</v>
      </c>
      <c r="D549" s="2">
        <f>C549/$I$549</f>
        <v>0</v>
      </c>
      <c r="E549" s="1">
        <f>Mathe_Info!E549</f>
        <v>12</v>
      </c>
      <c r="F549" s="2">
        <f>E549/$I$549</f>
        <v>0.23529411764705882</v>
      </c>
      <c r="G549" s="1">
        <f>Mathe_Info!G549</f>
        <v>39</v>
      </c>
      <c r="H549" s="2">
        <f>G549/$I$549</f>
        <v>0.76470588235294112</v>
      </c>
      <c r="I549" s="36">
        <f>C549+E549+G549</f>
        <v>51</v>
      </c>
      <c r="J549" s="10">
        <f>Mathe_Info!J549</f>
        <v>1</v>
      </c>
      <c r="K549" s="36">
        <f>I549+J549</f>
        <v>52</v>
      </c>
      <c r="L549" s="103"/>
      <c r="P549" s="34"/>
    </row>
    <row r="550" spans="2:16" x14ac:dyDescent="0.2">
      <c r="B550" s="24" t="s">
        <v>249</v>
      </c>
      <c r="C550" s="1">
        <f>Mathe_Info!C550</f>
        <v>13</v>
      </c>
      <c r="D550" s="2">
        <f>C550/$I$550</f>
        <v>0.26</v>
      </c>
      <c r="E550" s="1">
        <f>Mathe_Info!E550</f>
        <v>25</v>
      </c>
      <c r="F550" s="2">
        <f>E550/$I$550</f>
        <v>0.5</v>
      </c>
      <c r="G550" s="1">
        <f>Mathe_Info!G550</f>
        <v>12</v>
      </c>
      <c r="H550" s="2">
        <f>G550/$I$550</f>
        <v>0.24</v>
      </c>
      <c r="I550" s="36">
        <f t="shared" ref="I550:I554" si="93">C550+E550+G550</f>
        <v>50</v>
      </c>
      <c r="J550" s="10">
        <f>Mathe_Info!J550</f>
        <v>2</v>
      </c>
      <c r="K550" s="36">
        <f t="shared" ref="K550:K554" si="94">I550+J550</f>
        <v>52</v>
      </c>
      <c r="L550" s="103"/>
      <c r="P550" s="34"/>
    </row>
    <row r="551" spans="2:16" ht="24" x14ac:dyDescent="0.2">
      <c r="B551" s="24" t="s">
        <v>250</v>
      </c>
      <c r="C551" s="1">
        <f>Mathe_Info!C551</f>
        <v>4</v>
      </c>
      <c r="D551" s="2">
        <f>C551/$I$551</f>
        <v>8.1632653061224483E-2</v>
      </c>
      <c r="E551" s="1">
        <f>Mathe_Info!E551</f>
        <v>28</v>
      </c>
      <c r="F551" s="2">
        <f>E551/$I$551</f>
        <v>0.5714285714285714</v>
      </c>
      <c r="G551" s="1">
        <f>Mathe_Info!G551</f>
        <v>17</v>
      </c>
      <c r="H551" s="2">
        <f>G551/$I$551</f>
        <v>0.34693877551020408</v>
      </c>
      <c r="I551" s="36">
        <f t="shared" si="93"/>
        <v>49</v>
      </c>
      <c r="J551" s="10">
        <f>Mathe_Info!J551</f>
        <v>3</v>
      </c>
      <c r="K551" s="36">
        <f t="shared" si="94"/>
        <v>52</v>
      </c>
      <c r="L551" s="103"/>
      <c r="P551" s="34"/>
    </row>
    <row r="552" spans="2:16" x14ac:dyDescent="0.2">
      <c r="B552" s="24" t="s">
        <v>251</v>
      </c>
      <c r="C552" s="1">
        <f>Mathe_Info!C552</f>
        <v>5</v>
      </c>
      <c r="D552" s="2">
        <f>C552/$I$552</f>
        <v>0.16666666666666666</v>
      </c>
      <c r="E552" s="1">
        <f>Mathe_Info!E552</f>
        <v>20</v>
      </c>
      <c r="F552" s="2">
        <f>E552/$I$552</f>
        <v>0.66666666666666663</v>
      </c>
      <c r="G552" s="1">
        <f>Mathe_Info!G552</f>
        <v>5</v>
      </c>
      <c r="H552" s="2">
        <f>G552/$I$552</f>
        <v>0.16666666666666666</v>
      </c>
      <c r="I552" s="36">
        <f t="shared" si="93"/>
        <v>30</v>
      </c>
      <c r="J552" s="10">
        <f>Mathe_Info!J552</f>
        <v>22</v>
      </c>
      <c r="K552" s="36">
        <f t="shared" si="94"/>
        <v>52</v>
      </c>
      <c r="L552" s="103"/>
      <c r="P552" s="34"/>
    </row>
    <row r="553" spans="2:16" x14ac:dyDescent="0.2">
      <c r="B553" s="24" t="s">
        <v>252</v>
      </c>
      <c r="C553" s="1">
        <f>Mathe_Info!C553</f>
        <v>6</v>
      </c>
      <c r="D553" s="2">
        <f>C553/$I$553</f>
        <v>0.2</v>
      </c>
      <c r="E553" s="1">
        <f>Mathe_Info!E553</f>
        <v>15</v>
      </c>
      <c r="F553" s="2">
        <f>E553/$I$553</f>
        <v>0.5</v>
      </c>
      <c r="G553" s="1">
        <f>Mathe_Info!G553</f>
        <v>9</v>
      </c>
      <c r="H553" s="2">
        <f>G553/$I$553</f>
        <v>0.3</v>
      </c>
      <c r="I553" s="36">
        <f t="shared" si="93"/>
        <v>30</v>
      </c>
      <c r="J553" s="10">
        <f>Mathe_Info!J553</f>
        <v>22</v>
      </c>
      <c r="K553" s="36">
        <f t="shared" si="94"/>
        <v>52</v>
      </c>
      <c r="L553" s="103"/>
      <c r="P553" s="34"/>
    </row>
    <row r="554" spans="2:16" x14ac:dyDescent="0.2">
      <c r="B554" s="24" t="s">
        <v>253</v>
      </c>
      <c r="C554" s="1">
        <f>Mathe_Info!C554</f>
        <v>5</v>
      </c>
      <c r="D554" s="2">
        <f>C554/$I$554</f>
        <v>0.10416666666666667</v>
      </c>
      <c r="E554" s="1">
        <f>Mathe_Info!E554</f>
        <v>32</v>
      </c>
      <c r="F554" s="2">
        <f>E554/$I$554</f>
        <v>0.66666666666666663</v>
      </c>
      <c r="G554" s="1">
        <f>Mathe_Info!G554</f>
        <v>11</v>
      </c>
      <c r="H554" s="2">
        <f>G554/$I$554</f>
        <v>0.22916666666666666</v>
      </c>
      <c r="I554" s="36">
        <f t="shared" si="93"/>
        <v>48</v>
      </c>
      <c r="J554" s="10">
        <f>Mathe_Info!J554</f>
        <v>4</v>
      </c>
      <c r="K554" s="36">
        <f t="shared" si="94"/>
        <v>52</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48" x14ac:dyDescent="0.2">
      <c r="B561" s="253"/>
      <c r="C561" s="208" t="s">
        <v>245</v>
      </c>
      <c r="D561" s="32"/>
      <c r="E561" s="208" t="s">
        <v>246</v>
      </c>
      <c r="F561" s="32"/>
      <c r="G561" s="208" t="s">
        <v>247</v>
      </c>
      <c r="H561" s="32"/>
      <c r="I561" s="208" t="s">
        <v>358</v>
      </c>
      <c r="J561" s="208" t="s">
        <v>5</v>
      </c>
      <c r="K561" s="208" t="s">
        <v>359</v>
      </c>
      <c r="P561" s="34"/>
    </row>
    <row r="562" spans="2:16" x14ac:dyDescent="0.2">
      <c r="B562" s="24" t="s">
        <v>255</v>
      </c>
      <c r="C562" s="1">
        <f>Mathe_Info!C562</f>
        <v>0</v>
      </c>
      <c r="D562" s="2">
        <f>C562/$I$562</f>
        <v>0</v>
      </c>
      <c r="E562" s="1">
        <f>Mathe_Info!E562</f>
        <v>7</v>
      </c>
      <c r="F562" s="2">
        <f>E562/$I$562</f>
        <v>0.3888888888888889</v>
      </c>
      <c r="G562" s="1">
        <f>Mathe_Info!G562</f>
        <v>11</v>
      </c>
      <c r="H562" s="2">
        <f>G562/$I$562</f>
        <v>0.61111111111111116</v>
      </c>
      <c r="I562" s="36">
        <f t="shared" ref="I562:I565" si="95">C562+E562+G562</f>
        <v>18</v>
      </c>
      <c r="J562" s="10">
        <f>Mathe_Info!J562</f>
        <v>0</v>
      </c>
      <c r="K562" s="36">
        <f t="shared" ref="K562:K565" si="96">I562+J562</f>
        <v>18</v>
      </c>
      <c r="L562" s="103"/>
      <c r="P562" s="34"/>
    </row>
    <row r="563" spans="2:16" x14ac:dyDescent="0.2">
      <c r="B563" s="24" t="s">
        <v>249</v>
      </c>
      <c r="C563" s="1">
        <f>Mathe_Info!C563</f>
        <v>2</v>
      </c>
      <c r="D563" s="2">
        <f>C563/$I$563</f>
        <v>0.1111111111111111</v>
      </c>
      <c r="E563" s="1">
        <f>Mathe_Info!E563</f>
        <v>8</v>
      </c>
      <c r="F563" s="2">
        <f>E563/$I$563</f>
        <v>0.44444444444444442</v>
      </c>
      <c r="G563" s="1">
        <f>Mathe_Info!G563</f>
        <v>8</v>
      </c>
      <c r="H563" s="2">
        <f>G563/$I$563</f>
        <v>0.44444444444444442</v>
      </c>
      <c r="I563" s="36">
        <f t="shared" si="95"/>
        <v>18</v>
      </c>
      <c r="J563" s="10">
        <f>Mathe_Info!J563</f>
        <v>0</v>
      </c>
      <c r="K563" s="36">
        <f t="shared" si="96"/>
        <v>18</v>
      </c>
      <c r="L563" s="103"/>
      <c r="P563" s="34"/>
    </row>
    <row r="564" spans="2:16" ht="24" x14ac:dyDescent="0.2">
      <c r="B564" s="24" t="s">
        <v>250</v>
      </c>
      <c r="C564" s="1">
        <f>Mathe_Info!C564</f>
        <v>2</v>
      </c>
      <c r="D564" s="2">
        <f>C564/$I$564</f>
        <v>0.1111111111111111</v>
      </c>
      <c r="E564" s="1">
        <f>Mathe_Info!E564</f>
        <v>8</v>
      </c>
      <c r="F564" s="2">
        <f>E564/$I$564</f>
        <v>0.44444444444444442</v>
      </c>
      <c r="G564" s="1">
        <f>Mathe_Info!G564</f>
        <v>8</v>
      </c>
      <c r="H564" s="2">
        <f>G564/$I$564</f>
        <v>0.44444444444444442</v>
      </c>
      <c r="I564" s="36">
        <f t="shared" si="95"/>
        <v>18</v>
      </c>
      <c r="J564" s="10">
        <f>Mathe_Info!J564</f>
        <v>0</v>
      </c>
      <c r="K564" s="36">
        <f t="shared" si="96"/>
        <v>18</v>
      </c>
      <c r="L564" s="103"/>
      <c r="P564" s="34"/>
    </row>
    <row r="565" spans="2:16" x14ac:dyDescent="0.2">
      <c r="B565" s="24" t="s">
        <v>253</v>
      </c>
      <c r="C565" s="1">
        <f>Mathe_Info!C565</f>
        <v>1</v>
      </c>
      <c r="D565" s="2">
        <f>C565/$I$565</f>
        <v>5.5555555555555552E-2</v>
      </c>
      <c r="E565" s="1">
        <f>Mathe_Info!E565</f>
        <v>12</v>
      </c>
      <c r="F565" s="2">
        <f>E565/$I$565</f>
        <v>0.66666666666666663</v>
      </c>
      <c r="G565" s="1">
        <f>Mathe_Info!G565</f>
        <v>5</v>
      </c>
      <c r="H565" s="2">
        <f>G565/$I$565</f>
        <v>0.27777777777777779</v>
      </c>
      <c r="I565" s="36">
        <f t="shared" si="95"/>
        <v>18</v>
      </c>
      <c r="J565" s="10">
        <f>Mathe_Info!J565</f>
        <v>0</v>
      </c>
      <c r="K565" s="36">
        <f t="shared" si="96"/>
        <v>18</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358</v>
      </c>
      <c r="J572" s="208" t="s">
        <v>5</v>
      </c>
      <c r="K572" s="208" t="s">
        <v>359</v>
      </c>
      <c r="P572" s="34"/>
    </row>
    <row r="573" spans="2:16" x14ac:dyDescent="0.2">
      <c r="B573" s="24" t="s">
        <v>257</v>
      </c>
      <c r="C573" s="1">
        <f>Mathe_Info!C573</f>
        <v>0</v>
      </c>
      <c r="D573" s="2">
        <f>C573/$I$573</f>
        <v>0</v>
      </c>
      <c r="E573" s="1">
        <f>Mathe_Info!E573</f>
        <v>5</v>
      </c>
      <c r="F573" s="2">
        <f>E573/$I$573</f>
        <v>0.15151515151515152</v>
      </c>
      <c r="G573" s="1">
        <f>Mathe_Info!G573</f>
        <v>28</v>
      </c>
      <c r="H573" s="2">
        <f>G573/$I$573</f>
        <v>0.84848484848484851</v>
      </c>
      <c r="I573" s="36">
        <f t="shared" ref="I573:I578" si="97">C573+E573+G573</f>
        <v>33</v>
      </c>
      <c r="J573" s="10">
        <f>Mathe_Info!J573</f>
        <v>1</v>
      </c>
      <c r="K573" s="36">
        <f t="shared" ref="K573:K578" si="98">I573+J573</f>
        <v>34</v>
      </c>
      <c r="L573" s="103"/>
      <c r="P573" s="34"/>
    </row>
    <row r="574" spans="2:16" x14ac:dyDescent="0.2">
      <c r="B574" s="24" t="s">
        <v>249</v>
      </c>
      <c r="C574" s="1">
        <f>Mathe_Info!C574</f>
        <v>11</v>
      </c>
      <c r="D574" s="2">
        <f>C574/$I$574</f>
        <v>0.34375</v>
      </c>
      <c r="E574" s="1">
        <f>Mathe_Info!E574</f>
        <v>17</v>
      </c>
      <c r="F574" s="2">
        <f>E574/$I$574</f>
        <v>0.53125</v>
      </c>
      <c r="G574" s="1">
        <f>Mathe_Info!G574</f>
        <v>4</v>
      </c>
      <c r="H574" s="2">
        <f>G574/$I$574</f>
        <v>0.125</v>
      </c>
      <c r="I574" s="36">
        <f t="shared" si="97"/>
        <v>32</v>
      </c>
      <c r="J574" s="10">
        <f>Mathe_Info!J574</f>
        <v>2</v>
      </c>
      <c r="K574" s="36">
        <f t="shared" si="98"/>
        <v>34</v>
      </c>
      <c r="L574" s="103"/>
      <c r="P574" s="34"/>
    </row>
    <row r="575" spans="2:16" ht="24" x14ac:dyDescent="0.2">
      <c r="B575" s="24" t="s">
        <v>250</v>
      </c>
      <c r="C575" s="1">
        <f>Mathe_Info!C575</f>
        <v>2</v>
      </c>
      <c r="D575" s="2">
        <f>C575/$I$575</f>
        <v>6.4516129032258063E-2</v>
      </c>
      <c r="E575" s="1">
        <f>Mathe_Info!E575</f>
        <v>20</v>
      </c>
      <c r="F575" s="2">
        <f>E575/$I$575</f>
        <v>0.64516129032258063</v>
      </c>
      <c r="G575" s="1">
        <f>Mathe_Info!G575</f>
        <v>9</v>
      </c>
      <c r="H575" s="2">
        <f>G575/$I$575</f>
        <v>0.29032258064516131</v>
      </c>
      <c r="I575" s="36">
        <f t="shared" si="97"/>
        <v>31</v>
      </c>
      <c r="J575" s="10">
        <f>Mathe_Info!J575</f>
        <v>3</v>
      </c>
      <c r="K575" s="36">
        <f t="shared" si="98"/>
        <v>34</v>
      </c>
      <c r="L575" s="103"/>
      <c r="P575" s="34"/>
    </row>
    <row r="576" spans="2:16" x14ac:dyDescent="0.2">
      <c r="B576" s="24" t="s">
        <v>251</v>
      </c>
      <c r="C576" s="1">
        <f>Mathe_Info!C576</f>
        <v>5</v>
      </c>
      <c r="D576" s="2">
        <f>C576/$I$576</f>
        <v>0.16666666666666666</v>
      </c>
      <c r="E576" s="1">
        <f>Mathe_Info!E576</f>
        <v>20</v>
      </c>
      <c r="F576" s="2">
        <f>E576/$I$576</f>
        <v>0.66666666666666663</v>
      </c>
      <c r="G576" s="1">
        <f>Mathe_Info!G576</f>
        <v>5</v>
      </c>
      <c r="H576" s="2">
        <f>G576/$I$576</f>
        <v>0.16666666666666666</v>
      </c>
      <c r="I576" s="36">
        <f t="shared" si="97"/>
        <v>30</v>
      </c>
      <c r="J576" s="10">
        <f>Mathe_Info!J576</f>
        <v>4</v>
      </c>
      <c r="K576" s="36">
        <f t="shared" si="98"/>
        <v>34</v>
      </c>
      <c r="L576" s="103"/>
      <c r="P576" s="34"/>
    </row>
    <row r="577" spans="2:16" x14ac:dyDescent="0.2">
      <c r="B577" s="24" t="s">
        <v>252</v>
      </c>
      <c r="C577" s="1">
        <f>Mathe_Info!C577</f>
        <v>6</v>
      </c>
      <c r="D577" s="2">
        <f>C577/$I$577</f>
        <v>0.2</v>
      </c>
      <c r="E577" s="1">
        <f>Mathe_Info!E577</f>
        <v>15</v>
      </c>
      <c r="F577" s="2">
        <f>E577/$I$577</f>
        <v>0.5</v>
      </c>
      <c r="G577" s="1">
        <f>Mathe_Info!G577</f>
        <v>9</v>
      </c>
      <c r="H577" s="2">
        <f>G577/$I$577</f>
        <v>0.3</v>
      </c>
      <c r="I577" s="36">
        <f t="shared" si="97"/>
        <v>30</v>
      </c>
      <c r="J577" s="10">
        <f>Mathe_Info!J577</f>
        <v>4</v>
      </c>
      <c r="K577" s="36">
        <f t="shared" si="98"/>
        <v>34</v>
      </c>
      <c r="L577" s="103"/>
      <c r="P577" s="34"/>
    </row>
    <row r="578" spans="2:16" x14ac:dyDescent="0.2">
      <c r="B578" s="24" t="s">
        <v>253</v>
      </c>
      <c r="C578" s="1">
        <f>Mathe_Info!C578</f>
        <v>4</v>
      </c>
      <c r="D578" s="2">
        <f>C578/$I$578</f>
        <v>0.13333333333333333</v>
      </c>
      <c r="E578" s="1">
        <f>Mathe_Info!E578</f>
        <v>20</v>
      </c>
      <c r="F578" s="2">
        <f>E578/$I$578</f>
        <v>0.66666666666666663</v>
      </c>
      <c r="G578" s="1">
        <f>Mathe_Info!G578</f>
        <v>6</v>
      </c>
      <c r="H578" s="2">
        <f>G578/$I$578</f>
        <v>0.2</v>
      </c>
      <c r="I578" s="36">
        <f t="shared" si="97"/>
        <v>30</v>
      </c>
      <c r="J578" s="10">
        <f>Mathe_Info!J578</f>
        <v>4</v>
      </c>
      <c r="K578" s="36">
        <f t="shared" si="98"/>
        <v>34</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6763DB4B-C14D-4F91-8E63-10022A39B447}">
            <xm:f>D12&lt;('Gesamt ZF'!D12-20%)</xm:f>
            <x14:dxf>
              <fill>
                <patternFill>
                  <bgColor theme="3" tint="0.59996337778862885"/>
                </patternFill>
              </fill>
            </x14:dxf>
          </x14:cfRule>
          <x14:cfRule type="expression" priority="112" id="{7D6191D8-575D-4730-941F-EBDEB6663323}">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E4A52707-1490-4A1B-84C4-E3491B257A54}">
            <xm:f>D13&lt;('Gesamt ZF'!D13-20%)</xm:f>
            <x14:dxf>
              <fill>
                <patternFill>
                  <bgColor theme="3" tint="0.59996337778862885"/>
                </patternFill>
              </fill>
            </x14:dxf>
          </x14:cfRule>
          <x14:cfRule type="expression" priority="110" id="{188C5991-912D-4B69-8F2D-BDC556E0A236}">
            <xm:f>D13&gt;('Gesamt ZF'!D13+20%)</xm:f>
            <x14:dxf>
              <fill>
                <patternFill>
                  <bgColor rgb="FF92D050"/>
                </patternFill>
              </fill>
            </x14:dxf>
          </x14:cfRule>
          <xm:sqref>D13:D20 F13:F20 H13:H20</xm:sqref>
        </x14:conditionalFormatting>
        <x14:conditionalFormatting xmlns:xm="http://schemas.microsoft.com/office/excel/2006/main">
          <x14:cfRule type="expression" priority="107" id="{EC2EEEEE-8679-499B-B64D-CE3342E27BA7}">
            <xm:f>D29&lt;('Gesamt ZF'!D29-20%)</xm:f>
            <x14:dxf>
              <fill>
                <patternFill>
                  <bgColor theme="3" tint="0.59996337778862885"/>
                </patternFill>
              </fill>
            </x14:dxf>
          </x14:cfRule>
          <x14:cfRule type="expression" priority="108" id="{7B87D5DE-D5C0-4072-A3AE-CE76928F2403}">
            <xm:f>D29&gt;('Gesamt ZF'!D29+20%)</xm:f>
            <x14:dxf>
              <fill>
                <patternFill>
                  <bgColor rgb="FF92D050"/>
                </patternFill>
              </fill>
            </x14:dxf>
          </x14:cfRule>
          <xm:sqref>D29:D30 F29:F30 H29:H30 H36:H37 F36:F37 D36:D37</xm:sqref>
        </x14:conditionalFormatting>
        <x14:conditionalFormatting xmlns:xm="http://schemas.microsoft.com/office/excel/2006/main">
          <x14:cfRule type="expression" priority="105" id="{2034B1BA-BC08-4277-B478-4B2D45FBC232}">
            <xm:f>D46&lt;('Gesamt ZF'!D46-20%)</xm:f>
            <x14:dxf>
              <fill>
                <patternFill>
                  <bgColor theme="3" tint="0.59996337778862885"/>
                </patternFill>
              </fill>
            </x14:dxf>
          </x14:cfRule>
          <x14:cfRule type="expression" priority="106" id="{F455CBC9-DF80-48A7-9FBC-DFC2B6CADD2B}">
            <xm:f>D46&gt;('Gesamt ZF'!D46+20%)</xm:f>
            <x14:dxf>
              <fill>
                <patternFill>
                  <bgColor rgb="FF92D050"/>
                </patternFill>
              </fill>
            </x14:dxf>
          </x14:cfRule>
          <xm:sqref>D46:D53 F46:F53 H46:H53</xm:sqref>
        </x14:conditionalFormatting>
        <x14:conditionalFormatting xmlns:xm="http://schemas.microsoft.com/office/excel/2006/main">
          <x14:cfRule type="expression" priority="103" id="{BB06C5BA-2965-444F-8FAB-0FDC7D5AD618}">
            <xm:f>D54&lt;('Gesamt ZF'!D54-20%)</xm:f>
            <x14:dxf>
              <fill>
                <patternFill>
                  <bgColor theme="3" tint="0.59996337778862885"/>
                </patternFill>
              </fill>
            </x14:dxf>
          </x14:cfRule>
          <x14:cfRule type="expression" priority="104" id="{16D5BB4B-63BB-443D-A2F0-7EB6FDB78B0D}">
            <xm:f>D54&gt;('Gesamt ZF'!D54+20%)</xm:f>
            <x14:dxf>
              <fill>
                <patternFill>
                  <bgColor rgb="FF92D050"/>
                </patternFill>
              </fill>
            </x14:dxf>
          </x14:cfRule>
          <xm:sqref>D54 F54 H54</xm:sqref>
        </x14:conditionalFormatting>
        <x14:conditionalFormatting xmlns:xm="http://schemas.microsoft.com/office/excel/2006/main">
          <x14:cfRule type="expression" priority="101" id="{9F2AD74E-1696-4137-B366-164AB5757D29}">
            <xm:f>D61&lt;('Gesamt ZF'!D61-20%)</xm:f>
            <x14:dxf>
              <fill>
                <patternFill>
                  <bgColor theme="3" tint="0.59996337778862885"/>
                </patternFill>
              </fill>
            </x14:dxf>
          </x14:cfRule>
          <x14:cfRule type="expression" priority="102" id="{7ED54C32-CD5B-49A8-BBC6-D8BE70E7FBA9}">
            <xm:f>D61&gt;('Gesamt ZF'!D61+20%)</xm:f>
            <x14:dxf>
              <fill>
                <patternFill>
                  <bgColor rgb="FF92D050"/>
                </patternFill>
              </fill>
            </x14:dxf>
          </x14:cfRule>
          <xm:sqref>D61:D63 F61 H61:H63 F63</xm:sqref>
        </x14:conditionalFormatting>
        <x14:conditionalFormatting xmlns:xm="http://schemas.microsoft.com/office/excel/2006/main">
          <x14:cfRule type="expression" priority="99" id="{DC3B7FD2-6ADD-4C7F-9035-4106965F1D11}">
            <xm:f>D72&lt;('Gesamt ZF'!D72-20%)</xm:f>
            <x14:dxf>
              <fill>
                <patternFill>
                  <bgColor theme="3" tint="0.59996337778862885"/>
                </patternFill>
              </fill>
            </x14:dxf>
          </x14:cfRule>
          <x14:cfRule type="expression" priority="100" id="{EC1668EA-0A36-4A4F-BA98-D073EE1FB418}">
            <xm:f>D72&gt;('Gesamt ZF'!D72+20%)</xm:f>
            <x14:dxf>
              <fill>
                <patternFill>
                  <bgColor rgb="FF92D050"/>
                </patternFill>
              </fill>
            </x14:dxf>
          </x14:cfRule>
          <xm:sqref>D72:D74 F72:F74 H72:H74</xm:sqref>
        </x14:conditionalFormatting>
        <x14:conditionalFormatting xmlns:xm="http://schemas.microsoft.com/office/excel/2006/main">
          <x14:cfRule type="expression" priority="97" id="{25EB0724-23D8-4008-A396-B2EC90D9B744}">
            <xm:f>D83&lt;('Gesamt ZF'!D83-20%)</xm:f>
            <x14:dxf>
              <fill>
                <patternFill>
                  <bgColor theme="3" tint="0.59996337778862885"/>
                </patternFill>
              </fill>
            </x14:dxf>
          </x14:cfRule>
          <x14:cfRule type="expression" priority="98" id="{DBBFA983-EC64-465F-B004-F85E2006F9E5}">
            <xm:f>D83&gt;('Gesamt ZF'!D83+20%)</xm:f>
            <x14:dxf>
              <fill>
                <patternFill>
                  <bgColor rgb="FF92D050"/>
                </patternFill>
              </fill>
            </x14:dxf>
          </x14:cfRule>
          <xm:sqref>D83 F83 H83 H85 F85 D85</xm:sqref>
        </x14:conditionalFormatting>
        <x14:conditionalFormatting xmlns:xm="http://schemas.microsoft.com/office/excel/2006/main">
          <x14:cfRule type="expression" priority="95" id="{646844CE-FF24-4882-938B-D668283D5FE8}">
            <xm:f>D94&lt;('Gesamt ZF'!D94-20%)</xm:f>
            <x14:dxf>
              <fill>
                <patternFill>
                  <bgColor theme="3" tint="0.59996337778862885"/>
                </patternFill>
              </fill>
            </x14:dxf>
          </x14:cfRule>
          <x14:cfRule type="expression" priority="96" id="{2ED9F8FA-A9EB-49AB-A38E-F6D941DEA663}">
            <xm:f>D94&gt;('Gesamt ZF'!D94+20%)</xm:f>
            <x14:dxf>
              <fill>
                <patternFill>
                  <bgColor rgb="FF92D050"/>
                </patternFill>
              </fill>
            </x14:dxf>
          </x14:cfRule>
          <xm:sqref>D94:D96 F94:F96 H94:H96</xm:sqref>
        </x14:conditionalFormatting>
        <x14:conditionalFormatting xmlns:xm="http://schemas.microsoft.com/office/excel/2006/main">
          <x14:cfRule type="expression" priority="93" id="{99FDFFC2-087F-436E-A15E-34BAB3558F30}">
            <xm:f>D104&lt;('Gesamt ZF'!D104-20%)</xm:f>
            <x14:dxf>
              <fill>
                <patternFill>
                  <bgColor theme="3" tint="0.59996337778862885"/>
                </patternFill>
              </fill>
            </x14:dxf>
          </x14:cfRule>
          <x14:cfRule type="expression" priority="94" id="{C6DC2072-B60A-4DD3-9993-D33DC70C0316}">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89" id="{D1F93953-052E-4D48-B69A-28B5C71D6294}">
            <xm:f>D132&lt;('Gesamt ZF'!D132-20%)</xm:f>
            <x14:dxf>
              <fill>
                <patternFill>
                  <bgColor theme="3" tint="0.59996337778862885"/>
                </patternFill>
              </fill>
            </x14:dxf>
          </x14:cfRule>
          <x14:cfRule type="expression" priority="90" id="{637BE54B-9995-45AE-B054-E1498F399E6D}">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52E4BDB1-8363-4EDA-942D-65F1A3812FC3}">
            <xm:f>D146&lt;('Gesamt ZF'!D146-20%)</xm:f>
            <x14:dxf>
              <fill>
                <patternFill>
                  <bgColor theme="3" tint="0.59996337778862885"/>
                </patternFill>
              </fill>
            </x14:dxf>
          </x14:cfRule>
          <x14:cfRule type="expression" priority="88" id="{A29EA352-A8B0-4D03-9558-A34506C55ED4}">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487D24F2-DF6B-4F22-B917-617DFD1B1F72}">
            <xm:f>D158&lt;('Gesamt ZF'!D158-20%)</xm:f>
            <x14:dxf>
              <fill>
                <patternFill>
                  <bgColor theme="3" tint="0.59996337778862885"/>
                </patternFill>
              </fill>
            </x14:dxf>
          </x14:cfRule>
          <x14:cfRule type="expression" priority="86" id="{549533BB-1AB6-4C49-8B07-7D6C489D166B}">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97CF5830-B66E-4033-B89C-AB6F144E9C91}">
            <xm:f>D172&lt;('Gesamt ZF'!D172-20%)</xm:f>
            <x14:dxf>
              <fill>
                <patternFill>
                  <bgColor theme="3" tint="0.59996337778862885"/>
                </patternFill>
              </fill>
            </x14:dxf>
          </x14:cfRule>
          <x14:cfRule type="expression" priority="84" id="{A82DF6C6-F201-4E29-AF52-B4C1C6AA04B5}">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297CD02A-D952-4FF3-A87A-281E992D8D05}">
            <xm:f>D186&lt;('Gesamt ZF'!D186-20%)</xm:f>
            <x14:dxf>
              <fill>
                <patternFill>
                  <bgColor theme="3" tint="0.59996337778862885"/>
                </patternFill>
              </fill>
            </x14:dxf>
          </x14:cfRule>
          <x14:cfRule type="expression" priority="82" id="{A4D9F5D8-2C4F-4299-868A-68C09F924447}">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3CE7D5AE-98A4-41D2-AB97-10E55AA51CF3}">
            <xm:f>D200&lt;('Gesamt ZF'!D200-20%)</xm:f>
            <x14:dxf>
              <fill>
                <patternFill>
                  <bgColor theme="3" tint="0.59996337778862885"/>
                </patternFill>
              </fill>
            </x14:dxf>
          </x14:cfRule>
          <x14:cfRule type="expression" priority="80" id="{2ED9681F-ECE5-42E5-B18F-2D12D19EC759}">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EA8A9432-8C33-4948-B46A-AB9B88A85752}">
            <xm:f>D215&lt;('Gesamt ZF'!D215-20%)</xm:f>
            <x14:dxf>
              <fill>
                <patternFill>
                  <bgColor theme="3" tint="0.59996337778862885"/>
                </patternFill>
              </fill>
            </x14:dxf>
          </x14:cfRule>
          <x14:cfRule type="expression" priority="78" id="{EBA7BE8E-5136-4C13-9E24-6C66F9F71BAB}">
            <xm:f>D215&gt;('Gesamt ZF'!D215+20%)</xm:f>
            <x14:dxf>
              <fill>
                <patternFill>
                  <bgColor rgb="FF92D050"/>
                </patternFill>
              </fill>
            </x14:dxf>
          </x14:cfRule>
          <xm:sqref>D215:D216 J215:J216 F215:F216 L215:L216 H215:H216</xm:sqref>
        </x14:conditionalFormatting>
        <x14:conditionalFormatting xmlns:xm="http://schemas.microsoft.com/office/excel/2006/main">
          <x14:cfRule type="expression" priority="75" id="{D5F455C5-3F59-4DCF-966E-7C6C1855A7AC}">
            <xm:f>D224&lt;('Gesamt ZF'!D224-20%)</xm:f>
            <x14:dxf>
              <fill>
                <patternFill>
                  <bgColor theme="3" tint="0.59996337778862885"/>
                </patternFill>
              </fill>
            </x14:dxf>
          </x14:cfRule>
          <x14:cfRule type="expression" priority="76" id="{C6478874-404C-4747-AF95-E17A39C5464A}">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678D4EAB-9B2C-4F5F-849B-2A4D0526628F}">
            <xm:f>D236&lt;('Gesamt ZF'!D236-20%)</xm:f>
            <x14:dxf>
              <fill>
                <patternFill>
                  <bgColor theme="3" tint="0.59996337778862885"/>
                </patternFill>
              </fill>
            </x14:dxf>
          </x14:cfRule>
          <x14:cfRule type="expression" priority="74" id="{0A5CF19D-DF83-4EED-A13A-C34C8498ADE0}">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D04245EA-E482-4518-848F-8AB63D6ABFC0}">
            <xm:f>D246&lt;('Gesamt ZF'!D246-20%)</xm:f>
            <x14:dxf>
              <fill>
                <patternFill>
                  <bgColor theme="3" tint="0.59996337778862885"/>
                </patternFill>
              </fill>
            </x14:dxf>
          </x14:cfRule>
          <x14:cfRule type="expression" priority="72" id="{D9304306-ECDD-43D8-87F8-5C7E840D2719}">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93A6C01F-A8C9-4F11-A80E-8D48F4A8BF91}">
            <xm:f>D259&lt;('Gesamt ZF'!D259-20%)</xm:f>
            <x14:dxf>
              <fill>
                <patternFill>
                  <bgColor theme="3" tint="0.59996337778862885"/>
                </patternFill>
              </fill>
            </x14:dxf>
          </x14:cfRule>
          <x14:cfRule type="expression" priority="70" id="{F0E71F68-097A-42EF-8CFB-FDC3CDC2DE92}">
            <xm:f>D259&gt;('Gesamt ZF'!D259+20%)</xm:f>
            <x14:dxf>
              <fill>
                <patternFill>
                  <bgColor rgb="FF92D050"/>
                </patternFill>
              </fill>
            </x14:dxf>
          </x14:cfRule>
          <xm:sqref>D259:D261 F259:F261 H259:H261</xm:sqref>
        </x14:conditionalFormatting>
        <x14:conditionalFormatting xmlns:xm="http://schemas.microsoft.com/office/excel/2006/main">
          <x14:cfRule type="expression" priority="67" id="{3F9866D2-8038-44D8-AFB7-8BD55F217C07}">
            <xm:f>D272&lt;('Gesamt ZF'!D272-20%)</xm:f>
            <x14:dxf>
              <fill>
                <patternFill>
                  <bgColor theme="3" tint="0.59996337778862885"/>
                </patternFill>
              </fill>
            </x14:dxf>
          </x14:cfRule>
          <x14:cfRule type="expression" priority="68" id="{5B152166-D1FF-47FC-851D-41D2B1B216B9}">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719382B9-1274-444C-B65F-DFDD58C1F623}">
            <xm:f>D288&lt;('Gesamt ZF'!D288-20%)</xm:f>
            <x14:dxf>
              <fill>
                <patternFill>
                  <bgColor theme="3" tint="0.59996337778862885"/>
                </patternFill>
              </fill>
            </x14:dxf>
          </x14:cfRule>
          <x14:cfRule type="expression" priority="66" id="{21F57384-306B-4FE6-9D88-658E3CFE0638}">
            <xm:f>D288&gt;('Gesamt ZF'!D288+20%)</xm:f>
            <x14:dxf>
              <fill>
                <patternFill>
                  <bgColor rgb="FF92D050"/>
                </patternFill>
              </fill>
            </x14:dxf>
          </x14:cfRule>
          <xm:sqref>D288:D291 F290:F291 H290:H291</xm:sqref>
        </x14:conditionalFormatting>
        <x14:conditionalFormatting xmlns:xm="http://schemas.microsoft.com/office/excel/2006/main">
          <x14:cfRule type="expression" priority="63" id="{D5B0CFEA-9FEE-4450-9FC7-94BA1E2921C0}">
            <xm:f>D303&lt;('Gesamt ZF'!D303-20%)</xm:f>
            <x14:dxf>
              <fill>
                <patternFill>
                  <bgColor theme="3" tint="0.59996337778862885"/>
                </patternFill>
              </fill>
            </x14:dxf>
          </x14:cfRule>
          <x14:cfRule type="expression" priority="64" id="{BE4CEAB9-1599-4305-85A7-65B053568AD9}">
            <xm:f>D303&gt;('Gesamt ZF'!D303+20%)</xm:f>
            <x14:dxf>
              <fill>
                <patternFill>
                  <bgColor rgb="FF92D050"/>
                </patternFill>
              </fill>
            </x14:dxf>
          </x14:cfRule>
          <xm:sqref>D303:D305 F303:F305 H303:H305</xm:sqref>
        </x14:conditionalFormatting>
        <x14:conditionalFormatting xmlns:xm="http://schemas.microsoft.com/office/excel/2006/main">
          <x14:cfRule type="expression" priority="59" id="{EA8E1B52-8665-424D-8D7F-BD44FA0D8BC0}">
            <xm:f>D327&lt;('Gesamt ZF'!D327-20%)</xm:f>
            <x14:dxf>
              <fill>
                <patternFill>
                  <bgColor theme="3" tint="0.59996337778862885"/>
                </patternFill>
              </fill>
            </x14:dxf>
          </x14:cfRule>
          <x14:cfRule type="expression" priority="60" id="{6814E638-88A2-4646-86CC-7494A3806347}">
            <xm:f>D327&gt;('Gesamt ZF'!D327+20%)</xm:f>
            <x14:dxf>
              <fill>
                <patternFill>
                  <bgColor rgb="FF92D050"/>
                </patternFill>
              </fill>
            </x14:dxf>
          </x14:cfRule>
          <xm:sqref>D327:D328 F327:F328 F330:F333 D330:D333</xm:sqref>
        </x14:conditionalFormatting>
        <x14:conditionalFormatting xmlns:xm="http://schemas.microsoft.com/office/excel/2006/main">
          <x14:cfRule type="expression" priority="57" id="{5968491F-9A02-45AC-9414-5D01B4DAAD89}">
            <xm:f>D342&lt;('Gesamt ZF'!D342-20%)</xm:f>
            <x14:dxf>
              <fill>
                <patternFill>
                  <bgColor theme="3" tint="0.59996337778862885"/>
                </patternFill>
              </fill>
            </x14:dxf>
          </x14:cfRule>
          <x14:cfRule type="expression" priority="58" id="{140F46DA-EBAE-4C50-B1E9-FC0361383098}">
            <xm:f>D342&gt;('Gesamt ZF'!D342+20%)</xm:f>
            <x14:dxf>
              <fill>
                <patternFill>
                  <bgColor rgb="FF92D050"/>
                </patternFill>
              </fill>
            </x14:dxf>
          </x14:cfRule>
          <xm:sqref>D342:D345 H342:H345 F342:F345</xm:sqref>
        </x14:conditionalFormatting>
        <x14:conditionalFormatting xmlns:xm="http://schemas.microsoft.com/office/excel/2006/main">
          <x14:cfRule type="expression" priority="55" id="{BD5280DC-D8DF-4EC0-B8EE-D63DC745A069}">
            <xm:f>D353&lt;('Gesamt ZF'!D353-20%)</xm:f>
            <x14:dxf>
              <fill>
                <patternFill>
                  <bgColor theme="3" tint="0.59996337778862885"/>
                </patternFill>
              </fill>
            </x14:dxf>
          </x14:cfRule>
          <x14:cfRule type="expression" priority="56" id="{6E9C821D-E816-4420-B8A4-8B02A8CEFD06}">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4E94767D-9C3D-4B4C-AB7B-049165ADC3E0}">
            <xm:f>D363&lt;('Gesamt ZF'!D363-20%)</xm:f>
            <x14:dxf>
              <fill>
                <patternFill>
                  <bgColor theme="3" tint="0.59996337778862885"/>
                </patternFill>
              </fill>
            </x14:dxf>
          </x14:cfRule>
          <x14:cfRule type="expression" priority="54" id="{9474B4A5-C480-40E2-A7C5-CECA25BE3874}">
            <xm:f>D363&gt;('Gesamt ZF'!D363+20%)</xm:f>
            <x14:dxf>
              <fill>
                <patternFill>
                  <bgColor rgb="FF92D050"/>
                </patternFill>
              </fill>
            </x14:dxf>
          </x14:cfRule>
          <xm:sqref>D363 H363 F363</xm:sqref>
        </x14:conditionalFormatting>
        <x14:conditionalFormatting xmlns:xm="http://schemas.microsoft.com/office/excel/2006/main">
          <x14:cfRule type="expression" priority="51" id="{B84E91A5-B28B-4254-B3EB-5A7B08D9B008}">
            <xm:f>J363&lt;('Gesamt ZF'!J363-20%)</xm:f>
            <x14:dxf>
              <fill>
                <patternFill>
                  <bgColor theme="3" tint="0.59996337778862885"/>
                </patternFill>
              </fill>
            </x14:dxf>
          </x14:cfRule>
          <x14:cfRule type="expression" priority="52" id="{263EF2B5-45E1-4FC7-877C-338DBBBB59D1}">
            <xm:f>J363&gt;('Gesamt ZF'!J363+20%)</xm:f>
            <x14:dxf>
              <fill>
                <patternFill>
                  <bgColor rgb="FF92D050"/>
                </patternFill>
              </fill>
            </x14:dxf>
          </x14:cfRule>
          <xm:sqref>J363</xm:sqref>
        </x14:conditionalFormatting>
        <x14:conditionalFormatting xmlns:xm="http://schemas.microsoft.com/office/excel/2006/main">
          <x14:cfRule type="expression" priority="49" id="{95C6ADEE-0A0E-415B-AF34-ACF492BD60BD}">
            <xm:f>D365&lt;('Gesamt ZF'!D365-20%)</xm:f>
            <x14:dxf>
              <fill>
                <patternFill>
                  <bgColor theme="3" tint="0.59996337778862885"/>
                </patternFill>
              </fill>
            </x14:dxf>
          </x14:cfRule>
          <x14:cfRule type="expression" priority="50" id="{BBB0F675-7AB7-4377-96EF-01CA13819B6F}">
            <xm:f>D365&gt;('Gesamt ZF'!D365+20%)</xm:f>
            <x14:dxf>
              <fill>
                <patternFill>
                  <bgColor rgb="FF92D050"/>
                </patternFill>
              </fill>
            </x14:dxf>
          </x14:cfRule>
          <xm:sqref>D365 H365 F365</xm:sqref>
        </x14:conditionalFormatting>
        <x14:conditionalFormatting xmlns:xm="http://schemas.microsoft.com/office/excel/2006/main">
          <x14:cfRule type="expression" priority="47" id="{8C789DEA-6001-4DD1-A1AD-30DE92CA127A}">
            <xm:f>J365&lt;('Gesamt ZF'!J365-20%)</xm:f>
            <x14:dxf>
              <fill>
                <patternFill>
                  <bgColor theme="3" tint="0.59996337778862885"/>
                </patternFill>
              </fill>
            </x14:dxf>
          </x14:cfRule>
          <x14:cfRule type="expression" priority="48" id="{3EAFA75A-5817-4C4F-B74F-24E776A913AF}">
            <xm:f>J365&gt;('Gesamt ZF'!J365+20%)</xm:f>
            <x14:dxf>
              <fill>
                <patternFill>
                  <bgColor rgb="FF92D050"/>
                </patternFill>
              </fill>
            </x14:dxf>
          </x14:cfRule>
          <xm:sqref>J365</xm:sqref>
        </x14:conditionalFormatting>
        <x14:conditionalFormatting xmlns:xm="http://schemas.microsoft.com/office/excel/2006/main">
          <x14:cfRule type="expression" priority="45" id="{3025D958-E158-428E-A9C4-1D5A3BAE9E8F}">
            <xm:f>D367&lt;('Gesamt ZF'!D367-20%)</xm:f>
            <x14:dxf>
              <fill>
                <patternFill>
                  <bgColor theme="3" tint="0.59996337778862885"/>
                </patternFill>
              </fill>
            </x14:dxf>
          </x14:cfRule>
          <x14:cfRule type="expression" priority="46" id="{4DA1BA52-6610-4DC3-9EC7-4762FDDDAA6C}">
            <xm:f>D367&gt;('Gesamt ZF'!D367+20%)</xm:f>
            <x14:dxf>
              <fill>
                <patternFill>
                  <bgColor rgb="FF92D050"/>
                </patternFill>
              </fill>
            </x14:dxf>
          </x14:cfRule>
          <xm:sqref>D367 H367 F367</xm:sqref>
        </x14:conditionalFormatting>
        <x14:conditionalFormatting xmlns:xm="http://schemas.microsoft.com/office/excel/2006/main">
          <x14:cfRule type="expression" priority="43" id="{298DC80A-4F9E-4208-9BA9-0A24F29D25BC}">
            <xm:f>J367&lt;('Gesamt ZF'!J367-20%)</xm:f>
            <x14:dxf>
              <fill>
                <patternFill>
                  <bgColor theme="3" tint="0.59996337778862885"/>
                </patternFill>
              </fill>
            </x14:dxf>
          </x14:cfRule>
          <x14:cfRule type="expression" priority="44" id="{ECB24FED-408B-4CC1-93B4-4672F674DFEA}">
            <xm:f>J367&gt;('Gesamt ZF'!J367+20%)</xm:f>
            <x14:dxf>
              <fill>
                <patternFill>
                  <bgColor rgb="FF92D050"/>
                </patternFill>
              </fill>
            </x14:dxf>
          </x14:cfRule>
          <xm:sqref>J367</xm:sqref>
        </x14:conditionalFormatting>
        <x14:conditionalFormatting xmlns:xm="http://schemas.microsoft.com/office/excel/2006/main">
          <x14:cfRule type="expression" priority="41" id="{3A33D5C3-BF9D-4C01-A5D1-E3FA53635739}">
            <xm:f>D369&lt;('Gesamt ZF'!D369-20%)</xm:f>
            <x14:dxf>
              <fill>
                <patternFill>
                  <bgColor theme="3" tint="0.59996337778862885"/>
                </patternFill>
              </fill>
            </x14:dxf>
          </x14:cfRule>
          <x14:cfRule type="expression" priority="42" id="{2DE04BD6-6EEB-4FFC-9736-048BAFF20D8C}">
            <xm:f>D369&gt;('Gesamt ZF'!D369+20%)</xm:f>
            <x14:dxf>
              <fill>
                <patternFill>
                  <bgColor rgb="FF92D050"/>
                </patternFill>
              </fill>
            </x14:dxf>
          </x14:cfRule>
          <xm:sqref>D369 H369</xm:sqref>
        </x14:conditionalFormatting>
        <x14:conditionalFormatting xmlns:xm="http://schemas.microsoft.com/office/excel/2006/main">
          <x14:cfRule type="expression" priority="39" id="{D03831F7-B446-44B4-A6C6-53354881A45D}">
            <xm:f>J369&lt;('Gesamt ZF'!J369-20%)</xm:f>
            <x14:dxf>
              <fill>
                <patternFill>
                  <bgColor theme="3" tint="0.59996337778862885"/>
                </patternFill>
              </fill>
            </x14:dxf>
          </x14:cfRule>
          <x14:cfRule type="expression" priority="40" id="{8FB8EAB4-5A66-4E9F-924E-B7268517CD48}">
            <xm:f>J369&gt;('Gesamt ZF'!J369+20%)</xm:f>
            <x14:dxf>
              <fill>
                <patternFill>
                  <bgColor rgb="FF92D050"/>
                </patternFill>
              </fill>
            </x14:dxf>
          </x14:cfRule>
          <xm:sqref>J369</xm:sqref>
        </x14:conditionalFormatting>
        <x14:conditionalFormatting xmlns:xm="http://schemas.microsoft.com/office/excel/2006/main">
          <x14:cfRule type="expression" priority="37" id="{4F6EE2D3-FA57-478F-A847-A4A4203A4F26}">
            <xm:f>D376&lt;('Gesamt ZF'!D376-20%)</xm:f>
            <x14:dxf>
              <fill>
                <patternFill>
                  <bgColor theme="3" tint="0.59996337778862885"/>
                </patternFill>
              </fill>
            </x14:dxf>
          </x14:cfRule>
          <x14:cfRule type="expression" priority="38" id="{8A964C25-7D4B-4B05-AD35-7B48AD55AB16}">
            <xm:f>D376&gt;('Gesamt ZF'!D376+20%)</xm:f>
            <x14:dxf>
              <fill>
                <patternFill>
                  <bgColor rgb="FF92D050"/>
                </patternFill>
              </fill>
            </x14:dxf>
          </x14:cfRule>
          <xm:sqref>D376 F376</xm:sqref>
        </x14:conditionalFormatting>
        <x14:conditionalFormatting xmlns:xm="http://schemas.microsoft.com/office/excel/2006/main">
          <x14:cfRule type="expression" priority="35" id="{88403C09-8F29-4BAB-9F4E-04F541F7489D}">
            <xm:f>D385&lt;('Gesamt ZF'!D385-20%)</xm:f>
            <x14:dxf>
              <fill>
                <patternFill>
                  <bgColor theme="3" tint="0.59996337778862885"/>
                </patternFill>
              </fill>
            </x14:dxf>
          </x14:cfRule>
          <x14:cfRule type="expression" priority="36" id="{21E201CF-5ED6-40CD-8110-B78A8A2B63E7}">
            <xm:f>D385&gt;('Gesamt ZF'!D385+20%)</xm:f>
            <x14:dxf>
              <fill>
                <patternFill>
                  <bgColor rgb="FF92D050"/>
                </patternFill>
              </fill>
            </x14:dxf>
          </x14:cfRule>
          <xm:sqref>D385 H385 F385</xm:sqref>
        </x14:conditionalFormatting>
        <x14:conditionalFormatting xmlns:xm="http://schemas.microsoft.com/office/excel/2006/main">
          <x14:cfRule type="expression" priority="33" id="{A6799B76-AB0D-461C-95A4-4202C4E06540}">
            <xm:f>D387&lt;('Gesamt ZF'!D387-20%)</xm:f>
            <x14:dxf>
              <fill>
                <patternFill>
                  <bgColor theme="3" tint="0.59996337778862885"/>
                </patternFill>
              </fill>
            </x14:dxf>
          </x14:cfRule>
          <x14:cfRule type="expression" priority="34" id="{EC99A1C7-E69C-47BB-9135-24313C38B6F8}">
            <xm:f>D387&gt;('Gesamt ZF'!D387+20%)</xm:f>
            <x14:dxf>
              <fill>
                <patternFill>
                  <bgColor rgb="FF92D050"/>
                </patternFill>
              </fill>
            </x14:dxf>
          </x14:cfRule>
          <xm:sqref>D387 H387 F387</xm:sqref>
        </x14:conditionalFormatting>
        <x14:conditionalFormatting xmlns:xm="http://schemas.microsoft.com/office/excel/2006/main">
          <x14:cfRule type="expression" priority="31" id="{50F71843-82CE-485A-8A83-D2240630C8CF}">
            <xm:f>D389&lt;('Gesamt ZF'!D389-20%)</xm:f>
            <x14:dxf>
              <fill>
                <patternFill>
                  <bgColor theme="3" tint="0.59996337778862885"/>
                </patternFill>
              </fill>
            </x14:dxf>
          </x14:cfRule>
          <x14:cfRule type="expression" priority="32" id="{859F0771-7252-4A27-97BC-3EDB2587A894}">
            <xm:f>D389&gt;('Gesamt ZF'!D389+20%)</xm:f>
            <x14:dxf>
              <fill>
                <patternFill>
                  <bgColor rgb="FF92D050"/>
                </patternFill>
              </fill>
            </x14:dxf>
          </x14:cfRule>
          <xm:sqref>D389 H389 F389</xm:sqref>
        </x14:conditionalFormatting>
        <x14:conditionalFormatting xmlns:xm="http://schemas.microsoft.com/office/excel/2006/main">
          <x14:cfRule type="expression" priority="29" id="{E05078FF-7A81-4362-BEFB-2C43AC6639E0}">
            <xm:f>D391&lt;('Gesamt ZF'!D391-20%)</xm:f>
            <x14:dxf>
              <fill>
                <patternFill>
                  <bgColor theme="3" tint="0.59996337778862885"/>
                </patternFill>
              </fill>
            </x14:dxf>
          </x14:cfRule>
          <x14:cfRule type="expression" priority="30" id="{3D990327-8FBF-4DAE-9642-4C8F4DA78361}">
            <xm:f>D391&gt;('Gesamt ZF'!D391+20%)</xm:f>
            <x14:dxf>
              <fill>
                <patternFill>
                  <bgColor rgb="FF92D050"/>
                </patternFill>
              </fill>
            </x14:dxf>
          </x14:cfRule>
          <xm:sqref>D391 H391 F391</xm:sqref>
        </x14:conditionalFormatting>
        <x14:conditionalFormatting xmlns:xm="http://schemas.microsoft.com/office/excel/2006/main">
          <x14:cfRule type="expression" priority="27" id="{D03E4B0A-0043-4CBB-9967-530171541639}">
            <xm:f>D401&lt;('Gesamt ZF'!D401-20%)</xm:f>
            <x14:dxf>
              <fill>
                <patternFill>
                  <bgColor theme="3" tint="0.59996337778862885"/>
                </patternFill>
              </fill>
            </x14:dxf>
          </x14:cfRule>
          <x14:cfRule type="expression" priority="28" id="{064D195E-BA24-41EC-9454-489E0E9A8FEF}">
            <xm:f>D401&gt;('Gesamt ZF'!D401+20%)</xm:f>
            <x14:dxf>
              <fill>
                <patternFill>
                  <bgColor rgb="FF92D050"/>
                </patternFill>
              </fill>
            </x14:dxf>
          </x14:cfRule>
          <xm:sqref>D401 F401</xm:sqref>
        </x14:conditionalFormatting>
        <x14:conditionalFormatting xmlns:xm="http://schemas.microsoft.com/office/excel/2006/main">
          <x14:cfRule type="expression" priority="25" id="{390666DC-584F-4058-8D9A-0D0274C58931}">
            <xm:f>D409&lt;('Gesamt ZF'!D409-20%)</xm:f>
            <x14:dxf>
              <fill>
                <patternFill>
                  <bgColor theme="3" tint="0.59996337778862885"/>
                </patternFill>
              </fill>
            </x14:dxf>
          </x14:cfRule>
          <x14:cfRule type="expression" priority="26" id="{2C3C8E4E-D88F-4BE8-834D-4080A0B9474D}">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B7221D1A-94D5-41EF-A25D-F5B6B1700284}">
            <xm:f>D427&lt;('Gesamt ZF'!D427-20%)</xm:f>
            <x14:dxf>
              <fill>
                <patternFill>
                  <bgColor theme="3" tint="0.59996337778862885"/>
                </patternFill>
              </fill>
            </x14:dxf>
          </x14:cfRule>
          <x14:cfRule type="expression" priority="24" id="{C27EF9FF-04D8-480C-8D8F-316C59E049BB}">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32C72BFF-00A3-4003-9099-F91B6760BE77}">
            <xm:f>D428&lt;('Gesamt ZF'!D428-20%)</xm:f>
            <x14:dxf>
              <fill>
                <patternFill>
                  <bgColor theme="3" tint="0.59996337778862885"/>
                </patternFill>
              </fill>
            </x14:dxf>
          </x14:cfRule>
          <x14:cfRule type="expression" priority="22" id="{F42C58AB-2DEF-4F84-AE8A-EAF8C71385EA}">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DEAF747C-BB8F-46AF-9C3E-0C54213E0B52}">
            <xm:f>D445&lt;('Gesamt ZF'!D445-20%)</xm:f>
            <x14:dxf>
              <fill>
                <patternFill>
                  <bgColor theme="3" tint="0.59996337778862885"/>
                </patternFill>
              </fill>
            </x14:dxf>
          </x14:cfRule>
          <x14:cfRule type="expression" priority="20" id="{AAD55D85-A478-45D7-BC6D-5B31DEA46C47}">
            <xm:f>D445&gt;('Gesamt ZF'!D445+20%)</xm:f>
            <x14:dxf>
              <fill>
                <patternFill>
                  <bgColor rgb="FF92D050"/>
                </patternFill>
              </fill>
            </x14:dxf>
          </x14:cfRule>
          <xm:sqref>D445:D447 J445:J447</xm:sqref>
        </x14:conditionalFormatting>
        <x14:conditionalFormatting xmlns:xm="http://schemas.microsoft.com/office/excel/2006/main">
          <x14:cfRule type="expression" priority="17" id="{41961B4A-7759-4607-98A4-83A8DF6BA36A}">
            <xm:f>D456&lt;('Gesamt ZF'!D456-20%)</xm:f>
            <x14:dxf>
              <fill>
                <patternFill>
                  <bgColor theme="3" tint="0.59996337778862885"/>
                </patternFill>
              </fill>
            </x14:dxf>
          </x14:cfRule>
          <x14:cfRule type="expression" priority="18" id="{E7FEA9C8-D9B9-4163-88C2-E78BA6E45CCF}">
            <xm:f>D456&gt;('Gesamt ZF'!D456+20%)</xm:f>
            <x14:dxf>
              <fill>
                <patternFill>
                  <bgColor rgb="FF92D050"/>
                </patternFill>
              </fill>
            </x14:dxf>
          </x14:cfRule>
          <xm:sqref>D456 F456</xm:sqref>
        </x14:conditionalFormatting>
        <x14:conditionalFormatting xmlns:xm="http://schemas.microsoft.com/office/excel/2006/main">
          <x14:cfRule type="expression" priority="15" id="{61989779-EE14-46A3-A069-CB0E47958A68}">
            <xm:f>D464&lt;('Gesamt ZF'!D464-20%)</xm:f>
            <x14:dxf>
              <fill>
                <patternFill>
                  <bgColor theme="3" tint="0.59996337778862885"/>
                </patternFill>
              </fill>
            </x14:dxf>
          </x14:cfRule>
          <x14:cfRule type="expression" priority="16" id="{DD58E6E4-B7CE-4858-BC57-16D3329FFA5F}">
            <xm:f>D464&gt;('Gesamt ZF'!D464+20%)</xm:f>
            <x14:dxf>
              <fill>
                <patternFill>
                  <bgColor rgb="FF92D050"/>
                </patternFill>
              </fill>
            </x14:dxf>
          </x14:cfRule>
          <xm:sqref>D464:D467 H464:H467 F464:F467</xm:sqref>
        </x14:conditionalFormatting>
        <x14:conditionalFormatting xmlns:xm="http://schemas.microsoft.com/office/excel/2006/main">
          <x14:cfRule type="expression" priority="9" id="{9A3F5C5B-5A10-41AD-89C8-1D86AACD729C}">
            <xm:f>D506&lt;('Gesamt ZF'!D506-20%)</xm:f>
            <x14:dxf>
              <fill>
                <patternFill>
                  <bgColor theme="3" tint="0.59996337778862885"/>
                </patternFill>
              </fill>
            </x14:dxf>
          </x14:cfRule>
          <x14:cfRule type="expression" priority="10" id="{000348EA-17C9-461E-8EB4-8822131BAF02}">
            <xm:f>D506&gt;('Gesamt ZF'!D506+20%)</xm:f>
            <x14:dxf>
              <fill>
                <patternFill>
                  <bgColor rgb="FF92D050"/>
                </patternFill>
              </fill>
            </x14:dxf>
          </x14:cfRule>
          <xm:sqref>D506:D511 H506:H519 F506:F519 D516:D519</xm:sqref>
        </x14:conditionalFormatting>
        <x14:conditionalFormatting xmlns:xm="http://schemas.microsoft.com/office/excel/2006/main">
          <x14:cfRule type="expression" priority="7" id="{D8151B62-2F3E-48B6-8450-4AC4A36F60F8}">
            <xm:f>D527&lt;('Gesamt ZF'!D527-20%)</xm:f>
            <x14:dxf>
              <fill>
                <patternFill>
                  <bgColor theme="3" tint="0.59996337778862885"/>
                </patternFill>
              </fill>
            </x14:dxf>
          </x14:cfRule>
          <x14:cfRule type="expression" priority="8" id="{47DFCAD5-2425-4A9A-B669-E18FED6299A3}">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5D4AA13E-E7D1-4B87-9540-260F38C51A83}">
            <xm:f>D549&lt;('Gesamt ZF'!D549-20%)</xm:f>
            <x14:dxf>
              <fill>
                <patternFill>
                  <bgColor theme="3" tint="0.59996337778862885"/>
                </patternFill>
              </fill>
            </x14:dxf>
          </x14:cfRule>
          <x14:cfRule type="expression" priority="6" id="{CF0989B8-309D-4B73-97D5-E7747B6D2E63}">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40479BC0-1AEF-4BD9-8E31-45BFEDCCDDB0}">
            <xm:f>D562&lt;('Gesamt ZF'!D562-20%)</xm:f>
            <x14:dxf>
              <fill>
                <patternFill>
                  <bgColor theme="3" tint="0.59996337778862885"/>
                </patternFill>
              </fill>
            </x14:dxf>
          </x14:cfRule>
          <x14:cfRule type="expression" priority="4" id="{193AEE26-3B80-419A-BBF2-8B4C50125EB8}">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42019DD9-8D33-4220-A593-3B8B86FCE60C}">
            <xm:f>D573&lt;('Gesamt ZF'!D573-20%)</xm:f>
            <x14:dxf>
              <fill>
                <patternFill>
                  <bgColor theme="3" tint="0.59996337778862885"/>
                </patternFill>
              </fill>
            </x14:dxf>
          </x14:cfRule>
          <x14:cfRule type="expression" priority="2" id="{030E85C9-EA35-4D48-B0BC-C8BA93882536}">
            <xm:f>D573&gt;('Gesamt ZF'!D573+20%)</xm:f>
            <x14:dxf>
              <fill>
                <patternFill>
                  <bgColor rgb="FF92D050"/>
                </patternFill>
              </fill>
            </x14:dxf>
          </x14:cfRule>
          <xm:sqref>D573:D578 H573:H578 F573:F578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15" workbookViewId="0">
      <selection activeCell="M453" sqref="M453"/>
    </sheetView>
  </sheetViews>
  <sheetFormatPr baseColWidth="10" defaultColWidth="11.42578125" defaultRowHeight="12" x14ac:dyDescent="0.2"/>
  <cols>
    <col min="1" max="1" width="11.42578125" style="34"/>
    <col min="2" max="2" width="31.42578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42578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42" t="s">
        <v>292</v>
      </c>
    </row>
    <row r="3" spans="2:16" x14ac:dyDescent="0.25">
      <c r="C3" s="145"/>
    </row>
    <row r="4" spans="2:16" x14ac:dyDescent="0.2">
      <c r="C4" s="142" t="s">
        <v>0</v>
      </c>
    </row>
    <row r="5" spans="2:16" x14ac:dyDescent="0.25">
      <c r="C5" s="145"/>
    </row>
    <row r="6" spans="2:16" x14ac:dyDescent="0.2">
      <c r="C6" s="142" t="s">
        <v>279</v>
      </c>
    </row>
    <row r="8" spans="2:16" x14ac:dyDescent="0.2">
      <c r="B8" s="285" t="s">
        <v>1</v>
      </c>
      <c r="C8" s="286" t="s">
        <v>291</v>
      </c>
      <c r="D8" s="286"/>
      <c r="E8" s="286"/>
      <c r="F8" s="286"/>
      <c r="G8" s="286"/>
      <c r="H8" s="286"/>
      <c r="I8" s="286"/>
      <c r="J8" s="286"/>
      <c r="K8" s="286"/>
      <c r="L8" s="286"/>
      <c r="M8" s="286"/>
      <c r="N8" s="286"/>
      <c r="O8" s="286"/>
    </row>
    <row r="9" spans="2:16" x14ac:dyDescent="0.2">
      <c r="B9" s="285"/>
      <c r="C9" s="286"/>
      <c r="D9" s="286"/>
      <c r="E9" s="286"/>
      <c r="F9" s="286"/>
      <c r="G9" s="286"/>
      <c r="H9" s="286"/>
      <c r="I9" s="286"/>
      <c r="J9" s="286"/>
      <c r="K9" s="286"/>
      <c r="L9" s="286"/>
      <c r="M9" s="286"/>
      <c r="N9" s="286"/>
      <c r="O9" s="286"/>
    </row>
    <row r="10" spans="2:16" x14ac:dyDescent="0.2">
      <c r="B10" s="285"/>
      <c r="C10" s="287" t="s">
        <v>2</v>
      </c>
      <c r="D10" s="290"/>
      <c r="E10" s="287"/>
      <c r="F10" s="292"/>
      <c r="G10" s="287"/>
      <c r="H10" s="292"/>
      <c r="I10" s="287"/>
      <c r="J10" s="292"/>
      <c r="K10" s="287" t="s">
        <v>3</v>
      </c>
      <c r="L10" s="292"/>
      <c r="M10" s="287" t="s">
        <v>4</v>
      </c>
      <c r="N10" s="300" t="s">
        <v>5</v>
      </c>
      <c r="O10" s="287" t="s">
        <v>6</v>
      </c>
    </row>
    <row r="11" spans="2:16" x14ac:dyDescent="0.2">
      <c r="B11" s="285"/>
      <c r="C11" s="287"/>
      <c r="D11" s="291"/>
      <c r="E11" s="287"/>
      <c r="F11" s="293"/>
      <c r="G11" s="287"/>
      <c r="H11" s="293"/>
      <c r="I11" s="287"/>
      <c r="J11" s="293"/>
      <c r="K11" s="287"/>
      <c r="L11" s="293"/>
      <c r="M11" s="287"/>
      <c r="N11" s="300"/>
      <c r="O11" s="287"/>
    </row>
    <row r="12" spans="2:16" ht="17.25" customHeight="1" x14ac:dyDescent="0.25">
      <c r="B12" s="57" t="s">
        <v>7</v>
      </c>
      <c r="C12" s="71">
        <v>10</v>
      </c>
      <c r="D12" s="2">
        <f>C12/$M$12</f>
        <v>0.19230769230769232</v>
      </c>
      <c r="E12" s="3">
        <v>23</v>
      </c>
      <c r="F12" s="2">
        <f>E12/$M$12</f>
        <v>0.44230769230769229</v>
      </c>
      <c r="G12" s="3">
        <v>10</v>
      </c>
      <c r="H12" s="2">
        <f>G12/$M$12</f>
        <v>0.19230769230769232</v>
      </c>
      <c r="I12" s="3">
        <v>6</v>
      </c>
      <c r="J12" s="2">
        <f>I12/$M$12</f>
        <v>0.11538461538461539</v>
      </c>
      <c r="K12" s="3">
        <v>3</v>
      </c>
      <c r="L12" s="2">
        <f>K12/$M$12</f>
        <v>5.7692307692307696E-2</v>
      </c>
      <c r="M12" s="42">
        <v>52</v>
      </c>
      <c r="N12" s="42">
        <v>0</v>
      </c>
      <c r="O12" s="42">
        <v>52</v>
      </c>
      <c r="P12" s="103"/>
    </row>
    <row r="13" spans="2:16" ht="13.5" customHeight="1" x14ac:dyDescent="0.25">
      <c r="B13" s="57" t="s">
        <v>8</v>
      </c>
      <c r="C13" s="71">
        <v>49</v>
      </c>
      <c r="D13" s="2">
        <f>C13/$M$13</f>
        <v>0.96078431372549022</v>
      </c>
      <c r="E13" s="3">
        <v>1</v>
      </c>
      <c r="F13" s="2">
        <f>E13/$M$13</f>
        <v>1.9607843137254902E-2</v>
      </c>
      <c r="G13" s="3">
        <v>0</v>
      </c>
      <c r="H13" s="2">
        <f>G13/$M$13</f>
        <v>0</v>
      </c>
      <c r="I13" s="3">
        <v>0</v>
      </c>
      <c r="J13" s="2">
        <f>I13/$M$13</f>
        <v>0</v>
      </c>
      <c r="K13" s="3">
        <v>1</v>
      </c>
      <c r="L13" s="2">
        <f>K13/$M$13</f>
        <v>1.9607843137254902E-2</v>
      </c>
      <c r="M13" s="42">
        <v>51</v>
      </c>
      <c r="N13" s="70">
        <v>1</v>
      </c>
      <c r="O13" s="42">
        <v>52</v>
      </c>
      <c r="P13" s="103"/>
    </row>
    <row r="14" spans="2:16" ht="15.75" customHeight="1" x14ac:dyDescent="0.25">
      <c r="B14" s="57" t="s">
        <v>9</v>
      </c>
      <c r="C14" s="71">
        <v>49</v>
      </c>
      <c r="D14" s="2">
        <f>C14/$M$14</f>
        <v>0.96078431372549022</v>
      </c>
      <c r="E14" s="3">
        <v>1</v>
      </c>
      <c r="F14" s="2">
        <f>E14/$M$14</f>
        <v>1.9607843137254902E-2</v>
      </c>
      <c r="G14" s="4">
        <v>0</v>
      </c>
      <c r="H14" s="2">
        <f>G14/$M$14</f>
        <v>0</v>
      </c>
      <c r="I14" s="4">
        <v>0</v>
      </c>
      <c r="J14" s="2">
        <f>I14/$M$14</f>
        <v>0</v>
      </c>
      <c r="K14" s="4">
        <v>1</v>
      </c>
      <c r="L14" s="2">
        <f>K14/$M$14</f>
        <v>1.9607843137254902E-2</v>
      </c>
      <c r="M14" s="42">
        <v>51</v>
      </c>
      <c r="N14" s="42">
        <v>1</v>
      </c>
      <c r="O14" s="42">
        <v>52</v>
      </c>
      <c r="P14" s="103"/>
    </row>
    <row r="15" spans="2:16" ht="15.75" customHeight="1" x14ac:dyDescent="0.25">
      <c r="B15" s="57" t="s">
        <v>10</v>
      </c>
      <c r="C15" s="71">
        <v>46</v>
      </c>
      <c r="D15" s="2">
        <f>C15/$M$15</f>
        <v>0.90196078431372551</v>
      </c>
      <c r="E15" s="3">
        <v>3</v>
      </c>
      <c r="F15" s="2">
        <f>E15/$M$15</f>
        <v>5.8823529411764705E-2</v>
      </c>
      <c r="G15" s="3">
        <v>1</v>
      </c>
      <c r="H15" s="2">
        <f>G15/$M$15</f>
        <v>1.9607843137254902E-2</v>
      </c>
      <c r="I15" s="3">
        <v>0</v>
      </c>
      <c r="J15" s="2">
        <f>I15/$M$15</f>
        <v>0</v>
      </c>
      <c r="K15" s="3">
        <v>1</v>
      </c>
      <c r="L15" s="2">
        <f>K15/$M$15</f>
        <v>1.9607843137254902E-2</v>
      </c>
      <c r="M15" s="70">
        <v>51</v>
      </c>
      <c r="N15" s="70">
        <v>1</v>
      </c>
      <c r="O15" s="42">
        <v>52</v>
      </c>
      <c r="P15" s="103"/>
    </row>
    <row r="16" spans="2:16" ht="16.5" customHeight="1" x14ac:dyDescent="0.25">
      <c r="B16" s="57" t="s">
        <v>11</v>
      </c>
      <c r="C16" s="71">
        <v>44</v>
      </c>
      <c r="D16" s="2">
        <f>C16/$M$16</f>
        <v>0.88</v>
      </c>
      <c r="E16" s="3">
        <v>3</v>
      </c>
      <c r="F16" s="2">
        <f>E16/$M$16</f>
        <v>0.06</v>
      </c>
      <c r="G16" s="3">
        <v>1</v>
      </c>
      <c r="H16" s="2">
        <f>G16/$M$16</f>
        <v>0.02</v>
      </c>
      <c r="I16" s="3">
        <v>1</v>
      </c>
      <c r="J16" s="2">
        <f>I16/$M$16</f>
        <v>0.02</v>
      </c>
      <c r="K16" s="3">
        <v>1</v>
      </c>
      <c r="L16" s="2">
        <f>K16/$M$16</f>
        <v>0.02</v>
      </c>
      <c r="M16" s="70">
        <v>50</v>
      </c>
      <c r="N16" s="42">
        <v>2</v>
      </c>
      <c r="O16" s="42">
        <v>52</v>
      </c>
      <c r="P16" s="103"/>
    </row>
    <row r="17" spans="2:16" ht="19.5" customHeight="1" x14ac:dyDescent="0.25">
      <c r="B17" s="57" t="s">
        <v>12</v>
      </c>
      <c r="C17" s="71">
        <v>34</v>
      </c>
      <c r="D17" s="2">
        <f>C17/$M$17</f>
        <v>0.68</v>
      </c>
      <c r="E17" s="3">
        <v>11</v>
      </c>
      <c r="F17" s="2">
        <f>E17/$M$17</f>
        <v>0.22</v>
      </c>
      <c r="G17" s="3">
        <v>2</v>
      </c>
      <c r="H17" s="2">
        <f>G17/$M$17</f>
        <v>0.04</v>
      </c>
      <c r="I17" s="3">
        <v>3</v>
      </c>
      <c r="J17" s="2">
        <f>I17/$M$17</f>
        <v>0.06</v>
      </c>
      <c r="K17" s="3">
        <v>0</v>
      </c>
      <c r="L17" s="2">
        <f>K17/$M$17</f>
        <v>0</v>
      </c>
      <c r="M17" s="70">
        <v>50</v>
      </c>
      <c r="N17" s="70">
        <v>2</v>
      </c>
      <c r="O17" s="42">
        <v>52</v>
      </c>
      <c r="P17" s="103"/>
    </row>
    <row r="18" spans="2:16" ht="26.25" customHeight="1" x14ac:dyDescent="0.25">
      <c r="B18" s="57" t="s">
        <v>13</v>
      </c>
      <c r="C18" s="71">
        <v>43</v>
      </c>
      <c r="D18" s="2">
        <f>C18/$M$18</f>
        <v>0.84313725490196079</v>
      </c>
      <c r="E18" s="3">
        <v>4</v>
      </c>
      <c r="F18" s="2">
        <f>E18/$M$18</f>
        <v>7.8431372549019607E-2</v>
      </c>
      <c r="G18" s="3">
        <v>3</v>
      </c>
      <c r="H18" s="2">
        <f>G18/$M$18</f>
        <v>5.8823529411764705E-2</v>
      </c>
      <c r="I18" s="3">
        <v>0</v>
      </c>
      <c r="J18" s="2">
        <f>I18/$M$18</f>
        <v>0</v>
      </c>
      <c r="K18" s="3">
        <v>1</v>
      </c>
      <c r="L18" s="2">
        <f>K18/$M$18</f>
        <v>1.9607843137254902E-2</v>
      </c>
      <c r="M18" s="70">
        <v>51</v>
      </c>
      <c r="N18" s="70">
        <v>1</v>
      </c>
      <c r="O18" s="42">
        <v>52</v>
      </c>
      <c r="P18" s="103"/>
    </row>
    <row r="19" spans="2:16" ht="15" customHeight="1" x14ac:dyDescent="0.25">
      <c r="B19" s="57" t="s">
        <v>14</v>
      </c>
      <c r="C19" s="71">
        <v>44</v>
      </c>
      <c r="D19" s="2">
        <f>C19/$M$19</f>
        <v>0.86274509803921573</v>
      </c>
      <c r="E19" s="3">
        <v>3</v>
      </c>
      <c r="F19" s="2">
        <f>E19/$M$19</f>
        <v>5.8823529411764705E-2</v>
      </c>
      <c r="G19" s="3">
        <v>3</v>
      </c>
      <c r="H19" s="2">
        <f>G19/$M$19</f>
        <v>5.8823529411764705E-2</v>
      </c>
      <c r="I19" s="3">
        <v>0</v>
      </c>
      <c r="J19" s="2">
        <f>I19/$M$19</f>
        <v>0</v>
      </c>
      <c r="K19" s="3">
        <v>1</v>
      </c>
      <c r="L19" s="2">
        <f>K19/$M$19</f>
        <v>1.9607843137254902E-2</v>
      </c>
      <c r="M19" s="70">
        <v>51</v>
      </c>
      <c r="N19" s="70">
        <v>1</v>
      </c>
      <c r="O19" s="42">
        <v>52</v>
      </c>
      <c r="P19" s="103"/>
    </row>
    <row r="20" spans="2:16" ht="15.75" customHeight="1" x14ac:dyDescent="0.2">
      <c r="B20" s="57" t="s">
        <v>15</v>
      </c>
      <c r="C20" s="71">
        <v>45</v>
      </c>
      <c r="D20" s="2">
        <f>C20/$M$20</f>
        <v>0.88235294117647056</v>
      </c>
      <c r="E20" s="3">
        <v>5</v>
      </c>
      <c r="F20" s="2">
        <f>E20/$M$19</f>
        <v>9.8039215686274508E-2</v>
      </c>
      <c r="G20" s="3">
        <v>0</v>
      </c>
      <c r="H20" s="2">
        <f>G20/$M$20</f>
        <v>0</v>
      </c>
      <c r="I20" s="3">
        <v>0</v>
      </c>
      <c r="J20" s="2">
        <f>I20/$M$20</f>
        <v>0</v>
      </c>
      <c r="K20" s="3">
        <v>1</v>
      </c>
      <c r="L20" s="2">
        <f>K20/$M$20</f>
        <v>1.9607843137254902E-2</v>
      </c>
      <c r="M20" s="70">
        <v>51</v>
      </c>
      <c r="N20" s="70">
        <v>1</v>
      </c>
      <c r="O20" s="42">
        <v>52</v>
      </c>
      <c r="P20" s="103"/>
    </row>
    <row r="21" spans="2:16" ht="15.75" customHeight="1" x14ac:dyDescent="0.25">
      <c r="B21" s="49"/>
      <c r="C21" s="69"/>
      <c r="D21" s="48"/>
      <c r="E21" s="68"/>
      <c r="F21" s="48"/>
      <c r="G21" s="68"/>
      <c r="H21" s="48"/>
      <c r="I21" s="68"/>
      <c r="J21" s="48"/>
      <c r="K21" s="68"/>
      <c r="L21" s="48"/>
      <c r="M21" s="68"/>
      <c r="N21" s="68"/>
      <c r="O21" s="53"/>
    </row>
    <row r="23" spans="2:16" x14ac:dyDescent="0.25">
      <c r="C23" s="142" t="s">
        <v>16</v>
      </c>
    </row>
    <row r="25" spans="2:16" ht="15" customHeight="1" x14ac:dyDescent="0.2">
      <c r="B25" s="285" t="s">
        <v>1</v>
      </c>
      <c r="C25" s="294" t="s">
        <v>288</v>
      </c>
      <c r="D25" s="295"/>
      <c r="E25" s="295"/>
      <c r="F25" s="295"/>
      <c r="G25" s="295"/>
      <c r="H25" s="295"/>
      <c r="I25" s="295"/>
      <c r="J25" s="295"/>
      <c r="K25" s="295"/>
      <c r="L25" s="295"/>
      <c r="M25" s="295"/>
      <c r="N25" s="295"/>
      <c r="O25" s="296"/>
    </row>
    <row r="26" spans="2:16" x14ac:dyDescent="0.2">
      <c r="B26" s="285"/>
      <c r="C26" s="297"/>
      <c r="D26" s="298"/>
      <c r="E26" s="298"/>
      <c r="F26" s="298"/>
      <c r="G26" s="298"/>
      <c r="H26" s="298"/>
      <c r="I26" s="298"/>
      <c r="J26" s="298"/>
      <c r="K26" s="298"/>
      <c r="L26" s="298"/>
      <c r="M26" s="298"/>
      <c r="N26" s="298"/>
      <c r="O26" s="299"/>
    </row>
    <row r="27" spans="2:16" x14ac:dyDescent="0.2">
      <c r="B27" s="285"/>
      <c r="C27" s="287" t="s">
        <v>2</v>
      </c>
      <c r="D27" s="288"/>
      <c r="E27" s="287"/>
      <c r="F27" s="288"/>
      <c r="G27" s="287"/>
      <c r="H27" s="288"/>
      <c r="I27" s="287"/>
      <c r="J27" s="288"/>
      <c r="K27" s="287" t="s">
        <v>3</v>
      </c>
      <c r="L27" s="288"/>
      <c r="M27" s="292" t="s">
        <v>4</v>
      </c>
      <c r="N27" s="287" t="s">
        <v>5</v>
      </c>
      <c r="O27" s="287" t="s">
        <v>6</v>
      </c>
    </row>
    <row r="28" spans="2:16" ht="24.75" customHeight="1" x14ac:dyDescent="0.2">
      <c r="B28" s="285"/>
      <c r="C28" s="287"/>
      <c r="D28" s="289"/>
      <c r="E28" s="287"/>
      <c r="F28" s="289"/>
      <c r="G28" s="287"/>
      <c r="H28" s="289"/>
      <c r="I28" s="287"/>
      <c r="J28" s="289"/>
      <c r="K28" s="287"/>
      <c r="L28" s="289"/>
      <c r="M28" s="293"/>
      <c r="N28" s="287"/>
      <c r="O28" s="287"/>
    </row>
    <row r="29" spans="2:16" x14ac:dyDescent="0.25">
      <c r="B29" s="57" t="s">
        <v>7</v>
      </c>
      <c r="C29" s="44">
        <v>1</v>
      </c>
      <c r="D29" s="2">
        <f>C29/$M$29</f>
        <v>5.5555555555555552E-2</v>
      </c>
      <c r="E29" s="3">
        <v>5</v>
      </c>
      <c r="F29" s="2">
        <f>E29/$M$29</f>
        <v>0.27777777777777779</v>
      </c>
      <c r="G29" s="3">
        <v>3</v>
      </c>
      <c r="H29" s="2">
        <f>G29/$M$29</f>
        <v>0.16666666666666666</v>
      </c>
      <c r="I29" s="3">
        <v>6</v>
      </c>
      <c r="J29" s="2">
        <f>I29/$M$29</f>
        <v>0.33333333333333331</v>
      </c>
      <c r="K29" s="3">
        <v>3</v>
      </c>
      <c r="L29" s="2">
        <f>K29/$M$29</f>
        <v>0.16666666666666666</v>
      </c>
      <c r="M29" s="43">
        <v>18</v>
      </c>
      <c r="N29" s="43">
        <v>0</v>
      </c>
      <c r="O29" s="67">
        <v>18</v>
      </c>
      <c r="P29" s="103"/>
    </row>
    <row r="30" spans="2:16" x14ac:dyDescent="0.25">
      <c r="B30" s="57" t="s">
        <v>8</v>
      </c>
      <c r="C30" s="44">
        <v>17</v>
      </c>
      <c r="D30" s="2">
        <f>C30/$M$30</f>
        <v>0.94444444444444442</v>
      </c>
      <c r="E30" s="3">
        <v>1</v>
      </c>
      <c r="F30" s="2">
        <f>E30/$M$30</f>
        <v>5.5555555555555552E-2</v>
      </c>
      <c r="G30" s="3">
        <v>0</v>
      </c>
      <c r="H30" s="2">
        <f>G30/$M$30</f>
        <v>0</v>
      </c>
      <c r="I30" s="3">
        <v>0</v>
      </c>
      <c r="J30" s="2">
        <f>I30/$M$30</f>
        <v>0</v>
      </c>
      <c r="K30" s="3">
        <v>0</v>
      </c>
      <c r="L30" s="2">
        <f>K30/$M$30</f>
        <v>0</v>
      </c>
      <c r="M30" s="43">
        <v>18</v>
      </c>
      <c r="N30" s="46">
        <v>0</v>
      </c>
      <c r="O30" s="67">
        <v>18</v>
      </c>
      <c r="P30" s="103"/>
    </row>
    <row r="31" spans="2:16" x14ac:dyDescent="0.25">
      <c r="B31" s="57" t="s">
        <v>9</v>
      </c>
      <c r="C31" s="44">
        <v>17</v>
      </c>
      <c r="D31" s="2">
        <f>C31/$M$31</f>
        <v>0.94444444444444442</v>
      </c>
      <c r="E31" s="3">
        <v>1</v>
      </c>
      <c r="F31" s="2">
        <f>E31/$M$31</f>
        <v>5.5555555555555552E-2</v>
      </c>
      <c r="G31" s="4">
        <v>0</v>
      </c>
      <c r="H31" s="2">
        <f>G31/$M$31</f>
        <v>0</v>
      </c>
      <c r="I31" s="4">
        <v>0</v>
      </c>
      <c r="J31" s="2">
        <f>I31/$M$31</f>
        <v>0</v>
      </c>
      <c r="K31" s="4">
        <v>0</v>
      </c>
      <c r="L31" s="2">
        <f>K31/$M$31</f>
        <v>0</v>
      </c>
      <c r="M31" s="43">
        <v>18</v>
      </c>
      <c r="N31" s="46">
        <v>0</v>
      </c>
      <c r="O31" s="67">
        <v>18</v>
      </c>
      <c r="P31" s="103"/>
    </row>
    <row r="32" spans="2:16" x14ac:dyDescent="0.25">
      <c r="B32" s="57" t="s">
        <v>18</v>
      </c>
      <c r="C32" s="44">
        <v>14</v>
      </c>
      <c r="D32" s="2">
        <f>C32/$M$32</f>
        <v>0.77777777777777779</v>
      </c>
      <c r="E32" s="3">
        <v>3</v>
      </c>
      <c r="F32" s="2">
        <f>E32/$M$32</f>
        <v>0.16666666666666666</v>
      </c>
      <c r="G32" s="3">
        <v>1</v>
      </c>
      <c r="H32" s="2">
        <f>G32/$M$32</f>
        <v>5.5555555555555552E-2</v>
      </c>
      <c r="I32" s="3">
        <v>0</v>
      </c>
      <c r="J32" s="2">
        <f>I32/$M$32</f>
        <v>0</v>
      </c>
      <c r="K32" s="3">
        <v>0</v>
      </c>
      <c r="L32" s="2">
        <f>K32/$M$32</f>
        <v>0</v>
      </c>
      <c r="M32" s="46">
        <v>18</v>
      </c>
      <c r="N32" s="46">
        <v>0</v>
      </c>
      <c r="O32" s="67">
        <v>18</v>
      </c>
      <c r="P32" s="103"/>
    </row>
    <row r="33" spans="2:16" x14ac:dyDescent="0.25">
      <c r="B33" s="57" t="s">
        <v>11</v>
      </c>
      <c r="C33" s="44">
        <v>15</v>
      </c>
      <c r="D33" s="2">
        <f>C33/$M$33</f>
        <v>0.83333333333333337</v>
      </c>
      <c r="E33" s="3">
        <v>1</v>
      </c>
      <c r="F33" s="2">
        <f>E33/$M$33</f>
        <v>5.5555555555555552E-2</v>
      </c>
      <c r="G33" s="3">
        <v>1</v>
      </c>
      <c r="H33" s="2">
        <f>G33/$M$33</f>
        <v>5.5555555555555552E-2</v>
      </c>
      <c r="I33" s="3">
        <v>1</v>
      </c>
      <c r="J33" s="2">
        <f>I33/$M$33</f>
        <v>5.5555555555555552E-2</v>
      </c>
      <c r="K33" s="3">
        <v>0</v>
      </c>
      <c r="L33" s="2">
        <f>K33/$M$33</f>
        <v>0</v>
      </c>
      <c r="M33" s="43">
        <v>18</v>
      </c>
      <c r="N33" s="46">
        <v>0</v>
      </c>
      <c r="O33" s="67">
        <v>18</v>
      </c>
      <c r="P33" s="103"/>
    </row>
    <row r="34" spans="2:16" x14ac:dyDescent="0.25">
      <c r="B34" s="57" t="s">
        <v>12</v>
      </c>
      <c r="C34" s="44">
        <v>11</v>
      </c>
      <c r="D34" s="2">
        <f>C34/M34</f>
        <v>0.61111111111111116</v>
      </c>
      <c r="E34" s="3">
        <v>3</v>
      </c>
      <c r="F34" s="2">
        <f>E34/$M$34</f>
        <v>0.16666666666666666</v>
      </c>
      <c r="G34" s="3">
        <v>2</v>
      </c>
      <c r="H34" s="2">
        <f>G34/$M$34</f>
        <v>0.1111111111111111</v>
      </c>
      <c r="I34" s="3">
        <v>2</v>
      </c>
      <c r="J34" s="2">
        <f>I34/$M$34</f>
        <v>0.1111111111111111</v>
      </c>
      <c r="K34" s="3">
        <v>0</v>
      </c>
      <c r="L34" s="2">
        <f>K34/$M$34</f>
        <v>0</v>
      </c>
      <c r="M34" s="43">
        <v>18</v>
      </c>
      <c r="N34" s="43">
        <v>0</v>
      </c>
      <c r="O34" s="67">
        <v>18</v>
      </c>
      <c r="P34" s="103"/>
    </row>
    <row r="35" spans="2:16" ht="24" x14ac:dyDescent="0.25">
      <c r="B35" s="57" t="s">
        <v>13</v>
      </c>
      <c r="C35" s="44">
        <v>14</v>
      </c>
      <c r="D35" s="2">
        <f>C35/$M$35</f>
        <v>0.77777777777777779</v>
      </c>
      <c r="E35" s="3">
        <v>2</v>
      </c>
      <c r="F35" s="2">
        <f>E35/$M$35</f>
        <v>0.1111111111111111</v>
      </c>
      <c r="G35" s="3">
        <v>2</v>
      </c>
      <c r="H35" s="2">
        <f>G35/$M$35</f>
        <v>0.1111111111111111</v>
      </c>
      <c r="I35" s="3">
        <v>0</v>
      </c>
      <c r="J35" s="2">
        <f>I35/$M$35</f>
        <v>0</v>
      </c>
      <c r="K35" s="3">
        <v>0</v>
      </c>
      <c r="L35" s="2">
        <f>K35/$M$35</f>
        <v>0</v>
      </c>
      <c r="M35" s="43">
        <v>18</v>
      </c>
      <c r="N35" s="46">
        <v>0</v>
      </c>
      <c r="O35" s="67">
        <v>18</v>
      </c>
      <c r="P35" s="103"/>
    </row>
    <row r="36" spans="2:16" x14ac:dyDescent="0.25">
      <c r="B36" s="57" t="s">
        <v>14</v>
      </c>
      <c r="C36" s="44">
        <v>14</v>
      </c>
      <c r="D36" s="2">
        <f>C36/$M$36</f>
        <v>0.77777777777777779</v>
      </c>
      <c r="E36" s="3">
        <v>2</v>
      </c>
      <c r="F36" s="2">
        <f>E36/$M$36</f>
        <v>0.1111111111111111</v>
      </c>
      <c r="G36" s="3">
        <v>2</v>
      </c>
      <c r="H36" s="2">
        <f>G36/$M$36</f>
        <v>0.1111111111111111</v>
      </c>
      <c r="I36" s="3">
        <v>0</v>
      </c>
      <c r="J36" s="2">
        <f>I36/$M$36</f>
        <v>0</v>
      </c>
      <c r="K36" s="3">
        <v>0</v>
      </c>
      <c r="L36" s="2">
        <f>K36/$M$36</f>
        <v>0</v>
      </c>
      <c r="M36" s="43">
        <v>18</v>
      </c>
      <c r="N36" s="46">
        <v>0</v>
      </c>
      <c r="O36" s="67">
        <v>18</v>
      </c>
      <c r="P36" s="103"/>
    </row>
    <row r="37" spans="2:16" x14ac:dyDescent="0.2">
      <c r="B37" s="57" t="s">
        <v>15</v>
      </c>
      <c r="C37" s="44">
        <v>17</v>
      </c>
      <c r="D37" s="2">
        <f>C37/$M$37</f>
        <v>0.94444444444444442</v>
      </c>
      <c r="E37" s="3">
        <v>1</v>
      </c>
      <c r="F37" s="2">
        <f>E37/$M$37</f>
        <v>5.5555555555555552E-2</v>
      </c>
      <c r="G37" s="3">
        <v>0</v>
      </c>
      <c r="H37" s="2">
        <f>G37/$M$37</f>
        <v>0</v>
      </c>
      <c r="I37" s="3">
        <v>0</v>
      </c>
      <c r="J37" s="2">
        <f>I37/$M$37</f>
        <v>0</v>
      </c>
      <c r="K37" s="3">
        <v>0</v>
      </c>
      <c r="L37" s="2">
        <f>K37/$M$37</f>
        <v>0</v>
      </c>
      <c r="M37" s="43">
        <v>18</v>
      </c>
      <c r="N37" s="46">
        <v>0</v>
      </c>
      <c r="O37" s="67">
        <v>18</v>
      </c>
      <c r="P37" s="103"/>
    </row>
    <row r="40" spans="2:16" x14ac:dyDescent="0.25">
      <c r="C40" s="142" t="s">
        <v>19</v>
      </c>
    </row>
    <row r="42" spans="2:16" ht="15" customHeight="1" x14ac:dyDescent="0.2">
      <c r="B42" s="285" t="s">
        <v>1</v>
      </c>
      <c r="C42" s="286" t="s">
        <v>287</v>
      </c>
      <c r="D42" s="286"/>
      <c r="E42" s="286"/>
      <c r="F42" s="286"/>
      <c r="G42" s="286"/>
      <c r="H42" s="286"/>
      <c r="I42" s="286"/>
      <c r="J42" s="286"/>
      <c r="K42" s="286"/>
      <c r="L42" s="286"/>
      <c r="M42" s="286"/>
      <c r="N42" s="286"/>
      <c r="O42" s="286"/>
    </row>
    <row r="43" spans="2:16" x14ac:dyDescent="0.2">
      <c r="B43" s="285"/>
      <c r="C43" s="286"/>
      <c r="D43" s="286"/>
      <c r="E43" s="286"/>
      <c r="F43" s="286"/>
      <c r="G43" s="286"/>
      <c r="H43" s="286"/>
      <c r="I43" s="286"/>
      <c r="J43" s="286"/>
      <c r="K43" s="286"/>
      <c r="L43" s="286"/>
      <c r="M43" s="286"/>
      <c r="N43" s="286"/>
      <c r="O43" s="286"/>
    </row>
    <row r="44" spans="2:16" x14ac:dyDescent="0.2">
      <c r="B44" s="285"/>
      <c r="C44" s="287" t="s">
        <v>2</v>
      </c>
      <c r="D44" s="288"/>
      <c r="E44" s="301"/>
      <c r="F44" s="288"/>
      <c r="G44" s="301"/>
      <c r="H44" s="288"/>
      <c r="I44" s="301"/>
      <c r="J44" s="288"/>
      <c r="K44" s="287" t="s">
        <v>3</v>
      </c>
      <c r="L44" s="288"/>
      <c r="M44" s="292" t="s">
        <v>21</v>
      </c>
      <c r="N44" s="287" t="s">
        <v>5</v>
      </c>
      <c r="O44" s="287" t="s">
        <v>6</v>
      </c>
    </row>
    <row r="45" spans="2:16" ht="24.75" customHeight="1" x14ac:dyDescent="0.2">
      <c r="B45" s="285"/>
      <c r="C45" s="287"/>
      <c r="D45" s="289"/>
      <c r="E45" s="301"/>
      <c r="F45" s="289"/>
      <c r="G45" s="301"/>
      <c r="H45" s="289"/>
      <c r="I45" s="301"/>
      <c r="J45" s="289"/>
      <c r="K45" s="287"/>
      <c r="L45" s="289"/>
      <c r="M45" s="293"/>
      <c r="N45" s="287"/>
      <c r="O45" s="287"/>
    </row>
    <row r="46" spans="2:16" x14ac:dyDescent="0.25">
      <c r="B46" s="57" t="s">
        <v>7</v>
      </c>
      <c r="C46" s="44">
        <v>9</v>
      </c>
      <c r="D46" s="2">
        <f>C46/$M$46</f>
        <v>0.26470588235294118</v>
      </c>
      <c r="E46" s="3">
        <v>18</v>
      </c>
      <c r="F46" s="2">
        <f>E46/$M$46</f>
        <v>0.52941176470588236</v>
      </c>
      <c r="G46" s="3">
        <v>7</v>
      </c>
      <c r="H46" s="2">
        <f>G46/$M$46</f>
        <v>0.20588235294117646</v>
      </c>
      <c r="I46" s="3">
        <v>0</v>
      </c>
      <c r="J46" s="2">
        <f>I46/$M$46</f>
        <v>0</v>
      </c>
      <c r="K46" s="3">
        <v>0</v>
      </c>
      <c r="L46" s="2">
        <f>K46/$M$46</f>
        <v>0</v>
      </c>
      <c r="M46" s="43">
        <v>34</v>
      </c>
      <c r="N46" s="46">
        <v>0</v>
      </c>
      <c r="O46" s="46">
        <v>34</v>
      </c>
      <c r="P46" s="103"/>
    </row>
    <row r="47" spans="2:16" x14ac:dyDescent="0.25">
      <c r="B47" s="57" t="s">
        <v>8</v>
      </c>
      <c r="C47" s="44">
        <v>32</v>
      </c>
      <c r="D47" s="2">
        <f>C47/$M$47</f>
        <v>0.96969696969696972</v>
      </c>
      <c r="E47" s="3">
        <v>0</v>
      </c>
      <c r="F47" s="2">
        <f>E47/$M$47</f>
        <v>0</v>
      </c>
      <c r="G47" s="3">
        <v>0</v>
      </c>
      <c r="H47" s="2">
        <f>G47/$M$47</f>
        <v>0</v>
      </c>
      <c r="I47" s="3">
        <v>0</v>
      </c>
      <c r="J47" s="2">
        <f>I47/$M$47</f>
        <v>0</v>
      </c>
      <c r="K47" s="3">
        <v>1</v>
      </c>
      <c r="L47" s="2">
        <f>K47/$M$47</f>
        <v>3.0303030303030304E-2</v>
      </c>
      <c r="M47" s="43">
        <v>33</v>
      </c>
      <c r="N47" s="46">
        <v>1</v>
      </c>
      <c r="O47" s="46">
        <v>34</v>
      </c>
      <c r="P47" s="103"/>
    </row>
    <row r="48" spans="2:16" x14ac:dyDescent="0.25">
      <c r="B48" s="57" t="s">
        <v>22</v>
      </c>
      <c r="C48" s="44">
        <v>32</v>
      </c>
      <c r="D48" s="2">
        <f>C48/$M$48</f>
        <v>0.96969696969696972</v>
      </c>
      <c r="E48" s="3">
        <v>0</v>
      </c>
      <c r="F48" s="2">
        <f>E48/$M$48</f>
        <v>0</v>
      </c>
      <c r="G48" s="4">
        <v>0</v>
      </c>
      <c r="H48" s="2">
        <f>G48/$M$48</f>
        <v>0</v>
      </c>
      <c r="I48" s="4">
        <v>0</v>
      </c>
      <c r="J48" s="2">
        <f>I48/$M$48</f>
        <v>0</v>
      </c>
      <c r="K48" s="4">
        <v>1</v>
      </c>
      <c r="L48" s="2">
        <f>K48/$M$48</f>
        <v>3.0303030303030304E-2</v>
      </c>
      <c r="M48" s="43">
        <v>33</v>
      </c>
      <c r="N48" s="46">
        <v>1</v>
      </c>
      <c r="O48" s="46">
        <v>34</v>
      </c>
      <c r="P48" s="103"/>
    </row>
    <row r="49" spans="2:17" x14ac:dyDescent="0.25">
      <c r="B49" s="57" t="s">
        <v>10</v>
      </c>
      <c r="C49" s="44">
        <v>32</v>
      </c>
      <c r="D49" s="2">
        <f>C49/$M$49</f>
        <v>0.96969696969696972</v>
      </c>
      <c r="E49" s="3">
        <v>0</v>
      </c>
      <c r="F49" s="2">
        <f>E49/$M$49</f>
        <v>0</v>
      </c>
      <c r="G49" s="3">
        <v>0</v>
      </c>
      <c r="H49" s="2">
        <f>G49/$M$49</f>
        <v>0</v>
      </c>
      <c r="I49" s="3">
        <v>0</v>
      </c>
      <c r="J49" s="2">
        <f>I49/$M$49</f>
        <v>0</v>
      </c>
      <c r="K49" s="3">
        <v>1</v>
      </c>
      <c r="L49" s="2">
        <f>K49/$M$49</f>
        <v>3.0303030303030304E-2</v>
      </c>
      <c r="M49" s="46">
        <v>33</v>
      </c>
      <c r="N49" s="46">
        <v>1</v>
      </c>
      <c r="O49" s="46">
        <v>34</v>
      </c>
      <c r="P49" s="103"/>
    </row>
    <row r="50" spans="2:17" x14ac:dyDescent="0.25">
      <c r="B50" s="57" t="s">
        <v>11</v>
      </c>
      <c r="C50" s="44">
        <v>29</v>
      </c>
      <c r="D50" s="2">
        <f>C50/$M$50</f>
        <v>0.90625</v>
      </c>
      <c r="E50" s="3">
        <v>2</v>
      </c>
      <c r="F50" s="2">
        <f>E50/$M$50</f>
        <v>6.25E-2</v>
      </c>
      <c r="G50" s="3">
        <v>0</v>
      </c>
      <c r="H50" s="2">
        <f>G50/$M$50</f>
        <v>0</v>
      </c>
      <c r="I50" s="3">
        <v>0</v>
      </c>
      <c r="J50" s="2">
        <f>I50/$M$50</f>
        <v>0</v>
      </c>
      <c r="K50" s="3">
        <v>1</v>
      </c>
      <c r="L50" s="2">
        <f>K50/$M$50</f>
        <v>3.125E-2</v>
      </c>
      <c r="M50" s="46">
        <v>32</v>
      </c>
      <c r="N50" s="46">
        <v>2</v>
      </c>
      <c r="O50" s="46">
        <v>34</v>
      </c>
      <c r="P50" s="103"/>
    </row>
    <row r="51" spans="2:17" x14ac:dyDescent="0.25">
      <c r="B51" s="57" t="s">
        <v>12</v>
      </c>
      <c r="C51" s="44">
        <v>23</v>
      </c>
      <c r="D51" s="2">
        <f>C51/$M$51</f>
        <v>0.71875</v>
      </c>
      <c r="E51" s="3">
        <v>8</v>
      </c>
      <c r="F51" s="2">
        <f>E51/$M$51</f>
        <v>0.25</v>
      </c>
      <c r="G51" s="3">
        <v>0</v>
      </c>
      <c r="H51" s="2">
        <f>G51/$M$51</f>
        <v>0</v>
      </c>
      <c r="I51" s="3">
        <v>1</v>
      </c>
      <c r="J51" s="2">
        <f>I51/$M$51</f>
        <v>3.125E-2</v>
      </c>
      <c r="K51" s="3">
        <v>0</v>
      </c>
      <c r="L51" s="2">
        <f>K51/$M$51</f>
        <v>0</v>
      </c>
      <c r="M51" s="46">
        <v>32</v>
      </c>
      <c r="N51" s="46">
        <v>2</v>
      </c>
      <c r="O51" s="46">
        <v>34</v>
      </c>
      <c r="P51" s="103"/>
    </row>
    <row r="52" spans="2:17" ht="24" x14ac:dyDescent="0.25">
      <c r="B52" s="57" t="s">
        <v>13</v>
      </c>
      <c r="C52" s="44">
        <v>29</v>
      </c>
      <c r="D52" s="2">
        <f>C52/$M$52</f>
        <v>0.87878787878787878</v>
      </c>
      <c r="E52" s="3">
        <v>2</v>
      </c>
      <c r="F52" s="2">
        <f>E52/$M$52</f>
        <v>6.0606060606060608E-2</v>
      </c>
      <c r="G52" s="3">
        <v>1</v>
      </c>
      <c r="H52" s="2">
        <f>G52/$M$52</f>
        <v>3.0303030303030304E-2</v>
      </c>
      <c r="I52" s="3">
        <v>0</v>
      </c>
      <c r="J52" s="2">
        <f>I52/$M$52</f>
        <v>0</v>
      </c>
      <c r="K52" s="3">
        <v>1</v>
      </c>
      <c r="L52" s="2">
        <f>K52/$M$52</f>
        <v>3.0303030303030304E-2</v>
      </c>
      <c r="M52" s="46">
        <v>33</v>
      </c>
      <c r="N52" s="46">
        <v>1</v>
      </c>
      <c r="O52" s="46">
        <v>34</v>
      </c>
      <c r="P52" s="103"/>
    </row>
    <row r="53" spans="2:17" x14ac:dyDescent="0.25">
      <c r="B53" s="57" t="s">
        <v>14</v>
      </c>
      <c r="C53" s="44">
        <v>30</v>
      </c>
      <c r="D53" s="2">
        <f>C53/$M$53</f>
        <v>0.90909090909090906</v>
      </c>
      <c r="E53" s="3">
        <v>1</v>
      </c>
      <c r="F53" s="2">
        <f>E53/$M$53</f>
        <v>3.0303030303030304E-2</v>
      </c>
      <c r="G53" s="3">
        <v>1</v>
      </c>
      <c r="H53" s="2">
        <f>G53/$M$53</f>
        <v>3.0303030303030304E-2</v>
      </c>
      <c r="I53" s="3">
        <v>0</v>
      </c>
      <c r="J53" s="2">
        <f>I53/$M$53</f>
        <v>0</v>
      </c>
      <c r="K53" s="3">
        <v>1</v>
      </c>
      <c r="L53" s="2">
        <f>K53/$M$53</f>
        <v>3.0303030303030304E-2</v>
      </c>
      <c r="M53" s="43">
        <v>33</v>
      </c>
      <c r="N53" s="46">
        <v>1</v>
      </c>
      <c r="O53" s="46">
        <v>34</v>
      </c>
      <c r="P53" s="103"/>
    </row>
    <row r="54" spans="2:17" x14ac:dyDescent="0.2">
      <c r="B54" s="57" t="s">
        <v>15</v>
      </c>
      <c r="C54" s="44">
        <v>28</v>
      </c>
      <c r="D54" s="2">
        <f>C54/$M$54</f>
        <v>0.84848484848484851</v>
      </c>
      <c r="E54" s="3">
        <v>4</v>
      </c>
      <c r="F54" s="2">
        <f>E54/$M$54</f>
        <v>0.12121212121212122</v>
      </c>
      <c r="G54" s="3">
        <v>0</v>
      </c>
      <c r="H54" s="2">
        <f>G54/$M$54</f>
        <v>0</v>
      </c>
      <c r="I54" s="3">
        <v>0</v>
      </c>
      <c r="J54" s="2">
        <f>I54/$M$54</f>
        <v>0</v>
      </c>
      <c r="K54" s="3">
        <v>1</v>
      </c>
      <c r="L54" s="2">
        <f>K54/$M$54</f>
        <v>3.0303030303030304E-2</v>
      </c>
      <c r="M54" s="46">
        <v>33</v>
      </c>
      <c r="N54" s="46">
        <v>1</v>
      </c>
      <c r="O54" s="46">
        <v>34</v>
      </c>
      <c r="P54" s="103"/>
    </row>
    <row r="55" spans="2:17" x14ac:dyDescent="0.25">
      <c r="B55" s="49"/>
      <c r="C55" s="128"/>
      <c r="D55" s="48"/>
      <c r="E55" s="129"/>
      <c r="F55" s="48"/>
      <c r="G55" s="47"/>
      <c r="H55" s="48"/>
      <c r="I55" s="129"/>
      <c r="J55" s="48"/>
      <c r="K55" s="47"/>
      <c r="L55" s="48"/>
      <c r="M55" s="47"/>
      <c r="N55" s="47"/>
      <c r="O55" s="47"/>
    </row>
    <row r="56" spans="2:17" x14ac:dyDescent="0.25">
      <c r="B56" s="49"/>
      <c r="C56" s="128"/>
      <c r="D56" s="48"/>
      <c r="E56" s="129"/>
      <c r="F56" s="48"/>
      <c r="G56" s="47"/>
      <c r="H56" s="48"/>
      <c r="I56" s="129"/>
      <c r="J56" s="48"/>
      <c r="K56" s="47"/>
      <c r="L56" s="48"/>
      <c r="M56" s="47"/>
      <c r="N56" s="47"/>
      <c r="O56" s="47"/>
    </row>
    <row r="57" spans="2:17" x14ac:dyDescent="0.2">
      <c r="B57" s="49"/>
      <c r="C57" s="142" t="s">
        <v>23</v>
      </c>
      <c r="E57" s="129"/>
      <c r="F57" s="48"/>
      <c r="G57" s="47"/>
      <c r="H57" s="48"/>
      <c r="I57" s="129"/>
      <c r="J57" s="48"/>
      <c r="K57" s="47"/>
      <c r="L57" s="48"/>
      <c r="M57" s="47"/>
      <c r="N57" s="47"/>
      <c r="O57" s="47"/>
    </row>
    <row r="59" spans="2:17" x14ac:dyDescent="0.25">
      <c r="B59" s="106"/>
      <c r="C59" s="302" t="s">
        <v>290</v>
      </c>
      <c r="D59" s="302"/>
      <c r="E59" s="302"/>
      <c r="F59" s="302"/>
      <c r="G59" s="302"/>
      <c r="H59" s="302"/>
      <c r="I59" s="302"/>
      <c r="J59" s="302"/>
      <c r="K59" s="302"/>
      <c r="L59" s="302"/>
      <c r="M59" s="302"/>
      <c r="N59" s="302"/>
      <c r="O59" s="302"/>
    </row>
    <row r="60" spans="2:17" ht="72" x14ac:dyDescent="0.2">
      <c r="B60" s="55" t="s">
        <v>277</v>
      </c>
      <c r="C60" s="98" t="s">
        <v>2</v>
      </c>
      <c r="D60" s="98"/>
      <c r="E60" s="98"/>
      <c r="F60" s="98"/>
      <c r="G60" s="98"/>
      <c r="H60" s="98"/>
      <c r="I60" s="98"/>
      <c r="J60" s="98"/>
      <c r="K60" s="98" t="s">
        <v>26</v>
      </c>
      <c r="L60" s="98"/>
      <c r="M60" s="98" t="s">
        <v>21</v>
      </c>
      <c r="N60" s="98" t="s">
        <v>5</v>
      </c>
      <c r="O60" s="66" t="s">
        <v>6</v>
      </c>
      <c r="P60" s="62"/>
      <c r="Q60" s="130"/>
    </row>
    <row r="61" spans="2:17" x14ac:dyDescent="0.25">
      <c r="B61" s="64" t="s">
        <v>27</v>
      </c>
      <c r="C61" s="63">
        <v>4</v>
      </c>
      <c r="D61" s="2">
        <f>C61/$M61</f>
        <v>7.6923076923076927E-2</v>
      </c>
      <c r="E61" s="3">
        <v>12</v>
      </c>
      <c r="F61" s="2">
        <f>E61/$M61</f>
        <v>0.23076923076923078</v>
      </c>
      <c r="G61" s="3">
        <v>20</v>
      </c>
      <c r="H61" s="2">
        <f>G61/$M61</f>
        <v>0.38461538461538464</v>
      </c>
      <c r="I61" s="3">
        <v>6</v>
      </c>
      <c r="J61" s="2">
        <f>I61/$M61</f>
        <v>0.11538461538461539</v>
      </c>
      <c r="K61" s="3">
        <v>10</v>
      </c>
      <c r="L61" s="2">
        <f>K61/$M61</f>
        <v>0.19230769230769232</v>
      </c>
      <c r="M61" s="82">
        <v>52</v>
      </c>
      <c r="N61" s="131">
        <v>0</v>
      </c>
      <c r="O61" s="132">
        <v>52</v>
      </c>
      <c r="P61" s="103"/>
      <c r="Q61" s="65"/>
    </row>
    <row r="62" spans="2:17" x14ac:dyDescent="0.25">
      <c r="B62" s="64" t="s">
        <v>28</v>
      </c>
      <c r="C62" s="63">
        <v>3</v>
      </c>
      <c r="D62" s="2">
        <f>C62/$M62</f>
        <v>0.16666666666666666</v>
      </c>
      <c r="E62" s="3">
        <v>6</v>
      </c>
      <c r="F62" s="2">
        <f>E62/$M62</f>
        <v>0.33333333333333331</v>
      </c>
      <c r="G62" s="3">
        <v>7</v>
      </c>
      <c r="H62" s="2">
        <f>G62/$M62</f>
        <v>0.3888888888888889</v>
      </c>
      <c r="I62" s="3">
        <v>2</v>
      </c>
      <c r="J62" s="2">
        <f>I62/$M62</f>
        <v>0.1111111111111111</v>
      </c>
      <c r="K62" s="3">
        <v>0</v>
      </c>
      <c r="L62" s="2">
        <f>K62/$M62</f>
        <v>0</v>
      </c>
      <c r="M62" s="82">
        <v>18</v>
      </c>
      <c r="N62" s="131">
        <v>0</v>
      </c>
      <c r="O62" s="132">
        <v>18</v>
      </c>
      <c r="P62" s="103"/>
      <c r="Q62" s="133"/>
    </row>
    <row r="63" spans="2:17" x14ac:dyDescent="0.25">
      <c r="B63" s="64" t="s">
        <v>29</v>
      </c>
      <c r="C63" s="63">
        <v>1</v>
      </c>
      <c r="D63" s="2">
        <f>C63/$M63</f>
        <v>2.9411764705882353E-2</v>
      </c>
      <c r="E63" s="3">
        <v>6</v>
      </c>
      <c r="F63" s="2">
        <f>E63/$M63</f>
        <v>0.17647058823529413</v>
      </c>
      <c r="G63" s="4">
        <v>13</v>
      </c>
      <c r="H63" s="2">
        <f>G63/$M63</f>
        <v>0.38235294117647056</v>
      </c>
      <c r="I63" s="4">
        <v>4</v>
      </c>
      <c r="J63" s="2">
        <f>I63/$M63</f>
        <v>0.11764705882352941</v>
      </c>
      <c r="K63" s="4">
        <v>10</v>
      </c>
      <c r="L63" s="2">
        <f>K63/$M63</f>
        <v>0.29411764705882354</v>
      </c>
      <c r="M63" s="134">
        <v>34</v>
      </c>
      <c r="N63" s="131">
        <v>0</v>
      </c>
      <c r="O63" s="132">
        <v>34</v>
      </c>
      <c r="P63" s="103"/>
      <c r="Q63" s="133"/>
    </row>
    <row r="64" spans="2:17" x14ac:dyDescent="0.25">
      <c r="B64" s="62"/>
      <c r="C64" s="61"/>
      <c r="D64" s="61"/>
      <c r="E64" s="61"/>
      <c r="F64" s="61"/>
      <c r="G64" s="61"/>
      <c r="H64" s="61"/>
      <c r="I64" s="60"/>
      <c r="J64" s="61"/>
      <c r="K64" s="61"/>
      <c r="L64" s="60"/>
      <c r="M64" s="135"/>
      <c r="N64" s="136"/>
      <c r="O64" s="133"/>
      <c r="P64" s="133"/>
      <c r="Q64" s="133"/>
    </row>
    <row r="65" spans="2:17" x14ac:dyDescent="0.25">
      <c r="C65" s="59"/>
      <c r="D65" s="59"/>
      <c r="E65" s="58"/>
      <c r="F65" s="58"/>
      <c r="G65" s="58"/>
      <c r="H65" s="58"/>
      <c r="I65" s="137"/>
      <c r="J65" s="138"/>
      <c r="K65" s="138"/>
      <c r="L65" s="137"/>
      <c r="M65" s="139"/>
      <c r="N65" s="136"/>
      <c r="O65" s="133"/>
      <c r="P65" s="133"/>
      <c r="Q65" s="133"/>
    </row>
    <row r="66" spans="2:17" x14ac:dyDescent="0.25">
      <c r="C66" s="142" t="s">
        <v>30</v>
      </c>
    </row>
    <row r="68" spans="2:17" ht="15" customHeight="1" x14ac:dyDescent="0.2">
      <c r="B68" s="285" t="s">
        <v>31</v>
      </c>
      <c r="C68" s="286" t="s">
        <v>289</v>
      </c>
      <c r="D68" s="286"/>
      <c r="E68" s="286"/>
      <c r="F68" s="286"/>
      <c r="G68" s="286"/>
      <c r="H68" s="286"/>
      <c r="I68" s="286"/>
      <c r="J68" s="286"/>
      <c r="K68" s="286"/>
      <c r="L68" s="286"/>
      <c r="M68" s="286"/>
      <c r="N68" s="286"/>
      <c r="O68" s="286"/>
    </row>
    <row r="69" spans="2:17" x14ac:dyDescent="0.2">
      <c r="B69" s="285"/>
      <c r="C69" s="286"/>
      <c r="D69" s="286"/>
      <c r="E69" s="286"/>
      <c r="F69" s="286"/>
      <c r="G69" s="286"/>
      <c r="H69" s="286"/>
      <c r="I69" s="286"/>
      <c r="J69" s="286"/>
      <c r="K69" s="286"/>
      <c r="L69" s="286"/>
      <c r="M69" s="286"/>
      <c r="N69" s="286"/>
      <c r="O69" s="286"/>
    </row>
    <row r="70" spans="2:17" x14ac:dyDescent="0.2">
      <c r="B70" s="285"/>
      <c r="C70" s="287" t="s">
        <v>2</v>
      </c>
      <c r="D70" s="288"/>
      <c r="E70" s="287"/>
      <c r="F70" s="288"/>
      <c r="G70" s="287"/>
      <c r="H70" s="288"/>
      <c r="I70" s="287"/>
      <c r="J70" s="288"/>
      <c r="K70" s="287" t="s">
        <v>3</v>
      </c>
      <c r="L70" s="288"/>
      <c r="M70" s="292" t="s">
        <v>4</v>
      </c>
      <c r="N70" s="287" t="s">
        <v>5</v>
      </c>
      <c r="O70" s="287" t="s">
        <v>6</v>
      </c>
    </row>
    <row r="71" spans="2:17" ht="24.75" customHeight="1" x14ac:dyDescent="0.2">
      <c r="B71" s="285"/>
      <c r="C71" s="287"/>
      <c r="D71" s="289"/>
      <c r="E71" s="287"/>
      <c r="F71" s="289"/>
      <c r="G71" s="287"/>
      <c r="H71" s="289"/>
      <c r="I71" s="287"/>
      <c r="J71" s="289"/>
      <c r="K71" s="287"/>
      <c r="L71" s="289"/>
      <c r="M71" s="293"/>
      <c r="N71" s="287"/>
      <c r="O71" s="287"/>
    </row>
    <row r="72" spans="2:17" x14ac:dyDescent="0.25">
      <c r="B72" s="57" t="s">
        <v>33</v>
      </c>
      <c r="C72" s="44">
        <v>6</v>
      </c>
      <c r="D72" s="2">
        <f>C72/$M$72</f>
        <v>0.11538461538461539</v>
      </c>
      <c r="E72" s="3">
        <v>7</v>
      </c>
      <c r="F72" s="2">
        <f>E72/$M$72</f>
        <v>0.13461538461538461</v>
      </c>
      <c r="G72" s="3">
        <v>5</v>
      </c>
      <c r="H72" s="2">
        <f>G72/$M$72</f>
        <v>9.6153846153846159E-2</v>
      </c>
      <c r="I72" s="3">
        <v>10</v>
      </c>
      <c r="J72" s="2">
        <f>I72/$M$72</f>
        <v>0.19230769230769232</v>
      </c>
      <c r="K72" s="3">
        <v>24</v>
      </c>
      <c r="L72" s="2">
        <f>K72/$M$72</f>
        <v>0.46153846153846156</v>
      </c>
      <c r="M72" s="3">
        <f t="shared" ref="M72" si="0">C72+E72+G72+I72+K72</f>
        <v>52</v>
      </c>
      <c r="N72" s="46">
        <v>0</v>
      </c>
      <c r="O72" s="35">
        <f t="shared" ref="O72" si="1">M72+N72</f>
        <v>52</v>
      </c>
      <c r="P72" s="103"/>
    </row>
    <row r="73" spans="2:17" x14ac:dyDescent="0.25">
      <c r="B73" s="57" t="s">
        <v>34</v>
      </c>
      <c r="C73" s="44">
        <v>12</v>
      </c>
      <c r="D73" s="2">
        <f>C73/$M$73</f>
        <v>0.23529411764705882</v>
      </c>
      <c r="E73" s="3">
        <v>17</v>
      </c>
      <c r="F73" s="2">
        <f>E73/$M$73</f>
        <v>0.33333333333333331</v>
      </c>
      <c r="G73" s="3">
        <v>9</v>
      </c>
      <c r="H73" s="2">
        <f>G73/$M$73</f>
        <v>0.17647058823529413</v>
      </c>
      <c r="I73" s="3">
        <v>5</v>
      </c>
      <c r="J73" s="2">
        <f>I73/$M$73</f>
        <v>9.8039215686274508E-2</v>
      </c>
      <c r="K73" s="3">
        <v>8</v>
      </c>
      <c r="L73" s="2">
        <f>K73/$M$73</f>
        <v>0.15686274509803921</v>
      </c>
      <c r="M73" s="46">
        <v>51</v>
      </c>
      <c r="N73" s="46">
        <v>1</v>
      </c>
      <c r="O73" s="46">
        <v>52</v>
      </c>
      <c r="P73" s="103"/>
    </row>
    <row r="74" spans="2:17" x14ac:dyDescent="0.2">
      <c r="B74" s="57" t="s">
        <v>35</v>
      </c>
      <c r="C74" s="44">
        <v>6</v>
      </c>
      <c r="D74" s="2">
        <f>C74/$M$74</f>
        <v>0.11538461538461539</v>
      </c>
      <c r="E74" s="3">
        <v>12</v>
      </c>
      <c r="F74" s="2">
        <f>E74/$M$74</f>
        <v>0.23076923076923078</v>
      </c>
      <c r="G74" s="4">
        <v>10</v>
      </c>
      <c r="H74" s="2">
        <f>G74/$M$74</f>
        <v>0.19230769230769232</v>
      </c>
      <c r="I74" s="4">
        <v>15</v>
      </c>
      <c r="J74" s="2">
        <f>I74/$M$74</f>
        <v>0.28846153846153844</v>
      </c>
      <c r="K74" s="4">
        <v>9</v>
      </c>
      <c r="L74" s="2">
        <f>K74/$M$74</f>
        <v>0.17307692307692307</v>
      </c>
      <c r="M74" s="46">
        <v>52</v>
      </c>
      <c r="N74" s="46">
        <v>0</v>
      </c>
      <c r="O74" s="46">
        <v>52</v>
      </c>
      <c r="P74" s="103"/>
    </row>
    <row r="77" spans="2:17" x14ac:dyDescent="0.25">
      <c r="C77" s="142" t="s">
        <v>36</v>
      </c>
    </row>
    <row r="79" spans="2:17" ht="15" customHeight="1" x14ac:dyDescent="0.2">
      <c r="B79" s="285" t="s">
        <v>31</v>
      </c>
      <c r="C79" s="286" t="s">
        <v>288</v>
      </c>
      <c r="D79" s="286"/>
      <c r="E79" s="286"/>
      <c r="F79" s="286"/>
      <c r="G79" s="286"/>
      <c r="H79" s="286"/>
      <c r="I79" s="286"/>
      <c r="J79" s="286"/>
      <c r="K79" s="286"/>
      <c r="L79" s="286"/>
      <c r="M79" s="286"/>
      <c r="N79" s="286"/>
      <c r="O79" s="286"/>
    </row>
    <row r="80" spans="2:17" x14ac:dyDescent="0.2">
      <c r="B80" s="285"/>
      <c r="C80" s="286"/>
      <c r="D80" s="286"/>
      <c r="E80" s="286"/>
      <c r="F80" s="286"/>
      <c r="G80" s="286"/>
      <c r="H80" s="286"/>
      <c r="I80" s="286"/>
      <c r="J80" s="286"/>
      <c r="K80" s="286"/>
      <c r="L80" s="286"/>
      <c r="M80" s="286"/>
      <c r="N80" s="286"/>
      <c r="O80" s="286"/>
    </row>
    <row r="81" spans="2:16" x14ac:dyDescent="0.2">
      <c r="B81" s="285"/>
      <c r="C81" s="287" t="s">
        <v>2</v>
      </c>
      <c r="D81" s="281"/>
      <c r="E81" s="287"/>
      <c r="F81" s="281"/>
      <c r="G81" s="287"/>
      <c r="H81" s="281"/>
      <c r="I81" s="287"/>
      <c r="J81" s="281"/>
      <c r="K81" s="287" t="s">
        <v>3</v>
      </c>
      <c r="L81" s="281"/>
      <c r="M81" s="292" t="s">
        <v>4</v>
      </c>
      <c r="N81" s="287" t="s">
        <v>5</v>
      </c>
      <c r="O81" s="287" t="s">
        <v>6</v>
      </c>
    </row>
    <row r="82" spans="2:16" ht="24.75" customHeight="1" x14ac:dyDescent="0.2">
      <c r="B82" s="285"/>
      <c r="C82" s="287"/>
      <c r="D82" s="282"/>
      <c r="E82" s="287"/>
      <c r="F82" s="282"/>
      <c r="G82" s="287"/>
      <c r="H82" s="282"/>
      <c r="I82" s="287"/>
      <c r="J82" s="282"/>
      <c r="K82" s="287"/>
      <c r="L82" s="282"/>
      <c r="M82" s="293"/>
      <c r="N82" s="287"/>
      <c r="O82" s="287"/>
    </row>
    <row r="83" spans="2:16" x14ac:dyDescent="0.25">
      <c r="B83" s="57" t="s">
        <v>33</v>
      </c>
      <c r="C83" s="44">
        <v>6</v>
      </c>
      <c r="D83" s="2">
        <f>C83/$M$83</f>
        <v>0.33333333333333331</v>
      </c>
      <c r="E83" s="3">
        <v>4</v>
      </c>
      <c r="F83" s="2">
        <f>E83/$M$83</f>
        <v>0.22222222222222221</v>
      </c>
      <c r="G83" s="3">
        <v>3</v>
      </c>
      <c r="H83" s="2">
        <f>G83/$M$83</f>
        <v>0.16666666666666666</v>
      </c>
      <c r="I83" s="3">
        <v>5</v>
      </c>
      <c r="J83" s="2">
        <f>I83/$M$83</f>
        <v>0.27777777777777779</v>
      </c>
      <c r="K83" s="3">
        <v>0</v>
      </c>
      <c r="L83" s="2">
        <f>K83/$M$83</f>
        <v>0</v>
      </c>
      <c r="M83" s="46">
        <v>18</v>
      </c>
      <c r="N83" s="46">
        <v>0</v>
      </c>
      <c r="O83" s="46">
        <v>18</v>
      </c>
      <c r="P83" s="103"/>
    </row>
    <row r="84" spans="2:16" x14ac:dyDescent="0.25">
      <c r="B84" s="57" t="s">
        <v>34</v>
      </c>
      <c r="C84" s="44">
        <v>4</v>
      </c>
      <c r="D84" s="2">
        <f>C84/$M$84</f>
        <v>0.23529411764705882</v>
      </c>
      <c r="E84" s="3">
        <v>6</v>
      </c>
      <c r="F84" s="2">
        <f>E84/$M$84</f>
        <v>0.35294117647058826</v>
      </c>
      <c r="G84" s="3">
        <v>6</v>
      </c>
      <c r="H84" s="2">
        <f>G84/$M$84</f>
        <v>0.35294117647058826</v>
      </c>
      <c r="I84" s="3">
        <v>1</v>
      </c>
      <c r="J84" s="2">
        <f>I84/$M$84</f>
        <v>5.8823529411764705E-2</v>
      </c>
      <c r="K84" s="3">
        <v>0</v>
      </c>
      <c r="L84" s="2">
        <f>K84/$M$84</f>
        <v>0</v>
      </c>
      <c r="M84" s="67">
        <v>17</v>
      </c>
      <c r="N84" s="46">
        <v>1</v>
      </c>
      <c r="O84" s="46">
        <v>18</v>
      </c>
      <c r="P84" s="103"/>
    </row>
    <row r="85" spans="2:16" x14ac:dyDescent="0.2">
      <c r="B85" s="57" t="s">
        <v>35</v>
      </c>
      <c r="C85" s="44">
        <v>5</v>
      </c>
      <c r="D85" s="2">
        <f>C85/$M$85</f>
        <v>0.27777777777777779</v>
      </c>
      <c r="E85" s="3">
        <v>3</v>
      </c>
      <c r="F85" s="2">
        <f>E85/$M$85</f>
        <v>0.16666666666666666</v>
      </c>
      <c r="G85" s="4">
        <v>2</v>
      </c>
      <c r="H85" s="2">
        <f>G85/$M$85</f>
        <v>0.1111111111111111</v>
      </c>
      <c r="I85" s="4">
        <v>5</v>
      </c>
      <c r="J85" s="2">
        <f>I85/$M$85</f>
        <v>0.27777777777777779</v>
      </c>
      <c r="K85" s="4">
        <v>3</v>
      </c>
      <c r="L85" s="2">
        <f>K85/$M$85</f>
        <v>0.16666666666666666</v>
      </c>
      <c r="M85" s="46">
        <v>18</v>
      </c>
      <c r="N85" s="46">
        <v>0</v>
      </c>
      <c r="O85" s="46">
        <v>18</v>
      </c>
      <c r="P85" s="103"/>
    </row>
    <row r="88" spans="2:16" x14ac:dyDescent="0.25">
      <c r="C88" s="142" t="s">
        <v>37</v>
      </c>
    </row>
    <row r="90" spans="2:16" ht="15" customHeight="1" x14ac:dyDescent="0.2">
      <c r="B90" s="285" t="s">
        <v>31</v>
      </c>
      <c r="C90" s="286" t="s">
        <v>287</v>
      </c>
      <c r="D90" s="286"/>
      <c r="E90" s="286"/>
      <c r="F90" s="286"/>
      <c r="G90" s="286"/>
      <c r="H90" s="286"/>
      <c r="I90" s="286"/>
      <c r="J90" s="286"/>
      <c r="K90" s="286"/>
      <c r="L90" s="286"/>
      <c r="M90" s="286"/>
      <c r="N90" s="286"/>
      <c r="O90" s="286"/>
    </row>
    <row r="91" spans="2:16" x14ac:dyDescent="0.2">
      <c r="B91" s="285"/>
      <c r="C91" s="286"/>
      <c r="D91" s="286"/>
      <c r="E91" s="286"/>
      <c r="F91" s="286"/>
      <c r="G91" s="286"/>
      <c r="H91" s="286"/>
      <c r="I91" s="286"/>
      <c r="J91" s="286"/>
      <c r="K91" s="286"/>
      <c r="L91" s="286"/>
      <c r="M91" s="286"/>
      <c r="N91" s="286"/>
      <c r="O91" s="286"/>
    </row>
    <row r="92" spans="2:16" x14ac:dyDescent="0.2">
      <c r="B92" s="285"/>
      <c r="C92" s="287" t="s">
        <v>2</v>
      </c>
      <c r="D92" s="288"/>
      <c r="E92" s="287"/>
      <c r="F92" s="288"/>
      <c r="G92" s="287"/>
      <c r="H92" s="288"/>
      <c r="I92" s="287"/>
      <c r="J92" s="288"/>
      <c r="K92" s="287" t="s">
        <v>3</v>
      </c>
      <c r="L92" s="288"/>
      <c r="M92" s="292" t="s">
        <v>4</v>
      </c>
      <c r="N92" s="287" t="s">
        <v>5</v>
      </c>
      <c r="O92" s="287" t="s">
        <v>6</v>
      </c>
    </row>
    <row r="93" spans="2:16" ht="13.5" customHeight="1" x14ac:dyDescent="0.2">
      <c r="B93" s="285"/>
      <c r="C93" s="287"/>
      <c r="D93" s="289"/>
      <c r="E93" s="287"/>
      <c r="F93" s="289"/>
      <c r="G93" s="287"/>
      <c r="H93" s="289"/>
      <c r="I93" s="287"/>
      <c r="J93" s="289"/>
      <c r="K93" s="287"/>
      <c r="L93" s="289"/>
      <c r="M93" s="293"/>
      <c r="N93" s="287"/>
      <c r="O93" s="287"/>
    </row>
    <row r="94" spans="2:16" x14ac:dyDescent="0.25">
      <c r="B94" s="57" t="s">
        <v>33</v>
      </c>
      <c r="C94" s="44">
        <v>0</v>
      </c>
      <c r="D94" s="2">
        <f>C94/$M$94</f>
        <v>0</v>
      </c>
      <c r="E94" s="3">
        <v>3</v>
      </c>
      <c r="F94" s="2">
        <f>E94/$M$94</f>
        <v>8.8235294117647065E-2</v>
      </c>
      <c r="G94" s="3">
        <v>2</v>
      </c>
      <c r="H94" s="2">
        <f>G94/$M$94</f>
        <v>5.8823529411764705E-2</v>
      </c>
      <c r="I94" s="3">
        <v>5</v>
      </c>
      <c r="J94" s="2">
        <f>I94/$M$94</f>
        <v>0.14705882352941177</v>
      </c>
      <c r="K94" s="3">
        <v>24</v>
      </c>
      <c r="L94" s="2">
        <f>K94/$M$94</f>
        <v>0.70588235294117652</v>
      </c>
      <c r="M94" s="46">
        <v>34</v>
      </c>
      <c r="N94" s="46">
        <v>0</v>
      </c>
      <c r="O94" s="46">
        <v>34</v>
      </c>
      <c r="P94" s="103"/>
    </row>
    <row r="95" spans="2:16" x14ac:dyDescent="0.25">
      <c r="B95" s="57" t="s">
        <v>34</v>
      </c>
      <c r="C95" s="44">
        <v>8</v>
      </c>
      <c r="D95" s="2">
        <f>C95/$M$95</f>
        <v>0.23529411764705882</v>
      </c>
      <c r="E95" s="3">
        <v>11</v>
      </c>
      <c r="F95" s="2">
        <f>E95/$M$95</f>
        <v>0.3235294117647059</v>
      </c>
      <c r="G95" s="3">
        <v>3</v>
      </c>
      <c r="H95" s="2">
        <f>G95/$M$95</f>
        <v>8.8235294117647065E-2</v>
      </c>
      <c r="I95" s="3">
        <v>4</v>
      </c>
      <c r="J95" s="2">
        <f>I95/$M$95</f>
        <v>0.11764705882352941</v>
      </c>
      <c r="K95" s="3">
        <v>8</v>
      </c>
      <c r="L95" s="2">
        <f>K95/$M$95</f>
        <v>0.23529411764705882</v>
      </c>
      <c r="M95" s="46">
        <v>34</v>
      </c>
      <c r="N95" s="46">
        <v>0</v>
      </c>
      <c r="O95" s="46">
        <v>34</v>
      </c>
      <c r="P95" s="103"/>
    </row>
    <row r="96" spans="2:16" x14ac:dyDescent="0.2">
      <c r="B96" s="57" t="s">
        <v>35</v>
      </c>
      <c r="C96" s="44">
        <v>1</v>
      </c>
      <c r="D96" s="2">
        <f>C96/$M$96</f>
        <v>2.9411764705882353E-2</v>
      </c>
      <c r="E96" s="3">
        <v>9</v>
      </c>
      <c r="F96" s="2">
        <f>E96/$M$96</f>
        <v>0.26470588235294118</v>
      </c>
      <c r="G96" s="4">
        <v>8</v>
      </c>
      <c r="H96" s="2">
        <f>G96/$M$96</f>
        <v>0.23529411764705882</v>
      </c>
      <c r="I96" s="4">
        <v>10</v>
      </c>
      <c r="J96" s="2">
        <f>I96/$M$96</f>
        <v>0.29411764705882354</v>
      </c>
      <c r="K96" s="4">
        <v>6</v>
      </c>
      <c r="L96" s="2">
        <f>K96/$M$96</f>
        <v>0.17647058823529413</v>
      </c>
      <c r="M96" s="46">
        <v>34</v>
      </c>
      <c r="N96" s="46">
        <v>0</v>
      </c>
      <c r="O96" s="46">
        <v>34</v>
      </c>
      <c r="P96" s="103"/>
    </row>
    <row r="99" spans="2:16" x14ac:dyDescent="0.25">
      <c r="C99" s="142" t="s">
        <v>38</v>
      </c>
    </row>
    <row r="101" spans="2:16" ht="15" customHeight="1" x14ac:dyDescent="0.2">
      <c r="B101" s="285" t="s">
        <v>39</v>
      </c>
      <c r="C101" s="286" t="s">
        <v>289</v>
      </c>
      <c r="D101" s="286"/>
      <c r="E101" s="286"/>
      <c r="F101" s="286"/>
      <c r="G101" s="286"/>
      <c r="H101" s="286"/>
      <c r="I101" s="286"/>
      <c r="J101" s="286"/>
      <c r="K101" s="286"/>
      <c r="L101" s="286"/>
      <c r="M101" s="286"/>
      <c r="N101" s="286"/>
      <c r="O101" s="286"/>
    </row>
    <row r="102" spans="2:16" x14ac:dyDescent="0.2">
      <c r="B102" s="285"/>
      <c r="C102" s="286"/>
      <c r="D102" s="286"/>
      <c r="E102" s="286"/>
      <c r="F102" s="286"/>
      <c r="G102" s="286"/>
      <c r="H102" s="286"/>
      <c r="I102" s="286"/>
      <c r="J102" s="286"/>
      <c r="K102" s="286"/>
      <c r="L102" s="286"/>
      <c r="M102" s="286"/>
      <c r="N102" s="286"/>
      <c r="O102" s="286"/>
    </row>
    <row r="103" spans="2:16" ht="24" x14ac:dyDescent="0.2">
      <c r="B103" s="285"/>
      <c r="C103" s="97" t="s">
        <v>2</v>
      </c>
      <c r="D103" s="97"/>
      <c r="E103" s="97"/>
      <c r="F103" s="140"/>
      <c r="G103" s="140"/>
      <c r="H103" s="140"/>
      <c r="I103" s="97"/>
      <c r="J103" s="140"/>
      <c r="K103" s="97" t="s">
        <v>3</v>
      </c>
      <c r="L103" s="140"/>
      <c r="M103" s="97" t="s">
        <v>4</v>
      </c>
      <c r="N103" s="97" t="s">
        <v>5</v>
      </c>
      <c r="O103" s="97" t="s">
        <v>6</v>
      </c>
    </row>
    <row r="104" spans="2:16" x14ac:dyDescent="0.25">
      <c r="B104" s="45" t="s">
        <v>40</v>
      </c>
      <c r="C104" s="44">
        <v>10</v>
      </c>
      <c r="D104" s="2">
        <f>C104/$M$104</f>
        <v>0.2</v>
      </c>
      <c r="E104" s="3">
        <v>15</v>
      </c>
      <c r="F104" s="2">
        <f>E104/$M$104</f>
        <v>0.3</v>
      </c>
      <c r="G104" s="3">
        <v>11</v>
      </c>
      <c r="H104" s="2">
        <f>G104/$M$104</f>
        <v>0.22</v>
      </c>
      <c r="I104" s="3">
        <v>5</v>
      </c>
      <c r="J104" s="2">
        <f>I104/$M$104</f>
        <v>0.1</v>
      </c>
      <c r="K104" s="3">
        <v>9</v>
      </c>
      <c r="L104" s="2">
        <f>K104/$M$104</f>
        <v>0.18</v>
      </c>
      <c r="M104" s="43">
        <v>50</v>
      </c>
      <c r="N104" s="46">
        <v>2</v>
      </c>
      <c r="O104" s="46">
        <v>52</v>
      </c>
      <c r="P104" s="103"/>
    </row>
    <row r="105" spans="2:16" x14ac:dyDescent="0.25">
      <c r="B105" s="45" t="s">
        <v>41</v>
      </c>
      <c r="C105" s="44">
        <v>24</v>
      </c>
      <c r="D105" s="2">
        <f>C105/$M$105</f>
        <v>0.5</v>
      </c>
      <c r="E105" s="3">
        <v>9</v>
      </c>
      <c r="F105" s="2">
        <f>E105/$M$105</f>
        <v>0.1875</v>
      </c>
      <c r="G105" s="3">
        <v>8</v>
      </c>
      <c r="H105" s="2">
        <f>G105/$M$105</f>
        <v>0.16666666666666666</v>
      </c>
      <c r="I105" s="3">
        <v>4</v>
      </c>
      <c r="J105" s="2">
        <f>I105/$M$105</f>
        <v>8.3333333333333329E-2</v>
      </c>
      <c r="K105" s="3">
        <v>3</v>
      </c>
      <c r="L105" s="2">
        <f>K105/$M$105</f>
        <v>6.25E-2</v>
      </c>
      <c r="M105" s="43">
        <v>48</v>
      </c>
      <c r="N105" s="43">
        <v>4</v>
      </c>
      <c r="O105" s="46">
        <v>52</v>
      </c>
      <c r="P105" s="103"/>
    </row>
    <row r="106" spans="2:16" x14ac:dyDescent="0.25">
      <c r="B106" s="45" t="s">
        <v>42</v>
      </c>
      <c r="C106" s="44">
        <v>31</v>
      </c>
      <c r="D106" s="2">
        <f>C106/$M$106</f>
        <v>0.63265306122448983</v>
      </c>
      <c r="E106" s="3">
        <v>6</v>
      </c>
      <c r="F106" s="2">
        <f>E106/$M$106</f>
        <v>0.12244897959183673</v>
      </c>
      <c r="G106" s="4">
        <v>5</v>
      </c>
      <c r="H106" s="2">
        <f>G106/$M$106</f>
        <v>0.10204081632653061</v>
      </c>
      <c r="I106" s="4">
        <v>6</v>
      </c>
      <c r="J106" s="2">
        <f>I106/$M$106</f>
        <v>0.12244897959183673</v>
      </c>
      <c r="K106" s="4">
        <v>1</v>
      </c>
      <c r="L106" s="2">
        <f>K106/$M$106</f>
        <v>2.0408163265306121E-2</v>
      </c>
      <c r="M106" s="43">
        <v>49</v>
      </c>
      <c r="N106" s="46">
        <v>3</v>
      </c>
      <c r="O106" s="46">
        <v>52</v>
      </c>
      <c r="P106" s="103"/>
    </row>
    <row r="107" spans="2:16" x14ac:dyDescent="0.25">
      <c r="B107" s="45" t="s">
        <v>43</v>
      </c>
      <c r="C107" s="44">
        <v>38</v>
      </c>
      <c r="D107" s="2">
        <f>C107/$M$107</f>
        <v>0.82608695652173914</v>
      </c>
      <c r="E107" s="3">
        <v>4</v>
      </c>
      <c r="F107" s="2">
        <f>E107/$M$107</f>
        <v>8.6956521739130432E-2</v>
      </c>
      <c r="G107" s="3">
        <v>4</v>
      </c>
      <c r="H107" s="2">
        <f>G107/$M$107</f>
        <v>8.6956521739130432E-2</v>
      </c>
      <c r="I107" s="3">
        <v>0</v>
      </c>
      <c r="J107" s="2">
        <f>I107/$M$107</f>
        <v>0</v>
      </c>
      <c r="K107" s="3">
        <v>0</v>
      </c>
      <c r="L107" s="2">
        <f>K107/$M$107</f>
        <v>0</v>
      </c>
      <c r="M107" s="43">
        <v>46</v>
      </c>
      <c r="N107" s="43">
        <v>6</v>
      </c>
      <c r="O107" s="46">
        <v>52</v>
      </c>
      <c r="P107" s="103"/>
    </row>
    <row r="108" spans="2:16" x14ac:dyDescent="0.25">
      <c r="B108" s="45" t="s">
        <v>44</v>
      </c>
      <c r="C108" s="44">
        <v>24</v>
      </c>
      <c r="D108" s="2">
        <f>C108/$M$108</f>
        <v>0.5</v>
      </c>
      <c r="E108" s="3">
        <v>10</v>
      </c>
      <c r="F108" s="2">
        <f>E108/$M$108</f>
        <v>0.20833333333333334</v>
      </c>
      <c r="G108" s="3">
        <v>4</v>
      </c>
      <c r="H108" s="2">
        <f>G108/$M$108</f>
        <v>8.3333333333333329E-2</v>
      </c>
      <c r="I108" s="3">
        <v>2</v>
      </c>
      <c r="J108" s="2">
        <f>I108/$M$108</f>
        <v>4.1666666666666664E-2</v>
      </c>
      <c r="K108" s="3">
        <v>8</v>
      </c>
      <c r="L108" s="2">
        <f>K108/$M$108</f>
        <v>0.16666666666666666</v>
      </c>
      <c r="M108" s="46">
        <v>48</v>
      </c>
      <c r="N108" s="46">
        <v>4</v>
      </c>
      <c r="O108" s="46">
        <v>52</v>
      </c>
      <c r="P108" s="103"/>
    </row>
    <row r="109" spans="2:16" x14ac:dyDescent="0.25">
      <c r="B109" s="45" t="s">
        <v>45</v>
      </c>
      <c r="C109" s="44">
        <v>2</v>
      </c>
      <c r="D109" s="2">
        <f>C109/$M$109</f>
        <v>3.8461538461538464E-2</v>
      </c>
      <c r="E109" s="3">
        <v>2</v>
      </c>
      <c r="F109" s="2">
        <f>E109/$M$109</f>
        <v>3.8461538461538464E-2</v>
      </c>
      <c r="G109" s="4">
        <v>9</v>
      </c>
      <c r="H109" s="2">
        <f>G109/$M$109</f>
        <v>0.17307692307692307</v>
      </c>
      <c r="I109" s="4">
        <v>10</v>
      </c>
      <c r="J109" s="2">
        <f>I109/$M$109</f>
        <v>0.19230769230769232</v>
      </c>
      <c r="K109" s="4">
        <v>29</v>
      </c>
      <c r="L109" s="2">
        <f>K109/$M$109</f>
        <v>0.55769230769230771</v>
      </c>
      <c r="M109" s="46">
        <v>52</v>
      </c>
      <c r="N109" s="46">
        <v>0</v>
      </c>
      <c r="O109" s="46">
        <v>52</v>
      </c>
      <c r="P109" s="103"/>
    </row>
    <row r="110" spans="2:16" x14ac:dyDescent="0.2">
      <c r="B110" s="45" t="s">
        <v>46</v>
      </c>
      <c r="C110" s="44">
        <v>8</v>
      </c>
      <c r="D110" s="2">
        <f>C110/$M$110</f>
        <v>0.72727272727272729</v>
      </c>
      <c r="E110" s="3">
        <v>0</v>
      </c>
      <c r="F110" s="2">
        <f>E110/$M$110</f>
        <v>0</v>
      </c>
      <c r="G110" s="3">
        <v>1</v>
      </c>
      <c r="H110" s="2">
        <f>G110/$M$110</f>
        <v>9.0909090909090912E-2</v>
      </c>
      <c r="I110" s="3">
        <v>1</v>
      </c>
      <c r="J110" s="2">
        <f>I110/$M$110</f>
        <v>9.0909090909090912E-2</v>
      </c>
      <c r="K110" s="3">
        <v>1</v>
      </c>
      <c r="L110" s="2">
        <f>K110/$M$110</f>
        <v>9.0909090909090912E-2</v>
      </c>
      <c r="M110" s="46">
        <v>11</v>
      </c>
      <c r="N110" s="46">
        <v>41</v>
      </c>
      <c r="O110" s="46">
        <v>52</v>
      </c>
      <c r="P110" s="103"/>
    </row>
    <row r="111" spans="2:16" x14ac:dyDescent="0.25">
      <c r="C111" s="117"/>
      <c r="D111" s="48"/>
    </row>
    <row r="112" spans="2:16" x14ac:dyDescent="0.25">
      <c r="C112" s="117"/>
      <c r="D112" s="48"/>
    </row>
    <row r="113" spans="2:16" x14ac:dyDescent="0.25">
      <c r="C113" s="142" t="s">
        <v>47</v>
      </c>
    </row>
    <row r="115" spans="2:16" ht="15" customHeight="1" x14ac:dyDescent="0.2">
      <c r="B115" s="285" t="s">
        <v>39</v>
      </c>
      <c r="C115" s="286" t="s">
        <v>288</v>
      </c>
      <c r="D115" s="286"/>
      <c r="E115" s="286"/>
      <c r="F115" s="286"/>
      <c r="G115" s="286"/>
      <c r="H115" s="286"/>
      <c r="I115" s="286"/>
      <c r="J115" s="286"/>
      <c r="K115" s="286"/>
      <c r="L115" s="286"/>
      <c r="M115" s="286"/>
      <c r="N115" s="286"/>
      <c r="O115" s="286"/>
    </row>
    <row r="116" spans="2:16" x14ac:dyDescent="0.2">
      <c r="B116" s="285"/>
      <c r="C116" s="286"/>
      <c r="D116" s="286"/>
      <c r="E116" s="286"/>
      <c r="F116" s="286"/>
      <c r="G116" s="286"/>
      <c r="H116" s="286"/>
      <c r="I116" s="286"/>
      <c r="J116" s="286"/>
      <c r="K116" s="286"/>
      <c r="L116" s="286"/>
      <c r="M116" s="286"/>
      <c r="N116" s="286"/>
      <c r="O116" s="286"/>
    </row>
    <row r="117" spans="2:16" ht="24" x14ac:dyDescent="0.2">
      <c r="B117" s="285"/>
      <c r="C117" s="97" t="s">
        <v>2</v>
      </c>
      <c r="D117" s="32"/>
      <c r="E117" s="97"/>
      <c r="F117" s="32"/>
      <c r="G117" s="97"/>
      <c r="H117" s="32"/>
      <c r="I117" s="97"/>
      <c r="J117" s="32"/>
      <c r="K117" s="97" t="s">
        <v>3</v>
      </c>
      <c r="L117" s="32"/>
      <c r="M117" s="97" t="s">
        <v>4</v>
      </c>
      <c r="N117" s="97" t="s">
        <v>5</v>
      </c>
      <c r="O117" s="97" t="s">
        <v>6</v>
      </c>
    </row>
    <row r="118" spans="2:16" x14ac:dyDescent="0.25">
      <c r="B118" s="45" t="s">
        <v>40</v>
      </c>
      <c r="C118" s="44">
        <v>4</v>
      </c>
      <c r="D118" s="2">
        <f>C118/$M$118</f>
        <v>0.22222222222222221</v>
      </c>
      <c r="E118" s="3">
        <v>6</v>
      </c>
      <c r="F118" s="2">
        <f>E118/$M$118</f>
        <v>0.33333333333333331</v>
      </c>
      <c r="G118" s="3">
        <v>3</v>
      </c>
      <c r="H118" s="2">
        <f>G118/$M$118</f>
        <v>0.16666666666666666</v>
      </c>
      <c r="I118" s="3">
        <v>1</v>
      </c>
      <c r="J118" s="2">
        <f>I118/$M$118</f>
        <v>5.5555555555555552E-2</v>
      </c>
      <c r="K118" s="3">
        <v>4</v>
      </c>
      <c r="L118" s="2">
        <f>K118/$M$118</f>
        <v>0.22222222222222221</v>
      </c>
      <c r="M118" s="43">
        <v>18</v>
      </c>
      <c r="N118" s="46">
        <v>0</v>
      </c>
      <c r="O118" s="46">
        <v>18</v>
      </c>
      <c r="P118" s="103"/>
    </row>
    <row r="119" spans="2:16" x14ac:dyDescent="0.25">
      <c r="B119" s="45" t="s">
        <v>41</v>
      </c>
      <c r="C119" s="44">
        <v>11</v>
      </c>
      <c r="D119" s="2">
        <f>C119/$M$119</f>
        <v>0.61111111111111116</v>
      </c>
      <c r="E119" s="3">
        <v>2</v>
      </c>
      <c r="F119" s="2">
        <f>E119/$M$119</f>
        <v>0.1111111111111111</v>
      </c>
      <c r="G119" s="3">
        <v>2</v>
      </c>
      <c r="H119" s="2">
        <f>G119/$M$119</f>
        <v>0.1111111111111111</v>
      </c>
      <c r="I119" s="3">
        <v>2</v>
      </c>
      <c r="J119" s="2">
        <f>I119/$M$119</f>
        <v>0.1111111111111111</v>
      </c>
      <c r="K119" s="3">
        <v>1</v>
      </c>
      <c r="L119" s="2">
        <f>K119/$M$119</f>
        <v>5.5555555555555552E-2</v>
      </c>
      <c r="M119" s="43">
        <v>18</v>
      </c>
      <c r="N119" s="46">
        <v>0</v>
      </c>
      <c r="O119" s="46">
        <v>18</v>
      </c>
      <c r="P119" s="103"/>
    </row>
    <row r="120" spans="2:16" x14ac:dyDescent="0.25">
      <c r="B120" s="45" t="s">
        <v>42</v>
      </c>
      <c r="C120" s="44">
        <v>13</v>
      </c>
      <c r="D120" s="2">
        <f>C120/$M$120</f>
        <v>0.72222222222222221</v>
      </c>
      <c r="E120" s="3">
        <v>3</v>
      </c>
      <c r="F120" s="2">
        <f>E120/$M$120</f>
        <v>0.16666666666666666</v>
      </c>
      <c r="G120" s="4">
        <v>1</v>
      </c>
      <c r="H120" s="2">
        <f>G120/$M$120</f>
        <v>5.5555555555555552E-2</v>
      </c>
      <c r="I120" s="4">
        <v>1</v>
      </c>
      <c r="J120" s="2">
        <f>I120/$M$120</f>
        <v>5.5555555555555552E-2</v>
      </c>
      <c r="K120" s="4">
        <v>0</v>
      </c>
      <c r="L120" s="2">
        <f>K120/$M$120</f>
        <v>0</v>
      </c>
      <c r="M120" s="46">
        <v>18</v>
      </c>
      <c r="N120" s="46">
        <v>0</v>
      </c>
      <c r="O120" s="46">
        <v>18</v>
      </c>
      <c r="P120" s="103"/>
    </row>
    <row r="121" spans="2:16" x14ac:dyDescent="0.25">
      <c r="B121" s="45" t="s">
        <v>43</v>
      </c>
      <c r="C121" s="44">
        <v>15</v>
      </c>
      <c r="D121" s="2">
        <f>C121/$M$121</f>
        <v>0.83333333333333337</v>
      </c>
      <c r="E121" s="3">
        <v>1</v>
      </c>
      <c r="F121" s="2">
        <f>E121/$M$120</f>
        <v>5.5555555555555552E-2</v>
      </c>
      <c r="G121" s="3">
        <v>2</v>
      </c>
      <c r="H121" s="2">
        <f>G121/$M$121</f>
        <v>0.1111111111111111</v>
      </c>
      <c r="I121" s="3">
        <v>0</v>
      </c>
      <c r="J121" s="2">
        <f>I121/$M$121</f>
        <v>0</v>
      </c>
      <c r="K121" s="3">
        <v>0</v>
      </c>
      <c r="L121" s="2">
        <f>K121/$M$121</f>
        <v>0</v>
      </c>
      <c r="M121" s="46">
        <v>18</v>
      </c>
      <c r="N121" s="46">
        <v>0</v>
      </c>
      <c r="O121" s="46">
        <v>18</v>
      </c>
      <c r="P121" s="103"/>
    </row>
    <row r="122" spans="2:16" x14ac:dyDescent="0.25">
      <c r="B122" s="45" t="s">
        <v>44</v>
      </c>
      <c r="C122" s="44">
        <v>11</v>
      </c>
      <c r="D122" s="2">
        <f>C122/$M$122</f>
        <v>0.6470588235294118</v>
      </c>
      <c r="E122" s="3">
        <v>3</v>
      </c>
      <c r="F122" s="2">
        <f>E122/$M$122</f>
        <v>0.17647058823529413</v>
      </c>
      <c r="G122" s="3">
        <v>2</v>
      </c>
      <c r="H122" s="2">
        <f>G122/$M$122</f>
        <v>0.11764705882352941</v>
      </c>
      <c r="I122" s="3">
        <v>0</v>
      </c>
      <c r="J122" s="2">
        <f>I122/$M$122</f>
        <v>0</v>
      </c>
      <c r="K122" s="3">
        <v>1</v>
      </c>
      <c r="L122" s="2">
        <f>K122/$M$122</f>
        <v>5.8823529411764705E-2</v>
      </c>
      <c r="M122" s="101">
        <f>K122+I122+G122+E122+C122</f>
        <v>17</v>
      </c>
      <c r="N122" s="46">
        <v>1</v>
      </c>
      <c r="O122" s="101">
        <f>N122+M122</f>
        <v>18</v>
      </c>
      <c r="P122" s="103"/>
    </row>
    <row r="123" spans="2:16" x14ac:dyDescent="0.25">
      <c r="B123" s="45" t="s">
        <v>45</v>
      </c>
      <c r="C123" s="44">
        <v>2</v>
      </c>
      <c r="D123" s="2">
        <f>C123/$M$123</f>
        <v>0.1111111111111111</v>
      </c>
      <c r="E123" s="3">
        <v>2</v>
      </c>
      <c r="F123" s="2">
        <f>E123/$M$123</f>
        <v>0.1111111111111111</v>
      </c>
      <c r="G123" s="4">
        <v>2</v>
      </c>
      <c r="H123" s="2">
        <f>G123/$M$123</f>
        <v>0.1111111111111111</v>
      </c>
      <c r="I123" s="4">
        <v>2</v>
      </c>
      <c r="J123" s="2">
        <f>I123/$M$123</f>
        <v>0.1111111111111111</v>
      </c>
      <c r="K123" s="4">
        <v>10</v>
      </c>
      <c r="L123" s="2">
        <f>K123/$M$123</f>
        <v>0.55555555555555558</v>
      </c>
      <c r="M123" s="46">
        <v>18</v>
      </c>
      <c r="N123" s="46">
        <v>0</v>
      </c>
      <c r="O123" s="46">
        <v>18</v>
      </c>
      <c r="P123" s="103"/>
    </row>
    <row r="124" spans="2:16" x14ac:dyDescent="0.2">
      <c r="B124" s="45" t="s">
        <v>46</v>
      </c>
      <c r="C124" s="44">
        <v>4</v>
      </c>
      <c r="D124" s="2">
        <f>C124/$M$124</f>
        <v>0.8</v>
      </c>
      <c r="E124" s="3">
        <v>0</v>
      </c>
      <c r="F124" s="2">
        <f>E124/$M$124</f>
        <v>0</v>
      </c>
      <c r="G124" s="3">
        <v>1</v>
      </c>
      <c r="H124" s="2">
        <f>G124/$M$124</f>
        <v>0.2</v>
      </c>
      <c r="I124" s="3">
        <v>0</v>
      </c>
      <c r="J124" s="2">
        <f>I124/$M$124</f>
        <v>0</v>
      </c>
      <c r="K124" s="3">
        <v>0</v>
      </c>
      <c r="L124" s="2">
        <f>K124/$M$124</f>
        <v>0</v>
      </c>
      <c r="M124" s="46">
        <v>5</v>
      </c>
      <c r="N124" s="46">
        <v>13</v>
      </c>
      <c r="O124" s="46">
        <v>18</v>
      </c>
      <c r="P124" s="103"/>
    </row>
    <row r="127" spans="2:16" x14ac:dyDescent="0.25">
      <c r="C127" s="142" t="s">
        <v>48</v>
      </c>
    </row>
    <row r="129" spans="2:16" ht="15" customHeight="1" x14ac:dyDescent="0.2">
      <c r="B129" s="285" t="s">
        <v>39</v>
      </c>
      <c r="C129" s="286" t="s">
        <v>287</v>
      </c>
      <c r="D129" s="286"/>
      <c r="E129" s="286"/>
      <c r="F129" s="286"/>
      <c r="G129" s="286"/>
      <c r="H129" s="286"/>
      <c r="I129" s="286"/>
      <c r="J129" s="286"/>
      <c r="K129" s="286"/>
      <c r="L129" s="286"/>
      <c r="M129" s="286"/>
      <c r="N129" s="286"/>
      <c r="O129" s="286"/>
    </row>
    <row r="130" spans="2:16" x14ac:dyDescent="0.2">
      <c r="B130" s="285"/>
      <c r="C130" s="286"/>
      <c r="D130" s="286"/>
      <c r="E130" s="286"/>
      <c r="F130" s="286"/>
      <c r="G130" s="286"/>
      <c r="H130" s="286"/>
      <c r="I130" s="286"/>
      <c r="J130" s="286"/>
      <c r="K130" s="286"/>
      <c r="L130" s="286"/>
      <c r="M130" s="286"/>
      <c r="N130" s="286"/>
      <c r="O130" s="286"/>
    </row>
    <row r="131" spans="2:16" ht="24" x14ac:dyDescent="0.2">
      <c r="B131" s="285"/>
      <c r="C131" s="97" t="s">
        <v>2</v>
      </c>
      <c r="D131" s="32"/>
      <c r="E131" s="99"/>
      <c r="F131" s="32"/>
      <c r="G131" s="99"/>
      <c r="H131" s="32"/>
      <c r="I131" s="99"/>
      <c r="J131" s="32"/>
      <c r="K131" s="97" t="s">
        <v>3</v>
      </c>
      <c r="L131" s="32"/>
      <c r="M131" s="97" t="s">
        <v>4</v>
      </c>
      <c r="N131" s="97" t="s">
        <v>5</v>
      </c>
      <c r="O131" s="97" t="s">
        <v>6</v>
      </c>
    </row>
    <row r="132" spans="2:16" x14ac:dyDescent="0.25">
      <c r="B132" s="45" t="s">
        <v>40</v>
      </c>
      <c r="C132" s="44">
        <v>6</v>
      </c>
      <c r="D132" s="2">
        <f>C132/$M$132</f>
        <v>0.1875</v>
      </c>
      <c r="E132" s="3">
        <v>9</v>
      </c>
      <c r="F132" s="2">
        <f>E132/$M$132</f>
        <v>0.28125</v>
      </c>
      <c r="G132" s="3">
        <v>8</v>
      </c>
      <c r="H132" s="2">
        <f>G132/$M$132</f>
        <v>0.25</v>
      </c>
      <c r="I132" s="3">
        <v>4</v>
      </c>
      <c r="J132" s="2">
        <f>I132/$M$132</f>
        <v>0.125</v>
      </c>
      <c r="K132" s="3">
        <v>5</v>
      </c>
      <c r="L132" s="2">
        <f>K132/$M$132</f>
        <v>0.15625</v>
      </c>
      <c r="M132" s="46">
        <v>32</v>
      </c>
      <c r="N132" s="46">
        <v>2</v>
      </c>
      <c r="O132" s="46">
        <v>34</v>
      </c>
      <c r="P132" s="103"/>
    </row>
    <row r="133" spans="2:16" x14ac:dyDescent="0.25">
      <c r="B133" s="45" t="s">
        <v>41</v>
      </c>
      <c r="C133" s="44">
        <v>13</v>
      </c>
      <c r="D133" s="2">
        <f>C133/$M$133</f>
        <v>0.43333333333333335</v>
      </c>
      <c r="E133" s="3">
        <v>7</v>
      </c>
      <c r="F133" s="2">
        <f>E133/$M$133</f>
        <v>0.23333333333333334</v>
      </c>
      <c r="G133" s="3">
        <v>6</v>
      </c>
      <c r="H133" s="2">
        <f>G133/$M$133</f>
        <v>0.2</v>
      </c>
      <c r="I133" s="3">
        <v>2</v>
      </c>
      <c r="J133" s="2">
        <f>I133/$M$133</f>
        <v>6.6666666666666666E-2</v>
      </c>
      <c r="K133" s="3">
        <v>2</v>
      </c>
      <c r="L133" s="2">
        <f>K133/$M$133</f>
        <v>6.6666666666666666E-2</v>
      </c>
      <c r="M133" s="43">
        <v>30</v>
      </c>
      <c r="N133" s="46">
        <v>4</v>
      </c>
      <c r="O133" s="46">
        <v>34</v>
      </c>
      <c r="P133" s="103"/>
    </row>
    <row r="134" spans="2:16" x14ac:dyDescent="0.25">
      <c r="B134" s="45" t="s">
        <v>42</v>
      </c>
      <c r="C134" s="44">
        <v>18</v>
      </c>
      <c r="D134" s="2">
        <f>C134/$M$134</f>
        <v>0.58064516129032262</v>
      </c>
      <c r="E134" s="3">
        <v>3</v>
      </c>
      <c r="F134" s="2">
        <f>E134/$M$134</f>
        <v>9.6774193548387094E-2</v>
      </c>
      <c r="G134" s="4">
        <v>4</v>
      </c>
      <c r="H134" s="2">
        <f>G134/$M$134</f>
        <v>0.12903225806451613</v>
      </c>
      <c r="I134" s="4">
        <v>5</v>
      </c>
      <c r="J134" s="2">
        <f>I134/$M$134</f>
        <v>0.16129032258064516</v>
      </c>
      <c r="K134" s="4">
        <v>1</v>
      </c>
      <c r="L134" s="2">
        <f>K134/$M$134</f>
        <v>3.2258064516129031E-2</v>
      </c>
      <c r="M134" s="46">
        <v>31</v>
      </c>
      <c r="N134" s="46">
        <v>3</v>
      </c>
      <c r="O134" s="46">
        <v>34</v>
      </c>
      <c r="P134" s="103"/>
    </row>
    <row r="135" spans="2:16" x14ac:dyDescent="0.25">
      <c r="B135" s="45" t="s">
        <v>43</v>
      </c>
      <c r="C135" s="44">
        <v>23</v>
      </c>
      <c r="D135" s="2">
        <f>C135/$M$135</f>
        <v>0.8214285714285714</v>
      </c>
      <c r="E135" s="3">
        <v>3</v>
      </c>
      <c r="F135" s="2">
        <f>E135/$M$135</f>
        <v>0.10714285714285714</v>
      </c>
      <c r="G135" s="3">
        <v>2</v>
      </c>
      <c r="H135" s="2">
        <f>G135/$M$135</f>
        <v>7.1428571428571425E-2</v>
      </c>
      <c r="I135" s="3">
        <v>0</v>
      </c>
      <c r="J135" s="2">
        <f>I135/$M$135</f>
        <v>0</v>
      </c>
      <c r="K135" s="3">
        <v>0</v>
      </c>
      <c r="L135" s="2">
        <f>K135/$M$135</f>
        <v>0</v>
      </c>
      <c r="M135" s="43">
        <v>28</v>
      </c>
      <c r="N135" s="43">
        <v>6</v>
      </c>
      <c r="O135" s="46">
        <v>34</v>
      </c>
      <c r="P135" s="103"/>
    </row>
    <row r="136" spans="2:16" x14ac:dyDescent="0.25">
      <c r="B136" s="45" t="s">
        <v>44</v>
      </c>
      <c r="C136" s="44">
        <v>13</v>
      </c>
      <c r="D136" s="2">
        <f>C136/$M$136</f>
        <v>0.41935483870967744</v>
      </c>
      <c r="E136" s="3">
        <v>7</v>
      </c>
      <c r="F136" s="2">
        <f>E136/$M$136</f>
        <v>0.22580645161290322</v>
      </c>
      <c r="G136" s="3">
        <v>2</v>
      </c>
      <c r="H136" s="2">
        <f>G136/$M$136</f>
        <v>6.4516129032258063E-2</v>
      </c>
      <c r="I136" s="3">
        <v>2</v>
      </c>
      <c r="J136" s="2">
        <f>I136/$M$136</f>
        <v>6.4516129032258063E-2</v>
      </c>
      <c r="K136" s="3">
        <v>7</v>
      </c>
      <c r="L136" s="2">
        <f>K136/$M$136</f>
        <v>0.22580645161290322</v>
      </c>
      <c r="M136" s="43">
        <v>31</v>
      </c>
      <c r="N136" s="43">
        <v>3</v>
      </c>
      <c r="O136" s="46">
        <v>34</v>
      </c>
      <c r="P136" s="103"/>
    </row>
    <row r="137" spans="2:16" x14ac:dyDescent="0.25">
      <c r="B137" s="45" t="s">
        <v>45</v>
      </c>
      <c r="C137" s="44">
        <v>0</v>
      </c>
      <c r="D137" s="2">
        <f>C137/$M$137</f>
        <v>0</v>
      </c>
      <c r="E137" s="3">
        <v>0</v>
      </c>
      <c r="F137" s="2">
        <f>E137/$M$137</f>
        <v>0</v>
      </c>
      <c r="G137" s="4">
        <v>7</v>
      </c>
      <c r="H137" s="2">
        <f>G137/$M$137</f>
        <v>0.20588235294117646</v>
      </c>
      <c r="I137" s="4">
        <v>8</v>
      </c>
      <c r="J137" s="2">
        <f>I137/$M$137</f>
        <v>0.23529411764705882</v>
      </c>
      <c r="K137" s="4">
        <v>19</v>
      </c>
      <c r="L137" s="2">
        <f>K137/$M$137</f>
        <v>0.55882352941176472</v>
      </c>
      <c r="M137" s="46">
        <v>34</v>
      </c>
      <c r="N137" s="46">
        <v>0</v>
      </c>
      <c r="O137" s="46">
        <v>34</v>
      </c>
      <c r="P137" s="103"/>
    </row>
    <row r="138" spans="2:16" x14ac:dyDescent="0.2">
      <c r="B138" s="45" t="s">
        <v>46</v>
      </c>
      <c r="C138" s="44">
        <v>4</v>
      </c>
      <c r="D138" s="2">
        <f>C138/$M$138</f>
        <v>0.66666666666666663</v>
      </c>
      <c r="E138" s="3">
        <v>0</v>
      </c>
      <c r="F138" s="2">
        <f>E138/$M$138</f>
        <v>0</v>
      </c>
      <c r="G138" s="3">
        <v>0</v>
      </c>
      <c r="H138" s="2">
        <f>G138/$M$138</f>
        <v>0</v>
      </c>
      <c r="I138" s="3">
        <v>1</v>
      </c>
      <c r="J138" s="2">
        <f>I138/$M$138</f>
        <v>0.16666666666666666</v>
      </c>
      <c r="K138" s="3">
        <v>1</v>
      </c>
      <c r="L138" s="2">
        <f>K138/$M$138</f>
        <v>0.16666666666666666</v>
      </c>
      <c r="M138" s="46">
        <v>6</v>
      </c>
      <c r="N138" s="46">
        <v>28</v>
      </c>
      <c r="O138" s="46">
        <v>34</v>
      </c>
      <c r="P138" s="103"/>
    </row>
    <row r="141" spans="2:16" x14ac:dyDescent="0.25">
      <c r="B141" s="56"/>
      <c r="C141" s="142" t="s">
        <v>49</v>
      </c>
    </row>
    <row r="143" spans="2:16" x14ac:dyDescent="0.2">
      <c r="B143" s="285" t="s">
        <v>50</v>
      </c>
      <c r="C143" s="286" t="s">
        <v>290</v>
      </c>
      <c r="D143" s="286"/>
      <c r="E143" s="286"/>
      <c r="F143" s="286"/>
      <c r="G143" s="286"/>
      <c r="H143" s="286"/>
      <c r="I143" s="286"/>
      <c r="J143" s="286"/>
      <c r="K143" s="286"/>
      <c r="L143" s="286"/>
      <c r="M143" s="286"/>
      <c r="N143" s="286"/>
      <c r="O143" s="286"/>
    </row>
    <row r="144" spans="2:16" x14ac:dyDescent="0.2">
      <c r="B144" s="285"/>
      <c r="C144" s="286"/>
      <c r="D144" s="286"/>
      <c r="E144" s="286"/>
      <c r="F144" s="286"/>
      <c r="G144" s="286"/>
      <c r="H144" s="286"/>
      <c r="I144" s="286"/>
      <c r="J144" s="286"/>
      <c r="K144" s="286"/>
      <c r="L144" s="286"/>
      <c r="M144" s="286"/>
      <c r="N144" s="286"/>
      <c r="O144" s="286"/>
    </row>
    <row r="145" spans="2:20" ht="24" x14ac:dyDescent="0.2">
      <c r="B145" s="285"/>
      <c r="C145" s="97" t="s">
        <v>51</v>
      </c>
      <c r="D145" s="32"/>
      <c r="E145" s="97" t="s">
        <v>52</v>
      </c>
      <c r="F145" s="32"/>
      <c r="G145" s="97" t="s">
        <v>53</v>
      </c>
      <c r="H145" s="32"/>
      <c r="I145" s="97" t="s">
        <v>54</v>
      </c>
      <c r="J145" s="32"/>
      <c r="K145" s="97" t="s">
        <v>55</v>
      </c>
      <c r="L145" s="32"/>
      <c r="M145" s="97" t="s">
        <v>4</v>
      </c>
      <c r="N145" s="97" t="s">
        <v>5</v>
      </c>
      <c r="O145" s="97" t="s">
        <v>6</v>
      </c>
    </row>
    <row r="146" spans="2:20" x14ac:dyDescent="0.25">
      <c r="B146" s="45" t="s">
        <v>27</v>
      </c>
      <c r="C146" s="44">
        <v>0</v>
      </c>
      <c r="D146" s="2">
        <f>C146/$M$146</f>
        <v>0</v>
      </c>
      <c r="E146" s="3">
        <v>4</v>
      </c>
      <c r="F146" s="2">
        <f>E146/$M$146</f>
        <v>8.1632653061224483E-2</v>
      </c>
      <c r="G146" s="3">
        <v>10</v>
      </c>
      <c r="H146" s="2">
        <f>G146/$M$146</f>
        <v>0.20408163265306123</v>
      </c>
      <c r="I146" s="3">
        <v>26</v>
      </c>
      <c r="J146" s="2">
        <f>I146/$M$146</f>
        <v>0.53061224489795922</v>
      </c>
      <c r="K146" s="3">
        <v>9</v>
      </c>
      <c r="L146" s="2">
        <f>K146/$M$146</f>
        <v>0.18367346938775511</v>
      </c>
      <c r="M146" s="46">
        <v>49</v>
      </c>
      <c r="N146" s="46">
        <v>3</v>
      </c>
      <c r="O146" s="46">
        <v>52</v>
      </c>
      <c r="P146" s="103"/>
    </row>
    <row r="147" spans="2:20" x14ac:dyDescent="0.25">
      <c r="B147" s="45" t="s">
        <v>28</v>
      </c>
      <c r="C147" s="44">
        <v>0</v>
      </c>
      <c r="D147" s="2">
        <f>C147/$M$147</f>
        <v>0</v>
      </c>
      <c r="E147" s="3">
        <v>2</v>
      </c>
      <c r="F147" s="2">
        <f>E147/$M$147</f>
        <v>0.11764705882352941</v>
      </c>
      <c r="G147" s="3">
        <v>3</v>
      </c>
      <c r="H147" s="2">
        <f>G147/$M$147</f>
        <v>0.17647058823529413</v>
      </c>
      <c r="I147" s="3">
        <v>10</v>
      </c>
      <c r="J147" s="2">
        <f>I147/$M$147</f>
        <v>0.58823529411764708</v>
      </c>
      <c r="K147" s="3">
        <v>2</v>
      </c>
      <c r="L147" s="2">
        <f>K147/$M$147</f>
        <v>0.11764705882352941</v>
      </c>
      <c r="M147" s="43">
        <v>17</v>
      </c>
      <c r="N147" s="43">
        <v>1</v>
      </c>
      <c r="O147" s="46">
        <v>18</v>
      </c>
      <c r="P147" s="103"/>
    </row>
    <row r="148" spans="2:20" x14ac:dyDescent="0.25">
      <c r="B148" s="45" t="s">
        <v>29</v>
      </c>
      <c r="C148" s="44">
        <v>0</v>
      </c>
      <c r="D148" s="2">
        <f>C148/$M$148</f>
        <v>0</v>
      </c>
      <c r="E148" s="3">
        <v>2</v>
      </c>
      <c r="F148" s="2">
        <f>E148/$M$148</f>
        <v>6.25E-2</v>
      </c>
      <c r="G148" s="4">
        <v>7</v>
      </c>
      <c r="H148" s="2">
        <f>G148/$M$148</f>
        <v>0.21875</v>
      </c>
      <c r="I148" s="4">
        <v>16</v>
      </c>
      <c r="J148" s="2">
        <f>I148/$M$148</f>
        <v>0.5</v>
      </c>
      <c r="K148" s="4">
        <v>7</v>
      </c>
      <c r="L148" s="2">
        <f>K148/$M$148</f>
        <v>0.21875</v>
      </c>
      <c r="M148" s="43">
        <v>32</v>
      </c>
      <c r="N148" s="43">
        <v>2</v>
      </c>
      <c r="O148" s="67">
        <v>34</v>
      </c>
      <c r="P148" s="103"/>
    </row>
    <row r="151" spans="2:20" x14ac:dyDescent="0.25">
      <c r="C151" s="142" t="s">
        <v>56</v>
      </c>
    </row>
    <row r="152" spans="2:20" x14ac:dyDescent="0.25">
      <c r="C152" s="145"/>
    </row>
    <row r="153" spans="2:20" x14ac:dyDescent="0.2">
      <c r="C153" s="142" t="s">
        <v>57</v>
      </c>
    </row>
    <row r="155" spans="2:20" ht="15" customHeight="1" x14ac:dyDescent="0.2">
      <c r="B155" s="285" t="s">
        <v>58</v>
      </c>
      <c r="C155" s="286" t="s">
        <v>289</v>
      </c>
      <c r="D155" s="286"/>
      <c r="E155" s="286"/>
      <c r="F155" s="286"/>
      <c r="G155" s="286"/>
      <c r="H155" s="286"/>
      <c r="I155" s="286"/>
      <c r="J155" s="286"/>
      <c r="K155" s="286"/>
      <c r="L155" s="286"/>
      <c r="M155" s="286"/>
      <c r="N155" s="286"/>
      <c r="O155" s="286"/>
      <c r="P155" s="286"/>
      <c r="Q155" s="286"/>
      <c r="R155" s="286"/>
      <c r="S155" s="286"/>
    </row>
    <row r="156" spans="2:20" x14ac:dyDescent="0.2">
      <c r="B156" s="285"/>
      <c r="C156" s="286"/>
      <c r="D156" s="286"/>
      <c r="E156" s="286"/>
      <c r="F156" s="286"/>
      <c r="G156" s="286"/>
      <c r="H156" s="286"/>
      <c r="I156" s="286"/>
      <c r="J156" s="286"/>
      <c r="K156" s="286"/>
      <c r="L156" s="286"/>
      <c r="M156" s="286"/>
      <c r="N156" s="286"/>
      <c r="O156" s="286"/>
      <c r="P156" s="286"/>
      <c r="Q156" s="286"/>
      <c r="R156" s="286"/>
      <c r="S156" s="286"/>
    </row>
    <row r="157" spans="2:20" ht="36" x14ac:dyDescent="0.2">
      <c r="B157" s="285"/>
      <c r="C157" s="97" t="s">
        <v>59</v>
      </c>
      <c r="D157" s="32"/>
      <c r="E157" s="97"/>
      <c r="F157" s="32"/>
      <c r="G157" s="99"/>
      <c r="H157" s="32"/>
      <c r="I157" s="99"/>
      <c r="J157" s="32"/>
      <c r="K157" s="97" t="s">
        <v>60</v>
      </c>
      <c r="L157" s="32"/>
      <c r="M157" s="97" t="s">
        <v>61</v>
      </c>
      <c r="N157" s="32"/>
      <c r="O157" s="97" t="s">
        <v>62</v>
      </c>
      <c r="P157" s="32"/>
      <c r="Q157" s="97" t="s">
        <v>4</v>
      </c>
      <c r="R157" s="97" t="s">
        <v>5</v>
      </c>
      <c r="S157" s="97" t="s">
        <v>6</v>
      </c>
    </row>
    <row r="158" spans="2:20" x14ac:dyDescent="0.25">
      <c r="B158" s="45" t="s">
        <v>34</v>
      </c>
      <c r="C158" s="44">
        <v>10</v>
      </c>
      <c r="D158" s="2">
        <f>C158/$Q$158</f>
        <v>0.21739130434782608</v>
      </c>
      <c r="E158" s="3">
        <v>6</v>
      </c>
      <c r="F158" s="2">
        <f>E158/$Q$158</f>
        <v>0.13043478260869565</v>
      </c>
      <c r="G158" s="3">
        <v>7</v>
      </c>
      <c r="H158" s="2">
        <f>G158/$Q$158</f>
        <v>0.15217391304347827</v>
      </c>
      <c r="I158" s="3">
        <v>5</v>
      </c>
      <c r="J158" s="2">
        <f>I158/$Q$158</f>
        <v>0.10869565217391304</v>
      </c>
      <c r="K158" s="3">
        <v>5</v>
      </c>
      <c r="L158" s="2">
        <f>K158/$Q$158</f>
        <v>0.10869565217391304</v>
      </c>
      <c r="M158" s="42">
        <v>6</v>
      </c>
      <c r="N158" s="2">
        <f>M158/$Q$158</f>
        <v>0.13043478260869565</v>
      </c>
      <c r="O158" s="3">
        <v>7</v>
      </c>
      <c r="P158" s="2">
        <f>O158/$Q$158</f>
        <v>0.15217391304347827</v>
      </c>
      <c r="Q158" s="42">
        <v>46</v>
      </c>
      <c r="R158" s="42">
        <v>6</v>
      </c>
      <c r="S158" s="42">
        <v>52</v>
      </c>
      <c r="T158" s="103"/>
    </row>
    <row r="159" spans="2:20" x14ac:dyDescent="0.25">
      <c r="B159" s="45" t="s">
        <v>63</v>
      </c>
      <c r="C159" s="44">
        <v>4</v>
      </c>
      <c r="D159" s="2">
        <f>C159/$Q$159</f>
        <v>0.08</v>
      </c>
      <c r="E159" s="3">
        <v>0</v>
      </c>
      <c r="F159" s="2">
        <f>E159/$Q$159</f>
        <v>0</v>
      </c>
      <c r="G159" s="3">
        <v>3</v>
      </c>
      <c r="H159" s="2">
        <f>G159/$Q$159</f>
        <v>0.06</v>
      </c>
      <c r="I159" s="3">
        <v>5</v>
      </c>
      <c r="J159" s="2">
        <f>I159/$Q$159</f>
        <v>0.1</v>
      </c>
      <c r="K159" s="3">
        <v>2</v>
      </c>
      <c r="L159" s="2">
        <f>K159/$Q$159</f>
        <v>0.04</v>
      </c>
      <c r="M159" s="43">
        <v>5</v>
      </c>
      <c r="N159" s="2">
        <f>M159/$Q$159</f>
        <v>0.1</v>
      </c>
      <c r="O159" s="3">
        <v>31</v>
      </c>
      <c r="P159" s="2">
        <f>O159/$Q$159</f>
        <v>0.62</v>
      </c>
      <c r="Q159" s="43">
        <v>50</v>
      </c>
      <c r="R159" s="42">
        <v>2</v>
      </c>
      <c r="S159" s="42">
        <v>52</v>
      </c>
      <c r="T159" s="103"/>
    </row>
    <row r="160" spans="2:20" x14ac:dyDescent="0.2">
      <c r="B160" s="45" t="s">
        <v>64</v>
      </c>
      <c r="C160" s="44">
        <v>3</v>
      </c>
      <c r="D160" s="2">
        <f>C160/$Q$160</f>
        <v>6.3829787234042548E-2</v>
      </c>
      <c r="E160" s="3">
        <v>3</v>
      </c>
      <c r="F160" s="2">
        <f>E160/$Q$160</f>
        <v>6.3829787234042548E-2</v>
      </c>
      <c r="G160" s="4">
        <v>4</v>
      </c>
      <c r="H160" s="2">
        <f>G160/$Q$160</f>
        <v>8.5106382978723402E-2</v>
      </c>
      <c r="I160" s="4">
        <v>8</v>
      </c>
      <c r="J160" s="2">
        <f>I160/$Q$160</f>
        <v>0.1702127659574468</v>
      </c>
      <c r="K160" s="4">
        <v>11</v>
      </c>
      <c r="L160" s="2">
        <f>K160/$Q$160</f>
        <v>0.23404255319148937</v>
      </c>
      <c r="M160" s="42">
        <v>9</v>
      </c>
      <c r="N160" s="2">
        <f>M160/$Q$160</f>
        <v>0.19148936170212766</v>
      </c>
      <c r="O160" s="4">
        <v>9</v>
      </c>
      <c r="P160" s="2">
        <f>O160/$Q$160</f>
        <v>0.19148936170212766</v>
      </c>
      <c r="Q160" s="42">
        <v>47</v>
      </c>
      <c r="R160" s="42">
        <v>5</v>
      </c>
      <c r="S160" s="42">
        <v>52</v>
      </c>
      <c r="T160" s="103"/>
    </row>
    <row r="161" spans="2:20" x14ac:dyDescent="0.25">
      <c r="B161" s="45" t="s">
        <v>65</v>
      </c>
      <c r="C161" s="44">
        <v>3</v>
      </c>
      <c r="D161" s="2">
        <f>C161/$Q$161</f>
        <v>6.25E-2</v>
      </c>
      <c r="E161" s="3">
        <v>4</v>
      </c>
      <c r="F161" s="2">
        <f>E161/$Q$161</f>
        <v>8.3333333333333329E-2</v>
      </c>
      <c r="G161" s="3">
        <v>4</v>
      </c>
      <c r="H161" s="2">
        <f>G161/$Q$161</f>
        <v>8.3333333333333329E-2</v>
      </c>
      <c r="I161" s="3">
        <v>4</v>
      </c>
      <c r="J161" s="2">
        <f>I161/$Q$161</f>
        <v>8.3333333333333329E-2</v>
      </c>
      <c r="K161" s="3">
        <v>12</v>
      </c>
      <c r="L161" s="2">
        <f>K161/$Q$161</f>
        <v>0.25</v>
      </c>
      <c r="M161" s="43">
        <v>7</v>
      </c>
      <c r="N161" s="2">
        <f>M161/$Q$161</f>
        <v>0.14583333333333334</v>
      </c>
      <c r="O161" s="3">
        <v>14</v>
      </c>
      <c r="P161" s="2">
        <f>O161/$Q$161</f>
        <v>0.29166666666666669</v>
      </c>
      <c r="Q161" s="42">
        <v>48</v>
      </c>
      <c r="R161" s="42">
        <v>4</v>
      </c>
      <c r="S161" s="42">
        <v>52</v>
      </c>
      <c r="T161" s="103"/>
    </row>
    <row r="162" spans="2:20" x14ac:dyDescent="0.2">
      <c r="B162" s="45" t="s">
        <v>66</v>
      </c>
      <c r="C162" s="44">
        <v>1</v>
      </c>
      <c r="D162" s="2">
        <f>C162/$Q$162</f>
        <v>1.9607843137254902E-2</v>
      </c>
      <c r="E162" s="3">
        <v>1</v>
      </c>
      <c r="F162" s="2">
        <f>E162/$Q$162</f>
        <v>1.9607843137254902E-2</v>
      </c>
      <c r="G162" s="3">
        <v>3</v>
      </c>
      <c r="H162" s="2">
        <f>G162/$Q$162</f>
        <v>5.8823529411764705E-2</v>
      </c>
      <c r="I162" s="3">
        <v>7</v>
      </c>
      <c r="J162" s="2">
        <f>I162/$Q$162</f>
        <v>0.13725490196078433</v>
      </c>
      <c r="K162" s="3">
        <v>7</v>
      </c>
      <c r="L162" s="2">
        <f>K162/$Q$162</f>
        <v>0.13725490196078433</v>
      </c>
      <c r="M162" s="42">
        <v>10</v>
      </c>
      <c r="N162" s="2">
        <f>M162/$Q$162</f>
        <v>0.19607843137254902</v>
      </c>
      <c r="O162" s="3">
        <v>22</v>
      </c>
      <c r="P162" s="2">
        <f>O162/$Q$162</f>
        <v>0.43137254901960786</v>
      </c>
      <c r="Q162" s="42">
        <v>51</v>
      </c>
      <c r="R162" s="42">
        <v>1</v>
      </c>
      <c r="S162" s="42">
        <v>52</v>
      </c>
      <c r="T162" s="103"/>
    </row>
    <row r="163" spans="2:20" x14ac:dyDescent="0.25">
      <c r="B163" s="45" t="s">
        <v>67</v>
      </c>
      <c r="C163" s="44">
        <v>8</v>
      </c>
      <c r="D163" s="2">
        <f>C163/$Q$163</f>
        <v>0.16326530612244897</v>
      </c>
      <c r="E163" s="3">
        <v>9</v>
      </c>
      <c r="F163" s="2">
        <f>E163/$Q$163</f>
        <v>0.18367346938775511</v>
      </c>
      <c r="G163" s="4">
        <v>4</v>
      </c>
      <c r="H163" s="2">
        <f>G163/$Q$163</f>
        <v>8.1632653061224483E-2</v>
      </c>
      <c r="I163" s="4">
        <v>8</v>
      </c>
      <c r="J163" s="2">
        <f>I163/$Q$163</f>
        <v>0.16326530612244897</v>
      </c>
      <c r="K163" s="4">
        <v>4</v>
      </c>
      <c r="L163" s="2">
        <f>K163/$Q$163</f>
        <v>8.1632653061224483E-2</v>
      </c>
      <c r="M163" s="43">
        <v>8</v>
      </c>
      <c r="N163" s="2">
        <f>M163/$Q$163</f>
        <v>0.16326530612244897</v>
      </c>
      <c r="O163" s="4">
        <v>8</v>
      </c>
      <c r="P163" s="2">
        <f>O163/$Q$163</f>
        <v>0.16326530612244897</v>
      </c>
      <c r="Q163" s="42">
        <v>49</v>
      </c>
      <c r="R163" s="42">
        <v>3</v>
      </c>
      <c r="S163" s="42">
        <v>52</v>
      </c>
      <c r="T163" s="103"/>
    </row>
    <row r="164" spans="2:20" x14ac:dyDescent="0.25">
      <c r="B164" s="45" t="s">
        <v>68</v>
      </c>
      <c r="C164" s="44">
        <v>13</v>
      </c>
      <c r="D164" s="2">
        <f>C164/$Q$164</f>
        <v>0.26</v>
      </c>
      <c r="E164" s="3">
        <v>4</v>
      </c>
      <c r="F164" s="2">
        <f>E164/$Q$164</f>
        <v>0.08</v>
      </c>
      <c r="G164" s="3">
        <v>8</v>
      </c>
      <c r="H164" s="2">
        <f>G164/$Q$164</f>
        <v>0.16</v>
      </c>
      <c r="I164" s="3">
        <v>8</v>
      </c>
      <c r="J164" s="2">
        <f>I164/$Q$164</f>
        <v>0.16</v>
      </c>
      <c r="K164" s="3">
        <v>8</v>
      </c>
      <c r="L164" s="2">
        <f>K164/$Q$164</f>
        <v>0.16</v>
      </c>
      <c r="M164" s="43">
        <v>4</v>
      </c>
      <c r="N164" s="2">
        <f>M164/$Q$164</f>
        <v>0.08</v>
      </c>
      <c r="O164" s="3">
        <v>5</v>
      </c>
      <c r="P164" s="2">
        <f>O164/$Q$164</f>
        <v>0.1</v>
      </c>
      <c r="Q164" s="46">
        <v>50</v>
      </c>
      <c r="R164" s="46">
        <v>2</v>
      </c>
      <c r="S164" s="42">
        <v>52</v>
      </c>
      <c r="T164" s="103"/>
    </row>
    <row r="167" spans="2:20" x14ac:dyDescent="0.2">
      <c r="C167" s="142" t="s">
        <v>69</v>
      </c>
    </row>
    <row r="169" spans="2:20" ht="15" customHeight="1" x14ac:dyDescent="0.2">
      <c r="B169" s="285" t="s">
        <v>58</v>
      </c>
      <c r="C169" s="294" t="s">
        <v>288</v>
      </c>
      <c r="D169" s="295"/>
      <c r="E169" s="295"/>
      <c r="F169" s="295"/>
      <c r="G169" s="295"/>
      <c r="H169" s="295"/>
      <c r="I169" s="295"/>
      <c r="J169" s="295"/>
      <c r="K169" s="295"/>
      <c r="L169" s="295"/>
      <c r="M169" s="295"/>
      <c r="N169" s="295"/>
      <c r="O169" s="295"/>
      <c r="P169" s="295"/>
      <c r="Q169" s="295"/>
      <c r="R169" s="295"/>
      <c r="S169" s="296"/>
    </row>
    <row r="170" spans="2:20" x14ac:dyDescent="0.2">
      <c r="B170" s="285"/>
      <c r="C170" s="297"/>
      <c r="D170" s="298"/>
      <c r="E170" s="298"/>
      <c r="F170" s="298"/>
      <c r="G170" s="298"/>
      <c r="H170" s="298"/>
      <c r="I170" s="298"/>
      <c r="J170" s="298"/>
      <c r="K170" s="298"/>
      <c r="L170" s="298"/>
      <c r="M170" s="298"/>
      <c r="N170" s="298"/>
      <c r="O170" s="298"/>
      <c r="P170" s="298"/>
      <c r="Q170" s="298"/>
      <c r="R170" s="298"/>
      <c r="S170" s="299"/>
    </row>
    <row r="171" spans="2:20" ht="36" x14ac:dyDescent="0.2">
      <c r="B171" s="285"/>
      <c r="C171" s="97" t="s">
        <v>59</v>
      </c>
      <c r="D171" s="32"/>
      <c r="E171" s="97"/>
      <c r="F171" s="32"/>
      <c r="G171" s="97"/>
      <c r="H171" s="32"/>
      <c r="I171" s="97"/>
      <c r="J171" s="32"/>
      <c r="K171" s="97"/>
      <c r="L171" s="32"/>
      <c r="M171" s="97"/>
      <c r="N171" s="32"/>
      <c r="O171" s="97" t="s">
        <v>62</v>
      </c>
      <c r="P171" s="32"/>
      <c r="Q171" s="97" t="s">
        <v>4</v>
      </c>
      <c r="R171" s="97" t="s">
        <v>5</v>
      </c>
      <c r="S171" s="97" t="s">
        <v>6</v>
      </c>
    </row>
    <row r="172" spans="2:20" x14ac:dyDescent="0.25">
      <c r="B172" s="45" t="s">
        <v>34</v>
      </c>
      <c r="C172" s="44">
        <v>5</v>
      </c>
      <c r="D172" s="2">
        <f>C172/$Q$172</f>
        <v>0.29411764705882354</v>
      </c>
      <c r="E172" s="3">
        <v>0</v>
      </c>
      <c r="F172" s="2">
        <f>E172/$Q$172</f>
        <v>0</v>
      </c>
      <c r="G172" s="3">
        <v>2</v>
      </c>
      <c r="H172" s="2">
        <f>G172/$Q$172</f>
        <v>0.11764705882352941</v>
      </c>
      <c r="I172" s="3">
        <v>1</v>
      </c>
      <c r="J172" s="2">
        <f>I172/$Q$172</f>
        <v>5.8823529411764705E-2</v>
      </c>
      <c r="K172" s="3">
        <v>2</v>
      </c>
      <c r="L172" s="2">
        <f>K172/$Q$172</f>
        <v>0.11764705882352941</v>
      </c>
      <c r="M172" s="42">
        <v>3</v>
      </c>
      <c r="N172" s="2">
        <f>M172/$Q$172</f>
        <v>0.17647058823529413</v>
      </c>
      <c r="O172" s="3">
        <v>4</v>
      </c>
      <c r="P172" s="2">
        <f>O172/$Q$172</f>
        <v>0.23529411764705882</v>
      </c>
      <c r="Q172" s="42">
        <v>17</v>
      </c>
      <c r="R172" s="42">
        <v>1</v>
      </c>
      <c r="S172" s="42">
        <v>18</v>
      </c>
      <c r="T172" s="103"/>
    </row>
    <row r="173" spans="2:20" x14ac:dyDescent="0.25">
      <c r="B173" s="45" t="s">
        <v>70</v>
      </c>
      <c r="C173" s="44">
        <v>3</v>
      </c>
      <c r="D173" s="2">
        <f>C173/$Q$173</f>
        <v>0.1875</v>
      </c>
      <c r="E173" s="3">
        <v>0</v>
      </c>
      <c r="F173" s="2">
        <f>E173/$Q$173</f>
        <v>0</v>
      </c>
      <c r="G173" s="3">
        <v>2</v>
      </c>
      <c r="H173" s="2">
        <f>G173/$Q$173</f>
        <v>0.125</v>
      </c>
      <c r="I173" s="3">
        <v>3</v>
      </c>
      <c r="J173" s="2">
        <f>I173/$Q$173</f>
        <v>0.1875</v>
      </c>
      <c r="K173" s="3">
        <v>1</v>
      </c>
      <c r="L173" s="2">
        <f>K173/$Q$173</f>
        <v>6.25E-2</v>
      </c>
      <c r="M173" s="43">
        <v>2</v>
      </c>
      <c r="N173" s="2">
        <f>M173/$Q$173</f>
        <v>0.125</v>
      </c>
      <c r="O173" s="3">
        <v>5</v>
      </c>
      <c r="P173" s="2">
        <f>O173/$Q$173</f>
        <v>0.3125</v>
      </c>
      <c r="Q173" s="42">
        <v>16</v>
      </c>
      <c r="R173" s="42">
        <v>2</v>
      </c>
      <c r="S173" s="42">
        <v>18</v>
      </c>
      <c r="T173" s="103"/>
    </row>
    <row r="174" spans="2:20" x14ac:dyDescent="0.2">
      <c r="B174" s="45" t="s">
        <v>64</v>
      </c>
      <c r="C174" s="44">
        <v>1</v>
      </c>
      <c r="D174" s="2">
        <f>C174/$Q$174</f>
        <v>6.25E-2</v>
      </c>
      <c r="E174" s="3">
        <v>1</v>
      </c>
      <c r="F174" s="2">
        <f>E174/$Q$174</f>
        <v>6.25E-2</v>
      </c>
      <c r="G174" s="4">
        <v>3</v>
      </c>
      <c r="H174" s="2">
        <f>G174/$Q$174</f>
        <v>0.1875</v>
      </c>
      <c r="I174" s="4">
        <v>2</v>
      </c>
      <c r="J174" s="2">
        <f>I174/$Q$174</f>
        <v>0.125</v>
      </c>
      <c r="K174" s="4">
        <v>3</v>
      </c>
      <c r="L174" s="2">
        <f>K174/$Q$174</f>
        <v>0.1875</v>
      </c>
      <c r="M174" s="42">
        <v>2</v>
      </c>
      <c r="N174" s="2">
        <f>M174/$Q$174</f>
        <v>0.125</v>
      </c>
      <c r="O174" s="4">
        <v>4</v>
      </c>
      <c r="P174" s="2">
        <f>O174/$Q$174</f>
        <v>0.25</v>
      </c>
      <c r="Q174" s="42">
        <v>16</v>
      </c>
      <c r="R174" s="42">
        <v>2</v>
      </c>
      <c r="S174" s="42">
        <v>18</v>
      </c>
      <c r="T174" s="103"/>
    </row>
    <row r="175" spans="2:20" x14ac:dyDescent="0.25">
      <c r="B175" s="45" t="s">
        <v>65</v>
      </c>
      <c r="C175" s="44">
        <v>2</v>
      </c>
      <c r="D175" s="2">
        <f>C175/$Q$175</f>
        <v>0.125</v>
      </c>
      <c r="E175" s="3">
        <v>1</v>
      </c>
      <c r="F175" s="2">
        <f>E175/$Q$175</f>
        <v>6.25E-2</v>
      </c>
      <c r="G175" s="3">
        <v>2</v>
      </c>
      <c r="H175" s="2">
        <f>G175/$Q$175</f>
        <v>0.125</v>
      </c>
      <c r="I175" s="3">
        <v>1</v>
      </c>
      <c r="J175" s="2">
        <f>I175/$Q$175</f>
        <v>6.25E-2</v>
      </c>
      <c r="K175" s="3">
        <v>5</v>
      </c>
      <c r="L175" s="2">
        <f>K175/$Q$175</f>
        <v>0.3125</v>
      </c>
      <c r="M175" s="43">
        <v>0</v>
      </c>
      <c r="N175" s="2">
        <f>M175/$Q$175</f>
        <v>0</v>
      </c>
      <c r="O175" s="3">
        <v>5</v>
      </c>
      <c r="P175" s="2">
        <f>O175/$Q$175</f>
        <v>0.3125</v>
      </c>
      <c r="Q175" s="42">
        <v>16</v>
      </c>
      <c r="R175" s="42">
        <v>2</v>
      </c>
      <c r="S175" s="42">
        <v>18</v>
      </c>
      <c r="T175" s="103"/>
    </row>
    <row r="176" spans="2:20" x14ac:dyDescent="0.2">
      <c r="B176" s="45" t="s">
        <v>66</v>
      </c>
      <c r="C176" s="44">
        <v>1</v>
      </c>
      <c r="D176" s="2">
        <f>C176/$Q$176</f>
        <v>5.5555555555555552E-2</v>
      </c>
      <c r="E176" s="3">
        <v>1</v>
      </c>
      <c r="F176" s="2">
        <f>E176/$Q$176</f>
        <v>5.5555555555555552E-2</v>
      </c>
      <c r="G176" s="3">
        <v>1</v>
      </c>
      <c r="H176" s="2">
        <f>G176/$Q$176</f>
        <v>5.5555555555555552E-2</v>
      </c>
      <c r="I176" s="3">
        <v>2</v>
      </c>
      <c r="J176" s="2">
        <f>I176/$Q$176</f>
        <v>0.1111111111111111</v>
      </c>
      <c r="K176" s="3">
        <v>0</v>
      </c>
      <c r="L176" s="2">
        <f>K176/$Q$176</f>
        <v>0</v>
      </c>
      <c r="M176" s="42">
        <v>4</v>
      </c>
      <c r="N176" s="2">
        <f>M176/$Q$176</f>
        <v>0.22222222222222221</v>
      </c>
      <c r="O176" s="3">
        <v>9</v>
      </c>
      <c r="P176" s="2">
        <f>O176/$Q$176</f>
        <v>0.5</v>
      </c>
      <c r="Q176" s="43">
        <v>18</v>
      </c>
      <c r="R176" s="42">
        <v>0</v>
      </c>
      <c r="S176" s="42">
        <v>18</v>
      </c>
      <c r="T176" s="103"/>
    </row>
    <row r="177" spans="2:20" x14ac:dyDescent="0.25">
      <c r="B177" s="45" t="s">
        <v>67</v>
      </c>
      <c r="C177" s="44">
        <v>1</v>
      </c>
      <c r="D177" s="2">
        <f>C177/$Q$177</f>
        <v>5.8823529411764705E-2</v>
      </c>
      <c r="E177" s="3">
        <v>2</v>
      </c>
      <c r="F177" s="2">
        <f>E177/$Q$177</f>
        <v>0.11764705882352941</v>
      </c>
      <c r="G177" s="4">
        <v>2</v>
      </c>
      <c r="H177" s="2">
        <f>G177/$Q$177</f>
        <v>0.11764705882352941</v>
      </c>
      <c r="I177" s="4">
        <v>1</v>
      </c>
      <c r="J177" s="2">
        <f>I177/$Q$177</f>
        <v>5.8823529411764705E-2</v>
      </c>
      <c r="K177" s="4">
        <v>1</v>
      </c>
      <c r="L177" s="2">
        <f>K177/$Q$177</f>
        <v>5.8823529411764705E-2</v>
      </c>
      <c r="M177" s="43">
        <v>5</v>
      </c>
      <c r="N177" s="2">
        <f>M177/$Q$177</f>
        <v>0.29411764705882354</v>
      </c>
      <c r="O177" s="4">
        <v>5</v>
      </c>
      <c r="P177" s="2">
        <f>O177/$Q$177</f>
        <v>0.29411764705882354</v>
      </c>
      <c r="Q177" s="43">
        <v>17</v>
      </c>
      <c r="R177" s="42">
        <v>1</v>
      </c>
      <c r="S177" s="42">
        <v>18</v>
      </c>
      <c r="T177" s="103"/>
    </row>
    <row r="178" spans="2:20" x14ac:dyDescent="0.25">
      <c r="B178" s="45" t="s">
        <v>68</v>
      </c>
      <c r="C178" s="44">
        <v>4</v>
      </c>
      <c r="D178" s="2">
        <f>C178/$Q$178</f>
        <v>0.22222222222222221</v>
      </c>
      <c r="E178" s="3">
        <v>0</v>
      </c>
      <c r="F178" s="2">
        <f>E178/$Q$178</f>
        <v>0</v>
      </c>
      <c r="G178" s="3">
        <v>4</v>
      </c>
      <c r="H178" s="2">
        <f>G178/$Q$178</f>
        <v>0.22222222222222221</v>
      </c>
      <c r="I178" s="3">
        <v>3</v>
      </c>
      <c r="J178" s="2">
        <f>I178/$Q$178</f>
        <v>0.16666666666666666</v>
      </c>
      <c r="K178" s="3">
        <v>4</v>
      </c>
      <c r="L178" s="2">
        <f>K178/$Q$178</f>
        <v>0.22222222222222221</v>
      </c>
      <c r="M178" s="43">
        <v>1</v>
      </c>
      <c r="N178" s="2">
        <f>M178/$Q$178</f>
        <v>5.5555555555555552E-2</v>
      </c>
      <c r="O178" s="3">
        <v>2</v>
      </c>
      <c r="P178" s="2">
        <f>O178/$Q$178</f>
        <v>0.1111111111111111</v>
      </c>
      <c r="Q178" s="46">
        <v>18</v>
      </c>
      <c r="R178" s="46">
        <v>0</v>
      </c>
      <c r="S178" s="42">
        <v>18</v>
      </c>
      <c r="T178" s="103"/>
    </row>
    <row r="181" spans="2:20" x14ac:dyDescent="0.2">
      <c r="C181" s="142" t="s">
        <v>71</v>
      </c>
    </row>
    <row r="183" spans="2:20" ht="15.75" customHeight="1" x14ac:dyDescent="0.2">
      <c r="B183" s="285" t="s">
        <v>58</v>
      </c>
      <c r="C183" s="286" t="s">
        <v>287</v>
      </c>
      <c r="D183" s="286"/>
      <c r="E183" s="286"/>
      <c r="F183" s="286"/>
      <c r="G183" s="286"/>
      <c r="H183" s="286"/>
      <c r="I183" s="286"/>
      <c r="J183" s="286"/>
      <c r="K183" s="286"/>
      <c r="L183" s="286"/>
      <c r="M183" s="286"/>
      <c r="N183" s="286"/>
      <c r="O183" s="286"/>
      <c r="P183" s="286"/>
      <c r="Q183" s="286"/>
      <c r="R183" s="286"/>
      <c r="S183" s="286"/>
    </row>
    <row r="184" spans="2:20" x14ac:dyDescent="0.2">
      <c r="B184" s="285"/>
      <c r="C184" s="286"/>
      <c r="D184" s="286"/>
      <c r="E184" s="286"/>
      <c r="F184" s="286"/>
      <c r="G184" s="286"/>
      <c r="H184" s="286"/>
      <c r="I184" s="286"/>
      <c r="J184" s="286"/>
      <c r="K184" s="286"/>
      <c r="L184" s="286"/>
      <c r="M184" s="286"/>
      <c r="N184" s="286"/>
      <c r="O184" s="286"/>
      <c r="P184" s="286"/>
      <c r="Q184" s="286"/>
      <c r="R184" s="286"/>
      <c r="S184" s="286"/>
    </row>
    <row r="185" spans="2:20" ht="36" x14ac:dyDescent="0.2">
      <c r="B185" s="285"/>
      <c r="C185" s="97" t="s">
        <v>59</v>
      </c>
      <c r="D185" s="32"/>
      <c r="E185" s="97"/>
      <c r="F185" s="32"/>
      <c r="G185" s="99"/>
      <c r="H185" s="32"/>
      <c r="I185" s="99"/>
      <c r="J185" s="32"/>
      <c r="K185" s="97" t="s">
        <v>60</v>
      </c>
      <c r="L185" s="32"/>
      <c r="M185" s="97" t="s">
        <v>61</v>
      </c>
      <c r="N185" s="32"/>
      <c r="O185" s="97" t="s">
        <v>62</v>
      </c>
      <c r="P185" s="32"/>
      <c r="Q185" s="97" t="s">
        <v>4</v>
      </c>
      <c r="R185" s="97" t="s">
        <v>5</v>
      </c>
      <c r="S185" s="97" t="s">
        <v>6</v>
      </c>
    </row>
    <row r="186" spans="2:20" x14ac:dyDescent="0.25">
      <c r="B186" s="45" t="s">
        <v>34</v>
      </c>
      <c r="C186" s="44">
        <v>5</v>
      </c>
      <c r="D186" s="2">
        <f>C186/$Q$186</f>
        <v>0.17241379310344829</v>
      </c>
      <c r="E186" s="3">
        <v>6</v>
      </c>
      <c r="F186" s="2">
        <f>E186/$Q$186</f>
        <v>0.20689655172413793</v>
      </c>
      <c r="G186" s="3">
        <v>5</v>
      </c>
      <c r="H186" s="2">
        <f>G186/$Q$186</f>
        <v>0.17241379310344829</v>
      </c>
      <c r="I186" s="3">
        <v>4</v>
      </c>
      <c r="J186" s="2">
        <f>I186/$Q$186</f>
        <v>0.13793103448275862</v>
      </c>
      <c r="K186" s="3">
        <v>3</v>
      </c>
      <c r="L186" s="2">
        <f>K186/$Q$186</f>
        <v>0.10344827586206896</v>
      </c>
      <c r="M186" s="42">
        <v>3</v>
      </c>
      <c r="N186" s="2">
        <f>M186/$Q$186</f>
        <v>0.10344827586206896</v>
      </c>
      <c r="O186" s="3">
        <v>3</v>
      </c>
      <c r="P186" s="2">
        <f>O186/$Q$186</f>
        <v>0.10344827586206896</v>
      </c>
      <c r="Q186" s="42">
        <v>29</v>
      </c>
      <c r="R186" s="42">
        <v>5</v>
      </c>
      <c r="S186" s="42">
        <v>34</v>
      </c>
      <c r="T186" s="103"/>
    </row>
    <row r="187" spans="2:20" x14ac:dyDescent="0.25">
      <c r="B187" s="45" t="s">
        <v>70</v>
      </c>
      <c r="C187" s="44">
        <v>1</v>
      </c>
      <c r="D187" s="2">
        <f>C187/$Q$187</f>
        <v>2.9411764705882353E-2</v>
      </c>
      <c r="E187" s="3">
        <v>0</v>
      </c>
      <c r="F187" s="2">
        <f>E187/$Q$187</f>
        <v>0</v>
      </c>
      <c r="G187" s="3">
        <v>1</v>
      </c>
      <c r="H187" s="2">
        <f>G187/$Q$187</f>
        <v>2.9411764705882353E-2</v>
      </c>
      <c r="I187" s="3">
        <v>2</v>
      </c>
      <c r="J187" s="2">
        <f>I187/$Q$187</f>
        <v>5.8823529411764705E-2</v>
      </c>
      <c r="K187" s="3">
        <v>1</v>
      </c>
      <c r="L187" s="2">
        <f>K187/$Q$187</f>
        <v>2.9411764705882353E-2</v>
      </c>
      <c r="M187" s="43">
        <v>3</v>
      </c>
      <c r="N187" s="2">
        <f>M187/$Q$187</f>
        <v>8.8235294117647065E-2</v>
      </c>
      <c r="O187" s="3">
        <v>26</v>
      </c>
      <c r="P187" s="2">
        <f>O187/$Q$187</f>
        <v>0.76470588235294112</v>
      </c>
      <c r="Q187" s="42">
        <v>34</v>
      </c>
      <c r="R187" s="42">
        <v>0</v>
      </c>
      <c r="S187" s="42">
        <v>34</v>
      </c>
      <c r="T187" s="103"/>
    </row>
    <row r="188" spans="2:20" x14ac:dyDescent="0.2">
      <c r="B188" s="45" t="s">
        <v>64</v>
      </c>
      <c r="C188" s="44">
        <v>2</v>
      </c>
      <c r="D188" s="2">
        <f>C188/$Q$188</f>
        <v>6.4516129032258063E-2</v>
      </c>
      <c r="E188" s="3">
        <v>2</v>
      </c>
      <c r="F188" s="2">
        <f>E188/$Q$188</f>
        <v>6.4516129032258063E-2</v>
      </c>
      <c r="G188" s="4">
        <v>1</v>
      </c>
      <c r="H188" s="2">
        <f>G188/$Q$188</f>
        <v>3.2258064516129031E-2</v>
      </c>
      <c r="I188" s="4">
        <v>6</v>
      </c>
      <c r="J188" s="2">
        <f>I188/$Q$188</f>
        <v>0.19354838709677419</v>
      </c>
      <c r="K188" s="4">
        <v>8</v>
      </c>
      <c r="L188" s="2">
        <f>K188/$Q$188</f>
        <v>0.25806451612903225</v>
      </c>
      <c r="M188" s="42">
        <v>7</v>
      </c>
      <c r="N188" s="2">
        <f>M188/$Q$188</f>
        <v>0.22580645161290322</v>
      </c>
      <c r="O188" s="4">
        <v>5</v>
      </c>
      <c r="P188" s="2">
        <f>O188/$Q$188</f>
        <v>0.16129032258064516</v>
      </c>
      <c r="Q188" s="42">
        <v>31</v>
      </c>
      <c r="R188" s="42">
        <v>3</v>
      </c>
      <c r="S188" s="42">
        <v>34</v>
      </c>
      <c r="T188" s="103"/>
    </row>
    <row r="189" spans="2:20" x14ac:dyDescent="0.25">
      <c r="B189" s="45" t="s">
        <v>65</v>
      </c>
      <c r="C189" s="44">
        <v>1</v>
      </c>
      <c r="D189" s="2">
        <f>C189/$Q$189</f>
        <v>3.125E-2</v>
      </c>
      <c r="E189" s="3">
        <v>3</v>
      </c>
      <c r="F189" s="2">
        <f>E189/$Q$189</f>
        <v>9.375E-2</v>
      </c>
      <c r="G189" s="3">
        <v>2</v>
      </c>
      <c r="H189" s="2">
        <f>G189/$Q$189</f>
        <v>6.25E-2</v>
      </c>
      <c r="I189" s="3">
        <v>3</v>
      </c>
      <c r="J189" s="2">
        <f>I189/$Q$189</f>
        <v>9.375E-2</v>
      </c>
      <c r="K189" s="3">
        <v>7</v>
      </c>
      <c r="L189" s="2">
        <f>K189/$Q$189</f>
        <v>0.21875</v>
      </c>
      <c r="M189" s="43">
        <v>7</v>
      </c>
      <c r="N189" s="2">
        <f>M189/$Q$189</f>
        <v>0.21875</v>
      </c>
      <c r="O189" s="3">
        <v>9</v>
      </c>
      <c r="P189" s="2">
        <f>O189/$Q$189</f>
        <v>0.28125</v>
      </c>
      <c r="Q189" s="42">
        <v>32</v>
      </c>
      <c r="R189" s="42">
        <v>2</v>
      </c>
      <c r="S189" s="42">
        <v>34</v>
      </c>
      <c r="T189" s="103"/>
    </row>
    <row r="190" spans="2:20" x14ac:dyDescent="0.2">
      <c r="B190" s="45" t="s">
        <v>66</v>
      </c>
      <c r="C190" s="44">
        <v>0</v>
      </c>
      <c r="D190" s="2">
        <f>C190/$Q$190</f>
        <v>0</v>
      </c>
      <c r="E190" s="3">
        <v>0</v>
      </c>
      <c r="F190" s="2">
        <f>E190/$Q$190</f>
        <v>0</v>
      </c>
      <c r="G190" s="3">
        <v>2</v>
      </c>
      <c r="H190" s="2">
        <f>G190/$Q$190</f>
        <v>6.0606060606060608E-2</v>
      </c>
      <c r="I190" s="3">
        <v>5</v>
      </c>
      <c r="J190" s="2">
        <f>I190/$Q$190</f>
        <v>0.15151515151515152</v>
      </c>
      <c r="K190" s="3">
        <v>7</v>
      </c>
      <c r="L190" s="2">
        <f>K190/$Q$190</f>
        <v>0.21212121212121213</v>
      </c>
      <c r="M190" s="42">
        <v>6</v>
      </c>
      <c r="N190" s="2">
        <f>M190/$Q$190</f>
        <v>0.18181818181818182</v>
      </c>
      <c r="O190" s="3">
        <v>13</v>
      </c>
      <c r="P190" s="2">
        <f>O190/$Q$190</f>
        <v>0.39393939393939392</v>
      </c>
      <c r="Q190" s="42">
        <v>33</v>
      </c>
      <c r="R190" s="42">
        <v>1</v>
      </c>
      <c r="S190" s="42">
        <v>34</v>
      </c>
      <c r="T190" s="103"/>
    </row>
    <row r="191" spans="2:20" x14ac:dyDescent="0.25">
      <c r="B191" s="45" t="s">
        <v>67</v>
      </c>
      <c r="C191" s="44">
        <v>7</v>
      </c>
      <c r="D191" s="2">
        <f>C191/$Q$191</f>
        <v>0.21875</v>
      </c>
      <c r="E191" s="3">
        <v>7</v>
      </c>
      <c r="F191" s="2">
        <f>E191/$Q$191</f>
        <v>0.21875</v>
      </c>
      <c r="G191" s="4">
        <v>2</v>
      </c>
      <c r="H191" s="2">
        <f>G191/$Q$191</f>
        <v>6.25E-2</v>
      </c>
      <c r="I191" s="4">
        <v>7</v>
      </c>
      <c r="J191" s="2">
        <f>I191/$Q$191</f>
        <v>0.21875</v>
      </c>
      <c r="K191" s="4">
        <v>3</v>
      </c>
      <c r="L191" s="2">
        <f>K191/$Q$191</f>
        <v>9.375E-2</v>
      </c>
      <c r="M191" s="43">
        <v>3</v>
      </c>
      <c r="N191" s="2">
        <f>M191/$Q$191</f>
        <v>9.375E-2</v>
      </c>
      <c r="O191" s="4">
        <v>3</v>
      </c>
      <c r="P191" s="2">
        <f>O191/$Q$191</f>
        <v>9.375E-2</v>
      </c>
      <c r="Q191" s="42">
        <v>32</v>
      </c>
      <c r="R191" s="42">
        <v>2</v>
      </c>
      <c r="S191" s="42">
        <v>34</v>
      </c>
      <c r="T191" s="103"/>
    </row>
    <row r="192" spans="2:20" x14ac:dyDescent="0.25">
      <c r="B192" s="45" t="s">
        <v>72</v>
      </c>
      <c r="C192" s="44">
        <v>9</v>
      </c>
      <c r="D192" s="2">
        <f>C192/$Q$192</f>
        <v>0.28125</v>
      </c>
      <c r="E192" s="3">
        <v>4</v>
      </c>
      <c r="F192" s="2">
        <f>E192/$Q$192</f>
        <v>0.125</v>
      </c>
      <c r="G192" s="3">
        <v>4</v>
      </c>
      <c r="H192" s="2">
        <f>G192/$Q$192</f>
        <v>0.125</v>
      </c>
      <c r="I192" s="3">
        <v>5</v>
      </c>
      <c r="J192" s="2">
        <f>I192/$Q$192</f>
        <v>0.15625</v>
      </c>
      <c r="K192" s="3">
        <v>4</v>
      </c>
      <c r="L192" s="2">
        <f>K192/$Q$192</f>
        <v>0.125</v>
      </c>
      <c r="M192" s="43">
        <v>3</v>
      </c>
      <c r="N192" s="2">
        <f>M192/$Q$192</f>
        <v>9.375E-2</v>
      </c>
      <c r="O192" s="3">
        <v>3</v>
      </c>
      <c r="P192" s="2">
        <f>O192/$Q$192</f>
        <v>9.375E-2</v>
      </c>
      <c r="Q192" s="46">
        <v>32</v>
      </c>
      <c r="R192" s="46">
        <v>2</v>
      </c>
      <c r="S192" s="42">
        <v>34</v>
      </c>
      <c r="T192" s="103"/>
    </row>
    <row r="195" spans="2:20" x14ac:dyDescent="0.2">
      <c r="C195" s="142" t="s">
        <v>73</v>
      </c>
    </row>
    <row r="197" spans="2:20" ht="15" customHeight="1" x14ac:dyDescent="0.2">
      <c r="B197" s="285" t="s">
        <v>74</v>
      </c>
      <c r="C197" s="286" t="s">
        <v>289</v>
      </c>
      <c r="D197" s="286"/>
      <c r="E197" s="286"/>
      <c r="F197" s="286"/>
      <c r="G197" s="286"/>
      <c r="H197" s="286"/>
      <c r="I197" s="286"/>
      <c r="J197" s="286"/>
      <c r="K197" s="286"/>
      <c r="L197" s="286"/>
      <c r="M197" s="286"/>
      <c r="N197" s="286"/>
      <c r="O197" s="286"/>
      <c r="P197" s="286"/>
      <c r="Q197" s="286"/>
      <c r="R197" s="286"/>
      <c r="S197" s="286"/>
    </row>
    <row r="198" spans="2:20" x14ac:dyDescent="0.2">
      <c r="B198" s="285"/>
      <c r="C198" s="286"/>
      <c r="D198" s="286"/>
      <c r="E198" s="286"/>
      <c r="F198" s="286"/>
      <c r="G198" s="286"/>
      <c r="H198" s="286"/>
      <c r="I198" s="286"/>
      <c r="J198" s="286"/>
      <c r="K198" s="286"/>
      <c r="L198" s="286"/>
      <c r="M198" s="286"/>
      <c r="N198" s="286"/>
      <c r="O198" s="286"/>
      <c r="P198" s="286"/>
      <c r="Q198" s="286"/>
      <c r="R198" s="286"/>
      <c r="S198" s="286"/>
    </row>
    <row r="199" spans="2:20" ht="36" x14ac:dyDescent="0.2">
      <c r="B199" s="285"/>
      <c r="C199" s="97" t="s">
        <v>59</v>
      </c>
      <c r="D199" s="32"/>
      <c r="E199" s="97"/>
      <c r="F199" s="32"/>
      <c r="G199" s="97"/>
      <c r="H199" s="32"/>
      <c r="I199" s="97"/>
      <c r="J199" s="32"/>
      <c r="K199" s="97"/>
      <c r="L199" s="32"/>
      <c r="M199" s="97"/>
      <c r="N199" s="32"/>
      <c r="O199" s="97" t="s">
        <v>62</v>
      </c>
      <c r="P199" s="32"/>
      <c r="Q199" s="97" t="s">
        <v>4</v>
      </c>
      <c r="R199" s="97" t="s">
        <v>5</v>
      </c>
      <c r="S199" s="97" t="s">
        <v>6</v>
      </c>
    </row>
    <row r="200" spans="2:20" x14ac:dyDescent="0.25">
      <c r="B200" s="45" t="s">
        <v>63</v>
      </c>
      <c r="C200" s="44">
        <v>16</v>
      </c>
      <c r="D200" s="2">
        <f>C200/$Q$200</f>
        <v>0.32</v>
      </c>
      <c r="E200" s="3">
        <v>10</v>
      </c>
      <c r="F200" s="2">
        <f>E200/$Q$200</f>
        <v>0.2</v>
      </c>
      <c r="G200" s="3">
        <v>7</v>
      </c>
      <c r="H200" s="2">
        <f>G200/$Q$200</f>
        <v>0.14000000000000001</v>
      </c>
      <c r="I200" s="3">
        <v>2</v>
      </c>
      <c r="J200" s="2">
        <f>I200/$Q$200</f>
        <v>0.04</v>
      </c>
      <c r="K200" s="3">
        <v>4</v>
      </c>
      <c r="L200" s="2">
        <f>K200/$Q$200</f>
        <v>0.08</v>
      </c>
      <c r="M200" s="42">
        <v>4</v>
      </c>
      <c r="N200" s="2">
        <f>M200/$Q$200</f>
        <v>0.08</v>
      </c>
      <c r="O200" s="3">
        <v>7</v>
      </c>
      <c r="P200" s="2">
        <f>O200/$Q$200</f>
        <v>0.14000000000000001</v>
      </c>
      <c r="Q200" s="46">
        <v>50</v>
      </c>
      <c r="R200" s="46">
        <v>2</v>
      </c>
      <c r="S200" s="46">
        <f>Q200+R200</f>
        <v>52</v>
      </c>
      <c r="T200" s="103"/>
    </row>
    <row r="201" spans="2:20" x14ac:dyDescent="0.2">
      <c r="B201" s="45" t="s">
        <v>75</v>
      </c>
      <c r="C201" s="44">
        <v>5</v>
      </c>
      <c r="D201" s="2">
        <f>C201/$Q$201</f>
        <v>0.10204081632653061</v>
      </c>
      <c r="E201" s="3">
        <v>8</v>
      </c>
      <c r="F201" s="2">
        <f>E201/$Q$201</f>
        <v>0.16326530612244897</v>
      </c>
      <c r="G201" s="3">
        <v>7</v>
      </c>
      <c r="H201" s="2">
        <f>G201/$Q$201</f>
        <v>0.14285714285714285</v>
      </c>
      <c r="I201" s="3">
        <v>8</v>
      </c>
      <c r="J201" s="2">
        <f>I201/$Q$201</f>
        <v>0.16326530612244897</v>
      </c>
      <c r="K201" s="3">
        <v>5</v>
      </c>
      <c r="L201" s="2">
        <f>K201/$Q$201</f>
        <v>0.10204081632653061</v>
      </c>
      <c r="M201" s="43">
        <v>7</v>
      </c>
      <c r="N201" s="2">
        <f>M201/$Q$201</f>
        <v>0.14285714285714285</v>
      </c>
      <c r="O201" s="3">
        <v>9</v>
      </c>
      <c r="P201" s="2">
        <f>O201/$Q$201</f>
        <v>0.18367346938775511</v>
      </c>
      <c r="Q201" s="46">
        <v>49</v>
      </c>
      <c r="R201" s="46">
        <v>3</v>
      </c>
      <c r="S201" s="46">
        <v>52</v>
      </c>
      <c r="T201" s="103"/>
    </row>
    <row r="202" spans="2:20" x14ac:dyDescent="0.25">
      <c r="B202" s="45" t="s">
        <v>76</v>
      </c>
      <c r="C202" s="44">
        <v>4</v>
      </c>
      <c r="D202" s="2">
        <f>C202/$Q$202</f>
        <v>0.08</v>
      </c>
      <c r="E202" s="3">
        <v>8</v>
      </c>
      <c r="F202" s="2">
        <f>E202/$Q$202</f>
        <v>0.16</v>
      </c>
      <c r="G202" s="4">
        <v>2</v>
      </c>
      <c r="H202" s="2">
        <f>G202/$Q$202</f>
        <v>0.04</v>
      </c>
      <c r="I202" s="4">
        <v>7</v>
      </c>
      <c r="J202" s="2">
        <f>I202/$Q$202</f>
        <v>0.14000000000000001</v>
      </c>
      <c r="K202" s="4">
        <v>5</v>
      </c>
      <c r="L202" s="2">
        <f>K202/$Q$202</f>
        <v>0.1</v>
      </c>
      <c r="M202" s="42">
        <v>11</v>
      </c>
      <c r="N202" s="2">
        <f>M202/$Q$202</f>
        <v>0.22</v>
      </c>
      <c r="O202" s="4">
        <v>13</v>
      </c>
      <c r="P202" s="2">
        <f>O202/$Q$202</f>
        <v>0.26</v>
      </c>
      <c r="Q202" s="46">
        <v>50</v>
      </c>
      <c r="R202" s="46">
        <v>2</v>
      </c>
      <c r="S202" s="46">
        <v>52</v>
      </c>
      <c r="T202" s="103"/>
    </row>
    <row r="203" spans="2:20" x14ac:dyDescent="0.2">
      <c r="B203" s="45" t="s">
        <v>66</v>
      </c>
      <c r="C203" s="44">
        <v>3</v>
      </c>
      <c r="D203" s="2">
        <f>C203/$Q$203</f>
        <v>5.7692307692307696E-2</v>
      </c>
      <c r="E203" s="3">
        <v>3</v>
      </c>
      <c r="F203" s="2">
        <f>E203/$Q$203</f>
        <v>5.7692307692307696E-2</v>
      </c>
      <c r="G203" s="3">
        <v>2</v>
      </c>
      <c r="H203" s="2">
        <f>G203/$Q$203</f>
        <v>3.8461538461538464E-2</v>
      </c>
      <c r="I203" s="3">
        <v>4</v>
      </c>
      <c r="J203" s="2">
        <f>I203/$Q$203</f>
        <v>7.6923076923076927E-2</v>
      </c>
      <c r="K203" s="3">
        <v>7</v>
      </c>
      <c r="L203" s="2">
        <f>K203/$Q$203</f>
        <v>0.13461538461538461</v>
      </c>
      <c r="M203" s="43">
        <v>9</v>
      </c>
      <c r="N203" s="2">
        <f>M203/$Q$203</f>
        <v>0.17307692307692307</v>
      </c>
      <c r="O203" s="3">
        <v>24</v>
      </c>
      <c r="P203" s="2">
        <f>O203/$Q$203</f>
        <v>0.46153846153846156</v>
      </c>
      <c r="Q203" s="46">
        <v>52</v>
      </c>
      <c r="R203" s="46">
        <v>0</v>
      </c>
      <c r="S203" s="46">
        <v>52</v>
      </c>
      <c r="T203" s="103"/>
    </row>
    <row r="204" spans="2:20" x14ac:dyDescent="0.25">
      <c r="B204" s="45" t="s">
        <v>67</v>
      </c>
      <c r="C204" s="44">
        <v>11</v>
      </c>
      <c r="D204" s="2">
        <f>C204/$Q$204</f>
        <v>0.22</v>
      </c>
      <c r="E204" s="3">
        <v>10</v>
      </c>
      <c r="F204" s="2">
        <f>E204/$Q$204</f>
        <v>0.2</v>
      </c>
      <c r="G204" s="3">
        <v>6</v>
      </c>
      <c r="H204" s="2">
        <f>G204/$Q$204</f>
        <v>0.12</v>
      </c>
      <c r="I204" s="3">
        <v>4</v>
      </c>
      <c r="J204" s="2">
        <f>I204/$Q$204</f>
        <v>0.08</v>
      </c>
      <c r="K204" s="3">
        <v>4</v>
      </c>
      <c r="L204" s="2">
        <f>K204/$Q$204</f>
        <v>0.08</v>
      </c>
      <c r="M204" s="42">
        <v>5</v>
      </c>
      <c r="N204" s="2">
        <f>M204/$Q$204</f>
        <v>0.1</v>
      </c>
      <c r="O204" s="3">
        <v>10</v>
      </c>
      <c r="P204" s="2">
        <f>O204/$Q$204</f>
        <v>0.2</v>
      </c>
      <c r="Q204" s="42">
        <v>50</v>
      </c>
      <c r="R204" s="42">
        <v>2</v>
      </c>
      <c r="S204" s="46">
        <v>52</v>
      </c>
      <c r="T204" s="103"/>
    </row>
    <row r="207" spans="2:20" x14ac:dyDescent="0.2">
      <c r="C207" s="142" t="s">
        <v>77</v>
      </c>
    </row>
    <row r="209" spans="2:20" ht="15" customHeight="1" x14ac:dyDescent="0.2">
      <c r="B209" s="285" t="s">
        <v>74</v>
      </c>
      <c r="C209" s="286" t="s">
        <v>288</v>
      </c>
      <c r="D209" s="286"/>
      <c r="E209" s="286"/>
      <c r="F209" s="286"/>
      <c r="G209" s="286"/>
      <c r="H209" s="286"/>
      <c r="I209" s="286"/>
      <c r="J209" s="286"/>
      <c r="K209" s="286"/>
      <c r="L209" s="286"/>
      <c r="M209" s="286"/>
      <c r="N209" s="286"/>
      <c r="O209" s="286"/>
      <c r="P209" s="286"/>
      <c r="Q209" s="286"/>
      <c r="R209" s="286"/>
      <c r="S209" s="286"/>
    </row>
    <row r="210" spans="2:20" x14ac:dyDescent="0.2">
      <c r="B210" s="285"/>
      <c r="C210" s="286"/>
      <c r="D210" s="286"/>
      <c r="E210" s="286"/>
      <c r="F210" s="286"/>
      <c r="G210" s="286"/>
      <c r="H210" s="286"/>
      <c r="I210" s="286"/>
      <c r="J210" s="286"/>
      <c r="K210" s="286"/>
      <c r="L210" s="286"/>
      <c r="M210" s="286"/>
      <c r="N210" s="286"/>
      <c r="O210" s="286"/>
      <c r="P210" s="286"/>
      <c r="Q210" s="286"/>
      <c r="R210" s="286"/>
      <c r="S210" s="286"/>
    </row>
    <row r="211" spans="2:20" ht="36" x14ac:dyDescent="0.2">
      <c r="B211" s="285"/>
      <c r="C211" s="97" t="s">
        <v>59</v>
      </c>
      <c r="D211" s="32"/>
      <c r="E211" s="97"/>
      <c r="F211" s="32"/>
      <c r="G211" s="97"/>
      <c r="H211" s="32"/>
      <c r="I211" s="97"/>
      <c r="J211" s="32"/>
      <c r="K211" s="97"/>
      <c r="L211" s="32"/>
      <c r="M211" s="97"/>
      <c r="N211" s="32"/>
      <c r="O211" s="97" t="s">
        <v>62</v>
      </c>
      <c r="P211" s="32"/>
      <c r="Q211" s="97" t="s">
        <v>4</v>
      </c>
      <c r="R211" s="97" t="s">
        <v>5</v>
      </c>
      <c r="S211" s="97" t="s">
        <v>6</v>
      </c>
    </row>
    <row r="212" spans="2:20" x14ac:dyDescent="0.25">
      <c r="B212" s="45" t="s">
        <v>63</v>
      </c>
      <c r="C212" s="44">
        <v>5</v>
      </c>
      <c r="D212" s="2">
        <f>C212/$Q$212</f>
        <v>0.29411764705882354</v>
      </c>
      <c r="E212" s="3">
        <v>5</v>
      </c>
      <c r="F212" s="2">
        <f>E212/$Q$212</f>
        <v>0.29411764705882354</v>
      </c>
      <c r="G212" s="3">
        <v>2</v>
      </c>
      <c r="H212" s="2">
        <f>G212/$Q$212</f>
        <v>0.11764705882352941</v>
      </c>
      <c r="I212" s="3">
        <v>0</v>
      </c>
      <c r="J212" s="2">
        <f>I212/$Q$212</f>
        <v>0</v>
      </c>
      <c r="K212" s="3">
        <v>2</v>
      </c>
      <c r="L212" s="2">
        <f>K212/$Q$212</f>
        <v>0.11764705882352941</v>
      </c>
      <c r="M212" s="42">
        <v>1</v>
      </c>
      <c r="N212" s="2">
        <f>M212/$Q$212</f>
        <v>5.8823529411764705E-2</v>
      </c>
      <c r="O212" s="3">
        <v>2</v>
      </c>
      <c r="P212" s="2">
        <f>O212/$Q$212</f>
        <v>0.11764705882352941</v>
      </c>
      <c r="Q212" s="46">
        <v>17</v>
      </c>
      <c r="R212" s="46">
        <v>1</v>
      </c>
      <c r="S212" s="46">
        <v>18</v>
      </c>
      <c r="T212" s="103"/>
    </row>
    <row r="213" spans="2:20" x14ac:dyDescent="0.2">
      <c r="B213" s="45" t="s">
        <v>75</v>
      </c>
      <c r="C213" s="44">
        <v>1</v>
      </c>
      <c r="D213" s="2">
        <f>C213/$Q$213</f>
        <v>5.8823529411764705E-2</v>
      </c>
      <c r="E213" s="3">
        <v>3</v>
      </c>
      <c r="F213" s="2">
        <f>E213/$Q$213</f>
        <v>0.17647058823529413</v>
      </c>
      <c r="G213" s="3">
        <v>1</v>
      </c>
      <c r="H213" s="2">
        <f>G213/$Q$213</f>
        <v>5.8823529411764705E-2</v>
      </c>
      <c r="I213" s="3">
        <v>2</v>
      </c>
      <c r="J213" s="2">
        <f>I213/$Q$213</f>
        <v>0.11764705882352941</v>
      </c>
      <c r="K213" s="3">
        <v>4</v>
      </c>
      <c r="L213" s="2">
        <f>K213/$Q$213</f>
        <v>0.23529411764705882</v>
      </c>
      <c r="M213" s="43">
        <v>2</v>
      </c>
      <c r="N213" s="2">
        <f>M213/$Q$213</f>
        <v>0.11764705882352941</v>
      </c>
      <c r="O213" s="3">
        <v>4</v>
      </c>
      <c r="P213" s="2">
        <f>O213/$Q$213</f>
        <v>0.23529411764705882</v>
      </c>
      <c r="Q213" s="46">
        <v>17</v>
      </c>
      <c r="R213" s="46">
        <v>1</v>
      </c>
      <c r="S213" s="46">
        <v>18</v>
      </c>
      <c r="T213" s="103"/>
    </row>
    <row r="214" spans="2:20" x14ac:dyDescent="0.25">
      <c r="B214" s="45" t="s">
        <v>76</v>
      </c>
      <c r="C214" s="44">
        <v>1</v>
      </c>
      <c r="D214" s="2">
        <f>C214/$Q$214</f>
        <v>5.8823529411764705E-2</v>
      </c>
      <c r="E214" s="3">
        <v>3</v>
      </c>
      <c r="F214" s="2">
        <f>E214/$Q$214</f>
        <v>0.17647058823529413</v>
      </c>
      <c r="G214" s="4">
        <v>0</v>
      </c>
      <c r="H214" s="2">
        <f>G214/$Q$214</f>
        <v>0</v>
      </c>
      <c r="I214" s="4">
        <v>4</v>
      </c>
      <c r="J214" s="2">
        <f>I214/$Q$214</f>
        <v>0.23529411764705882</v>
      </c>
      <c r="K214" s="4">
        <v>3</v>
      </c>
      <c r="L214" s="2">
        <f>K214/$Q$214</f>
        <v>0.17647058823529413</v>
      </c>
      <c r="M214" s="42">
        <v>1</v>
      </c>
      <c r="N214" s="2">
        <f>M214/$Q$214</f>
        <v>5.8823529411764705E-2</v>
      </c>
      <c r="O214" s="4">
        <v>5</v>
      </c>
      <c r="P214" s="2">
        <f>O214/$Q$214</f>
        <v>0.29411764705882354</v>
      </c>
      <c r="Q214" s="46">
        <v>17</v>
      </c>
      <c r="R214" s="46">
        <v>1</v>
      </c>
      <c r="S214" s="46">
        <v>18</v>
      </c>
      <c r="T214" s="103"/>
    </row>
    <row r="215" spans="2:20" x14ac:dyDescent="0.2">
      <c r="B215" s="45" t="s">
        <v>66</v>
      </c>
      <c r="C215" s="44">
        <v>1</v>
      </c>
      <c r="D215" s="2">
        <f>C215/$Q$215</f>
        <v>5.5555555555555552E-2</v>
      </c>
      <c r="E215" s="3">
        <v>1</v>
      </c>
      <c r="F215" s="2">
        <f>E215/$Q$215</f>
        <v>5.5555555555555552E-2</v>
      </c>
      <c r="G215" s="3">
        <v>0</v>
      </c>
      <c r="H215" s="2">
        <f>G215/$Q$215</f>
        <v>0</v>
      </c>
      <c r="I215" s="3">
        <v>1</v>
      </c>
      <c r="J215" s="2">
        <f>I215/$Q$215</f>
        <v>5.5555555555555552E-2</v>
      </c>
      <c r="K215" s="3">
        <v>2</v>
      </c>
      <c r="L215" s="2">
        <f>K215/$Q$215</f>
        <v>0.1111111111111111</v>
      </c>
      <c r="M215" s="43">
        <v>3</v>
      </c>
      <c r="N215" s="2">
        <f>M215/$Q$215</f>
        <v>0.16666666666666666</v>
      </c>
      <c r="O215" s="3">
        <v>10</v>
      </c>
      <c r="P215" s="2">
        <f>O215/$Q$215</f>
        <v>0.55555555555555558</v>
      </c>
      <c r="Q215" s="43">
        <v>18</v>
      </c>
      <c r="R215" s="46">
        <v>0</v>
      </c>
      <c r="S215" s="46">
        <v>18</v>
      </c>
      <c r="T215" s="103"/>
    </row>
    <row r="216" spans="2:20" x14ac:dyDescent="0.25">
      <c r="B216" s="45" t="s">
        <v>78</v>
      </c>
      <c r="C216" s="44">
        <v>1</v>
      </c>
      <c r="D216" s="2">
        <f>C216/$Q$216</f>
        <v>5.5555555555555552E-2</v>
      </c>
      <c r="E216" s="3">
        <v>2</v>
      </c>
      <c r="F216" s="2">
        <f>E216/$Q$216</f>
        <v>0.1111111111111111</v>
      </c>
      <c r="G216" s="3">
        <v>1</v>
      </c>
      <c r="H216" s="2">
        <f>G216/$Q$216</f>
        <v>5.5555555555555552E-2</v>
      </c>
      <c r="I216" s="3">
        <v>3</v>
      </c>
      <c r="J216" s="2">
        <f>I216/$Q$216</f>
        <v>0.16666666666666666</v>
      </c>
      <c r="K216" s="3">
        <v>3</v>
      </c>
      <c r="L216" s="2">
        <f>K216/$Q$216</f>
        <v>0.16666666666666666</v>
      </c>
      <c r="M216" s="42">
        <v>1</v>
      </c>
      <c r="N216" s="2">
        <f>M216/$Q$216</f>
        <v>5.5555555555555552E-2</v>
      </c>
      <c r="O216" s="3">
        <v>7</v>
      </c>
      <c r="P216" s="2">
        <f>O216/$Q$216</f>
        <v>0.3888888888888889</v>
      </c>
      <c r="Q216" s="46">
        <v>18</v>
      </c>
      <c r="R216" s="46">
        <v>0</v>
      </c>
      <c r="S216" s="46">
        <v>18</v>
      </c>
      <c r="T216" s="103"/>
    </row>
    <row r="219" spans="2:20" x14ac:dyDescent="0.2">
      <c r="C219" s="142" t="s">
        <v>79</v>
      </c>
    </row>
    <row r="221" spans="2:20" ht="15" customHeight="1" x14ac:dyDescent="0.2">
      <c r="B221" s="285" t="s">
        <v>74</v>
      </c>
      <c r="C221" s="286" t="s">
        <v>287</v>
      </c>
      <c r="D221" s="286"/>
      <c r="E221" s="286"/>
      <c r="F221" s="286"/>
      <c r="G221" s="286"/>
      <c r="H221" s="286"/>
      <c r="I221" s="286"/>
      <c r="J221" s="286"/>
      <c r="K221" s="286"/>
      <c r="L221" s="286"/>
      <c r="M221" s="286"/>
      <c r="N221" s="286"/>
      <c r="O221" s="286"/>
      <c r="P221" s="286"/>
      <c r="Q221" s="286"/>
      <c r="R221" s="286"/>
      <c r="S221" s="286"/>
    </row>
    <row r="222" spans="2:20" x14ac:dyDescent="0.2">
      <c r="B222" s="285"/>
      <c r="C222" s="286"/>
      <c r="D222" s="286"/>
      <c r="E222" s="286"/>
      <c r="F222" s="286"/>
      <c r="G222" s="286"/>
      <c r="H222" s="286"/>
      <c r="I222" s="286"/>
      <c r="J222" s="286"/>
      <c r="K222" s="286"/>
      <c r="L222" s="286"/>
      <c r="M222" s="286"/>
      <c r="N222" s="286"/>
      <c r="O222" s="286"/>
      <c r="P222" s="286"/>
      <c r="Q222" s="286"/>
      <c r="R222" s="286"/>
      <c r="S222" s="286"/>
    </row>
    <row r="223" spans="2:20" ht="36" x14ac:dyDescent="0.2">
      <c r="B223" s="285"/>
      <c r="C223" s="97" t="s">
        <v>59</v>
      </c>
      <c r="D223" s="32"/>
      <c r="E223" s="97"/>
      <c r="F223" s="32"/>
      <c r="G223" s="97"/>
      <c r="H223" s="32"/>
      <c r="I223" s="97"/>
      <c r="J223" s="32"/>
      <c r="K223" s="97"/>
      <c r="L223" s="32"/>
      <c r="M223" s="97"/>
      <c r="N223" s="32"/>
      <c r="O223" s="97" t="s">
        <v>62</v>
      </c>
      <c r="P223" s="32"/>
      <c r="Q223" s="97" t="s">
        <v>4</v>
      </c>
      <c r="R223" s="97" t="s">
        <v>5</v>
      </c>
      <c r="S223" s="97" t="s">
        <v>6</v>
      </c>
    </row>
    <row r="224" spans="2:20" x14ac:dyDescent="0.25">
      <c r="B224" s="45" t="s">
        <v>63</v>
      </c>
      <c r="C224" s="44">
        <v>11</v>
      </c>
      <c r="D224" s="2">
        <f>C224/$Q$224</f>
        <v>0.33333333333333331</v>
      </c>
      <c r="E224" s="3">
        <v>5</v>
      </c>
      <c r="F224" s="2">
        <f>E224/$Q$224</f>
        <v>0.15151515151515152</v>
      </c>
      <c r="G224" s="3">
        <v>5</v>
      </c>
      <c r="H224" s="2">
        <f>G224/$Q$224</f>
        <v>0.15151515151515152</v>
      </c>
      <c r="I224" s="3">
        <v>2</v>
      </c>
      <c r="J224" s="2">
        <f>I224/$Q$224</f>
        <v>6.0606060606060608E-2</v>
      </c>
      <c r="K224" s="3">
        <v>2</v>
      </c>
      <c r="L224" s="2">
        <f>K224/$Q$224</f>
        <v>6.0606060606060608E-2</v>
      </c>
      <c r="M224" s="42">
        <v>3</v>
      </c>
      <c r="N224" s="2">
        <f>M224/$Q$224</f>
        <v>9.0909090909090912E-2</v>
      </c>
      <c r="O224" s="3">
        <v>5</v>
      </c>
      <c r="P224" s="2">
        <f>O224/$Q$224</f>
        <v>0.15151515151515152</v>
      </c>
      <c r="Q224" s="46">
        <v>33</v>
      </c>
      <c r="R224" s="46">
        <v>1</v>
      </c>
      <c r="S224" s="46">
        <v>34</v>
      </c>
      <c r="T224" s="103"/>
    </row>
    <row r="225" spans="2:20" x14ac:dyDescent="0.2">
      <c r="B225" s="45" t="s">
        <v>75</v>
      </c>
      <c r="C225" s="44">
        <v>4</v>
      </c>
      <c r="D225" s="2">
        <f>C225/$Q$225</f>
        <v>0.125</v>
      </c>
      <c r="E225" s="3">
        <v>5</v>
      </c>
      <c r="F225" s="2">
        <f>E225/$Q$225</f>
        <v>0.15625</v>
      </c>
      <c r="G225" s="3">
        <v>6</v>
      </c>
      <c r="H225" s="2">
        <f>G225/$Q$225</f>
        <v>0.1875</v>
      </c>
      <c r="I225" s="3">
        <v>6</v>
      </c>
      <c r="J225" s="2">
        <f>I225/$Q$225</f>
        <v>0.1875</v>
      </c>
      <c r="K225" s="3">
        <v>1</v>
      </c>
      <c r="L225" s="2">
        <f>K225/$Q$225</f>
        <v>3.125E-2</v>
      </c>
      <c r="M225" s="43">
        <v>5</v>
      </c>
      <c r="N225" s="2">
        <f>M225/$Q$225</f>
        <v>0.15625</v>
      </c>
      <c r="O225" s="3">
        <v>5</v>
      </c>
      <c r="P225" s="2">
        <f>O225/$Q$225</f>
        <v>0.15625</v>
      </c>
      <c r="Q225" s="46">
        <v>32</v>
      </c>
      <c r="R225" s="46">
        <v>2</v>
      </c>
      <c r="S225" s="46">
        <v>34</v>
      </c>
      <c r="T225" s="103"/>
    </row>
    <row r="226" spans="2:20" x14ac:dyDescent="0.25">
      <c r="B226" s="45" t="s">
        <v>76</v>
      </c>
      <c r="C226" s="44">
        <v>3</v>
      </c>
      <c r="D226" s="2">
        <f>C226/$Q$226</f>
        <v>9.0909090909090912E-2</v>
      </c>
      <c r="E226" s="3">
        <v>5</v>
      </c>
      <c r="F226" s="2">
        <f>E226/$Q$226</f>
        <v>0.15151515151515152</v>
      </c>
      <c r="G226" s="4">
        <v>2</v>
      </c>
      <c r="H226" s="2">
        <f>G226/$Q$226</f>
        <v>6.0606060606060608E-2</v>
      </c>
      <c r="I226" s="4">
        <v>3</v>
      </c>
      <c r="J226" s="2">
        <f>I226/$Q$226</f>
        <v>9.0909090909090912E-2</v>
      </c>
      <c r="K226" s="4">
        <v>4</v>
      </c>
      <c r="L226" s="2">
        <f>K226/$Q$226</f>
        <v>0.12121212121212122</v>
      </c>
      <c r="M226" s="42">
        <v>8</v>
      </c>
      <c r="N226" s="2">
        <f>M226/$Q$226</f>
        <v>0.24242424242424243</v>
      </c>
      <c r="O226" s="4">
        <v>8</v>
      </c>
      <c r="P226" s="2">
        <f>O226/$Q$226</f>
        <v>0.24242424242424243</v>
      </c>
      <c r="Q226" s="46">
        <v>33</v>
      </c>
      <c r="R226" s="46">
        <v>1</v>
      </c>
      <c r="S226" s="46">
        <v>34</v>
      </c>
      <c r="T226" s="103"/>
    </row>
    <row r="227" spans="2:20" x14ac:dyDescent="0.2">
      <c r="B227" s="45" t="s">
        <v>66</v>
      </c>
      <c r="C227" s="44">
        <v>2</v>
      </c>
      <c r="D227" s="2">
        <f>C227/$Q$227</f>
        <v>5.8823529411764705E-2</v>
      </c>
      <c r="E227" s="3">
        <v>2</v>
      </c>
      <c r="F227" s="2">
        <f>E227/$Q$227</f>
        <v>5.8823529411764705E-2</v>
      </c>
      <c r="G227" s="3">
        <v>2</v>
      </c>
      <c r="H227" s="2">
        <f>G227/$Q$227</f>
        <v>5.8823529411764705E-2</v>
      </c>
      <c r="I227" s="3">
        <v>3</v>
      </c>
      <c r="J227" s="2">
        <f>I227/$Q$227</f>
        <v>8.8235294117647065E-2</v>
      </c>
      <c r="K227" s="3">
        <v>5</v>
      </c>
      <c r="L227" s="2">
        <f>K227/$Q$227</f>
        <v>0.14705882352941177</v>
      </c>
      <c r="M227" s="43">
        <v>6</v>
      </c>
      <c r="N227" s="2">
        <f>M227/$Q$227</f>
        <v>0.17647058823529413</v>
      </c>
      <c r="O227" s="3">
        <v>14</v>
      </c>
      <c r="P227" s="2">
        <f>O227/$Q$227</f>
        <v>0.41176470588235292</v>
      </c>
      <c r="Q227" s="46">
        <v>34</v>
      </c>
      <c r="R227" s="46">
        <v>0</v>
      </c>
      <c r="S227" s="46">
        <v>34</v>
      </c>
      <c r="T227" s="103"/>
    </row>
    <row r="228" spans="2:20" x14ac:dyDescent="0.25">
      <c r="B228" s="45" t="s">
        <v>78</v>
      </c>
      <c r="C228" s="44">
        <v>10</v>
      </c>
      <c r="D228" s="2">
        <f>C228/$Q$228</f>
        <v>0.3125</v>
      </c>
      <c r="E228" s="3">
        <v>8</v>
      </c>
      <c r="F228" s="2">
        <f>E228/$Q$228</f>
        <v>0.25</v>
      </c>
      <c r="G228" s="3">
        <v>5</v>
      </c>
      <c r="H228" s="2">
        <f>G228/$Q$228</f>
        <v>0.15625</v>
      </c>
      <c r="I228" s="3">
        <v>1</v>
      </c>
      <c r="J228" s="2">
        <f>I228/$Q$228</f>
        <v>3.125E-2</v>
      </c>
      <c r="K228" s="3">
        <v>1</v>
      </c>
      <c r="L228" s="2">
        <f>K228/$Q$228</f>
        <v>3.125E-2</v>
      </c>
      <c r="M228" s="42">
        <v>4</v>
      </c>
      <c r="N228" s="2">
        <f>M228/$Q$228</f>
        <v>0.125</v>
      </c>
      <c r="O228" s="3">
        <v>3</v>
      </c>
      <c r="P228" s="2">
        <f>O228/$Q$228</f>
        <v>9.375E-2</v>
      </c>
      <c r="Q228" s="46">
        <v>32</v>
      </c>
      <c r="R228" s="46">
        <v>2</v>
      </c>
      <c r="S228" s="46">
        <v>34</v>
      </c>
      <c r="T228" s="103"/>
    </row>
    <row r="231" spans="2:20" x14ac:dyDescent="0.25">
      <c r="C231" s="142" t="s">
        <v>80</v>
      </c>
    </row>
    <row r="233" spans="2:20" ht="15" customHeight="1" x14ac:dyDescent="0.2">
      <c r="B233" s="285" t="s">
        <v>276</v>
      </c>
      <c r="C233" s="286" t="s">
        <v>290</v>
      </c>
      <c r="D233" s="286"/>
      <c r="E233" s="286"/>
      <c r="F233" s="286"/>
      <c r="G233" s="286"/>
      <c r="H233" s="286"/>
      <c r="I233" s="286"/>
      <c r="J233" s="286"/>
      <c r="K233" s="286"/>
      <c r="L233" s="286"/>
      <c r="M233" s="286"/>
      <c r="N233" s="286"/>
      <c r="O233" s="286"/>
    </row>
    <row r="234" spans="2:20" x14ac:dyDescent="0.2">
      <c r="B234" s="285"/>
      <c r="C234" s="286"/>
      <c r="D234" s="286"/>
      <c r="E234" s="286"/>
      <c r="F234" s="286"/>
      <c r="G234" s="286"/>
      <c r="H234" s="286"/>
      <c r="I234" s="286"/>
      <c r="J234" s="286"/>
      <c r="K234" s="286"/>
      <c r="L234" s="286"/>
      <c r="M234" s="286"/>
      <c r="N234" s="286"/>
      <c r="O234" s="286"/>
    </row>
    <row r="235" spans="2:20" ht="31.5" customHeight="1" x14ac:dyDescent="0.2">
      <c r="B235" s="285"/>
      <c r="C235" s="97" t="s">
        <v>51</v>
      </c>
      <c r="D235" s="32"/>
      <c r="E235" s="97" t="s">
        <v>52</v>
      </c>
      <c r="F235" s="32"/>
      <c r="G235" s="97" t="s">
        <v>53</v>
      </c>
      <c r="H235" s="32"/>
      <c r="I235" s="97" t="s">
        <v>54</v>
      </c>
      <c r="J235" s="32"/>
      <c r="K235" s="97" t="s">
        <v>55</v>
      </c>
      <c r="L235" s="32"/>
      <c r="M235" s="97" t="s">
        <v>4</v>
      </c>
      <c r="N235" s="97" t="s">
        <v>5</v>
      </c>
      <c r="O235" s="97" t="s">
        <v>6</v>
      </c>
    </row>
    <row r="236" spans="2:20" x14ac:dyDescent="0.25">
      <c r="B236" s="45" t="s">
        <v>27</v>
      </c>
      <c r="C236" s="44">
        <v>3</v>
      </c>
      <c r="D236" s="2">
        <f>C236/$M$236</f>
        <v>7.3170731707317069E-2</v>
      </c>
      <c r="E236" s="3">
        <v>3</v>
      </c>
      <c r="F236" s="2">
        <f>E236/$M$236</f>
        <v>7.3170731707317069E-2</v>
      </c>
      <c r="G236" s="3">
        <v>6</v>
      </c>
      <c r="H236" s="2">
        <f>G236/$M$236</f>
        <v>0.14634146341463414</v>
      </c>
      <c r="I236" s="3">
        <v>21</v>
      </c>
      <c r="J236" s="2">
        <f>I236/$M$236</f>
        <v>0.51219512195121952</v>
      </c>
      <c r="K236" s="3">
        <v>8</v>
      </c>
      <c r="L236" s="2">
        <f>K236/$M$236</f>
        <v>0.1951219512195122</v>
      </c>
      <c r="M236" s="46">
        <v>41</v>
      </c>
      <c r="N236" s="46">
        <v>11</v>
      </c>
      <c r="O236" s="46">
        <v>52</v>
      </c>
      <c r="P236" s="103"/>
    </row>
    <row r="237" spans="2:20" x14ac:dyDescent="0.25">
      <c r="B237" s="45" t="s">
        <v>28</v>
      </c>
      <c r="C237" s="44">
        <v>2</v>
      </c>
      <c r="D237" s="2">
        <f>C237/$M$237</f>
        <v>0.125</v>
      </c>
      <c r="E237" s="3">
        <v>1</v>
      </c>
      <c r="F237" s="2">
        <f>E237/$M$237</f>
        <v>6.25E-2</v>
      </c>
      <c r="G237" s="3">
        <v>2</v>
      </c>
      <c r="H237" s="2">
        <f>G237/$M$237</f>
        <v>0.125</v>
      </c>
      <c r="I237" s="3">
        <v>10</v>
      </c>
      <c r="J237" s="2">
        <f>I237/$M$237</f>
        <v>0.625</v>
      </c>
      <c r="K237" s="3">
        <v>1</v>
      </c>
      <c r="L237" s="2">
        <f>K237/$M$237</f>
        <v>6.25E-2</v>
      </c>
      <c r="M237" s="46">
        <v>16</v>
      </c>
      <c r="N237" s="46">
        <v>2</v>
      </c>
      <c r="O237" s="46">
        <v>18</v>
      </c>
      <c r="P237" s="103"/>
    </row>
    <row r="238" spans="2:20" x14ac:dyDescent="0.25">
      <c r="B238" s="45" t="s">
        <v>29</v>
      </c>
      <c r="C238" s="44">
        <v>1</v>
      </c>
      <c r="D238" s="2">
        <f>C238/$M$238</f>
        <v>0.04</v>
      </c>
      <c r="E238" s="3">
        <v>2</v>
      </c>
      <c r="F238" s="2">
        <f>E238/$M$238</f>
        <v>0.08</v>
      </c>
      <c r="G238" s="4">
        <v>4</v>
      </c>
      <c r="H238" s="2">
        <f>G238/$M$238</f>
        <v>0.16</v>
      </c>
      <c r="I238" s="4">
        <v>11</v>
      </c>
      <c r="J238" s="2">
        <f>I238/$M$238</f>
        <v>0.44</v>
      </c>
      <c r="K238" s="4">
        <v>7</v>
      </c>
      <c r="L238" s="2">
        <f>K238/$M$238</f>
        <v>0.28000000000000003</v>
      </c>
      <c r="M238" s="46">
        <v>25</v>
      </c>
      <c r="N238" s="46">
        <v>9</v>
      </c>
      <c r="O238" s="46">
        <v>34</v>
      </c>
      <c r="P238" s="103"/>
    </row>
    <row r="241" spans="2:16" x14ac:dyDescent="0.25">
      <c r="C241" s="142" t="s">
        <v>82</v>
      </c>
    </row>
    <row r="242" spans="2:16" x14ac:dyDescent="0.25">
      <c r="B242" s="50"/>
    </row>
    <row r="243" spans="2:16" ht="15" customHeight="1" x14ac:dyDescent="0.2">
      <c r="B243" s="285" t="s">
        <v>83</v>
      </c>
      <c r="C243" s="286" t="s">
        <v>289</v>
      </c>
      <c r="D243" s="286"/>
      <c r="E243" s="286"/>
      <c r="F243" s="286"/>
      <c r="G243" s="286"/>
      <c r="H243" s="286"/>
      <c r="I243" s="286"/>
      <c r="J243" s="286"/>
      <c r="K243" s="286"/>
      <c r="L243" s="286"/>
      <c r="M243" s="286"/>
      <c r="N243" s="286"/>
      <c r="O243" s="286"/>
    </row>
    <row r="244" spans="2:16" ht="6.75" customHeight="1" x14ac:dyDescent="0.2">
      <c r="B244" s="285"/>
      <c r="C244" s="286"/>
      <c r="D244" s="286"/>
      <c r="E244" s="286"/>
      <c r="F244" s="286"/>
      <c r="G244" s="286"/>
      <c r="H244" s="286"/>
      <c r="I244" s="286"/>
      <c r="J244" s="286"/>
      <c r="K244" s="286"/>
      <c r="L244" s="286"/>
      <c r="M244" s="286"/>
      <c r="N244" s="286"/>
      <c r="O244" s="286"/>
    </row>
    <row r="245" spans="2:16" ht="30" customHeight="1" x14ac:dyDescent="0.2">
      <c r="B245" s="285"/>
      <c r="C245" s="97" t="s">
        <v>84</v>
      </c>
      <c r="D245" s="32"/>
      <c r="E245" s="97"/>
      <c r="F245" s="32"/>
      <c r="G245" s="97"/>
      <c r="H245" s="32"/>
      <c r="I245" s="97"/>
      <c r="J245" s="32"/>
      <c r="K245" s="97" t="s">
        <v>85</v>
      </c>
      <c r="L245" s="32"/>
      <c r="M245" s="97" t="s">
        <v>4</v>
      </c>
      <c r="N245" s="97" t="s">
        <v>5</v>
      </c>
      <c r="O245" s="97" t="s">
        <v>6</v>
      </c>
    </row>
    <row r="246" spans="2:16" ht="24" x14ac:dyDescent="0.25">
      <c r="B246" s="45" t="s">
        <v>86</v>
      </c>
      <c r="C246" s="44">
        <v>8</v>
      </c>
      <c r="D246" s="2">
        <f>C246/$M$246</f>
        <v>0.22222222222222221</v>
      </c>
      <c r="E246" s="3">
        <v>5</v>
      </c>
      <c r="F246" s="2">
        <f>E246/$M$246</f>
        <v>0.1388888888888889</v>
      </c>
      <c r="G246" s="3">
        <v>6</v>
      </c>
      <c r="H246" s="2">
        <f>G246/$M$246</f>
        <v>0.16666666666666666</v>
      </c>
      <c r="I246" s="3">
        <v>4</v>
      </c>
      <c r="J246" s="2">
        <f>I246/$M$246</f>
        <v>0.1111111111111111</v>
      </c>
      <c r="K246" s="3">
        <v>13</v>
      </c>
      <c r="L246" s="2">
        <f>K246/$M$246</f>
        <v>0.3611111111111111</v>
      </c>
      <c r="M246" s="46">
        <v>36</v>
      </c>
      <c r="N246" s="46">
        <v>16</v>
      </c>
      <c r="O246" s="46">
        <v>52</v>
      </c>
      <c r="P246" s="103"/>
    </row>
    <row r="247" spans="2:16" x14ac:dyDescent="0.25">
      <c r="B247" s="45" t="s">
        <v>87</v>
      </c>
      <c r="C247" s="44">
        <v>9</v>
      </c>
      <c r="D247" s="2">
        <f>C247/$M$247</f>
        <v>0.27272727272727271</v>
      </c>
      <c r="E247" s="3">
        <v>2</v>
      </c>
      <c r="F247" s="2">
        <f>E247/$M$247</f>
        <v>6.0606060606060608E-2</v>
      </c>
      <c r="G247" s="3">
        <v>8</v>
      </c>
      <c r="H247" s="2">
        <f>G247/$M$247</f>
        <v>0.24242424242424243</v>
      </c>
      <c r="I247" s="3">
        <v>6</v>
      </c>
      <c r="J247" s="2">
        <f>I247/$M$247</f>
        <v>0.18181818181818182</v>
      </c>
      <c r="K247" s="3">
        <v>8</v>
      </c>
      <c r="L247" s="2">
        <f>K247/$M$247</f>
        <v>0.24242424242424243</v>
      </c>
      <c r="M247" s="46">
        <v>33</v>
      </c>
      <c r="N247" s="46">
        <v>19</v>
      </c>
      <c r="O247" s="46">
        <v>52</v>
      </c>
      <c r="P247" s="103"/>
    </row>
    <row r="248" spans="2:16" ht="24" x14ac:dyDescent="0.25">
      <c r="B248" s="45" t="s">
        <v>88</v>
      </c>
      <c r="C248" s="44">
        <v>8</v>
      </c>
      <c r="D248" s="2">
        <f>C248/$M$248</f>
        <v>0.20512820512820512</v>
      </c>
      <c r="E248" s="3">
        <v>6</v>
      </c>
      <c r="F248" s="2">
        <f>E248/$M$248</f>
        <v>0.15384615384615385</v>
      </c>
      <c r="G248" s="4">
        <v>6</v>
      </c>
      <c r="H248" s="2">
        <f>G248/$M$248</f>
        <v>0.15384615384615385</v>
      </c>
      <c r="I248" s="4">
        <v>7</v>
      </c>
      <c r="J248" s="2">
        <f>I248/$M$248</f>
        <v>0.17948717948717949</v>
      </c>
      <c r="K248" s="4">
        <v>12</v>
      </c>
      <c r="L248" s="2">
        <f>K248/$M$248</f>
        <v>0.30769230769230771</v>
      </c>
      <c r="M248" s="46">
        <v>39</v>
      </c>
      <c r="N248" s="46">
        <v>13</v>
      </c>
      <c r="O248" s="46">
        <v>52</v>
      </c>
      <c r="P248" s="103"/>
    </row>
    <row r="249" spans="2:16" ht="24" x14ac:dyDescent="0.2">
      <c r="B249" s="45" t="s">
        <v>89</v>
      </c>
      <c r="C249" s="44">
        <v>5</v>
      </c>
      <c r="D249" s="2">
        <f>C249/$M$249</f>
        <v>0.11904761904761904</v>
      </c>
      <c r="E249" s="3">
        <v>11</v>
      </c>
      <c r="F249" s="2">
        <f>E249/$M$249</f>
        <v>0.26190476190476192</v>
      </c>
      <c r="G249" s="3">
        <v>11</v>
      </c>
      <c r="H249" s="2">
        <f>G249/$M$249</f>
        <v>0.26190476190476192</v>
      </c>
      <c r="I249" s="3">
        <v>8</v>
      </c>
      <c r="J249" s="2">
        <f>I249/$M$249</f>
        <v>0.19047619047619047</v>
      </c>
      <c r="K249" s="3">
        <v>7</v>
      </c>
      <c r="L249" s="2">
        <f>K249/$M$249</f>
        <v>0.16666666666666666</v>
      </c>
      <c r="M249" s="46">
        <v>42</v>
      </c>
      <c r="N249" s="46">
        <v>10</v>
      </c>
      <c r="O249" s="46">
        <v>52</v>
      </c>
      <c r="P249" s="103"/>
    </row>
    <row r="250" spans="2:16" ht="24" x14ac:dyDescent="0.2">
      <c r="B250" s="45" t="s">
        <v>90</v>
      </c>
      <c r="C250" s="44">
        <v>3</v>
      </c>
      <c r="D250" s="2">
        <f>C250/$M$250</f>
        <v>7.1428571428571425E-2</v>
      </c>
      <c r="E250" s="3">
        <v>3</v>
      </c>
      <c r="F250" s="2">
        <f>E250/$M$250</f>
        <v>7.1428571428571425E-2</v>
      </c>
      <c r="G250" s="3">
        <v>4</v>
      </c>
      <c r="H250" s="2">
        <f>G250/$M$250</f>
        <v>9.5238095238095233E-2</v>
      </c>
      <c r="I250" s="3">
        <v>8</v>
      </c>
      <c r="J250" s="2">
        <f>I250/$M$250</f>
        <v>0.19047619047619047</v>
      </c>
      <c r="K250" s="3">
        <v>24</v>
      </c>
      <c r="L250" s="2">
        <f>K250/$M$250</f>
        <v>0.5714285714285714</v>
      </c>
      <c r="M250" s="46">
        <v>42</v>
      </c>
      <c r="N250" s="46">
        <v>10</v>
      </c>
      <c r="O250" s="46">
        <v>52</v>
      </c>
      <c r="P250" s="103"/>
    </row>
    <row r="251" spans="2:16" ht="36" x14ac:dyDescent="0.2">
      <c r="B251" s="45" t="s">
        <v>91</v>
      </c>
      <c r="C251" s="44">
        <v>3</v>
      </c>
      <c r="D251" s="2">
        <f>C251/$M$251</f>
        <v>6.9767441860465115E-2</v>
      </c>
      <c r="E251" s="3">
        <v>3</v>
      </c>
      <c r="F251" s="2">
        <f>E251/$M$251</f>
        <v>6.9767441860465115E-2</v>
      </c>
      <c r="G251" s="4">
        <v>6</v>
      </c>
      <c r="H251" s="2">
        <f>G251/$M$251</f>
        <v>0.13953488372093023</v>
      </c>
      <c r="I251" s="4">
        <v>11</v>
      </c>
      <c r="J251" s="2">
        <f>I251/$M$251</f>
        <v>0.2558139534883721</v>
      </c>
      <c r="K251" s="4">
        <v>20</v>
      </c>
      <c r="L251" s="2">
        <f>K251/$M$251</f>
        <v>0.46511627906976744</v>
      </c>
      <c r="M251" s="43">
        <v>43</v>
      </c>
      <c r="N251" s="46">
        <v>9</v>
      </c>
      <c r="O251" s="46">
        <v>52</v>
      </c>
      <c r="P251" s="103"/>
    </row>
    <row r="254" spans="2:16" x14ac:dyDescent="0.25">
      <c r="B254" s="50"/>
      <c r="C254" s="142" t="s">
        <v>92</v>
      </c>
    </row>
    <row r="256" spans="2:16" ht="15" customHeight="1" x14ac:dyDescent="0.2">
      <c r="B256" s="285" t="s">
        <v>83</v>
      </c>
      <c r="C256" s="286" t="s">
        <v>288</v>
      </c>
      <c r="D256" s="286"/>
      <c r="E256" s="286"/>
      <c r="F256" s="286"/>
      <c r="G256" s="286"/>
      <c r="H256" s="286"/>
      <c r="I256" s="286"/>
      <c r="J256" s="286"/>
      <c r="K256" s="286"/>
      <c r="L256" s="286"/>
      <c r="M256" s="286"/>
      <c r="N256" s="286"/>
      <c r="O256" s="286"/>
    </row>
    <row r="257" spans="2:16" x14ac:dyDescent="0.2">
      <c r="B257" s="285"/>
      <c r="C257" s="286"/>
      <c r="D257" s="286"/>
      <c r="E257" s="286"/>
      <c r="F257" s="286"/>
      <c r="G257" s="286"/>
      <c r="H257" s="286"/>
      <c r="I257" s="286"/>
      <c r="J257" s="286"/>
      <c r="K257" s="286"/>
      <c r="L257" s="286"/>
      <c r="M257" s="286"/>
      <c r="N257" s="286"/>
      <c r="O257" s="286"/>
    </row>
    <row r="258" spans="2:16" ht="24" x14ac:dyDescent="0.2">
      <c r="B258" s="285"/>
      <c r="C258" s="97" t="s">
        <v>84</v>
      </c>
      <c r="D258" s="32"/>
      <c r="E258" s="97"/>
      <c r="F258" s="32"/>
      <c r="G258" s="97"/>
      <c r="H258" s="32"/>
      <c r="I258" s="97"/>
      <c r="J258" s="32"/>
      <c r="K258" s="97" t="s">
        <v>85</v>
      </c>
      <c r="L258" s="32"/>
      <c r="M258" s="97" t="s">
        <v>4</v>
      </c>
      <c r="N258" s="97" t="s">
        <v>5</v>
      </c>
      <c r="O258" s="97" t="s">
        <v>6</v>
      </c>
    </row>
    <row r="259" spans="2:16" ht="24" x14ac:dyDescent="0.25">
      <c r="B259" s="45" t="s">
        <v>86</v>
      </c>
      <c r="C259" s="44">
        <v>2</v>
      </c>
      <c r="D259" s="2">
        <f>C259/$M$259</f>
        <v>0.13333333333333333</v>
      </c>
      <c r="E259" s="3">
        <v>3</v>
      </c>
      <c r="F259" s="2">
        <f>E259/$M$259</f>
        <v>0.2</v>
      </c>
      <c r="G259" s="3">
        <v>3</v>
      </c>
      <c r="H259" s="2">
        <f>G259/$M$259</f>
        <v>0.2</v>
      </c>
      <c r="I259" s="3">
        <v>1</v>
      </c>
      <c r="J259" s="2">
        <f>I259/$M$259</f>
        <v>6.6666666666666666E-2</v>
      </c>
      <c r="K259" s="3">
        <v>6</v>
      </c>
      <c r="L259" s="2">
        <f>K259/$M$259</f>
        <v>0.4</v>
      </c>
      <c r="M259" s="46">
        <v>15</v>
      </c>
      <c r="N259" s="46">
        <v>3</v>
      </c>
      <c r="O259" s="46">
        <v>18</v>
      </c>
      <c r="P259" s="103"/>
    </row>
    <row r="260" spans="2:16" x14ac:dyDescent="0.25">
      <c r="B260" s="45" t="s">
        <v>87</v>
      </c>
      <c r="C260" s="44">
        <v>3</v>
      </c>
      <c r="D260" s="2">
        <f>C260/$M$260</f>
        <v>0.23076923076923078</v>
      </c>
      <c r="E260" s="3">
        <v>1</v>
      </c>
      <c r="F260" s="2">
        <f>E260/$M$260</f>
        <v>7.6923076923076927E-2</v>
      </c>
      <c r="G260" s="3">
        <v>2</v>
      </c>
      <c r="H260" s="2">
        <f>G260/$M$260</f>
        <v>0.15384615384615385</v>
      </c>
      <c r="I260" s="3">
        <v>2</v>
      </c>
      <c r="J260" s="2">
        <f>I260/$M$260</f>
        <v>0.15384615384615385</v>
      </c>
      <c r="K260" s="3">
        <v>5</v>
      </c>
      <c r="L260" s="2">
        <f>K260/$M$260</f>
        <v>0.38461538461538464</v>
      </c>
      <c r="M260" s="46">
        <v>13</v>
      </c>
      <c r="N260" s="46">
        <v>5</v>
      </c>
      <c r="O260" s="46">
        <v>18</v>
      </c>
      <c r="P260" s="103"/>
    </row>
    <row r="261" spans="2:16" ht="24" x14ac:dyDescent="0.25">
      <c r="B261" s="45" t="s">
        <v>88</v>
      </c>
      <c r="C261" s="44">
        <v>2</v>
      </c>
      <c r="D261" s="2">
        <f>C261/$M$261</f>
        <v>0.14285714285714285</v>
      </c>
      <c r="E261" s="3">
        <v>1</v>
      </c>
      <c r="F261" s="2">
        <f>E261/$M$261</f>
        <v>7.1428571428571425E-2</v>
      </c>
      <c r="G261" s="4">
        <v>3</v>
      </c>
      <c r="H261" s="2">
        <f>G261/$M$261</f>
        <v>0.21428571428571427</v>
      </c>
      <c r="I261" s="4">
        <v>4</v>
      </c>
      <c r="J261" s="2">
        <f>I261/$M$261</f>
        <v>0.2857142857142857</v>
      </c>
      <c r="K261" s="4">
        <v>4</v>
      </c>
      <c r="L261" s="2">
        <f>K261/$M$261</f>
        <v>0.2857142857142857</v>
      </c>
      <c r="M261" s="46">
        <v>14</v>
      </c>
      <c r="N261" s="46">
        <v>4</v>
      </c>
      <c r="O261" s="46">
        <v>18</v>
      </c>
      <c r="P261" s="103"/>
    </row>
    <row r="262" spans="2:16" ht="24" x14ac:dyDescent="0.2">
      <c r="B262" s="45" t="s">
        <v>93</v>
      </c>
      <c r="C262" s="44">
        <v>0</v>
      </c>
      <c r="D262" s="2">
        <f>C262/$M$262</f>
        <v>0</v>
      </c>
      <c r="E262" s="3">
        <v>6</v>
      </c>
      <c r="F262" s="2">
        <f>E262/$M$262</f>
        <v>0.375</v>
      </c>
      <c r="G262" s="3">
        <v>4</v>
      </c>
      <c r="H262" s="2">
        <f>G262/$M$262</f>
        <v>0.25</v>
      </c>
      <c r="I262" s="3">
        <v>3</v>
      </c>
      <c r="J262" s="2">
        <f>I262/$M$262</f>
        <v>0.1875</v>
      </c>
      <c r="K262" s="3">
        <v>3</v>
      </c>
      <c r="L262" s="2">
        <f>K262/$M$262</f>
        <v>0.1875</v>
      </c>
      <c r="M262" s="46">
        <v>16</v>
      </c>
      <c r="N262" s="46">
        <v>2</v>
      </c>
      <c r="O262" s="46">
        <v>18</v>
      </c>
      <c r="P262" s="103"/>
    </row>
    <row r="263" spans="2:16" ht="24" x14ac:dyDescent="0.2">
      <c r="B263" s="45" t="s">
        <v>90</v>
      </c>
      <c r="C263" s="44">
        <v>0</v>
      </c>
      <c r="D263" s="2">
        <f>C263/$M$263</f>
        <v>0</v>
      </c>
      <c r="E263" s="3">
        <v>1</v>
      </c>
      <c r="F263" s="2">
        <f>E263/$M$263</f>
        <v>7.1428571428571425E-2</v>
      </c>
      <c r="G263" s="3">
        <v>2</v>
      </c>
      <c r="H263" s="2">
        <f>G263/$M$263</f>
        <v>0.14285714285714285</v>
      </c>
      <c r="I263" s="3">
        <v>5</v>
      </c>
      <c r="J263" s="2">
        <f>I263/$M$263</f>
        <v>0.35714285714285715</v>
      </c>
      <c r="K263" s="3">
        <v>6</v>
      </c>
      <c r="L263" s="2">
        <f>K263/$M$263</f>
        <v>0.42857142857142855</v>
      </c>
      <c r="M263" s="46">
        <v>14</v>
      </c>
      <c r="N263" s="46">
        <v>4</v>
      </c>
      <c r="O263" s="46">
        <v>18</v>
      </c>
      <c r="P263" s="103"/>
    </row>
    <row r="264" spans="2:16" ht="36" x14ac:dyDescent="0.2">
      <c r="B264" s="45" t="s">
        <v>91</v>
      </c>
      <c r="C264" s="44">
        <v>1</v>
      </c>
      <c r="D264" s="2">
        <f>C264/$M$264</f>
        <v>7.1428571428571425E-2</v>
      </c>
      <c r="E264" s="3">
        <v>3</v>
      </c>
      <c r="F264" s="2">
        <f>E264/$M$264</f>
        <v>0.21428571428571427</v>
      </c>
      <c r="G264" s="4">
        <v>1</v>
      </c>
      <c r="H264" s="2">
        <f>G264/$M$264</f>
        <v>7.1428571428571425E-2</v>
      </c>
      <c r="I264" s="4">
        <v>2</v>
      </c>
      <c r="J264" s="2">
        <f>I264/$M$264</f>
        <v>0.14285714285714285</v>
      </c>
      <c r="K264" s="4">
        <v>7</v>
      </c>
      <c r="L264" s="2">
        <f>K264/$M$264</f>
        <v>0.5</v>
      </c>
      <c r="M264" s="46">
        <v>14</v>
      </c>
      <c r="N264" s="46">
        <v>4</v>
      </c>
      <c r="O264" s="46">
        <v>18</v>
      </c>
      <c r="P264" s="103"/>
    </row>
    <row r="267" spans="2:16" x14ac:dyDescent="0.25">
      <c r="C267" s="142" t="s">
        <v>94</v>
      </c>
    </row>
    <row r="269" spans="2:16" ht="15" customHeight="1" x14ac:dyDescent="0.2">
      <c r="B269" s="285" t="s">
        <v>83</v>
      </c>
      <c r="C269" s="286" t="s">
        <v>287</v>
      </c>
      <c r="D269" s="286"/>
      <c r="E269" s="286"/>
      <c r="F269" s="286"/>
      <c r="G269" s="286"/>
      <c r="H269" s="286"/>
      <c r="I269" s="286"/>
      <c r="J269" s="286"/>
      <c r="K269" s="286"/>
      <c r="L269" s="286"/>
      <c r="M269" s="286"/>
      <c r="N269" s="286"/>
      <c r="O269" s="286"/>
    </row>
    <row r="270" spans="2:16" x14ac:dyDescent="0.2">
      <c r="B270" s="285"/>
      <c r="C270" s="286"/>
      <c r="D270" s="286"/>
      <c r="E270" s="286"/>
      <c r="F270" s="286"/>
      <c r="G270" s="286"/>
      <c r="H270" s="286"/>
      <c r="I270" s="286"/>
      <c r="J270" s="286"/>
      <c r="K270" s="286"/>
      <c r="L270" s="286"/>
      <c r="M270" s="286"/>
      <c r="N270" s="286"/>
      <c r="O270" s="286"/>
    </row>
    <row r="271" spans="2:16" ht="24" x14ac:dyDescent="0.2">
      <c r="B271" s="285"/>
      <c r="C271" s="97" t="s">
        <v>84</v>
      </c>
      <c r="D271" s="32"/>
      <c r="E271" s="97"/>
      <c r="F271" s="32"/>
      <c r="G271" s="97"/>
      <c r="H271" s="32"/>
      <c r="I271" s="97"/>
      <c r="J271" s="32"/>
      <c r="K271" s="97" t="s">
        <v>85</v>
      </c>
      <c r="L271" s="32"/>
      <c r="M271" s="97" t="s">
        <v>4</v>
      </c>
      <c r="N271" s="97" t="s">
        <v>5</v>
      </c>
      <c r="O271" s="97" t="s">
        <v>6</v>
      </c>
    </row>
    <row r="272" spans="2:16" ht="24" x14ac:dyDescent="0.25">
      <c r="B272" s="45" t="s">
        <v>86</v>
      </c>
      <c r="C272" s="44">
        <v>6</v>
      </c>
      <c r="D272" s="2">
        <f>C272/$M$272</f>
        <v>0.2857142857142857</v>
      </c>
      <c r="E272" s="3">
        <v>2</v>
      </c>
      <c r="F272" s="2">
        <f>E272/$M$272</f>
        <v>9.5238095238095233E-2</v>
      </c>
      <c r="G272" s="3">
        <v>3</v>
      </c>
      <c r="H272" s="2">
        <f>G272/$M$272</f>
        <v>0.14285714285714285</v>
      </c>
      <c r="I272" s="3">
        <v>3</v>
      </c>
      <c r="J272" s="2">
        <f>I272/$M$272</f>
        <v>0.14285714285714285</v>
      </c>
      <c r="K272" s="3">
        <v>7</v>
      </c>
      <c r="L272" s="2">
        <f>K272/$M$272</f>
        <v>0.33333333333333331</v>
      </c>
      <c r="M272" s="42">
        <v>21</v>
      </c>
      <c r="N272" s="42">
        <v>13</v>
      </c>
      <c r="O272" s="42">
        <v>34</v>
      </c>
      <c r="P272" s="103"/>
    </row>
    <row r="273" spans="2:16" x14ac:dyDescent="0.25">
      <c r="B273" s="45" t="s">
        <v>87</v>
      </c>
      <c r="C273" s="44">
        <v>6</v>
      </c>
      <c r="D273" s="2">
        <f>C273/$M$273</f>
        <v>0.3</v>
      </c>
      <c r="E273" s="3">
        <v>1</v>
      </c>
      <c r="F273" s="2">
        <f>E273/$M$273</f>
        <v>0.05</v>
      </c>
      <c r="G273" s="3">
        <v>6</v>
      </c>
      <c r="H273" s="2">
        <f>G273/$M$273</f>
        <v>0.3</v>
      </c>
      <c r="I273" s="3">
        <v>4</v>
      </c>
      <c r="J273" s="2">
        <f>I273/$M$273</f>
        <v>0.2</v>
      </c>
      <c r="K273" s="3">
        <v>3</v>
      </c>
      <c r="L273" s="2">
        <f>K273/$M$273</f>
        <v>0.15</v>
      </c>
      <c r="M273" s="3">
        <f t="shared" ref="M273" si="2">C273+E273+G273+I273+K273</f>
        <v>20</v>
      </c>
      <c r="N273" s="42">
        <v>14</v>
      </c>
      <c r="O273" s="35">
        <f t="shared" ref="O273" si="3">M273+N273</f>
        <v>34</v>
      </c>
      <c r="P273" s="103"/>
    </row>
    <row r="274" spans="2:16" ht="24" x14ac:dyDescent="0.25">
      <c r="B274" s="45" t="s">
        <v>88</v>
      </c>
      <c r="C274" s="44">
        <v>6</v>
      </c>
      <c r="D274" s="2">
        <f>C274/$M$274</f>
        <v>0.24</v>
      </c>
      <c r="E274" s="3">
        <v>5</v>
      </c>
      <c r="F274" s="2">
        <f>E274/$M$274</f>
        <v>0.2</v>
      </c>
      <c r="G274" s="4">
        <v>3</v>
      </c>
      <c r="H274" s="2">
        <f>G274/$M$274</f>
        <v>0.12</v>
      </c>
      <c r="I274" s="4">
        <v>3</v>
      </c>
      <c r="J274" s="2">
        <f>I274/$M$274</f>
        <v>0.12</v>
      </c>
      <c r="K274" s="4">
        <v>8</v>
      </c>
      <c r="L274" s="2">
        <f>K274/$M$274</f>
        <v>0.32</v>
      </c>
      <c r="M274" s="42">
        <v>25</v>
      </c>
      <c r="N274" s="42">
        <v>9</v>
      </c>
      <c r="O274" s="42">
        <v>34</v>
      </c>
      <c r="P274" s="103"/>
    </row>
    <row r="275" spans="2:16" ht="24" x14ac:dyDescent="0.2">
      <c r="B275" s="45" t="s">
        <v>93</v>
      </c>
      <c r="C275" s="44">
        <v>5</v>
      </c>
      <c r="D275" s="2">
        <f>C275/$M$275</f>
        <v>0.19230769230769232</v>
      </c>
      <c r="E275" s="3">
        <v>5</v>
      </c>
      <c r="F275" s="2">
        <f>E275/$M$275</f>
        <v>0.19230769230769232</v>
      </c>
      <c r="G275" s="3">
        <v>7</v>
      </c>
      <c r="H275" s="2">
        <f>G275/$M$275</f>
        <v>0.26923076923076922</v>
      </c>
      <c r="I275" s="3">
        <v>5</v>
      </c>
      <c r="J275" s="2">
        <f>I275/$M$275</f>
        <v>0.19230769230769232</v>
      </c>
      <c r="K275" s="3">
        <v>4</v>
      </c>
      <c r="L275" s="2">
        <f>K275/$M$275</f>
        <v>0.15384615384615385</v>
      </c>
      <c r="M275" s="42">
        <v>26</v>
      </c>
      <c r="N275" s="42">
        <v>8</v>
      </c>
      <c r="O275" s="42">
        <v>34</v>
      </c>
      <c r="P275" s="103"/>
    </row>
    <row r="276" spans="2:16" ht="24" x14ac:dyDescent="0.2">
      <c r="B276" s="45" t="s">
        <v>90</v>
      </c>
      <c r="C276" s="44">
        <v>3</v>
      </c>
      <c r="D276" s="2">
        <f>C276/$M$276</f>
        <v>0.10714285714285714</v>
      </c>
      <c r="E276" s="3">
        <v>2</v>
      </c>
      <c r="F276" s="2">
        <f>E276/$M$276</f>
        <v>7.1428571428571425E-2</v>
      </c>
      <c r="G276" s="3">
        <v>2</v>
      </c>
      <c r="H276" s="2">
        <f>G276/$M$276</f>
        <v>7.1428571428571425E-2</v>
      </c>
      <c r="I276" s="3">
        <v>3</v>
      </c>
      <c r="J276" s="2">
        <f>I276/$M$276</f>
        <v>0.10714285714285714</v>
      </c>
      <c r="K276" s="3">
        <v>18</v>
      </c>
      <c r="L276" s="2">
        <f>K276/$M$276</f>
        <v>0.6428571428571429</v>
      </c>
      <c r="M276" s="42">
        <v>28</v>
      </c>
      <c r="N276" s="42">
        <v>6</v>
      </c>
      <c r="O276" s="42">
        <v>34</v>
      </c>
      <c r="P276" s="103"/>
    </row>
    <row r="277" spans="2:16" ht="36" x14ac:dyDescent="0.2">
      <c r="B277" s="45" t="s">
        <v>91</v>
      </c>
      <c r="C277" s="44">
        <v>2</v>
      </c>
      <c r="D277" s="2">
        <f>C277/$M$277</f>
        <v>6.8965517241379309E-2</v>
      </c>
      <c r="E277" s="3">
        <v>0</v>
      </c>
      <c r="F277" s="2">
        <f>E277/$M$277</f>
        <v>0</v>
      </c>
      <c r="G277" s="4">
        <v>5</v>
      </c>
      <c r="H277" s="2">
        <f>G277/$M$277</f>
        <v>0.17241379310344829</v>
      </c>
      <c r="I277" s="4">
        <v>9</v>
      </c>
      <c r="J277" s="2">
        <f>I277/$M$277</f>
        <v>0.31034482758620691</v>
      </c>
      <c r="K277" s="4">
        <v>13</v>
      </c>
      <c r="L277" s="2">
        <f>K277/$M$277</f>
        <v>0.44827586206896552</v>
      </c>
      <c r="M277" s="42">
        <v>29</v>
      </c>
      <c r="N277" s="42">
        <v>5</v>
      </c>
      <c r="O277" s="42">
        <v>34</v>
      </c>
      <c r="P277" s="103"/>
    </row>
    <row r="278" spans="2:16" ht="24" x14ac:dyDescent="0.25">
      <c r="B278" s="45" t="s">
        <v>95</v>
      </c>
      <c r="C278" s="44">
        <v>4</v>
      </c>
      <c r="D278" s="2">
        <f>C278/$M$278</f>
        <v>0.14285714285714285</v>
      </c>
      <c r="E278" s="3">
        <v>2</v>
      </c>
      <c r="F278" s="2">
        <f>E278/$M$278</f>
        <v>7.1428571428571425E-2</v>
      </c>
      <c r="G278" s="3">
        <v>2</v>
      </c>
      <c r="H278" s="2">
        <f>G278/$M$278</f>
        <v>7.1428571428571425E-2</v>
      </c>
      <c r="I278" s="3">
        <v>8</v>
      </c>
      <c r="J278" s="2">
        <f>I278/$M$278</f>
        <v>0.2857142857142857</v>
      </c>
      <c r="K278" s="3">
        <v>12</v>
      </c>
      <c r="L278" s="2">
        <f>K278/$M$278</f>
        <v>0.42857142857142855</v>
      </c>
      <c r="M278" s="46">
        <v>28</v>
      </c>
      <c r="N278" s="46">
        <v>6</v>
      </c>
      <c r="O278" s="42">
        <v>34</v>
      </c>
      <c r="P278" s="103"/>
    </row>
    <row r="281" spans="2:16" x14ac:dyDescent="0.25">
      <c r="B281" s="50"/>
      <c r="C281" s="142" t="s">
        <v>96</v>
      </c>
    </row>
    <row r="282" spans="2:16" x14ac:dyDescent="0.25">
      <c r="B282" s="50"/>
      <c r="C282" s="146"/>
    </row>
    <row r="283" spans="2:16" x14ac:dyDescent="0.2">
      <c r="C283" s="142" t="s">
        <v>97</v>
      </c>
    </row>
    <row r="285" spans="2:16" ht="15" customHeight="1" x14ac:dyDescent="0.2">
      <c r="B285" s="285" t="s">
        <v>98</v>
      </c>
      <c r="C285" s="286" t="s">
        <v>288</v>
      </c>
      <c r="D285" s="286"/>
      <c r="E285" s="286"/>
      <c r="F285" s="286"/>
      <c r="G285" s="286"/>
      <c r="H285" s="286"/>
      <c r="I285" s="286"/>
      <c r="J285" s="286"/>
      <c r="K285" s="286"/>
      <c r="L285" s="286"/>
      <c r="M285" s="286"/>
      <c r="N285" s="286"/>
      <c r="O285" s="286"/>
    </row>
    <row r="286" spans="2:16" x14ac:dyDescent="0.2">
      <c r="B286" s="285"/>
      <c r="C286" s="286"/>
      <c r="D286" s="286"/>
      <c r="E286" s="286"/>
      <c r="F286" s="286"/>
      <c r="G286" s="286"/>
      <c r="H286" s="286"/>
      <c r="I286" s="286"/>
      <c r="J286" s="286"/>
      <c r="K286" s="286"/>
      <c r="L286" s="286"/>
      <c r="M286" s="286"/>
      <c r="N286" s="286"/>
      <c r="O286" s="286"/>
    </row>
    <row r="287" spans="2:16" ht="24" x14ac:dyDescent="0.2">
      <c r="B287" s="285"/>
      <c r="C287" s="97" t="s">
        <v>84</v>
      </c>
      <c r="D287" s="32"/>
      <c r="E287" s="97"/>
      <c r="F287" s="32"/>
      <c r="G287" s="97"/>
      <c r="H287" s="32"/>
      <c r="I287" s="97"/>
      <c r="J287" s="32"/>
      <c r="K287" s="97" t="s">
        <v>85</v>
      </c>
      <c r="L287" s="32"/>
      <c r="M287" s="97" t="s">
        <v>4</v>
      </c>
      <c r="N287" s="97" t="s">
        <v>5</v>
      </c>
      <c r="O287" s="97" t="s">
        <v>6</v>
      </c>
    </row>
    <row r="288" spans="2:16" x14ac:dyDescent="0.25">
      <c r="B288" s="45" t="s">
        <v>99</v>
      </c>
      <c r="C288" s="44">
        <v>4</v>
      </c>
      <c r="D288" s="2">
        <f>C288/$M$288</f>
        <v>0.23529411764705882</v>
      </c>
      <c r="E288" s="3">
        <v>1</v>
      </c>
      <c r="F288" s="2">
        <f>E288/$M$288</f>
        <v>5.8823529411764705E-2</v>
      </c>
      <c r="G288" s="3">
        <v>7</v>
      </c>
      <c r="H288" s="2">
        <f>G288/$M$288</f>
        <v>0.41176470588235292</v>
      </c>
      <c r="I288" s="3">
        <v>0</v>
      </c>
      <c r="J288" s="2">
        <f>I288/$M$288</f>
        <v>0</v>
      </c>
      <c r="K288" s="3">
        <v>5</v>
      </c>
      <c r="L288" s="2">
        <f>K288/$M$288</f>
        <v>0.29411764705882354</v>
      </c>
      <c r="M288" s="46">
        <v>17</v>
      </c>
      <c r="N288" s="46">
        <v>1</v>
      </c>
      <c r="O288" s="46">
        <v>18</v>
      </c>
      <c r="P288" s="103"/>
    </row>
    <row r="289" spans="2:16" x14ac:dyDescent="0.25">
      <c r="B289" s="45" t="s">
        <v>100</v>
      </c>
      <c r="C289" s="44">
        <v>4</v>
      </c>
      <c r="D289" s="2">
        <f>C289/$M$289</f>
        <v>0.25</v>
      </c>
      <c r="E289" s="3">
        <v>1</v>
      </c>
      <c r="F289" s="2">
        <f>E289/$M$289</f>
        <v>6.25E-2</v>
      </c>
      <c r="G289" s="3">
        <v>6</v>
      </c>
      <c r="H289" s="2">
        <f>G289/$M$289</f>
        <v>0.375</v>
      </c>
      <c r="I289" s="3">
        <v>3</v>
      </c>
      <c r="J289" s="2">
        <f>I289/$M$289</f>
        <v>0.1875</v>
      </c>
      <c r="K289" s="3">
        <v>2</v>
      </c>
      <c r="L289" s="2">
        <f>K289/$M$289</f>
        <v>0.125</v>
      </c>
      <c r="M289" s="46">
        <v>16</v>
      </c>
      <c r="N289" s="46">
        <v>2</v>
      </c>
      <c r="O289" s="46">
        <v>18</v>
      </c>
      <c r="P289" s="103"/>
    </row>
    <row r="290" spans="2:16" x14ac:dyDescent="0.2">
      <c r="B290" s="45" t="s">
        <v>101</v>
      </c>
      <c r="C290" s="44">
        <v>4</v>
      </c>
      <c r="D290" s="2">
        <f>C290/$M$290</f>
        <v>0.25</v>
      </c>
      <c r="E290" s="3">
        <v>3</v>
      </c>
      <c r="F290" s="2">
        <f>E290/$M$290</f>
        <v>0.1875</v>
      </c>
      <c r="G290" s="4">
        <v>3</v>
      </c>
      <c r="H290" s="2">
        <f>G290/$M$290</f>
        <v>0.1875</v>
      </c>
      <c r="I290" s="4">
        <v>3</v>
      </c>
      <c r="J290" s="2">
        <f>I290/$M$290</f>
        <v>0.1875</v>
      </c>
      <c r="K290" s="4">
        <v>3</v>
      </c>
      <c r="L290" s="2">
        <f>K290/$M$290</f>
        <v>0.1875</v>
      </c>
      <c r="M290" s="42">
        <v>16</v>
      </c>
      <c r="N290" s="42">
        <v>2</v>
      </c>
      <c r="O290" s="46">
        <v>18</v>
      </c>
      <c r="P290" s="103"/>
    </row>
    <row r="291" spans="2:16" x14ac:dyDescent="0.25">
      <c r="B291" s="45" t="s">
        <v>102</v>
      </c>
      <c r="C291" s="44">
        <v>6</v>
      </c>
      <c r="D291" s="2">
        <f>C291/$M$291</f>
        <v>0.375</v>
      </c>
      <c r="E291" s="3">
        <v>3</v>
      </c>
      <c r="F291" s="2">
        <f>E291/$M$291</f>
        <v>0.1875</v>
      </c>
      <c r="G291" s="3">
        <v>2</v>
      </c>
      <c r="H291" s="2">
        <f>G291/$M$291</f>
        <v>0.125</v>
      </c>
      <c r="I291" s="3">
        <v>3</v>
      </c>
      <c r="J291" s="2">
        <f>I291/$M$291</f>
        <v>0.1875</v>
      </c>
      <c r="K291" s="3">
        <v>2</v>
      </c>
      <c r="L291" s="2">
        <f>K291/$M$291</f>
        <v>0.125</v>
      </c>
      <c r="M291" s="42">
        <v>16</v>
      </c>
      <c r="N291" s="42">
        <v>2</v>
      </c>
      <c r="O291" s="46">
        <v>18</v>
      </c>
      <c r="P291" s="103"/>
    </row>
    <row r="294" spans="2:16" x14ac:dyDescent="0.25">
      <c r="C294" s="142" t="s">
        <v>103</v>
      </c>
    </row>
    <row r="296" spans="2:16" ht="15" customHeight="1" x14ac:dyDescent="0.2">
      <c r="B296" s="285" t="s">
        <v>104</v>
      </c>
      <c r="C296" s="286" t="s">
        <v>288</v>
      </c>
      <c r="D296" s="286"/>
      <c r="E296" s="286"/>
      <c r="F296" s="286"/>
      <c r="G296" s="286"/>
      <c r="H296" s="286"/>
      <c r="I296" s="286"/>
      <c r="J296" s="286"/>
      <c r="K296" s="286"/>
    </row>
    <row r="297" spans="2:16" x14ac:dyDescent="0.2">
      <c r="B297" s="285"/>
      <c r="C297" s="286"/>
      <c r="D297" s="286"/>
      <c r="E297" s="286"/>
      <c r="F297" s="286"/>
      <c r="G297" s="286"/>
      <c r="H297" s="286"/>
      <c r="I297" s="286"/>
      <c r="J297" s="286"/>
      <c r="K297" s="286"/>
    </row>
    <row r="298" spans="2:16" ht="36" x14ac:dyDescent="0.2">
      <c r="B298" s="285"/>
      <c r="C298" s="97" t="s">
        <v>105</v>
      </c>
      <c r="D298" s="32"/>
      <c r="E298" s="97" t="s">
        <v>106</v>
      </c>
      <c r="F298" s="32"/>
      <c r="G298" s="97" t="s">
        <v>107</v>
      </c>
      <c r="H298" s="32"/>
      <c r="I298" s="97" t="s">
        <v>4</v>
      </c>
      <c r="J298" s="97" t="s">
        <v>5</v>
      </c>
      <c r="K298" s="97" t="s">
        <v>6</v>
      </c>
    </row>
    <row r="299" spans="2:16" x14ac:dyDescent="0.25">
      <c r="B299" s="45" t="s">
        <v>108</v>
      </c>
      <c r="C299" s="44">
        <v>0</v>
      </c>
      <c r="D299" s="2">
        <f>C299/$I$299</f>
        <v>0</v>
      </c>
      <c r="E299" s="3">
        <v>3</v>
      </c>
      <c r="F299" s="2">
        <f>E299/$I$299</f>
        <v>0.16666666666666666</v>
      </c>
      <c r="G299" s="3">
        <v>15</v>
      </c>
      <c r="H299" s="2">
        <f>G299/$I$299</f>
        <v>0.83333333333333337</v>
      </c>
      <c r="I299" s="46">
        <v>18</v>
      </c>
      <c r="J299" s="46">
        <v>0</v>
      </c>
      <c r="K299" s="46">
        <v>18</v>
      </c>
      <c r="L299" s="103"/>
    </row>
    <row r="300" spans="2:16" x14ac:dyDescent="0.25">
      <c r="B300" s="45" t="s">
        <v>109</v>
      </c>
      <c r="C300" s="44">
        <v>1</v>
      </c>
      <c r="D300" s="2">
        <f>C300/$I$300</f>
        <v>5.5555555555555552E-2</v>
      </c>
      <c r="E300" s="3">
        <v>1</v>
      </c>
      <c r="F300" s="2">
        <f>E300/$I$300</f>
        <v>5.5555555555555552E-2</v>
      </c>
      <c r="G300" s="3">
        <v>16</v>
      </c>
      <c r="H300" s="2">
        <f>G300/$I$300</f>
        <v>0.88888888888888884</v>
      </c>
      <c r="I300" s="46">
        <v>18</v>
      </c>
      <c r="J300" s="46">
        <v>0</v>
      </c>
      <c r="K300" s="46">
        <v>18</v>
      </c>
      <c r="L300" s="103"/>
    </row>
    <row r="301" spans="2:16" x14ac:dyDescent="0.25">
      <c r="B301" s="45" t="s">
        <v>110</v>
      </c>
      <c r="C301" s="44">
        <v>0</v>
      </c>
      <c r="D301" s="2">
        <f>C301/$I$301</f>
        <v>0</v>
      </c>
      <c r="E301" s="3">
        <v>4</v>
      </c>
      <c r="F301" s="2">
        <f>E301/$I$301</f>
        <v>0.22222222222222221</v>
      </c>
      <c r="G301" s="4">
        <v>14</v>
      </c>
      <c r="H301" s="2">
        <f>G301/$I$301</f>
        <v>0.77777777777777779</v>
      </c>
      <c r="I301" s="46">
        <v>18</v>
      </c>
      <c r="J301" s="46">
        <v>0</v>
      </c>
      <c r="K301" s="46">
        <v>18</v>
      </c>
      <c r="L301" s="103"/>
    </row>
    <row r="302" spans="2:16" x14ac:dyDescent="0.25">
      <c r="B302" s="45" t="s">
        <v>111</v>
      </c>
      <c r="C302" s="44">
        <v>7</v>
      </c>
      <c r="D302" s="2">
        <f>C302/$I$302</f>
        <v>0.3888888888888889</v>
      </c>
      <c r="E302" s="3">
        <v>3</v>
      </c>
      <c r="F302" s="2">
        <f>E302/$I$302</f>
        <v>0.16666666666666666</v>
      </c>
      <c r="G302" s="3">
        <v>8</v>
      </c>
      <c r="H302" s="2">
        <f>G302/$I$302</f>
        <v>0.44444444444444442</v>
      </c>
      <c r="I302" s="46">
        <v>18</v>
      </c>
      <c r="J302" s="46">
        <v>0</v>
      </c>
      <c r="K302" s="46">
        <v>18</v>
      </c>
      <c r="L302" s="103"/>
    </row>
    <row r="303" spans="2:16" x14ac:dyDescent="0.25">
      <c r="B303" s="45" t="s">
        <v>112</v>
      </c>
      <c r="C303" s="44">
        <v>1</v>
      </c>
      <c r="D303" s="2">
        <f>C303/$I$303</f>
        <v>5.5555555555555552E-2</v>
      </c>
      <c r="E303" s="3">
        <v>1</v>
      </c>
      <c r="F303" s="2">
        <f>E303/$I$303</f>
        <v>5.5555555555555552E-2</v>
      </c>
      <c r="G303" s="3">
        <v>16</v>
      </c>
      <c r="H303" s="2">
        <f>G303/$I$303</f>
        <v>0.88888888888888884</v>
      </c>
      <c r="I303" s="46">
        <v>18</v>
      </c>
      <c r="J303" s="46">
        <v>0</v>
      </c>
      <c r="K303" s="46">
        <v>18</v>
      </c>
      <c r="L303" s="103"/>
    </row>
    <row r="304" spans="2:16" x14ac:dyDescent="0.25">
      <c r="B304" s="45" t="s">
        <v>113</v>
      </c>
      <c r="C304" s="44">
        <v>0</v>
      </c>
      <c r="D304" s="2">
        <f>C304/$I$304</f>
        <v>0</v>
      </c>
      <c r="E304" s="3">
        <v>2</v>
      </c>
      <c r="F304" s="2">
        <f>E304/$I$304</f>
        <v>0.1111111111111111</v>
      </c>
      <c r="G304" s="3">
        <v>16</v>
      </c>
      <c r="H304" s="2">
        <f>G304/$I$304</f>
        <v>0.88888888888888884</v>
      </c>
      <c r="I304" s="46">
        <v>18</v>
      </c>
      <c r="J304" s="46">
        <v>0</v>
      </c>
      <c r="K304" s="46">
        <v>18</v>
      </c>
      <c r="L304" s="103"/>
    </row>
    <row r="305" spans="2:12" x14ac:dyDescent="0.25">
      <c r="B305" s="141" t="s">
        <v>114</v>
      </c>
      <c r="C305" s="44">
        <v>0</v>
      </c>
      <c r="D305" s="2">
        <f>C305/$I$305</f>
        <v>0</v>
      </c>
      <c r="E305" s="3">
        <v>1</v>
      </c>
      <c r="F305" s="2">
        <f>E305/$I$305</f>
        <v>0.2</v>
      </c>
      <c r="G305" s="4">
        <v>4</v>
      </c>
      <c r="H305" s="2">
        <f>G305/$I$305</f>
        <v>0.8</v>
      </c>
      <c r="I305" s="46">
        <v>5</v>
      </c>
      <c r="J305" s="46">
        <v>13</v>
      </c>
      <c r="K305" s="46">
        <v>18</v>
      </c>
      <c r="L305" s="103"/>
    </row>
    <row r="308" spans="2:12" x14ac:dyDescent="0.25">
      <c r="B308" s="50"/>
      <c r="C308" s="142" t="s">
        <v>115</v>
      </c>
    </row>
    <row r="310" spans="2:12" ht="15" customHeight="1" x14ac:dyDescent="0.2">
      <c r="B310" s="286" t="s">
        <v>116</v>
      </c>
      <c r="C310" s="286" t="s">
        <v>288</v>
      </c>
      <c r="D310" s="286"/>
      <c r="E310" s="286"/>
      <c r="F310" s="286"/>
      <c r="G310" s="286"/>
      <c r="H310" s="286"/>
      <c r="I310" s="286"/>
    </row>
    <row r="311" spans="2:12" ht="38.25" customHeight="1" x14ac:dyDescent="0.2">
      <c r="B311" s="286"/>
      <c r="C311" s="286"/>
      <c r="D311" s="286"/>
      <c r="E311" s="286"/>
      <c r="F311" s="286"/>
      <c r="G311" s="286"/>
      <c r="H311" s="286"/>
      <c r="I311" s="286"/>
    </row>
    <row r="312" spans="2:12" ht="48" x14ac:dyDescent="0.2">
      <c r="B312" s="95"/>
      <c r="C312" s="97" t="s">
        <v>117</v>
      </c>
      <c r="D312" s="32"/>
      <c r="E312" s="97" t="s">
        <v>118</v>
      </c>
      <c r="F312" s="32"/>
      <c r="G312" s="97" t="s">
        <v>4</v>
      </c>
      <c r="H312" s="97" t="s">
        <v>5</v>
      </c>
      <c r="I312" s="97" t="s">
        <v>6</v>
      </c>
    </row>
    <row r="313" spans="2:12" x14ac:dyDescent="0.25">
      <c r="B313" s="45" t="s">
        <v>108</v>
      </c>
      <c r="C313" s="44">
        <v>1</v>
      </c>
      <c r="D313" s="2">
        <f>C313/$G$313</f>
        <v>0.5</v>
      </c>
      <c r="E313" s="3">
        <v>1</v>
      </c>
      <c r="F313" s="2">
        <f>E313/$G$313</f>
        <v>0.5</v>
      </c>
      <c r="G313" s="43">
        <v>2</v>
      </c>
      <c r="H313" s="46">
        <v>16</v>
      </c>
      <c r="I313" s="43">
        <v>18</v>
      </c>
      <c r="J313" s="103"/>
    </row>
    <row r="314" spans="2:12" x14ac:dyDescent="0.25">
      <c r="B314" s="45" t="s">
        <v>109</v>
      </c>
      <c r="C314" s="44">
        <v>0</v>
      </c>
      <c r="D314" s="2">
        <f>C314/$G$314</f>
        <v>0</v>
      </c>
      <c r="E314" s="3">
        <v>1</v>
      </c>
      <c r="F314" s="2">
        <f>E314/$G$314</f>
        <v>1</v>
      </c>
      <c r="G314" s="43">
        <v>1</v>
      </c>
      <c r="H314" s="43">
        <v>17</v>
      </c>
      <c r="I314" s="38">
        <v>18</v>
      </c>
      <c r="J314" s="103"/>
    </row>
    <row r="315" spans="2:12" x14ac:dyDescent="0.25">
      <c r="B315" s="45" t="s">
        <v>110</v>
      </c>
      <c r="C315" s="44">
        <v>0</v>
      </c>
      <c r="D315" s="2">
        <f>C315/$G$315</f>
        <v>0</v>
      </c>
      <c r="E315" s="3">
        <v>1</v>
      </c>
      <c r="F315" s="2">
        <f>E315/$G$315</f>
        <v>1</v>
      </c>
      <c r="G315" s="43">
        <v>1</v>
      </c>
      <c r="H315" s="43">
        <v>17</v>
      </c>
      <c r="I315" s="43">
        <v>18</v>
      </c>
      <c r="J315" s="103"/>
    </row>
    <row r="316" spans="2:12" x14ac:dyDescent="0.25">
      <c r="B316" s="45" t="s">
        <v>111</v>
      </c>
      <c r="C316" s="44">
        <v>0</v>
      </c>
      <c r="D316" s="2">
        <f>C316/$G$316</f>
        <v>0</v>
      </c>
      <c r="E316" s="3">
        <v>8</v>
      </c>
      <c r="F316" s="2">
        <f>E316/$G$316</f>
        <v>1</v>
      </c>
      <c r="G316" s="46">
        <v>8</v>
      </c>
      <c r="H316" s="46">
        <v>10</v>
      </c>
      <c r="I316" s="46">
        <v>18</v>
      </c>
      <c r="J316" s="103"/>
    </row>
    <row r="317" spans="2:12" x14ac:dyDescent="0.25">
      <c r="B317" s="45" t="s">
        <v>112</v>
      </c>
      <c r="C317" s="44">
        <v>0</v>
      </c>
      <c r="D317" s="2">
        <f>C317/$G$317</f>
        <v>0</v>
      </c>
      <c r="E317" s="3">
        <v>1</v>
      </c>
      <c r="F317" s="2">
        <f>E317/$G$317</f>
        <v>1</v>
      </c>
      <c r="G317" s="46">
        <v>1</v>
      </c>
      <c r="H317" s="46">
        <v>17</v>
      </c>
      <c r="I317" s="46">
        <v>18</v>
      </c>
      <c r="J317" s="103"/>
    </row>
    <row r="318" spans="2:12" x14ac:dyDescent="0.25">
      <c r="B318" s="45" t="s">
        <v>113</v>
      </c>
      <c r="C318" s="44">
        <v>0</v>
      </c>
      <c r="D318" s="2">
        <v>0</v>
      </c>
      <c r="E318" s="3">
        <v>0</v>
      </c>
      <c r="F318" s="2">
        <v>0</v>
      </c>
      <c r="G318" s="46">
        <v>0</v>
      </c>
      <c r="H318" s="46">
        <v>18</v>
      </c>
      <c r="I318" s="46">
        <v>18</v>
      </c>
      <c r="J318" s="103"/>
    </row>
    <row r="319" spans="2:12" x14ac:dyDescent="0.25">
      <c r="B319" s="45" t="s">
        <v>114</v>
      </c>
      <c r="C319" s="44">
        <v>0</v>
      </c>
      <c r="D319" s="2">
        <v>0</v>
      </c>
      <c r="E319" s="3">
        <v>0</v>
      </c>
      <c r="F319" s="2">
        <v>0</v>
      </c>
      <c r="G319" s="46">
        <v>0</v>
      </c>
      <c r="H319" s="46">
        <v>18</v>
      </c>
      <c r="I319" s="46">
        <v>18</v>
      </c>
      <c r="J319" s="103"/>
    </row>
    <row r="322" spans="2:10" x14ac:dyDescent="0.25">
      <c r="C322" s="142" t="s">
        <v>119</v>
      </c>
    </row>
    <row r="324" spans="2:10" ht="15" customHeight="1" x14ac:dyDescent="0.2">
      <c r="B324" s="285" t="s">
        <v>120</v>
      </c>
      <c r="C324" s="286" t="s">
        <v>288</v>
      </c>
      <c r="D324" s="286"/>
      <c r="E324" s="286"/>
      <c r="F324" s="286"/>
      <c r="G324" s="286"/>
      <c r="H324" s="286"/>
      <c r="I324" s="286"/>
    </row>
    <row r="325" spans="2:10" x14ac:dyDescent="0.2">
      <c r="B325" s="285"/>
      <c r="C325" s="286"/>
      <c r="D325" s="286"/>
      <c r="E325" s="286"/>
      <c r="F325" s="286"/>
      <c r="G325" s="286"/>
      <c r="H325" s="286"/>
      <c r="I325" s="286"/>
    </row>
    <row r="326" spans="2:10" ht="48" x14ac:dyDescent="0.2">
      <c r="B326" s="285"/>
      <c r="C326" s="97" t="s">
        <v>121</v>
      </c>
      <c r="D326" s="32"/>
      <c r="E326" s="97" t="s">
        <v>122</v>
      </c>
      <c r="F326" s="32"/>
      <c r="G326" s="97" t="s">
        <v>4</v>
      </c>
      <c r="H326" s="97" t="s">
        <v>5</v>
      </c>
      <c r="I326" s="97" t="s">
        <v>6</v>
      </c>
    </row>
    <row r="327" spans="2:10" x14ac:dyDescent="0.25">
      <c r="B327" s="45" t="s">
        <v>123</v>
      </c>
      <c r="C327" s="44">
        <v>13</v>
      </c>
      <c r="D327" s="2">
        <f>C327/$G$327</f>
        <v>0.72222222222222221</v>
      </c>
      <c r="E327" s="3">
        <v>5</v>
      </c>
      <c r="F327" s="2">
        <f>E327/$G$327</f>
        <v>0.27777777777777779</v>
      </c>
      <c r="G327" s="43">
        <v>18</v>
      </c>
      <c r="H327" s="46">
        <v>0</v>
      </c>
      <c r="I327" s="46">
        <v>18</v>
      </c>
      <c r="J327" s="103"/>
    </row>
    <row r="328" spans="2:10" x14ac:dyDescent="0.25">
      <c r="B328" s="45" t="s">
        <v>124</v>
      </c>
      <c r="C328" s="44">
        <v>7</v>
      </c>
      <c r="D328" s="2">
        <f>C328/$G$328</f>
        <v>0.3888888888888889</v>
      </c>
      <c r="E328" s="3">
        <v>11</v>
      </c>
      <c r="F328" s="2">
        <f>E328/$G$328</f>
        <v>0.61111111111111116</v>
      </c>
      <c r="G328" s="43">
        <v>18</v>
      </c>
      <c r="H328" s="46">
        <v>0</v>
      </c>
      <c r="I328" s="46">
        <v>18</v>
      </c>
      <c r="J328" s="103"/>
    </row>
    <row r="329" spans="2:10" x14ac:dyDescent="0.25">
      <c r="B329" s="141" t="s">
        <v>114</v>
      </c>
      <c r="C329" s="44">
        <v>4</v>
      </c>
      <c r="D329" s="2">
        <f>C329/$G$329</f>
        <v>0.44444444444444442</v>
      </c>
      <c r="E329" s="3">
        <v>5</v>
      </c>
      <c r="F329" s="2">
        <f>E329/$G$329</f>
        <v>0.55555555555555558</v>
      </c>
      <c r="G329" s="43">
        <v>9</v>
      </c>
      <c r="H329" s="46">
        <v>9</v>
      </c>
      <c r="I329" s="46">
        <v>18</v>
      </c>
      <c r="J329" s="103"/>
    </row>
    <row r="330" spans="2:10" x14ac:dyDescent="0.25">
      <c r="B330" s="45" t="s">
        <v>125</v>
      </c>
      <c r="C330" s="44">
        <v>0</v>
      </c>
      <c r="D330" s="2">
        <f>C330/$G$330</f>
        <v>0</v>
      </c>
      <c r="E330" s="3">
        <v>18</v>
      </c>
      <c r="F330" s="2">
        <f>E330/$G$330</f>
        <v>1</v>
      </c>
      <c r="G330" s="46">
        <v>18</v>
      </c>
      <c r="H330" s="46">
        <v>0</v>
      </c>
      <c r="I330" s="46">
        <v>18</v>
      </c>
      <c r="J330" s="103"/>
    </row>
    <row r="331" spans="2:10" x14ac:dyDescent="0.25">
      <c r="B331" s="45" t="s">
        <v>126</v>
      </c>
      <c r="C331" s="44">
        <v>0</v>
      </c>
      <c r="D331" s="2">
        <f>C331/$G$331</f>
        <v>0</v>
      </c>
      <c r="E331" s="3">
        <v>18</v>
      </c>
      <c r="F331" s="2">
        <f>E331/$G$331</f>
        <v>1</v>
      </c>
      <c r="G331" s="46">
        <v>18</v>
      </c>
      <c r="H331" s="46">
        <v>0</v>
      </c>
      <c r="I331" s="46">
        <v>18</v>
      </c>
      <c r="J331" s="103"/>
    </row>
    <row r="332" spans="2:10" ht="24" x14ac:dyDescent="0.2">
      <c r="B332" s="45" t="s">
        <v>127</v>
      </c>
      <c r="C332" s="44">
        <v>0</v>
      </c>
      <c r="D332" s="2">
        <f>C332/$G$332</f>
        <v>0</v>
      </c>
      <c r="E332" s="3">
        <v>18</v>
      </c>
      <c r="F332" s="2">
        <f>E332/$G$332</f>
        <v>1</v>
      </c>
      <c r="G332" s="46">
        <v>18</v>
      </c>
      <c r="H332" s="46">
        <v>0</v>
      </c>
      <c r="I332" s="46">
        <v>18</v>
      </c>
      <c r="J332" s="103"/>
    </row>
    <row r="333" spans="2:10" x14ac:dyDescent="0.25">
      <c r="B333" s="45" t="s">
        <v>128</v>
      </c>
      <c r="C333" s="44">
        <v>0</v>
      </c>
      <c r="D333" s="2">
        <f>C333/$G$333</f>
        <v>0</v>
      </c>
      <c r="E333" s="3">
        <v>18</v>
      </c>
      <c r="F333" s="2">
        <f>E333/$G$333</f>
        <v>1</v>
      </c>
      <c r="G333" s="46">
        <v>18</v>
      </c>
      <c r="H333" s="46">
        <v>0</v>
      </c>
      <c r="I333" s="46">
        <v>18</v>
      </c>
      <c r="J333" s="103"/>
    </row>
    <row r="336" spans="2:10" x14ac:dyDescent="0.25">
      <c r="C336" s="142" t="s">
        <v>129</v>
      </c>
    </row>
    <row r="338" spans="2:16" ht="15" customHeight="1" x14ac:dyDescent="0.2">
      <c r="B338" s="285" t="s">
        <v>130</v>
      </c>
      <c r="C338" s="286" t="s">
        <v>288</v>
      </c>
      <c r="D338" s="286"/>
      <c r="E338" s="286"/>
      <c r="F338" s="286"/>
      <c r="G338" s="286"/>
      <c r="H338" s="286"/>
      <c r="I338" s="286"/>
      <c r="J338" s="286"/>
      <c r="K338" s="286"/>
      <c r="L338" s="286"/>
      <c r="M338" s="286"/>
      <c r="N338" s="286"/>
      <c r="O338" s="286"/>
    </row>
    <row r="339" spans="2:16" x14ac:dyDescent="0.2">
      <c r="B339" s="285"/>
      <c r="C339" s="286"/>
      <c r="D339" s="286"/>
      <c r="E339" s="286"/>
      <c r="F339" s="286"/>
      <c r="G339" s="286"/>
      <c r="H339" s="286"/>
      <c r="I339" s="286"/>
      <c r="J339" s="286"/>
      <c r="K339" s="286"/>
      <c r="L339" s="286"/>
      <c r="M339" s="286"/>
      <c r="N339" s="286"/>
      <c r="O339" s="286"/>
    </row>
    <row r="340" spans="2:16" ht="36" x14ac:dyDescent="0.2">
      <c r="B340" s="285"/>
      <c r="C340" s="97" t="s">
        <v>131</v>
      </c>
      <c r="D340" s="32"/>
      <c r="E340" s="97"/>
      <c r="F340" s="32"/>
      <c r="G340" s="97"/>
      <c r="H340" s="32"/>
      <c r="I340" s="97"/>
      <c r="J340" s="32"/>
      <c r="K340" s="97" t="s">
        <v>132</v>
      </c>
      <c r="L340" s="32"/>
      <c r="M340" s="97" t="s">
        <v>4</v>
      </c>
      <c r="N340" s="97" t="s">
        <v>5</v>
      </c>
      <c r="O340" s="97" t="s">
        <v>6</v>
      </c>
    </row>
    <row r="341" spans="2:16" x14ac:dyDescent="0.2">
      <c r="B341" s="45" t="s">
        <v>133</v>
      </c>
      <c r="C341" s="44">
        <v>5</v>
      </c>
      <c r="D341" s="2">
        <f>C341/$M$341</f>
        <v>0.35714285714285715</v>
      </c>
      <c r="E341" s="3">
        <v>4</v>
      </c>
      <c r="F341" s="2">
        <f>E341/$M$341</f>
        <v>0.2857142857142857</v>
      </c>
      <c r="G341" s="43">
        <v>3</v>
      </c>
      <c r="H341" s="2">
        <f>G341/$M$341</f>
        <v>0.21428571428571427</v>
      </c>
      <c r="I341" s="3">
        <v>1</v>
      </c>
      <c r="J341" s="2">
        <f>I341/$M$341</f>
        <v>7.1428571428571425E-2</v>
      </c>
      <c r="K341" s="46">
        <v>1</v>
      </c>
      <c r="L341" s="2">
        <f>K341/$M$341</f>
        <v>7.1428571428571425E-2</v>
      </c>
      <c r="M341" s="46">
        <v>14</v>
      </c>
      <c r="N341" s="46">
        <v>4</v>
      </c>
      <c r="O341" s="46">
        <v>18</v>
      </c>
      <c r="P341" s="103"/>
    </row>
    <row r="342" spans="2:16" x14ac:dyDescent="0.2">
      <c r="B342" s="45" t="s">
        <v>134</v>
      </c>
      <c r="C342" s="44">
        <v>1</v>
      </c>
      <c r="D342" s="2">
        <f>C342/$M$342</f>
        <v>7.6923076923076927E-2</v>
      </c>
      <c r="E342" s="3">
        <v>3</v>
      </c>
      <c r="F342" s="2">
        <f>E342/$M$342</f>
        <v>0.23076923076923078</v>
      </c>
      <c r="G342" s="46">
        <v>2</v>
      </c>
      <c r="H342" s="2">
        <f>G342/$M$342</f>
        <v>0.15384615384615385</v>
      </c>
      <c r="I342" s="3">
        <v>5</v>
      </c>
      <c r="J342" s="2">
        <f>I342/$M$342</f>
        <v>0.38461538461538464</v>
      </c>
      <c r="K342" s="46">
        <v>2</v>
      </c>
      <c r="L342" s="2">
        <f>K342/$M$342</f>
        <v>0.15384615384615385</v>
      </c>
      <c r="M342" s="46">
        <v>13</v>
      </c>
      <c r="N342" s="46">
        <v>5</v>
      </c>
      <c r="O342" s="46">
        <v>18</v>
      </c>
      <c r="P342" s="103"/>
    </row>
    <row r="343" spans="2:16" x14ac:dyDescent="0.2">
      <c r="B343" s="45" t="s">
        <v>135</v>
      </c>
      <c r="C343" s="44">
        <v>2</v>
      </c>
      <c r="D343" s="2">
        <f>C343/$M$343</f>
        <v>0.15384615384615385</v>
      </c>
      <c r="E343" s="3">
        <v>2</v>
      </c>
      <c r="F343" s="2">
        <f>E343/$M$343</f>
        <v>0.15384615384615385</v>
      </c>
      <c r="G343" s="46">
        <v>4</v>
      </c>
      <c r="H343" s="2">
        <f>G343/$M$343</f>
        <v>0.30769230769230771</v>
      </c>
      <c r="I343" s="3">
        <v>2</v>
      </c>
      <c r="J343" s="2">
        <f>I343/$M$343</f>
        <v>0.15384615384615385</v>
      </c>
      <c r="K343" s="46">
        <v>3</v>
      </c>
      <c r="L343" s="2">
        <f>K343/$M$343</f>
        <v>0.23076923076923078</v>
      </c>
      <c r="M343" s="46">
        <v>13</v>
      </c>
      <c r="N343" s="46">
        <v>5</v>
      </c>
      <c r="O343" s="46">
        <v>18</v>
      </c>
      <c r="P343" s="103"/>
    </row>
    <row r="344" spans="2:16" x14ac:dyDescent="0.25">
      <c r="B344" s="45" t="s">
        <v>136</v>
      </c>
      <c r="C344" s="44">
        <v>4</v>
      </c>
      <c r="D344" s="2">
        <f>C344/$M$344</f>
        <v>0.30769230769230771</v>
      </c>
      <c r="E344" s="3">
        <v>2</v>
      </c>
      <c r="F344" s="2">
        <f>E344/$M$344</f>
        <v>0.15384615384615385</v>
      </c>
      <c r="G344" s="43">
        <v>2</v>
      </c>
      <c r="H344" s="2">
        <f>G344/$M$344</f>
        <v>0.15384615384615385</v>
      </c>
      <c r="I344" s="3">
        <v>2</v>
      </c>
      <c r="J344" s="2">
        <f>I344/$M$344</f>
        <v>0.15384615384615385</v>
      </c>
      <c r="K344" s="46">
        <v>3</v>
      </c>
      <c r="L344" s="2">
        <f>K344/$M$344</f>
        <v>0.23076923076923078</v>
      </c>
      <c r="M344" s="46">
        <v>13</v>
      </c>
      <c r="N344" s="46">
        <v>5</v>
      </c>
      <c r="O344" s="46">
        <v>18</v>
      </c>
      <c r="P344" s="103"/>
    </row>
    <row r="345" spans="2:16" x14ac:dyDescent="0.25">
      <c r="B345" s="45" t="s">
        <v>137</v>
      </c>
      <c r="C345" s="44">
        <v>1</v>
      </c>
      <c r="D345" s="2">
        <f>C345/$M$345</f>
        <v>8.3333333333333329E-2</v>
      </c>
      <c r="E345" s="3">
        <v>0</v>
      </c>
      <c r="F345" s="2">
        <f>E345/$M$345</f>
        <v>0</v>
      </c>
      <c r="G345" s="43">
        <v>2</v>
      </c>
      <c r="H345" s="2">
        <f>G345/$M$345</f>
        <v>0.16666666666666666</v>
      </c>
      <c r="I345" s="3">
        <v>4</v>
      </c>
      <c r="J345" s="2">
        <f>I345/$M$345</f>
        <v>0.33333333333333331</v>
      </c>
      <c r="K345" s="46">
        <v>5</v>
      </c>
      <c r="L345" s="2">
        <f>K345/$M$345</f>
        <v>0.41666666666666669</v>
      </c>
      <c r="M345" s="46">
        <v>12</v>
      </c>
      <c r="N345" s="46">
        <v>6</v>
      </c>
      <c r="O345" s="46">
        <v>18</v>
      </c>
      <c r="P345" s="103"/>
    </row>
    <row r="348" spans="2:16" s="142" customFormat="1" x14ac:dyDescent="0.2">
      <c r="C348" s="142" t="s">
        <v>138</v>
      </c>
    </row>
    <row r="350" spans="2:16" ht="15" customHeight="1" x14ac:dyDescent="0.2">
      <c r="B350" s="285" t="s">
        <v>139</v>
      </c>
      <c r="C350" s="286" t="s">
        <v>287</v>
      </c>
      <c r="D350" s="286"/>
      <c r="E350" s="286"/>
      <c r="F350" s="286"/>
      <c r="G350" s="286"/>
      <c r="H350" s="286"/>
      <c r="I350" s="286"/>
      <c r="J350" s="286"/>
      <c r="K350" s="286"/>
      <c r="L350" s="286"/>
      <c r="M350" s="286"/>
      <c r="N350" s="286"/>
      <c r="O350" s="286"/>
    </row>
    <row r="351" spans="2:16" x14ac:dyDescent="0.2">
      <c r="B351" s="285"/>
      <c r="C351" s="286"/>
      <c r="D351" s="286"/>
      <c r="E351" s="286"/>
      <c r="F351" s="286"/>
      <c r="G351" s="286"/>
      <c r="H351" s="286"/>
      <c r="I351" s="286"/>
      <c r="J351" s="286"/>
      <c r="K351" s="286"/>
      <c r="L351" s="286"/>
      <c r="M351" s="286"/>
      <c r="N351" s="286"/>
      <c r="O351" s="286"/>
    </row>
    <row r="352" spans="2:16" ht="24" x14ac:dyDescent="0.2">
      <c r="B352" s="285"/>
      <c r="C352" s="97" t="s">
        <v>84</v>
      </c>
      <c r="D352" s="32"/>
      <c r="E352" s="97"/>
      <c r="F352" s="32"/>
      <c r="G352" s="97"/>
      <c r="H352" s="32"/>
      <c r="I352" s="97"/>
      <c r="J352" s="32"/>
      <c r="K352" s="97" t="s">
        <v>85</v>
      </c>
      <c r="L352" s="32"/>
      <c r="M352" s="97" t="s">
        <v>4</v>
      </c>
      <c r="N352" s="97" t="s">
        <v>140</v>
      </c>
      <c r="O352" s="97" t="s">
        <v>6</v>
      </c>
    </row>
    <row r="353" spans="2:16" x14ac:dyDescent="0.25">
      <c r="B353" s="45" t="s">
        <v>141</v>
      </c>
      <c r="C353" s="44">
        <v>2</v>
      </c>
      <c r="D353" s="2">
        <f>C353/$M$353</f>
        <v>6.4516129032258063E-2</v>
      </c>
      <c r="E353" s="3">
        <v>3</v>
      </c>
      <c r="F353" s="2">
        <f>E353/$M$353</f>
        <v>9.6774193548387094E-2</v>
      </c>
      <c r="G353" s="46">
        <v>7</v>
      </c>
      <c r="H353" s="2">
        <f>G353/$M$353</f>
        <v>0.22580645161290322</v>
      </c>
      <c r="I353" s="3">
        <v>9</v>
      </c>
      <c r="J353" s="2">
        <f>I353/$M$353</f>
        <v>0.29032258064516131</v>
      </c>
      <c r="K353" s="46">
        <v>10</v>
      </c>
      <c r="L353" s="2">
        <f>K353/$M$353</f>
        <v>0.32258064516129031</v>
      </c>
      <c r="M353" s="46">
        <v>31</v>
      </c>
      <c r="N353" s="46">
        <v>3</v>
      </c>
      <c r="O353" s="46">
        <v>34</v>
      </c>
      <c r="P353" s="103"/>
    </row>
    <row r="354" spans="2:16" x14ac:dyDescent="0.25">
      <c r="B354" s="45" t="s">
        <v>100</v>
      </c>
      <c r="C354" s="44">
        <v>7</v>
      </c>
      <c r="D354" s="2">
        <f>C354/$M$354</f>
        <v>0.2413793103448276</v>
      </c>
      <c r="E354" s="3">
        <v>8</v>
      </c>
      <c r="F354" s="2">
        <f>E354/$M$354</f>
        <v>0.27586206896551724</v>
      </c>
      <c r="G354" s="43">
        <v>5</v>
      </c>
      <c r="H354" s="2">
        <f>G354/$M$354</f>
        <v>0.17241379310344829</v>
      </c>
      <c r="I354" s="3">
        <v>5</v>
      </c>
      <c r="J354" s="2">
        <f>I354/$M$354</f>
        <v>0.17241379310344829</v>
      </c>
      <c r="K354" s="46">
        <v>4</v>
      </c>
      <c r="L354" s="2">
        <f>K354/$M$354</f>
        <v>0.13793103448275862</v>
      </c>
      <c r="M354" s="42">
        <v>29</v>
      </c>
      <c r="N354" s="42">
        <v>5</v>
      </c>
      <c r="O354" s="46">
        <v>34</v>
      </c>
      <c r="P354" s="103"/>
    </row>
    <row r="355" spans="2:16" x14ac:dyDescent="0.2">
      <c r="B355" s="45" t="s">
        <v>101</v>
      </c>
      <c r="C355" s="44">
        <v>8</v>
      </c>
      <c r="D355" s="2">
        <f>C355/$M$355</f>
        <v>0.29629629629629628</v>
      </c>
      <c r="E355" s="3">
        <v>5</v>
      </c>
      <c r="F355" s="2">
        <f>E355/$M$355</f>
        <v>0.18518518518518517</v>
      </c>
      <c r="G355" s="43">
        <v>6</v>
      </c>
      <c r="H355" s="2">
        <f>G355/$M$355</f>
        <v>0.22222222222222221</v>
      </c>
      <c r="I355" s="3">
        <v>6</v>
      </c>
      <c r="J355" s="2">
        <f>I355/$M$355</f>
        <v>0.22222222222222221</v>
      </c>
      <c r="K355" s="46">
        <v>2</v>
      </c>
      <c r="L355" s="2">
        <f>K355/$M$355</f>
        <v>7.407407407407407E-2</v>
      </c>
      <c r="M355" s="42">
        <v>27</v>
      </c>
      <c r="N355" s="42">
        <v>7</v>
      </c>
      <c r="O355" s="46">
        <v>34</v>
      </c>
      <c r="P355" s="103"/>
    </row>
    <row r="356" spans="2:16" x14ac:dyDescent="0.25">
      <c r="B356" s="45" t="s">
        <v>102</v>
      </c>
      <c r="C356" s="44">
        <v>11</v>
      </c>
      <c r="D356" s="2">
        <f>C356/$M$356</f>
        <v>0.37931034482758619</v>
      </c>
      <c r="E356" s="3">
        <v>9</v>
      </c>
      <c r="F356" s="2">
        <f>E356/$M$356</f>
        <v>0.31034482758620691</v>
      </c>
      <c r="G356" s="46">
        <v>6</v>
      </c>
      <c r="H356" s="2">
        <f>G356/$M$356</f>
        <v>0.20689655172413793</v>
      </c>
      <c r="I356" s="3">
        <v>1</v>
      </c>
      <c r="J356" s="2">
        <f>I356/$M$356</f>
        <v>3.4482758620689655E-2</v>
      </c>
      <c r="K356" s="46">
        <v>2</v>
      </c>
      <c r="L356" s="2">
        <f>K356/$M$356</f>
        <v>6.8965517241379309E-2</v>
      </c>
      <c r="M356" s="46">
        <v>29</v>
      </c>
      <c r="N356" s="46">
        <v>5</v>
      </c>
      <c r="O356" s="46">
        <v>34</v>
      </c>
      <c r="P356" s="103"/>
    </row>
    <row r="359" spans="2:16" x14ac:dyDescent="0.25">
      <c r="B359" s="50"/>
      <c r="C359" s="142" t="s">
        <v>142</v>
      </c>
    </row>
    <row r="361" spans="2:16" ht="72" x14ac:dyDescent="0.2">
      <c r="B361" s="96" t="s">
        <v>143</v>
      </c>
      <c r="C361" s="96" t="s">
        <v>144</v>
      </c>
      <c r="D361" s="106"/>
      <c r="E361" s="55" t="s">
        <v>145</v>
      </c>
      <c r="F361" s="106"/>
      <c r="G361" s="55" t="s">
        <v>146</v>
      </c>
      <c r="H361" s="106"/>
      <c r="I361" s="55" t="s">
        <v>147</v>
      </c>
      <c r="J361" s="106"/>
      <c r="K361" s="96" t="s">
        <v>4</v>
      </c>
      <c r="L361" s="96" t="s">
        <v>5</v>
      </c>
      <c r="M361" s="96" t="s">
        <v>6</v>
      </c>
    </row>
    <row r="362" spans="2:16" x14ac:dyDescent="0.25">
      <c r="B362" s="54" t="s">
        <v>99</v>
      </c>
      <c r="C362" s="42"/>
      <c r="D362" s="32"/>
      <c r="E362" s="42"/>
      <c r="F362" s="32"/>
      <c r="G362" s="42"/>
      <c r="H362" s="32"/>
      <c r="I362" s="42"/>
      <c r="J362" s="32"/>
      <c r="K362" s="42"/>
      <c r="L362" s="42"/>
      <c r="M362" s="42"/>
    </row>
    <row r="363" spans="2:16" ht="24" x14ac:dyDescent="0.25">
      <c r="B363" s="45" t="s">
        <v>287</v>
      </c>
      <c r="C363" s="44">
        <v>14</v>
      </c>
      <c r="D363" s="2">
        <f>C363/$K$363</f>
        <v>0.46666666666666667</v>
      </c>
      <c r="E363" s="3">
        <v>9</v>
      </c>
      <c r="F363" s="2">
        <f>E363/$K$363</f>
        <v>0.3</v>
      </c>
      <c r="G363" s="46">
        <v>7</v>
      </c>
      <c r="H363" s="2">
        <f>G363/$K$363</f>
        <v>0.23333333333333334</v>
      </c>
      <c r="I363" s="3">
        <v>0</v>
      </c>
      <c r="J363" s="2">
        <f>I363/$K$363</f>
        <v>0</v>
      </c>
      <c r="K363" s="43">
        <v>30</v>
      </c>
      <c r="L363" s="46">
        <v>4</v>
      </c>
      <c r="M363" s="46">
        <v>34</v>
      </c>
      <c r="N363" s="103"/>
    </row>
    <row r="364" spans="2:16" x14ac:dyDescent="0.25">
      <c r="B364" s="54" t="s">
        <v>100</v>
      </c>
      <c r="C364" s="32"/>
      <c r="D364" s="32"/>
      <c r="E364" s="32"/>
      <c r="F364" s="32"/>
      <c r="G364" s="32"/>
      <c r="H364" s="32"/>
      <c r="I364" s="32"/>
      <c r="J364" s="32"/>
      <c r="K364" s="32"/>
      <c r="L364" s="32"/>
      <c r="M364" s="46"/>
    </row>
    <row r="365" spans="2:16" ht="24" x14ac:dyDescent="0.25">
      <c r="B365" s="45" t="s">
        <v>287</v>
      </c>
      <c r="C365" s="44">
        <v>11</v>
      </c>
      <c r="D365" s="2">
        <f>C365/$K$365</f>
        <v>0.55000000000000004</v>
      </c>
      <c r="E365" s="3">
        <v>2</v>
      </c>
      <c r="F365" s="2">
        <f>E365/$K$365</f>
        <v>0.1</v>
      </c>
      <c r="G365" s="46">
        <v>4</v>
      </c>
      <c r="H365" s="2">
        <f>G365/$K$365</f>
        <v>0.2</v>
      </c>
      <c r="I365" s="3">
        <v>3</v>
      </c>
      <c r="J365" s="2">
        <f>I365/$K$365</f>
        <v>0.15</v>
      </c>
      <c r="K365" s="43">
        <v>20</v>
      </c>
      <c r="L365" s="46">
        <v>14</v>
      </c>
      <c r="M365" s="46">
        <v>34</v>
      </c>
      <c r="N365" s="103"/>
    </row>
    <row r="366" spans="2:16" x14ac:dyDescent="0.2">
      <c r="B366" s="54" t="s">
        <v>101</v>
      </c>
      <c r="C366" s="32"/>
      <c r="D366" s="32"/>
      <c r="E366" s="46"/>
      <c r="F366" s="32"/>
      <c r="G366" s="46"/>
      <c r="H366" s="32"/>
      <c r="I366" s="46"/>
      <c r="J366" s="32"/>
      <c r="K366" s="46"/>
      <c r="L366" s="46"/>
      <c r="M366" s="46"/>
    </row>
    <row r="367" spans="2:16" ht="24" x14ac:dyDescent="0.25">
      <c r="B367" s="45" t="s">
        <v>287</v>
      </c>
      <c r="C367" s="44">
        <v>9</v>
      </c>
      <c r="D367" s="2">
        <f>C367/$K$367</f>
        <v>0.40909090909090912</v>
      </c>
      <c r="E367" s="3">
        <v>7</v>
      </c>
      <c r="F367" s="2">
        <f>E367/$K$367</f>
        <v>0.31818181818181818</v>
      </c>
      <c r="G367" s="46">
        <v>5</v>
      </c>
      <c r="H367" s="2">
        <f>G367/$K$367</f>
        <v>0.22727272727272727</v>
      </c>
      <c r="I367" s="3">
        <v>1</v>
      </c>
      <c r="J367" s="2">
        <f>I367/$K$367</f>
        <v>4.5454545454545456E-2</v>
      </c>
      <c r="K367" s="46">
        <v>22</v>
      </c>
      <c r="L367" s="46">
        <v>12</v>
      </c>
      <c r="M367" s="46">
        <v>34</v>
      </c>
      <c r="N367" s="103"/>
    </row>
    <row r="368" spans="2:16" ht="23.45" x14ac:dyDescent="0.25">
      <c r="B368" s="54" t="s">
        <v>102</v>
      </c>
      <c r="C368" s="32"/>
      <c r="D368" s="32"/>
      <c r="E368" s="46"/>
      <c r="F368" s="32"/>
      <c r="G368" s="46"/>
      <c r="H368" s="32"/>
      <c r="I368" s="46"/>
      <c r="J368" s="32"/>
      <c r="K368" s="46"/>
      <c r="L368" s="46"/>
      <c r="M368" s="46"/>
    </row>
    <row r="369" spans="2:15" ht="24" x14ac:dyDescent="0.25">
      <c r="B369" s="45" t="s">
        <v>287</v>
      </c>
      <c r="C369" s="44">
        <v>5</v>
      </c>
      <c r="D369" s="2">
        <f>C369/$K$369</f>
        <v>0.41666666666666669</v>
      </c>
      <c r="E369" s="3">
        <v>5</v>
      </c>
      <c r="F369" s="2">
        <f>E369/$K$369</f>
        <v>0.41666666666666669</v>
      </c>
      <c r="G369" s="46">
        <v>2</v>
      </c>
      <c r="H369" s="2">
        <f>G369/$K$369</f>
        <v>0.16666666666666666</v>
      </c>
      <c r="I369" s="3">
        <v>0</v>
      </c>
      <c r="J369" s="2">
        <f>I369/$K$369</f>
        <v>0</v>
      </c>
      <c r="K369" s="46">
        <v>12</v>
      </c>
      <c r="L369" s="46">
        <v>22</v>
      </c>
      <c r="M369" s="46">
        <v>34</v>
      </c>
      <c r="N369" s="103"/>
    </row>
    <row r="372" spans="2:15" x14ac:dyDescent="0.25">
      <c r="C372" s="142" t="s">
        <v>148</v>
      </c>
    </row>
    <row r="374" spans="2:15" x14ac:dyDescent="0.2">
      <c r="B374" s="285" t="s">
        <v>149</v>
      </c>
      <c r="C374" s="280"/>
      <c r="D374" s="280"/>
      <c r="E374" s="280"/>
      <c r="F374" s="280"/>
      <c r="G374" s="280"/>
      <c r="H374" s="280"/>
      <c r="I374" s="280"/>
    </row>
    <row r="375" spans="2:15" ht="48" x14ac:dyDescent="0.2">
      <c r="B375" s="285"/>
      <c r="C375" s="97" t="s">
        <v>121</v>
      </c>
      <c r="D375" s="32"/>
      <c r="E375" s="97" t="s">
        <v>122</v>
      </c>
      <c r="F375" s="32"/>
      <c r="G375" s="97" t="s">
        <v>4</v>
      </c>
      <c r="H375" s="97" t="s">
        <v>5</v>
      </c>
      <c r="I375" s="97" t="s">
        <v>6</v>
      </c>
    </row>
    <row r="376" spans="2:15" ht="24" x14ac:dyDescent="0.25">
      <c r="B376" s="45" t="s">
        <v>287</v>
      </c>
      <c r="C376" s="44">
        <v>16</v>
      </c>
      <c r="D376" s="2">
        <f>C376/$G$376</f>
        <v>0.59259259259259256</v>
      </c>
      <c r="E376" s="3">
        <v>11</v>
      </c>
      <c r="F376" s="2">
        <f>E376/$G$376</f>
        <v>0.40740740740740738</v>
      </c>
      <c r="G376" s="46">
        <v>27</v>
      </c>
      <c r="H376" s="46">
        <v>7</v>
      </c>
      <c r="I376" s="46">
        <v>34</v>
      </c>
      <c r="J376" s="103"/>
    </row>
    <row r="379" spans="2:15" x14ac:dyDescent="0.2">
      <c r="B379" s="50"/>
      <c r="C379" s="142" t="s">
        <v>150</v>
      </c>
    </row>
    <row r="381" spans="2:15" ht="15" customHeight="1" x14ac:dyDescent="0.2">
      <c r="B381" s="285" t="s">
        <v>151</v>
      </c>
      <c r="C381" s="286" t="s">
        <v>287</v>
      </c>
      <c r="D381" s="286"/>
      <c r="E381" s="286"/>
      <c r="F381" s="286"/>
      <c r="G381" s="286"/>
      <c r="H381" s="286"/>
      <c r="I381" s="286"/>
      <c r="J381" s="286"/>
      <c r="K381" s="286"/>
      <c r="L381" s="286"/>
      <c r="M381" s="286"/>
      <c r="N381" s="286"/>
      <c r="O381" s="286"/>
    </row>
    <row r="382" spans="2:15" x14ac:dyDescent="0.2">
      <c r="B382" s="285"/>
      <c r="C382" s="286"/>
      <c r="D382" s="286"/>
      <c r="E382" s="286"/>
      <c r="F382" s="286"/>
      <c r="G382" s="286"/>
      <c r="H382" s="286"/>
      <c r="I382" s="286"/>
      <c r="J382" s="286"/>
      <c r="K382" s="286"/>
      <c r="L382" s="286"/>
      <c r="M382" s="286"/>
      <c r="N382" s="286"/>
      <c r="O382" s="286"/>
    </row>
    <row r="383" spans="2:15" ht="24" x14ac:dyDescent="0.2">
      <c r="B383" s="285"/>
      <c r="C383" s="97" t="s">
        <v>84</v>
      </c>
      <c r="D383" s="32"/>
      <c r="E383" s="97"/>
      <c r="F383" s="32"/>
      <c r="G383" s="97"/>
      <c r="H383" s="32"/>
      <c r="I383" s="97"/>
      <c r="J383" s="32"/>
      <c r="K383" s="97" t="s">
        <v>85</v>
      </c>
      <c r="L383" s="32"/>
      <c r="M383" s="97" t="s">
        <v>4</v>
      </c>
      <c r="N383" s="97" t="s">
        <v>5</v>
      </c>
      <c r="O383" s="97" t="s">
        <v>6</v>
      </c>
    </row>
    <row r="384" spans="2:15" x14ac:dyDescent="0.25">
      <c r="B384" s="54" t="s">
        <v>141</v>
      </c>
      <c r="C384" s="32"/>
      <c r="D384" s="32"/>
      <c r="E384" s="32"/>
      <c r="F384" s="32"/>
      <c r="G384" s="32"/>
      <c r="H384" s="32"/>
      <c r="I384" s="32"/>
      <c r="J384" s="32"/>
      <c r="K384" s="32"/>
      <c r="L384" s="32"/>
      <c r="M384" s="32"/>
      <c r="N384" s="32"/>
      <c r="O384" s="32"/>
    </row>
    <row r="385" spans="2:16" ht="24" x14ac:dyDescent="0.25">
      <c r="B385" s="45" t="s">
        <v>287</v>
      </c>
      <c r="C385" s="44">
        <v>3</v>
      </c>
      <c r="D385" s="2">
        <f>C385/$M$385</f>
        <v>0.12</v>
      </c>
      <c r="E385" s="3">
        <v>7</v>
      </c>
      <c r="F385" s="2">
        <f>E385/$M$385</f>
        <v>0.28000000000000003</v>
      </c>
      <c r="G385" s="43">
        <v>4</v>
      </c>
      <c r="H385" s="2">
        <f>G385/$M$385</f>
        <v>0.16</v>
      </c>
      <c r="I385" s="3">
        <v>6</v>
      </c>
      <c r="J385" s="2">
        <f>I385/$M$385</f>
        <v>0.24</v>
      </c>
      <c r="K385" s="43">
        <v>5</v>
      </c>
      <c r="L385" s="2">
        <f>K385/$M$385</f>
        <v>0.2</v>
      </c>
      <c r="M385" s="43">
        <v>25</v>
      </c>
      <c r="N385" s="42">
        <v>9</v>
      </c>
      <c r="O385" s="42">
        <v>34</v>
      </c>
      <c r="P385" s="103"/>
    </row>
    <row r="386" spans="2:16" x14ac:dyDescent="0.25">
      <c r="B386" s="54" t="s">
        <v>100</v>
      </c>
      <c r="C386" s="32"/>
      <c r="D386" s="32"/>
      <c r="E386" s="46"/>
      <c r="F386" s="32"/>
      <c r="G386" s="46"/>
      <c r="H386" s="32"/>
      <c r="I386" s="46"/>
      <c r="J386" s="32"/>
      <c r="K386" s="46"/>
      <c r="L386" s="32"/>
      <c r="M386" s="46"/>
      <c r="N386" s="46"/>
      <c r="O386" s="46"/>
    </row>
    <row r="387" spans="2:16" ht="24" x14ac:dyDescent="0.25">
      <c r="B387" s="45" t="s">
        <v>287</v>
      </c>
      <c r="C387" s="44">
        <v>14</v>
      </c>
      <c r="D387" s="2">
        <f>C387/$M$387</f>
        <v>0.63636363636363635</v>
      </c>
      <c r="E387" s="3">
        <v>2</v>
      </c>
      <c r="F387" s="2">
        <f>E387/$M$387</f>
        <v>9.0909090909090912E-2</v>
      </c>
      <c r="G387" s="43">
        <v>3</v>
      </c>
      <c r="H387" s="2">
        <f>G387/$M$387</f>
        <v>0.13636363636363635</v>
      </c>
      <c r="I387" s="3">
        <v>2</v>
      </c>
      <c r="J387" s="2">
        <f>I387/$M$387</f>
        <v>9.0909090909090912E-2</v>
      </c>
      <c r="K387" s="43">
        <v>1</v>
      </c>
      <c r="L387" s="2">
        <f>K387/$M$387</f>
        <v>4.5454545454545456E-2</v>
      </c>
      <c r="M387" s="43">
        <v>22</v>
      </c>
      <c r="N387" s="42">
        <v>12</v>
      </c>
      <c r="O387" s="42">
        <v>34</v>
      </c>
      <c r="P387" s="103"/>
    </row>
    <row r="388" spans="2:16" x14ac:dyDescent="0.2">
      <c r="B388" s="54" t="s">
        <v>101</v>
      </c>
      <c r="C388" s="32"/>
      <c r="D388" s="32"/>
      <c r="E388" s="46"/>
      <c r="F388" s="32"/>
      <c r="G388" s="46"/>
      <c r="H388" s="32"/>
      <c r="I388" s="46"/>
      <c r="J388" s="32"/>
      <c r="K388" s="46"/>
      <c r="L388" s="32"/>
      <c r="M388" s="46"/>
      <c r="N388" s="46"/>
      <c r="O388" s="46"/>
    </row>
    <row r="389" spans="2:16" ht="24" x14ac:dyDescent="0.25">
      <c r="B389" s="45" t="s">
        <v>287</v>
      </c>
      <c r="C389" s="44">
        <v>7</v>
      </c>
      <c r="D389" s="2">
        <f>C389/$M$389</f>
        <v>0.30434782608695654</v>
      </c>
      <c r="E389" s="3">
        <v>3</v>
      </c>
      <c r="F389" s="2">
        <f>E389/$M$389</f>
        <v>0.13043478260869565</v>
      </c>
      <c r="G389" s="43">
        <v>8</v>
      </c>
      <c r="H389" s="2">
        <f>G389/$M$389</f>
        <v>0.34782608695652173</v>
      </c>
      <c r="I389" s="3">
        <v>3</v>
      </c>
      <c r="J389" s="2">
        <f>I389/$M$389</f>
        <v>0.13043478260869565</v>
      </c>
      <c r="K389" s="43">
        <v>2</v>
      </c>
      <c r="L389" s="2">
        <f>K389/$M$389</f>
        <v>8.6956521739130432E-2</v>
      </c>
      <c r="M389" s="43">
        <v>23</v>
      </c>
      <c r="N389" s="43">
        <v>11</v>
      </c>
      <c r="O389" s="46">
        <v>34</v>
      </c>
      <c r="P389" s="103"/>
    </row>
    <row r="390" spans="2:16" ht="23.45" x14ac:dyDescent="0.25">
      <c r="B390" s="54" t="s">
        <v>152</v>
      </c>
      <c r="C390" s="32"/>
      <c r="D390" s="32"/>
      <c r="E390" s="46"/>
      <c r="F390" s="32"/>
      <c r="G390" s="46"/>
      <c r="H390" s="32"/>
      <c r="I390" s="46"/>
      <c r="J390" s="32"/>
      <c r="K390" s="46"/>
      <c r="L390" s="32"/>
      <c r="M390" s="46"/>
      <c r="N390" s="46"/>
      <c r="O390" s="46"/>
    </row>
    <row r="391" spans="2:16" ht="24" x14ac:dyDescent="0.25">
      <c r="B391" s="45" t="s">
        <v>287</v>
      </c>
      <c r="C391" s="44">
        <v>14</v>
      </c>
      <c r="D391" s="2">
        <f>C391/$M$391</f>
        <v>0.60869565217391308</v>
      </c>
      <c r="E391" s="3">
        <v>3</v>
      </c>
      <c r="F391" s="2">
        <f>E391/$M$391</f>
        <v>0.13043478260869565</v>
      </c>
      <c r="G391" s="43">
        <v>3</v>
      </c>
      <c r="H391" s="2">
        <f>G391/$M$391</f>
        <v>0.13043478260869565</v>
      </c>
      <c r="I391" s="3">
        <v>1</v>
      </c>
      <c r="J391" s="2">
        <f>I391/$M$391</f>
        <v>4.3478260869565216E-2</v>
      </c>
      <c r="K391" s="43">
        <v>2</v>
      </c>
      <c r="L391" s="2">
        <f>K391/$M$391</f>
        <v>8.6956521739130432E-2</v>
      </c>
      <c r="M391" s="43">
        <v>23</v>
      </c>
      <c r="N391" s="46">
        <v>11</v>
      </c>
      <c r="O391" s="46">
        <v>34</v>
      </c>
      <c r="P391" s="103"/>
    </row>
    <row r="392" spans="2:16" x14ac:dyDescent="0.25">
      <c r="B392" s="53"/>
      <c r="C392" s="117"/>
      <c r="E392" s="47"/>
      <c r="G392" s="47"/>
      <c r="I392" s="47"/>
      <c r="J392" s="47"/>
      <c r="K392" s="47"/>
      <c r="M392" s="47"/>
      <c r="N392" s="47"/>
    </row>
    <row r="393" spans="2:16" x14ac:dyDescent="0.25">
      <c r="B393" s="53"/>
      <c r="D393" s="47"/>
      <c r="E393" s="47"/>
      <c r="F393" s="47"/>
      <c r="G393" s="47"/>
      <c r="I393" s="47"/>
      <c r="J393" s="47"/>
      <c r="K393" s="47"/>
      <c r="M393" s="117"/>
    </row>
    <row r="394" spans="2:16" x14ac:dyDescent="0.25">
      <c r="B394" s="53"/>
      <c r="C394" s="143" t="s">
        <v>153</v>
      </c>
      <c r="D394" s="52"/>
      <c r="E394" s="52"/>
      <c r="F394" s="52"/>
      <c r="G394" s="52"/>
      <c r="H394" s="142"/>
      <c r="I394" s="52"/>
      <c r="J394" s="47"/>
      <c r="K394" s="47"/>
      <c r="M394" s="117"/>
    </row>
    <row r="395" spans="2:16" x14ac:dyDescent="0.25">
      <c r="C395" s="142"/>
      <c r="D395" s="142"/>
      <c r="E395" s="142"/>
      <c r="F395" s="142"/>
      <c r="G395" s="142"/>
      <c r="H395" s="142"/>
      <c r="I395" s="142"/>
      <c r="K395" s="117"/>
      <c r="M395" s="117"/>
    </row>
    <row r="396" spans="2:16" x14ac:dyDescent="0.25">
      <c r="B396" s="50"/>
      <c r="C396" s="142" t="s">
        <v>154</v>
      </c>
      <c r="D396" s="143"/>
      <c r="E396" s="143"/>
      <c r="F396" s="143"/>
      <c r="G396" s="143"/>
      <c r="H396" s="143"/>
      <c r="I396" s="143"/>
      <c r="J396" s="117"/>
      <c r="K396" s="117"/>
      <c r="L396" s="117"/>
    </row>
    <row r="397" spans="2:16" x14ac:dyDescent="0.25">
      <c r="B397" s="50"/>
      <c r="C397" s="51"/>
      <c r="D397" s="117"/>
      <c r="E397" s="117"/>
      <c r="F397" s="117"/>
      <c r="G397" s="117"/>
      <c r="H397" s="117"/>
      <c r="I397" s="117"/>
      <c r="J397" s="117"/>
      <c r="K397" s="117"/>
      <c r="L397" s="117"/>
    </row>
    <row r="398" spans="2:16" ht="15" customHeight="1" x14ac:dyDescent="0.2">
      <c r="B398" s="286" t="s">
        <v>155</v>
      </c>
      <c r="C398" s="286"/>
      <c r="D398" s="286"/>
      <c r="E398" s="286"/>
      <c r="F398" s="286"/>
      <c r="G398" s="286"/>
      <c r="L398" s="117"/>
    </row>
    <row r="399" spans="2:16" ht="21" customHeight="1" x14ac:dyDescent="0.2">
      <c r="B399" s="286"/>
      <c r="C399" s="286"/>
      <c r="D399" s="286"/>
      <c r="E399" s="286"/>
      <c r="F399" s="286"/>
      <c r="G399" s="286"/>
      <c r="H399" s="117"/>
      <c r="I399" s="117"/>
      <c r="J399" s="117"/>
      <c r="K399" s="117"/>
      <c r="L399" s="117"/>
    </row>
    <row r="400" spans="2:16" ht="14.25" customHeight="1" x14ac:dyDescent="0.2">
      <c r="B400" s="286"/>
      <c r="C400" s="97" t="s">
        <v>121</v>
      </c>
      <c r="D400" s="32"/>
      <c r="E400" s="97" t="s">
        <v>122</v>
      </c>
      <c r="F400" s="32"/>
      <c r="G400" s="97" t="s">
        <v>4</v>
      </c>
      <c r="H400" s="117"/>
      <c r="I400" s="117"/>
      <c r="J400" s="117"/>
      <c r="K400" s="117"/>
      <c r="L400" s="117"/>
    </row>
    <row r="401" spans="2:16" ht="24" x14ac:dyDescent="0.25">
      <c r="B401" s="45" t="s">
        <v>287</v>
      </c>
      <c r="C401" s="46">
        <v>29</v>
      </c>
      <c r="D401" s="2">
        <f>C401/$G$401</f>
        <v>0.8529411764705882</v>
      </c>
      <c r="E401" s="3">
        <v>5</v>
      </c>
      <c r="F401" s="2">
        <f>E401/$G$401</f>
        <v>0.14705882352941177</v>
      </c>
      <c r="G401" s="46">
        <v>34</v>
      </c>
      <c r="H401" s="121"/>
      <c r="I401" s="117"/>
      <c r="J401" s="117"/>
      <c r="K401" s="117"/>
      <c r="L401" s="117"/>
    </row>
    <row r="404" spans="2:16" x14ac:dyDescent="0.25">
      <c r="C404" s="142" t="s">
        <v>156</v>
      </c>
    </row>
    <row r="406" spans="2:16" ht="15" customHeight="1" x14ac:dyDescent="0.2">
      <c r="B406" s="285" t="s">
        <v>157</v>
      </c>
      <c r="C406" s="286" t="s">
        <v>287</v>
      </c>
      <c r="D406" s="286"/>
      <c r="E406" s="286"/>
      <c r="F406" s="286"/>
      <c r="G406" s="286"/>
      <c r="H406" s="286"/>
      <c r="I406" s="286"/>
      <c r="J406" s="286"/>
      <c r="K406" s="286"/>
      <c r="L406" s="286"/>
      <c r="M406" s="286"/>
      <c r="N406" s="286"/>
      <c r="O406" s="286"/>
    </row>
    <row r="407" spans="2:16" x14ac:dyDescent="0.2">
      <c r="B407" s="285"/>
      <c r="C407" s="286"/>
      <c r="D407" s="286"/>
      <c r="E407" s="286"/>
      <c r="F407" s="286"/>
      <c r="G407" s="286"/>
      <c r="H407" s="286"/>
      <c r="I407" s="286"/>
      <c r="J407" s="286"/>
      <c r="K407" s="286"/>
      <c r="L407" s="286"/>
      <c r="M407" s="286"/>
      <c r="N407" s="286"/>
      <c r="O407" s="286"/>
    </row>
    <row r="408" spans="2:16" ht="24" x14ac:dyDescent="0.2">
      <c r="B408" s="285"/>
      <c r="C408" s="97" t="s">
        <v>158</v>
      </c>
      <c r="D408" s="32"/>
      <c r="E408" s="97"/>
      <c r="F408" s="32"/>
      <c r="G408" s="97"/>
      <c r="H408" s="32"/>
      <c r="I408" s="97"/>
      <c r="J408" s="32"/>
      <c r="K408" s="97" t="s">
        <v>62</v>
      </c>
      <c r="L408" s="32"/>
      <c r="M408" s="97" t="s">
        <v>4</v>
      </c>
      <c r="N408" s="97" t="s">
        <v>5</v>
      </c>
      <c r="O408" s="97" t="s">
        <v>6</v>
      </c>
    </row>
    <row r="409" spans="2:16" x14ac:dyDescent="0.25">
      <c r="B409" s="45" t="s">
        <v>159</v>
      </c>
      <c r="C409" s="44">
        <v>2</v>
      </c>
      <c r="D409" s="2">
        <f>C409/$M$409</f>
        <v>7.1428571428571425E-2</v>
      </c>
      <c r="E409" s="3">
        <v>3</v>
      </c>
      <c r="F409" s="2">
        <f>E409/$M$409</f>
        <v>0.10714285714285714</v>
      </c>
      <c r="G409" s="43">
        <v>3</v>
      </c>
      <c r="H409" s="2">
        <f>G409/$M$409</f>
        <v>0.10714285714285714</v>
      </c>
      <c r="I409" s="3">
        <v>9</v>
      </c>
      <c r="J409" s="2">
        <f>I409/$M$409</f>
        <v>0.32142857142857145</v>
      </c>
      <c r="K409" s="43">
        <v>11</v>
      </c>
      <c r="L409" s="2">
        <f>K409/$M$409</f>
        <v>0.39285714285714285</v>
      </c>
      <c r="M409" s="43">
        <v>28</v>
      </c>
      <c r="N409" s="46">
        <v>6</v>
      </c>
      <c r="O409" s="46">
        <v>34</v>
      </c>
      <c r="P409" s="103"/>
    </row>
    <row r="410" spans="2:16" x14ac:dyDescent="0.25">
      <c r="B410" s="45" t="s">
        <v>160</v>
      </c>
      <c r="C410" s="44">
        <v>3</v>
      </c>
      <c r="D410" s="2">
        <f>C410/$M$410</f>
        <v>0.375</v>
      </c>
      <c r="E410" s="3">
        <v>1</v>
      </c>
      <c r="F410" s="2">
        <f>E410/$M$410</f>
        <v>0.125</v>
      </c>
      <c r="G410" s="43">
        <v>1</v>
      </c>
      <c r="H410" s="2">
        <f>G410/$M$410</f>
        <v>0.125</v>
      </c>
      <c r="I410" s="3">
        <v>3</v>
      </c>
      <c r="J410" s="2">
        <f>I410/$M$410</f>
        <v>0.375</v>
      </c>
      <c r="K410" s="43">
        <v>0</v>
      </c>
      <c r="L410" s="2">
        <f>K410/$M$410</f>
        <v>0</v>
      </c>
      <c r="M410" s="43">
        <v>8</v>
      </c>
      <c r="N410" s="46">
        <v>26</v>
      </c>
      <c r="O410" s="46">
        <v>34</v>
      </c>
      <c r="P410" s="103"/>
    </row>
    <row r="411" spans="2:16" x14ac:dyDescent="0.25">
      <c r="B411" s="45" t="s">
        <v>161</v>
      </c>
      <c r="C411" s="44">
        <v>2</v>
      </c>
      <c r="D411" s="2">
        <f>C411/$M$411</f>
        <v>7.407407407407407E-2</v>
      </c>
      <c r="E411" s="3">
        <v>1</v>
      </c>
      <c r="F411" s="2">
        <f>E411/$M$411</f>
        <v>3.7037037037037035E-2</v>
      </c>
      <c r="G411" s="43">
        <v>3</v>
      </c>
      <c r="H411" s="2">
        <f>G411/$M$411</f>
        <v>0.1111111111111111</v>
      </c>
      <c r="I411" s="3">
        <v>7</v>
      </c>
      <c r="J411" s="2">
        <f>I411/$M$411</f>
        <v>0.25925925925925924</v>
      </c>
      <c r="K411" s="43">
        <v>14</v>
      </c>
      <c r="L411" s="2">
        <f>K411/$M$411</f>
        <v>0.51851851851851849</v>
      </c>
      <c r="M411" s="43">
        <v>27</v>
      </c>
      <c r="N411" s="46">
        <v>7</v>
      </c>
      <c r="O411" s="46">
        <v>34</v>
      </c>
      <c r="P411" s="103"/>
    </row>
    <row r="412" spans="2:16" x14ac:dyDescent="0.25">
      <c r="B412" s="45" t="s">
        <v>162</v>
      </c>
      <c r="C412" s="44">
        <v>1</v>
      </c>
      <c r="D412" s="2">
        <f>C412/$M$412</f>
        <v>3.7037037037037035E-2</v>
      </c>
      <c r="E412" s="3">
        <v>0</v>
      </c>
      <c r="F412" s="2">
        <f>E412/$M$412</f>
        <v>0</v>
      </c>
      <c r="G412" s="43">
        <v>3</v>
      </c>
      <c r="H412" s="2">
        <f>G412/$M$412</f>
        <v>0.1111111111111111</v>
      </c>
      <c r="I412" s="3">
        <v>7</v>
      </c>
      <c r="J412" s="2">
        <f>I412/$M$412</f>
        <v>0.25925925925925924</v>
      </c>
      <c r="K412" s="43">
        <v>16</v>
      </c>
      <c r="L412" s="2">
        <f>K412/$M$412</f>
        <v>0.59259259259259256</v>
      </c>
      <c r="M412" s="43">
        <v>27</v>
      </c>
      <c r="N412" s="46">
        <v>7</v>
      </c>
      <c r="O412" s="46">
        <v>34</v>
      </c>
      <c r="P412" s="103"/>
    </row>
    <row r="413" spans="2:16" ht="24" x14ac:dyDescent="0.2">
      <c r="B413" s="45" t="s">
        <v>163</v>
      </c>
      <c r="C413" s="44">
        <v>9</v>
      </c>
      <c r="D413" s="2">
        <f>C413/$M$413</f>
        <v>0.36</v>
      </c>
      <c r="E413" s="3">
        <v>3</v>
      </c>
      <c r="F413" s="2">
        <f>E413/$M$413</f>
        <v>0.12</v>
      </c>
      <c r="G413" s="43">
        <v>6</v>
      </c>
      <c r="H413" s="2">
        <f>G413/$M$413</f>
        <v>0.24</v>
      </c>
      <c r="I413" s="3">
        <v>5</v>
      </c>
      <c r="J413" s="2">
        <f>I413/$M$413</f>
        <v>0.2</v>
      </c>
      <c r="K413" s="43">
        <v>2</v>
      </c>
      <c r="L413" s="2">
        <f>K413/$M$413</f>
        <v>0.08</v>
      </c>
      <c r="M413" s="43">
        <v>25</v>
      </c>
      <c r="N413" s="46">
        <v>9</v>
      </c>
      <c r="O413" s="46">
        <v>34</v>
      </c>
      <c r="P413" s="103"/>
    </row>
    <row r="414" spans="2:16" x14ac:dyDescent="0.25">
      <c r="B414" s="45" t="s">
        <v>164</v>
      </c>
      <c r="C414" s="44">
        <v>0</v>
      </c>
      <c r="D414" s="2">
        <f>C414/$M$414</f>
        <v>0</v>
      </c>
      <c r="E414" s="3">
        <v>0</v>
      </c>
      <c r="F414" s="2">
        <f>E414/$M$414</f>
        <v>0</v>
      </c>
      <c r="G414" s="43">
        <v>4</v>
      </c>
      <c r="H414" s="2">
        <f>G414/$M$414</f>
        <v>0.15384615384615385</v>
      </c>
      <c r="I414" s="3">
        <v>6</v>
      </c>
      <c r="J414" s="2">
        <f>I414/$M$414</f>
        <v>0.23076923076923078</v>
      </c>
      <c r="K414" s="43">
        <v>16</v>
      </c>
      <c r="L414" s="2">
        <f>K414/$M$414</f>
        <v>0.61538461538461542</v>
      </c>
      <c r="M414" s="43">
        <v>26</v>
      </c>
      <c r="N414" s="46">
        <v>8</v>
      </c>
      <c r="O414" s="46">
        <v>34</v>
      </c>
      <c r="P414" s="103"/>
    </row>
    <row r="415" spans="2:16" x14ac:dyDescent="0.25">
      <c r="B415" s="45" t="s">
        <v>165</v>
      </c>
      <c r="C415" s="44">
        <v>5</v>
      </c>
      <c r="D415" s="2">
        <f>C415/$M$415</f>
        <v>0.19230769230769232</v>
      </c>
      <c r="E415" s="3">
        <v>7</v>
      </c>
      <c r="F415" s="2">
        <f>E415/$M$415</f>
        <v>0.26923076923076922</v>
      </c>
      <c r="G415" s="43">
        <v>9</v>
      </c>
      <c r="H415" s="2">
        <f>G415/$M$415</f>
        <v>0.34615384615384615</v>
      </c>
      <c r="I415" s="3">
        <v>3</v>
      </c>
      <c r="J415" s="2">
        <f>I415/$M$415</f>
        <v>0.11538461538461539</v>
      </c>
      <c r="K415" s="43">
        <v>2</v>
      </c>
      <c r="L415" s="2">
        <f>K415/$M$415</f>
        <v>7.6923076923076927E-2</v>
      </c>
      <c r="M415" s="43">
        <v>26</v>
      </c>
      <c r="N415" s="46">
        <v>8</v>
      </c>
      <c r="O415" s="46">
        <v>34</v>
      </c>
      <c r="P415" s="103"/>
    </row>
    <row r="416" spans="2:16" x14ac:dyDescent="0.25">
      <c r="B416" s="45" t="s">
        <v>166</v>
      </c>
      <c r="C416" s="44">
        <v>2</v>
      </c>
      <c r="D416" s="2">
        <f>C416/$M$416</f>
        <v>0.08</v>
      </c>
      <c r="E416" s="3">
        <v>3</v>
      </c>
      <c r="F416" s="2">
        <f>E416/$M$416</f>
        <v>0.12</v>
      </c>
      <c r="G416" s="43">
        <v>9</v>
      </c>
      <c r="H416" s="2">
        <f>G416/$M$416</f>
        <v>0.36</v>
      </c>
      <c r="I416" s="3">
        <v>9</v>
      </c>
      <c r="J416" s="2">
        <f>I416/$M$416</f>
        <v>0.36</v>
      </c>
      <c r="K416" s="43">
        <v>2</v>
      </c>
      <c r="L416" s="2">
        <f>K416/$M$416</f>
        <v>0.08</v>
      </c>
      <c r="M416" s="43">
        <v>25</v>
      </c>
      <c r="N416" s="46">
        <v>9</v>
      </c>
      <c r="O416" s="46">
        <v>34</v>
      </c>
      <c r="P416" s="103"/>
    </row>
    <row r="417" spans="2:16" x14ac:dyDescent="0.25">
      <c r="B417" s="45" t="s">
        <v>167</v>
      </c>
      <c r="C417" s="44">
        <v>1</v>
      </c>
      <c r="D417" s="2">
        <f>C417/$M$417</f>
        <v>3.8461538461538464E-2</v>
      </c>
      <c r="E417" s="3">
        <v>1</v>
      </c>
      <c r="F417" s="2">
        <f>E417/$M$417</f>
        <v>3.8461538461538464E-2</v>
      </c>
      <c r="G417" s="43">
        <v>7</v>
      </c>
      <c r="H417" s="2">
        <f>G417/$M$417</f>
        <v>0.26923076923076922</v>
      </c>
      <c r="I417" s="3">
        <v>7</v>
      </c>
      <c r="J417" s="2">
        <f>I417/$M$417</f>
        <v>0.26923076923076922</v>
      </c>
      <c r="K417" s="43">
        <v>10</v>
      </c>
      <c r="L417" s="2">
        <f>K417/$M$417</f>
        <v>0.38461538461538464</v>
      </c>
      <c r="M417" s="43">
        <v>26</v>
      </c>
      <c r="N417" s="46">
        <v>8</v>
      </c>
      <c r="O417" s="46">
        <v>34</v>
      </c>
      <c r="P417" s="103"/>
    </row>
    <row r="418" spans="2:16" x14ac:dyDescent="0.2">
      <c r="B418" s="45" t="s">
        <v>168</v>
      </c>
      <c r="C418" s="44">
        <v>1</v>
      </c>
      <c r="D418" s="2">
        <f>C418/$M$418</f>
        <v>0.04</v>
      </c>
      <c r="E418" s="3">
        <v>0</v>
      </c>
      <c r="F418" s="2">
        <f>E418/$M$418</f>
        <v>0</v>
      </c>
      <c r="G418" s="43">
        <v>3</v>
      </c>
      <c r="H418" s="2">
        <f>G418/$M$418</f>
        <v>0.12</v>
      </c>
      <c r="I418" s="3">
        <v>7</v>
      </c>
      <c r="J418" s="2">
        <f>I418/$M$418</f>
        <v>0.28000000000000003</v>
      </c>
      <c r="K418" s="43">
        <v>14</v>
      </c>
      <c r="L418" s="2">
        <f>K418/$M$418</f>
        <v>0.56000000000000005</v>
      </c>
      <c r="M418" s="43">
        <v>25</v>
      </c>
      <c r="N418" s="46">
        <v>9</v>
      </c>
      <c r="O418" s="46">
        <v>34</v>
      </c>
      <c r="P418" s="103"/>
    </row>
    <row r="419" spans="2:16" x14ac:dyDescent="0.2">
      <c r="B419" s="45" t="s">
        <v>169</v>
      </c>
      <c r="C419" s="44">
        <v>3</v>
      </c>
      <c r="D419" s="2">
        <f>C419/$M$419</f>
        <v>0.12</v>
      </c>
      <c r="E419" s="3">
        <v>1</v>
      </c>
      <c r="F419" s="2">
        <f>E419/$M$419</f>
        <v>0.04</v>
      </c>
      <c r="G419" s="43">
        <v>5</v>
      </c>
      <c r="H419" s="2">
        <f>G419/$M$419</f>
        <v>0.2</v>
      </c>
      <c r="I419" s="3">
        <v>9</v>
      </c>
      <c r="J419" s="2">
        <f>I419/$M$419</f>
        <v>0.36</v>
      </c>
      <c r="K419" s="43">
        <v>7</v>
      </c>
      <c r="L419" s="2">
        <f>K419/$M$419</f>
        <v>0.28000000000000003</v>
      </c>
      <c r="M419" s="43">
        <v>25</v>
      </c>
      <c r="N419" s="46">
        <v>9</v>
      </c>
      <c r="O419" s="46">
        <v>34</v>
      </c>
      <c r="P419" s="103"/>
    </row>
    <row r="422" spans="2:16" x14ac:dyDescent="0.25">
      <c r="B422" s="50"/>
      <c r="C422" s="142" t="s">
        <v>170</v>
      </c>
    </row>
    <row r="424" spans="2:16" ht="15" customHeight="1" x14ac:dyDescent="0.2">
      <c r="B424" s="285" t="s">
        <v>171</v>
      </c>
      <c r="C424" s="286" t="s">
        <v>287</v>
      </c>
      <c r="D424" s="286"/>
      <c r="E424" s="286"/>
      <c r="F424" s="286"/>
      <c r="G424" s="286"/>
      <c r="H424" s="286"/>
      <c r="I424" s="286"/>
      <c r="J424" s="286"/>
      <c r="K424" s="286"/>
      <c r="L424" s="286"/>
      <c r="M424" s="286"/>
      <c r="N424" s="286"/>
      <c r="O424" s="286"/>
    </row>
    <row r="425" spans="2:16" x14ac:dyDescent="0.2">
      <c r="B425" s="285"/>
      <c r="C425" s="286"/>
      <c r="D425" s="286"/>
      <c r="E425" s="286"/>
      <c r="F425" s="286"/>
      <c r="G425" s="286"/>
      <c r="H425" s="286"/>
      <c r="I425" s="286"/>
      <c r="J425" s="286"/>
      <c r="K425" s="286"/>
      <c r="L425" s="286"/>
      <c r="M425" s="286"/>
      <c r="N425" s="286"/>
      <c r="O425" s="286"/>
    </row>
    <row r="426" spans="2:16" ht="36" x14ac:dyDescent="0.2">
      <c r="B426" s="285"/>
      <c r="C426" s="99" t="s">
        <v>172</v>
      </c>
      <c r="D426" s="32"/>
      <c r="E426" s="99" t="s">
        <v>173</v>
      </c>
      <c r="F426" s="32"/>
      <c r="G426" s="99" t="s">
        <v>174</v>
      </c>
      <c r="H426" s="32"/>
      <c r="I426" s="97" t="s">
        <v>175</v>
      </c>
      <c r="J426" s="32"/>
      <c r="K426" s="97" t="s">
        <v>107</v>
      </c>
      <c r="L426" s="32"/>
      <c r="M426" s="97" t="s">
        <v>4</v>
      </c>
      <c r="N426" s="97" t="s">
        <v>5</v>
      </c>
      <c r="O426" s="97" t="s">
        <v>6</v>
      </c>
    </row>
    <row r="427" spans="2:16" x14ac:dyDescent="0.2">
      <c r="B427" s="45" t="s">
        <v>176</v>
      </c>
      <c r="C427" s="44">
        <v>3</v>
      </c>
      <c r="D427" s="2">
        <f>C427/$M$427</f>
        <v>0.10344827586206896</v>
      </c>
      <c r="E427" s="3">
        <v>15</v>
      </c>
      <c r="F427" s="2">
        <f>E427/$M$427</f>
        <v>0.51724137931034486</v>
      </c>
      <c r="G427" s="43">
        <v>4</v>
      </c>
      <c r="H427" s="2">
        <f>G427/$M$427</f>
        <v>0.13793103448275862</v>
      </c>
      <c r="I427" s="3">
        <v>1</v>
      </c>
      <c r="J427" s="2">
        <f>I427/$M$427</f>
        <v>3.4482758620689655E-2</v>
      </c>
      <c r="K427" s="43">
        <v>6</v>
      </c>
      <c r="L427" s="2">
        <f>K427/$M$427</f>
        <v>0.20689655172413793</v>
      </c>
      <c r="M427" s="43">
        <v>29</v>
      </c>
      <c r="N427" s="46">
        <v>5</v>
      </c>
      <c r="O427" s="46">
        <v>34</v>
      </c>
      <c r="P427" s="103"/>
    </row>
    <row r="428" spans="2:16" x14ac:dyDescent="0.2">
      <c r="B428" s="141" t="s">
        <v>177</v>
      </c>
      <c r="C428" s="44">
        <v>2</v>
      </c>
      <c r="D428" s="2">
        <f>C428/$M$428</f>
        <v>6.8965517241379309E-2</v>
      </c>
      <c r="E428" s="3">
        <v>18</v>
      </c>
      <c r="F428" s="2">
        <f>E428/$M$428</f>
        <v>0.62068965517241381</v>
      </c>
      <c r="G428" s="43">
        <v>3</v>
      </c>
      <c r="H428" s="2">
        <f>G428/$M$428</f>
        <v>0.10344827586206896</v>
      </c>
      <c r="I428" s="3">
        <v>1</v>
      </c>
      <c r="J428" s="2">
        <f>I428/$M$428</f>
        <v>3.4482758620689655E-2</v>
      </c>
      <c r="K428" s="43">
        <v>5</v>
      </c>
      <c r="L428" s="2">
        <f>K428/$M$428</f>
        <v>0.17241379310344829</v>
      </c>
      <c r="M428" s="43">
        <v>29</v>
      </c>
      <c r="N428" s="46">
        <v>5</v>
      </c>
      <c r="O428" s="46">
        <v>34</v>
      </c>
      <c r="P428" s="103"/>
    </row>
    <row r="429" spans="2:16" ht="24" x14ac:dyDescent="0.2">
      <c r="B429" s="45" t="s">
        <v>178</v>
      </c>
      <c r="C429" s="44">
        <v>6</v>
      </c>
      <c r="D429" s="2">
        <f>C429/$M$429</f>
        <v>0.20689655172413793</v>
      </c>
      <c r="E429" s="3">
        <v>11</v>
      </c>
      <c r="F429" s="2">
        <f>E429/$M$429</f>
        <v>0.37931034482758619</v>
      </c>
      <c r="G429" s="43">
        <v>8</v>
      </c>
      <c r="H429" s="2">
        <f>G429/$M$429</f>
        <v>0.27586206896551724</v>
      </c>
      <c r="I429" s="3">
        <v>1</v>
      </c>
      <c r="J429" s="2">
        <f>I429/$M$429</f>
        <v>3.4482758620689655E-2</v>
      </c>
      <c r="K429" s="43">
        <v>3</v>
      </c>
      <c r="L429" s="2">
        <f>K429/$M$429</f>
        <v>0.10344827586206896</v>
      </c>
      <c r="M429" s="43">
        <v>29</v>
      </c>
      <c r="N429" s="46">
        <v>5</v>
      </c>
      <c r="O429" s="46">
        <v>34</v>
      </c>
      <c r="P429" s="103"/>
    </row>
    <row r="430" spans="2:16" x14ac:dyDescent="0.25">
      <c r="B430" s="141" t="s">
        <v>179</v>
      </c>
      <c r="C430" s="44">
        <v>4</v>
      </c>
      <c r="D430" s="2">
        <f>C430/$M$430</f>
        <v>0.13793103448275862</v>
      </c>
      <c r="E430" s="3">
        <v>10</v>
      </c>
      <c r="F430" s="2">
        <f>E430/$M$430</f>
        <v>0.34482758620689657</v>
      </c>
      <c r="G430" s="43">
        <v>3</v>
      </c>
      <c r="H430" s="2">
        <f>G430/$M$430</f>
        <v>0.10344827586206896</v>
      </c>
      <c r="I430" s="3">
        <v>0</v>
      </c>
      <c r="J430" s="2">
        <f>I430/$M$430</f>
        <v>0</v>
      </c>
      <c r="K430" s="43">
        <v>12</v>
      </c>
      <c r="L430" s="2">
        <f>K430/$M$430</f>
        <v>0.41379310344827586</v>
      </c>
      <c r="M430" s="43">
        <v>29</v>
      </c>
      <c r="N430" s="46">
        <v>5</v>
      </c>
      <c r="O430" s="46">
        <v>34</v>
      </c>
      <c r="P430" s="103"/>
    </row>
    <row r="431" spans="2:16" x14ac:dyDescent="0.25">
      <c r="B431" s="45" t="s">
        <v>180</v>
      </c>
      <c r="C431" s="44">
        <v>3</v>
      </c>
      <c r="D431" s="2">
        <f>C431/$M$431</f>
        <v>0.10344827586206896</v>
      </c>
      <c r="E431" s="3">
        <v>12</v>
      </c>
      <c r="F431" s="2">
        <f>E431/$M$431</f>
        <v>0.41379310344827586</v>
      </c>
      <c r="G431" s="43">
        <v>8</v>
      </c>
      <c r="H431" s="2">
        <f>G431/$M$431</f>
        <v>0.27586206896551724</v>
      </c>
      <c r="I431" s="3">
        <v>1</v>
      </c>
      <c r="J431" s="2">
        <f>I431/$M$431</f>
        <v>3.4482758620689655E-2</v>
      </c>
      <c r="K431" s="43">
        <v>5</v>
      </c>
      <c r="L431" s="2">
        <f>K431/$M$431</f>
        <v>0.17241379310344829</v>
      </c>
      <c r="M431" s="43">
        <v>29</v>
      </c>
      <c r="N431" s="46">
        <v>5</v>
      </c>
      <c r="O431" s="46">
        <v>34</v>
      </c>
      <c r="P431" s="103"/>
    </row>
    <row r="432" spans="2:16" ht="24" x14ac:dyDescent="0.25">
      <c r="B432" s="45" t="s">
        <v>181</v>
      </c>
      <c r="C432" s="44">
        <v>7</v>
      </c>
      <c r="D432" s="2">
        <f>C432/$M$432</f>
        <v>0.2413793103448276</v>
      </c>
      <c r="E432" s="3">
        <v>10</v>
      </c>
      <c r="F432" s="2">
        <f>E432/$M$432</f>
        <v>0.34482758620689657</v>
      </c>
      <c r="G432" s="43">
        <v>7</v>
      </c>
      <c r="H432" s="2">
        <f>G432/$M$432</f>
        <v>0.2413793103448276</v>
      </c>
      <c r="I432" s="3">
        <v>0</v>
      </c>
      <c r="J432" s="2">
        <f>I432/$M$432</f>
        <v>0</v>
      </c>
      <c r="K432" s="43">
        <v>5</v>
      </c>
      <c r="L432" s="2">
        <f>K432/$M$432</f>
        <v>0.17241379310344829</v>
      </c>
      <c r="M432" s="43">
        <v>29</v>
      </c>
      <c r="N432" s="46">
        <v>5</v>
      </c>
      <c r="O432" s="46">
        <v>34</v>
      </c>
      <c r="P432" s="103"/>
    </row>
    <row r="433" spans="2:16" x14ac:dyDescent="0.2">
      <c r="B433" s="141" t="s">
        <v>182</v>
      </c>
      <c r="C433" s="44">
        <v>11</v>
      </c>
      <c r="D433" s="2">
        <f>C433/$M$433</f>
        <v>0.37931034482758619</v>
      </c>
      <c r="E433" s="3">
        <v>9</v>
      </c>
      <c r="F433" s="2">
        <f>E433/$M$433</f>
        <v>0.31034482758620691</v>
      </c>
      <c r="G433" s="43">
        <v>5</v>
      </c>
      <c r="H433" s="2">
        <f>G433/$M$433</f>
        <v>0.17241379310344829</v>
      </c>
      <c r="I433" s="3">
        <v>0</v>
      </c>
      <c r="J433" s="2">
        <f>I433/$M$433</f>
        <v>0</v>
      </c>
      <c r="K433" s="43">
        <v>4</v>
      </c>
      <c r="L433" s="2">
        <f>K433/$M$433</f>
        <v>0.13793103448275862</v>
      </c>
      <c r="M433" s="43">
        <v>29</v>
      </c>
      <c r="N433" s="46">
        <v>5</v>
      </c>
      <c r="O433" s="46">
        <v>34</v>
      </c>
      <c r="P433" s="103"/>
    </row>
    <row r="434" spans="2:16" x14ac:dyDescent="0.2">
      <c r="B434" s="45" t="s">
        <v>183</v>
      </c>
      <c r="C434" s="44">
        <v>2</v>
      </c>
      <c r="D434" s="2">
        <f>C434/$M$434</f>
        <v>6.8965517241379309E-2</v>
      </c>
      <c r="E434" s="3">
        <v>9</v>
      </c>
      <c r="F434" s="2">
        <f>E434/$M$434</f>
        <v>0.31034482758620691</v>
      </c>
      <c r="G434" s="43">
        <v>13</v>
      </c>
      <c r="H434" s="2">
        <f>G434/$M$434</f>
        <v>0.44827586206896552</v>
      </c>
      <c r="I434" s="3">
        <v>1</v>
      </c>
      <c r="J434" s="2">
        <f>I434/$M$434</f>
        <v>3.4482758620689655E-2</v>
      </c>
      <c r="K434" s="43">
        <v>4</v>
      </c>
      <c r="L434" s="2">
        <f>K434/$M$434</f>
        <v>0.13793103448275862</v>
      </c>
      <c r="M434" s="43">
        <v>29</v>
      </c>
      <c r="N434" s="46">
        <v>5</v>
      </c>
      <c r="O434" s="46">
        <v>34</v>
      </c>
      <c r="P434" s="103"/>
    </row>
    <row r="435" spans="2:16" x14ac:dyDescent="0.25">
      <c r="B435" s="45" t="s">
        <v>184</v>
      </c>
      <c r="C435" s="44">
        <v>2</v>
      </c>
      <c r="D435" s="2">
        <f>C435/$M$435</f>
        <v>7.1428571428571425E-2</v>
      </c>
      <c r="E435" s="3">
        <v>7</v>
      </c>
      <c r="F435" s="2">
        <f>E435/$M$435</f>
        <v>0.25</v>
      </c>
      <c r="G435" s="43">
        <v>11</v>
      </c>
      <c r="H435" s="2">
        <f>G435/$M$435</f>
        <v>0.39285714285714285</v>
      </c>
      <c r="I435" s="3">
        <v>1</v>
      </c>
      <c r="J435" s="2">
        <f>I435/$M$435</f>
        <v>3.5714285714285712E-2</v>
      </c>
      <c r="K435" s="43">
        <v>7</v>
      </c>
      <c r="L435" s="2">
        <f>K435/$M$435</f>
        <v>0.25</v>
      </c>
      <c r="M435" s="43">
        <v>28</v>
      </c>
      <c r="N435" s="46">
        <v>6</v>
      </c>
      <c r="O435" s="46">
        <v>34</v>
      </c>
      <c r="P435" s="103"/>
    </row>
    <row r="436" spans="2:16" x14ac:dyDescent="0.25">
      <c r="B436" s="141" t="s">
        <v>185</v>
      </c>
      <c r="C436" s="44">
        <v>3</v>
      </c>
      <c r="D436" s="2">
        <f>C436/$M$436</f>
        <v>0.10714285714285714</v>
      </c>
      <c r="E436" s="3">
        <v>10</v>
      </c>
      <c r="F436" s="2">
        <f>E436/$M$436</f>
        <v>0.35714285714285715</v>
      </c>
      <c r="G436" s="43">
        <v>6</v>
      </c>
      <c r="H436" s="2">
        <f>G436/$M$436</f>
        <v>0.21428571428571427</v>
      </c>
      <c r="I436" s="3">
        <v>1</v>
      </c>
      <c r="J436" s="2">
        <f>I436/$M$436</f>
        <v>3.5714285714285712E-2</v>
      </c>
      <c r="K436" s="43">
        <v>8</v>
      </c>
      <c r="L436" s="2">
        <f>K436/$M$436</f>
        <v>0.2857142857142857</v>
      </c>
      <c r="M436" s="43">
        <v>28</v>
      </c>
      <c r="N436" s="46">
        <v>6</v>
      </c>
      <c r="O436" s="46">
        <v>34</v>
      </c>
      <c r="P436" s="103"/>
    </row>
    <row r="437" spans="2:16" x14ac:dyDescent="0.2">
      <c r="B437" s="141" t="s">
        <v>186</v>
      </c>
      <c r="C437" s="44">
        <v>2</v>
      </c>
      <c r="D437" s="2">
        <f>C437/$M$437</f>
        <v>7.1428571428571425E-2</v>
      </c>
      <c r="E437" s="3">
        <v>12</v>
      </c>
      <c r="F437" s="2">
        <f>E437/$M$437</f>
        <v>0.42857142857142855</v>
      </c>
      <c r="G437" s="43">
        <v>8</v>
      </c>
      <c r="H437" s="2">
        <f>G437/$M$437</f>
        <v>0.2857142857142857</v>
      </c>
      <c r="I437" s="3">
        <v>0</v>
      </c>
      <c r="J437" s="2">
        <f>I437/$M$437</f>
        <v>0</v>
      </c>
      <c r="K437" s="43">
        <v>6</v>
      </c>
      <c r="L437" s="2">
        <f>K437/$M$437</f>
        <v>0.21428571428571427</v>
      </c>
      <c r="M437" s="43">
        <v>28</v>
      </c>
      <c r="N437" s="46">
        <v>6</v>
      </c>
      <c r="O437" s="46">
        <v>34</v>
      </c>
      <c r="P437" s="103"/>
    </row>
    <row r="440" spans="2:16" s="142" customFormat="1" ht="11.45" x14ac:dyDescent="0.2">
      <c r="B440" s="50"/>
      <c r="C440" s="142" t="s">
        <v>187</v>
      </c>
    </row>
    <row r="442" spans="2:16" ht="15" customHeight="1" x14ac:dyDescent="0.2">
      <c r="B442" s="285" t="s">
        <v>188</v>
      </c>
      <c r="C442" s="286" t="s">
        <v>287</v>
      </c>
      <c r="D442" s="286"/>
      <c r="E442" s="286"/>
      <c r="F442" s="286"/>
      <c r="G442" s="286"/>
      <c r="H442" s="286"/>
      <c r="I442" s="286"/>
      <c r="J442" s="286"/>
      <c r="K442" s="286"/>
      <c r="L442" s="286"/>
      <c r="M442" s="286"/>
    </row>
    <row r="443" spans="2:16" x14ac:dyDescent="0.2">
      <c r="B443" s="285"/>
      <c r="C443" s="286"/>
      <c r="D443" s="286"/>
      <c r="E443" s="286"/>
      <c r="F443" s="286"/>
      <c r="G443" s="286"/>
      <c r="H443" s="286"/>
      <c r="I443" s="286"/>
      <c r="J443" s="286"/>
      <c r="K443" s="286"/>
      <c r="L443" s="286"/>
      <c r="M443" s="286"/>
    </row>
    <row r="444" spans="2:16" ht="36" x14ac:dyDescent="0.2">
      <c r="B444" s="285"/>
      <c r="C444" s="97" t="s">
        <v>189</v>
      </c>
      <c r="D444" s="32"/>
      <c r="E444" s="97" t="s">
        <v>173</v>
      </c>
      <c r="F444" s="32"/>
      <c r="G444" s="97" t="s">
        <v>174</v>
      </c>
      <c r="H444" s="32"/>
      <c r="I444" s="97" t="s">
        <v>107</v>
      </c>
      <c r="J444" s="32"/>
      <c r="K444" s="97" t="s">
        <v>4</v>
      </c>
      <c r="L444" s="97" t="s">
        <v>5</v>
      </c>
      <c r="M444" s="97" t="s">
        <v>6</v>
      </c>
    </row>
    <row r="445" spans="2:16" x14ac:dyDescent="0.2">
      <c r="B445" s="45" t="s">
        <v>190</v>
      </c>
      <c r="C445" s="46">
        <v>1</v>
      </c>
      <c r="D445" s="2">
        <f>C445/$K$445</f>
        <v>0.2</v>
      </c>
      <c r="E445" s="3">
        <v>1</v>
      </c>
      <c r="F445" s="2">
        <f>E445/$K$445</f>
        <v>0.2</v>
      </c>
      <c r="G445" s="43">
        <v>1</v>
      </c>
      <c r="H445" s="2">
        <f>G445/$K$445</f>
        <v>0.2</v>
      </c>
      <c r="I445" s="3">
        <v>2</v>
      </c>
      <c r="J445" s="2">
        <f>I445/$K$445</f>
        <v>0.4</v>
      </c>
      <c r="K445" s="43">
        <v>5</v>
      </c>
      <c r="L445" s="46">
        <v>29</v>
      </c>
      <c r="M445" s="46">
        <v>34</v>
      </c>
      <c r="N445" s="103"/>
    </row>
    <row r="446" spans="2:16" x14ac:dyDescent="0.25">
      <c r="B446" s="45" t="s">
        <v>191</v>
      </c>
      <c r="C446" s="44">
        <v>1</v>
      </c>
      <c r="D446" s="2">
        <f>C446/$K$446</f>
        <v>0.2</v>
      </c>
      <c r="E446" s="3">
        <v>2</v>
      </c>
      <c r="F446" s="2">
        <f>E446/$K$446</f>
        <v>0.4</v>
      </c>
      <c r="G446" s="43">
        <v>0</v>
      </c>
      <c r="H446" s="2">
        <f>G446/$K$446</f>
        <v>0</v>
      </c>
      <c r="I446" s="3">
        <v>2</v>
      </c>
      <c r="J446" s="2">
        <f>I446/$K$446</f>
        <v>0.4</v>
      </c>
      <c r="K446" s="43">
        <v>5</v>
      </c>
      <c r="L446" s="46">
        <v>29</v>
      </c>
      <c r="M446" s="46">
        <v>34</v>
      </c>
      <c r="N446" s="103"/>
    </row>
    <row r="447" spans="2:16" x14ac:dyDescent="0.25">
      <c r="B447" s="45" t="s">
        <v>192</v>
      </c>
      <c r="C447" s="44">
        <v>0</v>
      </c>
      <c r="D447" s="2">
        <f>C447/$K$447</f>
        <v>0</v>
      </c>
      <c r="E447" s="3">
        <v>4</v>
      </c>
      <c r="F447" s="2">
        <f>E447/$K$447</f>
        <v>0.8</v>
      </c>
      <c r="G447" s="43">
        <v>0</v>
      </c>
      <c r="H447" s="2">
        <f>G447/$K$447</f>
        <v>0</v>
      </c>
      <c r="I447" s="3">
        <v>1</v>
      </c>
      <c r="J447" s="2">
        <f>I447/$K$447</f>
        <v>0.2</v>
      </c>
      <c r="K447" s="43">
        <v>5</v>
      </c>
      <c r="L447" s="46">
        <v>29</v>
      </c>
      <c r="M447" s="46">
        <v>34</v>
      </c>
      <c r="N447" s="103"/>
    </row>
    <row r="450" spans="2:16" x14ac:dyDescent="0.25">
      <c r="C450" s="142" t="s">
        <v>193</v>
      </c>
    </row>
    <row r="451" spans="2:16" x14ac:dyDescent="0.25">
      <c r="C451" s="50"/>
    </row>
    <row r="452" spans="2:16" x14ac:dyDescent="0.25">
      <c r="C452" s="142" t="s">
        <v>194</v>
      </c>
    </row>
    <row r="454" spans="2:16" ht="15" customHeight="1" x14ac:dyDescent="0.2">
      <c r="B454" s="285" t="s">
        <v>195</v>
      </c>
      <c r="C454" s="286"/>
      <c r="D454" s="286"/>
      <c r="E454" s="286"/>
      <c r="F454" s="286"/>
      <c r="G454" s="286"/>
    </row>
    <row r="455" spans="2:16" ht="40.5" customHeight="1" x14ac:dyDescent="0.2">
      <c r="B455" s="285"/>
      <c r="C455" s="97" t="s">
        <v>121</v>
      </c>
      <c r="D455" s="32"/>
      <c r="E455" s="97" t="s">
        <v>122</v>
      </c>
      <c r="F455" s="32"/>
      <c r="G455" s="97" t="s">
        <v>4</v>
      </c>
    </row>
    <row r="456" spans="2:16" ht="24" x14ac:dyDescent="0.25">
      <c r="B456" s="45" t="s">
        <v>287</v>
      </c>
      <c r="C456" s="46">
        <v>14</v>
      </c>
      <c r="D456" s="2">
        <f>C456/$G$456</f>
        <v>0.41176470588235292</v>
      </c>
      <c r="E456" s="3">
        <v>20</v>
      </c>
      <c r="F456" s="2">
        <f>E456/$G$456</f>
        <v>0.58823529411764708</v>
      </c>
      <c r="G456" s="46">
        <v>34</v>
      </c>
      <c r="H456" s="103"/>
    </row>
    <row r="459" spans="2:16" x14ac:dyDescent="0.2">
      <c r="B459" s="50"/>
      <c r="C459" s="142" t="s">
        <v>196</v>
      </c>
    </row>
    <row r="461" spans="2:16" ht="15" customHeight="1" x14ac:dyDescent="0.2">
      <c r="B461" s="285" t="s">
        <v>197</v>
      </c>
      <c r="C461" s="286" t="s">
        <v>287</v>
      </c>
      <c r="D461" s="286"/>
      <c r="E461" s="286"/>
      <c r="F461" s="286"/>
      <c r="G461" s="286"/>
      <c r="H461" s="286"/>
      <c r="I461" s="286"/>
      <c r="J461" s="286"/>
      <c r="K461" s="286"/>
      <c r="L461" s="286"/>
      <c r="M461" s="286"/>
      <c r="N461" s="286"/>
      <c r="O461" s="286"/>
    </row>
    <row r="462" spans="2:16" x14ac:dyDescent="0.2">
      <c r="B462" s="285"/>
      <c r="C462" s="286"/>
      <c r="D462" s="286"/>
      <c r="E462" s="286"/>
      <c r="F462" s="286"/>
      <c r="G462" s="286"/>
      <c r="H462" s="286"/>
      <c r="I462" s="286"/>
      <c r="J462" s="286"/>
      <c r="K462" s="286"/>
      <c r="L462" s="286"/>
      <c r="M462" s="286"/>
      <c r="N462" s="286"/>
      <c r="O462" s="286"/>
    </row>
    <row r="463" spans="2:16" ht="29.25" customHeight="1" x14ac:dyDescent="0.2">
      <c r="B463" s="285"/>
      <c r="C463" s="97" t="s">
        <v>158</v>
      </c>
      <c r="D463" s="32"/>
      <c r="E463" s="97"/>
      <c r="F463" s="32"/>
      <c r="G463" s="97"/>
      <c r="H463" s="32"/>
      <c r="I463" s="97"/>
      <c r="J463" s="32"/>
      <c r="K463" s="97" t="s">
        <v>62</v>
      </c>
      <c r="L463" s="32"/>
      <c r="M463" s="97" t="s">
        <v>4</v>
      </c>
      <c r="N463" s="97" t="s">
        <v>5</v>
      </c>
      <c r="O463" s="97" t="s">
        <v>6</v>
      </c>
    </row>
    <row r="464" spans="2:16" ht="24" x14ac:dyDescent="0.2">
      <c r="B464" s="45" t="s">
        <v>198</v>
      </c>
      <c r="C464" s="44">
        <v>2</v>
      </c>
      <c r="D464" s="2">
        <f>C464/$M$464</f>
        <v>0.15384615384615385</v>
      </c>
      <c r="E464" s="3">
        <v>1</v>
      </c>
      <c r="F464" s="2">
        <f>E464/$M$464</f>
        <v>7.6923076923076927E-2</v>
      </c>
      <c r="G464" s="43">
        <v>5</v>
      </c>
      <c r="H464" s="2">
        <f>G464/$M$464</f>
        <v>0.38461538461538464</v>
      </c>
      <c r="I464" s="3">
        <v>2</v>
      </c>
      <c r="J464" s="2">
        <f>I464/$M$464</f>
        <v>0.15384615384615385</v>
      </c>
      <c r="K464" s="43">
        <v>3</v>
      </c>
      <c r="L464" s="2">
        <f>K464/$M$464</f>
        <v>0.23076923076923078</v>
      </c>
      <c r="M464" s="43">
        <v>13</v>
      </c>
      <c r="N464" s="46">
        <v>21</v>
      </c>
      <c r="O464" s="46">
        <v>34</v>
      </c>
      <c r="P464" s="103"/>
    </row>
    <row r="465" spans="2:16" x14ac:dyDescent="0.2">
      <c r="B465" s="45" t="s">
        <v>199</v>
      </c>
      <c r="C465" s="44">
        <v>3</v>
      </c>
      <c r="D465" s="2">
        <f>C465/$M$465</f>
        <v>0.21428571428571427</v>
      </c>
      <c r="E465" s="3">
        <v>2</v>
      </c>
      <c r="F465" s="2">
        <f>E465/$M$465</f>
        <v>0.14285714285714285</v>
      </c>
      <c r="G465" s="43">
        <v>5</v>
      </c>
      <c r="H465" s="2">
        <f>G465/$M$465</f>
        <v>0.35714285714285715</v>
      </c>
      <c r="I465" s="3">
        <v>3</v>
      </c>
      <c r="J465" s="2">
        <f>I465/$M$465</f>
        <v>0.21428571428571427</v>
      </c>
      <c r="K465" s="43">
        <v>1</v>
      </c>
      <c r="L465" s="2">
        <f>K465/$M$465</f>
        <v>7.1428571428571425E-2</v>
      </c>
      <c r="M465" s="43">
        <v>14</v>
      </c>
      <c r="N465" s="46">
        <v>20</v>
      </c>
      <c r="O465" s="46">
        <v>34</v>
      </c>
      <c r="P465" s="103"/>
    </row>
    <row r="466" spans="2:16" x14ac:dyDescent="0.2">
      <c r="B466" s="45" t="s">
        <v>200</v>
      </c>
      <c r="C466" s="44">
        <v>1</v>
      </c>
      <c r="D466" s="2">
        <f>C466/$M$466</f>
        <v>7.1428571428571425E-2</v>
      </c>
      <c r="E466" s="3">
        <v>1</v>
      </c>
      <c r="F466" s="2">
        <f>E466/$M$466</f>
        <v>7.1428571428571425E-2</v>
      </c>
      <c r="G466" s="43">
        <v>2</v>
      </c>
      <c r="H466" s="2">
        <f>G466/$M$466</f>
        <v>0.14285714285714285</v>
      </c>
      <c r="I466" s="3">
        <v>6</v>
      </c>
      <c r="J466" s="2">
        <f>I466/$M$466</f>
        <v>0.42857142857142855</v>
      </c>
      <c r="K466" s="43">
        <v>4</v>
      </c>
      <c r="L466" s="2">
        <f>K466/$M$466</f>
        <v>0.2857142857142857</v>
      </c>
      <c r="M466" s="43">
        <v>14</v>
      </c>
      <c r="N466" s="46">
        <v>20</v>
      </c>
      <c r="O466" s="46">
        <v>34</v>
      </c>
      <c r="P466" s="103"/>
    </row>
    <row r="467" spans="2:16" ht="24" x14ac:dyDescent="0.2">
      <c r="B467" s="45" t="s">
        <v>201</v>
      </c>
      <c r="C467" s="44">
        <v>0</v>
      </c>
      <c r="D467" s="2">
        <f>C467/$M$467</f>
        <v>0</v>
      </c>
      <c r="E467" s="3">
        <v>1</v>
      </c>
      <c r="F467" s="2">
        <f>E467/$M$467</f>
        <v>7.1428571428571425E-2</v>
      </c>
      <c r="G467" s="43">
        <v>3</v>
      </c>
      <c r="H467" s="2">
        <f>G467/$M$467</f>
        <v>0.21428571428571427</v>
      </c>
      <c r="I467" s="3">
        <v>6</v>
      </c>
      <c r="J467" s="2">
        <f>I467/$M$467</f>
        <v>0.42857142857142855</v>
      </c>
      <c r="K467" s="43">
        <v>4</v>
      </c>
      <c r="L467" s="2">
        <f>K467/$M$467</f>
        <v>0.2857142857142857</v>
      </c>
      <c r="M467" s="43">
        <v>14</v>
      </c>
      <c r="N467" s="46">
        <v>20</v>
      </c>
      <c r="O467" s="46">
        <v>34</v>
      </c>
      <c r="P467" s="103"/>
    </row>
    <row r="468" spans="2:16" x14ac:dyDescent="0.2">
      <c r="B468" s="141" t="s">
        <v>114</v>
      </c>
      <c r="C468" s="44">
        <v>0</v>
      </c>
      <c r="D468" s="2">
        <f>C468/$M$468</f>
        <v>0</v>
      </c>
      <c r="E468" s="3">
        <v>0</v>
      </c>
      <c r="F468" s="2">
        <f>E468/$M$468</f>
        <v>0</v>
      </c>
      <c r="G468" s="43">
        <v>1</v>
      </c>
      <c r="H468" s="2">
        <f>G468/$M$468</f>
        <v>0.25</v>
      </c>
      <c r="I468" s="3">
        <v>0</v>
      </c>
      <c r="J468" s="2">
        <f>I468/$M$468</f>
        <v>0</v>
      </c>
      <c r="K468" s="43">
        <v>3</v>
      </c>
      <c r="L468" s="2">
        <f>K468/$M$468</f>
        <v>0.75</v>
      </c>
      <c r="M468" s="43">
        <v>4</v>
      </c>
      <c r="N468" s="46">
        <v>30</v>
      </c>
      <c r="O468" s="46">
        <v>34</v>
      </c>
      <c r="P468" s="103"/>
    </row>
    <row r="471" spans="2:16" x14ac:dyDescent="0.2">
      <c r="C471" s="142" t="s">
        <v>202</v>
      </c>
    </row>
    <row r="473" spans="2:16" ht="15" customHeight="1" x14ac:dyDescent="0.2">
      <c r="B473" s="285" t="s">
        <v>203</v>
      </c>
      <c r="C473" s="286" t="s">
        <v>287</v>
      </c>
      <c r="D473" s="286"/>
      <c r="E473" s="286"/>
      <c r="F473" s="286"/>
      <c r="G473" s="286"/>
      <c r="H473" s="286"/>
      <c r="I473" s="286"/>
      <c r="J473" s="286"/>
      <c r="K473" s="286"/>
      <c r="L473" s="286"/>
      <c r="M473" s="286"/>
      <c r="N473" s="286"/>
      <c r="O473" s="286"/>
    </row>
    <row r="474" spans="2:16" x14ac:dyDescent="0.2">
      <c r="B474" s="285"/>
      <c r="C474" s="286"/>
      <c r="D474" s="286"/>
      <c r="E474" s="286"/>
      <c r="F474" s="286"/>
      <c r="G474" s="286"/>
      <c r="H474" s="286"/>
      <c r="I474" s="286"/>
      <c r="J474" s="286"/>
      <c r="K474" s="286"/>
      <c r="L474" s="286"/>
      <c r="M474" s="286"/>
      <c r="N474" s="286"/>
      <c r="O474" s="286"/>
    </row>
    <row r="475" spans="2:16" ht="24" x14ac:dyDescent="0.2">
      <c r="B475" s="285"/>
      <c r="C475" s="97" t="s">
        <v>84</v>
      </c>
      <c r="D475" s="32"/>
      <c r="E475" s="32"/>
      <c r="F475" s="32"/>
      <c r="G475" s="32"/>
      <c r="H475" s="32"/>
      <c r="I475" s="97"/>
      <c r="J475" s="32"/>
      <c r="K475" s="97" t="s">
        <v>85</v>
      </c>
      <c r="L475" s="32"/>
      <c r="M475" s="97" t="s">
        <v>4</v>
      </c>
      <c r="N475" s="97" t="s">
        <v>5</v>
      </c>
      <c r="O475" s="97" t="s">
        <v>6</v>
      </c>
    </row>
    <row r="476" spans="2:16" ht="24" x14ac:dyDescent="0.2">
      <c r="B476" s="45" t="s">
        <v>204</v>
      </c>
      <c r="C476" s="44">
        <v>1</v>
      </c>
      <c r="D476" s="2">
        <f>C476/$M$476</f>
        <v>7.1428571428571425E-2</v>
      </c>
      <c r="E476" s="3">
        <v>2</v>
      </c>
      <c r="F476" s="2">
        <f>E476/$M$476</f>
        <v>0.14285714285714285</v>
      </c>
      <c r="G476" s="43">
        <v>5</v>
      </c>
      <c r="H476" s="2">
        <f>G476/$M$476</f>
        <v>0.35714285714285715</v>
      </c>
      <c r="I476" s="3">
        <v>4</v>
      </c>
      <c r="J476" s="2">
        <f>I476/$M$476</f>
        <v>0.2857142857142857</v>
      </c>
      <c r="K476" s="43">
        <v>2</v>
      </c>
      <c r="L476" s="2">
        <f>K476/$M$476</f>
        <v>0.14285714285714285</v>
      </c>
      <c r="M476" s="43">
        <v>14</v>
      </c>
      <c r="N476" s="42">
        <v>38</v>
      </c>
      <c r="O476" s="42">
        <v>52</v>
      </c>
      <c r="P476" s="103"/>
    </row>
    <row r="477" spans="2:16" x14ac:dyDescent="0.2">
      <c r="B477" s="45" t="s">
        <v>205</v>
      </c>
      <c r="C477" s="44">
        <v>2</v>
      </c>
      <c r="D477" s="2">
        <f>C477/$M$477</f>
        <v>0.14285714285714285</v>
      </c>
      <c r="E477" s="3">
        <v>0</v>
      </c>
      <c r="F477" s="2">
        <f>E477/$M$477</f>
        <v>0</v>
      </c>
      <c r="G477" s="43">
        <v>5</v>
      </c>
      <c r="H477" s="2">
        <f>G477/$M$477</f>
        <v>0.35714285714285715</v>
      </c>
      <c r="I477" s="3">
        <v>5</v>
      </c>
      <c r="J477" s="2">
        <f>I477/$M$477</f>
        <v>0.35714285714285715</v>
      </c>
      <c r="K477" s="43">
        <v>2</v>
      </c>
      <c r="L477" s="2">
        <f>K477/$M$477</f>
        <v>0.14285714285714285</v>
      </c>
      <c r="M477" s="43">
        <v>14</v>
      </c>
      <c r="N477" s="42">
        <v>38</v>
      </c>
      <c r="O477" s="42">
        <v>52</v>
      </c>
      <c r="P477" s="103"/>
    </row>
    <row r="478" spans="2:16" ht="24" x14ac:dyDescent="0.2">
      <c r="B478" s="45" t="s">
        <v>206</v>
      </c>
      <c r="C478" s="44">
        <v>0</v>
      </c>
      <c r="D478" s="2">
        <f>C478/$M$478</f>
        <v>0</v>
      </c>
      <c r="E478" s="3">
        <v>1</v>
      </c>
      <c r="F478" s="2">
        <f>E478/$M$478</f>
        <v>7.6923076923076927E-2</v>
      </c>
      <c r="G478" s="43">
        <v>5</v>
      </c>
      <c r="H478" s="2">
        <f>G478/$M$478</f>
        <v>0.38461538461538464</v>
      </c>
      <c r="I478" s="3">
        <v>4</v>
      </c>
      <c r="J478" s="2">
        <f>I478/$M$478</f>
        <v>0.30769230769230771</v>
      </c>
      <c r="K478" s="43">
        <v>3</v>
      </c>
      <c r="L478" s="2">
        <f>K478/$M$478</f>
        <v>0.23076923076923078</v>
      </c>
      <c r="M478" s="43">
        <v>13</v>
      </c>
      <c r="N478" s="42">
        <v>39</v>
      </c>
      <c r="O478" s="42">
        <v>52</v>
      </c>
      <c r="P478" s="103"/>
    </row>
    <row r="479" spans="2:16" ht="24" x14ac:dyDescent="0.2">
      <c r="B479" s="45" t="s">
        <v>207</v>
      </c>
      <c r="C479" s="44">
        <v>1</v>
      </c>
      <c r="D479" s="2">
        <f>C479/$M$479</f>
        <v>7.6923076923076927E-2</v>
      </c>
      <c r="E479" s="3">
        <v>0</v>
      </c>
      <c r="F479" s="2">
        <f>E479/$M$479</f>
        <v>0</v>
      </c>
      <c r="G479" s="43">
        <v>5</v>
      </c>
      <c r="H479" s="2">
        <f>G479/$M$479</f>
        <v>0.38461538461538464</v>
      </c>
      <c r="I479" s="3">
        <v>4</v>
      </c>
      <c r="J479" s="2">
        <f>I479/$M$479</f>
        <v>0.30769230769230771</v>
      </c>
      <c r="K479" s="43">
        <v>3</v>
      </c>
      <c r="L479" s="2">
        <f>K479/$M$479</f>
        <v>0.23076923076923078</v>
      </c>
      <c r="M479" s="43">
        <v>13</v>
      </c>
      <c r="N479" s="42">
        <v>39</v>
      </c>
      <c r="O479" s="42">
        <v>52</v>
      </c>
      <c r="P479" s="103"/>
    </row>
    <row r="480" spans="2:16" x14ac:dyDescent="0.2">
      <c r="B480" s="45" t="s">
        <v>208</v>
      </c>
      <c r="C480" s="44">
        <v>1</v>
      </c>
      <c r="D480" s="2">
        <f>C480/$M$480</f>
        <v>9.0909090909090912E-2</v>
      </c>
      <c r="E480" s="3">
        <v>0</v>
      </c>
      <c r="F480" s="2">
        <f>E480/$M$480</f>
        <v>0</v>
      </c>
      <c r="G480" s="43">
        <v>4</v>
      </c>
      <c r="H480" s="2">
        <f>G480/$M$480</f>
        <v>0.36363636363636365</v>
      </c>
      <c r="I480" s="3">
        <v>4</v>
      </c>
      <c r="J480" s="2">
        <f>I480/$M$480</f>
        <v>0.36363636363636365</v>
      </c>
      <c r="K480" s="43">
        <v>2</v>
      </c>
      <c r="L480" s="2">
        <f>K480/$M$480</f>
        <v>0.18181818181818182</v>
      </c>
      <c r="M480" s="43">
        <v>11</v>
      </c>
      <c r="N480" s="46">
        <v>41</v>
      </c>
      <c r="O480" s="46">
        <v>52</v>
      </c>
      <c r="P480" s="103"/>
    </row>
    <row r="481" spans="2:16" x14ac:dyDescent="0.2">
      <c r="B481" s="141" t="s">
        <v>114</v>
      </c>
      <c r="C481" s="32">
        <v>0</v>
      </c>
      <c r="D481" s="2">
        <f>C481/$M$481</f>
        <v>0</v>
      </c>
      <c r="E481" s="3">
        <v>0</v>
      </c>
      <c r="F481" s="2">
        <f>E481/$M$481</f>
        <v>0</v>
      </c>
      <c r="G481" s="43">
        <v>0</v>
      </c>
      <c r="H481" s="2">
        <f>G481/$M$481</f>
        <v>0</v>
      </c>
      <c r="I481" s="3">
        <v>1</v>
      </c>
      <c r="J481" s="2">
        <f>I481/$M$481</f>
        <v>0.5</v>
      </c>
      <c r="K481" s="43">
        <v>1</v>
      </c>
      <c r="L481" s="2">
        <f>K481/$M$481</f>
        <v>0.5</v>
      </c>
      <c r="M481" s="43">
        <v>2</v>
      </c>
      <c r="N481" s="46">
        <v>50</v>
      </c>
      <c r="O481" s="46">
        <v>52</v>
      </c>
      <c r="P481" s="103"/>
    </row>
    <row r="484" spans="2:16" x14ac:dyDescent="0.2">
      <c r="C484" s="142" t="s">
        <v>209</v>
      </c>
    </row>
    <row r="486" spans="2:16" ht="15" customHeight="1" x14ac:dyDescent="0.2">
      <c r="B486" s="285" t="s">
        <v>197</v>
      </c>
      <c r="C486" s="286" t="s">
        <v>287</v>
      </c>
      <c r="D486" s="286"/>
      <c r="E486" s="286"/>
      <c r="F486" s="286"/>
      <c r="G486" s="286"/>
      <c r="H486" s="286"/>
      <c r="I486" s="286"/>
      <c r="J486" s="286"/>
      <c r="K486" s="286"/>
      <c r="L486" s="286"/>
      <c r="M486" s="286"/>
      <c r="N486" s="286"/>
      <c r="O486" s="286"/>
    </row>
    <row r="487" spans="2:16" x14ac:dyDescent="0.2">
      <c r="B487" s="285"/>
      <c r="C487" s="286"/>
      <c r="D487" s="286"/>
      <c r="E487" s="286"/>
      <c r="F487" s="286"/>
      <c r="G487" s="286"/>
      <c r="H487" s="286"/>
      <c r="I487" s="286"/>
      <c r="J487" s="286"/>
      <c r="K487" s="286"/>
      <c r="L487" s="286"/>
      <c r="M487" s="286"/>
      <c r="N487" s="286"/>
      <c r="O487" s="286"/>
    </row>
    <row r="488" spans="2:16" ht="24" x14ac:dyDescent="0.2">
      <c r="B488" s="285"/>
      <c r="C488" s="97" t="s">
        <v>158</v>
      </c>
      <c r="D488" s="32"/>
      <c r="E488" s="97"/>
      <c r="F488" s="32"/>
      <c r="G488" s="97"/>
      <c r="H488" s="32"/>
      <c r="I488" s="97"/>
      <c r="J488" s="32"/>
      <c r="K488" s="97" t="s">
        <v>62</v>
      </c>
      <c r="L488" s="32"/>
      <c r="M488" s="97" t="s">
        <v>4</v>
      </c>
      <c r="N488" s="97" t="s">
        <v>5</v>
      </c>
      <c r="O488" s="97" t="s">
        <v>6</v>
      </c>
    </row>
    <row r="489" spans="2:16" x14ac:dyDescent="0.2">
      <c r="B489" s="45" t="s">
        <v>210</v>
      </c>
      <c r="C489" s="44">
        <v>3</v>
      </c>
      <c r="D489" s="2">
        <f>C489/$M$489</f>
        <v>0.17647058823529413</v>
      </c>
      <c r="E489" s="3">
        <v>0</v>
      </c>
      <c r="F489" s="2">
        <f>E489/$M$489</f>
        <v>0</v>
      </c>
      <c r="G489" s="43">
        <v>4</v>
      </c>
      <c r="H489" s="2">
        <f>G489/$M$489</f>
        <v>0.23529411764705882</v>
      </c>
      <c r="I489" s="3">
        <v>2</v>
      </c>
      <c r="J489" s="2">
        <f>I489/$M$489</f>
        <v>0.11764705882352941</v>
      </c>
      <c r="K489" s="43">
        <v>8</v>
      </c>
      <c r="L489" s="2">
        <f>K489/$M$489</f>
        <v>0.47058823529411764</v>
      </c>
      <c r="M489" s="43">
        <v>17</v>
      </c>
      <c r="N489" s="46">
        <v>35</v>
      </c>
      <c r="O489" s="46">
        <v>52</v>
      </c>
      <c r="P489" s="103"/>
    </row>
    <row r="490" spans="2:16" ht="24" x14ac:dyDescent="0.2">
      <c r="B490" s="45" t="s">
        <v>211</v>
      </c>
      <c r="C490" s="44">
        <v>0</v>
      </c>
      <c r="D490" s="2">
        <f>C490/$M$490</f>
        <v>0</v>
      </c>
      <c r="E490" s="3">
        <v>1</v>
      </c>
      <c r="F490" s="2">
        <f>E490/$M$490</f>
        <v>6.25E-2</v>
      </c>
      <c r="G490" s="43">
        <v>2</v>
      </c>
      <c r="H490" s="2">
        <f>G490/$M$490</f>
        <v>0.125</v>
      </c>
      <c r="I490" s="3">
        <v>5</v>
      </c>
      <c r="J490" s="2">
        <f>I490/$M$490</f>
        <v>0.3125</v>
      </c>
      <c r="K490" s="43">
        <v>8</v>
      </c>
      <c r="L490" s="2">
        <f>K490/$M$490</f>
        <v>0.5</v>
      </c>
      <c r="M490" s="43">
        <v>16</v>
      </c>
      <c r="N490" s="46">
        <v>36</v>
      </c>
      <c r="O490" s="46">
        <v>52</v>
      </c>
      <c r="P490" s="103"/>
    </row>
    <row r="491" spans="2:16" ht="36" x14ac:dyDescent="0.2">
      <c r="B491" s="45" t="s">
        <v>212</v>
      </c>
      <c r="C491" s="44">
        <v>4</v>
      </c>
      <c r="D491" s="2">
        <f>C491/$M$491</f>
        <v>0.2857142857142857</v>
      </c>
      <c r="E491" s="3">
        <v>0</v>
      </c>
      <c r="F491" s="2">
        <f>E491/$M$491</f>
        <v>0</v>
      </c>
      <c r="G491" s="43">
        <v>3</v>
      </c>
      <c r="H491" s="2">
        <f>G491/$M$491</f>
        <v>0.21428571428571427</v>
      </c>
      <c r="I491" s="3">
        <v>5</v>
      </c>
      <c r="J491" s="2">
        <f>I491/$M$491</f>
        <v>0.35714285714285715</v>
      </c>
      <c r="K491" s="43">
        <v>2</v>
      </c>
      <c r="L491" s="2">
        <f>K491/$M$491</f>
        <v>0.14285714285714285</v>
      </c>
      <c r="M491" s="43">
        <v>14</v>
      </c>
      <c r="N491" s="46">
        <v>38</v>
      </c>
      <c r="O491" s="46">
        <v>52</v>
      </c>
      <c r="P491" s="103"/>
    </row>
    <row r="492" spans="2:16" ht="36" x14ac:dyDescent="0.2">
      <c r="B492" s="45" t="s">
        <v>213</v>
      </c>
      <c r="C492" s="44">
        <v>6</v>
      </c>
      <c r="D492" s="2">
        <f>C492/$M$492</f>
        <v>0.6</v>
      </c>
      <c r="E492" s="3">
        <v>1</v>
      </c>
      <c r="F492" s="2">
        <f>E492/$M$492</f>
        <v>0.1</v>
      </c>
      <c r="G492" s="43">
        <v>1</v>
      </c>
      <c r="H492" s="2">
        <f>G492/$M$492</f>
        <v>0.1</v>
      </c>
      <c r="I492" s="3">
        <v>0</v>
      </c>
      <c r="J492" s="2">
        <f>I492/$M$492</f>
        <v>0</v>
      </c>
      <c r="K492" s="43">
        <v>2</v>
      </c>
      <c r="L492" s="2">
        <f>K492/$M$492</f>
        <v>0.2</v>
      </c>
      <c r="M492" s="43">
        <v>10</v>
      </c>
      <c r="N492" s="46">
        <v>42</v>
      </c>
      <c r="O492" s="46">
        <v>52</v>
      </c>
      <c r="P492" s="103"/>
    </row>
    <row r="493" spans="2:16" ht="36" x14ac:dyDescent="0.2">
      <c r="B493" s="45" t="s">
        <v>214</v>
      </c>
      <c r="C493" s="44">
        <v>9</v>
      </c>
      <c r="D493" s="2">
        <f>C493/$M$493</f>
        <v>0.9</v>
      </c>
      <c r="E493" s="3">
        <v>0</v>
      </c>
      <c r="F493" s="2">
        <f>E493/$M$493</f>
        <v>0</v>
      </c>
      <c r="G493" s="43">
        <v>0</v>
      </c>
      <c r="H493" s="2">
        <f>G493/$M$493</f>
        <v>0</v>
      </c>
      <c r="I493" s="3">
        <v>1</v>
      </c>
      <c r="J493" s="2">
        <f>I493/$M$493</f>
        <v>0.1</v>
      </c>
      <c r="K493" s="43">
        <v>0</v>
      </c>
      <c r="L493" s="2">
        <f>K493/$M$493</f>
        <v>0</v>
      </c>
      <c r="M493" s="43">
        <v>10</v>
      </c>
      <c r="N493" s="46">
        <v>42</v>
      </c>
      <c r="O493" s="46">
        <v>52</v>
      </c>
      <c r="P493" s="103"/>
    </row>
    <row r="494" spans="2:16" ht="24" x14ac:dyDescent="0.2">
      <c r="B494" s="45" t="s">
        <v>215</v>
      </c>
      <c r="C494" s="44">
        <v>7</v>
      </c>
      <c r="D494" s="2">
        <f>C494/$M$494</f>
        <v>0.63636363636363635</v>
      </c>
      <c r="E494" s="3">
        <v>2</v>
      </c>
      <c r="F494" s="2">
        <f>E494/$M$494</f>
        <v>0.18181818181818182</v>
      </c>
      <c r="G494" s="43">
        <v>1</v>
      </c>
      <c r="H494" s="2">
        <f>G494/$M$494</f>
        <v>9.0909090909090912E-2</v>
      </c>
      <c r="I494" s="3">
        <v>0</v>
      </c>
      <c r="J494" s="2">
        <f>I494/$M$494</f>
        <v>0</v>
      </c>
      <c r="K494" s="43">
        <v>1</v>
      </c>
      <c r="L494" s="2">
        <f>K494/$M$494</f>
        <v>9.0909090909090912E-2</v>
      </c>
      <c r="M494" s="43">
        <v>11</v>
      </c>
      <c r="N494" s="46">
        <v>41</v>
      </c>
      <c r="O494" s="46">
        <v>52</v>
      </c>
      <c r="P494" s="103"/>
    </row>
    <row r="495" spans="2:16" ht="36" x14ac:dyDescent="0.2">
      <c r="B495" s="45" t="s">
        <v>216</v>
      </c>
      <c r="C495" s="44">
        <v>5</v>
      </c>
      <c r="D495" s="2">
        <f>C495/$M$495</f>
        <v>0.41666666666666669</v>
      </c>
      <c r="E495" s="3">
        <v>1</v>
      </c>
      <c r="F495" s="2">
        <f>E495/$M$495</f>
        <v>8.3333333333333329E-2</v>
      </c>
      <c r="G495" s="43">
        <v>2</v>
      </c>
      <c r="H495" s="2">
        <f>G495/$M$495</f>
        <v>0.16666666666666666</v>
      </c>
      <c r="I495" s="3">
        <v>2</v>
      </c>
      <c r="J495" s="2">
        <f>I495/$M$495</f>
        <v>0.16666666666666666</v>
      </c>
      <c r="K495" s="43">
        <v>2</v>
      </c>
      <c r="L495" s="2">
        <f>K495/$M$495</f>
        <v>0.16666666666666666</v>
      </c>
      <c r="M495" s="43">
        <v>12</v>
      </c>
      <c r="N495" s="46">
        <v>40</v>
      </c>
      <c r="O495" s="46">
        <v>52</v>
      </c>
      <c r="P495" s="103"/>
    </row>
    <row r="496" spans="2:16" x14ac:dyDescent="0.2">
      <c r="B496" s="141" t="s">
        <v>114</v>
      </c>
      <c r="C496" s="44">
        <v>0</v>
      </c>
      <c r="D496" s="2">
        <v>0</v>
      </c>
      <c r="E496" s="3">
        <v>0</v>
      </c>
      <c r="F496" s="2">
        <v>0</v>
      </c>
      <c r="G496" s="43">
        <v>0</v>
      </c>
      <c r="H496" s="2">
        <v>0</v>
      </c>
      <c r="I496" s="3">
        <v>0</v>
      </c>
      <c r="J496" s="2">
        <v>0</v>
      </c>
      <c r="K496" s="43">
        <v>0</v>
      </c>
      <c r="L496" s="2">
        <v>0</v>
      </c>
      <c r="M496" s="43">
        <v>0</v>
      </c>
      <c r="N496" s="46">
        <v>52</v>
      </c>
      <c r="O496" s="46">
        <v>52</v>
      </c>
      <c r="P496" s="103"/>
    </row>
    <row r="497" spans="2:16" x14ac:dyDescent="0.2">
      <c r="B497" s="144"/>
      <c r="C497" s="128"/>
      <c r="D497" s="48"/>
      <c r="E497" s="47"/>
      <c r="F497" s="48"/>
      <c r="G497" s="47"/>
      <c r="H497" s="48"/>
      <c r="I497" s="47"/>
      <c r="J497" s="48"/>
      <c r="K497" s="129"/>
      <c r="L497" s="48"/>
      <c r="M497" s="129"/>
      <c r="N497" s="47"/>
      <c r="O497" s="47"/>
    </row>
    <row r="498" spans="2:16" x14ac:dyDescent="0.2">
      <c r="B498" s="144"/>
      <c r="C498" s="128"/>
      <c r="D498" s="48"/>
      <c r="E498" s="47"/>
      <c r="F498" s="48"/>
      <c r="G498" s="47"/>
      <c r="H498" s="48"/>
      <c r="I498" s="47"/>
      <c r="J498" s="48"/>
      <c r="K498" s="129"/>
      <c r="L498" s="48"/>
      <c r="M498" s="129"/>
      <c r="N498" s="47"/>
      <c r="O498" s="47"/>
    </row>
    <row r="499" spans="2:16" x14ac:dyDescent="0.2">
      <c r="C499" s="142" t="s">
        <v>217</v>
      </c>
    </row>
    <row r="500" spans="2:16" x14ac:dyDescent="0.2">
      <c r="C500" s="145"/>
    </row>
    <row r="501" spans="2:16" x14ac:dyDescent="0.2">
      <c r="C501" s="142" t="s">
        <v>218</v>
      </c>
    </row>
    <row r="503" spans="2:16" ht="15" customHeight="1" x14ac:dyDescent="0.2">
      <c r="B503" s="285" t="s">
        <v>219</v>
      </c>
      <c r="C503" s="286" t="s">
        <v>288</v>
      </c>
      <c r="D503" s="286"/>
      <c r="E503" s="286"/>
      <c r="F503" s="286"/>
      <c r="G503" s="286"/>
      <c r="H503" s="286"/>
      <c r="I503" s="286"/>
      <c r="J503" s="286"/>
      <c r="K503" s="286"/>
      <c r="L503" s="286"/>
      <c r="M503" s="286"/>
      <c r="N503" s="286"/>
      <c r="O503" s="286"/>
    </row>
    <row r="504" spans="2:16" x14ac:dyDescent="0.2">
      <c r="B504" s="285"/>
      <c r="C504" s="286"/>
      <c r="D504" s="286"/>
      <c r="E504" s="286"/>
      <c r="F504" s="286"/>
      <c r="G504" s="286"/>
      <c r="H504" s="286"/>
      <c r="I504" s="286"/>
      <c r="J504" s="286"/>
      <c r="K504" s="286"/>
      <c r="L504" s="286"/>
      <c r="M504" s="286"/>
      <c r="N504" s="286"/>
      <c r="O504" s="286"/>
    </row>
    <row r="505" spans="2:16" ht="24" x14ac:dyDescent="0.2">
      <c r="B505" s="285"/>
      <c r="C505" s="97" t="s">
        <v>220</v>
      </c>
      <c r="D505" s="32"/>
      <c r="E505" s="97"/>
      <c r="F505" s="32"/>
      <c r="G505" s="97"/>
      <c r="H505" s="32"/>
      <c r="I505" s="97"/>
      <c r="J505" s="32"/>
      <c r="K505" s="97" t="s">
        <v>221</v>
      </c>
      <c r="L505" s="32"/>
      <c r="M505" s="97" t="s">
        <v>4</v>
      </c>
      <c r="N505" s="97" t="s">
        <v>5</v>
      </c>
      <c r="O505" s="97" t="s">
        <v>6</v>
      </c>
    </row>
    <row r="506" spans="2:16" x14ac:dyDescent="0.2">
      <c r="B506" s="45" t="s">
        <v>222</v>
      </c>
      <c r="C506" s="44">
        <v>1</v>
      </c>
      <c r="D506" s="2">
        <f>C506/$M$506</f>
        <v>5.8823529411764705E-2</v>
      </c>
      <c r="E506" s="3">
        <v>2</v>
      </c>
      <c r="F506" s="2">
        <f>E506/$M$506</f>
        <v>0.11764705882352941</v>
      </c>
      <c r="G506" s="43">
        <v>3</v>
      </c>
      <c r="H506" s="2">
        <f>G506/$M$506</f>
        <v>0.17647058823529413</v>
      </c>
      <c r="I506" s="3">
        <v>4</v>
      </c>
      <c r="J506" s="2">
        <f>I506/$M$506</f>
        <v>0.23529411764705882</v>
      </c>
      <c r="K506" s="43">
        <v>7</v>
      </c>
      <c r="L506" s="2">
        <f>K506/$M$506</f>
        <v>0.41176470588235292</v>
      </c>
      <c r="M506" s="46">
        <v>17</v>
      </c>
      <c r="N506" s="46">
        <v>1</v>
      </c>
      <c r="O506" s="46">
        <v>18</v>
      </c>
      <c r="P506" s="103"/>
    </row>
    <row r="507" spans="2:16" x14ac:dyDescent="0.2">
      <c r="B507" s="45" t="s">
        <v>223</v>
      </c>
      <c r="C507" s="44">
        <v>11</v>
      </c>
      <c r="D507" s="2">
        <f>C507/$M$507</f>
        <v>0.61111111111111116</v>
      </c>
      <c r="E507" s="3">
        <v>0</v>
      </c>
      <c r="F507" s="2">
        <f>E507/$M$507</f>
        <v>0</v>
      </c>
      <c r="G507" s="43">
        <v>2</v>
      </c>
      <c r="H507" s="2">
        <f>G507/$M$507</f>
        <v>0.1111111111111111</v>
      </c>
      <c r="I507" s="3">
        <v>3</v>
      </c>
      <c r="J507" s="2">
        <f>I507/$M$507</f>
        <v>0.16666666666666666</v>
      </c>
      <c r="K507" s="43">
        <v>2</v>
      </c>
      <c r="L507" s="2">
        <f>K507/$M$507</f>
        <v>0.1111111111111111</v>
      </c>
      <c r="M507" s="43">
        <v>18</v>
      </c>
      <c r="N507" s="46">
        <v>0</v>
      </c>
      <c r="O507" s="46">
        <v>18</v>
      </c>
      <c r="P507" s="103"/>
    </row>
    <row r="508" spans="2:16" ht="24" x14ac:dyDescent="0.2">
      <c r="B508" s="45" t="s">
        <v>224</v>
      </c>
      <c r="C508" s="44">
        <v>9</v>
      </c>
      <c r="D508" s="2">
        <f>C508/$M$508</f>
        <v>0.52941176470588236</v>
      </c>
      <c r="E508" s="3">
        <v>3</v>
      </c>
      <c r="F508" s="2">
        <f>E508/$M$508</f>
        <v>0.17647058823529413</v>
      </c>
      <c r="G508" s="43">
        <v>2</v>
      </c>
      <c r="H508" s="2">
        <f>G508/$M$508</f>
        <v>0.11764705882352941</v>
      </c>
      <c r="I508" s="3">
        <v>1</v>
      </c>
      <c r="J508" s="2">
        <f>I508/$M$508</f>
        <v>5.8823529411764705E-2</v>
      </c>
      <c r="K508" s="43">
        <v>2</v>
      </c>
      <c r="L508" s="2">
        <f>K508/$M$508</f>
        <v>0.11764705882352941</v>
      </c>
      <c r="M508" s="43">
        <v>17</v>
      </c>
      <c r="N508" s="46">
        <v>1</v>
      </c>
      <c r="O508" s="46">
        <v>18</v>
      </c>
      <c r="P508" s="103"/>
    </row>
    <row r="509" spans="2:16" x14ac:dyDescent="0.2">
      <c r="B509" s="45" t="s">
        <v>225</v>
      </c>
      <c r="C509" s="44">
        <v>12</v>
      </c>
      <c r="D509" s="2">
        <f>C509/$M$509</f>
        <v>0.66666666666666663</v>
      </c>
      <c r="E509" s="3">
        <v>2</v>
      </c>
      <c r="F509" s="2">
        <f>E509/$M$509</f>
        <v>0.1111111111111111</v>
      </c>
      <c r="G509" s="43">
        <v>1</v>
      </c>
      <c r="H509" s="2">
        <f>G509/$M$509</f>
        <v>5.5555555555555552E-2</v>
      </c>
      <c r="I509" s="3">
        <v>1</v>
      </c>
      <c r="J509" s="2">
        <f>I509/$M$509</f>
        <v>5.5555555555555552E-2</v>
      </c>
      <c r="K509" s="43">
        <v>2</v>
      </c>
      <c r="L509" s="2">
        <f>K509/$M$509</f>
        <v>0.1111111111111111</v>
      </c>
      <c r="M509" s="43">
        <v>18</v>
      </c>
      <c r="N509" s="46">
        <v>0</v>
      </c>
      <c r="O509" s="46">
        <v>18</v>
      </c>
      <c r="P509" s="103"/>
    </row>
    <row r="510" spans="2:16" x14ac:dyDescent="0.2">
      <c r="B510" s="45" t="s">
        <v>226</v>
      </c>
      <c r="C510" s="44">
        <v>15</v>
      </c>
      <c r="D510" s="2">
        <f>C510/$M$510</f>
        <v>0.88235294117647056</v>
      </c>
      <c r="E510" s="3">
        <v>0</v>
      </c>
      <c r="F510" s="2">
        <f>E510/$M$510</f>
        <v>0</v>
      </c>
      <c r="G510" s="43">
        <v>0</v>
      </c>
      <c r="H510" s="2">
        <f>G510/$M$510</f>
        <v>0</v>
      </c>
      <c r="I510" s="3">
        <v>0</v>
      </c>
      <c r="J510" s="2">
        <f>I510/$M$510</f>
        <v>0</v>
      </c>
      <c r="K510" s="43">
        <v>2</v>
      </c>
      <c r="L510" s="2">
        <f>K510/$M$510</f>
        <v>0.11764705882352941</v>
      </c>
      <c r="M510" s="43">
        <v>17</v>
      </c>
      <c r="N510" s="46">
        <v>1</v>
      </c>
      <c r="O510" s="46">
        <v>18</v>
      </c>
      <c r="P510" s="103"/>
    </row>
    <row r="511" spans="2:16" x14ac:dyDescent="0.2">
      <c r="B511" s="141" t="s">
        <v>227</v>
      </c>
      <c r="C511" s="44">
        <v>17</v>
      </c>
      <c r="D511" s="2">
        <f>C511/$M$511</f>
        <v>1</v>
      </c>
      <c r="E511" s="3">
        <v>0</v>
      </c>
      <c r="F511" s="2">
        <f>E511/$M$511</f>
        <v>0</v>
      </c>
      <c r="G511" s="43">
        <v>0</v>
      </c>
      <c r="H511" s="2">
        <f>G511/$M$511</f>
        <v>0</v>
      </c>
      <c r="I511" s="3">
        <v>0</v>
      </c>
      <c r="J511" s="2">
        <f>I511/$M$511</f>
        <v>0</v>
      </c>
      <c r="K511" s="43">
        <v>0</v>
      </c>
      <c r="L511" s="2">
        <f>K511/$M$511</f>
        <v>0</v>
      </c>
      <c r="M511" s="43">
        <v>17</v>
      </c>
      <c r="N511" s="46">
        <v>1</v>
      </c>
      <c r="O511" s="46">
        <v>18</v>
      </c>
      <c r="P511" s="103"/>
    </row>
    <row r="512" spans="2:16" ht="24" x14ac:dyDescent="0.2">
      <c r="B512" s="45" t="s">
        <v>228</v>
      </c>
      <c r="C512" s="44">
        <v>7</v>
      </c>
      <c r="D512" s="2">
        <f>C512/$M$512</f>
        <v>0.41176470588235292</v>
      </c>
      <c r="E512" s="3">
        <v>5</v>
      </c>
      <c r="F512" s="2">
        <f>E512/$M$512</f>
        <v>0.29411764705882354</v>
      </c>
      <c r="G512" s="43">
        <v>1</v>
      </c>
      <c r="H512" s="2">
        <f>G512/$M$512</f>
        <v>5.8823529411764705E-2</v>
      </c>
      <c r="I512" s="3">
        <v>1</v>
      </c>
      <c r="J512" s="2">
        <f>I512/$M$512</f>
        <v>5.8823529411764705E-2</v>
      </c>
      <c r="K512" s="43">
        <v>3</v>
      </c>
      <c r="L512" s="2">
        <f>K512/$M$512</f>
        <v>0.17647058823529413</v>
      </c>
      <c r="M512" s="43">
        <v>17</v>
      </c>
      <c r="N512" s="46">
        <v>1</v>
      </c>
      <c r="O512" s="46">
        <v>18</v>
      </c>
      <c r="P512" s="103"/>
    </row>
    <row r="513" spans="2:16" x14ac:dyDescent="0.2">
      <c r="B513" s="45" t="s">
        <v>229</v>
      </c>
      <c r="C513" s="44">
        <v>7</v>
      </c>
      <c r="D513" s="2">
        <f>C513/$M$513</f>
        <v>0.41176470588235292</v>
      </c>
      <c r="E513" s="3">
        <v>5</v>
      </c>
      <c r="F513" s="2">
        <f>E513/$M$513</f>
        <v>0.29411764705882354</v>
      </c>
      <c r="G513" s="43">
        <v>2</v>
      </c>
      <c r="H513" s="2">
        <f>G513/$M$513</f>
        <v>0.11764705882352941</v>
      </c>
      <c r="I513" s="3">
        <v>2</v>
      </c>
      <c r="J513" s="2">
        <f>I513/$M$513</f>
        <v>0.11764705882352941</v>
      </c>
      <c r="K513" s="43">
        <v>1</v>
      </c>
      <c r="L513" s="2">
        <f>K513/$M$513</f>
        <v>5.8823529411764705E-2</v>
      </c>
      <c r="M513" s="43">
        <v>17</v>
      </c>
      <c r="N513" s="46">
        <v>1</v>
      </c>
      <c r="O513" s="46">
        <v>18</v>
      </c>
      <c r="P513" s="103"/>
    </row>
    <row r="514" spans="2:16" x14ac:dyDescent="0.2">
      <c r="B514" s="45" t="s">
        <v>230</v>
      </c>
      <c r="C514" s="44">
        <v>7</v>
      </c>
      <c r="D514" s="2">
        <f>C514/$M$514</f>
        <v>0.41176470588235292</v>
      </c>
      <c r="E514" s="3">
        <v>4</v>
      </c>
      <c r="F514" s="2">
        <f>E514/$M$514</f>
        <v>0.23529411764705882</v>
      </c>
      <c r="G514" s="43">
        <v>4</v>
      </c>
      <c r="H514" s="2">
        <f>G514/$M$514</f>
        <v>0.23529411764705882</v>
      </c>
      <c r="I514" s="3">
        <v>1</v>
      </c>
      <c r="J514" s="2">
        <f>I514/$M$514</f>
        <v>5.8823529411764705E-2</v>
      </c>
      <c r="K514" s="43">
        <v>1</v>
      </c>
      <c r="L514" s="2">
        <f>K514/$M$514</f>
        <v>5.8823529411764705E-2</v>
      </c>
      <c r="M514" s="43">
        <v>17</v>
      </c>
      <c r="N514" s="46">
        <v>1</v>
      </c>
      <c r="O514" s="46">
        <v>18</v>
      </c>
      <c r="P514" s="103"/>
    </row>
    <row r="515" spans="2:16" x14ac:dyDescent="0.2">
      <c r="B515" s="45" t="s">
        <v>231</v>
      </c>
      <c r="C515" s="44">
        <v>9</v>
      </c>
      <c r="D515" s="2">
        <f>C515/$M$515</f>
        <v>0.52941176470588236</v>
      </c>
      <c r="E515" s="3">
        <v>4</v>
      </c>
      <c r="F515" s="2">
        <f>E515/$M$515</f>
        <v>0.23529411764705882</v>
      </c>
      <c r="G515" s="43">
        <v>2</v>
      </c>
      <c r="H515" s="2">
        <f>G515/$M$515</f>
        <v>0.11764705882352941</v>
      </c>
      <c r="I515" s="3">
        <v>1</v>
      </c>
      <c r="J515" s="2">
        <f>I515/$M$515</f>
        <v>5.8823529411764705E-2</v>
      </c>
      <c r="K515" s="43">
        <v>1</v>
      </c>
      <c r="L515" s="2">
        <f>K515/$M$515</f>
        <v>5.8823529411764705E-2</v>
      </c>
      <c r="M515" s="43">
        <v>17</v>
      </c>
      <c r="N515" s="46">
        <v>1</v>
      </c>
      <c r="O515" s="46">
        <v>18</v>
      </c>
      <c r="P515" s="103"/>
    </row>
    <row r="516" spans="2:16" x14ac:dyDescent="0.2">
      <c r="B516" s="141" t="s">
        <v>232</v>
      </c>
      <c r="C516" s="44">
        <v>9</v>
      </c>
      <c r="D516" s="2">
        <f>C516/$M$516</f>
        <v>0.5</v>
      </c>
      <c r="E516" s="3">
        <v>6</v>
      </c>
      <c r="F516" s="2">
        <f>E516/$M$516</f>
        <v>0.33333333333333331</v>
      </c>
      <c r="G516" s="43">
        <v>2</v>
      </c>
      <c r="H516" s="2">
        <f>G516/$M$516</f>
        <v>0.1111111111111111</v>
      </c>
      <c r="I516" s="3">
        <v>0</v>
      </c>
      <c r="J516" s="2">
        <f>I516/$M$516</f>
        <v>0</v>
      </c>
      <c r="K516" s="43">
        <v>1</v>
      </c>
      <c r="L516" s="2">
        <f>K516/$M$516</f>
        <v>5.5555555555555552E-2</v>
      </c>
      <c r="M516" s="43">
        <v>18</v>
      </c>
      <c r="N516" s="46">
        <v>0</v>
      </c>
      <c r="O516" s="46">
        <v>18</v>
      </c>
      <c r="P516" s="103"/>
    </row>
    <row r="517" spans="2:16" x14ac:dyDescent="0.2">
      <c r="B517" s="45" t="s">
        <v>233</v>
      </c>
      <c r="C517" s="44">
        <v>2</v>
      </c>
      <c r="D517" s="2">
        <f>C517/$M$517</f>
        <v>0.11764705882352941</v>
      </c>
      <c r="E517" s="3">
        <v>3</v>
      </c>
      <c r="F517" s="2">
        <f>E517/$M$517</f>
        <v>0.17647058823529413</v>
      </c>
      <c r="G517" s="43">
        <v>5</v>
      </c>
      <c r="H517" s="2">
        <f>G517/$M$517</f>
        <v>0.29411764705882354</v>
      </c>
      <c r="I517" s="3">
        <v>3</v>
      </c>
      <c r="J517" s="2">
        <f>I517/$M$517</f>
        <v>0.17647058823529413</v>
      </c>
      <c r="K517" s="43">
        <v>4</v>
      </c>
      <c r="L517" s="2">
        <f>K517/$M$517</f>
        <v>0.23529411764705882</v>
      </c>
      <c r="M517" s="43">
        <v>17</v>
      </c>
      <c r="N517" s="46">
        <v>1</v>
      </c>
      <c r="O517" s="46">
        <v>18</v>
      </c>
      <c r="P517" s="103"/>
    </row>
    <row r="518" spans="2:16" x14ac:dyDescent="0.2">
      <c r="B518" s="45" t="s">
        <v>234</v>
      </c>
      <c r="C518" s="44">
        <v>13</v>
      </c>
      <c r="D518" s="2">
        <f>C518/$M$518</f>
        <v>0.76470588235294112</v>
      </c>
      <c r="E518" s="3">
        <v>1</v>
      </c>
      <c r="F518" s="2">
        <f>E518/$M$518</f>
        <v>5.8823529411764705E-2</v>
      </c>
      <c r="G518" s="43">
        <v>1</v>
      </c>
      <c r="H518" s="2">
        <f>G518/$M$518</f>
        <v>5.8823529411764705E-2</v>
      </c>
      <c r="I518" s="3">
        <v>1</v>
      </c>
      <c r="J518" s="2">
        <f>I518/$M$518</f>
        <v>5.8823529411764705E-2</v>
      </c>
      <c r="K518" s="43">
        <v>1</v>
      </c>
      <c r="L518" s="2">
        <f>K518/$M$518</f>
        <v>5.8823529411764705E-2</v>
      </c>
      <c r="M518" s="43">
        <v>17</v>
      </c>
      <c r="N518" s="46">
        <v>1</v>
      </c>
      <c r="O518" s="46">
        <v>18</v>
      </c>
      <c r="P518" s="103"/>
    </row>
    <row r="519" spans="2:16" x14ac:dyDescent="0.2">
      <c r="B519" s="45" t="s">
        <v>235</v>
      </c>
      <c r="C519" s="44">
        <v>10</v>
      </c>
      <c r="D519" s="2">
        <f>C519/$M$519</f>
        <v>0.58823529411764708</v>
      </c>
      <c r="E519" s="3">
        <v>5</v>
      </c>
      <c r="F519" s="2">
        <f>E519/$M$519</f>
        <v>0.29411764705882354</v>
      </c>
      <c r="G519" s="43">
        <v>2</v>
      </c>
      <c r="H519" s="2">
        <f>G519/$M$519</f>
        <v>0.11764705882352941</v>
      </c>
      <c r="I519" s="3">
        <v>0</v>
      </c>
      <c r="J519" s="2">
        <f>I519/$M$519</f>
        <v>0</v>
      </c>
      <c r="K519" s="43">
        <v>0</v>
      </c>
      <c r="L519" s="2">
        <f>K519/$M$519</f>
        <v>0</v>
      </c>
      <c r="M519" s="43">
        <v>17</v>
      </c>
      <c r="N519" s="46">
        <v>1</v>
      </c>
      <c r="O519" s="46">
        <v>18</v>
      </c>
      <c r="P519" s="103"/>
    </row>
    <row r="522" spans="2:16" x14ac:dyDescent="0.2">
      <c r="C522" s="142" t="s">
        <v>236</v>
      </c>
    </row>
    <row r="524" spans="2:16" ht="15" customHeight="1" x14ac:dyDescent="0.2">
      <c r="B524" s="285" t="s">
        <v>219</v>
      </c>
      <c r="C524" s="286" t="s">
        <v>287</v>
      </c>
      <c r="D524" s="286"/>
      <c r="E524" s="286"/>
      <c r="F524" s="286"/>
      <c r="G524" s="286"/>
      <c r="H524" s="286"/>
      <c r="I524" s="286"/>
      <c r="J524" s="286"/>
      <c r="K524" s="286"/>
      <c r="L524" s="286"/>
      <c r="M524" s="286"/>
      <c r="N524" s="286"/>
      <c r="O524" s="286"/>
    </row>
    <row r="525" spans="2:16" x14ac:dyDescent="0.2">
      <c r="B525" s="285"/>
      <c r="C525" s="286"/>
      <c r="D525" s="286"/>
      <c r="E525" s="286"/>
      <c r="F525" s="286"/>
      <c r="G525" s="286"/>
      <c r="H525" s="286"/>
      <c r="I525" s="286"/>
      <c r="J525" s="286"/>
      <c r="K525" s="286"/>
      <c r="L525" s="286"/>
      <c r="M525" s="286"/>
      <c r="N525" s="286"/>
      <c r="O525" s="286"/>
    </row>
    <row r="526" spans="2:16" ht="24" x14ac:dyDescent="0.2">
      <c r="B526" s="285"/>
      <c r="C526" s="97" t="s">
        <v>220</v>
      </c>
      <c r="D526" s="32"/>
      <c r="E526" s="97"/>
      <c r="F526" s="32"/>
      <c r="G526" s="97"/>
      <c r="H526" s="32"/>
      <c r="I526" s="97"/>
      <c r="J526" s="32"/>
      <c r="K526" s="97" t="s">
        <v>221</v>
      </c>
      <c r="L526" s="32"/>
      <c r="M526" s="97" t="s">
        <v>4</v>
      </c>
      <c r="N526" s="97" t="s">
        <v>5</v>
      </c>
      <c r="O526" s="97" t="s">
        <v>6</v>
      </c>
    </row>
    <row r="527" spans="2:16" x14ac:dyDescent="0.2">
      <c r="B527" s="45" t="s">
        <v>226</v>
      </c>
      <c r="C527" s="44">
        <v>28</v>
      </c>
      <c r="D527" s="2">
        <f>C527/$M$527</f>
        <v>0.875</v>
      </c>
      <c r="E527" s="3">
        <v>1</v>
      </c>
      <c r="F527" s="2">
        <f>E527/$M$527</f>
        <v>3.125E-2</v>
      </c>
      <c r="G527" s="43">
        <v>3</v>
      </c>
      <c r="H527" s="2">
        <f>G527/$M$527</f>
        <v>9.375E-2</v>
      </c>
      <c r="I527" s="3">
        <v>0</v>
      </c>
      <c r="J527" s="2">
        <f>I527/$M$527</f>
        <v>0</v>
      </c>
      <c r="K527" s="43">
        <v>0</v>
      </c>
      <c r="L527" s="2">
        <f>K527/$M$527</f>
        <v>0</v>
      </c>
      <c r="M527" s="46">
        <v>32</v>
      </c>
      <c r="N527" s="46">
        <v>2</v>
      </c>
      <c r="O527" s="46">
        <v>34</v>
      </c>
      <c r="P527" s="103"/>
    </row>
    <row r="528" spans="2:16" x14ac:dyDescent="0.2">
      <c r="B528" s="45" t="s">
        <v>227</v>
      </c>
      <c r="C528" s="44">
        <v>29</v>
      </c>
      <c r="D528" s="2">
        <f>C528/$M$528</f>
        <v>0.90625</v>
      </c>
      <c r="E528" s="3">
        <v>0</v>
      </c>
      <c r="F528" s="2">
        <f>E528/$M$528</f>
        <v>0</v>
      </c>
      <c r="G528" s="43">
        <v>2</v>
      </c>
      <c r="H528" s="2">
        <f>G528/$M$528</f>
        <v>6.25E-2</v>
      </c>
      <c r="I528" s="3">
        <v>1</v>
      </c>
      <c r="J528" s="2">
        <f>I528/$M$528</f>
        <v>3.125E-2</v>
      </c>
      <c r="K528" s="43">
        <v>0</v>
      </c>
      <c r="L528" s="2">
        <f>K528/$M$528</f>
        <v>0</v>
      </c>
      <c r="M528" s="43">
        <v>32</v>
      </c>
      <c r="N528" s="46">
        <v>2</v>
      </c>
      <c r="O528" s="46">
        <v>34</v>
      </c>
      <c r="P528" s="103"/>
    </row>
    <row r="529" spans="2:16" ht="24" x14ac:dyDescent="0.2">
      <c r="B529" s="45" t="s">
        <v>237</v>
      </c>
      <c r="C529" s="44">
        <v>5</v>
      </c>
      <c r="D529" s="2">
        <f>C529/$M$529</f>
        <v>0.15625</v>
      </c>
      <c r="E529" s="3">
        <v>4</v>
      </c>
      <c r="F529" s="2">
        <f>E529/$M$529</f>
        <v>0.125</v>
      </c>
      <c r="G529" s="43">
        <v>7</v>
      </c>
      <c r="H529" s="2">
        <f>G529/$M$529</f>
        <v>0.21875</v>
      </c>
      <c r="I529" s="3">
        <v>13</v>
      </c>
      <c r="J529" s="2">
        <f>I529/$M$529</f>
        <v>0.40625</v>
      </c>
      <c r="K529" s="43">
        <v>3</v>
      </c>
      <c r="L529" s="2">
        <f>K529/$M$529</f>
        <v>9.375E-2</v>
      </c>
      <c r="M529" s="43">
        <v>32</v>
      </c>
      <c r="N529" s="46">
        <v>2</v>
      </c>
      <c r="O529" s="46">
        <v>34</v>
      </c>
      <c r="P529" s="103"/>
    </row>
    <row r="530" spans="2:16" x14ac:dyDescent="0.2">
      <c r="B530" s="45" t="s">
        <v>229</v>
      </c>
      <c r="C530" s="44">
        <v>15</v>
      </c>
      <c r="D530" s="2">
        <f>C530/$M$530</f>
        <v>0.45454545454545453</v>
      </c>
      <c r="E530" s="3">
        <v>7</v>
      </c>
      <c r="F530" s="2">
        <f>E530/$M$530</f>
        <v>0.21212121212121213</v>
      </c>
      <c r="G530" s="43">
        <v>7</v>
      </c>
      <c r="H530" s="2">
        <f>G530/$M$530</f>
        <v>0.21212121212121213</v>
      </c>
      <c r="I530" s="3">
        <v>3</v>
      </c>
      <c r="J530" s="2">
        <f>I530/$M$530</f>
        <v>9.0909090909090912E-2</v>
      </c>
      <c r="K530" s="43">
        <v>1</v>
      </c>
      <c r="L530" s="2">
        <f>K530/$M$530</f>
        <v>3.0303030303030304E-2</v>
      </c>
      <c r="M530" s="43">
        <v>33</v>
      </c>
      <c r="N530" s="46">
        <v>1</v>
      </c>
      <c r="O530" s="46">
        <v>34</v>
      </c>
      <c r="P530" s="103"/>
    </row>
    <row r="531" spans="2:16" x14ac:dyDescent="0.2">
      <c r="B531" s="45" t="s">
        <v>230</v>
      </c>
      <c r="C531" s="44">
        <v>23</v>
      </c>
      <c r="D531" s="2">
        <f>C531/$M$531</f>
        <v>0.71875</v>
      </c>
      <c r="E531" s="3">
        <v>6</v>
      </c>
      <c r="F531" s="2">
        <f>E531/$M$531</f>
        <v>0.1875</v>
      </c>
      <c r="G531" s="43">
        <v>3</v>
      </c>
      <c r="H531" s="2">
        <f>G531/$M$531</f>
        <v>9.375E-2</v>
      </c>
      <c r="I531" s="3">
        <v>0</v>
      </c>
      <c r="J531" s="2">
        <f>I531/$M$531</f>
        <v>0</v>
      </c>
      <c r="K531" s="43">
        <v>0</v>
      </c>
      <c r="L531" s="2">
        <f>K531/$M$531</f>
        <v>0</v>
      </c>
      <c r="M531" s="43">
        <v>32</v>
      </c>
      <c r="N531" s="46">
        <v>2</v>
      </c>
      <c r="O531" s="46">
        <v>34</v>
      </c>
      <c r="P531" s="103"/>
    </row>
    <row r="532" spans="2:16" x14ac:dyDescent="0.2">
      <c r="B532" s="45" t="s">
        <v>231</v>
      </c>
      <c r="C532" s="44">
        <v>24</v>
      </c>
      <c r="D532" s="2">
        <f>C532/$M$532</f>
        <v>0.72727272727272729</v>
      </c>
      <c r="E532" s="3">
        <v>4</v>
      </c>
      <c r="F532" s="2">
        <f>E532/$M$532</f>
        <v>0.12121212121212122</v>
      </c>
      <c r="G532" s="43">
        <v>4</v>
      </c>
      <c r="H532" s="2">
        <f>G532/$M$532</f>
        <v>0.12121212121212122</v>
      </c>
      <c r="I532" s="3">
        <v>1</v>
      </c>
      <c r="J532" s="2">
        <f>I532/$M$532</f>
        <v>3.0303030303030304E-2</v>
      </c>
      <c r="K532" s="43">
        <v>0</v>
      </c>
      <c r="L532" s="2">
        <f>K532/$M$532</f>
        <v>0</v>
      </c>
      <c r="M532" s="43">
        <v>33</v>
      </c>
      <c r="N532" s="46">
        <v>1</v>
      </c>
      <c r="O532" s="46">
        <v>34</v>
      </c>
      <c r="P532" s="103"/>
    </row>
    <row r="533" spans="2:16" x14ac:dyDescent="0.2">
      <c r="B533" s="45" t="s">
        <v>232</v>
      </c>
      <c r="C533" s="44">
        <v>22</v>
      </c>
      <c r="D533" s="2">
        <f>C533/$M$533</f>
        <v>0.6875</v>
      </c>
      <c r="E533" s="3">
        <v>6</v>
      </c>
      <c r="F533" s="2">
        <f>E533/$M$533</f>
        <v>0.1875</v>
      </c>
      <c r="G533" s="43">
        <v>3</v>
      </c>
      <c r="H533" s="2">
        <f>G533/$M$533</f>
        <v>9.375E-2</v>
      </c>
      <c r="I533" s="3">
        <v>1</v>
      </c>
      <c r="J533" s="2">
        <f>I533/$M$533</f>
        <v>3.125E-2</v>
      </c>
      <c r="K533" s="43">
        <v>0</v>
      </c>
      <c r="L533" s="2">
        <f>K533/$M$533</f>
        <v>0</v>
      </c>
      <c r="M533" s="43">
        <v>32</v>
      </c>
      <c r="N533" s="46">
        <v>2</v>
      </c>
      <c r="O533" s="46">
        <v>34</v>
      </c>
      <c r="P533" s="103"/>
    </row>
    <row r="534" spans="2:16" x14ac:dyDescent="0.2">
      <c r="B534" s="45" t="s">
        <v>233</v>
      </c>
      <c r="C534" s="44">
        <v>12</v>
      </c>
      <c r="D534" s="2">
        <f>C534/$M$534</f>
        <v>0.36363636363636365</v>
      </c>
      <c r="E534" s="3">
        <v>4</v>
      </c>
      <c r="F534" s="2">
        <f>E534/$M$534</f>
        <v>0.12121212121212122</v>
      </c>
      <c r="G534" s="43">
        <v>8</v>
      </c>
      <c r="H534" s="2">
        <f>G534/$M$534</f>
        <v>0.24242424242424243</v>
      </c>
      <c r="I534" s="3">
        <v>5</v>
      </c>
      <c r="J534" s="2">
        <f>I534/$M$534</f>
        <v>0.15151515151515152</v>
      </c>
      <c r="K534" s="43">
        <v>4</v>
      </c>
      <c r="L534" s="2">
        <f>K534/$M$534</f>
        <v>0.12121212121212122</v>
      </c>
      <c r="M534" s="43">
        <v>33</v>
      </c>
      <c r="N534" s="46">
        <v>1</v>
      </c>
      <c r="O534" s="46">
        <v>34</v>
      </c>
      <c r="P534" s="103"/>
    </row>
    <row r="535" spans="2:16" x14ac:dyDescent="0.2">
      <c r="B535" s="45" t="s">
        <v>238</v>
      </c>
      <c r="C535" s="44">
        <v>15</v>
      </c>
      <c r="D535" s="2">
        <f>C535/$M$535</f>
        <v>0.45454545454545453</v>
      </c>
      <c r="E535" s="3">
        <v>8</v>
      </c>
      <c r="F535" s="2">
        <f>E535/$M$535</f>
        <v>0.24242424242424243</v>
      </c>
      <c r="G535" s="43">
        <v>3</v>
      </c>
      <c r="H535" s="2">
        <f>G535/$M$535</f>
        <v>9.0909090909090912E-2</v>
      </c>
      <c r="I535" s="3">
        <v>5</v>
      </c>
      <c r="J535" s="2">
        <f>I535/$M$535</f>
        <v>0.15151515151515152</v>
      </c>
      <c r="K535" s="43">
        <v>2</v>
      </c>
      <c r="L535" s="2">
        <f>K535/$M$535</f>
        <v>6.0606060606060608E-2</v>
      </c>
      <c r="M535" s="43">
        <v>33</v>
      </c>
      <c r="N535" s="46">
        <v>1</v>
      </c>
      <c r="O535" s="46">
        <v>34</v>
      </c>
      <c r="P535" s="103"/>
    </row>
    <row r="536" spans="2:16" x14ac:dyDescent="0.2">
      <c r="B536" s="45" t="s">
        <v>235</v>
      </c>
      <c r="C536" s="44">
        <v>19</v>
      </c>
      <c r="D536" s="2">
        <f>C536/$M$536</f>
        <v>0.5757575757575758</v>
      </c>
      <c r="E536" s="3">
        <v>6</v>
      </c>
      <c r="F536" s="2">
        <f>E536/$M$536</f>
        <v>0.18181818181818182</v>
      </c>
      <c r="G536" s="43">
        <v>3</v>
      </c>
      <c r="H536" s="2">
        <f>G536/$M$536</f>
        <v>9.0909090909090912E-2</v>
      </c>
      <c r="I536" s="3">
        <v>2</v>
      </c>
      <c r="J536" s="2">
        <f>I536/$M$536</f>
        <v>6.0606060606060608E-2</v>
      </c>
      <c r="K536" s="43">
        <v>3</v>
      </c>
      <c r="L536" s="2">
        <f>K536/$M$536</f>
        <v>9.0909090909090912E-2</v>
      </c>
      <c r="M536" s="43">
        <v>33</v>
      </c>
      <c r="N536" s="46">
        <v>1</v>
      </c>
      <c r="O536" s="46">
        <v>34</v>
      </c>
      <c r="P536" s="103"/>
    </row>
    <row r="537" spans="2:16" ht="24" x14ac:dyDescent="0.2">
      <c r="B537" s="45" t="s">
        <v>239</v>
      </c>
      <c r="C537" s="44">
        <v>10</v>
      </c>
      <c r="D537" s="2">
        <f>C537/$M$537</f>
        <v>0.32258064516129031</v>
      </c>
      <c r="E537" s="3">
        <v>4</v>
      </c>
      <c r="F537" s="2">
        <f>E537/$M$537</f>
        <v>0.12903225806451613</v>
      </c>
      <c r="G537" s="43">
        <v>8</v>
      </c>
      <c r="H537" s="2">
        <f>G537/$M$537</f>
        <v>0.25806451612903225</v>
      </c>
      <c r="I537" s="3">
        <v>6</v>
      </c>
      <c r="J537" s="2">
        <f>I537/$M$537</f>
        <v>0.19354838709677419</v>
      </c>
      <c r="K537" s="43">
        <v>3</v>
      </c>
      <c r="L537" s="2">
        <f>K537/$M$537</f>
        <v>9.6774193548387094E-2</v>
      </c>
      <c r="M537" s="43">
        <v>31</v>
      </c>
      <c r="N537" s="46">
        <v>3</v>
      </c>
      <c r="O537" s="46">
        <v>34</v>
      </c>
      <c r="P537" s="103"/>
    </row>
    <row r="538" spans="2:16" ht="24" x14ac:dyDescent="0.2">
      <c r="B538" s="45" t="s">
        <v>240</v>
      </c>
      <c r="C538" s="44">
        <v>9</v>
      </c>
      <c r="D538" s="2">
        <f>C538/$M$538</f>
        <v>0.75</v>
      </c>
      <c r="E538" s="3">
        <v>1</v>
      </c>
      <c r="F538" s="2">
        <f>E538/$M$538</f>
        <v>8.3333333333333329E-2</v>
      </c>
      <c r="G538" s="43">
        <v>2</v>
      </c>
      <c r="H538" s="2">
        <f>G538/$M$538</f>
        <v>0.16666666666666666</v>
      </c>
      <c r="I538" s="3">
        <v>0</v>
      </c>
      <c r="J538" s="2">
        <f>I538/$M$538</f>
        <v>0</v>
      </c>
      <c r="K538" s="43">
        <v>0</v>
      </c>
      <c r="L538" s="2">
        <f>K538/$M$538</f>
        <v>0</v>
      </c>
      <c r="M538" s="43">
        <v>12</v>
      </c>
      <c r="N538" s="46">
        <v>22</v>
      </c>
      <c r="O538" s="46">
        <v>34</v>
      </c>
      <c r="P538" s="103"/>
    </row>
    <row r="539" spans="2:16" x14ac:dyDescent="0.2">
      <c r="B539" s="45" t="s">
        <v>241</v>
      </c>
      <c r="C539" s="44">
        <v>20</v>
      </c>
      <c r="D539" s="2">
        <f>C539/$M$539</f>
        <v>0.625</v>
      </c>
      <c r="E539" s="3">
        <v>6</v>
      </c>
      <c r="F539" s="2">
        <f>E539/$M$539</f>
        <v>0.1875</v>
      </c>
      <c r="G539" s="43">
        <v>5</v>
      </c>
      <c r="H539" s="2">
        <f>G539/$M$539</f>
        <v>0.15625</v>
      </c>
      <c r="I539" s="3">
        <v>1</v>
      </c>
      <c r="J539" s="2">
        <f>I539/$M$539</f>
        <v>3.125E-2</v>
      </c>
      <c r="K539" s="43">
        <v>0</v>
      </c>
      <c r="L539" s="2">
        <f>K539/$M$539</f>
        <v>0</v>
      </c>
      <c r="M539" s="43">
        <v>32</v>
      </c>
      <c r="N539" s="46">
        <v>2</v>
      </c>
      <c r="O539" s="46">
        <v>34</v>
      </c>
      <c r="P539" s="103"/>
    </row>
    <row r="540" spans="2:16" x14ac:dyDescent="0.2">
      <c r="B540" s="49"/>
      <c r="C540" s="128"/>
      <c r="D540" s="48"/>
      <c r="E540" s="129"/>
      <c r="F540" s="48"/>
      <c r="G540" s="129"/>
      <c r="H540" s="48"/>
      <c r="I540" s="129"/>
      <c r="J540" s="48"/>
      <c r="K540" s="129"/>
      <c r="L540" s="48"/>
      <c r="M540" s="129"/>
      <c r="N540" s="47"/>
      <c r="O540" s="47"/>
      <c r="P540" s="103"/>
    </row>
    <row r="541" spans="2:16" x14ac:dyDescent="0.2">
      <c r="B541" s="49"/>
      <c r="C541" s="128"/>
      <c r="D541" s="48"/>
      <c r="E541" s="129"/>
      <c r="F541" s="48"/>
      <c r="G541" s="129"/>
      <c r="H541" s="48"/>
      <c r="I541" s="129"/>
      <c r="J541" s="48"/>
      <c r="K541" s="129"/>
      <c r="L541" s="48"/>
      <c r="M541" s="129"/>
      <c r="N541" s="47"/>
      <c r="O541" s="47"/>
    </row>
    <row r="542" spans="2:16" x14ac:dyDescent="0.2">
      <c r="C542" s="142" t="s">
        <v>242</v>
      </c>
    </row>
    <row r="543" spans="2:16" x14ac:dyDescent="0.2">
      <c r="C543" s="145"/>
    </row>
    <row r="544" spans="2:16" x14ac:dyDescent="0.2">
      <c r="C544" s="142" t="s">
        <v>243</v>
      </c>
    </row>
    <row r="546" spans="2:12" ht="15" customHeight="1" x14ac:dyDescent="0.2">
      <c r="B546" s="285" t="s">
        <v>244</v>
      </c>
      <c r="C546" s="286" t="s">
        <v>289</v>
      </c>
      <c r="D546" s="286"/>
      <c r="E546" s="286"/>
      <c r="F546" s="286"/>
      <c r="G546" s="286"/>
      <c r="H546" s="286"/>
      <c r="I546" s="286"/>
      <c r="J546" s="286"/>
      <c r="K546" s="286"/>
    </row>
    <row r="547" spans="2:12" x14ac:dyDescent="0.2">
      <c r="B547" s="285"/>
      <c r="C547" s="286"/>
      <c r="D547" s="286"/>
      <c r="E547" s="286"/>
      <c r="F547" s="286"/>
      <c r="G547" s="286"/>
      <c r="H547" s="286"/>
      <c r="I547" s="286"/>
      <c r="J547" s="286"/>
      <c r="K547" s="286"/>
    </row>
    <row r="548" spans="2:12" ht="36" x14ac:dyDescent="0.2">
      <c r="B548" s="285"/>
      <c r="C548" s="97" t="s">
        <v>245</v>
      </c>
      <c r="D548" s="32"/>
      <c r="E548" s="97" t="s">
        <v>246</v>
      </c>
      <c r="F548" s="32"/>
      <c r="G548" s="97" t="s">
        <v>247</v>
      </c>
      <c r="H548" s="32"/>
      <c r="I548" s="97" t="s">
        <v>4</v>
      </c>
      <c r="J548" s="97" t="s">
        <v>5</v>
      </c>
      <c r="K548" s="97" t="s">
        <v>6</v>
      </c>
    </row>
    <row r="549" spans="2:12" x14ac:dyDescent="0.2">
      <c r="B549" s="45" t="s">
        <v>248</v>
      </c>
      <c r="C549" s="44">
        <v>0</v>
      </c>
      <c r="D549" s="2">
        <f>C549/$I$549</f>
        <v>0</v>
      </c>
      <c r="E549" s="3">
        <v>12</v>
      </c>
      <c r="F549" s="2">
        <f>E549/$I$549</f>
        <v>0.23529411764705882</v>
      </c>
      <c r="G549" s="43">
        <v>39</v>
      </c>
      <c r="H549" s="2">
        <f>G549/$I$549</f>
        <v>0.76470588235294112</v>
      </c>
      <c r="I549" s="46">
        <v>51</v>
      </c>
      <c r="J549" s="46">
        <v>1</v>
      </c>
      <c r="K549" s="46">
        <v>52</v>
      </c>
      <c r="L549" s="103"/>
    </row>
    <row r="550" spans="2:12" x14ac:dyDescent="0.2">
      <c r="B550" s="45" t="s">
        <v>249</v>
      </c>
      <c r="C550" s="44">
        <v>13</v>
      </c>
      <c r="D550" s="2">
        <f>C550/$I$550</f>
        <v>0.26</v>
      </c>
      <c r="E550" s="3">
        <v>25</v>
      </c>
      <c r="F550" s="2">
        <f>E550/$I$550</f>
        <v>0.5</v>
      </c>
      <c r="G550" s="43">
        <v>12</v>
      </c>
      <c r="H550" s="2">
        <f>G550/$I$550</f>
        <v>0.24</v>
      </c>
      <c r="I550" s="43">
        <v>50</v>
      </c>
      <c r="J550" s="42">
        <v>2</v>
      </c>
      <c r="K550" s="46">
        <v>52</v>
      </c>
      <c r="L550" s="103"/>
    </row>
    <row r="551" spans="2:12" ht="24" x14ac:dyDescent="0.2">
      <c r="B551" s="45" t="s">
        <v>250</v>
      </c>
      <c r="C551" s="44">
        <v>4</v>
      </c>
      <c r="D551" s="2">
        <f>C551/$I$551</f>
        <v>8.1632653061224483E-2</v>
      </c>
      <c r="E551" s="3">
        <v>28</v>
      </c>
      <c r="F551" s="2">
        <f>E551/$I$551</f>
        <v>0.5714285714285714</v>
      </c>
      <c r="G551" s="43">
        <v>17</v>
      </c>
      <c r="H551" s="2">
        <f>G551/$I$551</f>
        <v>0.34693877551020408</v>
      </c>
      <c r="I551" s="43">
        <v>49</v>
      </c>
      <c r="J551" s="42">
        <v>3</v>
      </c>
      <c r="K551" s="46">
        <v>52</v>
      </c>
      <c r="L551" s="103"/>
    </row>
    <row r="552" spans="2:12" x14ac:dyDescent="0.2">
      <c r="B552" s="45" t="s">
        <v>251</v>
      </c>
      <c r="C552" s="44">
        <v>5</v>
      </c>
      <c r="D552" s="2">
        <f>C552/$I$552</f>
        <v>0.16666666666666666</v>
      </c>
      <c r="E552" s="3">
        <v>20</v>
      </c>
      <c r="F552" s="2">
        <f>E552/$I$552</f>
        <v>0.66666666666666663</v>
      </c>
      <c r="G552" s="43">
        <v>5</v>
      </c>
      <c r="H552" s="2">
        <f>G552/$I$552</f>
        <v>0.16666666666666666</v>
      </c>
      <c r="I552" s="43">
        <v>30</v>
      </c>
      <c r="J552" s="42">
        <v>22</v>
      </c>
      <c r="K552" s="46">
        <v>52</v>
      </c>
      <c r="L552" s="103"/>
    </row>
    <row r="553" spans="2:12" x14ac:dyDescent="0.2">
      <c r="B553" s="45" t="s">
        <v>252</v>
      </c>
      <c r="C553" s="44">
        <v>6</v>
      </c>
      <c r="D553" s="2">
        <f>C553/$I$553</f>
        <v>0.2</v>
      </c>
      <c r="E553" s="3">
        <v>15</v>
      </c>
      <c r="F553" s="2">
        <f>E553/$I$553</f>
        <v>0.5</v>
      </c>
      <c r="G553" s="43">
        <v>9</v>
      </c>
      <c r="H553" s="2">
        <f>G553/$I$553</f>
        <v>0.3</v>
      </c>
      <c r="I553" s="42">
        <v>30</v>
      </c>
      <c r="J553" s="42">
        <v>22</v>
      </c>
      <c r="K553" s="46">
        <v>52</v>
      </c>
      <c r="L553" s="103"/>
    </row>
    <row r="554" spans="2:12" x14ac:dyDescent="0.2">
      <c r="B554" s="45" t="s">
        <v>253</v>
      </c>
      <c r="C554" s="44">
        <v>5</v>
      </c>
      <c r="D554" s="2">
        <f>C554/$I$554</f>
        <v>0.10416666666666667</v>
      </c>
      <c r="E554" s="3">
        <v>32</v>
      </c>
      <c r="F554" s="2">
        <f>E554/$I$554</f>
        <v>0.66666666666666663</v>
      </c>
      <c r="G554" s="43">
        <v>11</v>
      </c>
      <c r="H554" s="2">
        <f>G554/$I$554</f>
        <v>0.22916666666666666</v>
      </c>
      <c r="I554" s="43">
        <v>48</v>
      </c>
      <c r="J554" s="43">
        <v>4</v>
      </c>
      <c r="K554" s="46">
        <v>52</v>
      </c>
      <c r="L554" s="103"/>
    </row>
    <row r="557" spans="2:12" x14ac:dyDescent="0.2">
      <c r="B557" s="142"/>
      <c r="C557" s="142" t="s">
        <v>254</v>
      </c>
    </row>
    <row r="559" spans="2:12" ht="15" customHeight="1" x14ac:dyDescent="0.2">
      <c r="B559" s="285" t="s">
        <v>244</v>
      </c>
      <c r="C559" s="286" t="s">
        <v>288</v>
      </c>
      <c r="D559" s="286"/>
      <c r="E559" s="286"/>
      <c r="F559" s="286"/>
      <c r="G559" s="286"/>
      <c r="H559" s="286"/>
      <c r="I559" s="286"/>
      <c r="J559" s="286"/>
      <c r="K559" s="286"/>
    </row>
    <row r="560" spans="2:12" x14ac:dyDescent="0.2">
      <c r="B560" s="285"/>
      <c r="C560" s="286"/>
      <c r="D560" s="286"/>
      <c r="E560" s="286"/>
      <c r="F560" s="286"/>
      <c r="G560" s="286"/>
      <c r="H560" s="286"/>
      <c r="I560" s="286"/>
      <c r="J560" s="286"/>
      <c r="K560" s="286"/>
    </row>
    <row r="561" spans="2:12" ht="36" x14ac:dyDescent="0.2">
      <c r="B561" s="285"/>
      <c r="C561" s="97" t="s">
        <v>245</v>
      </c>
      <c r="D561" s="32"/>
      <c r="E561" s="97" t="s">
        <v>246</v>
      </c>
      <c r="F561" s="32"/>
      <c r="G561" s="97" t="s">
        <v>247</v>
      </c>
      <c r="H561" s="32"/>
      <c r="I561" s="97" t="s">
        <v>4</v>
      </c>
      <c r="J561" s="97" t="s">
        <v>5</v>
      </c>
      <c r="K561" s="97" t="s">
        <v>6</v>
      </c>
    </row>
    <row r="562" spans="2:12" x14ac:dyDescent="0.2">
      <c r="B562" s="45" t="s">
        <v>255</v>
      </c>
      <c r="C562" s="44">
        <v>0</v>
      </c>
      <c r="D562" s="2">
        <f>C562/$I$562</f>
        <v>0</v>
      </c>
      <c r="E562" s="3">
        <v>7</v>
      </c>
      <c r="F562" s="2">
        <f>E562/$I$562</f>
        <v>0.3888888888888889</v>
      </c>
      <c r="G562" s="43">
        <v>11</v>
      </c>
      <c r="H562" s="2">
        <f>G562/$I$562</f>
        <v>0.61111111111111116</v>
      </c>
      <c r="I562" s="43">
        <v>18</v>
      </c>
      <c r="J562" s="43">
        <v>0</v>
      </c>
      <c r="K562" s="46">
        <v>18</v>
      </c>
      <c r="L562" s="103"/>
    </row>
    <row r="563" spans="2:12" x14ac:dyDescent="0.2">
      <c r="B563" s="45" t="s">
        <v>249</v>
      </c>
      <c r="C563" s="44">
        <v>2</v>
      </c>
      <c r="D563" s="2">
        <f>C563/$I$563</f>
        <v>0.1111111111111111</v>
      </c>
      <c r="E563" s="3">
        <v>8</v>
      </c>
      <c r="F563" s="2">
        <f>E563/$I$563</f>
        <v>0.44444444444444442</v>
      </c>
      <c r="G563" s="43">
        <v>8</v>
      </c>
      <c r="H563" s="2">
        <f>G563/$I$563</f>
        <v>0.44444444444444442</v>
      </c>
      <c r="I563" s="43">
        <v>18</v>
      </c>
      <c r="J563" s="46">
        <v>0</v>
      </c>
      <c r="K563" s="46">
        <v>18</v>
      </c>
      <c r="L563" s="103"/>
    </row>
    <row r="564" spans="2:12" ht="24" x14ac:dyDescent="0.2">
      <c r="B564" s="45" t="s">
        <v>250</v>
      </c>
      <c r="C564" s="44">
        <v>2</v>
      </c>
      <c r="D564" s="2">
        <f>C564/$I$564</f>
        <v>0.1111111111111111</v>
      </c>
      <c r="E564" s="3">
        <v>8</v>
      </c>
      <c r="F564" s="2">
        <f>E564/$I$564</f>
        <v>0.44444444444444442</v>
      </c>
      <c r="G564" s="43">
        <v>8</v>
      </c>
      <c r="H564" s="2">
        <f>G564/$I$564</f>
        <v>0.44444444444444442</v>
      </c>
      <c r="I564" s="43">
        <v>18</v>
      </c>
      <c r="J564" s="43">
        <v>0</v>
      </c>
      <c r="K564" s="46">
        <v>18</v>
      </c>
      <c r="L564" s="103"/>
    </row>
    <row r="565" spans="2:12" x14ac:dyDescent="0.2">
      <c r="B565" s="45" t="s">
        <v>253</v>
      </c>
      <c r="C565" s="44">
        <v>1</v>
      </c>
      <c r="D565" s="2">
        <f>C565/$I$565</f>
        <v>5.5555555555555552E-2</v>
      </c>
      <c r="E565" s="3">
        <v>12</v>
      </c>
      <c r="F565" s="2">
        <f>E565/$I$565</f>
        <v>0.66666666666666663</v>
      </c>
      <c r="G565" s="43">
        <v>5</v>
      </c>
      <c r="H565" s="2">
        <f>G565/$I$565</f>
        <v>0.27777777777777779</v>
      </c>
      <c r="I565" s="43">
        <v>18</v>
      </c>
      <c r="J565" s="46">
        <v>0</v>
      </c>
      <c r="K565" s="46">
        <v>18</v>
      </c>
      <c r="L565" s="103"/>
    </row>
    <row r="568" spans="2:12" x14ac:dyDescent="0.2">
      <c r="C568" s="142" t="s">
        <v>256</v>
      </c>
    </row>
    <row r="570" spans="2:12" ht="15" customHeight="1" x14ac:dyDescent="0.2">
      <c r="B570" s="285" t="s">
        <v>244</v>
      </c>
      <c r="C570" s="286" t="s">
        <v>287</v>
      </c>
      <c r="D570" s="286"/>
      <c r="E570" s="286"/>
      <c r="F570" s="286"/>
      <c r="G570" s="286"/>
      <c r="H570" s="286"/>
      <c r="I570" s="286"/>
      <c r="J570" s="286"/>
      <c r="K570" s="286"/>
    </row>
    <row r="571" spans="2:12" x14ac:dyDescent="0.2">
      <c r="B571" s="285"/>
      <c r="C571" s="286"/>
      <c r="D571" s="286"/>
      <c r="E571" s="286"/>
      <c r="F571" s="286"/>
      <c r="G571" s="286"/>
      <c r="H571" s="286"/>
      <c r="I571" s="286"/>
      <c r="J571" s="286"/>
      <c r="K571" s="286"/>
    </row>
    <row r="572" spans="2:12" ht="36" x14ac:dyDescent="0.2">
      <c r="B572" s="285"/>
      <c r="C572" s="97" t="s">
        <v>245</v>
      </c>
      <c r="D572" s="32"/>
      <c r="E572" s="97" t="s">
        <v>246</v>
      </c>
      <c r="F572" s="32"/>
      <c r="G572" s="97" t="s">
        <v>247</v>
      </c>
      <c r="H572" s="32"/>
      <c r="I572" s="97" t="s">
        <v>4</v>
      </c>
      <c r="J572" s="97" t="s">
        <v>5</v>
      </c>
      <c r="K572" s="97" t="s">
        <v>6</v>
      </c>
    </row>
    <row r="573" spans="2:12" x14ac:dyDescent="0.2">
      <c r="B573" s="45" t="s">
        <v>257</v>
      </c>
      <c r="C573" s="32">
        <v>0</v>
      </c>
      <c r="D573" s="2">
        <f>C573/$I$573</f>
        <v>0</v>
      </c>
      <c r="E573" s="3">
        <v>5</v>
      </c>
      <c r="F573" s="2">
        <f>E573/$I$573</f>
        <v>0.15151515151515152</v>
      </c>
      <c r="G573" s="43">
        <v>28</v>
      </c>
      <c r="H573" s="2">
        <f>G573/$I$573</f>
        <v>0.84848484848484851</v>
      </c>
      <c r="I573" s="43">
        <v>33</v>
      </c>
      <c r="J573" s="42">
        <v>1</v>
      </c>
      <c r="K573" s="42">
        <v>34</v>
      </c>
      <c r="L573" s="103"/>
    </row>
    <row r="574" spans="2:12" x14ac:dyDescent="0.2">
      <c r="B574" s="45" t="s">
        <v>249</v>
      </c>
      <c r="C574" s="44">
        <v>11</v>
      </c>
      <c r="D574" s="2">
        <f>C574/$I$574</f>
        <v>0.34375</v>
      </c>
      <c r="E574" s="3">
        <v>17</v>
      </c>
      <c r="F574" s="2">
        <f>E574/$I$574</f>
        <v>0.53125</v>
      </c>
      <c r="G574" s="43">
        <v>4</v>
      </c>
      <c r="H574" s="2">
        <f>G574/$I$574</f>
        <v>0.125</v>
      </c>
      <c r="I574" s="43">
        <v>32</v>
      </c>
      <c r="J574" s="42">
        <v>2</v>
      </c>
      <c r="K574" s="42">
        <v>34</v>
      </c>
      <c r="L574" s="103"/>
    </row>
    <row r="575" spans="2:12" ht="24" x14ac:dyDescent="0.2">
      <c r="B575" s="45" t="s">
        <v>250</v>
      </c>
      <c r="C575" s="44">
        <v>2</v>
      </c>
      <c r="D575" s="2">
        <f>C575/$I$575</f>
        <v>6.4516129032258063E-2</v>
      </c>
      <c r="E575" s="3">
        <v>20</v>
      </c>
      <c r="F575" s="2">
        <f>E575/$I$575</f>
        <v>0.64516129032258063</v>
      </c>
      <c r="G575" s="43">
        <v>9</v>
      </c>
      <c r="H575" s="2">
        <f>G575/$I$575</f>
        <v>0.29032258064516131</v>
      </c>
      <c r="I575" s="43">
        <v>31</v>
      </c>
      <c r="J575" s="42">
        <v>3</v>
      </c>
      <c r="K575" s="42">
        <v>34</v>
      </c>
      <c r="L575" s="103"/>
    </row>
    <row r="576" spans="2:12" x14ac:dyDescent="0.2">
      <c r="B576" s="45" t="s">
        <v>251</v>
      </c>
      <c r="C576" s="44">
        <v>5</v>
      </c>
      <c r="D576" s="2">
        <f>C576/$I$576</f>
        <v>0.16666666666666666</v>
      </c>
      <c r="E576" s="3">
        <v>20</v>
      </c>
      <c r="F576" s="2">
        <f>E576/$I$576</f>
        <v>0.66666666666666663</v>
      </c>
      <c r="G576" s="43">
        <v>5</v>
      </c>
      <c r="H576" s="2">
        <f>G576/$I$576</f>
        <v>0.16666666666666666</v>
      </c>
      <c r="I576" s="43">
        <v>30</v>
      </c>
      <c r="J576" s="42">
        <v>4</v>
      </c>
      <c r="K576" s="42">
        <v>34</v>
      </c>
      <c r="L576" s="103"/>
    </row>
    <row r="577" spans="2:12" x14ac:dyDescent="0.2">
      <c r="B577" s="45" t="s">
        <v>252</v>
      </c>
      <c r="C577" s="44">
        <v>6</v>
      </c>
      <c r="D577" s="2">
        <f>C577/$I$577</f>
        <v>0.2</v>
      </c>
      <c r="E577" s="3">
        <v>15</v>
      </c>
      <c r="F577" s="2">
        <f>E577/$I$577</f>
        <v>0.5</v>
      </c>
      <c r="G577" s="43">
        <v>9</v>
      </c>
      <c r="H577" s="2">
        <f>G577/$I$577</f>
        <v>0.3</v>
      </c>
      <c r="I577" s="43">
        <v>30</v>
      </c>
      <c r="J577" s="42">
        <v>4</v>
      </c>
      <c r="K577" s="42">
        <v>34</v>
      </c>
      <c r="L577" s="103"/>
    </row>
    <row r="578" spans="2:12" x14ac:dyDescent="0.2">
      <c r="B578" s="45" t="s">
        <v>253</v>
      </c>
      <c r="C578" s="44">
        <v>4</v>
      </c>
      <c r="D578" s="2">
        <f>C578/$I$578</f>
        <v>0.13333333333333333</v>
      </c>
      <c r="E578" s="3">
        <v>20</v>
      </c>
      <c r="F578" s="2">
        <f>E578/$I$578</f>
        <v>0.66666666666666663</v>
      </c>
      <c r="G578" s="43">
        <v>6</v>
      </c>
      <c r="H578" s="2">
        <f>G578/$I$578</f>
        <v>0.2</v>
      </c>
      <c r="I578" s="43">
        <v>30</v>
      </c>
      <c r="J578" s="43">
        <v>4</v>
      </c>
      <c r="K578" s="42">
        <v>34</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1" id="{A2A3038E-E4D3-4FE1-BFE4-956BB2374F4C}">
            <xm:f>D12&lt;(Gesamt!D12-30%)</xm:f>
            <x14:dxf>
              <fill>
                <patternFill>
                  <bgColor theme="3" tint="0.39994506668294322"/>
                </patternFill>
              </fill>
            </x14:dxf>
          </x14:cfRule>
          <x14:cfRule type="expression" priority="362" id="{435C6A6E-E47A-4106-96AB-BF1B40FFC82B}">
            <xm:f>D12&lt;(Gesamt!D12-10%)</xm:f>
            <x14:dxf>
              <fill>
                <patternFill>
                  <bgColor theme="3" tint="0.79998168889431442"/>
                </patternFill>
              </fill>
            </x14:dxf>
          </x14:cfRule>
          <x14:cfRule type="expression" priority="363" id="{ADA30EA4-5ED9-41B0-B4C5-A0E0B4E0466F}">
            <xm:f>D12&gt;(Gesamt!D12+10%)</xm:f>
            <x14:dxf>
              <fill>
                <patternFill>
                  <bgColor theme="3" tint="0.79998168889431442"/>
                </patternFill>
              </fill>
            </x14:dxf>
          </x14:cfRule>
          <x14:cfRule type="expression" priority="364" id="{F89D5C75-C843-4C98-9E48-61BD8AD5E53A}">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367</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360</v>
      </c>
      <c r="J10" s="276" t="s">
        <v>5</v>
      </c>
      <c r="K10" s="277" t="s">
        <v>361</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Physik!C12+Physik!E12</f>
        <v>75</v>
      </c>
      <c r="D12" s="2">
        <f>C12/I12</f>
        <v>0.7009345794392523</v>
      </c>
      <c r="E12" s="1">
        <f>Physik!G12</f>
        <v>18</v>
      </c>
      <c r="F12" s="2">
        <f>E12/$I$12</f>
        <v>0.16822429906542055</v>
      </c>
      <c r="G12" s="1">
        <f>Physik!I12+Physik!K12</f>
        <v>14</v>
      </c>
      <c r="H12" s="2">
        <f>G12/$I12</f>
        <v>0.13084112149532709</v>
      </c>
      <c r="I12" s="3">
        <f>Physik!M12</f>
        <v>107</v>
      </c>
      <c r="J12" s="3">
        <f>Physik!N12</f>
        <v>2</v>
      </c>
      <c r="K12" s="3">
        <f>Physik!O12</f>
        <v>109</v>
      </c>
      <c r="L12" s="34"/>
      <c r="M12" s="34"/>
    </row>
    <row r="13" spans="2:16" s="123" customFormat="1" ht="13.5" customHeight="1" x14ac:dyDescent="0.25">
      <c r="B13" s="23" t="s">
        <v>8</v>
      </c>
      <c r="C13" s="1">
        <f>Physik!C13+Physik!E13</f>
        <v>98</v>
      </c>
      <c r="D13" s="2">
        <f t="shared" ref="D13:D20" si="0">C13/I13</f>
        <v>0.96078431372549022</v>
      </c>
      <c r="E13" s="1">
        <f>Physik!G13</f>
        <v>1</v>
      </c>
      <c r="F13" s="2">
        <f>E13/$I$13</f>
        <v>9.8039215686274508E-3</v>
      </c>
      <c r="G13" s="1">
        <f>Physik!I13+Physik!K13</f>
        <v>3</v>
      </c>
      <c r="H13" s="2">
        <f t="shared" ref="H13:H20" si="1">G13/$I13</f>
        <v>2.9411764705882353E-2</v>
      </c>
      <c r="I13" s="3">
        <f>Physik!M13</f>
        <v>102</v>
      </c>
      <c r="J13" s="3">
        <f>Physik!N13</f>
        <v>7</v>
      </c>
      <c r="K13" s="3">
        <f>Physik!O13</f>
        <v>109</v>
      </c>
      <c r="L13" s="34"/>
      <c r="M13" s="34"/>
    </row>
    <row r="14" spans="2:16" s="123" customFormat="1" ht="15.75" customHeight="1" x14ac:dyDescent="0.25">
      <c r="B14" s="23" t="s">
        <v>9</v>
      </c>
      <c r="C14" s="1">
        <f>Physik!C14+Physik!E14</f>
        <v>100</v>
      </c>
      <c r="D14" s="2">
        <f t="shared" si="0"/>
        <v>1</v>
      </c>
      <c r="E14" s="1">
        <f>Physik!G14</f>
        <v>0</v>
      </c>
      <c r="F14" s="2">
        <f>E14/$I$14</f>
        <v>0</v>
      </c>
      <c r="G14" s="1">
        <f>Physik!I14+Physik!K14</f>
        <v>0</v>
      </c>
      <c r="H14" s="2">
        <f t="shared" si="1"/>
        <v>0</v>
      </c>
      <c r="I14" s="3">
        <f>Physik!M14</f>
        <v>100</v>
      </c>
      <c r="J14" s="3">
        <f>Physik!N14</f>
        <v>9</v>
      </c>
      <c r="K14" s="3">
        <f>Physik!O14</f>
        <v>109</v>
      </c>
      <c r="L14" s="34"/>
      <c r="M14" s="34"/>
    </row>
    <row r="15" spans="2:16" s="123" customFormat="1" ht="15.75" customHeight="1" x14ac:dyDescent="0.25">
      <c r="B15" s="23" t="s">
        <v>10</v>
      </c>
      <c r="C15" s="1">
        <f>Physik!C15+Physik!E15</f>
        <v>97</v>
      </c>
      <c r="D15" s="2">
        <f t="shared" si="0"/>
        <v>0.97979797979797978</v>
      </c>
      <c r="E15" s="1">
        <f>Physik!G15</f>
        <v>1</v>
      </c>
      <c r="F15" s="2">
        <f>E15/$I$15</f>
        <v>1.0101010101010102E-2</v>
      </c>
      <c r="G15" s="1">
        <f>Physik!I15+Physik!K15</f>
        <v>1</v>
      </c>
      <c r="H15" s="2">
        <f t="shared" si="1"/>
        <v>1.0101010101010102E-2</v>
      </c>
      <c r="I15" s="3">
        <f>Physik!M15</f>
        <v>99</v>
      </c>
      <c r="J15" s="3">
        <f>Physik!N15</f>
        <v>10</v>
      </c>
      <c r="K15" s="3">
        <f>Physik!O15</f>
        <v>109</v>
      </c>
      <c r="L15" s="34"/>
      <c r="M15" s="34"/>
    </row>
    <row r="16" spans="2:16" s="123" customFormat="1" ht="16.5" customHeight="1" x14ac:dyDescent="0.25">
      <c r="B16" s="23" t="s">
        <v>11</v>
      </c>
      <c r="C16" s="1">
        <f>Physik!C16+Physik!E16</f>
        <v>92</v>
      </c>
      <c r="D16" s="2">
        <f t="shared" si="0"/>
        <v>0.92929292929292928</v>
      </c>
      <c r="E16" s="1">
        <f>Physik!G16</f>
        <v>6</v>
      </c>
      <c r="F16" s="2">
        <f>E16/$I$16</f>
        <v>6.0606060606060608E-2</v>
      </c>
      <c r="G16" s="1">
        <f>Physik!I16+Physik!K16</f>
        <v>1</v>
      </c>
      <c r="H16" s="2">
        <f t="shared" si="1"/>
        <v>1.0101010101010102E-2</v>
      </c>
      <c r="I16" s="3">
        <f>Physik!M16</f>
        <v>99</v>
      </c>
      <c r="J16" s="3">
        <f>Physik!N16</f>
        <v>10</v>
      </c>
      <c r="K16" s="3">
        <f>Physik!O16</f>
        <v>109</v>
      </c>
      <c r="L16" s="34"/>
      <c r="M16" s="34"/>
    </row>
    <row r="17" spans="2:16" s="123" customFormat="1" ht="19.5" customHeight="1" x14ac:dyDescent="0.25">
      <c r="B17" s="23" t="s">
        <v>12</v>
      </c>
      <c r="C17" s="1">
        <f>Physik!C17+Physik!E17</f>
        <v>16</v>
      </c>
      <c r="D17" s="2">
        <f t="shared" si="0"/>
        <v>0.14814814814814814</v>
      </c>
      <c r="E17" s="1">
        <f>Physik!G17</f>
        <v>23</v>
      </c>
      <c r="F17" s="2">
        <f>E17/$I$17</f>
        <v>0.21296296296296297</v>
      </c>
      <c r="G17" s="1">
        <f>Physik!I17+Physik!K17</f>
        <v>69</v>
      </c>
      <c r="H17" s="2">
        <f t="shared" si="1"/>
        <v>0.63888888888888884</v>
      </c>
      <c r="I17" s="3">
        <f>Physik!M17</f>
        <v>108</v>
      </c>
      <c r="J17" s="3">
        <f>Physik!N17</f>
        <v>1</v>
      </c>
      <c r="K17" s="3">
        <f>Physik!O17</f>
        <v>109</v>
      </c>
      <c r="L17" s="34"/>
      <c r="M17" s="34"/>
      <c r="N17" s="34"/>
      <c r="O17" s="34"/>
    </row>
    <row r="18" spans="2:16" s="123" customFormat="1" ht="26.25" customHeight="1" x14ac:dyDescent="0.25">
      <c r="B18" s="23" t="s">
        <v>13</v>
      </c>
      <c r="C18" s="1">
        <f>Physik!C18+Physik!E18</f>
        <v>100</v>
      </c>
      <c r="D18" s="2">
        <f t="shared" si="0"/>
        <v>0.98039215686274506</v>
      </c>
      <c r="E18" s="1">
        <f>Physik!G18</f>
        <v>1</v>
      </c>
      <c r="F18" s="2">
        <f>E18/$I$18</f>
        <v>9.8039215686274508E-3</v>
      </c>
      <c r="G18" s="1">
        <f>Physik!I18+Physik!K18</f>
        <v>1</v>
      </c>
      <c r="H18" s="2">
        <f t="shared" si="1"/>
        <v>9.8039215686274508E-3</v>
      </c>
      <c r="I18" s="3">
        <f>Physik!M18</f>
        <v>102</v>
      </c>
      <c r="J18" s="3">
        <f>Physik!N18</f>
        <v>7</v>
      </c>
      <c r="K18" s="3">
        <f>Physik!O18</f>
        <v>109</v>
      </c>
      <c r="L18" s="34"/>
      <c r="M18" s="34"/>
      <c r="N18" s="34"/>
      <c r="O18" s="34"/>
    </row>
    <row r="19" spans="2:16" s="123" customFormat="1" ht="15" customHeight="1" x14ac:dyDescent="0.25">
      <c r="B19" s="23" t="s">
        <v>14</v>
      </c>
      <c r="C19" s="1">
        <f>Physik!C19+Physik!E19</f>
        <v>101</v>
      </c>
      <c r="D19" s="2">
        <f t="shared" si="0"/>
        <v>1</v>
      </c>
      <c r="E19" s="1">
        <f>Physik!G19</f>
        <v>0</v>
      </c>
      <c r="F19" s="2">
        <f>E19/$I$19</f>
        <v>0</v>
      </c>
      <c r="G19" s="1">
        <f>Physik!I19+Physik!K19</f>
        <v>0</v>
      </c>
      <c r="H19" s="2">
        <f t="shared" si="1"/>
        <v>0</v>
      </c>
      <c r="I19" s="3">
        <f>Physik!M19</f>
        <v>101</v>
      </c>
      <c r="J19" s="3">
        <f>Physik!N19</f>
        <v>8</v>
      </c>
      <c r="K19" s="3">
        <f>Physik!O19</f>
        <v>109</v>
      </c>
      <c r="L19" s="34"/>
      <c r="M19" s="34"/>
      <c r="N19" s="34"/>
      <c r="O19" s="34"/>
    </row>
    <row r="20" spans="2:16" s="123" customFormat="1" ht="15.75" customHeight="1" x14ac:dyDescent="0.2">
      <c r="B20" s="23" t="s">
        <v>15</v>
      </c>
      <c r="C20" s="1">
        <f>Physik!C20+Physik!E20</f>
        <v>100</v>
      </c>
      <c r="D20" s="2">
        <f t="shared" si="0"/>
        <v>0.970873786407767</v>
      </c>
      <c r="E20" s="1">
        <f>Physik!G20</f>
        <v>3</v>
      </c>
      <c r="F20" s="2">
        <f>E20/$I$20</f>
        <v>2.9126213592233011E-2</v>
      </c>
      <c r="G20" s="1">
        <f>Physik!I20+Physik!K20</f>
        <v>0</v>
      </c>
      <c r="H20" s="2">
        <f t="shared" si="1"/>
        <v>0</v>
      </c>
      <c r="I20" s="3">
        <f>Physik!M20</f>
        <v>103</v>
      </c>
      <c r="J20" s="3">
        <f>Physik!N20</f>
        <v>6</v>
      </c>
      <c r="K20" s="3">
        <f>Physik!O20</f>
        <v>109</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360</v>
      </c>
      <c r="J27" s="276" t="s">
        <v>5</v>
      </c>
      <c r="K27" s="277" t="s">
        <v>361</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Physik!C29+Physik!E29</f>
        <v>31</v>
      </c>
      <c r="D29" s="2">
        <f>C29/$I29</f>
        <v>0.60784313725490191</v>
      </c>
      <c r="E29" s="1">
        <f>Physik!G29</f>
        <v>9</v>
      </c>
      <c r="F29" s="2">
        <f>E29/$I29</f>
        <v>0.17647058823529413</v>
      </c>
      <c r="G29" s="1">
        <f>Physik!I29+Physik!K29</f>
        <v>11</v>
      </c>
      <c r="H29" s="2">
        <f>G29/$I29</f>
        <v>0.21568627450980393</v>
      </c>
      <c r="I29" s="3">
        <f>Physik!M29</f>
        <v>51</v>
      </c>
      <c r="J29" s="3">
        <f>Physik!N29</f>
        <v>0</v>
      </c>
      <c r="K29" s="35">
        <f t="shared" ref="K29:K37" si="2">I29+J29</f>
        <v>51</v>
      </c>
      <c r="L29" s="34"/>
      <c r="M29" s="34"/>
      <c r="N29" s="34"/>
      <c r="O29" s="34"/>
    </row>
    <row r="30" spans="2:16" s="123" customFormat="1" x14ac:dyDescent="0.25">
      <c r="B30" s="23" t="s">
        <v>8</v>
      </c>
      <c r="C30" s="1">
        <f>Physik!C30+Physik!E30</f>
        <v>47</v>
      </c>
      <c r="D30" s="2">
        <f t="shared" ref="D30:F37" si="3">C30/$I30</f>
        <v>0.95918367346938771</v>
      </c>
      <c r="E30" s="1">
        <f>Physik!G30</f>
        <v>0</v>
      </c>
      <c r="F30" s="2">
        <f t="shared" si="3"/>
        <v>0</v>
      </c>
      <c r="G30" s="1">
        <f>Physik!I30+Physik!K30</f>
        <v>2</v>
      </c>
      <c r="H30" s="2">
        <f t="shared" ref="H30:H37" si="4">G30/$I30</f>
        <v>4.0816326530612242E-2</v>
      </c>
      <c r="I30" s="3">
        <f>Physik!M30</f>
        <v>49</v>
      </c>
      <c r="J30" s="3">
        <f>Physik!N30</f>
        <v>2</v>
      </c>
      <c r="K30" s="35">
        <f t="shared" si="2"/>
        <v>51</v>
      </c>
      <c r="L30" s="34"/>
      <c r="M30" s="34"/>
      <c r="N30" s="34"/>
      <c r="O30" s="34"/>
    </row>
    <row r="31" spans="2:16" s="123" customFormat="1" x14ac:dyDescent="0.25">
      <c r="B31" s="23" t="s">
        <v>9</v>
      </c>
      <c r="C31" s="1">
        <f>Physik!C31+Physik!E31</f>
        <v>47</v>
      </c>
      <c r="D31" s="2">
        <f t="shared" si="3"/>
        <v>1</v>
      </c>
      <c r="E31" s="1">
        <f>Physik!G31</f>
        <v>0</v>
      </c>
      <c r="F31" s="2">
        <f t="shared" si="3"/>
        <v>0</v>
      </c>
      <c r="G31" s="1">
        <f>Physik!I31+Physik!K31</f>
        <v>0</v>
      </c>
      <c r="H31" s="2">
        <f t="shared" si="4"/>
        <v>0</v>
      </c>
      <c r="I31" s="3">
        <f>Physik!M31</f>
        <v>47</v>
      </c>
      <c r="J31" s="3">
        <f>Physik!N31</f>
        <v>4</v>
      </c>
      <c r="K31" s="35">
        <f t="shared" si="2"/>
        <v>51</v>
      </c>
      <c r="L31" s="34"/>
      <c r="M31" s="34"/>
      <c r="N31" s="34"/>
      <c r="O31" s="34"/>
    </row>
    <row r="32" spans="2:16" s="123" customFormat="1" x14ac:dyDescent="0.25">
      <c r="B32" s="23" t="s">
        <v>18</v>
      </c>
      <c r="C32" s="1">
        <f>Physik!C32+Physik!E32</f>
        <v>48</v>
      </c>
      <c r="D32" s="2">
        <f t="shared" si="3"/>
        <v>0.97959183673469385</v>
      </c>
      <c r="E32" s="1">
        <f>Physik!G32</f>
        <v>0</v>
      </c>
      <c r="F32" s="2">
        <f t="shared" si="3"/>
        <v>0</v>
      </c>
      <c r="G32" s="1">
        <f>Physik!I32+Physik!K32</f>
        <v>1</v>
      </c>
      <c r="H32" s="2">
        <f t="shared" si="4"/>
        <v>2.0408163265306121E-2</v>
      </c>
      <c r="I32" s="3">
        <f>Physik!M32</f>
        <v>49</v>
      </c>
      <c r="J32" s="3">
        <f>Physik!N32</f>
        <v>2</v>
      </c>
      <c r="K32" s="35">
        <f t="shared" si="2"/>
        <v>51</v>
      </c>
      <c r="L32" s="34"/>
      <c r="M32" s="34"/>
      <c r="N32" s="34"/>
      <c r="O32" s="34"/>
    </row>
    <row r="33" spans="2:15" s="123" customFormat="1" x14ac:dyDescent="0.25">
      <c r="B33" s="23" t="s">
        <v>11</v>
      </c>
      <c r="C33" s="1">
        <f>Physik!C33+Physik!E33</f>
        <v>42</v>
      </c>
      <c r="D33" s="2">
        <f t="shared" si="3"/>
        <v>0.875</v>
      </c>
      <c r="E33" s="1">
        <f>Physik!G33</f>
        <v>6</v>
      </c>
      <c r="F33" s="2">
        <f t="shared" si="3"/>
        <v>0.125</v>
      </c>
      <c r="G33" s="1">
        <f>Physik!I33+Physik!K33</f>
        <v>0</v>
      </c>
      <c r="H33" s="2">
        <f t="shared" si="4"/>
        <v>0</v>
      </c>
      <c r="I33" s="3">
        <f>Physik!M33</f>
        <v>48</v>
      </c>
      <c r="J33" s="3">
        <f>Physik!N33</f>
        <v>3</v>
      </c>
      <c r="K33" s="35">
        <f t="shared" si="2"/>
        <v>51</v>
      </c>
      <c r="L33" s="34"/>
      <c r="M33" s="34"/>
      <c r="N33" s="34"/>
      <c r="O33" s="34"/>
    </row>
    <row r="34" spans="2:15" s="123" customFormat="1" x14ac:dyDescent="0.25">
      <c r="B34" s="23" t="s">
        <v>12</v>
      </c>
      <c r="C34" s="1">
        <f>Physik!C34+Physik!E34</f>
        <v>2</v>
      </c>
      <c r="D34" s="2">
        <f t="shared" si="3"/>
        <v>3.9215686274509803E-2</v>
      </c>
      <c r="E34" s="1">
        <f>Physik!G34</f>
        <v>8</v>
      </c>
      <c r="F34" s="2">
        <f t="shared" si="3"/>
        <v>0.15686274509803921</v>
      </c>
      <c r="G34" s="1">
        <f>Physik!I34+Physik!K34</f>
        <v>41</v>
      </c>
      <c r="H34" s="2">
        <f t="shared" si="4"/>
        <v>0.80392156862745101</v>
      </c>
      <c r="I34" s="3">
        <f>Physik!M34</f>
        <v>51</v>
      </c>
      <c r="J34" s="3">
        <f>Physik!N34</f>
        <v>0</v>
      </c>
      <c r="K34" s="35">
        <f t="shared" si="2"/>
        <v>51</v>
      </c>
      <c r="L34" s="34"/>
      <c r="M34" s="34"/>
      <c r="N34" s="34"/>
      <c r="O34" s="34"/>
    </row>
    <row r="35" spans="2:15" s="123" customFormat="1" ht="24" x14ac:dyDescent="0.25">
      <c r="B35" s="23" t="s">
        <v>13</v>
      </c>
      <c r="C35" s="1">
        <f>Physik!C35+Physik!E35</f>
        <v>48</v>
      </c>
      <c r="D35" s="2">
        <f t="shared" si="3"/>
        <v>0.97959183673469385</v>
      </c>
      <c r="E35" s="1">
        <f>Physik!G35</f>
        <v>0</v>
      </c>
      <c r="F35" s="2">
        <f t="shared" si="3"/>
        <v>0</v>
      </c>
      <c r="G35" s="1">
        <f>Physik!I35+Physik!K35</f>
        <v>1</v>
      </c>
      <c r="H35" s="2">
        <f t="shared" si="4"/>
        <v>2.0408163265306121E-2</v>
      </c>
      <c r="I35" s="3">
        <f>Physik!M35</f>
        <v>49</v>
      </c>
      <c r="J35" s="3">
        <f>Physik!N35</f>
        <v>2</v>
      </c>
      <c r="K35" s="35">
        <f t="shared" si="2"/>
        <v>51</v>
      </c>
      <c r="L35" s="34"/>
      <c r="M35" s="34"/>
      <c r="N35" s="34"/>
      <c r="O35" s="34"/>
    </row>
    <row r="36" spans="2:15" s="123" customFormat="1" x14ac:dyDescent="0.25">
      <c r="B36" s="23" t="s">
        <v>14</v>
      </c>
      <c r="C36" s="1">
        <f>Physik!C36+Physik!E36</f>
        <v>49</v>
      </c>
      <c r="D36" s="2">
        <f t="shared" si="3"/>
        <v>1</v>
      </c>
      <c r="E36" s="1">
        <f>Physik!G36</f>
        <v>0</v>
      </c>
      <c r="F36" s="2">
        <f t="shared" si="3"/>
        <v>0</v>
      </c>
      <c r="G36" s="1">
        <f>Physik!I36+Physik!K36</f>
        <v>0</v>
      </c>
      <c r="H36" s="2">
        <f t="shared" si="4"/>
        <v>0</v>
      </c>
      <c r="I36" s="3">
        <f>Physik!M36</f>
        <v>49</v>
      </c>
      <c r="J36" s="3">
        <f>Physik!N36</f>
        <v>2</v>
      </c>
      <c r="K36" s="35">
        <f t="shared" si="2"/>
        <v>51</v>
      </c>
      <c r="L36" s="34"/>
      <c r="M36" s="34"/>
      <c r="N36" s="34"/>
      <c r="O36" s="34"/>
    </row>
    <row r="37" spans="2:15" s="123" customFormat="1" x14ac:dyDescent="0.2">
      <c r="B37" s="23" t="s">
        <v>15</v>
      </c>
      <c r="C37" s="1">
        <f>Physik!C37+Physik!E37</f>
        <v>49</v>
      </c>
      <c r="D37" s="2">
        <f t="shared" si="3"/>
        <v>1</v>
      </c>
      <c r="E37" s="1">
        <f>Physik!G37</f>
        <v>0</v>
      </c>
      <c r="F37" s="2">
        <f t="shared" si="3"/>
        <v>0</v>
      </c>
      <c r="G37" s="1">
        <f>Physik!I37+Physik!K37</f>
        <v>0</v>
      </c>
      <c r="H37" s="2">
        <f t="shared" si="4"/>
        <v>0</v>
      </c>
      <c r="I37" s="3">
        <f>Physik!M37</f>
        <v>49</v>
      </c>
      <c r="J37" s="3">
        <f>Physik!N37</f>
        <v>2</v>
      </c>
      <c r="K37" s="35">
        <f t="shared" si="2"/>
        <v>51</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360</v>
      </c>
      <c r="J44" s="276" t="s">
        <v>5</v>
      </c>
      <c r="K44" s="258" t="s">
        <v>361</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Physik!C46+Physik!E46</f>
        <v>44</v>
      </c>
      <c r="D46" s="2">
        <f>C46/$I46</f>
        <v>0.7857142857142857</v>
      </c>
      <c r="E46" s="1">
        <f>Physik!G46</f>
        <v>9</v>
      </c>
      <c r="F46" s="2">
        <f>E46/$I46</f>
        <v>0.16071428571428573</v>
      </c>
      <c r="G46" s="1">
        <f>Physik!I46+Physik!K46</f>
        <v>3</v>
      </c>
      <c r="H46" s="2">
        <f>G46/$I46</f>
        <v>5.3571428571428568E-2</v>
      </c>
      <c r="I46" s="3">
        <f>Physik!M46</f>
        <v>56</v>
      </c>
      <c r="J46" s="3">
        <f>Physik!N46</f>
        <v>2</v>
      </c>
      <c r="K46" s="35">
        <f t="shared" ref="K46:K54" si="5">I46+J46</f>
        <v>58</v>
      </c>
      <c r="L46" s="34"/>
      <c r="M46" s="34"/>
      <c r="N46" s="34"/>
      <c r="O46" s="34"/>
    </row>
    <row r="47" spans="2:15" s="123" customFormat="1" x14ac:dyDescent="0.2">
      <c r="B47" s="23" t="s">
        <v>8</v>
      </c>
      <c r="C47" s="1">
        <f>Physik!C47+Physik!E47</f>
        <v>51</v>
      </c>
      <c r="D47" s="2">
        <f t="shared" ref="D47:F54" si="6">C47/$I47</f>
        <v>0.96226415094339623</v>
      </c>
      <c r="E47" s="1">
        <f>Physik!G47</f>
        <v>1</v>
      </c>
      <c r="F47" s="2">
        <f t="shared" si="6"/>
        <v>1.8867924528301886E-2</v>
      </c>
      <c r="G47" s="1">
        <f>Physik!I47+Physik!K47</f>
        <v>1</v>
      </c>
      <c r="H47" s="2">
        <f t="shared" ref="H47:H54" si="7">G47/$I47</f>
        <v>1.8867924528301886E-2</v>
      </c>
      <c r="I47" s="3">
        <f>Physik!M47</f>
        <v>53</v>
      </c>
      <c r="J47" s="3">
        <f>Physik!N47</f>
        <v>5</v>
      </c>
      <c r="K47" s="35">
        <f t="shared" si="5"/>
        <v>58</v>
      </c>
      <c r="L47" s="34"/>
      <c r="M47" s="34"/>
      <c r="N47" s="34"/>
      <c r="O47" s="34"/>
    </row>
    <row r="48" spans="2:15" s="123" customFormat="1" x14ac:dyDescent="0.2">
      <c r="B48" s="23" t="s">
        <v>22</v>
      </c>
      <c r="C48" s="1">
        <f>Physik!C48+Physik!E48</f>
        <v>53</v>
      </c>
      <c r="D48" s="2">
        <f t="shared" si="6"/>
        <v>1</v>
      </c>
      <c r="E48" s="1">
        <f>Physik!G48</f>
        <v>0</v>
      </c>
      <c r="F48" s="2">
        <f t="shared" si="6"/>
        <v>0</v>
      </c>
      <c r="G48" s="1">
        <f>Physik!I48+Physik!K48</f>
        <v>0</v>
      </c>
      <c r="H48" s="2">
        <f t="shared" si="7"/>
        <v>0</v>
      </c>
      <c r="I48" s="3">
        <f>Physik!M48</f>
        <v>53</v>
      </c>
      <c r="J48" s="3">
        <f>Physik!N48</f>
        <v>5</v>
      </c>
      <c r="K48" s="35">
        <f t="shared" si="5"/>
        <v>58</v>
      </c>
      <c r="L48" s="34"/>
      <c r="M48" s="34"/>
      <c r="N48" s="34"/>
      <c r="O48" s="34"/>
    </row>
    <row r="49" spans="2:17" x14ac:dyDescent="0.2">
      <c r="B49" s="23" t="s">
        <v>10</v>
      </c>
      <c r="C49" s="1">
        <f>Physik!C49+Physik!E49</f>
        <v>49</v>
      </c>
      <c r="D49" s="2">
        <f t="shared" si="6"/>
        <v>0.98</v>
      </c>
      <c r="E49" s="1">
        <f>Physik!G49</f>
        <v>1</v>
      </c>
      <c r="F49" s="2">
        <f t="shared" si="6"/>
        <v>0.02</v>
      </c>
      <c r="G49" s="1">
        <f>Physik!I49+Physik!K49</f>
        <v>0</v>
      </c>
      <c r="H49" s="2">
        <f t="shared" si="7"/>
        <v>0</v>
      </c>
      <c r="I49" s="3">
        <f>Physik!M49</f>
        <v>50</v>
      </c>
      <c r="J49" s="3">
        <f>Physik!N49</f>
        <v>8</v>
      </c>
      <c r="K49" s="35">
        <f t="shared" si="5"/>
        <v>58</v>
      </c>
    </row>
    <row r="50" spans="2:17" x14ac:dyDescent="0.2">
      <c r="B50" s="23" t="s">
        <v>11</v>
      </c>
      <c r="C50" s="1">
        <f>Physik!C50+Physik!E50</f>
        <v>50</v>
      </c>
      <c r="D50" s="2">
        <f t="shared" si="6"/>
        <v>0.98039215686274506</v>
      </c>
      <c r="E50" s="1">
        <f>Physik!G50</f>
        <v>0</v>
      </c>
      <c r="F50" s="2">
        <f t="shared" si="6"/>
        <v>0</v>
      </c>
      <c r="G50" s="1">
        <f>Physik!I50+Physik!K50</f>
        <v>1</v>
      </c>
      <c r="H50" s="2">
        <f t="shared" si="7"/>
        <v>1.9607843137254902E-2</v>
      </c>
      <c r="I50" s="3">
        <f>Physik!M50</f>
        <v>51</v>
      </c>
      <c r="J50" s="3">
        <f>Physik!N50</f>
        <v>7</v>
      </c>
      <c r="K50" s="35">
        <f t="shared" si="5"/>
        <v>58</v>
      </c>
    </row>
    <row r="51" spans="2:17" x14ac:dyDescent="0.2">
      <c r="B51" s="23" t="s">
        <v>12</v>
      </c>
      <c r="C51" s="1">
        <f>Physik!C51+Physik!E51</f>
        <v>14</v>
      </c>
      <c r="D51" s="2">
        <f t="shared" si="6"/>
        <v>0.24561403508771928</v>
      </c>
      <c r="E51" s="1">
        <f>Physik!G51</f>
        <v>15</v>
      </c>
      <c r="F51" s="2">
        <f t="shared" si="6"/>
        <v>0.26315789473684209</v>
      </c>
      <c r="G51" s="1">
        <f>Physik!I51+Physik!K51</f>
        <v>28</v>
      </c>
      <c r="H51" s="2">
        <f t="shared" si="7"/>
        <v>0.49122807017543857</v>
      </c>
      <c r="I51" s="3">
        <f>Physik!M51</f>
        <v>57</v>
      </c>
      <c r="J51" s="3">
        <f>Physik!N51</f>
        <v>1</v>
      </c>
      <c r="K51" s="35">
        <f t="shared" si="5"/>
        <v>58</v>
      </c>
    </row>
    <row r="52" spans="2:17" ht="24" x14ac:dyDescent="0.2">
      <c r="B52" s="23" t="s">
        <v>13</v>
      </c>
      <c r="C52" s="1">
        <f>Physik!C52+Physik!E52</f>
        <v>52</v>
      </c>
      <c r="D52" s="2">
        <f t="shared" si="6"/>
        <v>0.98113207547169812</v>
      </c>
      <c r="E52" s="1">
        <f>Physik!G52</f>
        <v>1</v>
      </c>
      <c r="F52" s="2">
        <f t="shared" si="6"/>
        <v>1.8867924528301886E-2</v>
      </c>
      <c r="G52" s="1">
        <f>Physik!I52+Physik!K52</f>
        <v>0</v>
      </c>
      <c r="H52" s="2">
        <f t="shared" si="7"/>
        <v>0</v>
      </c>
      <c r="I52" s="3">
        <f>Physik!M52</f>
        <v>53</v>
      </c>
      <c r="J52" s="3">
        <f>Physik!N52</f>
        <v>5</v>
      </c>
      <c r="K52" s="35">
        <f t="shared" si="5"/>
        <v>58</v>
      </c>
    </row>
    <row r="53" spans="2:17" x14ac:dyDescent="0.2">
      <c r="B53" s="23" t="s">
        <v>14</v>
      </c>
      <c r="C53" s="1">
        <f>Physik!C53+Physik!E53</f>
        <v>52</v>
      </c>
      <c r="D53" s="2">
        <f t="shared" si="6"/>
        <v>1</v>
      </c>
      <c r="E53" s="1">
        <f>Physik!G53</f>
        <v>0</v>
      </c>
      <c r="F53" s="2">
        <f t="shared" si="6"/>
        <v>0</v>
      </c>
      <c r="G53" s="1">
        <f>Physik!I53+Physik!K53</f>
        <v>0</v>
      </c>
      <c r="H53" s="2">
        <f t="shared" si="7"/>
        <v>0</v>
      </c>
      <c r="I53" s="3">
        <f>Physik!M53</f>
        <v>52</v>
      </c>
      <c r="J53" s="3">
        <f>Physik!N53</f>
        <v>6</v>
      </c>
      <c r="K53" s="35">
        <f t="shared" si="5"/>
        <v>58</v>
      </c>
    </row>
    <row r="54" spans="2:17" x14ac:dyDescent="0.2">
      <c r="B54" s="23" t="s">
        <v>15</v>
      </c>
      <c r="C54" s="1">
        <f>Physik!C54+Physik!E54</f>
        <v>51</v>
      </c>
      <c r="D54" s="2">
        <f t="shared" si="6"/>
        <v>0.94444444444444442</v>
      </c>
      <c r="E54" s="1">
        <f>Physik!G54</f>
        <v>3</v>
      </c>
      <c r="F54" s="2">
        <f t="shared" si="6"/>
        <v>5.5555555555555552E-2</v>
      </c>
      <c r="G54" s="1">
        <f>Physik!I54+Physik!K54</f>
        <v>0</v>
      </c>
      <c r="H54" s="2">
        <f t="shared" si="7"/>
        <v>0</v>
      </c>
      <c r="I54" s="3">
        <f>Physik!M54</f>
        <v>54</v>
      </c>
      <c r="J54" s="3">
        <f>Physik!N54</f>
        <v>4</v>
      </c>
      <c r="K54" s="35">
        <f t="shared" si="5"/>
        <v>58</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515</v>
      </c>
      <c r="J60" s="209" t="s">
        <v>5</v>
      </c>
      <c r="K60" s="86" t="s">
        <v>361</v>
      </c>
      <c r="Q60" s="107"/>
    </row>
    <row r="61" spans="2:17" x14ac:dyDescent="0.2">
      <c r="B61" s="15" t="s">
        <v>27</v>
      </c>
      <c r="C61" s="1">
        <f>Physik!C61+Physik!E61</f>
        <v>73</v>
      </c>
      <c r="D61" s="2">
        <f>C61/$I61</f>
        <v>0.66972477064220182</v>
      </c>
      <c r="E61" s="1">
        <f>Physik!G61</f>
        <v>11</v>
      </c>
      <c r="F61" s="2">
        <f>E61/$I61</f>
        <v>0.10091743119266056</v>
      </c>
      <c r="G61" s="1">
        <f>Physik!I61+Physik!K61</f>
        <v>25</v>
      </c>
      <c r="H61" s="2">
        <f>G61/$I61</f>
        <v>0.22935779816513763</v>
      </c>
      <c r="I61" s="3">
        <f>Physik!M61</f>
        <v>109</v>
      </c>
      <c r="J61" s="3">
        <f>Physik!N61</f>
        <v>0</v>
      </c>
      <c r="K61" s="35">
        <f t="shared" ref="K61:K63" si="8">I61+J61</f>
        <v>109</v>
      </c>
      <c r="Q61" s="18"/>
    </row>
    <row r="62" spans="2:17" x14ac:dyDescent="0.2">
      <c r="B62" s="15" t="s">
        <v>28</v>
      </c>
      <c r="C62" s="1">
        <f>Physik!C62+Physik!E62</f>
        <v>43</v>
      </c>
      <c r="D62" s="2">
        <f t="shared" ref="D62:D63" si="9">C62/$I62</f>
        <v>0.84313725490196079</v>
      </c>
      <c r="E62" s="1">
        <f>Physik!G62</f>
        <v>4</v>
      </c>
      <c r="F62" s="2">
        <f t="shared" ref="F62:F63" si="10">E62/$I62</f>
        <v>7.8431372549019607E-2</v>
      </c>
      <c r="G62" s="1">
        <f>Physik!I62+Physik!K62</f>
        <v>4</v>
      </c>
      <c r="H62" s="2">
        <f t="shared" ref="H62:H63" si="11">G62/$I62</f>
        <v>7.8431372549019607E-2</v>
      </c>
      <c r="I62" s="3">
        <f>Physik!M62</f>
        <v>51</v>
      </c>
      <c r="J62" s="3">
        <f>Physik!N62</f>
        <v>0</v>
      </c>
      <c r="K62" s="35">
        <f t="shared" si="8"/>
        <v>51</v>
      </c>
      <c r="Q62" s="113"/>
    </row>
    <row r="63" spans="2:17" x14ac:dyDescent="0.2">
      <c r="B63" s="15" t="s">
        <v>29</v>
      </c>
      <c r="C63" s="1">
        <f>Physik!C63+Physik!E63</f>
        <v>30</v>
      </c>
      <c r="D63" s="2">
        <f t="shared" si="9"/>
        <v>0.51724137931034486</v>
      </c>
      <c r="E63" s="1">
        <f>Physik!G63</f>
        <v>7</v>
      </c>
      <c r="F63" s="2">
        <f t="shared" si="10"/>
        <v>0.1206896551724138</v>
      </c>
      <c r="G63" s="1">
        <f>Physik!I63+Physik!K63</f>
        <v>21</v>
      </c>
      <c r="H63" s="2">
        <f t="shared" si="11"/>
        <v>0.36206896551724138</v>
      </c>
      <c r="I63" s="3">
        <f>Physik!M63</f>
        <v>58</v>
      </c>
      <c r="J63" s="3">
        <f>Physik!N63</f>
        <v>0</v>
      </c>
      <c r="K63" s="35">
        <f t="shared" si="8"/>
        <v>58</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360</v>
      </c>
      <c r="J70" s="276" t="s">
        <v>5</v>
      </c>
      <c r="K70" s="258" t="s">
        <v>361</v>
      </c>
    </row>
    <row r="71" spans="2:17" ht="24.75" customHeight="1" x14ac:dyDescent="0.2">
      <c r="B71" s="253"/>
      <c r="C71" s="258"/>
      <c r="D71" s="279"/>
      <c r="E71" s="207"/>
      <c r="F71" s="207"/>
      <c r="G71" s="275"/>
      <c r="H71" s="207"/>
      <c r="I71" s="275"/>
      <c r="J71" s="276"/>
      <c r="K71" s="258"/>
    </row>
    <row r="72" spans="2:17" x14ac:dyDescent="0.2">
      <c r="B72" s="23" t="s">
        <v>33</v>
      </c>
      <c r="C72" s="1">
        <f>Physik!C72+Physik!E72</f>
        <v>31</v>
      </c>
      <c r="D72" s="2">
        <f>C72/$I72</f>
        <v>0.28440366972477066</v>
      </c>
      <c r="E72" s="1">
        <f>Physik!G72</f>
        <v>4</v>
      </c>
      <c r="F72" s="2">
        <f>E72/$I72</f>
        <v>3.669724770642202E-2</v>
      </c>
      <c r="G72" s="1">
        <f>Physik!I72+Physik!K72</f>
        <v>74</v>
      </c>
      <c r="H72" s="2">
        <f>G72/$I72</f>
        <v>0.67889908256880738</v>
      </c>
      <c r="I72" s="3">
        <f>Physik!M72</f>
        <v>109</v>
      </c>
      <c r="J72" s="3">
        <f>Physik!N72</f>
        <v>0</v>
      </c>
      <c r="K72" s="35">
        <f t="shared" ref="K72:K74" si="12">I72+J72</f>
        <v>109</v>
      </c>
    </row>
    <row r="73" spans="2:17" x14ac:dyDescent="0.2">
      <c r="B73" s="23" t="s">
        <v>34</v>
      </c>
      <c r="C73" s="1">
        <f>Physik!C73+Physik!E73</f>
        <v>52</v>
      </c>
      <c r="D73" s="2">
        <f t="shared" ref="D73:D74" si="13">C73/$I73</f>
        <v>0.5</v>
      </c>
      <c r="E73" s="1">
        <f>Physik!G73</f>
        <v>19</v>
      </c>
      <c r="F73" s="2">
        <f t="shared" ref="F73:F74" si="14">E73/$I73</f>
        <v>0.18269230769230768</v>
      </c>
      <c r="G73" s="1">
        <f>Physik!I73+Physik!K73</f>
        <v>33</v>
      </c>
      <c r="H73" s="2">
        <f t="shared" ref="H73:H74" si="15">G73/$I73</f>
        <v>0.31730769230769229</v>
      </c>
      <c r="I73" s="3">
        <f>Physik!M73</f>
        <v>104</v>
      </c>
      <c r="J73" s="3">
        <f>Physik!N73</f>
        <v>5</v>
      </c>
      <c r="K73" s="35">
        <f t="shared" si="12"/>
        <v>109</v>
      </c>
    </row>
    <row r="74" spans="2:17" x14ac:dyDescent="0.2">
      <c r="B74" s="23" t="s">
        <v>35</v>
      </c>
      <c r="C74" s="1">
        <f>Physik!C74+Physik!E74</f>
        <v>38</v>
      </c>
      <c r="D74" s="2">
        <f t="shared" si="13"/>
        <v>0.36538461538461536</v>
      </c>
      <c r="E74" s="1">
        <f>Physik!G74</f>
        <v>13</v>
      </c>
      <c r="F74" s="2">
        <f t="shared" si="14"/>
        <v>0.125</v>
      </c>
      <c r="G74" s="1">
        <f>Physik!I74+Physik!K74</f>
        <v>53</v>
      </c>
      <c r="H74" s="2">
        <f t="shared" si="15"/>
        <v>0.50961538461538458</v>
      </c>
      <c r="I74" s="3">
        <f>Physik!M74</f>
        <v>104</v>
      </c>
      <c r="J74" s="3">
        <f>Physik!N74</f>
        <v>5</v>
      </c>
      <c r="K74" s="35">
        <f t="shared" si="12"/>
        <v>109</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360</v>
      </c>
      <c r="J81" s="276" t="s">
        <v>5</v>
      </c>
      <c r="K81" s="258" t="s">
        <v>361</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Physik!C83+Physik!E83</f>
        <v>29</v>
      </c>
      <c r="D83" s="2">
        <f>C83/$I83</f>
        <v>0.56862745098039214</v>
      </c>
      <c r="E83" s="1">
        <f>Physik!G83</f>
        <v>4</v>
      </c>
      <c r="F83" s="2">
        <f>E83/$I83</f>
        <v>7.8431372549019607E-2</v>
      </c>
      <c r="G83" s="1">
        <f>Physik!I83+Physik!K83</f>
        <v>18</v>
      </c>
      <c r="H83" s="2">
        <f>G83/$I83</f>
        <v>0.35294117647058826</v>
      </c>
      <c r="I83" s="3">
        <f>Physik!M83</f>
        <v>51</v>
      </c>
      <c r="J83" s="3">
        <f>Physik!N83</f>
        <v>0</v>
      </c>
      <c r="K83" s="35">
        <f t="shared" ref="K83:K85" si="16">I83+J83</f>
        <v>51</v>
      </c>
      <c r="L83" s="34"/>
      <c r="M83" s="34"/>
      <c r="N83" s="34"/>
      <c r="O83" s="34"/>
    </row>
    <row r="84" spans="2:15" s="123" customFormat="1" x14ac:dyDescent="0.2">
      <c r="B84" s="23" t="s">
        <v>34</v>
      </c>
      <c r="C84" s="1">
        <f>Physik!C84+Physik!E84</f>
        <v>32</v>
      </c>
      <c r="D84" s="2">
        <f t="shared" ref="D84:F85" si="17">C84/$I84</f>
        <v>0.62745098039215685</v>
      </c>
      <c r="E84" s="1">
        <f>Physik!G84</f>
        <v>7</v>
      </c>
      <c r="F84" s="2">
        <f t="shared" si="17"/>
        <v>0.13725490196078433</v>
      </c>
      <c r="G84" s="1">
        <f>Physik!I84+Physik!K84</f>
        <v>12</v>
      </c>
      <c r="H84" s="2">
        <f t="shared" ref="H84:H85" si="18">G84/$I84</f>
        <v>0.23529411764705882</v>
      </c>
      <c r="I84" s="3">
        <f>Physik!M84</f>
        <v>51</v>
      </c>
      <c r="J84" s="3">
        <f>Physik!N84</f>
        <v>0</v>
      </c>
      <c r="K84" s="35">
        <f t="shared" si="16"/>
        <v>51</v>
      </c>
      <c r="L84" s="34"/>
      <c r="M84" s="34"/>
      <c r="N84" s="34"/>
      <c r="O84" s="34"/>
    </row>
    <row r="85" spans="2:15" s="123" customFormat="1" x14ac:dyDescent="0.2">
      <c r="B85" s="23" t="s">
        <v>35</v>
      </c>
      <c r="C85" s="1">
        <f>Physik!C85+Physik!E85</f>
        <v>17</v>
      </c>
      <c r="D85" s="2">
        <f t="shared" si="17"/>
        <v>0.33333333333333331</v>
      </c>
      <c r="E85" s="1">
        <f>Physik!G85</f>
        <v>7</v>
      </c>
      <c r="F85" s="2">
        <f t="shared" si="17"/>
        <v>0.13725490196078433</v>
      </c>
      <c r="G85" s="1">
        <f>Physik!I85+Physik!K85</f>
        <v>27</v>
      </c>
      <c r="H85" s="2">
        <f t="shared" si="18"/>
        <v>0.52941176470588236</v>
      </c>
      <c r="I85" s="3">
        <f>Physik!M85</f>
        <v>51</v>
      </c>
      <c r="J85" s="3">
        <f>Physik!N85</f>
        <v>0</v>
      </c>
      <c r="K85" s="35">
        <f t="shared" si="16"/>
        <v>51</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360</v>
      </c>
      <c r="J92" s="276" t="s">
        <v>5</v>
      </c>
      <c r="K92" s="258" t="s">
        <v>361</v>
      </c>
      <c r="L92" s="34"/>
      <c r="M92" s="34"/>
      <c r="N92" s="34"/>
      <c r="O92" s="34"/>
    </row>
    <row r="93" spans="2:15" s="123" customFormat="1" ht="30"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Physik!C94+Physik!E94</f>
        <v>2</v>
      </c>
      <c r="D94" s="2">
        <f>C94/$I94</f>
        <v>3.4482758620689655E-2</v>
      </c>
      <c r="E94" s="1">
        <f>Physik!G94</f>
        <v>0</v>
      </c>
      <c r="F94" s="2">
        <f>E94/$I94</f>
        <v>0</v>
      </c>
      <c r="G94" s="1">
        <f>Physik!I94+Physik!K94</f>
        <v>56</v>
      </c>
      <c r="H94" s="2">
        <f>G94/$I94</f>
        <v>0.96551724137931039</v>
      </c>
      <c r="I94" s="3">
        <f>Physik!M94</f>
        <v>58</v>
      </c>
      <c r="J94" s="3">
        <f>Physik!N94</f>
        <v>0</v>
      </c>
      <c r="K94" s="3">
        <f>Physik!O94</f>
        <v>58</v>
      </c>
      <c r="L94" s="34"/>
      <c r="M94" s="34"/>
      <c r="N94" s="34"/>
      <c r="O94" s="34"/>
    </row>
    <row r="95" spans="2:15" s="123" customFormat="1" x14ac:dyDescent="0.2">
      <c r="B95" s="23" t="s">
        <v>34</v>
      </c>
      <c r="C95" s="1">
        <f>Physik!C95+Physik!E95</f>
        <v>20</v>
      </c>
      <c r="D95" s="2">
        <f t="shared" ref="D95:F96" si="19">C95/$I95</f>
        <v>0.37735849056603776</v>
      </c>
      <c r="E95" s="1">
        <f>Physik!G95</f>
        <v>12</v>
      </c>
      <c r="F95" s="2">
        <f t="shared" si="19"/>
        <v>0.22641509433962265</v>
      </c>
      <c r="G95" s="1">
        <f>Physik!I95+Physik!K95</f>
        <v>21</v>
      </c>
      <c r="H95" s="2">
        <f t="shared" ref="H95:H96" si="20">G95/$I95</f>
        <v>0.39622641509433965</v>
      </c>
      <c r="I95" s="3">
        <f>Physik!M95</f>
        <v>53</v>
      </c>
      <c r="J95" s="3">
        <f>Physik!N95</f>
        <v>5</v>
      </c>
      <c r="K95" s="3">
        <f>Physik!O95</f>
        <v>58</v>
      </c>
      <c r="L95" s="34"/>
      <c r="M95" s="34"/>
      <c r="N95" s="34"/>
      <c r="O95" s="34"/>
    </row>
    <row r="96" spans="2:15" s="123" customFormat="1" x14ac:dyDescent="0.2">
      <c r="B96" s="23" t="s">
        <v>35</v>
      </c>
      <c r="C96" s="1">
        <f>Physik!C96+Physik!E96</f>
        <v>21</v>
      </c>
      <c r="D96" s="2">
        <f t="shared" si="19"/>
        <v>0.39622641509433965</v>
      </c>
      <c r="E96" s="1">
        <f>Physik!G96</f>
        <v>6</v>
      </c>
      <c r="F96" s="2">
        <f t="shared" si="19"/>
        <v>0.11320754716981132</v>
      </c>
      <c r="G96" s="1">
        <f>Physik!I96+Physik!K96</f>
        <v>26</v>
      </c>
      <c r="H96" s="2">
        <f t="shared" si="20"/>
        <v>0.49056603773584906</v>
      </c>
      <c r="I96" s="3">
        <f>Physik!M96</f>
        <v>53</v>
      </c>
      <c r="J96" s="3">
        <f>Physik!N96</f>
        <v>5</v>
      </c>
      <c r="K96" s="3">
        <f>Physik!O96</f>
        <v>58</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8.450000000000003" customHeight="1" x14ac:dyDescent="0.2">
      <c r="B103" s="253"/>
      <c r="C103" s="208" t="s">
        <v>331</v>
      </c>
      <c r="D103" s="208"/>
      <c r="E103" s="208"/>
      <c r="F103" s="32"/>
      <c r="G103" s="208" t="s">
        <v>332</v>
      </c>
      <c r="H103" s="32"/>
      <c r="I103" s="208" t="s">
        <v>360</v>
      </c>
      <c r="J103" s="208" t="s">
        <v>5</v>
      </c>
      <c r="K103" s="208" t="s">
        <v>361</v>
      </c>
      <c r="L103" s="34"/>
      <c r="M103" s="34"/>
      <c r="N103" s="34"/>
      <c r="O103" s="34"/>
    </row>
    <row r="104" spans="2:15" s="123" customFormat="1" x14ac:dyDescent="0.2">
      <c r="B104" s="24" t="s">
        <v>40</v>
      </c>
      <c r="C104" s="1">
        <f>Physik!C104+Physik!E104</f>
        <v>42</v>
      </c>
      <c r="D104" s="2">
        <f>C104/$I104</f>
        <v>0.40776699029126212</v>
      </c>
      <c r="E104" s="1">
        <f>Physik!G104</f>
        <v>21</v>
      </c>
      <c r="F104" s="2">
        <f>E104/$I104</f>
        <v>0.20388349514563106</v>
      </c>
      <c r="G104" s="1">
        <f>Physik!I104+Physik!K104</f>
        <v>40</v>
      </c>
      <c r="H104" s="2">
        <f>G104/$I104</f>
        <v>0.38834951456310679</v>
      </c>
      <c r="I104" s="3">
        <f>Physik!M104</f>
        <v>103</v>
      </c>
      <c r="J104" s="3">
        <f>Physik!N104</f>
        <v>6</v>
      </c>
      <c r="K104" s="3">
        <f>Physik!O104</f>
        <v>109</v>
      </c>
      <c r="L104" s="34"/>
      <c r="M104" s="34"/>
      <c r="N104" s="34"/>
      <c r="O104" s="34"/>
    </row>
    <row r="105" spans="2:15" s="123" customFormat="1" x14ac:dyDescent="0.2">
      <c r="B105" s="24" t="s">
        <v>41</v>
      </c>
      <c r="C105" s="1">
        <f>Physik!C105+Physik!E105</f>
        <v>69</v>
      </c>
      <c r="D105" s="2">
        <f t="shared" ref="D105:F110" si="21">C105/$I105</f>
        <v>0.70408163265306123</v>
      </c>
      <c r="E105" s="1">
        <f>Physik!G105</f>
        <v>9</v>
      </c>
      <c r="F105" s="2">
        <f t="shared" si="21"/>
        <v>9.1836734693877556E-2</v>
      </c>
      <c r="G105" s="1">
        <f>Physik!I105+Physik!K105</f>
        <v>20</v>
      </c>
      <c r="H105" s="2">
        <f t="shared" ref="H105:H110" si="22">G105/$I105</f>
        <v>0.20408163265306123</v>
      </c>
      <c r="I105" s="3">
        <f>Physik!M105</f>
        <v>98</v>
      </c>
      <c r="J105" s="3">
        <f>Physik!N105</f>
        <v>11</v>
      </c>
      <c r="K105" s="3">
        <f>Physik!O105</f>
        <v>109</v>
      </c>
      <c r="L105" s="34"/>
      <c r="M105" s="34"/>
      <c r="N105" s="34"/>
      <c r="O105" s="34"/>
    </row>
    <row r="106" spans="2:15" s="123" customFormat="1" x14ac:dyDescent="0.2">
      <c r="B106" s="24" t="s">
        <v>42</v>
      </c>
      <c r="C106" s="1">
        <f>Physik!C106+Physik!E106</f>
        <v>69</v>
      </c>
      <c r="D106" s="2">
        <f t="shared" si="21"/>
        <v>0.71134020618556704</v>
      </c>
      <c r="E106" s="1">
        <f>Physik!G106</f>
        <v>5</v>
      </c>
      <c r="F106" s="2">
        <f t="shared" si="21"/>
        <v>5.1546391752577317E-2</v>
      </c>
      <c r="G106" s="1">
        <f>Physik!I106+Physik!K106</f>
        <v>23</v>
      </c>
      <c r="H106" s="2">
        <f t="shared" si="22"/>
        <v>0.23711340206185566</v>
      </c>
      <c r="I106" s="3">
        <f>Physik!M106</f>
        <v>97</v>
      </c>
      <c r="J106" s="3">
        <f>Physik!N106</f>
        <v>12</v>
      </c>
      <c r="K106" s="3">
        <f>Physik!O106</f>
        <v>109</v>
      </c>
      <c r="L106" s="34"/>
      <c r="M106" s="34"/>
      <c r="N106" s="34"/>
      <c r="O106" s="34"/>
    </row>
    <row r="107" spans="2:15" s="123" customFormat="1" x14ac:dyDescent="0.2">
      <c r="B107" s="24" t="s">
        <v>43</v>
      </c>
      <c r="C107" s="1">
        <f>Physik!C107+Physik!E107</f>
        <v>86</v>
      </c>
      <c r="D107" s="2">
        <f t="shared" si="21"/>
        <v>0.91489361702127658</v>
      </c>
      <c r="E107" s="1">
        <f>Physik!G107</f>
        <v>4</v>
      </c>
      <c r="F107" s="2">
        <f t="shared" si="21"/>
        <v>4.2553191489361701E-2</v>
      </c>
      <c r="G107" s="1">
        <f>Physik!I107+Physik!K107</f>
        <v>4</v>
      </c>
      <c r="H107" s="2">
        <f t="shared" si="22"/>
        <v>4.2553191489361701E-2</v>
      </c>
      <c r="I107" s="3">
        <f>Physik!M107</f>
        <v>94</v>
      </c>
      <c r="J107" s="3">
        <f>Physik!N107</f>
        <v>15</v>
      </c>
      <c r="K107" s="3">
        <f>Physik!O107</f>
        <v>109</v>
      </c>
      <c r="L107" s="34"/>
      <c r="M107" s="34"/>
      <c r="N107" s="34"/>
      <c r="O107" s="34"/>
    </row>
    <row r="108" spans="2:15" s="123" customFormat="1" x14ac:dyDescent="0.2">
      <c r="B108" s="24" t="s">
        <v>44</v>
      </c>
      <c r="C108" s="1">
        <f>Physik!C108+Physik!E108</f>
        <v>64</v>
      </c>
      <c r="D108" s="2">
        <f t="shared" si="21"/>
        <v>0.66666666666666663</v>
      </c>
      <c r="E108" s="1">
        <f>Physik!G108</f>
        <v>8</v>
      </c>
      <c r="F108" s="2">
        <f t="shared" si="21"/>
        <v>8.3333333333333329E-2</v>
      </c>
      <c r="G108" s="1">
        <f>Physik!I108+Physik!K108</f>
        <v>24</v>
      </c>
      <c r="H108" s="2">
        <f t="shared" si="22"/>
        <v>0.25</v>
      </c>
      <c r="I108" s="3">
        <f>Physik!M108</f>
        <v>96</v>
      </c>
      <c r="J108" s="3">
        <f>Physik!N108</f>
        <v>13</v>
      </c>
      <c r="K108" s="3">
        <f>Physik!O108</f>
        <v>109</v>
      </c>
      <c r="L108" s="34"/>
      <c r="M108" s="34"/>
      <c r="N108" s="34"/>
      <c r="O108" s="34"/>
    </row>
    <row r="109" spans="2:15" s="123" customFormat="1" ht="24" x14ac:dyDescent="0.2">
      <c r="B109" s="24" t="s">
        <v>45</v>
      </c>
      <c r="C109" s="1">
        <f>Physik!C109+Physik!E109</f>
        <v>23</v>
      </c>
      <c r="D109" s="2">
        <f t="shared" si="21"/>
        <v>0.21495327102803738</v>
      </c>
      <c r="E109" s="1">
        <f>Physik!G109</f>
        <v>13</v>
      </c>
      <c r="F109" s="2">
        <f t="shared" si="21"/>
        <v>0.12149532710280374</v>
      </c>
      <c r="G109" s="1">
        <f>Physik!I109+Physik!K109</f>
        <v>71</v>
      </c>
      <c r="H109" s="2">
        <f t="shared" si="22"/>
        <v>0.66355140186915884</v>
      </c>
      <c r="I109" s="3">
        <f>Physik!M109</f>
        <v>107</v>
      </c>
      <c r="J109" s="3">
        <f>Physik!N109</f>
        <v>2</v>
      </c>
      <c r="K109" s="3">
        <f>Physik!O109</f>
        <v>109</v>
      </c>
      <c r="L109" s="34"/>
      <c r="M109" s="34"/>
      <c r="N109" s="34"/>
      <c r="O109" s="34"/>
    </row>
    <row r="110" spans="2:15" s="123" customFormat="1" x14ac:dyDescent="0.2">
      <c r="B110" s="24" t="s">
        <v>46</v>
      </c>
      <c r="C110" s="1">
        <f>Physik!C110+Physik!E110</f>
        <v>24</v>
      </c>
      <c r="D110" s="2">
        <f t="shared" si="21"/>
        <v>0.68571428571428572</v>
      </c>
      <c r="E110" s="1">
        <f>Physik!G110</f>
        <v>0</v>
      </c>
      <c r="F110" s="2">
        <f t="shared" si="21"/>
        <v>0</v>
      </c>
      <c r="G110" s="1">
        <f>Physik!I110+Physik!K110</f>
        <v>11</v>
      </c>
      <c r="H110" s="2">
        <f t="shared" si="22"/>
        <v>0.31428571428571428</v>
      </c>
      <c r="I110" s="3">
        <f>Physik!M110</f>
        <v>35</v>
      </c>
      <c r="J110" s="3">
        <f>Physik!N110</f>
        <v>74</v>
      </c>
      <c r="K110" s="3">
        <f>Physik!O110</f>
        <v>109</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360</v>
      </c>
      <c r="J117" s="208" t="s">
        <v>5</v>
      </c>
      <c r="K117" s="208" t="s">
        <v>361</v>
      </c>
      <c r="L117" s="34"/>
      <c r="M117" s="34"/>
      <c r="N117" s="34"/>
      <c r="O117" s="34"/>
    </row>
    <row r="118" spans="2:15" s="123" customFormat="1" x14ac:dyDescent="0.2">
      <c r="B118" s="24" t="s">
        <v>40</v>
      </c>
      <c r="C118" s="1">
        <f>Physik!C118+Physik!E118</f>
        <v>20</v>
      </c>
      <c r="D118" s="2">
        <f>C118/$I118</f>
        <v>0.39215686274509803</v>
      </c>
      <c r="E118" s="1">
        <f>Physik!G118</f>
        <v>9</v>
      </c>
      <c r="F118" s="2">
        <f>E118/$I118</f>
        <v>0.17647058823529413</v>
      </c>
      <c r="G118" s="1">
        <f>Physik!I118+Physik!K118</f>
        <v>22</v>
      </c>
      <c r="H118" s="2">
        <f>G118/$I118</f>
        <v>0.43137254901960786</v>
      </c>
      <c r="I118" s="3">
        <f>Physik!M118</f>
        <v>51</v>
      </c>
      <c r="J118" s="3">
        <f>Physik!N118</f>
        <v>0</v>
      </c>
      <c r="K118" s="3">
        <f>Physik!O118</f>
        <v>51</v>
      </c>
      <c r="L118" s="34"/>
      <c r="M118" s="34"/>
      <c r="N118" s="34"/>
      <c r="O118" s="34"/>
    </row>
    <row r="119" spans="2:15" s="123" customFormat="1" x14ac:dyDescent="0.2">
      <c r="B119" s="24" t="s">
        <v>41</v>
      </c>
      <c r="C119" s="1">
        <f>Physik!C119+Physik!E119</f>
        <v>42</v>
      </c>
      <c r="D119" s="2">
        <f t="shared" ref="D119:F124" si="23">C119/$I119</f>
        <v>0.84</v>
      </c>
      <c r="E119" s="1">
        <f>Physik!G119</f>
        <v>4</v>
      </c>
      <c r="F119" s="2">
        <f t="shared" si="23"/>
        <v>0.08</v>
      </c>
      <c r="G119" s="1">
        <f>Physik!I119+Physik!K119</f>
        <v>4</v>
      </c>
      <c r="H119" s="2">
        <f t="shared" ref="H119:H124" si="24">G119/$I119</f>
        <v>0.08</v>
      </c>
      <c r="I119" s="3">
        <f>Physik!M119</f>
        <v>50</v>
      </c>
      <c r="J119" s="3">
        <f>Physik!N119</f>
        <v>1</v>
      </c>
      <c r="K119" s="3">
        <f>Physik!O119</f>
        <v>51</v>
      </c>
      <c r="L119" s="34"/>
      <c r="M119" s="34"/>
      <c r="N119" s="34"/>
      <c r="O119" s="34"/>
    </row>
    <row r="120" spans="2:15" s="123" customFormat="1" x14ac:dyDescent="0.2">
      <c r="B120" s="24" t="s">
        <v>42</v>
      </c>
      <c r="C120" s="1">
        <f>Physik!C120+Physik!E120</f>
        <v>41</v>
      </c>
      <c r="D120" s="2">
        <f t="shared" si="23"/>
        <v>0.82</v>
      </c>
      <c r="E120" s="1">
        <f>Physik!G120</f>
        <v>2</v>
      </c>
      <c r="F120" s="2">
        <f t="shared" si="23"/>
        <v>0.04</v>
      </c>
      <c r="G120" s="1">
        <f>Physik!I120+Physik!K120</f>
        <v>7</v>
      </c>
      <c r="H120" s="2">
        <f t="shared" si="24"/>
        <v>0.14000000000000001</v>
      </c>
      <c r="I120" s="3">
        <f>Physik!M120</f>
        <v>50</v>
      </c>
      <c r="J120" s="3">
        <f>Physik!N120</f>
        <v>1</v>
      </c>
      <c r="K120" s="3">
        <f>Physik!O120</f>
        <v>51</v>
      </c>
      <c r="L120" s="34"/>
      <c r="M120" s="34"/>
      <c r="N120" s="34"/>
      <c r="O120" s="34"/>
    </row>
    <row r="121" spans="2:15" s="123" customFormat="1" x14ac:dyDescent="0.2">
      <c r="B121" s="24" t="s">
        <v>43</v>
      </c>
      <c r="C121" s="1">
        <f>Physik!C121+Physik!E121</f>
        <v>45</v>
      </c>
      <c r="D121" s="2">
        <f t="shared" si="23"/>
        <v>0.91836734693877553</v>
      </c>
      <c r="E121" s="1">
        <f>Physik!G121</f>
        <v>3</v>
      </c>
      <c r="F121" s="2">
        <f t="shared" si="23"/>
        <v>6.1224489795918366E-2</v>
      </c>
      <c r="G121" s="1">
        <f>Physik!I121+Physik!K121</f>
        <v>1</v>
      </c>
      <c r="H121" s="2">
        <f t="shared" si="24"/>
        <v>2.0408163265306121E-2</v>
      </c>
      <c r="I121" s="3">
        <f>Physik!M121</f>
        <v>49</v>
      </c>
      <c r="J121" s="3">
        <f>Physik!N121</f>
        <v>2</v>
      </c>
      <c r="K121" s="3">
        <f>Physik!O121</f>
        <v>51</v>
      </c>
      <c r="L121" s="34"/>
      <c r="M121" s="34"/>
      <c r="N121" s="34"/>
      <c r="O121" s="34"/>
    </row>
    <row r="122" spans="2:15" s="123" customFormat="1" x14ac:dyDescent="0.2">
      <c r="B122" s="24" t="s">
        <v>44</v>
      </c>
      <c r="C122" s="1">
        <f>Physik!C122+Physik!E122</f>
        <v>36</v>
      </c>
      <c r="D122" s="2">
        <f t="shared" si="23"/>
        <v>0.73469387755102045</v>
      </c>
      <c r="E122" s="1">
        <f>Physik!G122</f>
        <v>7</v>
      </c>
      <c r="F122" s="2">
        <f t="shared" si="23"/>
        <v>0.14285714285714285</v>
      </c>
      <c r="G122" s="1">
        <f>Physik!I122+Physik!K122</f>
        <v>6</v>
      </c>
      <c r="H122" s="2">
        <f t="shared" si="24"/>
        <v>0.12244897959183673</v>
      </c>
      <c r="I122" s="3">
        <f>Physik!M122</f>
        <v>49</v>
      </c>
      <c r="J122" s="3">
        <f>Physik!N122</f>
        <v>2</v>
      </c>
      <c r="K122" s="3">
        <f>Physik!O122</f>
        <v>51</v>
      </c>
      <c r="L122" s="34"/>
      <c r="M122" s="34"/>
      <c r="N122" s="34"/>
      <c r="O122" s="34"/>
    </row>
    <row r="123" spans="2:15" s="123" customFormat="1" ht="24" x14ac:dyDescent="0.2">
      <c r="B123" s="24" t="s">
        <v>45</v>
      </c>
      <c r="C123" s="1">
        <f>Physik!C123+Physik!E123</f>
        <v>14</v>
      </c>
      <c r="D123" s="2">
        <f t="shared" si="23"/>
        <v>0.2857142857142857</v>
      </c>
      <c r="E123" s="1">
        <f>Physik!G123</f>
        <v>5</v>
      </c>
      <c r="F123" s="2">
        <f t="shared" si="23"/>
        <v>0.10204081632653061</v>
      </c>
      <c r="G123" s="1">
        <f>Physik!I123+Physik!K123</f>
        <v>30</v>
      </c>
      <c r="H123" s="2">
        <f t="shared" si="24"/>
        <v>0.61224489795918369</v>
      </c>
      <c r="I123" s="3">
        <f>Physik!M123</f>
        <v>49</v>
      </c>
      <c r="J123" s="3">
        <f>Physik!N123</f>
        <v>2</v>
      </c>
      <c r="K123" s="3">
        <f>Physik!O123</f>
        <v>51</v>
      </c>
      <c r="L123" s="34"/>
      <c r="M123" s="34"/>
      <c r="N123" s="34"/>
      <c r="O123" s="34"/>
    </row>
    <row r="124" spans="2:15" s="123" customFormat="1" x14ac:dyDescent="0.2">
      <c r="B124" s="24" t="s">
        <v>46</v>
      </c>
      <c r="C124" s="1">
        <f>Physik!C124+Physik!E124</f>
        <v>17</v>
      </c>
      <c r="D124" s="2">
        <f t="shared" si="23"/>
        <v>0.80952380952380953</v>
      </c>
      <c r="E124" s="1">
        <f>Physik!G124</f>
        <v>0</v>
      </c>
      <c r="F124" s="2">
        <f t="shared" si="23"/>
        <v>0</v>
      </c>
      <c r="G124" s="1">
        <f>Physik!I124+Physik!K124</f>
        <v>4</v>
      </c>
      <c r="H124" s="2">
        <f t="shared" si="24"/>
        <v>0.19047619047619047</v>
      </c>
      <c r="I124" s="3">
        <f>Physik!M124</f>
        <v>21</v>
      </c>
      <c r="J124" s="3">
        <f>Physik!N124</f>
        <v>30</v>
      </c>
      <c r="K124" s="3">
        <f>Physik!O124</f>
        <v>51</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360</v>
      </c>
      <c r="J131" s="208" t="s">
        <v>5</v>
      </c>
      <c r="K131" s="208" t="s">
        <v>361</v>
      </c>
      <c r="L131" s="34"/>
      <c r="M131" s="34"/>
      <c r="N131" s="34"/>
      <c r="O131" s="34"/>
    </row>
    <row r="132" spans="2:15" s="123" customFormat="1" x14ac:dyDescent="0.2">
      <c r="B132" s="24" t="s">
        <v>40</v>
      </c>
      <c r="C132" s="1">
        <f>Physik!C132+Physik!E132</f>
        <v>22</v>
      </c>
      <c r="D132" s="2">
        <f>C132/$I132</f>
        <v>0.42307692307692307</v>
      </c>
      <c r="E132" s="1">
        <f>Physik!G132</f>
        <v>12</v>
      </c>
      <c r="F132" s="2">
        <f>E132/$I132</f>
        <v>0.23076923076923078</v>
      </c>
      <c r="G132" s="1">
        <f>Physik!I132+Physik!K132</f>
        <v>18</v>
      </c>
      <c r="H132" s="2">
        <f>G132/$I132</f>
        <v>0.34615384615384615</v>
      </c>
      <c r="I132" s="3">
        <f>Physik!M132</f>
        <v>52</v>
      </c>
      <c r="J132" s="3">
        <f>Physik!N132</f>
        <v>6</v>
      </c>
      <c r="K132" s="3">
        <f>Physik!O132</f>
        <v>58</v>
      </c>
      <c r="L132" s="34"/>
      <c r="M132" s="34"/>
      <c r="N132" s="34"/>
      <c r="O132" s="34"/>
    </row>
    <row r="133" spans="2:15" s="123" customFormat="1" x14ac:dyDescent="0.2">
      <c r="B133" s="24" t="s">
        <v>41</v>
      </c>
      <c r="C133" s="1">
        <f>Physik!C133+Physik!E133</f>
        <v>27</v>
      </c>
      <c r="D133" s="2">
        <f t="shared" ref="D133:F138" si="25">C133/$I133</f>
        <v>0.5625</v>
      </c>
      <c r="E133" s="1">
        <f>Physik!G133</f>
        <v>5</v>
      </c>
      <c r="F133" s="2">
        <f t="shared" si="25"/>
        <v>0.10416666666666667</v>
      </c>
      <c r="G133" s="1">
        <f>Physik!I133+Physik!K133</f>
        <v>16</v>
      </c>
      <c r="H133" s="2">
        <f t="shared" ref="H133:H138" si="26">G133/$I133</f>
        <v>0.33333333333333331</v>
      </c>
      <c r="I133" s="3">
        <f>Physik!M133</f>
        <v>48</v>
      </c>
      <c r="J133" s="3">
        <f>Physik!N133</f>
        <v>10</v>
      </c>
      <c r="K133" s="3">
        <f>Physik!O133</f>
        <v>58</v>
      </c>
      <c r="L133" s="34"/>
      <c r="M133" s="34"/>
      <c r="N133" s="34"/>
      <c r="O133" s="34"/>
    </row>
    <row r="134" spans="2:15" s="123" customFormat="1" x14ac:dyDescent="0.2">
      <c r="B134" s="24" t="s">
        <v>42</v>
      </c>
      <c r="C134" s="1">
        <f>Physik!C134+Physik!E134</f>
        <v>28</v>
      </c>
      <c r="D134" s="2">
        <f t="shared" si="25"/>
        <v>0.5957446808510638</v>
      </c>
      <c r="E134" s="1">
        <f>Physik!G134</f>
        <v>3</v>
      </c>
      <c r="F134" s="2">
        <f t="shared" si="25"/>
        <v>6.3829787234042548E-2</v>
      </c>
      <c r="G134" s="1">
        <f>Physik!I134+Physik!K134</f>
        <v>16</v>
      </c>
      <c r="H134" s="2">
        <f t="shared" si="26"/>
        <v>0.34042553191489361</v>
      </c>
      <c r="I134" s="3">
        <f>Physik!M134</f>
        <v>47</v>
      </c>
      <c r="J134" s="3">
        <f>Physik!N134</f>
        <v>11</v>
      </c>
      <c r="K134" s="3">
        <f>Physik!O134</f>
        <v>58</v>
      </c>
      <c r="L134" s="34"/>
      <c r="M134" s="34"/>
      <c r="N134" s="34"/>
      <c r="O134" s="34"/>
    </row>
    <row r="135" spans="2:15" s="123" customFormat="1" x14ac:dyDescent="0.2">
      <c r="B135" s="24" t="s">
        <v>43</v>
      </c>
      <c r="C135" s="1">
        <f>Physik!C135+Physik!E135</f>
        <v>41</v>
      </c>
      <c r="D135" s="2">
        <f t="shared" si="25"/>
        <v>0.91111111111111109</v>
      </c>
      <c r="E135" s="1">
        <f>Physik!G135</f>
        <v>1</v>
      </c>
      <c r="F135" s="2">
        <f t="shared" si="25"/>
        <v>2.2222222222222223E-2</v>
      </c>
      <c r="G135" s="1">
        <f>Physik!I135+Physik!K135</f>
        <v>3</v>
      </c>
      <c r="H135" s="2">
        <f t="shared" si="26"/>
        <v>6.6666666666666666E-2</v>
      </c>
      <c r="I135" s="3">
        <f>Physik!M135</f>
        <v>45</v>
      </c>
      <c r="J135" s="3">
        <f>Physik!N135</f>
        <v>13</v>
      </c>
      <c r="K135" s="3">
        <f>Physik!O135</f>
        <v>58</v>
      </c>
      <c r="L135" s="34"/>
      <c r="M135" s="34"/>
      <c r="N135" s="34"/>
      <c r="O135" s="34"/>
    </row>
    <row r="136" spans="2:15" s="123" customFormat="1" x14ac:dyDescent="0.2">
      <c r="B136" s="24" t="s">
        <v>44</v>
      </c>
      <c r="C136" s="1">
        <f>Physik!C136+Physik!E136</f>
        <v>28</v>
      </c>
      <c r="D136" s="2">
        <f t="shared" si="25"/>
        <v>0.5957446808510638</v>
      </c>
      <c r="E136" s="1">
        <f>Physik!G136</f>
        <v>1</v>
      </c>
      <c r="F136" s="2">
        <f t="shared" si="25"/>
        <v>2.1276595744680851E-2</v>
      </c>
      <c r="G136" s="1">
        <f>Physik!I136+Physik!K136</f>
        <v>18</v>
      </c>
      <c r="H136" s="2">
        <f t="shared" si="26"/>
        <v>0.38297872340425532</v>
      </c>
      <c r="I136" s="3">
        <f>Physik!M136</f>
        <v>47</v>
      </c>
      <c r="J136" s="3">
        <f>Physik!N136</f>
        <v>11</v>
      </c>
      <c r="K136" s="3">
        <f>Physik!O136</f>
        <v>58</v>
      </c>
      <c r="L136" s="34"/>
      <c r="M136" s="34"/>
      <c r="N136" s="34"/>
      <c r="O136" s="34"/>
    </row>
    <row r="137" spans="2:15" s="123" customFormat="1" ht="24" x14ac:dyDescent="0.2">
      <c r="B137" s="24" t="s">
        <v>45</v>
      </c>
      <c r="C137" s="1">
        <f>Physik!C137+Physik!E137</f>
        <v>9</v>
      </c>
      <c r="D137" s="2">
        <f t="shared" si="25"/>
        <v>0.15517241379310345</v>
      </c>
      <c r="E137" s="1">
        <f>Physik!G137</f>
        <v>8</v>
      </c>
      <c r="F137" s="2">
        <f t="shared" si="25"/>
        <v>0.13793103448275862</v>
      </c>
      <c r="G137" s="1">
        <f>Physik!I137+Physik!K137</f>
        <v>41</v>
      </c>
      <c r="H137" s="2">
        <f t="shared" si="26"/>
        <v>0.7068965517241379</v>
      </c>
      <c r="I137" s="3">
        <f>Physik!M137</f>
        <v>58</v>
      </c>
      <c r="J137" s="3">
        <f>Physik!N137</f>
        <v>0</v>
      </c>
      <c r="K137" s="3">
        <f>Physik!O137</f>
        <v>58</v>
      </c>
      <c r="L137" s="34"/>
      <c r="M137" s="34"/>
      <c r="N137" s="34"/>
      <c r="O137" s="34"/>
    </row>
    <row r="138" spans="2:15" s="123" customFormat="1" x14ac:dyDescent="0.2">
      <c r="B138" s="24" t="s">
        <v>46</v>
      </c>
      <c r="C138" s="1">
        <f>Physik!C138+Physik!E138</f>
        <v>7</v>
      </c>
      <c r="D138" s="2">
        <f t="shared" si="25"/>
        <v>0.5</v>
      </c>
      <c r="E138" s="1">
        <f>Physik!G138</f>
        <v>0</v>
      </c>
      <c r="F138" s="2">
        <f t="shared" si="25"/>
        <v>0</v>
      </c>
      <c r="G138" s="1">
        <f>Physik!I138+Physik!K138</f>
        <v>7</v>
      </c>
      <c r="H138" s="2">
        <f t="shared" si="26"/>
        <v>0.5</v>
      </c>
      <c r="I138" s="3">
        <f>Physik!M138</f>
        <v>14</v>
      </c>
      <c r="J138" s="3">
        <f>Physik!N138</f>
        <v>44</v>
      </c>
      <c r="K138" s="3">
        <f>Physik!O138</f>
        <v>58</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360</v>
      </c>
      <c r="J145" s="208" t="s">
        <v>5</v>
      </c>
      <c r="K145" s="208" t="s">
        <v>361</v>
      </c>
    </row>
    <row r="146" spans="2:20" x14ac:dyDescent="0.2">
      <c r="B146" s="24" t="s">
        <v>27</v>
      </c>
      <c r="C146" s="1">
        <f>Physik!C146+Physik!E146</f>
        <v>11</v>
      </c>
      <c r="D146" s="2">
        <f>C146/$I146</f>
        <v>0.10576923076923077</v>
      </c>
      <c r="E146" s="1">
        <f>Physik!G146</f>
        <v>14</v>
      </c>
      <c r="F146" s="2">
        <f>E146/$I146</f>
        <v>0.13461538461538461</v>
      </c>
      <c r="G146" s="1">
        <f>Physik!I146+Physik!K146</f>
        <v>79</v>
      </c>
      <c r="H146" s="2">
        <f>G146/$I146</f>
        <v>0.75961538461538458</v>
      </c>
      <c r="I146" s="3">
        <f>Physik!M146</f>
        <v>104</v>
      </c>
      <c r="J146" s="3">
        <f>Physik!N146</f>
        <v>5</v>
      </c>
      <c r="K146" s="3">
        <f>Physik!O146</f>
        <v>109</v>
      </c>
    </row>
    <row r="147" spans="2:20" x14ac:dyDescent="0.2">
      <c r="B147" s="24" t="s">
        <v>28</v>
      </c>
      <c r="C147" s="1">
        <f>Physik!C147+Physik!E147</f>
        <v>6</v>
      </c>
      <c r="D147" s="2">
        <f t="shared" ref="D147:F148" si="27">C147/$I147</f>
        <v>0.12244897959183673</v>
      </c>
      <c r="E147" s="1">
        <f>Physik!G147</f>
        <v>4</v>
      </c>
      <c r="F147" s="2">
        <f t="shared" si="27"/>
        <v>8.1632653061224483E-2</v>
      </c>
      <c r="G147" s="1">
        <f>Physik!I147+Physik!K147</f>
        <v>39</v>
      </c>
      <c r="H147" s="2">
        <f t="shared" ref="H147:H148" si="28">G147/$I147</f>
        <v>0.79591836734693877</v>
      </c>
      <c r="I147" s="3">
        <f>Physik!M147</f>
        <v>49</v>
      </c>
      <c r="J147" s="3">
        <f>Physik!N147</f>
        <v>2</v>
      </c>
      <c r="K147" s="3">
        <f>Physik!O147</f>
        <v>51</v>
      </c>
    </row>
    <row r="148" spans="2:20" x14ac:dyDescent="0.2">
      <c r="B148" s="24" t="s">
        <v>29</v>
      </c>
      <c r="C148" s="1">
        <f>Physik!C148+Physik!E148</f>
        <v>5</v>
      </c>
      <c r="D148" s="2">
        <f t="shared" si="27"/>
        <v>9.0909090909090912E-2</v>
      </c>
      <c r="E148" s="1">
        <f>Physik!G148</f>
        <v>10</v>
      </c>
      <c r="F148" s="2">
        <f t="shared" si="27"/>
        <v>0.18181818181818182</v>
      </c>
      <c r="G148" s="1">
        <f>Physik!I148+Physik!K148</f>
        <v>40</v>
      </c>
      <c r="H148" s="2">
        <f t="shared" si="28"/>
        <v>0.72727272727272729</v>
      </c>
      <c r="I148" s="3">
        <f>Physik!M148</f>
        <v>55</v>
      </c>
      <c r="J148" s="3">
        <f>Physik!N148</f>
        <v>3</v>
      </c>
      <c r="K148" s="3">
        <f>Physik!O148</f>
        <v>58</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360</v>
      </c>
      <c r="N157" s="208" t="s">
        <v>5</v>
      </c>
      <c r="O157" s="208" t="s">
        <v>361</v>
      </c>
    </row>
    <row r="158" spans="2:20" x14ac:dyDescent="0.2">
      <c r="B158" s="24" t="s">
        <v>34</v>
      </c>
      <c r="C158" s="1">
        <f>Physik!C158+Physik!E158</f>
        <v>25</v>
      </c>
      <c r="D158" s="2">
        <f>C158/$M158</f>
        <v>0.27777777777777779</v>
      </c>
      <c r="E158" s="1">
        <f>Physik!G158</f>
        <v>11</v>
      </c>
      <c r="F158" s="2">
        <f>E158/$M158</f>
        <v>0.12222222222222222</v>
      </c>
      <c r="G158" s="1">
        <f>Physik!I158</f>
        <v>11</v>
      </c>
      <c r="H158" s="2">
        <f>G158/$M158</f>
        <v>0.12222222222222222</v>
      </c>
      <c r="I158" s="1">
        <f>Physik!K158</f>
        <v>17</v>
      </c>
      <c r="J158" s="2">
        <f>I158/$M158</f>
        <v>0.18888888888888888</v>
      </c>
      <c r="K158" s="1">
        <f>Physik!M158+Physik!O158</f>
        <v>26</v>
      </c>
      <c r="L158" s="2">
        <f>K158/$M158</f>
        <v>0.28888888888888886</v>
      </c>
      <c r="M158" s="35">
        <f>Physik!Q158</f>
        <v>90</v>
      </c>
      <c r="N158" s="35">
        <f>Physik!R158</f>
        <v>19</v>
      </c>
      <c r="O158" s="35">
        <f>Physik!S158</f>
        <v>109</v>
      </c>
      <c r="T158" s="123"/>
    </row>
    <row r="159" spans="2:20" x14ac:dyDescent="0.2">
      <c r="B159" s="24" t="s">
        <v>324</v>
      </c>
      <c r="C159" s="1">
        <f>Physik!C159+Physik!E159</f>
        <v>12</v>
      </c>
      <c r="D159" s="2">
        <f t="shared" ref="D159:F164" si="29">C159/$M159</f>
        <v>0.11764705882352941</v>
      </c>
      <c r="E159" s="1">
        <f>Physik!G159</f>
        <v>11</v>
      </c>
      <c r="F159" s="2">
        <f t="shared" si="29"/>
        <v>0.10784313725490197</v>
      </c>
      <c r="G159" s="1">
        <f>Physik!I159</f>
        <v>5</v>
      </c>
      <c r="H159" s="2">
        <f t="shared" ref="H159:H164" si="30">G159/$M159</f>
        <v>4.9019607843137254E-2</v>
      </c>
      <c r="I159" s="1">
        <f>Physik!K159</f>
        <v>8</v>
      </c>
      <c r="J159" s="2">
        <f t="shared" ref="J159:J164" si="31">I159/$M159</f>
        <v>7.8431372549019607E-2</v>
      </c>
      <c r="K159" s="1">
        <f>Physik!M159+Physik!O159</f>
        <v>66</v>
      </c>
      <c r="L159" s="2">
        <f t="shared" ref="L159:L164" si="32">K159/$M159</f>
        <v>0.6470588235294118</v>
      </c>
      <c r="M159" s="35">
        <f>Physik!Q159</f>
        <v>102</v>
      </c>
      <c r="N159" s="35">
        <f>Physik!R159</f>
        <v>7</v>
      </c>
      <c r="O159" s="35">
        <f>Physik!S159</f>
        <v>109</v>
      </c>
      <c r="T159" s="123"/>
    </row>
    <row r="160" spans="2:20" x14ac:dyDescent="0.2">
      <c r="B160" s="24" t="s">
        <v>325</v>
      </c>
      <c r="C160" s="1">
        <f>Physik!C160+Physik!E160</f>
        <v>16</v>
      </c>
      <c r="D160" s="2">
        <f t="shared" si="29"/>
        <v>0.16494845360824742</v>
      </c>
      <c r="E160" s="1">
        <f>Physik!G160</f>
        <v>14</v>
      </c>
      <c r="F160" s="2">
        <f t="shared" si="29"/>
        <v>0.14432989690721648</v>
      </c>
      <c r="G160" s="1">
        <f>Physik!I160</f>
        <v>15</v>
      </c>
      <c r="H160" s="2">
        <f t="shared" si="30"/>
        <v>0.15463917525773196</v>
      </c>
      <c r="I160" s="1">
        <f>Physik!K160</f>
        <v>20</v>
      </c>
      <c r="J160" s="2">
        <f t="shared" si="31"/>
        <v>0.20618556701030927</v>
      </c>
      <c r="K160" s="1">
        <f>Physik!M160+Physik!O160</f>
        <v>32</v>
      </c>
      <c r="L160" s="2">
        <f t="shared" si="32"/>
        <v>0.32989690721649484</v>
      </c>
      <c r="M160" s="35">
        <f>Physik!Q160</f>
        <v>97</v>
      </c>
      <c r="N160" s="35">
        <f>Physik!R160</f>
        <v>12</v>
      </c>
      <c r="O160" s="35">
        <f>Physik!S160</f>
        <v>109</v>
      </c>
      <c r="T160" s="123"/>
    </row>
    <row r="161" spans="2:20" x14ac:dyDescent="0.2">
      <c r="B161" s="24" t="s">
        <v>326</v>
      </c>
      <c r="C161" s="1">
        <f>Physik!C161+Physik!E161</f>
        <v>12</v>
      </c>
      <c r="D161" s="2">
        <f t="shared" si="29"/>
        <v>0.1276595744680851</v>
      </c>
      <c r="E161" s="1">
        <f>Physik!G161</f>
        <v>14</v>
      </c>
      <c r="F161" s="2">
        <f t="shared" si="29"/>
        <v>0.14893617021276595</v>
      </c>
      <c r="G161" s="1">
        <f>Physik!I161</f>
        <v>17</v>
      </c>
      <c r="H161" s="2">
        <f t="shared" si="30"/>
        <v>0.18085106382978725</v>
      </c>
      <c r="I161" s="1">
        <f>Physik!K161</f>
        <v>23</v>
      </c>
      <c r="J161" s="2">
        <f t="shared" si="31"/>
        <v>0.24468085106382978</v>
      </c>
      <c r="K161" s="1">
        <f>Physik!M161+Physik!O161</f>
        <v>28</v>
      </c>
      <c r="L161" s="2">
        <f t="shared" si="32"/>
        <v>0.2978723404255319</v>
      </c>
      <c r="M161" s="35">
        <f>Physik!Q161</f>
        <v>94</v>
      </c>
      <c r="N161" s="35">
        <f>Physik!R161</f>
        <v>15</v>
      </c>
      <c r="O161" s="35">
        <f>Physik!S161</f>
        <v>109</v>
      </c>
      <c r="T161" s="123"/>
    </row>
    <row r="162" spans="2:20" x14ac:dyDescent="0.2">
      <c r="B162" s="24" t="s">
        <v>327</v>
      </c>
      <c r="C162" s="1">
        <f>Physik!C162+Physik!E162</f>
        <v>4</v>
      </c>
      <c r="D162" s="2">
        <f t="shared" si="29"/>
        <v>3.7735849056603772E-2</v>
      </c>
      <c r="E162" s="1">
        <f>Physik!G162</f>
        <v>4</v>
      </c>
      <c r="F162" s="2">
        <f t="shared" si="29"/>
        <v>3.7735849056603772E-2</v>
      </c>
      <c r="G162" s="1">
        <f>Physik!I162</f>
        <v>11</v>
      </c>
      <c r="H162" s="2">
        <f t="shared" si="30"/>
        <v>0.10377358490566038</v>
      </c>
      <c r="I162" s="1">
        <f>Physik!K162</f>
        <v>13</v>
      </c>
      <c r="J162" s="2">
        <f t="shared" si="31"/>
        <v>0.12264150943396226</v>
      </c>
      <c r="K162" s="1">
        <f>Physik!M162+Physik!O162</f>
        <v>74</v>
      </c>
      <c r="L162" s="2">
        <f t="shared" si="32"/>
        <v>0.69811320754716977</v>
      </c>
      <c r="M162" s="35">
        <f>Physik!Q162</f>
        <v>106</v>
      </c>
      <c r="N162" s="35">
        <f>Physik!R162</f>
        <v>3</v>
      </c>
      <c r="O162" s="35">
        <f>Physik!S162</f>
        <v>109</v>
      </c>
      <c r="T162" s="123"/>
    </row>
    <row r="163" spans="2:20" x14ac:dyDescent="0.2">
      <c r="B163" s="24" t="s">
        <v>328</v>
      </c>
      <c r="C163" s="1">
        <f>Physik!C163+Physik!E163</f>
        <v>28</v>
      </c>
      <c r="D163" s="2">
        <f t="shared" si="29"/>
        <v>0.27450980392156865</v>
      </c>
      <c r="E163" s="1">
        <f>Physik!G163</f>
        <v>22</v>
      </c>
      <c r="F163" s="2">
        <f t="shared" si="29"/>
        <v>0.21568627450980393</v>
      </c>
      <c r="G163" s="1">
        <f>Physik!I163</f>
        <v>10</v>
      </c>
      <c r="H163" s="2">
        <f t="shared" si="30"/>
        <v>9.8039215686274508E-2</v>
      </c>
      <c r="I163" s="1">
        <f>Physik!K163</f>
        <v>19</v>
      </c>
      <c r="J163" s="2">
        <f t="shared" si="31"/>
        <v>0.18627450980392157</v>
      </c>
      <c r="K163" s="1">
        <f>Physik!M163+Physik!O163</f>
        <v>23</v>
      </c>
      <c r="L163" s="2">
        <f t="shared" si="32"/>
        <v>0.22549019607843138</v>
      </c>
      <c r="M163" s="35">
        <f>Physik!Q163</f>
        <v>102</v>
      </c>
      <c r="N163" s="35">
        <f>Physik!R163</f>
        <v>7</v>
      </c>
      <c r="O163" s="35">
        <f>Physik!S163</f>
        <v>109</v>
      </c>
      <c r="T163" s="123"/>
    </row>
    <row r="164" spans="2:20" x14ac:dyDescent="0.2">
      <c r="B164" s="24" t="s">
        <v>329</v>
      </c>
      <c r="C164" s="1">
        <f>Physik!C164+Physik!E164</f>
        <v>46</v>
      </c>
      <c r="D164" s="2">
        <f t="shared" si="29"/>
        <v>0.46938775510204084</v>
      </c>
      <c r="E164" s="1">
        <f>Physik!G164</f>
        <v>17</v>
      </c>
      <c r="F164" s="2">
        <f t="shared" si="29"/>
        <v>0.17346938775510204</v>
      </c>
      <c r="G164" s="1">
        <f>Physik!I164</f>
        <v>12</v>
      </c>
      <c r="H164" s="2">
        <f t="shared" si="30"/>
        <v>0.12244897959183673</v>
      </c>
      <c r="I164" s="1">
        <f>Physik!K164</f>
        <v>7</v>
      </c>
      <c r="J164" s="2">
        <f t="shared" si="31"/>
        <v>7.1428571428571425E-2</v>
      </c>
      <c r="K164" s="1">
        <f>Physik!M164+Physik!O164</f>
        <v>16</v>
      </c>
      <c r="L164" s="2">
        <f t="shared" si="32"/>
        <v>0.16326530612244897</v>
      </c>
      <c r="M164" s="35">
        <f>Physik!Q164</f>
        <v>98</v>
      </c>
      <c r="N164" s="35">
        <f>Physik!R164</f>
        <v>11</v>
      </c>
      <c r="O164" s="35">
        <f>Physik!S164</f>
        <v>109</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360</v>
      </c>
      <c r="N171" s="208" t="s">
        <v>5</v>
      </c>
      <c r="O171" s="208" t="s">
        <v>361</v>
      </c>
      <c r="P171" s="180"/>
      <c r="Q171" s="122"/>
      <c r="R171" s="122"/>
      <c r="S171" s="122"/>
    </row>
    <row r="172" spans="2:20" x14ac:dyDescent="0.2">
      <c r="B172" s="24" t="s">
        <v>34</v>
      </c>
      <c r="C172" s="1">
        <f>Physik!C172+Physik!E172</f>
        <v>13</v>
      </c>
      <c r="D172" s="2">
        <f>C172/$M172</f>
        <v>0.32500000000000001</v>
      </c>
      <c r="E172" s="1">
        <f>Physik!G172</f>
        <v>6</v>
      </c>
      <c r="F172" s="2">
        <f>E172/$M172</f>
        <v>0.15</v>
      </c>
      <c r="G172" s="1">
        <f>Physik!I172</f>
        <v>4</v>
      </c>
      <c r="H172" s="2">
        <f>G172/$M172</f>
        <v>0.1</v>
      </c>
      <c r="I172" s="1">
        <f>Physik!K172</f>
        <v>8</v>
      </c>
      <c r="J172" s="2">
        <f>I172/$M172</f>
        <v>0.2</v>
      </c>
      <c r="K172" s="1">
        <f>Physik!M172+Physik!O172</f>
        <v>9</v>
      </c>
      <c r="L172" s="2">
        <f>K172/$M172</f>
        <v>0.22500000000000001</v>
      </c>
      <c r="M172" s="35">
        <f>Physik!Q172</f>
        <v>40</v>
      </c>
      <c r="N172" s="35">
        <f>Physik!R172</f>
        <v>11</v>
      </c>
      <c r="O172" s="35">
        <f>Physik!S172</f>
        <v>51</v>
      </c>
      <c r="P172" s="180"/>
      <c r="Q172" s="122"/>
      <c r="R172" s="122"/>
      <c r="S172" s="122"/>
      <c r="T172" s="123"/>
    </row>
    <row r="173" spans="2:20" x14ac:dyDescent="0.2">
      <c r="B173" s="24" t="s">
        <v>324</v>
      </c>
      <c r="C173" s="1">
        <f>Physik!C173+Physik!E173</f>
        <v>10</v>
      </c>
      <c r="D173" s="2">
        <f t="shared" ref="D173:F178" si="33">C173/$M173</f>
        <v>0.22222222222222221</v>
      </c>
      <c r="E173" s="1">
        <f>Physik!G173</f>
        <v>9</v>
      </c>
      <c r="F173" s="2">
        <f t="shared" si="33"/>
        <v>0.2</v>
      </c>
      <c r="G173" s="1">
        <f>Physik!I173</f>
        <v>5</v>
      </c>
      <c r="H173" s="2">
        <f t="shared" ref="H173:H178" si="34">G173/$M173</f>
        <v>0.1111111111111111</v>
      </c>
      <c r="I173" s="1">
        <f>Physik!K173</f>
        <v>5</v>
      </c>
      <c r="J173" s="2">
        <f t="shared" ref="J173:J178" si="35">I173/$M173</f>
        <v>0.1111111111111111</v>
      </c>
      <c r="K173" s="1">
        <f>Physik!M173+Physik!O173</f>
        <v>16</v>
      </c>
      <c r="L173" s="2">
        <f t="shared" ref="L173:L178" si="36">K173/$M173</f>
        <v>0.35555555555555557</v>
      </c>
      <c r="M173" s="35">
        <f>Physik!Q173</f>
        <v>45</v>
      </c>
      <c r="N173" s="35">
        <f>Physik!R173</f>
        <v>6</v>
      </c>
      <c r="O173" s="35">
        <f>Physik!S173</f>
        <v>51</v>
      </c>
      <c r="P173" s="180"/>
      <c r="Q173" s="122"/>
      <c r="R173" s="122"/>
      <c r="S173" s="122"/>
      <c r="T173" s="123"/>
    </row>
    <row r="174" spans="2:20" x14ac:dyDescent="0.2">
      <c r="B174" s="24" t="s">
        <v>325</v>
      </c>
      <c r="C174" s="1">
        <f>Physik!C174+Physik!E174</f>
        <v>8</v>
      </c>
      <c r="D174" s="2">
        <f t="shared" si="33"/>
        <v>0.17777777777777778</v>
      </c>
      <c r="E174" s="1">
        <f>Physik!G174</f>
        <v>8</v>
      </c>
      <c r="F174" s="2">
        <f t="shared" si="33"/>
        <v>0.17777777777777778</v>
      </c>
      <c r="G174" s="1">
        <f>Physik!I174</f>
        <v>8</v>
      </c>
      <c r="H174" s="2">
        <f t="shared" si="34"/>
        <v>0.17777777777777778</v>
      </c>
      <c r="I174" s="1">
        <f>Physik!K174</f>
        <v>12</v>
      </c>
      <c r="J174" s="2">
        <f t="shared" si="35"/>
        <v>0.26666666666666666</v>
      </c>
      <c r="K174" s="1">
        <f>Physik!M174+Physik!O174</f>
        <v>9</v>
      </c>
      <c r="L174" s="2">
        <f t="shared" si="36"/>
        <v>0.2</v>
      </c>
      <c r="M174" s="35">
        <f>Physik!Q174</f>
        <v>45</v>
      </c>
      <c r="N174" s="35">
        <f>Physik!R174</f>
        <v>6</v>
      </c>
      <c r="O174" s="35">
        <f>Physik!S174</f>
        <v>51</v>
      </c>
      <c r="P174" s="180"/>
      <c r="Q174" s="122"/>
      <c r="R174" s="122"/>
      <c r="S174" s="122"/>
      <c r="T174" s="123"/>
    </row>
    <row r="175" spans="2:20" x14ac:dyDescent="0.2">
      <c r="B175" s="24" t="s">
        <v>326</v>
      </c>
      <c r="C175" s="1">
        <f>Physik!C175+Physik!E175</f>
        <v>9</v>
      </c>
      <c r="D175" s="2">
        <f t="shared" si="33"/>
        <v>0.21951219512195122</v>
      </c>
      <c r="E175" s="1">
        <f>Physik!G175</f>
        <v>6</v>
      </c>
      <c r="F175" s="2">
        <f t="shared" si="33"/>
        <v>0.14634146341463414</v>
      </c>
      <c r="G175" s="1">
        <f>Physik!I175</f>
        <v>10</v>
      </c>
      <c r="H175" s="2">
        <f t="shared" si="34"/>
        <v>0.24390243902439024</v>
      </c>
      <c r="I175" s="1">
        <f>Physik!K175</f>
        <v>9</v>
      </c>
      <c r="J175" s="2">
        <f t="shared" si="35"/>
        <v>0.21951219512195122</v>
      </c>
      <c r="K175" s="1">
        <f>Physik!M175+Physik!O175</f>
        <v>7</v>
      </c>
      <c r="L175" s="2">
        <f t="shared" si="36"/>
        <v>0.17073170731707318</v>
      </c>
      <c r="M175" s="35">
        <f>Physik!Q175</f>
        <v>41</v>
      </c>
      <c r="N175" s="35">
        <f>Physik!R175</f>
        <v>10</v>
      </c>
      <c r="O175" s="35">
        <f>Physik!S175</f>
        <v>51</v>
      </c>
      <c r="P175" s="180"/>
      <c r="Q175" s="122"/>
      <c r="R175" s="122"/>
      <c r="S175" s="122"/>
      <c r="T175" s="123"/>
    </row>
    <row r="176" spans="2:20" x14ac:dyDescent="0.2">
      <c r="B176" s="24" t="s">
        <v>327</v>
      </c>
      <c r="C176" s="1">
        <f>Physik!C176+Physik!E176</f>
        <v>1</v>
      </c>
      <c r="D176" s="2">
        <f t="shared" si="33"/>
        <v>0.02</v>
      </c>
      <c r="E176" s="1">
        <f>Physik!G176</f>
        <v>2</v>
      </c>
      <c r="F176" s="2">
        <f t="shared" si="33"/>
        <v>0.04</v>
      </c>
      <c r="G176" s="1">
        <f>Physik!I176</f>
        <v>5</v>
      </c>
      <c r="H176" s="2">
        <f t="shared" si="34"/>
        <v>0.1</v>
      </c>
      <c r="I176" s="1">
        <f>Physik!K176</f>
        <v>2</v>
      </c>
      <c r="J176" s="2">
        <f t="shared" si="35"/>
        <v>0.04</v>
      </c>
      <c r="K176" s="1">
        <f>Physik!M176+Physik!O176</f>
        <v>40</v>
      </c>
      <c r="L176" s="2">
        <f t="shared" si="36"/>
        <v>0.8</v>
      </c>
      <c r="M176" s="35">
        <f>Physik!Q176</f>
        <v>50</v>
      </c>
      <c r="N176" s="35">
        <f>Physik!R176</f>
        <v>1</v>
      </c>
      <c r="O176" s="35">
        <f>Physik!S176</f>
        <v>51</v>
      </c>
      <c r="P176" s="180"/>
      <c r="Q176" s="122"/>
      <c r="R176" s="122"/>
      <c r="S176" s="122"/>
      <c r="T176" s="123"/>
    </row>
    <row r="177" spans="2:20" x14ac:dyDescent="0.2">
      <c r="B177" s="24" t="s">
        <v>328</v>
      </c>
      <c r="C177" s="1">
        <f>Physik!C177+Physik!E177</f>
        <v>13</v>
      </c>
      <c r="D177" s="2">
        <f t="shared" si="33"/>
        <v>0.27083333333333331</v>
      </c>
      <c r="E177" s="1">
        <f>Physik!G177</f>
        <v>8</v>
      </c>
      <c r="F177" s="2">
        <f t="shared" si="33"/>
        <v>0.16666666666666666</v>
      </c>
      <c r="G177" s="1">
        <f>Physik!I177</f>
        <v>4</v>
      </c>
      <c r="H177" s="2">
        <f t="shared" si="34"/>
        <v>8.3333333333333329E-2</v>
      </c>
      <c r="I177" s="1">
        <f>Physik!K177</f>
        <v>12</v>
      </c>
      <c r="J177" s="2">
        <f t="shared" si="35"/>
        <v>0.25</v>
      </c>
      <c r="K177" s="1">
        <f>Physik!M177+Physik!O177</f>
        <v>11</v>
      </c>
      <c r="L177" s="2">
        <f t="shared" si="36"/>
        <v>0.22916666666666666</v>
      </c>
      <c r="M177" s="35">
        <f>Physik!Q177</f>
        <v>48</v>
      </c>
      <c r="N177" s="35">
        <f>Physik!R177</f>
        <v>3</v>
      </c>
      <c r="O177" s="35">
        <f>Physik!S177</f>
        <v>51</v>
      </c>
      <c r="P177" s="180"/>
      <c r="Q177" s="122"/>
      <c r="R177" s="122"/>
      <c r="S177" s="122"/>
      <c r="T177" s="123"/>
    </row>
    <row r="178" spans="2:20" x14ac:dyDescent="0.2">
      <c r="B178" s="24" t="s">
        <v>329</v>
      </c>
      <c r="C178" s="1">
        <f>Physik!C178+Physik!E178</f>
        <v>21</v>
      </c>
      <c r="D178" s="2">
        <f t="shared" si="33"/>
        <v>0.45652173913043476</v>
      </c>
      <c r="E178" s="1">
        <f>Physik!G178</f>
        <v>7</v>
      </c>
      <c r="F178" s="2">
        <f t="shared" si="33"/>
        <v>0.15217391304347827</v>
      </c>
      <c r="G178" s="1">
        <f>Physik!I178</f>
        <v>6</v>
      </c>
      <c r="H178" s="2">
        <f t="shared" si="34"/>
        <v>0.13043478260869565</v>
      </c>
      <c r="I178" s="1">
        <f>Physik!K178</f>
        <v>2</v>
      </c>
      <c r="J178" s="2">
        <f t="shared" si="35"/>
        <v>4.3478260869565216E-2</v>
      </c>
      <c r="K178" s="1">
        <f>Physik!M178+Physik!O178</f>
        <v>10</v>
      </c>
      <c r="L178" s="2">
        <f t="shared" si="36"/>
        <v>0.21739130434782608</v>
      </c>
      <c r="M178" s="35">
        <f>Physik!Q178</f>
        <v>46</v>
      </c>
      <c r="N178" s="35">
        <f>Physik!R178</f>
        <v>5</v>
      </c>
      <c r="O178" s="35">
        <f>Physik!S178</f>
        <v>51</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360</v>
      </c>
      <c r="N185" s="208" t="s">
        <v>5</v>
      </c>
      <c r="O185" s="208" t="s">
        <v>361</v>
      </c>
      <c r="P185" s="180"/>
      <c r="Q185" s="122"/>
      <c r="R185" s="122"/>
      <c r="S185" s="122"/>
    </row>
    <row r="186" spans="2:20" x14ac:dyDescent="0.2">
      <c r="B186" s="24" t="s">
        <v>34</v>
      </c>
      <c r="C186" s="1">
        <f>Physik!C186+Physik!E186</f>
        <v>12</v>
      </c>
      <c r="D186" s="2">
        <f>C186/$M186</f>
        <v>0.24</v>
      </c>
      <c r="E186" s="1">
        <f>Physik!G186</f>
        <v>5</v>
      </c>
      <c r="F186" s="2">
        <f>E186/$M186</f>
        <v>0.1</v>
      </c>
      <c r="G186" s="1">
        <f>Physik!I186</f>
        <v>7</v>
      </c>
      <c r="H186" s="2">
        <f>G186/$M186</f>
        <v>0.14000000000000001</v>
      </c>
      <c r="I186" s="1">
        <f>Physik!K186</f>
        <v>9</v>
      </c>
      <c r="J186" s="2">
        <f>I186/$M186</f>
        <v>0.18</v>
      </c>
      <c r="K186" s="1">
        <f>Physik!M186+Physik!O186</f>
        <v>17</v>
      </c>
      <c r="L186" s="2">
        <f>K186/$M186</f>
        <v>0.34</v>
      </c>
      <c r="M186" s="35">
        <f>Physik!Q186</f>
        <v>50</v>
      </c>
      <c r="N186" s="35">
        <f>Physik!R186</f>
        <v>8</v>
      </c>
      <c r="O186" s="35">
        <f>Physik!S186</f>
        <v>58</v>
      </c>
      <c r="P186" s="180"/>
      <c r="Q186" s="122"/>
      <c r="R186" s="122"/>
      <c r="S186" s="122"/>
      <c r="T186" s="123"/>
    </row>
    <row r="187" spans="2:20" x14ac:dyDescent="0.2">
      <c r="B187" s="24" t="s">
        <v>324</v>
      </c>
      <c r="C187" s="1">
        <f>Physik!C187+Physik!E187</f>
        <v>2</v>
      </c>
      <c r="D187" s="2">
        <f t="shared" ref="D187:F192" si="37">C187/$M187</f>
        <v>3.5087719298245612E-2</v>
      </c>
      <c r="E187" s="1">
        <f>Physik!G187</f>
        <v>2</v>
      </c>
      <c r="F187" s="2">
        <f t="shared" si="37"/>
        <v>3.5087719298245612E-2</v>
      </c>
      <c r="G187" s="1">
        <f>Physik!I187</f>
        <v>0</v>
      </c>
      <c r="H187" s="2">
        <f t="shared" ref="H187:H192" si="38">G187/$M187</f>
        <v>0</v>
      </c>
      <c r="I187" s="1">
        <f>Physik!K187</f>
        <v>3</v>
      </c>
      <c r="J187" s="2">
        <f t="shared" ref="J187:J192" si="39">I187/$M187</f>
        <v>5.2631578947368418E-2</v>
      </c>
      <c r="K187" s="1">
        <f>Physik!M187+Physik!O187</f>
        <v>50</v>
      </c>
      <c r="L187" s="2">
        <f t="shared" ref="L187:L192" si="40">K187/$M187</f>
        <v>0.8771929824561403</v>
      </c>
      <c r="M187" s="35">
        <f>Physik!Q187</f>
        <v>57</v>
      </c>
      <c r="N187" s="35">
        <f>Physik!R187</f>
        <v>1</v>
      </c>
      <c r="O187" s="35">
        <f>Physik!S187</f>
        <v>58</v>
      </c>
      <c r="P187" s="180"/>
      <c r="Q187" s="122"/>
      <c r="R187" s="122"/>
      <c r="S187" s="122"/>
      <c r="T187" s="123"/>
    </row>
    <row r="188" spans="2:20" x14ac:dyDescent="0.2">
      <c r="B188" s="24" t="s">
        <v>325</v>
      </c>
      <c r="C188" s="1">
        <f>Physik!C188+Physik!E188</f>
        <v>8</v>
      </c>
      <c r="D188" s="2">
        <f t="shared" si="37"/>
        <v>0.15384615384615385</v>
      </c>
      <c r="E188" s="1">
        <f>Physik!G188</f>
        <v>6</v>
      </c>
      <c r="F188" s="2">
        <f t="shared" si="37"/>
        <v>0.11538461538461539</v>
      </c>
      <c r="G188" s="1">
        <f>Physik!I188</f>
        <v>7</v>
      </c>
      <c r="H188" s="2">
        <f t="shared" si="38"/>
        <v>0.13461538461538461</v>
      </c>
      <c r="I188" s="1">
        <f>Physik!K188</f>
        <v>8</v>
      </c>
      <c r="J188" s="2">
        <f t="shared" si="39"/>
        <v>0.15384615384615385</v>
      </c>
      <c r="K188" s="1">
        <f>Physik!M188+Physik!O188</f>
        <v>23</v>
      </c>
      <c r="L188" s="2">
        <f t="shared" si="40"/>
        <v>0.44230769230769229</v>
      </c>
      <c r="M188" s="35">
        <f>Physik!Q188</f>
        <v>52</v>
      </c>
      <c r="N188" s="35">
        <f>Physik!R188</f>
        <v>6</v>
      </c>
      <c r="O188" s="35">
        <f>Physik!S188</f>
        <v>58</v>
      </c>
      <c r="P188" s="180"/>
      <c r="Q188" s="122"/>
      <c r="R188" s="122"/>
      <c r="S188" s="122"/>
      <c r="T188" s="123"/>
    </row>
    <row r="189" spans="2:20" x14ac:dyDescent="0.2">
      <c r="B189" s="24" t="s">
        <v>326</v>
      </c>
      <c r="C189" s="1">
        <f>Physik!C189+Physik!E189</f>
        <v>3</v>
      </c>
      <c r="D189" s="2">
        <f t="shared" si="37"/>
        <v>5.6603773584905662E-2</v>
      </c>
      <c r="E189" s="1">
        <f>Physik!G189</f>
        <v>8</v>
      </c>
      <c r="F189" s="2">
        <f t="shared" si="37"/>
        <v>0.15094339622641509</v>
      </c>
      <c r="G189" s="1">
        <f>Physik!I189</f>
        <v>7</v>
      </c>
      <c r="H189" s="2">
        <f t="shared" si="38"/>
        <v>0.13207547169811321</v>
      </c>
      <c r="I189" s="1">
        <f>Physik!K189</f>
        <v>14</v>
      </c>
      <c r="J189" s="2">
        <f t="shared" si="39"/>
        <v>0.26415094339622641</v>
      </c>
      <c r="K189" s="1">
        <f>Physik!M189+Physik!O189</f>
        <v>21</v>
      </c>
      <c r="L189" s="2">
        <f t="shared" si="40"/>
        <v>0.39622641509433965</v>
      </c>
      <c r="M189" s="35">
        <f>Physik!Q189</f>
        <v>53</v>
      </c>
      <c r="N189" s="35">
        <f>Physik!R189</f>
        <v>5</v>
      </c>
      <c r="O189" s="35">
        <f>Physik!S189</f>
        <v>58</v>
      </c>
      <c r="P189" s="180"/>
      <c r="Q189" s="122"/>
      <c r="R189" s="122"/>
      <c r="S189" s="122"/>
      <c r="T189" s="123"/>
    </row>
    <row r="190" spans="2:20" x14ac:dyDescent="0.2">
      <c r="B190" s="24" t="s">
        <v>327</v>
      </c>
      <c r="C190" s="1">
        <f>Physik!C190+Physik!E190</f>
        <v>3</v>
      </c>
      <c r="D190" s="2">
        <f t="shared" si="37"/>
        <v>5.3571428571428568E-2</v>
      </c>
      <c r="E190" s="1">
        <f>Physik!G190</f>
        <v>2</v>
      </c>
      <c r="F190" s="2">
        <f t="shared" si="37"/>
        <v>3.5714285714285712E-2</v>
      </c>
      <c r="G190" s="1">
        <f>Physik!I190</f>
        <v>6</v>
      </c>
      <c r="H190" s="2">
        <f t="shared" si="38"/>
        <v>0.10714285714285714</v>
      </c>
      <c r="I190" s="1">
        <f>Physik!K190</f>
        <v>11</v>
      </c>
      <c r="J190" s="2">
        <f t="shared" si="39"/>
        <v>0.19642857142857142</v>
      </c>
      <c r="K190" s="1">
        <f>Physik!M190+Physik!O190</f>
        <v>34</v>
      </c>
      <c r="L190" s="2">
        <f t="shared" si="40"/>
        <v>0.6071428571428571</v>
      </c>
      <c r="M190" s="35">
        <f>Physik!Q190</f>
        <v>56</v>
      </c>
      <c r="N190" s="35">
        <f>Physik!R190</f>
        <v>2</v>
      </c>
      <c r="O190" s="35">
        <f>Physik!S190</f>
        <v>58</v>
      </c>
      <c r="P190" s="180"/>
      <c r="Q190" s="122"/>
      <c r="R190" s="122"/>
      <c r="S190" s="122"/>
      <c r="T190" s="123"/>
    </row>
    <row r="191" spans="2:20" x14ac:dyDescent="0.2">
      <c r="B191" s="24" t="s">
        <v>328</v>
      </c>
      <c r="C191" s="1">
        <f>Physik!C191+Physik!E191</f>
        <v>15</v>
      </c>
      <c r="D191" s="2">
        <f t="shared" si="37"/>
        <v>0.27777777777777779</v>
      </c>
      <c r="E191" s="1">
        <f>Physik!G191</f>
        <v>14</v>
      </c>
      <c r="F191" s="2">
        <f t="shared" si="37"/>
        <v>0.25925925925925924</v>
      </c>
      <c r="G191" s="1">
        <f>Physik!I191</f>
        <v>6</v>
      </c>
      <c r="H191" s="2">
        <f t="shared" si="38"/>
        <v>0.1111111111111111</v>
      </c>
      <c r="I191" s="1">
        <f>Physik!K191</f>
        <v>7</v>
      </c>
      <c r="J191" s="2">
        <f t="shared" si="39"/>
        <v>0.12962962962962962</v>
      </c>
      <c r="K191" s="1">
        <f>Physik!M191+Physik!O191</f>
        <v>12</v>
      </c>
      <c r="L191" s="2">
        <f t="shared" si="40"/>
        <v>0.22222222222222221</v>
      </c>
      <c r="M191" s="35">
        <f>Physik!Q191</f>
        <v>54</v>
      </c>
      <c r="N191" s="35">
        <f>Physik!R191</f>
        <v>4</v>
      </c>
      <c r="O191" s="35">
        <f>Physik!S191</f>
        <v>58</v>
      </c>
      <c r="P191" s="180"/>
      <c r="Q191" s="122"/>
      <c r="R191" s="122"/>
      <c r="S191" s="122"/>
      <c r="T191" s="123"/>
    </row>
    <row r="192" spans="2:20" x14ac:dyDescent="0.2">
      <c r="B192" s="24" t="s">
        <v>329</v>
      </c>
      <c r="C192" s="1">
        <f>Physik!C192+Physik!E192</f>
        <v>25</v>
      </c>
      <c r="D192" s="2">
        <f t="shared" si="37"/>
        <v>0.48076923076923078</v>
      </c>
      <c r="E192" s="1">
        <f>Physik!G192</f>
        <v>10</v>
      </c>
      <c r="F192" s="2">
        <f t="shared" si="37"/>
        <v>0.19230769230769232</v>
      </c>
      <c r="G192" s="1">
        <f>Physik!I192</f>
        <v>6</v>
      </c>
      <c r="H192" s="2">
        <f t="shared" si="38"/>
        <v>0.11538461538461539</v>
      </c>
      <c r="I192" s="1">
        <f>Physik!K192</f>
        <v>5</v>
      </c>
      <c r="J192" s="2">
        <f t="shared" si="39"/>
        <v>9.6153846153846159E-2</v>
      </c>
      <c r="K192" s="1">
        <f>Physik!M192+Physik!O192</f>
        <v>6</v>
      </c>
      <c r="L192" s="2">
        <f t="shared" si="40"/>
        <v>0.11538461538461539</v>
      </c>
      <c r="M192" s="35">
        <f>Physik!Q192</f>
        <v>52</v>
      </c>
      <c r="N192" s="35">
        <f>Physik!R192</f>
        <v>6</v>
      </c>
      <c r="O192" s="35">
        <f>Physik!S192</f>
        <v>58</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360</v>
      </c>
      <c r="N199" s="208" t="s">
        <v>5</v>
      </c>
      <c r="O199" s="208" t="s">
        <v>361</v>
      </c>
      <c r="P199" s="180"/>
      <c r="Q199" s="122"/>
      <c r="R199" s="122"/>
      <c r="S199" s="122"/>
    </row>
    <row r="200" spans="2:20" x14ac:dyDescent="0.2">
      <c r="B200" s="24" t="s">
        <v>63</v>
      </c>
      <c r="C200" s="1">
        <f>Physik!C200+Physik!E200</f>
        <v>55</v>
      </c>
      <c r="D200" s="2">
        <f>C200/$M200</f>
        <v>0.54455445544554459</v>
      </c>
      <c r="E200" s="1">
        <f>Physik!G200</f>
        <v>9</v>
      </c>
      <c r="F200" s="2">
        <f>E200/$M200</f>
        <v>8.9108910891089105E-2</v>
      </c>
      <c r="G200" s="1">
        <f>Physik!I200</f>
        <v>11</v>
      </c>
      <c r="H200" s="2">
        <f>G200/$M200</f>
        <v>0.10891089108910891</v>
      </c>
      <c r="I200" s="1">
        <f>Physik!K200</f>
        <v>9</v>
      </c>
      <c r="J200" s="2">
        <f>I200/$M200</f>
        <v>8.9108910891089105E-2</v>
      </c>
      <c r="K200" s="1">
        <f>Physik!M200+Physik!O200</f>
        <v>17</v>
      </c>
      <c r="L200" s="2">
        <f>K200/$M200</f>
        <v>0.16831683168316833</v>
      </c>
      <c r="M200" s="35">
        <f>Physik!Q200</f>
        <v>101</v>
      </c>
      <c r="N200" s="35">
        <f>Physik!R200</f>
        <v>8</v>
      </c>
      <c r="O200" s="35">
        <f>Physik!S200</f>
        <v>109</v>
      </c>
      <c r="P200" s="180"/>
      <c r="Q200" s="122"/>
      <c r="R200" s="122"/>
      <c r="S200" s="122"/>
      <c r="T200" s="123"/>
    </row>
    <row r="201" spans="2:20" x14ac:dyDescent="0.2">
      <c r="B201" s="24" t="s">
        <v>75</v>
      </c>
      <c r="C201" s="1">
        <f>Physik!C201+Physik!E201</f>
        <v>26</v>
      </c>
      <c r="D201" s="2">
        <f t="shared" ref="D201:F204" si="41">C201/$M201</f>
        <v>0.26</v>
      </c>
      <c r="E201" s="1">
        <f>Physik!G201</f>
        <v>12</v>
      </c>
      <c r="F201" s="2">
        <f t="shared" si="41"/>
        <v>0.12</v>
      </c>
      <c r="G201" s="1">
        <f>Physik!I201</f>
        <v>12</v>
      </c>
      <c r="H201" s="2">
        <f t="shared" ref="H201:H204" si="42">G201/$M201</f>
        <v>0.12</v>
      </c>
      <c r="I201" s="1">
        <f>Physik!K201</f>
        <v>14</v>
      </c>
      <c r="J201" s="2">
        <f t="shared" ref="J201:J204" si="43">I201/$M201</f>
        <v>0.14000000000000001</v>
      </c>
      <c r="K201" s="1">
        <f>Physik!M201+Physik!O201</f>
        <v>36</v>
      </c>
      <c r="L201" s="2">
        <f t="shared" ref="L201:L204" si="44">K201/$M201</f>
        <v>0.36</v>
      </c>
      <c r="M201" s="35">
        <f>Physik!Q201</f>
        <v>100</v>
      </c>
      <c r="N201" s="35">
        <f>Physik!R201</f>
        <v>9</v>
      </c>
      <c r="O201" s="35">
        <f>Physik!S201</f>
        <v>109</v>
      </c>
      <c r="P201" s="180"/>
      <c r="Q201" s="122"/>
      <c r="R201" s="122"/>
      <c r="S201" s="122"/>
      <c r="T201" s="123"/>
    </row>
    <row r="202" spans="2:20" x14ac:dyDescent="0.2">
      <c r="B202" s="24" t="s">
        <v>76</v>
      </c>
      <c r="C202" s="1">
        <f>Physik!C202+Physik!E202</f>
        <v>15</v>
      </c>
      <c r="D202" s="2">
        <f t="shared" si="41"/>
        <v>0.15789473684210525</v>
      </c>
      <c r="E202" s="1">
        <f>Physik!G202</f>
        <v>15</v>
      </c>
      <c r="F202" s="2">
        <f t="shared" si="41"/>
        <v>0.15789473684210525</v>
      </c>
      <c r="G202" s="1">
        <f>Physik!I202</f>
        <v>13</v>
      </c>
      <c r="H202" s="2">
        <f t="shared" si="42"/>
        <v>0.1368421052631579</v>
      </c>
      <c r="I202" s="1">
        <f>Physik!K202</f>
        <v>13</v>
      </c>
      <c r="J202" s="2">
        <f t="shared" si="43"/>
        <v>0.1368421052631579</v>
      </c>
      <c r="K202" s="1">
        <f>Physik!M202+Physik!O202</f>
        <v>39</v>
      </c>
      <c r="L202" s="2">
        <f t="shared" si="44"/>
        <v>0.41052631578947368</v>
      </c>
      <c r="M202" s="35">
        <f>Physik!Q202</f>
        <v>95</v>
      </c>
      <c r="N202" s="35">
        <f>Physik!R202</f>
        <v>14</v>
      </c>
      <c r="O202" s="35">
        <f>Physik!S202</f>
        <v>109</v>
      </c>
      <c r="P202" s="180"/>
      <c r="Q202" s="122"/>
      <c r="R202" s="122"/>
      <c r="S202" s="122"/>
      <c r="T202" s="123"/>
    </row>
    <row r="203" spans="2:20" x14ac:dyDescent="0.2">
      <c r="B203" s="24" t="s">
        <v>66</v>
      </c>
      <c r="C203" s="1">
        <f>Physik!C203+Physik!E203</f>
        <v>5</v>
      </c>
      <c r="D203" s="2">
        <f t="shared" si="41"/>
        <v>4.6296296296296294E-2</v>
      </c>
      <c r="E203" s="1">
        <f>Physik!G203</f>
        <v>1</v>
      </c>
      <c r="F203" s="2">
        <f t="shared" si="41"/>
        <v>9.2592592592592587E-3</v>
      </c>
      <c r="G203" s="1">
        <f>Physik!I203</f>
        <v>5</v>
      </c>
      <c r="H203" s="2">
        <f t="shared" si="42"/>
        <v>4.6296296296296294E-2</v>
      </c>
      <c r="I203" s="1">
        <f>Physik!K203</f>
        <v>9</v>
      </c>
      <c r="J203" s="2">
        <f t="shared" si="43"/>
        <v>8.3333333333333329E-2</v>
      </c>
      <c r="K203" s="1">
        <f>Physik!M203+Physik!O203</f>
        <v>88</v>
      </c>
      <c r="L203" s="2">
        <f t="shared" si="44"/>
        <v>0.81481481481481477</v>
      </c>
      <c r="M203" s="35">
        <f>Physik!Q203</f>
        <v>108</v>
      </c>
      <c r="N203" s="35">
        <f>Physik!R203</f>
        <v>1</v>
      </c>
      <c r="O203" s="35">
        <f>Physik!S203</f>
        <v>109</v>
      </c>
      <c r="P203" s="180"/>
      <c r="Q203" s="122"/>
      <c r="R203" s="122"/>
      <c r="S203" s="122"/>
      <c r="T203" s="123"/>
    </row>
    <row r="204" spans="2:20" x14ac:dyDescent="0.2">
      <c r="B204" s="24" t="s">
        <v>67</v>
      </c>
      <c r="C204" s="1">
        <f>Physik!C204+Physik!E204</f>
        <v>31</v>
      </c>
      <c r="D204" s="2">
        <f t="shared" si="41"/>
        <v>0.30693069306930693</v>
      </c>
      <c r="E204" s="1">
        <f>Physik!G204</f>
        <v>11</v>
      </c>
      <c r="F204" s="2">
        <f t="shared" si="41"/>
        <v>0.10891089108910891</v>
      </c>
      <c r="G204" s="1">
        <f>Physik!I204</f>
        <v>12</v>
      </c>
      <c r="H204" s="2">
        <f t="shared" si="42"/>
        <v>0.11881188118811881</v>
      </c>
      <c r="I204" s="1">
        <f>Physik!K204</f>
        <v>17</v>
      </c>
      <c r="J204" s="2">
        <f t="shared" si="43"/>
        <v>0.16831683168316833</v>
      </c>
      <c r="K204" s="1">
        <f>Physik!M204+Physik!O204</f>
        <v>30</v>
      </c>
      <c r="L204" s="2">
        <f t="shared" si="44"/>
        <v>0.29702970297029702</v>
      </c>
      <c r="M204" s="35">
        <f>Physik!Q204</f>
        <v>101</v>
      </c>
      <c r="N204" s="35">
        <f>Physik!R204</f>
        <v>8</v>
      </c>
      <c r="O204" s="35">
        <f>Physik!S204</f>
        <v>109</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360</v>
      </c>
      <c r="N211" s="208" t="s">
        <v>5</v>
      </c>
      <c r="O211" s="208" t="s">
        <v>361</v>
      </c>
      <c r="P211" s="180"/>
      <c r="Q211" s="122"/>
      <c r="R211" s="122"/>
      <c r="S211" s="122"/>
    </row>
    <row r="212" spans="2:20" x14ac:dyDescent="0.2">
      <c r="B212" s="24" t="s">
        <v>63</v>
      </c>
      <c r="C212" s="1">
        <f>Physik!C212+Physik!E212</f>
        <v>22</v>
      </c>
      <c r="D212" s="2">
        <f>C212/$M212</f>
        <v>0.48888888888888887</v>
      </c>
      <c r="E212" s="1">
        <f>Physik!G212</f>
        <v>6</v>
      </c>
      <c r="F212" s="2">
        <f>E212/$M212</f>
        <v>0.13333333333333333</v>
      </c>
      <c r="G212" s="1">
        <f>Physik!I212</f>
        <v>8</v>
      </c>
      <c r="H212" s="2">
        <f>G212/$M212</f>
        <v>0.17777777777777778</v>
      </c>
      <c r="I212" s="1">
        <f>Physik!K212</f>
        <v>4</v>
      </c>
      <c r="J212" s="2">
        <f>I212/$M212</f>
        <v>8.8888888888888892E-2</v>
      </c>
      <c r="K212" s="1">
        <f>Physik!M212+Physik!O212</f>
        <v>5</v>
      </c>
      <c r="L212" s="2">
        <f>K212/$M212</f>
        <v>0.1111111111111111</v>
      </c>
      <c r="M212" s="35">
        <f>Physik!Q212</f>
        <v>45</v>
      </c>
      <c r="N212" s="35">
        <f>Physik!R212</f>
        <v>6</v>
      </c>
      <c r="O212" s="35">
        <f>Physik!S212</f>
        <v>51</v>
      </c>
      <c r="P212" s="180"/>
      <c r="Q212" s="122"/>
      <c r="R212" s="122"/>
      <c r="S212" s="122"/>
      <c r="T212" s="123"/>
    </row>
    <row r="213" spans="2:20" x14ac:dyDescent="0.2">
      <c r="B213" s="24" t="s">
        <v>75</v>
      </c>
      <c r="C213" s="1">
        <f>Physik!C213+Physik!E213</f>
        <v>8</v>
      </c>
      <c r="D213" s="2">
        <f t="shared" ref="D213:F216" si="45">C213/$M213</f>
        <v>0.17391304347826086</v>
      </c>
      <c r="E213" s="1">
        <f>Physik!G213</f>
        <v>5</v>
      </c>
      <c r="F213" s="2">
        <f t="shared" si="45"/>
        <v>0.10869565217391304</v>
      </c>
      <c r="G213" s="1">
        <f>Physik!I213</f>
        <v>7</v>
      </c>
      <c r="H213" s="2">
        <f t="shared" ref="H213:H216" si="46">G213/$M213</f>
        <v>0.15217391304347827</v>
      </c>
      <c r="I213" s="1">
        <f>Physik!K213</f>
        <v>8</v>
      </c>
      <c r="J213" s="2">
        <f t="shared" ref="J213:J216" si="47">I213/$M213</f>
        <v>0.17391304347826086</v>
      </c>
      <c r="K213" s="1">
        <f>Physik!M213+Physik!O213</f>
        <v>18</v>
      </c>
      <c r="L213" s="2">
        <f t="shared" ref="L213:L216" si="48">K213/$M213</f>
        <v>0.39130434782608697</v>
      </c>
      <c r="M213" s="35">
        <f>Physik!Q213</f>
        <v>46</v>
      </c>
      <c r="N213" s="35">
        <f>Physik!R213</f>
        <v>5</v>
      </c>
      <c r="O213" s="35">
        <f>Physik!S213</f>
        <v>51</v>
      </c>
      <c r="P213" s="180"/>
      <c r="Q213" s="122"/>
      <c r="R213" s="122"/>
      <c r="S213" s="122"/>
      <c r="T213" s="123"/>
    </row>
    <row r="214" spans="2:20" x14ac:dyDescent="0.2">
      <c r="B214" s="24" t="s">
        <v>76</v>
      </c>
      <c r="C214" s="1">
        <f>Physik!C214+Physik!E214</f>
        <v>6</v>
      </c>
      <c r="D214" s="2">
        <f t="shared" si="45"/>
        <v>0.14285714285714285</v>
      </c>
      <c r="E214" s="1">
        <f>Physik!G214</f>
        <v>9</v>
      </c>
      <c r="F214" s="2">
        <f t="shared" si="45"/>
        <v>0.21428571428571427</v>
      </c>
      <c r="G214" s="1">
        <f>Physik!I214</f>
        <v>7</v>
      </c>
      <c r="H214" s="2">
        <f t="shared" si="46"/>
        <v>0.16666666666666666</v>
      </c>
      <c r="I214" s="1">
        <f>Physik!K214</f>
        <v>5</v>
      </c>
      <c r="J214" s="2">
        <f t="shared" si="47"/>
        <v>0.11904761904761904</v>
      </c>
      <c r="K214" s="1">
        <f>Physik!M214+Physik!O214</f>
        <v>15</v>
      </c>
      <c r="L214" s="2">
        <f t="shared" si="48"/>
        <v>0.35714285714285715</v>
      </c>
      <c r="M214" s="35">
        <f>Physik!Q214</f>
        <v>42</v>
      </c>
      <c r="N214" s="35">
        <f>Physik!R214</f>
        <v>9</v>
      </c>
      <c r="O214" s="35">
        <f>Physik!S214</f>
        <v>51</v>
      </c>
      <c r="P214" s="180"/>
      <c r="Q214" s="122"/>
      <c r="R214" s="122"/>
      <c r="S214" s="122"/>
      <c r="T214" s="123"/>
    </row>
    <row r="215" spans="2:20" x14ac:dyDescent="0.2">
      <c r="B215" s="24" t="s">
        <v>66</v>
      </c>
      <c r="C215" s="1">
        <f>Physik!C215+Physik!E215</f>
        <v>1</v>
      </c>
      <c r="D215" s="2">
        <f t="shared" si="45"/>
        <v>0.02</v>
      </c>
      <c r="E215" s="1">
        <f>Physik!G215</f>
        <v>1</v>
      </c>
      <c r="F215" s="2">
        <f t="shared" si="45"/>
        <v>0.02</v>
      </c>
      <c r="G215" s="1">
        <f>Physik!I215</f>
        <v>0</v>
      </c>
      <c r="H215" s="2">
        <f t="shared" si="46"/>
        <v>0</v>
      </c>
      <c r="I215" s="1">
        <f>Physik!K215</f>
        <v>2</v>
      </c>
      <c r="J215" s="2">
        <f t="shared" si="47"/>
        <v>0.04</v>
      </c>
      <c r="K215" s="1">
        <f>Physik!M215+Physik!O215</f>
        <v>46</v>
      </c>
      <c r="L215" s="2">
        <f t="shared" si="48"/>
        <v>0.92</v>
      </c>
      <c r="M215" s="35">
        <f>Physik!Q215</f>
        <v>50</v>
      </c>
      <c r="N215" s="35">
        <f>Physik!R215</f>
        <v>1</v>
      </c>
      <c r="O215" s="35">
        <f>Physik!S215</f>
        <v>51</v>
      </c>
      <c r="P215" s="180"/>
      <c r="Q215" s="122"/>
      <c r="R215" s="122"/>
      <c r="S215" s="122"/>
      <c r="T215" s="123"/>
    </row>
    <row r="216" spans="2:20" x14ac:dyDescent="0.2">
      <c r="B216" s="24" t="s">
        <v>78</v>
      </c>
      <c r="C216" s="1">
        <f>Physik!C216+Physik!E216</f>
        <v>14</v>
      </c>
      <c r="D216" s="2">
        <f t="shared" si="45"/>
        <v>0.30434782608695654</v>
      </c>
      <c r="E216" s="1">
        <f>Physik!G216</f>
        <v>3</v>
      </c>
      <c r="F216" s="2">
        <f t="shared" si="45"/>
        <v>6.5217391304347824E-2</v>
      </c>
      <c r="G216" s="1">
        <f>Physik!I216</f>
        <v>6</v>
      </c>
      <c r="H216" s="2">
        <f t="shared" si="46"/>
        <v>0.13043478260869565</v>
      </c>
      <c r="I216" s="1">
        <f>Physik!K216</f>
        <v>7</v>
      </c>
      <c r="J216" s="2">
        <f t="shared" si="47"/>
        <v>0.15217391304347827</v>
      </c>
      <c r="K216" s="1">
        <f>Physik!M216+Physik!O216</f>
        <v>16</v>
      </c>
      <c r="L216" s="2">
        <f t="shared" si="48"/>
        <v>0.34782608695652173</v>
      </c>
      <c r="M216" s="35">
        <f>Physik!Q216</f>
        <v>46</v>
      </c>
      <c r="N216" s="35">
        <f>Physik!R216</f>
        <v>5</v>
      </c>
      <c r="O216" s="35">
        <f>Physik!S216</f>
        <v>51</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360</v>
      </c>
      <c r="N223" s="208" t="s">
        <v>5</v>
      </c>
      <c r="O223" s="208" t="s">
        <v>361</v>
      </c>
      <c r="P223" s="180"/>
      <c r="Q223" s="122"/>
      <c r="R223" s="122"/>
      <c r="S223" s="122"/>
    </row>
    <row r="224" spans="2:20" x14ac:dyDescent="0.2">
      <c r="B224" s="24" t="s">
        <v>63</v>
      </c>
      <c r="C224" s="1">
        <f>Physik!C224+Physik!E224</f>
        <v>33</v>
      </c>
      <c r="D224" s="2">
        <f>C224/$M224</f>
        <v>0.5892857142857143</v>
      </c>
      <c r="E224" s="1">
        <f>Physik!G224</f>
        <v>3</v>
      </c>
      <c r="F224" s="2">
        <f>E224/$M224</f>
        <v>5.3571428571428568E-2</v>
      </c>
      <c r="G224" s="1">
        <f>Physik!I224</f>
        <v>3</v>
      </c>
      <c r="H224" s="2">
        <f>G224/$M224</f>
        <v>5.3571428571428568E-2</v>
      </c>
      <c r="I224" s="1">
        <f>Physik!K224</f>
        <v>5</v>
      </c>
      <c r="J224" s="2">
        <f>I224/$M224</f>
        <v>8.9285714285714288E-2</v>
      </c>
      <c r="K224" s="1">
        <f>Physik!M224+Physik!O224</f>
        <v>12</v>
      </c>
      <c r="L224" s="2">
        <f>K224/$M224</f>
        <v>0.21428571428571427</v>
      </c>
      <c r="M224" s="35">
        <f>Physik!Q224</f>
        <v>56</v>
      </c>
      <c r="N224" s="35">
        <f>Physik!R224</f>
        <v>2</v>
      </c>
      <c r="O224" s="35">
        <f>Physik!S224</f>
        <v>58</v>
      </c>
      <c r="P224" s="180"/>
      <c r="Q224" s="122"/>
      <c r="R224" s="122"/>
      <c r="S224" s="122"/>
      <c r="T224" s="123"/>
    </row>
    <row r="225" spans="2:20" x14ac:dyDescent="0.2">
      <c r="B225" s="24" t="s">
        <v>75</v>
      </c>
      <c r="C225" s="1">
        <f>Physik!C225+Physik!E225</f>
        <v>18</v>
      </c>
      <c r="D225" s="2">
        <f t="shared" ref="D225:F228" si="49">C225/$M225</f>
        <v>0.33333333333333331</v>
      </c>
      <c r="E225" s="1">
        <f>Physik!G225</f>
        <v>7</v>
      </c>
      <c r="F225" s="2">
        <f t="shared" si="49"/>
        <v>0.12962962962962962</v>
      </c>
      <c r="G225" s="1">
        <f>Physik!I225</f>
        <v>5</v>
      </c>
      <c r="H225" s="2">
        <f t="shared" ref="H225:H228" si="50">G225/$M225</f>
        <v>9.2592592592592587E-2</v>
      </c>
      <c r="I225" s="1">
        <f>Physik!K225</f>
        <v>6</v>
      </c>
      <c r="J225" s="2">
        <f t="shared" ref="J225:J228" si="51">I225/$M225</f>
        <v>0.1111111111111111</v>
      </c>
      <c r="K225" s="1">
        <f>Physik!M225+Physik!O225</f>
        <v>18</v>
      </c>
      <c r="L225" s="2">
        <f t="shared" ref="L225:L228" si="52">K225/$M225</f>
        <v>0.33333333333333331</v>
      </c>
      <c r="M225" s="35">
        <f>Physik!Q225</f>
        <v>54</v>
      </c>
      <c r="N225" s="35">
        <f>Physik!R225</f>
        <v>4</v>
      </c>
      <c r="O225" s="35">
        <f>Physik!S225</f>
        <v>58</v>
      </c>
      <c r="P225" s="180"/>
      <c r="Q225" s="122"/>
      <c r="R225" s="122"/>
      <c r="S225" s="122"/>
      <c r="T225" s="123"/>
    </row>
    <row r="226" spans="2:20" x14ac:dyDescent="0.2">
      <c r="B226" s="24" t="s">
        <v>76</v>
      </c>
      <c r="C226" s="1">
        <f>Physik!C226+Physik!E226</f>
        <v>9</v>
      </c>
      <c r="D226" s="2">
        <f t="shared" si="49"/>
        <v>0.16981132075471697</v>
      </c>
      <c r="E226" s="1">
        <f>Physik!G226</f>
        <v>6</v>
      </c>
      <c r="F226" s="2">
        <f t="shared" si="49"/>
        <v>0.11320754716981132</v>
      </c>
      <c r="G226" s="1">
        <f>Physik!I226</f>
        <v>6</v>
      </c>
      <c r="H226" s="2">
        <f t="shared" si="50"/>
        <v>0.11320754716981132</v>
      </c>
      <c r="I226" s="1">
        <f>Physik!K226</f>
        <v>8</v>
      </c>
      <c r="J226" s="2">
        <f t="shared" si="51"/>
        <v>0.15094339622641509</v>
      </c>
      <c r="K226" s="1">
        <f>Physik!M226+Physik!O226</f>
        <v>24</v>
      </c>
      <c r="L226" s="2">
        <f t="shared" si="52"/>
        <v>0.45283018867924529</v>
      </c>
      <c r="M226" s="35">
        <f>Physik!Q226</f>
        <v>53</v>
      </c>
      <c r="N226" s="35">
        <f>Physik!R226</f>
        <v>5</v>
      </c>
      <c r="O226" s="35">
        <f>Physik!S226</f>
        <v>58</v>
      </c>
      <c r="P226" s="180"/>
      <c r="Q226" s="122"/>
      <c r="R226" s="122"/>
      <c r="S226" s="122"/>
      <c r="T226" s="123"/>
    </row>
    <row r="227" spans="2:20" x14ac:dyDescent="0.2">
      <c r="B227" s="24" t="s">
        <v>66</v>
      </c>
      <c r="C227" s="1">
        <f>Physik!C227+Physik!E227</f>
        <v>4</v>
      </c>
      <c r="D227" s="2">
        <f t="shared" si="49"/>
        <v>6.8965517241379309E-2</v>
      </c>
      <c r="E227" s="1">
        <f>Physik!G227</f>
        <v>0</v>
      </c>
      <c r="F227" s="2">
        <f t="shared" si="49"/>
        <v>0</v>
      </c>
      <c r="G227" s="1">
        <f>Physik!I227</f>
        <v>5</v>
      </c>
      <c r="H227" s="2">
        <f t="shared" si="50"/>
        <v>8.6206896551724144E-2</v>
      </c>
      <c r="I227" s="1">
        <f>Physik!K227</f>
        <v>7</v>
      </c>
      <c r="J227" s="2">
        <f t="shared" si="51"/>
        <v>0.1206896551724138</v>
      </c>
      <c r="K227" s="1">
        <f>Physik!M227+Physik!O227</f>
        <v>42</v>
      </c>
      <c r="L227" s="2">
        <f t="shared" si="52"/>
        <v>0.72413793103448276</v>
      </c>
      <c r="M227" s="35">
        <f>Physik!Q227</f>
        <v>58</v>
      </c>
      <c r="N227" s="35">
        <f>Physik!R227</f>
        <v>0</v>
      </c>
      <c r="O227" s="35">
        <f>Physik!S227</f>
        <v>58</v>
      </c>
      <c r="P227" s="180"/>
      <c r="Q227" s="122"/>
      <c r="R227" s="122"/>
      <c r="S227" s="122"/>
      <c r="T227" s="123"/>
    </row>
    <row r="228" spans="2:20" x14ac:dyDescent="0.2">
      <c r="B228" s="24" t="s">
        <v>78</v>
      </c>
      <c r="C228" s="1">
        <f>Physik!C228+Physik!E228</f>
        <v>17</v>
      </c>
      <c r="D228" s="2">
        <f t="shared" si="49"/>
        <v>0.30909090909090908</v>
      </c>
      <c r="E228" s="1">
        <f>Physik!G228</f>
        <v>8</v>
      </c>
      <c r="F228" s="2">
        <f t="shared" si="49"/>
        <v>0.14545454545454545</v>
      </c>
      <c r="G228" s="1">
        <f>Physik!I228</f>
        <v>6</v>
      </c>
      <c r="H228" s="2">
        <f t="shared" si="50"/>
        <v>0.10909090909090909</v>
      </c>
      <c r="I228" s="1">
        <f>Physik!K228</f>
        <v>10</v>
      </c>
      <c r="J228" s="2">
        <f t="shared" si="51"/>
        <v>0.18181818181818182</v>
      </c>
      <c r="K228" s="1">
        <f>Physik!M228+Physik!O228</f>
        <v>14</v>
      </c>
      <c r="L228" s="2">
        <f t="shared" si="52"/>
        <v>0.25454545454545452</v>
      </c>
      <c r="M228" s="35">
        <f>Physik!Q228</f>
        <v>55</v>
      </c>
      <c r="N228" s="35">
        <f>Physik!R228</f>
        <v>3</v>
      </c>
      <c r="O228" s="35">
        <f>Physik!S228</f>
        <v>58</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8.6" customHeight="1" x14ac:dyDescent="0.2">
      <c r="B235" s="253"/>
      <c r="C235" s="208" t="s">
        <v>333</v>
      </c>
      <c r="D235" s="32"/>
      <c r="E235" s="208" t="s">
        <v>53</v>
      </c>
      <c r="F235" s="32"/>
      <c r="G235" s="208" t="s">
        <v>334</v>
      </c>
      <c r="H235" s="32"/>
      <c r="I235" s="208" t="s">
        <v>360</v>
      </c>
      <c r="J235" s="208" t="s">
        <v>5</v>
      </c>
      <c r="K235" s="208" t="s">
        <v>361</v>
      </c>
    </row>
    <row r="236" spans="2:20" x14ac:dyDescent="0.2">
      <c r="B236" s="24" t="s">
        <v>27</v>
      </c>
      <c r="C236" s="1">
        <f>Physik!C236+Physik!E236</f>
        <v>13</v>
      </c>
      <c r="D236" s="2">
        <f>C236/$I236</f>
        <v>0.15476190476190477</v>
      </c>
      <c r="E236" s="1">
        <f>Physik!G236</f>
        <v>5</v>
      </c>
      <c r="F236" s="2">
        <f>E236/$I236</f>
        <v>5.9523809523809521E-2</v>
      </c>
      <c r="G236" s="1">
        <f>Physik!I236+Physik!K236</f>
        <v>66</v>
      </c>
      <c r="H236" s="2">
        <f>G236/$I236</f>
        <v>0.7857142857142857</v>
      </c>
      <c r="I236" s="3">
        <f>Physik!M236</f>
        <v>84</v>
      </c>
      <c r="J236" s="3">
        <f>Physik!N236</f>
        <v>25</v>
      </c>
      <c r="K236" s="3">
        <f>Physik!O236</f>
        <v>109</v>
      </c>
    </row>
    <row r="237" spans="2:20" x14ac:dyDescent="0.2">
      <c r="B237" s="24" t="s">
        <v>28</v>
      </c>
      <c r="C237" s="1">
        <f>Physik!C237+Physik!E237</f>
        <v>4</v>
      </c>
      <c r="D237" s="2">
        <f t="shared" ref="D237:F238" si="53">C237/$I237</f>
        <v>0.1</v>
      </c>
      <c r="E237" s="1">
        <f>Physik!G237</f>
        <v>2</v>
      </c>
      <c r="F237" s="2">
        <f t="shared" si="53"/>
        <v>0.05</v>
      </c>
      <c r="G237" s="1">
        <f>Physik!I237+Physik!K237</f>
        <v>34</v>
      </c>
      <c r="H237" s="2">
        <f t="shared" ref="H237:H238" si="54">G237/$I237</f>
        <v>0.85</v>
      </c>
      <c r="I237" s="3">
        <f>Physik!M237</f>
        <v>40</v>
      </c>
      <c r="J237" s="3">
        <f>Physik!N237</f>
        <v>11</v>
      </c>
      <c r="K237" s="3">
        <f>Physik!O237</f>
        <v>51</v>
      </c>
    </row>
    <row r="238" spans="2:20" x14ac:dyDescent="0.2">
      <c r="B238" s="24" t="s">
        <v>29</v>
      </c>
      <c r="C238" s="1">
        <f>Physik!C238+Physik!E238</f>
        <v>9</v>
      </c>
      <c r="D238" s="2">
        <f t="shared" si="53"/>
        <v>0.20454545454545456</v>
      </c>
      <c r="E238" s="1">
        <f>Physik!G238</f>
        <v>3</v>
      </c>
      <c r="F238" s="2">
        <f t="shared" si="53"/>
        <v>6.8181818181818177E-2</v>
      </c>
      <c r="G238" s="1">
        <f>Physik!I238+Physik!K238</f>
        <v>32</v>
      </c>
      <c r="H238" s="2">
        <f t="shared" si="54"/>
        <v>0.72727272727272729</v>
      </c>
      <c r="I238" s="3">
        <f>Physik!M238</f>
        <v>44</v>
      </c>
      <c r="J238" s="3">
        <f>Physik!N238</f>
        <v>14</v>
      </c>
      <c r="K238" s="3">
        <f>Physik!O238</f>
        <v>58</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8.6" customHeight="1" x14ac:dyDescent="0.2">
      <c r="B245" s="254"/>
      <c r="C245" s="208" t="s">
        <v>336</v>
      </c>
      <c r="D245" s="32"/>
      <c r="E245" s="208"/>
      <c r="F245" s="32"/>
      <c r="G245" s="208" t="s">
        <v>337</v>
      </c>
      <c r="H245" s="32"/>
      <c r="I245" s="208" t="s">
        <v>360</v>
      </c>
      <c r="J245" s="208" t="s">
        <v>5</v>
      </c>
      <c r="K245" s="208" t="s">
        <v>361</v>
      </c>
      <c r="L245" s="34"/>
      <c r="M245" s="34"/>
      <c r="N245" s="34"/>
      <c r="O245" s="34"/>
    </row>
    <row r="246" spans="2:15" s="123" customFormat="1" ht="24" x14ac:dyDescent="0.2">
      <c r="B246" s="24" t="s">
        <v>86</v>
      </c>
      <c r="C246" s="1">
        <f>Physik!C246+Physik!E246</f>
        <v>28</v>
      </c>
      <c r="D246" s="2">
        <f>C246/$I246</f>
        <v>0.48275862068965519</v>
      </c>
      <c r="E246" s="1">
        <f>Physik!G246</f>
        <v>15</v>
      </c>
      <c r="F246" s="2">
        <f>E246/$I246</f>
        <v>0.25862068965517243</v>
      </c>
      <c r="G246" s="1">
        <f>Physik!I246+Physik!K246</f>
        <v>15</v>
      </c>
      <c r="H246" s="2">
        <f>G246/$I246</f>
        <v>0.25862068965517243</v>
      </c>
      <c r="I246" s="3">
        <f>Physik!M246</f>
        <v>58</v>
      </c>
      <c r="J246" s="3">
        <f>Physik!N246</f>
        <v>51</v>
      </c>
      <c r="K246" s="3">
        <f>Physik!O246</f>
        <v>109</v>
      </c>
      <c r="L246" s="34"/>
      <c r="M246" s="34"/>
      <c r="N246" s="34"/>
      <c r="O246" s="34"/>
    </row>
    <row r="247" spans="2:15" s="123" customFormat="1" x14ac:dyDescent="0.2">
      <c r="B247" s="24" t="s">
        <v>87</v>
      </c>
      <c r="C247" s="1">
        <f>Physik!C247+Physik!E247</f>
        <v>28</v>
      </c>
      <c r="D247" s="2">
        <f t="shared" ref="D247:F251" si="55">C247/$I247</f>
        <v>0.48275862068965519</v>
      </c>
      <c r="E247" s="1">
        <f>Physik!G247</f>
        <v>10</v>
      </c>
      <c r="F247" s="2">
        <f t="shared" si="55"/>
        <v>0.17241379310344829</v>
      </c>
      <c r="G247" s="1">
        <f>Physik!I247+Physik!K247</f>
        <v>20</v>
      </c>
      <c r="H247" s="2">
        <f t="shared" ref="H247:H251" si="56">G247/$I247</f>
        <v>0.34482758620689657</v>
      </c>
      <c r="I247" s="3">
        <f>Physik!M247</f>
        <v>58</v>
      </c>
      <c r="J247" s="3">
        <f>Physik!N247</f>
        <v>51</v>
      </c>
      <c r="K247" s="3">
        <f>Physik!O247</f>
        <v>109</v>
      </c>
      <c r="L247" s="34"/>
      <c r="M247" s="34"/>
      <c r="N247" s="34"/>
      <c r="O247" s="34"/>
    </row>
    <row r="248" spans="2:15" s="123" customFormat="1" ht="24" x14ac:dyDescent="0.2">
      <c r="B248" s="24" t="s">
        <v>88</v>
      </c>
      <c r="C248" s="1">
        <f>Physik!C248+Physik!E248</f>
        <v>26</v>
      </c>
      <c r="D248" s="2">
        <f t="shared" si="55"/>
        <v>0.36619718309859156</v>
      </c>
      <c r="E248" s="1">
        <f>Physik!G248</f>
        <v>10</v>
      </c>
      <c r="F248" s="2">
        <f t="shared" si="55"/>
        <v>0.14084507042253522</v>
      </c>
      <c r="G248" s="1">
        <f>Physik!I248+Physik!K248</f>
        <v>35</v>
      </c>
      <c r="H248" s="2">
        <f t="shared" si="56"/>
        <v>0.49295774647887325</v>
      </c>
      <c r="I248" s="3">
        <f>Physik!M248</f>
        <v>71</v>
      </c>
      <c r="J248" s="3">
        <f>Physik!N248</f>
        <v>38</v>
      </c>
      <c r="K248" s="3">
        <f>Physik!O248</f>
        <v>109</v>
      </c>
      <c r="L248" s="34"/>
      <c r="M248" s="34"/>
      <c r="N248" s="34"/>
      <c r="O248" s="34"/>
    </row>
    <row r="249" spans="2:15" s="123" customFormat="1" ht="24" x14ac:dyDescent="0.2">
      <c r="B249" s="24" t="s">
        <v>89</v>
      </c>
      <c r="C249" s="1">
        <f>Physik!C249+Physik!E249</f>
        <v>17</v>
      </c>
      <c r="D249" s="2">
        <f t="shared" si="55"/>
        <v>0.19101123595505617</v>
      </c>
      <c r="E249" s="1">
        <f>Physik!G249</f>
        <v>19</v>
      </c>
      <c r="F249" s="2">
        <f t="shared" si="55"/>
        <v>0.21348314606741572</v>
      </c>
      <c r="G249" s="1">
        <f>Physik!I249+Physik!K249</f>
        <v>53</v>
      </c>
      <c r="H249" s="2">
        <f t="shared" si="56"/>
        <v>0.5955056179775281</v>
      </c>
      <c r="I249" s="3">
        <f>Physik!M249</f>
        <v>89</v>
      </c>
      <c r="J249" s="3">
        <f>Physik!N249</f>
        <v>20</v>
      </c>
      <c r="K249" s="3">
        <f>Physik!O249</f>
        <v>109</v>
      </c>
      <c r="L249" s="34"/>
      <c r="M249" s="34"/>
      <c r="N249" s="34"/>
      <c r="O249" s="34"/>
    </row>
    <row r="250" spans="2:15" s="123" customFormat="1" ht="24" x14ac:dyDescent="0.2">
      <c r="B250" s="24" t="s">
        <v>90</v>
      </c>
      <c r="C250" s="1">
        <f>Physik!C250+Physik!E250</f>
        <v>9</v>
      </c>
      <c r="D250" s="2">
        <f t="shared" si="55"/>
        <v>9.4736842105263161E-2</v>
      </c>
      <c r="E250" s="1">
        <f>Physik!G250</f>
        <v>9</v>
      </c>
      <c r="F250" s="2">
        <f t="shared" si="55"/>
        <v>9.4736842105263161E-2</v>
      </c>
      <c r="G250" s="1">
        <f>Physik!I250+Physik!K250</f>
        <v>77</v>
      </c>
      <c r="H250" s="2">
        <f t="shared" si="56"/>
        <v>0.81052631578947365</v>
      </c>
      <c r="I250" s="3">
        <f>Physik!M250</f>
        <v>95</v>
      </c>
      <c r="J250" s="3">
        <f>Physik!N250</f>
        <v>14</v>
      </c>
      <c r="K250" s="3">
        <f>Physik!O250</f>
        <v>109</v>
      </c>
      <c r="L250" s="34"/>
      <c r="M250" s="34"/>
      <c r="N250" s="34"/>
      <c r="O250" s="34"/>
    </row>
    <row r="251" spans="2:15" s="123" customFormat="1" ht="36" x14ac:dyDescent="0.2">
      <c r="B251" s="24" t="s">
        <v>91</v>
      </c>
      <c r="C251" s="1">
        <f>Physik!C251+Physik!E251</f>
        <v>16</v>
      </c>
      <c r="D251" s="2">
        <f t="shared" si="55"/>
        <v>0.16666666666666666</v>
      </c>
      <c r="E251" s="1">
        <f>Physik!G251</f>
        <v>5</v>
      </c>
      <c r="F251" s="2">
        <f t="shared" si="55"/>
        <v>5.2083333333333336E-2</v>
      </c>
      <c r="G251" s="1">
        <f>Physik!I251+Physik!K251</f>
        <v>75</v>
      </c>
      <c r="H251" s="2">
        <f t="shared" si="56"/>
        <v>0.78125</v>
      </c>
      <c r="I251" s="3">
        <f>Physik!M251</f>
        <v>96</v>
      </c>
      <c r="J251" s="3">
        <f>Physik!N251</f>
        <v>13</v>
      </c>
      <c r="K251" s="3">
        <f>Physik!O251</f>
        <v>109</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360</v>
      </c>
      <c r="J258" s="208" t="s">
        <v>5</v>
      </c>
      <c r="K258" s="210" t="s">
        <v>361</v>
      </c>
      <c r="L258" s="179"/>
      <c r="M258" s="122"/>
      <c r="N258" s="122"/>
      <c r="O258" s="122"/>
    </row>
    <row r="259" spans="2:15" s="123" customFormat="1" ht="24" x14ac:dyDescent="0.2">
      <c r="B259" s="24" t="s">
        <v>86</v>
      </c>
      <c r="C259" s="1">
        <f>Physik!C259+Physik!E259</f>
        <v>9</v>
      </c>
      <c r="D259" s="2">
        <f>C259/$I259</f>
        <v>0.42857142857142855</v>
      </c>
      <c r="E259" s="1">
        <f>Physik!G259</f>
        <v>8</v>
      </c>
      <c r="F259" s="2">
        <f>E259/$I259</f>
        <v>0.38095238095238093</v>
      </c>
      <c r="G259" s="1">
        <f>Physik!I259+Physik!K259</f>
        <v>4</v>
      </c>
      <c r="H259" s="2">
        <f>G259/$I259</f>
        <v>0.19047619047619047</v>
      </c>
      <c r="I259" s="3">
        <f>Physik!M259</f>
        <v>21</v>
      </c>
      <c r="J259" s="3">
        <f>Physik!N259</f>
        <v>30</v>
      </c>
      <c r="K259" s="3">
        <f>Physik!O259</f>
        <v>51</v>
      </c>
      <c r="L259" s="34"/>
      <c r="M259" s="34"/>
      <c r="N259" s="34"/>
      <c r="O259" s="34"/>
    </row>
    <row r="260" spans="2:15" s="123" customFormat="1" x14ac:dyDescent="0.2">
      <c r="B260" s="24" t="s">
        <v>87</v>
      </c>
      <c r="C260" s="1">
        <f>Physik!C260+Physik!E260</f>
        <v>7</v>
      </c>
      <c r="D260" s="2">
        <f t="shared" ref="D260:D264" si="57">C260/$I260</f>
        <v>0.31818181818181818</v>
      </c>
      <c r="E260" s="1">
        <f>Physik!G260</f>
        <v>5</v>
      </c>
      <c r="F260" s="2">
        <f t="shared" ref="F260:F264" si="58">E260/$I260</f>
        <v>0.22727272727272727</v>
      </c>
      <c r="G260" s="1">
        <f>Physik!I260+Physik!K260</f>
        <v>10</v>
      </c>
      <c r="H260" s="2">
        <f t="shared" ref="H260:H264" si="59">G260/$I260</f>
        <v>0.45454545454545453</v>
      </c>
      <c r="I260" s="3">
        <f>Physik!M260</f>
        <v>22</v>
      </c>
      <c r="J260" s="3">
        <f>Physik!N260</f>
        <v>29</v>
      </c>
      <c r="K260" s="3">
        <f>Physik!O260</f>
        <v>51</v>
      </c>
      <c r="L260" s="34"/>
      <c r="M260" s="34"/>
      <c r="N260" s="34"/>
      <c r="O260" s="34"/>
    </row>
    <row r="261" spans="2:15" s="123" customFormat="1" ht="24" x14ac:dyDescent="0.2">
      <c r="B261" s="24" t="s">
        <v>88</v>
      </c>
      <c r="C261" s="1">
        <f>Physik!C261+Physik!E261</f>
        <v>11</v>
      </c>
      <c r="D261" s="2">
        <f t="shared" si="57"/>
        <v>0.39285714285714285</v>
      </c>
      <c r="E261" s="1">
        <f>Physik!G261</f>
        <v>5</v>
      </c>
      <c r="F261" s="2">
        <f t="shared" si="58"/>
        <v>0.17857142857142858</v>
      </c>
      <c r="G261" s="1">
        <f>Physik!I261+Physik!K261</f>
        <v>12</v>
      </c>
      <c r="H261" s="2">
        <f t="shared" si="59"/>
        <v>0.42857142857142855</v>
      </c>
      <c r="I261" s="3">
        <f>Physik!M261</f>
        <v>28</v>
      </c>
      <c r="J261" s="3">
        <f>Physik!N261</f>
        <v>23</v>
      </c>
      <c r="K261" s="3">
        <f>Physik!O261</f>
        <v>51</v>
      </c>
      <c r="L261" s="34"/>
      <c r="M261" s="34"/>
      <c r="N261" s="34"/>
      <c r="O261" s="34"/>
    </row>
    <row r="262" spans="2:15" s="123" customFormat="1" ht="24" x14ac:dyDescent="0.2">
      <c r="B262" s="24" t="s">
        <v>93</v>
      </c>
      <c r="C262" s="1">
        <f>Physik!C262+Physik!E262</f>
        <v>4</v>
      </c>
      <c r="D262" s="2">
        <f t="shared" si="57"/>
        <v>0.1</v>
      </c>
      <c r="E262" s="1">
        <f>Physik!G262</f>
        <v>6</v>
      </c>
      <c r="F262" s="2">
        <f t="shared" si="58"/>
        <v>0.15</v>
      </c>
      <c r="G262" s="1">
        <f>Physik!I262+Physik!K262</f>
        <v>30</v>
      </c>
      <c r="H262" s="2">
        <f t="shared" si="59"/>
        <v>0.75</v>
      </c>
      <c r="I262" s="3">
        <f>Physik!M262</f>
        <v>40</v>
      </c>
      <c r="J262" s="3">
        <f>Physik!N262</f>
        <v>11</v>
      </c>
      <c r="K262" s="3">
        <f>Physik!O262</f>
        <v>51</v>
      </c>
      <c r="L262" s="34"/>
      <c r="M262" s="34"/>
      <c r="N262" s="34"/>
      <c r="O262" s="34"/>
    </row>
    <row r="263" spans="2:15" s="123" customFormat="1" ht="24" x14ac:dyDescent="0.2">
      <c r="B263" s="24" t="s">
        <v>90</v>
      </c>
      <c r="C263" s="1">
        <f>Physik!C263+Physik!E263</f>
        <v>3</v>
      </c>
      <c r="D263" s="2">
        <f t="shared" si="57"/>
        <v>7.1428571428571425E-2</v>
      </c>
      <c r="E263" s="1">
        <f>Physik!G263</f>
        <v>6</v>
      </c>
      <c r="F263" s="2">
        <f t="shared" si="58"/>
        <v>0.14285714285714285</v>
      </c>
      <c r="G263" s="1">
        <f>Physik!I263+Physik!K263</f>
        <v>33</v>
      </c>
      <c r="H263" s="2">
        <f t="shared" si="59"/>
        <v>0.7857142857142857</v>
      </c>
      <c r="I263" s="3">
        <f>Physik!M263</f>
        <v>42</v>
      </c>
      <c r="J263" s="3">
        <f>Physik!N263</f>
        <v>9</v>
      </c>
      <c r="K263" s="3">
        <f>Physik!O263</f>
        <v>51</v>
      </c>
      <c r="L263" s="34"/>
      <c r="M263" s="34"/>
      <c r="N263" s="34"/>
      <c r="O263" s="34"/>
    </row>
    <row r="264" spans="2:15" s="123" customFormat="1" ht="36" x14ac:dyDescent="0.2">
      <c r="B264" s="24" t="s">
        <v>91</v>
      </c>
      <c r="C264" s="1">
        <f>Physik!C264+Physik!E264</f>
        <v>8</v>
      </c>
      <c r="D264" s="2">
        <f t="shared" si="57"/>
        <v>0.19047619047619047</v>
      </c>
      <c r="E264" s="1">
        <f>Physik!G264</f>
        <v>4</v>
      </c>
      <c r="F264" s="2">
        <f t="shared" si="58"/>
        <v>9.5238095238095233E-2</v>
      </c>
      <c r="G264" s="1">
        <f>Physik!I264+Physik!K264</f>
        <v>30</v>
      </c>
      <c r="H264" s="2">
        <f t="shared" si="59"/>
        <v>0.7142857142857143</v>
      </c>
      <c r="I264" s="3">
        <f>Physik!M264</f>
        <v>42</v>
      </c>
      <c r="J264" s="3">
        <f>Physik!N264</f>
        <v>9</v>
      </c>
      <c r="K264" s="3">
        <f>Physik!O264</f>
        <v>51</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360</v>
      </c>
      <c r="J271" s="208" t="s">
        <v>5</v>
      </c>
      <c r="K271" s="208" t="s">
        <v>361</v>
      </c>
      <c r="L271" s="34"/>
      <c r="M271" s="34"/>
      <c r="N271" s="34"/>
      <c r="O271" s="34"/>
    </row>
    <row r="272" spans="2:15" s="123" customFormat="1" ht="24" x14ac:dyDescent="0.2">
      <c r="B272" s="24" t="s">
        <v>86</v>
      </c>
      <c r="C272" s="1">
        <f>Physik!C272+Physik!E272</f>
        <v>19</v>
      </c>
      <c r="D272" s="2">
        <f>C272/$I272</f>
        <v>0.51351351351351349</v>
      </c>
      <c r="E272" s="1">
        <f>Physik!G272</f>
        <v>7</v>
      </c>
      <c r="F272" s="2">
        <f>E272/$I272</f>
        <v>0.1891891891891892</v>
      </c>
      <c r="G272" s="1">
        <f>Physik!I272+Physik!K272</f>
        <v>11</v>
      </c>
      <c r="H272" s="2">
        <f>G272/$I272</f>
        <v>0.29729729729729731</v>
      </c>
      <c r="I272" s="3">
        <f>Physik!M272</f>
        <v>37</v>
      </c>
      <c r="J272" s="3">
        <f>Physik!N272</f>
        <v>21</v>
      </c>
      <c r="K272" s="3">
        <f>Physik!O272</f>
        <v>58</v>
      </c>
      <c r="L272" s="34"/>
      <c r="M272" s="34"/>
      <c r="N272" s="34"/>
      <c r="O272" s="34"/>
    </row>
    <row r="273" spans="2:15" s="123" customFormat="1" x14ac:dyDescent="0.2">
      <c r="B273" s="24" t="s">
        <v>87</v>
      </c>
      <c r="C273" s="1">
        <f>Physik!C273+Physik!E273</f>
        <v>21</v>
      </c>
      <c r="D273" s="2">
        <f t="shared" ref="D273:F278" si="60">C273/$I273</f>
        <v>0.58333333333333337</v>
      </c>
      <c r="E273" s="1">
        <f>Physik!G273</f>
        <v>5</v>
      </c>
      <c r="F273" s="2">
        <f t="shared" si="60"/>
        <v>0.1388888888888889</v>
      </c>
      <c r="G273" s="1">
        <f>Physik!I273+Physik!K273</f>
        <v>10</v>
      </c>
      <c r="H273" s="2">
        <f t="shared" ref="H273:H278" si="61">G273/$I273</f>
        <v>0.27777777777777779</v>
      </c>
      <c r="I273" s="3">
        <f>Physik!M273</f>
        <v>36</v>
      </c>
      <c r="J273" s="3">
        <f>Physik!N273</f>
        <v>22</v>
      </c>
      <c r="K273" s="3">
        <f>Physik!O273</f>
        <v>58</v>
      </c>
      <c r="L273" s="34"/>
      <c r="M273" s="34"/>
      <c r="N273" s="34"/>
      <c r="O273" s="34"/>
    </row>
    <row r="274" spans="2:15" s="123" customFormat="1" ht="24" x14ac:dyDescent="0.2">
      <c r="B274" s="24" t="s">
        <v>88</v>
      </c>
      <c r="C274" s="1">
        <f>Physik!C274+Physik!E274</f>
        <v>15</v>
      </c>
      <c r="D274" s="2">
        <f t="shared" si="60"/>
        <v>0.34883720930232559</v>
      </c>
      <c r="E274" s="1">
        <f>Physik!G274</f>
        <v>5</v>
      </c>
      <c r="F274" s="2">
        <f t="shared" si="60"/>
        <v>0.11627906976744186</v>
      </c>
      <c r="G274" s="1">
        <f>Physik!I274+Physik!K274</f>
        <v>23</v>
      </c>
      <c r="H274" s="2">
        <f t="shared" si="61"/>
        <v>0.53488372093023251</v>
      </c>
      <c r="I274" s="3">
        <f>Physik!M274</f>
        <v>43</v>
      </c>
      <c r="J274" s="3">
        <f>Physik!N274</f>
        <v>15</v>
      </c>
      <c r="K274" s="3">
        <f>Physik!O274</f>
        <v>58</v>
      </c>
      <c r="L274" s="34"/>
      <c r="M274" s="34"/>
      <c r="N274" s="34"/>
      <c r="O274" s="34"/>
    </row>
    <row r="275" spans="2:15" s="123" customFormat="1" ht="24" x14ac:dyDescent="0.2">
      <c r="B275" s="24" t="s">
        <v>93</v>
      </c>
      <c r="C275" s="1">
        <f>Physik!C275+Physik!E275</f>
        <v>13</v>
      </c>
      <c r="D275" s="2">
        <f t="shared" si="60"/>
        <v>0.26530612244897961</v>
      </c>
      <c r="E275" s="1">
        <f>Physik!G275</f>
        <v>13</v>
      </c>
      <c r="F275" s="2">
        <f t="shared" si="60"/>
        <v>0.26530612244897961</v>
      </c>
      <c r="G275" s="1">
        <f>Physik!I275+Physik!K275</f>
        <v>23</v>
      </c>
      <c r="H275" s="2">
        <f t="shared" si="61"/>
        <v>0.46938775510204084</v>
      </c>
      <c r="I275" s="3">
        <f>Physik!M275</f>
        <v>49</v>
      </c>
      <c r="J275" s="3">
        <f>Physik!N275</f>
        <v>9</v>
      </c>
      <c r="K275" s="3">
        <f>Physik!O275</f>
        <v>58</v>
      </c>
      <c r="L275" s="34"/>
      <c r="M275" s="34"/>
      <c r="N275" s="34"/>
      <c r="O275" s="34"/>
    </row>
    <row r="276" spans="2:15" s="123" customFormat="1" ht="24" x14ac:dyDescent="0.2">
      <c r="B276" s="24" t="s">
        <v>90</v>
      </c>
      <c r="C276" s="1">
        <f>Physik!C276+Physik!E276</f>
        <v>6</v>
      </c>
      <c r="D276" s="2">
        <f t="shared" si="60"/>
        <v>0.11320754716981132</v>
      </c>
      <c r="E276" s="1">
        <f>Physik!G276</f>
        <v>3</v>
      </c>
      <c r="F276" s="2">
        <f t="shared" si="60"/>
        <v>5.6603773584905662E-2</v>
      </c>
      <c r="G276" s="1">
        <f>Physik!I276+Physik!K276</f>
        <v>44</v>
      </c>
      <c r="H276" s="2">
        <f t="shared" si="61"/>
        <v>0.83018867924528306</v>
      </c>
      <c r="I276" s="3">
        <f>Physik!M276</f>
        <v>53</v>
      </c>
      <c r="J276" s="3">
        <f>Physik!N276</f>
        <v>5</v>
      </c>
      <c r="K276" s="3">
        <f>Physik!O276</f>
        <v>58</v>
      </c>
      <c r="L276" s="34"/>
      <c r="M276" s="34"/>
      <c r="N276" s="34"/>
      <c r="O276" s="34"/>
    </row>
    <row r="277" spans="2:15" s="123" customFormat="1" ht="36" x14ac:dyDescent="0.2">
      <c r="B277" s="24" t="s">
        <v>91</v>
      </c>
      <c r="C277" s="1">
        <f>Physik!C277+Physik!E277</f>
        <v>8</v>
      </c>
      <c r="D277" s="2">
        <f t="shared" si="60"/>
        <v>0.14814814814814814</v>
      </c>
      <c r="E277" s="1">
        <f>Physik!G277</f>
        <v>1</v>
      </c>
      <c r="F277" s="2">
        <f t="shared" si="60"/>
        <v>1.8518518518518517E-2</v>
      </c>
      <c r="G277" s="1">
        <f>Physik!I277+Physik!K277</f>
        <v>45</v>
      </c>
      <c r="H277" s="2">
        <f t="shared" si="61"/>
        <v>0.83333333333333337</v>
      </c>
      <c r="I277" s="3">
        <f>Physik!M277</f>
        <v>54</v>
      </c>
      <c r="J277" s="3">
        <f>Physik!N277</f>
        <v>4</v>
      </c>
      <c r="K277" s="3">
        <f>Physik!O277</f>
        <v>58</v>
      </c>
      <c r="L277" s="34"/>
      <c r="M277" s="34"/>
      <c r="N277" s="34"/>
      <c r="O277" s="34"/>
    </row>
    <row r="278" spans="2:15" s="123" customFormat="1" ht="36" x14ac:dyDescent="0.2">
      <c r="B278" s="24" t="s">
        <v>330</v>
      </c>
      <c r="C278" s="1">
        <f>Physik!C278+Physik!E278</f>
        <v>16</v>
      </c>
      <c r="D278" s="2">
        <f t="shared" si="60"/>
        <v>0.32653061224489793</v>
      </c>
      <c r="E278" s="1">
        <f>Physik!G278</f>
        <v>5</v>
      </c>
      <c r="F278" s="2">
        <f t="shared" si="60"/>
        <v>0.10204081632653061</v>
      </c>
      <c r="G278" s="1">
        <f>Physik!I278+Physik!K278</f>
        <v>28</v>
      </c>
      <c r="H278" s="2">
        <f t="shared" si="61"/>
        <v>0.5714285714285714</v>
      </c>
      <c r="I278" s="3">
        <f>Physik!M278</f>
        <v>49</v>
      </c>
      <c r="J278" s="3">
        <f>Physik!N278</f>
        <v>9</v>
      </c>
      <c r="K278" s="3">
        <f>Physik!O278</f>
        <v>58</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360</v>
      </c>
      <c r="J287" s="208" t="s">
        <v>5</v>
      </c>
      <c r="K287" s="208" t="s">
        <v>361</v>
      </c>
      <c r="L287" s="34"/>
      <c r="M287" s="34"/>
      <c r="N287" s="34"/>
      <c r="O287" s="34"/>
    </row>
    <row r="288" spans="2:15" s="123" customFormat="1" x14ac:dyDescent="0.2">
      <c r="B288" s="24" t="s">
        <v>99</v>
      </c>
      <c r="C288" s="1">
        <f>Physik!C288+Physik!E288</f>
        <v>9</v>
      </c>
      <c r="D288" s="2">
        <f>C288/$I288</f>
        <v>0.19148936170212766</v>
      </c>
      <c r="E288" s="1">
        <f>Physik!G288</f>
        <v>11</v>
      </c>
      <c r="F288" s="2">
        <f>E288/$I288</f>
        <v>0.23404255319148937</v>
      </c>
      <c r="G288" s="1">
        <f>Physik!I288+Physik!K288</f>
        <v>27</v>
      </c>
      <c r="H288" s="2">
        <f>G288/$I288</f>
        <v>0.57446808510638303</v>
      </c>
      <c r="I288" s="3">
        <f>Physik!M288</f>
        <v>47</v>
      </c>
      <c r="J288" s="3">
        <f>Physik!N288</f>
        <v>4</v>
      </c>
      <c r="K288" s="3">
        <f>Physik!O288</f>
        <v>51</v>
      </c>
      <c r="L288" s="34"/>
      <c r="M288" s="34"/>
      <c r="N288" s="34"/>
      <c r="O288" s="34"/>
    </row>
    <row r="289" spans="2:12" s="123" customFormat="1" x14ac:dyDescent="0.2">
      <c r="B289" s="24" t="s">
        <v>100</v>
      </c>
      <c r="C289" s="1">
        <f>Physik!C289+Physik!E289</f>
        <v>15</v>
      </c>
      <c r="D289" s="2">
        <f t="shared" ref="D289:F291" si="62">C289/$I289</f>
        <v>0.34090909090909088</v>
      </c>
      <c r="E289" s="1">
        <f>Physik!G289</f>
        <v>7</v>
      </c>
      <c r="F289" s="2">
        <f t="shared" si="62"/>
        <v>0.15909090909090909</v>
      </c>
      <c r="G289" s="1">
        <f>Physik!I289+Physik!K289</f>
        <v>22</v>
      </c>
      <c r="H289" s="2">
        <f t="shared" ref="H289:H291" si="63">G289/$I289</f>
        <v>0.5</v>
      </c>
      <c r="I289" s="3">
        <f>Physik!M289</f>
        <v>44</v>
      </c>
      <c r="J289" s="3">
        <f>Physik!N289</f>
        <v>7</v>
      </c>
      <c r="K289" s="3">
        <f>Physik!O289</f>
        <v>51</v>
      </c>
      <c r="L289" s="34"/>
    </row>
    <row r="290" spans="2:12" s="123" customFormat="1" x14ac:dyDescent="0.2">
      <c r="B290" s="24" t="s">
        <v>101</v>
      </c>
      <c r="C290" s="1">
        <f>Physik!C290+Physik!E290</f>
        <v>19</v>
      </c>
      <c r="D290" s="2">
        <f t="shared" si="62"/>
        <v>0.43181818181818182</v>
      </c>
      <c r="E290" s="1">
        <f>Physik!G290</f>
        <v>9</v>
      </c>
      <c r="F290" s="2">
        <f t="shared" si="62"/>
        <v>0.20454545454545456</v>
      </c>
      <c r="G290" s="1">
        <f>Physik!I290+Physik!K290</f>
        <v>16</v>
      </c>
      <c r="H290" s="2">
        <f t="shared" si="63"/>
        <v>0.36363636363636365</v>
      </c>
      <c r="I290" s="3">
        <f>Physik!M290</f>
        <v>44</v>
      </c>
      <c r="J290" s="3">
        <f>Physik!N290</f>
        <v>7</v>
      </c>
      <c r="K290" s="3">
        <f>Physik!O290</f>
        <v>51</v>
      </c>
      <c r="L290" s="34"/>
    </row>
    <row r="291" spans="2:12" s="123" customFormat="1" ht="24" x14ac:dyDescent="0.2">
      <c r="B291" s="24" t="s">
        <v>102</v>
      </c>
      <c r="C291" s="1">
        <f>Physik!C291+Physik!E291</f>
        <v>25</v>
      </c>
      <c r="D291" s="2">
        <f t="shared" si="62"/>
        <v>0.6097560975609756</v>
      </c>
      <c r="E291" s="1">
        <f>Physik!G291</f>
        <v>11</v>
      </c>
      <c r="F291" s="2">
        <f t="shared" si="62"/>
        <v>0.26829268292682928</v>
      </c>
      <c r="G291" s="1">
        <f>Physik!I291+Physik!K291</f>
        <v>5</v>
      </c>
      <c r="H291" s="2">
        <f t="shared" si="63"/>
        <v>0.12195121951219512</v>
      </c>
      <c r="I291" s="3">
        <f>Physik!M291</f>
        <v>41</v>
      </c>
      <c r="J291" s="3">
        <f>Physik!N291</f>
        <v>10</v>
      </c>
      <c r="K291" s="3">
        <f>Physik!O291</f>
        <v>51</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360</v>
      </c>
      <c r="J298" s="208" t="s">
        <v>5</v>
      </c>
      <c r="K298" s="208" t="s">
        <v>361</v>
      </c>
      <c r="L298" s="34"/>
    </row>
    <row r="299" spans="2:12" s="123" customFormat="1" x14ac:dyDescent="0.2">
      <c r="B299" s="24" t="s">
        <v>108</v>
      </c>
      <c r="C299" s="1">
        <f>Physik!C299</f>
        <v>0</v>
      </c>
      <c r="D299" s="2">
        <f>C299/$I$299</f>
        <v>0</v>
      </c>
      <c r="E299" s="1">
        <f>Physik!E299</f>
        <v>7</v>
      </c>
      <c r="F299" s="2">
        <f>E299/$I$299</f>
        <v>0.13725490196078433</v>
      </c>
      <c r="G299" s="1">
        <f>Physik!G299</f>
        <v>44</v>
      </c>
      <c r="H299" s="2">
        <f>G299/$I$299</f>
        <v>0.86274509803921573</v>
      </c>
      <c r="I299" s="10">
        <f>Physik!I299</f>
        <v>51</v>
      </c>
      <c r="J299" s="10">
        <f>Physik!J299</f>
        <v>0</v>
      </c>
      <c r="K299" s="10">
        <f>Physik!K299</f>
        <v>51</v>
      </c>
      <c r="L299" s="103"/>
    </row>
    <row r="300" spans="2:12" s="123" customFormat="1" x14ac:dyDescent="0.2">
      <c r="B300" s="24" t="s">
        <v>109</v>
      </c>
      <c r="C300" s="1">
        <f>Physik!C300</f>
        <v>0</v>
      </c>
      <c r="D300" s="2">
        <f>C300/$I$300</f>
        <v>0</v>
      </c>
      <c r="E300" s="1">
        <f>Physik!E300</f>
        <v>5</v>
      </c>
      <c r="F300" s="2">
        <f>E300/$I$300</f>
        <v>0.1</v>
      </c>
      <c r="G300" s="1">
        <f>Physik!G300</f>
        <v>45</v>
      </c>
      <c r="H300" s="2">
        <f>G300/$I$300</f>
        <v>0.9</v>
      </c>
      <c r="I300" s="10">
        <f>Physik!I300</f>
        <v>50</v>
      </c>
      <c r="J300" s="10">
        <f>Physik!J300</f>
        <v>1</v>
      </c>
      <c r="K300" s="10">
        <f>Physik!K300</f>
        <v>51</v>
      </c>
      <c r="L300" s="103"/>
    </row>
    <row r="301" spans="2:12" s="123" customFormat="1" x14ac:dyDescent="0.2">
      <c r="B301" s="24" t="s">
        <v>110</v>
      </c>
      <c r="C301" s="1">
        <f>Physik!C301</f>
        <v>1</v>
      </c>
      <c r="D301" s="2">
        <f>C301/$I$301</f>
        <v>0.02</v>
      </c>
      <c r="E301" s="1">
        <f>Physik!E301</f>
        <v>8</v>
      </c>
      <c r="F301" s="2">
        <f>E301/$I$301</f>
        <v>0.16</v>
      </c>
      <c r="G301" s="1">
        <f>Physik!G301</f>
        <v>41</v>
      </c>
      <c r="H301" s="2">
        <f>G301/$I$301</f>
        <v>0.82</v>
      </c>
      <c r="I301" s="10">
        <f>Physik!I301</f>
        <v>50</v>
      </c>
      <c r="J301" s="10">
        <f>Physik!J301</f>
        <v>1</v>
      </c>
      <c r="K301" s="10">
        <f>Physik!K301</f>
        <v>51</v>
      </c>
      <c r="L301" s="103"/>
    </row>
    <row r="302" spans="2:12" s="123" customFormat="1" x14ac:dyDescent="0.2">
      <c r="B302" s="24" t="s">
        <v>111</v>
      </c>
      <c r="C302" s="1">
        <f>Physik!C302</f>
        <v>35</v>
      </c>
      <c r="D302" s="2">
        <f>C302/$I$302</f>
        <v>0.68627450980392157</v>
      </c>
      <c r="E302" s="1">
        <f>Physik!E302</f>
        <v>12</v>
      </c>
      <c r="F302" s="2">
        <f>E302/$I$302</f>
        <v>0.23529411764705882</v>
      </c>
      <c r="G302" s="1">
        <f>Physik!G302</f>
        <v>4</v>
      </c>
      <c r="H302" s="2">
        <f>G302/$I$302</f>
        <v>7.8431372549019607E-2</v>
      </c>
      <c r="I302" s="10">
        <f>Physik!I302</f>
        <v>51</v>
      </c>
      <c r="J302" s="10">
        <f>Physik!J302</f>
        <v>0</v>
      </c>
      <c r="K302" s="10">
        <f>Physik!K302</f>
        <v>51</v>
      </c>
      <c r="L302" s="103"/>
    </row>
    <row r="303" spans="2:12" s="123" customFormat="1" x14ac:dyDescent="0.2">
      <c r="B303" s="24" t="s">
        <v>112</v>
      </c>
      <c r="C303" s="1">
        <f>Physik!C303</f>
        <v>4</v>
      </c>
      <c r="D303" s="2">
        <f>C303/$I$303</f>
        <v>7.8431372549019607E-2</v>
      </c>
      <c r="E303" s="1">
        <f>Physik!E303</f>
        <v>6</v>
      </c>
      <c r="F303" s="2">
        <f>E303/$I$303</f>
        <v>0.11764705882352941</v>
      </c>
      <c r="G303" s="1">
        <f>Physik!G303</f>
        <v>41</v>
      </c>
      <c r="H303" s="2">
        <f>G303/$I$303</f>
        <v>0.80392156862745101</v>
      </c>
      <c r="I303" s="10">
        <f>Physik!I303</f>
        <v>51</v>
      </c>
      <c r="J303" s="10">
        <f>Physik!J303</f>
        <v>0</v>
      </c>
      <c r="K303" s="10">
        <f>Physik!K303</f>
        <v>51</v>
      </c>
      <c r="L303" s="103"/>
    </row>
    <row r="304" spans="2:12" s="123" customFormat="1" x14ac:dyDescent="0.2">
      <c r="B304" s="24" t="s">
        <v>113</v>
      </c>
      <c r="C304" s="1">
        <f>Physik!C304</f>
        <v>1</v>
      </c>
      <c r="D304" s="2">
        <f>C304/$I$304</f>
        <v>1.9607843137254902E-2</v>
      </c>
      <c r="E304" s="1">
        <f>Physik!E304</f>
        <v>9</v>
      </c>
      <c r="F304" s="2">
        <f>E304/$I$304</f>
        <v>0.17647058823529413</v>
      </c>
      <c r="G304" s="1">
        <f>Physik!G304</f>
        <v>41</v>
      </c>
      <c r="H304" s="2">
        <f>G304/$I$304</f>
        <v>0.80392156862745101</v>
      </c>
      <c r="I304" s="10">
        <f>Physik!I304</f>
        <v>51</v>
      </c>
      <c r="J304" s="10">
        <f>Physik!J304</f>
        <v>0</v>
      </c>
      <c r="K304" s="10">
        <f>Physik!K304</f>
        <v>51</v>
      </c>
      <c r="L304" s="103"/>
    </row>
    <row r="305" spans="2:16" x14ac:dyDescent="0.2">
      <c r="B305" s="119" t="s">
        <v>114</v>
      </c>
      <c r="C305" s="1">
        <f>Physik!C305</f>
        <v>3</v>
      </c>
      <c r="D305" s="2">
        <f>C305/$I$305</f>
        <v>0.2</v>
      </c>
      <c r="E305" s="1">
        <f>Physik!E305</f>
        <v>0</v>
      </c>
      <c r="F305" s="2">
        <f>E305/$I$305</f>
        <v>0</v>
      </c>
      <c r="G305" s="1">
        <f>Physik!G305</f>
        <v>12</v>
      </c>
      <c r="H305" s="2">
        <f>G305/$I$305</f>
        <v>0.8</v>
      </c>
      <c r="I305" s="10">
        <f>Physik!I305</f>
        <v>15</v>
      </c>
      <c r="J305" s="10">
        <f>Physik!J305</f>
        <v>36</v>
      </c>
      <c r="K305" s="10">
        <f>Physik!K305</f>
        <v>51</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360</v>
      </c>
      <c r="H312" s="208" t="s">
        <v>5</v>
      </c>
      <c r="I312" s="208" t="s">
        <v>361</v>
      </c>
      <c r="P312" s="34"/>
    </row>
    <row r="313" spans="2:16" x14ac:dyDescent="0.2">
      <c r="B313" s="24" t="s">
        <v>108</v>
      </c>
      <c r="C313" s="1">
        <f>Physik!C313</f>
        <v>2</v>
      </c>
      <c r="D313" s="2">
        <f>C313/$G313</f>
        <v>0.66666666666666663</v>
      </c>
      <c r="E313" s="1">
        <f>Physik!E313</f>
        <v>1</v>
      </c>
      <c r="F313" s="2">
        <f>E313/$G313</f>
        <v>0.33333333333333331</v>
      </c>
      <c r="G313" s="10">
        <f>Physik!G313</f>
        <v>3</v>
      </c>
      <c r="H313" s="10">
        <f>Physik!H313</f>
        <v>48</v>
      </c>
      <c r="I313" s="10">
        <f>Physik!I313</f>
        <v>51</v>
      </c>
      <c r="J313" s="103"/>
      <c r="P313" s="34"/>
    </row>
    <row r="314" spans="2:16" x14ac:dyDescent="0.2">
      <c r="B314" s="24" t="s">
        <v>109</v>
      </c>
      <c r="C314" s="1">
        <f>Physik!C314</f>
        <v>2</v>
      </c>
      <c r="D314" s="2">
        <f t="shared" ref="D314:F319" si="64">C314/$G314</f>
        <v>1</v>
      </c>
      <c r="E314" s="1">
        <f>Physik!E314</f>
        <v>0</v>
      </c>
      <c r="F314" s="2">
        <f t="shared" si="64"/>
        <v>0</v>
      </c>
      <c r="G314" s="10">
        <f>Physik!G314</f>
        <v>2</v>
      </c>
      <c r="H314" s="10">
        <f>Physik!H314</f>
        <v>49</v>
      </c>
      <c r="I314" s="10">
        <f>Physik!I314</f>
        <v>51</v>
      </c>
      <c r="J314" s="103"/>
      <c r="P314" s="34"/>
    </row>
    <row r="315" spans="2:16" x14ac:dyDescent="0.2">
      <c r="B315" s="24" t="s">
        <v>110</v>
      </c>
      <c r="C315" s="1">
        <f>Physik!C315</f>
        <v>2</v>
      </c>
      <c r="D315" s="2">
        <f t="shared" si="64"/>
        <v>0.5</v>
      </c>
      <c r="E315" s="1">
        <f>Physik!E315</f>
        <v>2</v>
      </c>
      <c r="F315" s="2">
        <f t="shared" si="64"/>
        <v>0.5</v>
      </c>
      <c r="G315" s="10">
        <f>Physik!G315</f>
        <v>4</v>
      </c>
      <c r="H315" s="10">
        <f>Physik!H315</f>
        <v>47</v>
      </c>
      <c r="I315" s="10">
        <f>Physik!I315</f>
        <v>51</v>
      </c>
      <c r="J315" s="103"/>
      <c r="P315" s="34"/>
    </row>
    <row r="316" spans="2:16" x14ac:dyDescent="0.2">
      <c r="B316" s="24" t="s">
        <v>111</v>
      </c>
      <c r="C316" s="1">
        <f>Physik!C316</f>
        <v>2</v>
      </c>
      <c r="D316" s="2">
        <f t="shared" si="64"/>
        <v>5.128205128205128E-2</v>
      </c>
      <c r="E316" s="1">
        <f>Physik!E316</f>
        <v>37</v>
      </c>
      <c r="F316" s="2">
        <f t="shared" si="64"/>
        <v>0.94871794871794868</v>
      </c>
      <c r="G316" s="10">
        <f>Physik!G316</f>
        <v>39</v>
      </c>
      <c r="H316" s="10">
        <f>Physik!H316</f>
        <v>12</v>
      </c>
      <c r="I316" s="10">
        <f>Physik!I316</f>
        <v>51</v>
      </c>
      <c r="J316" s="103"/>
      <c r="P316" s="34"/>
    </row>
    <row r="317" spans="2:16" x14ac:dyDescent="0.2">
      <c r="B317" s="24" t="s">
        <v>112</v>
      </c>
      <c r="C317" s="1">
        <f>Physik!C317</f>
        <v>1</v>
      </c>
      <c r="D317" s="2">
        <f t="shared" si="64"/>
        <v>0.25</v>
      </c>
      <c r="E317" s="1">
        <f>Physik!E317</f>
        <v>3</v>
      </c>
      <c r="F317" s="2">
        <f t="shared" si="64"/>
        <v>0.75</v>
      </c>
      <c r="G317" s="10">
        <f>Physik!G317</f>
        <v>4</v>
      </c>
      <c r="H317" s="10">
        <f>Physik!H317</f>
        <v>47</v>
      </c>
      <c r="I317" s="10">
        <f>Physik!I317</f>
        <v>51</v>
      </c>
      <c r="J317" s="103"/>
      <c r="P317" s="34"/>
    </row>
    <row r="318" spans="2:16" x14ac:dyDescent="0.2">
      <c r="B318" s="24" t="s">
        <v>113</v>
      </c>
      <c r="C318" s="1">
        <f>Physik!C318</f>
        <v>1</v>
      </c>
      <c r="D318" s="2">
        <f t="shared" si="64"/>
        <v>0.33333333333333331</v>
      </c>
      <c r="E318" s="1">
        <f>Physik!E318</f>
        <v>2</v>
      </c>
      <c r="F318" s="2">
        <f t="shared" si="64"/>
        <v>0.66666666666666663</v>
      </c>
      <c r="G318" s="10">
        <f>Physik!G318</f>
        <v>3</v>
      </c>
      <c r="H318" s="10">
        <f>Physik!H318</f>
        <v>48</v>
      </c>
      <c r="I318" s="10">
        <f>Physik!I318</f>
        <v>51</v>
      </c>
      <c r="J318" s="103"/>
      <c r="P318" s="34"/>
    </row>
    <row r="319" spans="2:16" x14ac:dyDescent="0.2">
      <c r="B319" s="24" t="s">
        <v>114</v>
      </c>
      <c r="C319" s="1">
        <f>Physik!C319</f>
        <v>0</v>
      </c>
      <c r="D319" s="2">
        <f t="shared" si="64"/>
        <v>0</v>
      </c>
      <c r="E319" s="1">
        <f>Physik!E319</f>
        <v>1</v>
      </c>
      <c r="F319" s="2">
        <f t="shared" si="64"/>
        <v>1</v>
      </c>
      <c r="G319" s="10">
        <f>Physik!G319</f>
        <v>1</v>
      </c>
      <c r="H319" s="10">
        <f>Physik!H319</f>
        <v>50</v>
      </c>
      <c r="I319" s="10">
        <f>Physik!I319</f>
        <v>51</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360</v>
      </c>
      <c r="H326" s="208" t="s">
        <v>5</v>
      </c>
      <c r="I326" s="208" t="s">
        <v>361</v>
      </c>
      <c r="P326" s="34"/>
    </row>
    <row r="327" spans="2:16" x14ac:dyDescent="0.2">
      <c r="B327" s="24" t="s">
        <v>123</v>
      </c>
      <c r="C327" s="1">
        <f>Physik!C327</f>
        <v>38</v>
      </c>
      <c r="D327" s="2">
        <f>C327/$G327</f>
        <v>0.74509803921568629</v>
      </c>
      <c r="E327" s="1">
        <f>Physik!E327</f>
        <v>13</v>
      </c>
      <c r="F327" s="2">
        <f>E327/$G327</f>
        <v>0.25490196078431371</v>
      </c>
      <c r="G327" s="10">
        <f>Physik!G327</f>
        <v>51</v>
      </c>
      <c r="H327" s="10">
        <f>Physik!H327</f>
        <v>0</v>
      </c>
      <c r="I327" s="10">
        <f>Physik!I327</f>
        <v>51</v>
      </c>
      <c r="J327" s="103"/>
      <c r="P327" s="34"/>
    </row>
    <row r="328" spans="2:16" x14ac:dyDescent="0.2">
      <c r="B328" s="24" t="s">
        <v>124</v>
      </c>
      <c r="C328" s="1">
        <f>Physik!C328</f>
        <v>8</v>
      </c>
      <c r="D328" s="2">
        <f t="shared" ref="D328:F333" si="65">C328/$G328</f>
        <v>0.16666666666666666</v>
      </c>
      <c r="E328" s="1">
        <f>Physik!E328</f>
        <v>40</v>
      </c>
      <c r="F328" s="2">
        <f t="shared" si="65"/>
        <v>0.83333333333333337</v>
      </c>
      <c r="G328" s="10">
        <f>Physik!G328</f>
        <v>48</v>
      </c>
      <c r="H328" s="10">
        <f>Physik!H328</f>
        <v>3</v>
      </c>
      <c r="I328" s="10">
        <f>Physik!I328</f>
        <v>51</v>
      </c>
      <c r="J328" s="103"/>
      <c r="P328" s="34"/>
    </row>
    <row r="329" spans="2:16" x14ac:dyDescent="0.2">
      <c r="B329" s="119" t="s">
        <v>114</v>
      </c>
      <c r="C329" s="1">
        <f>Physik!C329</f>
        <v>8</v>
      </c>
      <c r="D329" s="2">
        <f t="shared" si="65"/>
        <v>0.47058823529411764</v>
      </c>
      <c r="E329" s="1">
        <f>Physik!E329</f>
        <v>9</v>
      </c>
      <c r="F329" s="2">
        <f t="shared" si="65"/>
        <v>0.52941176470588236</v>
      </c>
      <c r="G329" s="10">
        <f>Physik!G329</f>
        <v>17</v>
      </c>
      <c r="H329" s="10">
        <f>Physik!H329</f>
        <v>34</v>
      </c>
      <c r="I329" s="10">
        <f>Physik!I329</f>
        <v>51</v>
      </c>
      <c r="J329" s="103"/>
      <c r="P329" s="34"/>
    </row>
    <row r="330" spans="2:16" x14ac:dyDescent="0.2">
      <c r="B330" s="24" t="s">
        <v>125</v>
      </c>
      <c r="C330" s="1">
        <f>Physik!C330</f>
        <v>3</v>
      </c>
      <c r="D330" s="2">
        <f t="shared" si="65"/>
        <v>0.06</v>
      </c>
      <c r="E330" s="1">
        <f>Physik!E330</f>
        <v>47</v>
      </c>
      <c r="F330" s="2">
        <f t="shared" si="65"/>
        <v>0.94</v>
      </c>
      <c r="G330" s="10">
        <f>Physik!G330</f>
        <v>50</v>
      </c>
      <c r="H330" s="10">
        <f>Physik!H330</f>
        <v>1</v>
      </c>
      <c r="I330" s="10">
        <f>Physik!I330</f>
        <v>51</v>
      </c>
      <c r="J330" s="103"/>
      <c r="P330" s="34"/>
    </row>
    <row r="331" spans="2:16" x14ac:dyDescent="0.2">
      <c r="B331" s="24" t="s">
        <v>126</v>
      </c>
      <c r="C331" s="1">
        <f>Physik!C331</f>
        <v>4</v>
      </c>
      <c r="D331" s="2">
        <f t="shared" si="65"/>
        <v>7.8431372549019607E-2</v>
      </c>
      <c r="E331" s="1">
        <f>Physik!E331</f>
        <v>47</v>
      </c>
      <c r="F331" s="2">
        <f t="shared" si="65"/>
        <v>0.92156862745098034</v>
      </c>
      <c r="G331" s="10">
        <f>Physik!G331</f>
        <v>51</v>
      </c>
      <c r="H331" s="10">
        <f>Physik!H331</f>
        <v>0</v>
      </c>
      <c r="I331" s="10">
        <f>Physik!I331</f>
        <v>51</v>
      </c>
      <c r="J331" s="103"/>
      <c r="P331" s="34"/>
    </row>
    <row r="332" spans="2:16" ht="24" x14ac:dyDescent="0.2">
      <c r="B332" s="24" t="s">
        <v>127</v>
      </c>
      <c r="C332" s="1">
        <f>Physik!C332</f>
        <v>4</v>
      </c>
      <c r="D332" s="2">
        <f t="shared" si="65"/>
        <v>7.8431372549019607E-2</v>
      </c>
      <c r="E332" s="1">
        <f>Physik!E332</f>
        <v>47</v>
      </c>
      <c r="F332" s="2">
        <f t="shared" si="65"/>
        <v>0.92156862745098034</v>
      </c>
      <c r="G332" s="10">
        <f>Physik!G332</f>
        <v>51</v>
      </c>
      <c r="H332" s="10">
        <f>Physik!H332</f>
        <v>0</v>
      </c>
      <c r="I332" s="10">
        <f>Physik!I332</f>
        <v>51</v>
      </c>
      <c r="J332" s="103"/>
      <c r="P332" s="34"/>
    </row>
    <row r="333" spans="2:16" x14ac:dyDescent="0.2">
      <c r="B333" s="24" t="s">
        <v>128</v>
      </c>
      <c r="C333" s="1">
        <f>Physik!C333</f>
        <v>5</v>
      </c>
      <c r="D333" s="2">
        <f t="shared" si="65"/>
        <v>9.8039215686274508E-2</v>
      </c>
      <c r="E333" s="1">
        <f>Physik!E333</f>
        <v>46</v>
      </c>
      <c r="F333" s="2">
        <f t="shared" si="65"/>
        <v>0.90196078431372551</v>
      </c>
      <c r="G333" s="10">
        <f>Physik!G333</f>
        <v>51</v>
      </c>
      <c r="H333" s="10">
        <f>Physik!H333</f>
        <v>0</v>
      </c>
      <c r="I333" s="10">
        <f>Physik!I333</f>
        <v>51</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360</v>
      </c>
      <c r="J340" s="208" t="s">
        <v>5</v>
      </c>
      <c r="K340" s="208" t="s">
        <v>361</v>
      </c>
    </row>
    <row r="341" spans="2:16" x14ac:dyDescent="0.2">
      <c r="B341" s="24" t="s">
        <v>133</v>
      </c>
      <c r="C341" s="1">
        <f>Physik!C341+Physik!E341</f>
        <v>30</v>
      </c>
      <c r="D341" s="2">
        <f>C341/$I341</f>
        <v>0.63829787234042556</v>
      </c>
      <c r="E341" s="1">
        <f>Physik!G341</f>
        <v>13</v>
      </c>
      <c r="F341" s="2">
        <f>E341/$I341</f>
        <v>0.27659574468085107</v>
      </c>
      <c r="G341" s="1">
        <f>Physik!I341+Physik!K341</f>
        <v>4</v>
      </c>
      <c r="H341" s="2">
        <f>G341/$I341</f>
        <v>8.5106382978723402E-2</v>
      </c>
      <c r="I341" s="3">
        <f>Physik!M341</f>
        <v>47</v>
      </c>
      <c r="J341" s="3">
        <f>Physik!N341</f>
        <v>4</v>
      </c>
      <c r="K341" s="3">
        <f>Physik!O341</f>
        <v>51</v>
      </c>
    </row>
    <row r="342" spans="2:16" x14ac:dyDescent="0.2">
      <c r="B342" s="24" t="s">
        <v>134</v>
      </c>
      <c r="C342" s="1">
        <f>Physik!C342+Physik!E342</f>
        <v>9</v>
      </c>
      <c r="D342" s="2">
        <f t="shared" ref="D342:D345" si="66">C342/$I342</f>
        <v>0.1875</v>
      </c>
      <c r="E342" s="1">
        <f>Physik!G342</f>
        <v>9</v>
      </c>
      <c r="F342" s="2">
        <f t="shared" ref="F342:F345" si="67">E342/$I342</f>
        <v>0.1875</v>
      </c>
      <c r="G342" s="1">
        <f>Physik!I342+Physik!K342</f>
        <v>30</v>
      </c>
      <c r="H342" s="2">
        <f t="shared" ref="H342:H345" si="68">G342/$I342</f>
        <v>0.625</v>
      </c>
      <c r="I342" s="3">
        <f>Physik!M342</f>
        <v>48</v>
      </c>
      <c r="J342" s="3">
        <f>Physik!N342</f>
        <v>3</v>
      </c>
      <c r="K342" s="3">
        <f>Physik!O342</f>
        <v>51</v>
      </c>
    </row>
    <row r="343" spans="2:16" x14ac:dyDescent="0.2">
      <c r="B343" s="24" t="s">
        <v>135</v>
      </c>
      <c r="C343" s="1">
        <f>Physik!C343+Physik!E343</f>
        <v>22</v>
      </c>
      <c r="D343" s="2">
        <f t="shared" si="66"/>
        <v>0.5</v>
      </c>
      <c r="E343" s="1">
        <f>Physik!G343</f>
        <v>10</v>
      </c>
      <c r="F343" s="2">
        <f t="shared" si="67"/>
        <v>0.22727272727272727</v>
      </c>
      <c r="G343" s="1">
        <f>Physik!I343+Physik!K343</f>
        <v>12</v>
      </c>
      <c r="H343" s="2">
        <f t="shared" si="68"/>
        <v>0.27272727272727271</v>
      </c>
      <c r="I343" s="3">
        <f>Physik!M343</f>
        <v>44</v>
      </c>
      <c r="J343" s="3">
        <f>Physik!N343</f>
        <v>7</v>
      </c>
      <c r="K343" s="3">
        <f>Physik!O343</f>
        <v>51</v>
      </c>
    </row>
    <row r="344" spans="2:16" x14ac:dyDescent="0.2">
      <c r="B344" s="24" t="s">
        <v>136</v>
      </c>
      <c r="C344" s="1">
        <f>Physik!C344+Physik!E344</f>
        <v>28</v>
      </c>
      <c r="D344" s="2">
        <f t="shared" si="66"/>
        <v>0.5957446808510638</v>
      </c>
      <c r="E344" s="1">
        <f>Physik!G344</f>
        <v>8</v>
      </c>
      <c r="F344" s="2">
        <f t="shared" si="67"/>
        <v>0.1702127659574468</v>
      </c>
      <c r="G344" s="1">
        <f>Physik!I344+Physik!K344</f>
        <v>11</v>
      </c>
      <c r="H344" s="2">
        <f t="shared" si="68"/>
        <v>0.23404255319148937</v>
      </c>
      <c r="I344" s="3">
        <f>Physik!M344</f>
        <v>47</v>
      </c>
      <c r="J344" s="3">
        <f>Physik!N344</f>
        <v>4</v>
      </c>
      <c r="K344" s="3">
        <f>Physik!O344</f>
        <v>51</v>
      </c>
    </row>
    <row r="345" spans="2:16" x14ac:dyDescent="0.2">
      <c r="B345" s="24" t="s">
        <v>137</v>
      </c>
      <c r="C345" s="1">
        <f>Physik!C345+Physik!E345</f>
        <v>18</v>
      </c>
      <c r="D345" s="2">
        <f t="shared" si="66"/>
        <v>0.38297872340425532</v>
      </c>
      <c r="E345" s="1">
        <f>Physik!G345</f>
        <v>11</v>
      </c>
      <c r="F345" s="2">
        <f t="shared" si="67"/>
        <v>0.23404255319148937</v>
      </c>
      <c r="G345" s="1">
        <f>Physik!I345+Physik!K345</f>
        <v>18</v>
      </c>
      <c r="H345" s="2">
        <f t="shared" si="68"/>
        <v>0.38297872340425532</v>
      </c>
      <c r="I345" s="3">
        <f>Physik!M345</f>
        <v>47</v>
      </c>
      <c r="J345" s="3">
        <f>Physik!N345</f>
        <v>4</v>
      </c>
      <c r="K345" s="3">
        <f>Physik!O345</f>
        <v>51</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360</v>
      </c>
      <c r="J352" s="208" t="s">
        <v>140</v>
      </c>
      <c r="K352" s="208" t="s">
        <v>361</v>
      </c>
    </row>
    <row r="353" spans="2:14" s="123" customFormat="1" x14ac:dyDescent="0.2">
      <c r="B353" s="24" t="s">
        <v>141</v>
      </c>
      <c r="C353" s="1">
        <f>Physik!C353+Physik!E353</f>
        <v>11</v>
      </c>
      <c r="D353" s="2">
        <f>C353/$I353</f>
        <v>0.21568627450980393</v>
      </c>
      <c r="E353" s="1">
        <f>Physik!G353</f>
        <v>11</v>
      </c>
      <c r="F353" s="2">
        <f>E353/$I353</f>
        <v>0.21568627450980393</v>
      </c>
      <c r="G353" s="1">
        <f>Physik!I353+Physik!K353</f>
        <v>29</v>
      </c>
      <c r="H353" s="2">
        <f>G353/$I353</f>
        <v>0.56862745098039214</v>
      </c>
      <c r="I353" s="3">
        <f>Physik!M353</f>
        <v>51</v>
      </c>
      <c r="J353" s="3">
        <f>Physik!N353</f>
        <v>7</v>
      </c>
      <c r="K353" s="3">
        <f>Physik!O353</f>
        <v>58</v>
      </c>
      <c r="L353" s="34"/>
      <c r="M353" s="34"/>
      <c r="N353" s="34"/>
    </row>
    <row r="354" spans="2:14" s="123" customFormat="1" x14ac:dyDescent="0.2">
      <c r="B354" s="24" t="s">
        <v>100</v>
      </c>
      <c r="C354" s="1">
        <f>Physik!C354+Physik!E354</f>
        <v>14</v>
      </c>
      <c r="D354" s="2">
        <f t="shared" ref="D354:D356" si="69">C354/$I354</f>
        <v>0.29166666666666669</v>
      </c>
      <c r="E354" s="1">
        <f>Physik!G354</f>
        <v>7</v>
      </c>
      <c r="F354" s="2">
        <f t="shared" ref="F354:F356" si="70">E354/$I354</f>
        <v>0.14583333333333334</v>
      </c>
      <c r="G354" s="1">
        <f>Physik!I354+Physik!K354</f>
        <v>27</v>
      </c>
      <c r="H354" s="2">
        <f t="shared" ref="H354:H356" si="71">G354/$I354</f>
        <v>0.5625</v>
      </c>
      <c r="I354" s="3">
        <f>Physik!M354</f>
        <v>48</v>
      </c>
      <c r="J354" s="3">
        <f>Physik!N354</f>
        <v>10</v>
      </c>
      <c r="K354" s="3">
        <f>Physik!O354</f>
        <v>58</v>
      </c>
      <c r="L354" s="34"/>
      <c r="M354" s="34"/>
      <c r="N354" s="34"/>
    </row>
    <row r="355" spans="2:14" s="123" customFormat="1" x14ac:dyDescent="0.2">
      <c r="B355" s="24" t="s">
        <v>101</v>
      </c>
      <c r="C355" s="1">
        <f>Physik!C355+Physik!E355</f>
        <v>14</v>
      </c>
      <c r="D355" s="2">
        <f t="shared" si="69"/>
        <v>0.2978723404255319</v>
      </c>
      <c r="E355" s="1">
        <f>Physik!G355</f>
        <v>11</v>
      </c>
      <c r="F355" s="2">
        <f t="shared" si="70"/>
        <v>0.23404255319148937</v>
      </c>
      <c r="G355" s="1">
        <f>Physik!I355+Physik!K355</f>
        <v>22</v>
      </c>
      <c r="H355" s="2">
        <f t="shared" si="71"/>
        <v>0.46808510638297873</v>
      </c>
      <c r="I355" s="3">
        <f>Physik!M355</f>
        <v>47</v>
      </c>
      <c r="J355" s="3">
        <f>Physik!N355</f>
        <v>11</v>
      </c>
      <c r="K355" s="3">
        <f>Physik!O355</f>
        <v>58</v>
      </c>
      <c r="L355" s="34"/>
      <c r="M355" s="34"/>
      <c r="N355" s="34"/>
    </row>
    <row r="356" spans="2:14" s="123" customFormat="1" ht="24" x14ac:dyDescent="0.2">
      <c r="B356" s="24" t="s">
        <v>102</v>
      </c>
      <c r="C356" s="1">
        <f>Physik!C356+Physik!E356</f>
        <v>21</v>
      </c>
      <c r="D356" s="2">
        <f t="shared" si="69"/>
        <v>0.46666666666666667</v>
      </c>
      <c r="E356" s="1">
        <f>Physik!G356</f>
        <v>11</v>
      </c>
      <c r="F356" s="2">
        <f t="shared" si="70"/>
        <v>0.24444444444444444</v>
      </c>
      <c r="G356" s="1">
        <f>Physik!I356+Physik!K356</f>
        <v>13</v>
      </c>
      <c r="H356" s="2">
        <f t="shared" si="71"/>
        <v>0.28888888888888886</v>
      </c>
      <c r="I356" s="3">
        <f>Physik!M356</f>
        <v>45</v>
      </c>
      <c r="J356" s="3">
        <f>Physik!N356</f>
        <v>13</v>
      </c>
      <c r="K356" s="3">
        <f>Physik!O356</f>
        <v>58</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360</v>
      </c>
      <c r="L361" s="205" t="s">
        <v>5</v>
      </c>
      <c r="M361" s="205" t="s">
        <v>361</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Physik!C363</f>
        <v>23</v>
      </c>
      <c r="D363" s="2">
        <f>C363/$K$363</f>
        <v>0.45098039215686275</v>
      </c>
      <c r="E363" s="1">
        <f>Physik!E363</f>
        <v>19</v>
      </c>
      <c r="F363" s="2">
        <f>E363/$K$363</f>
        <v>0.37254901960784315</v>
      </c>
      <c r="G363" s="1">
        <f>Physik!G363</f>
        <v>9</v>
      </c>
      <c r="H363" s="2">
        <f>G363/$K$363</f>
        <v>0.17647058823529413</v>
      </c>
      <c r="I363" s="1">
        <f>Physik!I363</f>
        <v>0</v>
      </c>
      <c r="J363" s="2">
        <f>I363/$K$363</f>
        <v>0</v>
      </c>
      <c r="K363" s="10">
        <f>Physik!K363</f>
        <v>51</v>
      </c>
      <c r="L363" s="10">
        <f>Physik!L363</f>
        <v>7</v>
      </c>
      <c r="M363" s="10">
        <f>Physik!M363</f>
        <v>58</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Physik!C365</f>
        <v>23</v>
      </c>
      <c r="D365" s="2">
        <f>C365/$K$365</f>
        <v>0.48936170212765956</v>
      </c>
      <c r="E365" s="1">
        <f>Physik!E365</f>
        <v>7</v>
      </c>
      <c r="F365" s="2">
        <f>E365/$K$365</f>
        <v>0.14893617021276595</v>
      </c>
      <c r="G365" s="1">
        <f>Physik!G365</f>
        <v>14</v>
      </c>
      <c r="H365" s="2">
        <f>G365/$K$365</f>
        <v>0.2978723404255319</v>
      </c>
      <c r="I365" s="1">
        <f>Physik!I365</f>
        <v>3</v>
      </c>
      <c r="J365" s="2">
        <f>I365/$K$365</f>
        <v>6.3829787234042548E-2</v>
      </c>
      <c r="K365" s="10">
        <f>Physik!K365</f>
        <v>47</v>
      </c>
      <c r="L365" s="10">
        <f>Physik!L365</f>
        <v>11</v>
      </c>
      <c r="M365" s="10">
        <f>Physik!M365</f>
        <v>58</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Physik!C367</f>
        <v>17</v>
      </c>
      <c r="D367" s="2">
        <f>C367/$K$367</f>
        <v>0.35416666666666669</v>
      </c>
      <c r="E367" s="1">
        <f>Physik!E367</f>
        <v>20</v>
      </c>
      <c r="F367" s="2">
        <f>E367/$K$367</f>
        <v>0.41666666666666669</v>
      </c>
      <c r="G367" s="1">
        <f>Physik!G367</f>
        <v>9</v>
      </c>
      <c r="H367" s="2">
        <f>G367/$K$367</f>
        <v>0.1875</v>
      </c>
      <c r="I367" s="1">
        <f>Physik!I367</f>
        <v>2</v>
      </c>
      <c r="J367" s="2">
        <f>I367/$K$367</f>
        <v>4.1666666666666664E-2</v>
      </c>
      <c r="K367" s="10">
        <f>Physik!K367</f>
        <v>48</v>
      </c>
      <c r="L367" s="10">
        <f>Physik!L367</f>
        <v>10</v>
      </c>
      <c r="M367" s="10">
        <f>Physik!M367</f>
        <v>58</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Physik!C369</f>
        <v>8</v>
      </c>
      <c r="D369" s="2">
        <f>C369/$K$369</f>
        <v>0.30769230769230771</v>
      </c>
      <c r="E369" s="1">
        <f>Physik!E369</f>
        <v>15</v>
      </c>
      <c r="F369" s="2">
        <f>E369/$K$369</f>
        <v>0.57692307692307687</v>
      </c>
      <c r="G369" s="1">
        <f>Physik!G369</f>
        <v>3</v>
      </c>
      <c r="H369" s="2">
        <f>G369/$K$369</f>
        <v>0.11538461538461539</v>
      </c>
      <c r="I369" s="1">
        <f>Physik!I369</f>
        <v>0</v>
      </c>
      <c r="J369" s="2">
        <f>I369/$K$369</f>
        <v>0</v>
      </c>
      <c r="K369" s="10">
        <f>Physik!K369</f>
        <v>26</v>
      </c>
      <c r="L369" s="10">
        <f>Physik!L369</f>
        <v>32</v>
      </c>
      <c r="M369" s="10">
        <f>Physik!M369</f>
        <v>58</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360</v>
      </c>
      <c r="H375" s="208" t="s">
        <v>5</v>
      </c>
      <c r="I375" s="208" t="s">
        <v>361</v>
      </c>
      <c r="J375" s="34"/>
      <c r="K375" s="34"/>
      <c r="L375" s="34"/>
      <c r="M375" s="34"/>
      <c r="N375" s="34"/>
      <c r="O375" s="34"/>
    </row>
    <row r="376" spans="2:15" s="123" customFormat="1" x14ac:dyDescent="0.2">
      <c r="B376" s="24" t="s">
        <v>29</v>
      </c>
      <c r="C376" s="1">
        <f>Physik!C376</f>
        <v>24</v>
      </c>
      <c r="D376" s="2">
        <f>C376/$G$376</f>
        <v>0.53333333333333333</v>
      </c>
      <c r="E376" s="1">
        <f>Physik!E376</f>
        <v>21</v>
      </c>
      <c r="F376" s="2">
        <f>E376/$G$376</f>
        <v>0.46666666666666667</v>
      </c>
      <c r="G376" s="36">
        <f>C376+E376</f>
        <v>45</v>
      </c>
      <c r="H376" s="10">
        <f>Physik!H376</f>
        <v>13</v>
      </c>
      <c r="I376" s="36">
        <f>G376+H376</f>
        <v>58</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360</v>
      </c>
      <c r="J383" s="208" t="s">
        <v>5</v>
      </c>
      <c r="K383" s="208" t="s">
        <v>361</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Physik!C385+Physik!E385</f>
        <v>10</v>
      </c>
      <c r="D385" s="2">
        <f>C385/$I385</f>
        <v>0.26315789473684209</v>
      </c>
      <c r="E385" s="1">
        <f>Physik!G385</f>
        <v>6</v>
      </c>
      <c r="F385" s="2">
        <f>E385/$I385</f>
        <v>0.15789473684210525</v>
      </c>
      <c r="G385" s="1">
        <f>Physik!I385+Physik!K385</f>
        <v>22</v>
      </c>
      <c r="H385" s="2">
        <f>G385/$I385</f>
        <v>0.57894736842105265</v>
      </c>
      <c r="I385" s="3">
        <f>Physik!M385</f>
        <v>38</v>
      </c>
      <c r="J385" s="3">
        <f>Physik!N385</f>
        <v>20</v>
      </c>
      <c r="K385" s="3">
        <f>Physik!O385</f>
        <v>58</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Physik!C387+Physik!E387</f>
        <v>14</v>
      </c>
      <c r="D387" s="2">
        <f>C387/$I387</f>
        <v>0.3783783783783784</v>
      </c>
      <c r="E387" s="1">
        <f>Physik!G387</f>
        <v>7</v>
      </c>
      <c r="F387" s="2">
        <f>E387/$I387</f>
        <v>0.1891891891891892</v>
      </c>
      <c r="G387" s="1">
        <f>Physik!I387+Physik!K387</f>
        <v>16</v>
      </c>
      <c r="H387" s="2">
        <f>G387/$I387</f>
        <v>0.43243243243243246</v>
      </c>
      <c r="I387" s="3">
        <f>Physik!M387</f>
        <v>37</v>
      </c>
      <c r="J387" s="3">
        <f>Physik!N387</f>
        <v>21</v>
      </c>
      <c r="K387" s="3">
        <f>Physik!O387</f>
        <v>58</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Physik!C389+Physik!E389</f>
        <v>10</v>
      </c>
      <c r="D389" s="2">
        <f>C389/$I389</f>
        <v>0.26315789473684209</v>
      </c>
      <c r="E389" s="1">
        <f>Physik!G389</f>
        <v>11</v>
      </c>
      <c r="F389" s="2">
        <f>E389/$I389</f>
        <v>0.28947368421052633</v>
      </c>
      <c r="G389" s="1">
        <f>Physik!I389+Physik!K389</f>
        <v>17</v>
      </c>
      <c r="H389" s="2">
        <f>G389/$I389</f>
        <v>0.44736842105263158</v>
      </c>
      <c r="I389" s="3">
        <f>Physik!M389</f>
        <v>38</v>
      </c>
      <c r="J389" s="3">
        <f>Physik!N389</f>
        <v>20</v>
      </c>
      <c r="K389" s="3">
        <f>Physik!O389</f>
        <v>58</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Physik!C391+Physik!E391</f>
        <v>17</v>
      </c>
      <c r="D391" s="2">
        <f>C391/$I391</f>
        <v>0.47222222222222221</v>
      </c>
      <c r="E391" s="1">
        <f>Physik!G391</f>
        <v>7</v>
      </c>
      <c r="F391" s="2">
        <f>E391/$I391</f>
        <v>0.19444444444444445</v>
      </c>
      <c r="G391" s="1">
        <f>Physik!I391+Physik!K391</f>
        <v>12</v>
      </c>
      <c r="H391" s="2">
        <f>G391/$I391</f>
        <v>0.33333333333333331</v>
      </c>
      <c r="I391" s="3">
        <f>Physik!M391</f>
        <v>36</v>
      </c>
      <c r="J391" s="3">
        <f>Physik!N391</f>
        <v>22</v>
      </c>
      <c r="K391" s="3">
        <f>Physik!O391</f>
        <v>58</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40.9" customHeight="1" x14ac:dyDescent="0.2">
      <c r="B400" s="257"/>
      <c r="C400" s="208" t="s">
        <v>121</v>
      </c>
      <c r="D400" s="32"/>
      <c r="E400" s="208" t="s">
        <v>122</v>
      </c>
      <c r="F400" s="32"/>
      <c r="G400" s="208" t="s">
        <v>360</v>
      </c>
      <c r="H400" s="117"/>
      <c r="I400" s="117"/>
      <c r="J400" s="117"/>
      <c r="K400" s="117"/>
      <c r="L400" s="117"/>
      <c r="M400" s="34"/>
      <c r="N400" s="34"/>
    </row>
    <row r="401" spans="2:15" s="123" customFormat="1" x14ac:dyDescent="0.2">
      <c r="B401" s="24" t="s">
        <v>29</v>
      </c>
      <c r="C401" s="1">
        <f>Physik!C401</f>
        <v>51</v>
      </c>
      <c r="D401" s="2">
        <f>C401/$G$401</f>
        <v>0.87931034482758619</v>
      </c>
      <c r="E401" s="1">
        <f>Physik!E401</f>
        <v>7</v>
      </c>
      <c r="F401" s="2">
        <f>E401/$G$401</f>
        <v>0.1206896551724138</v>
      </c>
      <c r="G401" s="9">
        <f>C401+E401</f>
        <v>58</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360</v>
      </c>
      <c r="J408" s="208" t="s">
        <v>5</v>
      </c>
      <c r="K408" s="208" t="s">
        <v>361</v>
      </c>
      <c r="L408" s="34"/>
      <c r="M408" s="34"/>
      <c r="N408" s="34"/>
      <c r="O408" s="34"/>
    </row>
    <row r="409" spans="2:15" s="123" customFormat="1" x14ac:dyDescent="0.2">
      <c r="B409" s="24" t="s">
        <v>159</v>
      </c>
      <c r="C409" s="1">
        <f>Physik!C409+Physik!E409</f>
        <v>1</v>
      </c>
      <c r="D409" s="2">
        <f>C409/$I409</f>
        <v>2.2727272727272728E-2</v>
      </c>
      <c r="E409" s="1">
        <f>Physik!G409</f>
        <v>10</v>
      </c>
      <c r="F409" s="2">
        <f>E409/$I409</f>
        <v>0.22727272727272727</v>
      </c>
      <c r="G409" s="1">
        <f>Physik!I409+Physik!K409</f>
        <v>33</v>
      </c>
      <c r="H409" s="2">
        <f>G409/$I409</f>
        <v>0.75</v>
      </c>
      <c r="I409" s="3">
        <f>Physik!M409</f>
        <v>44</v>
      </c>
      <c r="J409" s="3">
        <f>Physik!N409</f>
        <v>14</v>
      </c>
      <c r="K409" s="3">
        <f>Physik!O409</f>
        <v>58</v>
      </c>
      <c r="L409" s="34"/>
      <c r="M409" s="34"/>
      <c r="N409" s="34"/>
      <c r="O409" s="34"/>
    </row>
    <row r="410" spans="2:15" s="123" customFormat="1" x14ac:dyDescent="0.2">
      <c r="B410" s="24" t="s">
        <v>160</v>
      </c>
      <c r="C410" s="1">
        <f>Physik!C410+Physik!E410</f>
        <v>5</v>
      </c>
      <c r="D410" s="2">
        <f t="shared" ref="D410:F419" si="72">C410/$I410</f>
        <v>0.33333333333333331</v>
      </c>
      <c r="E410" s="1">
        <f>Physik!G410</f>
        <v>6</v>
      </c>
      <c r="F410" s="2">
        <f t="shared" si="72"/>
        <v>0.4</v>
      </c>
      <c r="G410" s="1">
        <f>Physik!I410+Physik!K410</f>
        <v>4</v>
      </c>
      <c r="H410" s="2">
        <f t="shared" ref="H410:H419" si="73">G410/$I410</f>
        <v>0.26666666666666666</v>
      </c>
      <c r="I410" s="3">
        <f>Physik!M410</f>
        <v>15</v>
      </c>
      <c r="J410" s="3">
        <f>Physik!N410</f>
        <v>43</v>
      </c>
      <c r="K410" s="3">
        <f>Physik!O410</f>
        <v>58</v>
      </c>
      <c r="L410" s="34"/>
      <c r="M410" s="34"/>
      <c r="N410" s="34"/>
      <c r="O410" s="34"/>
    </row>
    <row r="411" spans="2:15" s="123" customFormat="1" x14ac:dyDescent="0.2">
      <c r="B411" s="24" t="s">
        <v>161</v>
      </c>
      <c r="C411" s="1">
        <f>Physik!C411+Physik!E411</f>
        <v>3</v>
      </c>
      <c r="D411" s="2">
        <f t="shared" si="72"/>
        <v>6.25E-2</v>
      </c>
      <c r="E411" s="1">
        <f>Physik!G411</f>
        <v>3</v>
      </c>
      <c r="F411" s="2">
        <f t="shared" si="72"/>
        <v>6.25E-2</v>
      </c>
      <c r="G411" s="1">
        <f>Physik!I411+Physik!K411</f>
        <v>42</v>
      </c>
      <c r="H411" s="2">
        <f t="shared" si="73"/>
        <v>0.875</v>
      </c>
      <c r="I411" s="3">
        <f>Physik!M411</f>
        <v>48</v>
      </c>
      <c r="J411" s="3">
        <f>Physik!N411</f>
        <v>10</v>
      </c>
      <c r="K411" s="3">
        <f>Physik!O411</f>
        <v>58</v>
      </c>
      <c r="L411" s="34"/>
      <c r="M411" s="34"/>
      <c r="N411" s="34"/>
      <c r="O411" s="34"/>
    </row>
    <row r="412" spans="2:15" s="123" customFormat="1" x14ac:dyDescent="0.2">
      <c r="B412" s="24" t="s">
        <v>162</v>
      </c>
      <c r="C412" s="1">
        <f>Physik!C412+Physik!E412</f>
        <v>1</v>
      </c>
      <c r="D412" s="2">
        <f t="shared" si="72"/>
        <v>2.1276595744680851E-2</v>
      </c>
      <c r="E412" s="1">
        <f>Physik!G412</f>
        <v>4</v>
      </c>
      <c r="F412" s="2">
        <f t="shared" si="72"/>
        <v>8.5106382978723402E-2</v>
      </c>
      <c r="G412" s="1">
        <f>Physik!I412+Physik!K412</f>
        <v>42</v>
      </c>
      <c r="H412" s="2">
        <f t="shared" si="73"/>
        <v>0.8936170212765957</v>
      </c>
      <c r="I412" s="3">
        <f>Physik!M412</f>
        <v>47</v>
      </c>
      <c r="J412" s="3">
        <f>Physik!N412</f>
        <v>11</v>
      </c>
      <c r="K412" s="3">
        <f>Physik!O412</f>
        <v>58</v>
      </c>
      <c r="L412" s="34"/>
      <c r="M412" s="34"/>
      <c r="N412" s="34"/>
      <c r="O412" s="34"/>
    </row>
    <row r="413" spans="2:15" s="123" customFormat="1" ht="24" x14ac:dyDescent="0.2">
      <c r="B413" s="24" t="s">
        <v>163</v>
      </c>
      <c r="C413" s="1">
        <f>Physik!C413+Physik!E413</f>
        <v>12</v>
      </c>
      <c r="D413" s="2">
        <f t="shared" si="72"/>
        <v>0.27906976744186046</v>
      </c>
      <c r="E413" s="1">
        <f>Physik!G413</f>
        <v>16</v>
      </c>
      <c r="F413" s="2">
        <f t="shared" si="72"/>
        <v>0.37209302325581395</v>
      </c>
      <c r="G413" s="1">
        <f>Physik!I413+Physik!K413</f>
        <v>15</v>
      </c>
      <c r="H413" s="2">
        <f t="shared" si="73"/>
        <v>0.34883720930232559</v>
      </c>
      <c r="I413" s="3">
        <f>Physik!M413</f>
        <v>43</v>
      </c>
      <c r="J413" s="3">
        <f>Physik!N413</f>
        <v>15</v>
      </c>
      <c r="K413" s="3">
        <f>Physik!O413</f>
        <v>58</v>
      </c>
      <c r="L413" s="34"/>
      <c r="M413" s="34"/>
      <c r="N413" s="34"/>
      <c r="O413" s="34"/>
    </row>
    <row r="414" spans="2:15" s="123" customFormat="1" x14ac:dyDescent="0.2">
      <c r="B414" s="24" t="s">
        <v>164</v>
      </c>
      <c r="C414" s="1">
        <f>Physik!C414+Physik!E414</f>
        <v>0</v>
      </c>
      <c r="D414" s="2">
        <f t="shared" si="72"/>
        <v>0</v>
      </c>
      <c r="E414" s="1">
        <f>Physik!G414</f>
        <v>5</v>
      </c>
      <c r="F414" s="2">
        <f t="shared" si="72"/>
        <v>0.10638297872340426</v>
      </c>
      <c r="G414" s="1">
        <f>Physik!I414+Physik!K414</f>
        <v>42</v>
      </c>
      <c r="H414" s="2">
        <f t="shared" si="73"/>
        <v>0.8936170212765957</v>
      </c>
      <c r="I414" s="3">
        <f>Physik!M414</f>
        <v>47</v>
      </c>
      <c r="J414" s="3">
        <f>Physik!N414</f>
        <v>11</v>
      </c>
      <c r="K414" s="3">
        <f>Physik!O414</f>
        <v>58</v>
      </c>
      <c r="L414" s="34"/>
      <c r="M414" s="34"/>
      <c r="N414" s="34"/>
      <c r="O414" s="34"/>
    </row>
    <row r="415" spans="2:15" s="123" customFormat="1" x14ac:dyDescent="0.2">
      <c r="B415" s="24" t="s">
        <v>165</v>
      </c>
      <c r="C415" s="1">
        <f>Physik!C415+Physik!E415</f>
        <v>17</v>
      </c>
      <c r="D415" s="2">
        <f t="shared" si="72"/>
        <v>0.36956521739130432</v>
      </c>
      <c r="E415" s="1">
        <f>Physik!G415</f>
        <v>16</v>
      </c>
      <c r="F415" s="2">
        <f t="shared" si="72"/>
        <v>0.34782608695652173</v>
      </c>
      <c r="G415" s="1">
        <f>Physik!I415+Physik!K415</f>
        <v>13</v>
      </c>
      <c r="H415" s="2">
        <f t="shared" si="73"/>
        <v>0.28260869565217389</v>
      </c>
      <c r="I415" s="3">
        <f>Physik!M415</f>
        <v>46</v>
      </c>
      <c r="J415" s="3">
        <f>Physik!N415</f>
        <v>12</v>
      </c>
      <c r="K415" s="3">
        <f>Physik!O415</f>
        <v>58</v>
      </c>
      <c r="L415" s="34"/>
      <c r="M415" s="34"/>
      <c r="N415" s="34"/>
      <c r="O415" s="34"/>
    </row>
    <row r="416" spans="2:15" s="123" customFormat="1" x14ac:dyDescent="0.2">
      <c r="B416" s="24" t="s">
        <v>166</v>
      </c>
      <c r="C416" s="1">
        <f>Physik!C416+Physik!E416</f>
        <v>2</v>
      </c>
      <c r="D416" s="2">
        <f t="shared" si="72"/>
        <v>4.3478260869565216E-2</v>
      </c>
      <c r="E416" s="1">
        <f>Physik!G416</f>
        <v>18</v>
      </c>
      <c r="F416" s="2">
        <f t="shared" si="72"/>
        <v>0.39130434782608697</v>
      </c>
      <c r="G416" s="1">
        <f>Physik!I416+Physik!K416</f>
        <v>26</v>
      </c>
      <c r="H416" s="2">
        <f t="shared" si="73"/>
        <v>0.56521739130434778</v>
      </c>
      <c r="I416" s="3">
        <f>Physik!M416</f>
        <v>46</v>
      </c>
      <c r="J416" s="3">
        <f>Physik!N416</f>
        <v>12</v>
      </c>
      <c r="K416" s="3">
        <f>Physik!O416</f>
        <v>58</v>
      </c>
      <c r="L416" s="34"/>
      <c r="M416" s="34"/>
      <c r="N416" s="34"/>
      <c r="O416" s="34"/>
    </row>
    <row r="417" spans="2:15" s="123" customFormat="1" x14ac:dyDescent="0.2">
      <c r="B417" s="24" t="s">
        <v>167</v>
      </c>
      <c r="C417" s="1">
        <f>Physik!C417+Physik!E417</f>
        <v>10</v>
      </c>
      <c r="D417" s="2">
        <f t="shared" si="72"/>
        <v>0.22222222222222221</v>
      </c>
      <c r="E417" s="1">
        <f>Physik!G417</f>
        <v>16</v>
      </c>
      <c r="F417" s="2">
        <f t="shared" si="72"/>
        <v>0.35555555555555557</v>
      </c>
      <c r="G417" s="1">
        <f>Physik!I417+Physik!K417</f>
        <v>19</v>
      </c>
      <c r="H417" s="2">
        <f t="shared" si="73"/>
        <v>0.42222222222222222</v>
      </c>
      <c r="I417" s="3">
        <f>Physik!M417</f>
        <v>45</v>
      </c>
      <c r="J417" s="3">
        <f>Physik!N417</f>
        <v>13</v>
      </c>
      <c r="K417" s="3">
        <f>Physik!O417</f>
        <v>58</v>
      </c>
      <c r="L417" s="34"/>
      <c r="M417" s="34"/>
      <c r="N417" s="34"/>
      <c r="O417" s="34"/>
    </row>
    <row r="418" spans="2:15" s="123" customFormat="1" x14ac:dyDescent="0.2">
      <c r="B418" s="24" t="s">
        <v>168</v>
      </c>
      <c r="C418" s="1">
        <f>Physik!C418+Physik!E418</f>
        <v>3</v>
      </c>
      <c r="D418" s="2">
        <f t="shared" si="72"/>
        <v>6.3829787234042548E-2</v>
      </c>
      <c r="E418" s="1">
        <f>Physik!G418</f>
        <v>6</v>
      </c>
      <c r="F418" s="2">
        <f t="shared" si="72"/>
        <v>0.1276595744680851</v>
      </c>
      <c r="G418" s="1">
        <f>Physik!I418+Physik!K418</f>
        <v>38</v>
      </c>
      <c r="H418" s="2">
        <f t="shared" si="73"/>
        <v>0.80851063829787229</v>
      </c>
      <c r="I418" s="3">
        <f>Physik!M418</f>
        <v>47</v>
      </c>
      <c r="J418" s="3">
        <f>Physik!N418</f>
        <v>11</v>
      </c>
      <c r="K418" s="3">
        <f>Physik!O418</f>
        <v>58</v>
      </c>
      <c r="L418" s="34"/>
      <c r="M418" s="34"/>
      <c r="N418" s="34"/>
      <c r="O418" s="34"/>
    </row>
    <row r="419" spans="2:15" s="123" customFormat="1" x14ac:dyDescent="0.2">
      <c r="B419" s="24" t="s">
        <v>169</v>
      </c>
      <c r="C419" s="1">
        <f>Physik!C419+Physik!E419</f>
        <v>4</v>
      </c>
      <c r="D419" s="2">
        <f t="shared" si="72"/>
        <v>8.8888888888888892E-2</v>
      </c>
      <c r="E419" s="1">
        <f>Physik!G419</f>
        <v>5</v>
      </c>
      <c r="F419" s="2">
        <f t="shared" si="72"/>
        <v>0.1111111111111111</v>
      </c>
      <c r="G419" s="1">
        <f>Physik!I419+Physik!K419</f>
        <v>36</v>
      </c>
      <c r="H419" s="2">
        <f t="shared" si="73"/>
        <v>0.8</v>
      </c>
      <c r="I419" s="3">
        <f>Physik!M419</f>
        <v>45</v>
      </c>
      <c r="J419" s="3">
        <f>Physik!N419</f>
        <v>13</v>
      </c>
      <c r="K419" s="3">
        <f>Physik!O419</f>
        <v>58</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360</v>
      </c>
      <c r="N426" s="208" t="s">
        <v>5</v>
      </c>
      <c r="O426" s="208" t="s">
        <v>361</v>
      </c>
    </row>
    <row r="427" spans="2:15" s="123" customFormat="1" x14ac:dyDescent="0.2">
      <c r="B427" s="24" t="s">
        <v>176</v>
      </c>
      <c r="C427" s="1">
        <f>Physik!C427</f>
        <v>3</v>
      </c>
      <c r="D427" s="2">
        <f>C427/$M$427</f>
        <v>6.1224489795918366E-2</v>
      </c>
      <c r="E427" s="1">
        <f>Physik!E427</f>
        <v>21</v>
      </c>
      <c r="F427" s="2">
        <f>E427/$M$427</f>
        <v>0.42857142857142855</v>
      </c>
      <c r="G427" s="1">
        <f>Physik!G427</f>
        <v>9</v>
      </c>
      <c r="H427" s="2">
        <f>G427/$M$427</f>
        <v>0.18367346938775511</v>
      </c>
      <c r="I427" s="1">
        <f>Physik!I427</f>
        <v>4</v>
      </c>
      <c r="J427" s="2">
        <f>I427/$M$427</f>
        <v>8.1632653061224483E-2</v>
      </c>
      <c r="K427" s="1">
        <f>Physik!K427</f>
        <v>12</v>
      </c>
      <c r="L427" s="2">
        <f>K427/$M$427</f>
        <v>0.24489795918367346</v>
      </c>
      <c r="M427" s="3">
        <f t="shared" ref="M427:M437" si="74">C427+E427+G427+I427+K427</f>
        <v>49</v>
      </c>
      <c r="N427" s="10">
        <f>Physik!N427</f>
        <v>9</v>
      </c>
      <c r="O427" s="36">
        <f t="shared" ref="O427:O437" si="75">M427+N427</f>
        <v>58</v>
      </c>
    </row>
    <row r="428" spans="2:15" s="123" customFormat="1" x14ac:dyDescent="0.2">
      <c r="B428" s="119" t="s">
        <v>177</v>
      </c>
      <c r="C428" s="1">
        <f>Physik!C428</f>
        <v>6</v>
      </c>
      <c r="D428" s="2">
        <f>C428/$M$428</f>
        <v>0.125</v>
      </c>
      <c r="E428" s="1">
        <f>Physik!E428</f>
        <v>22</v>
      </c>
      <c r="F428" s="2">
        <f>E428/$M$428</f>
        <v>0.45833333333333331</v>
      </c>
      <c r="G428" s="1">
        <f>Physik!G428</f>
        <v>7</v>
      </c>
      <c r="H428" s="2">
        <f>G428/$M$428</f>
        <v>0.14583333333333334</v>
      </c>
      <c r="I428" s="1">
        <f>Physik!I428</f>
        <v>5</v>
      </c>
      <c r="J428" s="2">
        <f>I428/$M$428</f>
        <v>0.10416666666666667</v>
      </c>
      <c r="K428" s="1">
        <f>Physik!K428</f>
        <v>8</v>
      </c>
      <c r="L428" s="2">
        <f>K428/$M$428</f>
        <v>0.16666666666666666</v>
      </c>
      <c r="M428" s="3">
        <f t="shared" si="74"/>
        <v>48</v>
      </c>
      <c r="N428" s="10">
        <f>Physik!N428</f>
        <v>10</v>
      </c>
      <c r="O428" s="36">
        <f t="shared" si="75"/>
        <v>58</v>
      </c>
    </row>
    <row r="429" spans="2:15" s="123" customFormat="1" ht="24" x14ac:dyDescent="0.2">
      <c r="B429" s="24" t="s">
        <v>178</v>
      </c>
      <c r="C429" s="1">
        <f>Physik!C429</f>
        <v>3</v>
      </c>
      <c r="D429" s="2">
        <f>C429/$M$429</f>
        <v>6.25E-2</v>
      </c>
      <c r="E429" s="1">
        <f>Physik!E429</f>
        <v>15</v>
      </c>
      <c r="F429" s="2">
        <f>E429/$M$429</f>
        <v>0.3125</v>
      </c>
      <c r="G429" s="1">
        <f>Physik!G429</f>
        <v>15</v>
      </c>
      <c r="H429" s="2">
        <f>G429/$M$429</f>
        <v>0.3125</v>
      </c>
      <c r="I429" s="1">
        <f>Physik!I429</f>
        <v>5</v>
      </c>
      <c r="J429" s="2">
        <f>I429/$M$429</f>
        <v>0.10416666666666667</v>
      </c>
      <c r="K429" s="1">
        <f>Physik!K429</f>
        <v>10</v>
      </c>
      <c r="L429" s="2">
        <f>K429/$M$429</f>
        <v>0.20833333333333334</v>
      </c>
      <c r="M429" s="3">
        <f t="shared" si="74"/>
        <v>48</v>
      </c>
      <c r="N429" s="10">
        <f>Physik!N429</f>
        <v>10</v>
      </c>
      <c r="O429" s="36">
        <f t="shared" si="75"/>
        <v>58</v>
      </c>
    </row>
    <row r="430" spans="2:15" s="123" customFormat="1" x14ac:dyDescent="0.2">
      <c r="B430" s="119" t="s">
        <v>179</v>
      </c>
      <c r="C430" s="1">
        <f>Physik!C430</f>
        <v>3</v>
      </c>
      <c r="D430" s="2">
        <f>C430/$M$430</f>
        <v>6.25E-2</v>
      </c>
      <c r="E430" s="1">
        <f>Physik!E430</f>
        <v>22</v>
      </c>
      <c r="F430" s="2">
        <f>E430/$M$430</f>
        <v>0.45833333333333331</v>
      </c>
      <c r="G430" s="1">
        <f>Physik!G430</f>
        <v>6</v>
      </c>
      <c r="H430" s="2">
        <f>G430/$M$430</f>
        <v>0.125</v>
      </c>
      <c r="I430" s="1">
        <f>Physik!I430</f>
        <v>6</v>
      </c>
      <c r="J430" s="2">
        <f>I430/$M$430</f>
        <v>0.125</v>
      </c>
      <c r="K430" s="1">
        <f>Physik!K430</f>
        <v>11</v>
      </c>
      <c r="L430" s="2">
        <f>K430/$M$430</f>
        <v>0.22916666666666666</v>
      </c>
      <c r="M430" s="3">
        <f t="shared" si="74"/>
        <v>48</v>
      </c>
      <c r="N430" s="10">
        <f>Physik!N430</f>
        <v>10</v>
      </c>
      <c r="O430" s="36">
        <f t="shared" si="75"/>
        <v>58</v>
      </c>
    </row>
    <row r="431" spans="2:15" s="123" customFormat="1" x14ac:dyDescent="0.2">
      <c r="B431" s="24" t="s">
        <v>180</v>
      </c>
      <c r="C431" s="1">
        <f>Physik!C431</f>
        <v>3</v>
      </c>
      <c r="D431" s="2">
        <f>C431/$M$431</f>
        <v>0.06</v>
      </c>
      <c r="E431" s="1">
        <f>Physik!E431</f>
        <v>23</v>
      </c>
      <c r="F431" s="2">
        <f>E431/$M$431</f>
        <v>0.46</v>
      </c>
      <c r="G431" s="1">
        <f>Physik!G431</f>
        <v>14</v>
      </c>
      <c r="H431" s="2">
        <f>G431/$M$431</f>
        <v>0.28000000000000003</v>
      </c>
      <c r="I431" s="1">
        <f>Physik!I431</f>
        <v>1</v>
      </c>
      <c r="J431" s="2">
        <f>I431/$M$431</f>
        <v>0.02</v>
      </c>
      <c r="K431" s="1">
        <f>Physik!K431</f>
        <v>9</v>
      </c>
      <c r="L431" s="2">
        <f>K431/$M$431</f>
        <v>0.18</v>
      </c>
      <c r="M431" s="3">
        <f t="shared" si="74"/>
        <v>50</v>
      </c>
      <c r="N431" s="10">
        <f>Physik!N431</f>
        <v>8</v>
      </c>
      <c r="O431" s="36">
        <f t="shared" si="75"/>
        <v>58</v>
      </c>
    </row>
    <row r="432" spans="2:15" s="123" customFormat="1" ht="24" x14ac:dyDescent="0.2">
      <c r="B432" s="24" t="s">
        <v>181</v>
      </c>
      <c r="C432" s="1">
        <f>Physik!C432</f>
        <v>8</v>
      </c>
      <c r="D432" s="2">
        <f>C432/$M$432</f>
        <v>0.16666666666666666</v>
      </c>
      <c r="E432" s="1">
        <f>Physik!E432</f>
        <v>27</v>
      </c>
      <c r="F432" s="2">
        <f>E432/$M$432</f>
        <v>0.5625</v>
      </c>
      <c r="G432" s="1">
        <f>Physik!G432</f>
        <v>5</v>
      </c>
      <c r="H432" s="2">
        <f>G432/$M$432</f>
        <v>0.10416666666666667</v>
      </c>
      <c r="I432" s="1">
        <f>Physik!I432</f>
        <v>2</v>
      </c>
      <c r="J432" s="2">
        <f>I432/$M$432</f>
        <v>4.1666666666666664E-2</v>
      </c>
      <c r="K432" s="1">
        <f>Physik!K432</f>
        <v>6</v>
      </c>
      <c r="L432" s="2">
        <f>K432/$M$432</f>
        <v>0.125</v>
      </c>
      <c r="M432" s="3">
        <f t="shared" si="74"/>
        <v>48</v>
      </c>
      <c r="N432" s="10">
        <f>Physik!N432</f>
        <v>10</v>
      </c>
      <c r="O432" s="36">
        <f t="shared" si="75"/>
        <v>58</v>
      </c>
    </row>
    <row r="433" spans="2:16" x14ac:dyDescent="0.2">
      <c r="B433" s="119" t="s">
        <v>182</v>
      </c>
      <c r="C433" s="1">
        <f>Physik!C433</f>
        <v>21</v>
      </c>
      <c r="D433" s="2">
        <f>C433/$M$433</f>
        <v>0.44680851063829785</v>
      </c>
      <c r="E433" s="1">
        <f>Physik!E433</f>
        <v>12</v>
      </c>
      <c r="F433" s="2">
        <f>E433/$M$433</f>
        <v>0.25531914893617019</v>
      </c>
      <c r="G433" s="1">
        <f>Physik!G433</f>
        <v>6</v>
      </c>
      <c r="H433" s="2">
        <f>G433/$M$433</f>
        <v>0.1276595744680851</v>
      </c>
      <c r="I433" s="1">
        <f>Physik!I433</f>
        <v>2</v>
      </c>
      <c r="J433" s="2">
        <f>I433/$M$433</f>
        <v>4.2553191489361701E-2</v>
      </c>
      <c r="K433" s="1">
        <f>Physik!K433</f>
        <v>6</v>
      </c>
      <c r="L433" s="2">
        <f>K433/$M$433</f>
        <v>0.1276595744680851</v>
      </c>
      <c r="M433" s="3">
        <f t="shared" si="74"/>
        <v>47</v>
      </c>
      <c r="N433" s="10">
        <f>Physik!N433</f>
        <v>11</v>
      </c>
      <c r="O433" s="36">
        <f t="shared" si="75"/>
        <v>58</v>
      </c>
    </row>
    <row r="434" spans="2:16" x14ac:dyDescent="0.2">
      <c r="B434" s="24" t="s">
        <v>183</v>
      </c>
      <c r="C434" s="1">
        <f>Physik!C434</f>
        <v>1</v>
      </c>
      <c r="D434" s="2">
        <f>C434/$M$434</f>
        <v>2.0408163265306121E-2</v>
      </c>
      <c r="E434" s="1">
        <f>Physik!E434</f>
        <v>15</v>
      </c>
      <c r="F434" s="2">
        <f>E434/$M$434</f>
        <v>0.30612244897959184</v>
      </c>
      <c r="G434" s="1">
        <f>Physik!G434</f>
        <v>22</v>
      </c>
      <c r="H434" s="2">
        <f>G434/$M$434</f>
        <v>0.44897959183673469</v>
      </c>
      <c r="I434" s="1">
        <f>Physik!I434</f>
        <v>5</v>
      </c>
      <c r="J434" s="2">
        <f>I434/$M$434</f>
        <v>0.10204081632653061</v>
      </c>
      <c r="K434" s="1">
        <f>Physik!K434</f>
        <v>6</v>
      </c>
      <c r="L434" s="2">
        <f>K434/$M$434</f>
        <v>0.12244897959183673</v>
      </c>
      <c r="M434" s="3">
        <f t="shared" si="74"/>
        <v>49</v>
      </c>
      <c r="N434" s="10">
        <f>Physik!N434</f>
        <v>9</v>
      </c>
      <c r="O434" s="36">
        <f t="shared" si="75"/>
        <v>58</v>
      </c>
    </row>
    <row r="435" spans="2:16" x14ac:dyDescent="0.2">
      <c r="B435" s="24" t="s">
        <v>184</v>
      </c>
      <c r="C435" s="1">
        <f>Physik!C435</f>
        <v>0</v>
      </c>
      <c r="D435" s="2">
        <f>C435/$M$435</f>
        <v>0</v>
      </c>
      <c r="E435" s="1">
        <f>Physik!E435</f>
        <v>15</v>
      </c>
      <c r="F435" s="2">
        <f>E435/$M$435</f>
        <v>0.32608695652173914</v>
      </c>
      <c r="G435" s="1">
        <f>Physik!G435</f>
        <v>18</v>
      </c>
      <c r="H435" s="2">
        <f>G435/$M$435</f>
        <v>0.39130434782608697</v>
      </c>
      <c r="I435" s="1">
        <f>Physik!I435</f>
        <v>7</v>
      </c>
      <c r="J435" s="2">
        <f>I435/$M$435</f>
        <v>0.15217391304347827</v>
      </c>
      <c r="K435" s="1">
        <f>Physik!K435</f>
        <v>6</v>
      </c>
      <c r="L435" s="2">
        <f>K435/$M$435</f>
        <v>0.13043478260869565</v>
      </c>
      <c r="M435" s="3">
        <f t="shared" si="74"/>
        <v>46</v>
      </c>
      <c r="N435" s="10">
        <f>Physik!N435</f>
        <v>12</v>
      </c>
      <c r="O435" s="36">
        <f t="shared" si="75"/>
        <v>58</v>
      </c>
    </row>
    <row r="436" spans="2:16" x14ac:dyDescent="0.2">
      <c r="B436" s="119" t="s">
        <v>185</v>
      </c>
      <c r="C436" s="1">
        <f>Physik!C436</f>
        <v>2</v>
      </c>
      <c r="D436" s="2">
        <f>C436/$M$436</f>
        <v>4.3478260869565216E-2</v>
      </c>
      <c r="E436" s="1">
        <f>Physik!E436</f>
        <v>12</v>
      </c>
      <c r="F436" s="2">
        <f>E436/$M$436</f>
        <v>0.2608695652173913</v>
      </c>
      <c r="G436" s="1">
        <f>Physik!G436</f>
        <v>20</v>
      </c>
      <c r="H436" s="2">
        <f>G436/$M$436</f>
        <v>0.43478260869565216</v>
      </c>
      <c r="I436" s="1">
        <f>Physik!I436</f>
        <v>2</v>
      </c>
      <c r="J436" s="2">
        <f>I436/$M$436</f>
        <v>4.3478260869565216E-2</v>
      </c>
      <c r="K436" s="1">
        <f>Physik!K436</f>
        <v>10</v>
      </c>
      <c r="L436" s="2">
        <f>K436/$M$436</f>
        <v>0.21739130434782608</v>
      </c>
      <c r="M436" s="3">
        <f t="shared" si="74"/>
        <v>46</v>
      </c>
      <c r="N436" s="10">
        <f>Physik!N436</f>
        <v>12</v>
      </c>
      <c r="O436" s="36">
        <f t="shared" si="75"/>
        <v>58</v>
      </c>
    </row>
    <row r="437" spans="2:16" x14ac:dyDescent="0.2">
      <c r="B437" s="119" t="s">
        <v>186</v>
      </c>
      <c r="C437" s="1">
        <f>Physik!C437</f>
        <v>1</v>
      </c>
      <c r="D437" s="2">
        <f>C437/$M$437</f>
        <v>2.1739130434782608E-2</v>
      </c>
      <c r="E437" s="1">
        <f>Physik!E437</f>
        <v>16</v>
      </c>
      <c r="F437" s="2">
        <f>E437/$M$437</f>
        <v>0.34782608695652173</v>
      </c>
      <c r="G437" s="1">
        <f>Physik!G437</f>
        <v>18</v>
      </c>
      <c r="H437" s="2">
        <f>G437/$M$437</f>
        <v>0.39130434782608697</v>
      </c>
      <c r="I437" s="1">
        <f>Physik!I437</f>
        <v>3</v>
      </c>
      <c r="J437" s="2">
        <f>I437/$M$437</f>
        <v>6.5217391304347824E-2</v>
      </c>
      <c r="K437" s="1">
        <f>Physik!K437</f>
        <v>8</v>
      </c>
      <c r="L437" s="2">
        <f>K437/$M$437</f>
        <v>0.17391304347826086</v>
      </c>
      <c r="M437" s="3">
        <f t="shared" si="74"/>
        <v>46</v>
      </c>
      <c r="N437" s="10">
        <f>Physik!N437</f>
        <v>12</v>
      </c>
      <c r="O437" s="36">
        <f t="shared" si="75"/>
        <v>58</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360</v>
      </c>
      <c r="L444" s="208" t="s">
        <v>5</v>
      </c>
      <c r="M444" s="208" t="s">
        <v>361</v>
      </c>
    </row>
    <row r="445" spans="2:16" x14ac:dyDescent="0.2">
      <c r="B445" s="24" t="s">
        <v>190</v>
      </c>
      <c r="C445" s="1">
        <f>Physik!C445</f>
        <v>0</v>
      </c>
      <c r="D445" s="2">
        <f>C445/$K$445</f>
        <v>0</v>
      </c>
      <c r="E445" s="1">
        <f>Physik!E445</f>
        <v>3</v>
      </c>
      <c r="F445" s="2">
        <f>E445/$K$445</f>
        <v>0.42857142857142855</v>
      </c>
      <c r="G445" s="1">
        <f>Physik!G445</f>
        <v>2</v>
      </c>
      <c r="H445" s="2">
        <f>G445/$K$445</f>
        <v>0.2857142857142857</v>
      </c>
      <c r="I445" s="1">
        <f>Physik!I445</f>
        <v>2</v>
      </c>
      <c r="J445" s="2">
        <f>I445/$K$445</f>
        <v>0.2857142857142857</v>
      </c>
      <c r="K445" s="11">
        <f>C445+E445+G445+I445</f>
        <v>7</v>
      </c>
      <c r="L445" s="10">
        <f>Physik!L445</f>
        <v>51</v>
      </c>
      <c r="M445" s="36">
        <f t="shared" ref="M445:M447" si="76">K445+L445</f>
        <v>58</v>
      </c>
      <c r="N445" s="123"/>
    </row>
    <row r="446" spans="2:16" x14ac:dyDescent="0.2">
      <c r="B446" s="24" t="s">
        <v>191</v>
      </c>
      <c r="C446" s="1">
        <f>Physik!C446</f>
        <v>0</v>
      </c>
      <c r="D446" s="2">
        <f>C446/$K$446</f>
        <v>0</v>
      </c>
      <c r="E446" s="1">
        <f>Physik!E446</f>
        <v>2</v>
      </c>
      <c r="F446" s="2">
        <f>E446/$K$446</f>
        <v>0.2857142857142857</v>
      </c>
      <c r="G446" s="1">
        <f>Physik!G446</f>
        <v>3</v>
      </c>
      <c r="H446" s="2">
        <f>G446/$K$446</f>
        <v>0.42857142857142855</v>
      </c>
      <c r="I446" s="1">
        <f>Physik!I446</f>
        <v>2</v>
      </c>
      <c r="J446" s="2">
        <f>I446/$K$446</f>
        <v>0.2857142857142857</v>
      </c>
      <c r="K446" s="11">
        <f t="shared" ref="K446:K447" si="77">C446+E446+G446+I446</f>
        <v>7</v>
      </c>
      <c r="L446" s="10">
        <f>Physik!L446</f>
        <v>51</v>
      </c>
      <c r="M446" s="36">
        <f t="shared" si="76"/>
        <v>58</v>
      </c>
      <c r="N446" s="123"/>
    </row>
    <row r="447" spans="2:16" x14ac:dyDescent="0.2">
      <c r="B447" s="24" t="s">
        <v>192</v>
      </c>
      <c r="C447" s="1">
        <f>Physik!C447</f>
        <v>0</v>
      </c>
      <c r="D447" s="2">
        <f>C447/$K$447</f>
        <v>0</v>
      </c>
      <c r="E447" s="1">
        <f>Physik!E447</f>
        <v>3</v>
      </c>
      <c r="F447" s="2">
        <f>E447/$K$447</f>
        <v>0.42857142857142855</v>
      </c>
      <c r="G447" s="1">
        <f>Physik!G447</f>
        <v>2</v>
      </c>
      <c r="H447" s="2">
        <f>G447/$K$447</f>
        <v>0.2857142857142857</v>
      </c>
      <c r="I447" s="1">
        <f>Physik!I447</f>
        <v>2</v>
      </c>
      <c r="J447" s="2">
        <f>I447/$K$447</f>
        <v>0.2857142857142857</v>
      </c>
      <c r="K447" s="11">
        <f t="shared" si="77"/>
        <v>7</v>
      </c>
      <c r="L447" s="10">
        <f>Physik!L447</f>
        <v>51</v>
      </c>
      <c r="M447" s="36">
        <f t="shared" si="76"/>
        <v>58</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360</v>
      </c>
      <c r="H455" s="34"/>
      <c r="I455" s="34"/>
      <c r="J455" s="34"/>
      <c r="K455" s="34"/>
      <c r="L455" s="34"/>
      <c r="M455" s="34"/>
      <c r="N455" s="34"/>
      <c r="O455" s="34"/>
    </row>
    <row r="456" spans="2:15" s="123" customFormat="1" x14ac:dyDescent="0.2">
      <c r="B456" s="24" t="s">
        <v>29</v>
      </c>
      <c r="C456" s="1">
        <f>Physik!C456</f>
        <v>42</v>
      </c>
      <c r="D456" s="2">
        <f>C456/$G$456</f>
        <v>0.72413793103448276</v>
      </c>
      <c r="E456" s="1">
        <f>Physik!E456</f>
        <v>16</v>
      </c>
      <c r="F456" s="2">
        <f>E456/$G$456</f>
        <v>0.27586206896551724</v>
      </c>
      <c r="G456" s="9">
        <f>C456+E456</f>
        <v>58</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8.450000000000003" customHeight="1" x14ac:dyDescent="0.2">
      <c r="B463" s="254"/>
      <c r="C463" s="208" t="s">
        <v>341</v>
      </c>
      <c r="D463" s="32"/>
      <c r="E463" s="208"/>
      <c r="F463" s="32"/>
      <c r="G463" s="208" t="s">
        <v>335</v>
      </c>
      <c r="H463" s="32"/>
      <c r="I463" s="208" t="s">
        <v>360</v>
      </c>
      <c r="J463" s="208" t="s">
        <v>5</v>
      </c>
      <c r="K463" s="208" t="s">
        <v>361</v>
      </c>
      <c r="L463" s="34"/>
      <c r="M463" s="34"/>
      <c r="N463" s="34"/>
      <c r="O463" s="34"/>
    </row>
    <row r="464" spans="2:15" s="123" customFormat="1" ht="24" x14ac:dyDescent="0.2">
      <c r="B464" s="24" t="s">
        <v>198</v>
      </c>
      <c r="C464" s="1">
        <f>Physik!C464+Physik!E464</f>
        <v>16</v>
      </c>
      <c r="D464" s="2">
        <f>C464/$I464</f>
        <v>0.4</v>
      </c>
      <c r="E464" s="1">
        <f>Physik!G464</f>
        <v>6</v>
      </c>
      <c r="F464" s="2">
        <f>E464/$I464</f>
        <v>0.15</v>
      </c>
      <c r="G464" s="1">
        <f>Physik!I464+Physik!K464</f>
        <v>18</v>
      </c>
      <c r="H464" s="2">
        <f>G464/$I464</f>
        <v>0.45</v>
      </c>
      <c r="I464" s="11">
        <f>Physik!M464</f>
        <v>40</v>
      </c>
      <c r="J464" s="11">
        <f>Physik!N464</f>
        <v>18</v>
      </c>
      <c r="K464" s="36">
        <f t="shared" ref="K464:K468" si="78">I464+J464</f>
        <v>58</v>
      </c>
      <c r="L464" s="34"/>
      <c r="M464" s="34"/>
      <c r="N464" s="34"/>
      <c r="O464" s="34"/>
    </row>
    <row r="465" spans="2:15" s="123" customFormat="1" x14ac:dyDescent="0.2">
      <c r="B465" s="24" t="s">
        <v>199</v>
      </c>
      <c r="C465" s="1">
        <f>Physik!C465+Physik!E465</f>
        <v>24</v>
      </c>
      <c r="D465" s="2">
        <f t="shared" ref="D465:F468" si="79">C465/$I465</f>
        <v>0.6</v>
      </c>
      <c r="E465" s="1">
        <f>Physik!G465</f>
        <v>7</v>
      </c>
      <c r="F465" s="2">
        <f t="shared" si="79"/>
        <v>0.17499999999999999</v>
      </c>
      <c r="G465" s="1">
        <f>Physik!I465+Physik!K465</f>
        <v>9</v>
      </c>
      <c r="H465" s="2">
        <f t="shared" ref="H465:H468" si="80">G465/$I465</f>
        <v>0.22500000000000001</v>
      </c>
      <c r="I465" s="11">
        <f>Physik!M465</f>
        <v>40</v>
      </c>
      <c r="J465" s="11">
        <f>Physik!N465</f>
        <v>18</v>
      </c>
      <c r="K465" s="36">
        <f t="shared" si="78"/>
        <v>58</v>
      </c>
      <c r="L465" s="34"/>
      <c r="M465" s="34"/>
      <c r="N465" s="34"/>
      <c r="O465" s="34"/>
    </row>
    <row r="466" spans="2:15" s="123" customFormat="1" x14ac:dyDescent="0.2">
      <c r="B466" s="24" t="s">
        <v>200</v>
      </c>
      <c r="C466" s="1">
        <f>Physik!C466+Physik!E466</f>
        <v>2</v>
      </c>
      <c r="D466" s="2">
        <f t="shared" si="79"/>
        <v>4.7619047619047616E-2</v>
      </c>
      <c r="E466" s="1">
        <f>Physik!G466</f>
        <v>4</v>
      </c>
      <c r="F466" s="2">
        <f t="shared" si="79"/>
        <v>9.5238095238095233E-2</v>
      </c>
      <c r="G466" s="1">
        <f>Physik!I466+Physik!K466</f>
        <v>36</v>
      </c>
      <c r="H466" s="2">
        <f t="shared" si="80"/>
        <v>0.8571428571428571</v>
      </c>
      <c r="I466" s="11">
        <f>Physik!M466</f>
        <v>42</v>
      </c>
      <c r="J466" s="11">
        <f>Physik!N466</f>
        <v>16</v>
      </c>
      <c r="K466" s="36">
        <f t="shared" si="78"/>
        <v>58</v>
      </c>
      <c r="L466" s="34"/>
      <c r="M466" s="34"/>
      <c r="N466" s="34"/>
      <c r="O466" s="34"/>
    </row>
    <row r="467" spans="2:15" s="123" customFormat="1" ht="24" x14ac:dyDescent="0.2">
      <c r="B467" s="24" t="s">
        <v>201</v>
      </c>
      <c r="C467" s="1">
        <f>Physik!C467+Physik!E467</f>
        <v>4</v>
      </c>
      <c r="D467" s="2">
        <f t="shared" si="79"/>
        <v>9.7560975609756101E-2</v>
      </c>
      <c r="E467" s="1">
        <f>Physik!G467</f>
        <v>8</v>
      </c>
      <c r="F467" s="2">
        <f t="shared" si="79"/>
        <v>0.1951219512195122</v>
      </c>
      <c r="G467" s="1">
        <f>Physik!I467+Physik!K467</f>
        <v>29</v>
      </c>
      <c r="H467" s="2">
        <f t="shared" si="80"/>
        <v>0.70731707317073167</v>
      </c>
      <c r="I467" s="11">
        <f>Physik!M467</f>
        <v>41</v>
      </c>
      <c r="J467" s="11">
        <f>Physik!N467</f>
        <v>17</v>
      </c>
      <c r="K467" s="36">
        <f t="shared" si="78"/>
        <v>58</v>
      </c>
      <c r="L467" s="34"/>
      <c r="M467" s="34"/>
      <c r="N467" s="34"/>
      <c r="O467" s="34"/>
    </row>
    <row r="468" spans="2:15" s="123" customFormat="1" x14ac:dyDescent="0.2">
      <c r="B468" s="119" t="s">
        <v>114</v>
      </c>
      <c r="C468" s="1">
        <f>Physik!C468+Physik!E468</f>
        <v>2</v>
      </c>
      <c r="D468" s="2">
        <f t="shared" si="79"/>
        <v>0.5</v>
      </c>
      <c r="E468" s="1">
        <f>Physik!G468</f>
        <v>0</v>
      </c>
      <c r="F468" s="2">
        <f t="shared" si="79"/>
        <v>0</v>
      </c>
      <c r="G468" s="1">
        <f>Physik!I468+Physik!K468</f>
        <v>2</v>
      </c>
      <c r="H468" s="2">
        <f t="shared" si="80"/>
        <v>0.5</v>
      </c>
      <c r="I468" s="11">
        <f>Physik!M468</f>
        <v>4</v>
      </c>
      <c r="J468" s="11">
        <f>Physik!N468</f>
        <v>54</v>
      </c>
      <c r="K468" s="36">
        <f t="shared" si="78"/>
        <v>58</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360</v>
      </c>
      <c r="J475" s="208" t="s">
        <v>5</v>
      </c>
      <c r="K475" s="208" t="s">
        <v>361</v>
      </c>
      <c r="L475" s="34"/>
      <c r="M475" s="34"/>
      <c r="N475" s="34"/>
      <c r="O475" s="34"/>
    </row>
    <row r="476" spans="2:15" s="123" customFormat="1" ht="24" x14ac:dyDescent="0.2">
      <c r="B476" s="24" t="s">
        <v>204</v>
      </c>
      <c r="C476" s="1">
        <f>Physik!C476+Physik!E476</f>
        <v>11</v>
      </c>
      <c r="D476" s="2">
        <f>C476/$I476</f>
        <v>0.26829268292682928</v>
      </c>
      <c r="E476" s="1">
        <f>Physik!G476</f>
        <v>11</v>
      </c>
      <c r="F476" s="2">
        <f>E476/$I476</f>
        <v>0.26829268292682928</v>
      </c>
      <c r="G476" s="1">
        <f>Physik!I476+Physik!K476</f>
        <v>19</v>
      </c>
      <c r="H476" s="2">
        <f>G476/$I476</f>
        <v>0.46341463414634149</v>
      </c>
      <c r="I476" s="11">
        <f>Physik!M476</f>
        <v>41</v>
      </c>
      <c r="J476" s="11">
        <f>Physik!N476</f>
        <v>68</v>
      </c>
      <c r="K476" s="36">
        <f t="shared" ref="K476:K481" si="81">I476+J476</f>
        <v>109</v>
      </c>
      <c r="L476" s="34"/>
      <c r="M476" s="34"/>
      <c r="N476" s="34"/>
      <c r="O476" s="34"/>
    </row>
    <row r="477" spans="2:15" s="123" customFormat="1" x14ac:dyDescent="0.2">
      <c r="B477" s="24" t="s">
        <v>205</v>
      </c>
      <c r="C477" s="1">
        <f>Physik!C477+Physik!E477</f>
        <v>9</v>
      </c>
      <c r="D477" s="2">
        <f t="shared" ref="D477:F481" si="82">C477/$I477</f>
        <v>0.22500000000000001</v>
      </c>
      <c r="E477" s="1">
        <f>Physik!G477</f>
        <v>9</v>
      </c>
      <c r="F477" s="2">
        <f t="shared" si="82"/>
        <v>0.22500000000000001</v>
      </c>
      <c r="G477" s="1">
        <f>Physik!I477+Physik!K477</f>
        <v>22</v>
      </c>
      <c r="H477" s="2">
        <f t="shared" ref="H477:H481" si="83">G477/$I477</f>
        <v>0.55000000000000004</v>
      </c>
      <c r="I477" s="11">
        <f>Physik!M477</f>
        <v>40</v>
      </c>
      <c r="J477" s="11">
        <f>Physik!N477</f>
        <v>69</v>
      </c>
      <c r="K477" s="36">
        <f t="shared" si="81"/>
        <v>109</v>
      </c>
      <c r="L477" s="34"/>
      <c r="M477" s="34"/>
      <c r="N477" s="34"/>
      <c r="O477" s="34"/>
    </row>
    <row r="478" spans="2:15" s="123" customFormat="1" ht="24" x14ac:dyDescent="0.2">
      <c r="B478" s="24" t="s">
        <v>206</v>
      </c>
      <c r="C478" s="1">
        <f>Physik!C478+Physik!E478</f>
        <v>14</v>
      </c>
      <c r="D478" s="2">
        <f t="shared" si="82"/>
        <v>0.35897435897435898</v>
      </c>
      <c r="E478" s="1">
        <f>Physik!G478</f>
        <v>9</v>
      </c>
      <c r="F478" s="2">
        <f t="shared" si="82"/>
        <v>0.23076923076923078</v>
      </c>
      <c r="G478" s="1">
        <f>Physik!I478+Physik!K478</f>
        <v>16</v>
      </c>
      <c r="H478" s="2">
        <f t="shared" si="83"/>
        <v>0.41025641025641024</v>
      </c>
      <c r="I478" s="11">
        <f>Physik!M478</f>
        <v>39</v>
      </c>
      <c r="J478" s="11">
        <f>Physik!N478</f>
        <v>70</v>
      </c>
      <c r="K478" s="36">
        <f t="shared" si="81"/>
        <v>109</v>
      </c>
      <c r="L478" s="34"/>
      <c r="M478" s="34"/>
      <c r="N478" s="34"/>
      <c r="O478" s="34"/>
    </row>
    <row r="479" spans="2:15" s="123" customFormat="1" ht="24" x14ac:dyDescent="0.2">
      <c r="B479" s="24" t="s">
        <v>207</v>
      </c>
      <c r="C479" s="1">
        <f>Physik!C479+Physik!E479</f>
        <v>4</v>
      </c>
      <c r="D479" s="2">
        <f t="shared" si="82"/>
        <v>0.1</v>
      </c>
      <c r="E479" s="1">
        <f>Physik!G479</f>
        <v>5</v>
      </c>
      <c r="F479" s="2">
        <f t="shared" si="82"/>
        <v>0.125</v>
      </c>
      <c r="G479" s="1">
        <f>Physik!I479+Physik!K479</f>
        <v>31</v>
      </c>
      <c r="H479" s="2">
        <f t="shared" si="83"/>
        <v>0.77500000000000002</v>
      </c>
      <c r="I479" s="11">
        <f>Physik!M479</f>
        <v>40</v>
      </c>
      <c r="J479" s="11">
        <f>Physik!N479</f>
        <v>69</v>
      </c>
      <c r="K479" s="36">
        <f t="shared" si="81"/>
        <v>109</v>
      </c>
      <c r="L479" s="34"/>
      <c r="M479" s="34"/>
      <c r="N479" s="34"/>
      <c r="O479" s="34"/>
    </row>
    <row r="480" spans="2:15" s="123" customFormat="1" x14ac:dyDescent="0.2">
      <c r="B480" s="24" t="s">
        <v>208</v>
      </c>
      <c r="C480" s="1">
        <f>Physik!C480+Physik!E480</f>
        <v>6</v>
      </c>
      <c r="D480" s="2">
        <f t="shared" si="82"/>
        <v>0.14634146341463414</v>
      </c>
      <c r="E480" s="1">
        <f>Physik!G480</f>
        <v>9</v>
      </c>
      <c r="F480" s="2">
        <f t="shared" si="82"/>
        <v>0.21951219512195122</v>
      </c>
      <c r="G480" s="1">
        <f>Physik!I480+Physik!K480</f>
        <v>26</v>
      </c>
      <c r="H480" s="2">
        <f t="shared" si="83"/>
        <v>0.63414634146341464</v>
      </c>
      <c r="I480" s="11">
        <f>Physik!M480</f>
        <v>41</v>
      </c>
      <c r="J480" s="11">
        <f>Physik!N480</f>
        <v>68</v>
      </c>
      <c r="K480" s="36">
        <f t="shared" si="81"/>
        <v>109</v>
      </c>
      <c r="L480" s="34"/>
      <c r="M480" s="34"/>
      <c r="N480" s="34"/>
      <c r="O480" s="34"/>
    </row>
    <row r="481" spans="2:15" s="123" customFormat="1" x14ac:dyDescent="0.2">
      <c r="B481" s="119" t="s">
        <v>114</v>
      </c>
      <c r="C481" s="1">
        <f>Physik!C481+Physik!E481</f>
        <v>2</v>
      </c>
      <c r="D481" s="2">
        <f t="shared" si="82"/>
        <v>1</v>
      </c>
      <c r="E481" s="1">
        <f>Physik!G481</f>
        <v>0</v>
      </c>
      <c r="F481" s="2">
        <f t="shared" si="82"/>
        <v>0</v>
      </c>
      <c r="G481" s="1">
        <f>Physik!I481+Physik!K481</f>
        <v>0</v>
      </c>
      <c r="H481" s="2">
        <f t="shared" si="83"/>
        <v>0</v>
      </c>
      <c r="I481" s="11">
        <f>Physik!M481</f>
        <v>2</v>
      </c>
      <c r="J481" s="11">
        <f>Physik!N481</f>
        <v>107</v>
      </c>
      <c r="K481" s="36">
        <f t="shared" si="81"/>
        <v>109</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360</v>
      </c>
      <c r="J488" s="208" t="s">
        <v>5</v>
      </c>
      <c r="K488" s="208" t="s">
        <v>361</v>
      </c>
      <c r="L488" s="34"/>
      <c r="M488" s="34"/>
      <c r="N488" s="34"/>
      <c r="O488" s="34"/>
    </row>
    <row r="489" spans="2:15" s="123" customFormat="1" x14ac:dyDescent="0.2">
      <c r="B489" s="24" t="s">
        <v>210</v>
      </c>
      <c r="C489" s="1">
        <f>Physik!C489+Physik!E489</f>
        <v>5</v>
      </c>
      <c r="D489" s="2">
        <f>C489/$I489</f>
        <v>0.38461538461538464</v>
      </c>
      <c r="E489" s="1">
        <f>Physik!G489</f>
        <v>5</v>
      </c>
      <c r="F489" s="2">
        <f>E489/$I489</f>
        <v>0.38461538461538464</v>
      </c>
      <c r="G489" s="1">
        <f>Physik!I489+Physik!K489</f>
        <v>3</v>
      </c>
      <c r="H489" s="2">
        <f>G489/$I489</f>
        <v>0.23076923076923078</v>
      </c>
      <c r="I489" s="11">
        <f>Physik!M489</f>
        <v>13</v>
      </c>
      <c r="J489" s="11">
        <f>Physik!N489</f>
        <v>96</v>
      </c>
      <c r="K489" s="36">
        <f t="shared" ref="K489:K496" si="84">I489+J489</f>
        <v>109</v>
      </c>
      <c r="L489" s="34"/>
      <c r="M489" s="34"/>
      <c r="N489" s="34"/>
      <c r="O489" s="34"/>
    </row>
    <row r="490" spans="2:15" s="123" customFormat="1" ht="24" x14ac:dyDescent="0.2">
      <c r="B490" s="24" t="s">
        <v>211</v>
      </c>
      <c r="C490" s="1">
        <f>Physik!C490+Physik!E490</f>
        <v>4</v>
      </c>
      <c r="D490" s="2">
        <f t="shared" ref="D490:F496" si="85">C490/$I490</f>
        <v>0.36363636363636365</v>
      </c>
      <c r="E490" s="1">
        <f>Physik!G490</f>
        <v>2</v>
      </c>
      <c r="F490" s="2">
        <f t="shared" si="85"/>
        <v>0.18181818181818182</v>
      </c>
      <c r="G490" s="1">
        <f>Physik!I490+Physik!K490</f>
        <v>5</v>
      </c>
      <c r="H490" s="2">
        <f t="shared" ref="H490:H496" si="86">G490/$I490</f>
        <v>0.45454545454545453</v>
      </c>
      <c r="I490" s="11">
        <f>Physik!M490</f>
        <v>11</v>
      </c>
      <c r="J490" s="11">
        <f>Physik!N490</f>
        <v>98</v>
      </c>
      <c r="K490" s="36">
        <f t="shared" si="84"/>
        <v>109</v>
      </c>
      <c r="L490" s="34"/>
      <c r="M490" s="34"/>
      <c r="N490" s="34"/>
      <c r="O490" s="34"/>
    </row>
    <row r="491" spans="2:15" s="123" customFormat="1" ht="36" x14ac:dyDescent="0.2">
      <c r="B491" s="24" t="s">
        <v>212</v>
      </c>
      <c r="C491" s="1">
        <f>Physik!C491+Physik!E491</f>
        <v>3</v>
      </c>
      <c r="D491" s="2">
        <f t="shared" si="85"/>
        <v>0.33333333333333331</v>
      </c>
      <c r="E491" s="1">
        <f>Physik!G491</f>
        <v>2</v>
      </c>
      <c r="F491" s="2">
        <f t="shared" si="85"/>
        <v>0.22222222222222221</v>
      </c>
      <c r="G491" s="1">
        <f>Physik!I491+Physik!K491</f>
        <v>4</v>
      </c>
      <c r="H491" s="2">
        <f t="shared" si="86"/>
        <v>0.44444444444444442</v>
      </c>
      <c r="I491" s="11">
        <f>Physik!M491</f>
        <v>9</v>
      </c>
      <c r="J491" s="11">
        <f>Physik!N491</f>
        <v>100</v>
      </c>
      <c r="K491" s="36">
        <f t="shared" si="84"/>
        <v>109</v>
      </c>
      <c r="L491" s="34"/>
      <c r="M491" s="34"/>
      <c r="N491" s="34"/>
      <c r="O491" s="34"/>
    </row>
    <row r="492" spans="2:15" s="123" customFormat="1" ht="36" x14ac:dyDescent="0.2">
      <c r="B492" s="24" t="s">
        <v>213</v>
      </c>
      <c r="C492" s="1">
        <f>Physik!C492+Physik!E492</f>
        <v>5</v>
      </c>
      <c r="D492" s="2">
        <f t="shared" si="85"/>
        <v>0.7142857142857143</v>
      </c>
      <c r="E492" s="1">
        <f>Physik!G492</f>
        <v>2</v>
      </c>
      <c r="F492" s="2">
        <f t="shared" si="85"/>
        <v>0.2857142857142857</v>
      </c>
      <c r="G492" s="1">
        <f>Physik!I492+Physik!K492</f>
        <v>0</v>
      </c>
      <c r="H492" s="2">
        <f t="shared" si="86"/>
        <v>0</v>
      </c>
      <c r="I492" s="11">
        <f>Physik!M492</f>
        <v>7</v>
      </c>
      <c r="J492" s="11">
        <f>Physik!N492</f>
        <v>102</v>
      </c>
      <c r="K492" s="36">
        <f t="shared" si="84"/>
        <v>109</v>
      </c>
      <c r="L492" s="34"/>
      <c r="M492" s="34"/>
      <c r="N492" s="34"/>
      <c r="O492" s="34"/>
    </row>
    <row r="493" spans="2:15" s="123" customFormat="1" ht="36" x14ac:dyDescent="0.2">
      <c r="B493" s="24" t="s">
        <v>214</v>
      </c>
      <c r="C493" s="1">
        <f>Physik!C493+Physik!E493</f>
        <v>5</v>
      </c>
      <c r="D493" s="2">
        <f t="shared" si="85"/>
        <v>0.625</v>
      </c>
      <c r="E493" s="1">
        <f>Physik!G493</f>
        <v>2</v>
      </c>
      <c r="F493" s="2">
        <f t="shared" si="85"/>
        <v>0.25</v>
      </c>
      <c r="G493" s="1">
        <f>Physik!I493+Physik!K493</f>
        <v>1</v>
      </c>
      <c r="H493" s="2">
        <f t="shared" si="86"/>
        <v>0.125</v>
      </c>
      <c r="I493" s="11">
        <f>Physik!M493</f>
        <v>8</v>
      </c>
      <c r="J493" s="11">
        <f>Physik!N493</f>
        <v>101</v>
      </c>
      <c r="K493" s="36">
        <f t="shared" si="84"/>
        <v>109</v>
      </c>
      <c r="L493" s="34"/>
      <c r="M493" s="34"/>
      <c r="N493" s="34"/>
      <c r="O493" s="34"/>
    </row>
    <row r="494" spans="2:15" s="123" customFormat="1" ht="24" x14ac:dyDescent="0.2">
      <c r="B494" s="24" t="s">
        <v>215</v>
      </c>
      <c r="C494" s="1">
        <f>Physik!C494+Physik!E494</f>
        <v>3</v>
      </c>
      <c r="D494" s="2">
        <f t="shared" si="85"/>
        <v>0.27272727272727271</v>
      </c>
      <c r="E494" s="1">
        <f>Physik!G494</f>
        <v>4</v>
      </c>
      <c r="F494" s="2">
        <f t="shared" si="85"/>
        <v>0.36363636363636365</v>
      </c>
      <c r="G494" s="1">
        <f>Physik!I494+Physik!K494</f>
        <v>4</v>
      </c>
      <c r="H494" s="2">
        <f t="shared" si="86"/>
        <v>0.36363636363636365</v>
      </c>
      <c r="I494" s="11">
        <f>Physik!M494</f>
        <v>11</v>
      </c>
      <c r="J494" s="11">
        <f>Physik!N494</f>
        <v>98</v>
      </c>
      <c r="K494" s="36">
        <f t="shared" si="84"/>
        <v>109</v>
      </c>
      <c r="L494" s="34"/>
      <c r="M494" s="34"/>
      <c r="N494" s="34"/>
      <c r="O494" s="34"/>
    </row>
    <row r="495" spans="2:15" s="123" customFormat="1" ht="36" x14ac:dyDescent="0.2">
      <c r="B495" s="24" t="s">
        <v>216</v>
      </c>
      <c r="C495" s="1">
        <f>Physik!C495+Physik!E495</f>
        <v>3</v>
      </c>
      <c r="D495" s="2">
        <f t="shared" si="85"/>
        <v>0.3</v>
      </c>
      <c r="E495" s="1">
        <f>Physik!G495</f>
        <v>2</v>
      </c>
      <c r="F495" s="2">
        <f t="shared" si="85"/>
        <v>0.2</v>
      </c>
      <c r="G495" s="1">
        <f>Physik!I495+Physik!K495</f>
        <v>5</v>
      </c>
      <c r="H495" s="2">
        <f t="shared" si="86"/>
        <v>0.5</v>
      </c>
      <c r="I495" s="11">
        <f>Physik!M495</f>
        <v>10</v>
      </c>
      <c r="J495" s="11">
        <f>Physik!N495</f>
        <v>99</v>
      </c>
      <c r="K495" s="36">
        <f t="shared" si="84"/>
        <v>109</v>
      </c>
      <c r="L495" s="34"/>
      <c r="M495" s="34"/>
      <c r="N495" s="34"/>
      <c r="O495" s="34"/>
    </row>
    <row r="496" spans="2:15" s="123" customFormat="1" x14ac:dyDescent="0.2">
      <c r="B496" s="119" t="s">
        <v>114</v>
      </c>
      <c r="C496" s="1">
        <f>Physik!C496+Physik!E496</f>
        <v>0</v>
      </c>
      <c r="D496" s="2">
        <f t="shared" si="85"/>
        <v>0</v>
      </c>
      <c r="E496" s="1">
        <f>Physik!G496</f>
        <v>1</v>
      </c>
      <c r="F496" s="2">
        <f t="shared" si="85"/>
        <v>1</v>
      </c>
      <c r="G496" s="1">
        <f>Physik!I496+Physik!K496</f>
        <v>0</v>
      </c>
      <c r="H496" s="2">
        <f t="shared" si="86"/>
        <v>0</v>
      </c>
      <c r="I496" s="11">
        <f>Physik!M496</f>
        <v>1</v>
      </c>
      <c r="J496" s="11">
        <f>Physik!N496</f>
        <v>108</v>
      </c>
      <c r="K496" s="36">
        <f t="shared" si="84"/>
        <v>109</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360</v>
      </c>
      <c r="J505" s="208" t="s">
        <v>5</v>
      </c>
      <c r="K505" s="208" t="s">
        <v>361</v>
      </c>
      <c r="L505" s="34"/>
      <c r="M505" s="34"/>
      <c r="N505" s="34"/>
      <c r="O505" s="34"/>
    </row>
    <row r="506" spans="2:15" s="123" customFormat="1" x14ac:dyDescent="0.2">
      <c r="B506" s="24" t="s">
        <v>222</v>
      </c>
      <c r="C506" s="1">
        <f>Physik!C506+Physik!E506</f>
        <v>9</v>
      </c>
      <c r="D506" s="2">
        <f>C506/$I506</f>
        <v>0.17647058823529413</v>
      </c>
      <c r="E506" s="1">
        <f>Physik!G506</f>
        <v>11</v>
      </c>
      <c r="F506" s="2">
        <f>E506/$I506</f>
        <v>0.21568627450980393</v>
      </c>
      <c r="G506" s="1">
        <f>Physik!I506+Physik!K506</f>
        <v>31</v>
      </c>
      <c r="H506" s="2">
        <f>G506/$I506</f>
        <v>0.60784313725490191</v>
      </c>
      <c r="I506" s="11">
        <f>Physik!M506</f>
        <v>51</v>
      </c>
      <c r="J506" s="11">
        <f>Physik!N506</f>
        <v>0</v>
      </c>
      <c r="K506" s="36">
        <f t="shared" ref="K506:K519" si="87">I506+J506</f>
        <v>51</v>
      </c>
      <c r="L506" s="34"/>
      <c r="M506" s="34"/>
      <c r="N506" s="34"/>
      <c r="O506" s="34"/>
    </row>
    <row r="507" spans="2:15" s="123" customFormat="1" x14ac:dyDescent="0.2">
      <c r="B507" s="24" t="s">
        <v>223</v>
      </c>
      <c r="C507" s="1">
        <f>Physik!C507+Physik!E507</f>
        <v>48</v>
      </c>
      <c r="D507" s="2">
        <f t="shared" ref="D507:F519" si="88">C507/$I507</f>
        <v>0.94117647058823528</v>
      </c>
      <c r="E507" s="1">
        <f>Physik!G507</f>
        <v>3</v>
      </c>
      <c r="F507" s="2">
        <f t="shared" si="88"/>
        <v>5.8823529411764705E-2</v>
      </c>
      <c r="G507" s="1">
        <f>Physik!I507+Physik!K507</f>
        <v>0</v>
      </c>
      <c r="H507" s="2">
        <f t="shared" ref="H507:H519" si="89">G507/$I507</f>
        <v>0</v>
      </c>
      <c r="I507" s="11">
        <f>Physik!M507</f>
        <v>51</v>
      </c>
      <c r="J507" s="11">
        <f>Physik!N507</f>
        <v>0</v>
      </c>
      <c r="K507" s="36">
        <f t="shared" si="87"/>
        <v>51</v>
      </c>
      <c r="L507" s="34"/>
      <c r="M507" s="34"/>
      <c r="N507" s="34"/>
      <c r="O507" s="34"/>
    </row>
    <row r="508" spans="2:15" s="123" customFormat="1" ht="24" x14ac:dyDescent="0.2">
      <c r="B508" s="26" t="s">
        <v>224</v>
      </c>
      <c r="C508" s="1">
        <f>Physik!C508+Physik!E508</f>
        <v>49</v>
      </c>
      <c r="D508" s="2">
        <f t="shared" si="88"/>
        <v>0.96078431372549022</v>
      </c>
      <c r="E508" s="1">
        <f>Physik!G508</f>
        <v>2</v>
      </c>
      <c r="F508" s="2">
        <f t="shared" si="88"/>
        <v>3.9215686274509803E-2</v>
      </c>
      <c r="G508" s="1">
        <f>Physik!I508+Physik!K508</f>
        <v>0</v>
      </c>
      <c r="H508" s="2">
        <f t="shared" si="89"/>
        <v>0</v>
      </c>
      <c r="I508" s="11">
        <f>Physik!M508</f>
        <v>51</v>
      </c>
      <c r="J508" s="11">
        <f>Physik!N508</f>
        <v>0</v>
      </c>
      <c r="K508" s="36">
        <f t="shared" si="87"/>
        <v>51</v>
      </c>
      <c r="L508" s="34"/>
      <c r="M508" s="34"/>
      <c r="N508" s="34"/>
      <c r="O508" s="34"/>
    </row>
    <row r="509" spans="2:15" s="123" customFormat="1" x14ac:dyDescent="0.2">
      <c r="B509" s="24" t="s">
        <v>225</v>
      </c>
      <c r="C509" s="1">
        <f>Physik!C509+Physik!E509</f>
        <v>50</v>
      </c>
      <c r="D509" s="2">
        <f t="shared" si="88"/>
        <v>0.98039215686274506</v>
      </c>
      <c r="E509" s="1">
        <f>Physik!G509</f>
        <v>1</v>
      </c>
      <c r="F509" s="2">
        <f t="shared" si="88"/>
        <v>1.9607843137254902E-2</v>
      </c>
      <c r="G509" s="1">
        <f>Physik!I509+Physik!K509</f>
        <v>0</v>
      </c>
      <c r="H509" s="2">
        <f t="shared" si="89"/>
        <v>0</v>
      </c>
      <c r="I509" s="11">
        <f>Physik!M509</f>
        <v>51</v>
      </c>
      <c r="J509" s="11">
        <f>Physik!N509</f>
        <v>0</v>
      </c>
      <c r="K509" s="36">
        <f t="shared" si="87"/>
        <v>51</v>
      </c>
      <c r="L509" s="34"/>
      <c r="M509" s="34"/>
      <c r="N509" s="34"/>
      <c r="O509" s="34"/>
    </row>
    <row r="510" spans="2:15" s="123" customFormat="1" x14ac:dyDescent="0.2">
      <c r="B510" s="24" t="s">
        <v>226</v>
      </c>
      <c r="C510" s="1">
        <f>Physik!C510+Physik!E510</f>
        <v>51</v>
      </c>
      <c r="D510" s="2">
        <f t="shared" si="88"/>
        <v>1</v>
      </c>
      <c r="E510" s="1">
        <f>Physik!G510</f>
        <v>0</v>
      </c>
      <c r="F510" s="2">
        <f t="shared" si="88"/>
        <v>0</v>
      </c>
      <c r="G510" s="1">
        <f>Physik!I510+Physik!K510</f>
        <v>0</v>
      </c>
      <c r="H510" s="2">
        <f t="shared" si="89"/>
        <v>0</v>
      </c>
      <c r="I510" s="11">
        <f>Physik!M510</f>
        <v>51</v>
      </c>
      <c r="J510" s="11">
        <f>Physik!N510</f>
        <v>0</v>
      </c>
      <c r="K510" s="36">
        <f t="shared" si="87"/>
        <v>51</v>
      </c>
      <c r="L510" s="34"/>
      <c r="M510" s="34"/>
      <c r="N510" s="34"/>
      <c r="O510" s="34"/>
    </row>
    <row r="511" spans="2:15" s="123" customFormat="1" x14ac:dyDescent="0.2">
      <c r="B511" s="119" t="s">
        <v>227</v>
      </c>
      <c r="C511" s="1">
        <f>Physik!C511+Physik!E511</f>
        <v>50</v>
      </c>
      <c r="D511" s="2">
        <f t="shared" si="88"/>
        <v>1</v>
      </c>
      <c r="E511" s="1">
        <f>Physik!G511</f>
        <v>0</v>
      </c>
      <c r="F511" s="2">
        <f t="shared" si="88"/>
        <v>0</v>
      </c>
      <c r="G511" s="1">
        <f>Physik!I511+Physik!K511</f>
        <v>0</v>
      </c>
      <c r="H511" s="2">
        <f t="shared" si="89"/>
        <v>0</v>
      </c>
      <c r="I511" s="11">
        <f>Physik!M511</f>
        <v>50</v>
      </c>
      <c r="J511" s="11">
        <f>Physik!N511</f>
        <v>1</v>
      </c>
      <c r="K511" s="36">
        <f t="shared" si="87"/>
        <v>51</v>
      </c>
      <c r="L511" s="34"/>
      <c r="M511" s="34"/>
      <c r="N511" s="34"/>
      <c r="O511" s="34"/>
    </row>
    <row r="512" spans="2:15" s="123" customFormat="1" ht="24" x14ac:dyDescent="0.2">
      <c r="B512" s="24" t="s">
        <v>228</v>
      </c>
      <c r="C512" s="1">
        <f>Physik!C512+Physik!E512</f>
        <v>28</v>
      </c>
      <c r="D512" s="2">
        <f t="shared" si="88"/>
        <v>0.5490196078431373</v>
      </c>
      <c r="E512" s="1">
        <f>Physik!G512</f>
        <v>15</v>
      </c>
      <c r="F512" s="2">
        <f t="shared" si="88"/>
        <v>0.29411764705882354</v>
      </c>
      <c r="G512" s="1">
        <f>Physik!I512+Physik!K512</f>
        <v>8</v>
      </c>
      <c r="H512" s="2">
        <f t="shared" si="89"/>
        <v>0.15686274509803921</v>
      </c>
      <c r="I512" s="11">
        <f>Physik!M512</f>
        <v>51</v>
      </c>
      <c r="J512" s="11">
        <f>Physik!N512</f>
        <v>0</v>
      </c>
      <c r="K512" s="36">
        <f t="shared" si="87"/>
        <v>51</v>
      </c>
      <c r="L512" s="34"/>
      <c r="M512" s="34"/>
      <c r="N512" s="34"/>
      <c r="O512" s="34"/>
    </row>
    <row r="513" spans="2:15" s="123" customFormat="1" x14ac:dyDescent="0.2">
      <c r="B513" s="24" t="s">
        <v>229</v>
      </c>
      <c r="C513" s="1">
        <f>Physik!C513+Physik!E513</f>
        <v>32</v>
      </c>
      <c r="D513" s="2">
        <f t="shared" si="88"/>
        <v>0.62745098039215685</v>
      </c>
      <c r="E513" s="1">
        <f>Physik!G513</f>
        <v>7</v>
      </c>
      <c r="F513" s="2">
        <f t="shared" si="88"/>
        <v>0.13725490196078433</v>
      </c>
      <c r="G513" s="1">
        <f>Physik!I513+Physik!K513</f>
        <v>12</v>
      </c>
      <c r="H513" s="2">
        <f t="shared" si="89"/>
        <v>0.23529411764705882</v>
      </c>
      <c r="I513" s="11">
        <f>Physik!M513</f>
        <v>51</v>
      </c>
      <c r="J513" s="11">
        <f>Physik!N513</f>
        <v>0</v>
      </c>
      <c r="K513" s="36">
        <f t="shared" si="87"/>
        <v>51</v>
      </c>
      <c r="L513" s="34"/>
      <c r="M513" s="34"/>
      <c r="N513" s="34"/>
      <c r="O513" s="34"/>
    </row>
    <row r="514" spans="2:15" s="123" customFormat="1" x14ac:dyDescent="0.2">
      <c r="B514" s="24" t="s">
        <v>230</v>
      </c>
      <c r="C514" s="1">
        <f>Physik!C514+Physik!E514</f>
        <v>21</v>
      </c>
      <c r="D514" s="2">
        <f t="shared" si="88"/>
        <v>0.41176470588235292</v>
      </c>
      <c r="E514" s="1">
        <f>Physik!G514</f>
        <v>14</v>
      </c>
      <c r="F514" s="2">
        <f t="shared" si="88"/>
        <v>0.27450980392156865</v>
      </c>
      <c r="G514" s="1">
        <f>Physik!I514+Physik!K514</f>
        <v>16</v>
      </c>
      <c r="H514" s="2">
        <f t="shared" si="89"/>
        <v>0.31372549019607843</v>
      </c>
      <c r="I514" s="11">
        <f>Physik!M514</f>
        <v>51</v>
      </c>
      <c r="J514" s="11">
        <f>Physik!N514</f>
        <v>0</v>
      </c>
      <c r="K514" s="36">
        <f t="shared" si="87"/>
        <v>51</v>
      </c>
      <c r="L514" s="34"/>
      <c r="M514" s="34"/>
      <c r="N514" s="34"/>
      <c r="O514" s="34"/>
    </row>
    <row r="515" spans="2:15" s="123" customFormat="1" x14ac:dyDescent="0.2">
      <c r="B515" s="24" t="s">
        <v>231</v>
      </c>
      <c r="C515" s="1">
        <f>Physik!C515+Physik!E515</f>
        <v>27</v>
      </c>
      <c r="D515" s="2">
        <f t="shared" si="88"/>
        <v>0.52941176470588236</v>
      </c>
      <c r="E515" s="1">
        <f>Physik!G515</f>
        <v>13</v>
      </c>
      <c r="F515" s="2">
        <f t="shared" si="88"/>
        <v>0.25490196078431371</v>
      </c>
      <c r="G515" s="1">
        <f>Physik!I515+Physik!K515</f>
        <v>11</v>
      </c>
      <c r="H515" s="2">
        <f t="shared" si="89"/>
        <v>0.21568627450980393</v>
      </c>
      <c r="I515" s="11">
        <f>Physik!M515</f>
        <v>51</v>
      </c>
      <c r="J515" s="11">
        <f>Physik!N515</f>
        <v>0</v>
      </c>
      <c r="K515" s="36">
        <f t="shared" si="87"/>
        <v>51</v>
      </c>
      <c r="L515" s="34"/>
      <c r="M515" s="34"/>
      <c r="N515" s="34"/>
      <c r="O515" s="34"/>
    </row>
    <row r="516" spans="2:15" s="123" customFormat="1" x14ac:dyDescent="0.2">
      <c r="B516" s="119" t="s">
        <v>232</v>
      </c>
      <c r="C516" s="1">
        <f>Physik!C516+Physik!E516</f>
        <v>43</v>
      </c>
      <c r="D516" s="2">
        <f t="shared" si="88"/>
        <v>0.84313725490196079</v>
      </c>
      <c r="E516" s="1">
        <f>Physik!G516</f>
        <v>2</v>
      </c>
      <c r="F516" s="2">
        <f t="shared" si="88"/>
        <v>3.9215686274509803E-2</v>
      </c>
      <c r="G516" s="1">
        <f>Physik!I516+Physik!K516</f>
        <v>6</v>
      </c>
      <c r="H516" s="2">
        <f t="shared" si="89"/>
        <v>0.11764705882352941</v>
      </c>
      <c r="I516" s="11">
        <f>Physik!M516</f>
        <v>51</v>
      </c>
      <c r="J516" s="11">
        <f>Physik!N516</f>
        <v>0</v>
      </c>
      <c r="K516" s="36">
        <f t="shared" si="87"/>
        <v>51</v>
      </c>
      <c r="L516" s="34"/>
      <c r="M516" s="34"/>
      <c r="N516" s="34"/>
      <c r="O516" s="34"/>
    </row>
    <row r="517" spans="2:15" s="123" customFormat="1" x14ac:dyDescent="0.2">
      <c r="B517" s="24" t="s">
        <v>233</v>
      </c>
      <c r="C517" s="1">
        <f>Physik!C517+Physik!E517</f>
        <v>14</v>
      </c>
      <c r="D517" s="2">
        <f t="shared" si="88"/>
        <v>0.27450980392156865</v>
      </c>
      <c r="E517" s="1">
        <f>Physik!G517</f>
        <v>9</v>
      </c>
      <c r="F517" s="2">
        <f t="shared" si="88"/>
        <v>0.17647058823529413</v>
      </c>
      <c r="G517" s="1">
        <f>Physik!I517+Physik!K517</f>
        <v>28</v>
      </c>
      <c r="H517" s="2">
        <f t="shared" si="89"/>
        <v>0.5490196078431373</v>
      </c>
      <c r="I517" s="11">
        <f>Physik!M517</f>
        <v>51</v>
      </c>
      <c r="J517" s="11">
        <f>Physik!N517</f>
        <v>0</v>
      </c>
      <c r="K517" s="36">
        <f t="shared" si="87"/>
        <v>51</v>
      </c>
      <c r="L517" s="34"/>
      <c r="M517" s="34"/>
      <c r="N517" s="34"/>
      <c r="O517" s="34"/>
    </row>
    <row r="518" spans="2:15" s="123" customFormat="1" x14ac:dyDescent="0.2">
      <c r="B518" s="24" t="s">
        <v>234</v>
      </c>
      <c r="C518" s="1">
        <f>Physik!C518+Physik!E518</f>
        <v>41</v>
      </c>
      <c r="D518" s="2">
        <f t="shared" si="88"/>
        <v>0.82</v>
      </c>
      <c r="E518" s="1">
        <f>Physik!G518</f>
        <v>6</v>
      </c>
      <c r="F518" s="2">
        <f t="shared" si="88"/>
        <v>0.12</v>
      </c>
      <c r="G518" s="1">
        <f>Physik!I518+Physik!K518</f>
        <v>3</v>
      </c>
      <c r="H518" s="2">
        <f t="shared" si="89"/>
        <v>0.06</v>
      </c>
      <c r="I518" s="11">
        <f>Physik!M518</f>
        <v>50</v>
      </c>
      <c r="J518" s="11">
        <f>Physik!N518</f>
        <v>1</v>
      </c>
      <c r="K518" s="36">
        <f t="shared" si="87"/>
        <v>51</v>
      </c>
      <c r="L518" s="34"/>
      <c r="M518" s="34"/>
      <c r="N518" s="34"/>
      <c r="O518" s="34"/>
    </row>
    <row r="519" spans="2:15" s="123" customFormat="1" x14ac:dyDescent="0.2">
      <c r="B519" s="24" t="s">
        <v>235</v>
      </c>
      <c r="C519" s="1">
        <f>Physik!C519+Physik!E519</f>
        <v>45</v>
      </c>
      <c r="D519" s="2">
        <f t="shared" si="88"/>
        <v>0.9</v>
      </c>
      <c r="E519" s="1">
        <f>Physik!G519</f>
        <v>4</v>
      </c>
      <c r="F519" s="2">
        <f t="shared" si="88"/>
        <v>0.08</v>
      </c>
      <c r="G519" s="1">
        <f>Physik!I519+Physik!K519</f>
        <v>1</v>
      </c>
      <c r="H519" s="2">
        <f t="shared" si="89"/>
        <v>0.02</v>
      </c>
      <c r="I519" s="11">
        <f>Physik!M519</f>
        <v>50</v>
      </c>
      <c r="J519" s="11">
        <f>Physik!N519</f>
        <v>1</v>
      </c>
      <c r="K519" s="36">
        <f t="shared" si="87"/>
        <v>51</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360</v>
      </c>
      <c r="J526" s="208" t="s">
        <v>5</v>
      </c>
      <c r="K526" s="208" t="s">
        <v>361</v>
      </c>
      <c r="L526" s="34"/>
      <c r="M526" s="34"/>
      <c r="N526" s="34"/>
      <c r="O526" s="34"/>
    </row>
    <row r="527" spans="2:15" s="123" customFormat="1" x14ac:dyDescent="0.2">
      <c r="B527" s="24" t="s">
        <v>226</v>
      </c>
      <c r="C527" s="1">
        <f>Physik!C527+Physik!E527</f>
        <v>51</v>
      </c>
      <c r="D527" s="2">
        <f>C527/$I527</f>
        <v>0.96226415094339623</v>
      </c>
      <c r="E527" s="1">
        <f>Physik!G527</f>
        <v>2</v>
      </c>
      <c r="F527" s="2">
        <f>E527/$I527</f>
        <v>3.7735849056603772E-2</v>
      </c>
      <c r="G527" s="1">
        <f>Physik!I527+Physik!K527</f>
        <v>0</v>
      </c>
      <c r="H527" s="2">
        <f>G527/$I527</f>
        <v>0</v>
      </c>
      <c r="I527" s="11">
        <f>Physik!M527</f>
        <v>53</v>
      </c>
      <c r="J527" s="11">
        <f>Physik!N527</f>
        <v>5</v>
      </c>
      <c r="K527" s="36">
        <f t="shared" ref="K527:K539" si="90">I527+J527</f>
        <v>58</v>
      </c>
      <c r="L527" s="34"/>
      <c r="M527" s="34"/>
      <c r="N527" s="34"/>
      <c r="O527" s="34"/>
    </row>
    <row r="528" spans="2:15" s="123" customFormat="1" x14ac:dyDescent="0.2">
      <c r="B528" s="24" t="s">
        <v>227</v>
      </c>
      <c r="C528" s="1">
        <f>Physik!C528+Physik!E528</f>
        <v>52</v>
      </c>
      <c r="D528" s="2">
        <f t="shared" ref="D528:F539" si="91">C528/$I528</f>
        <v>0.98113207547169812</v>
      </c>
      <c r="E528" s="1">
        <f>Physik!G528</f>
        <v>1</v>
      </c>
      <c r="F528" s="2">
        <f t="shared" si="91"/>
        <v>1.8867924528301886E-2</v>
      </c>
      <c r="G528" s="1">
        <f>Physik!I528+Physik!K528</f>
        <v>0</v>
      </c>
      <c r="H528" s="2">
        <f t="shared" ref="H528:H539" si="92">G528/$I528</f>
        <v>0</v>
      </c>
      <c r="I528" s="11">
        <f>Physik!M528</f>
        <v>53</v>
      </c>
      <c r="J528" s="11">
        <f>Physik!N528</f>
        <v>5</v>
      </c>
      <c r="K528" s="36">
        <f t="shared" si="90"/>
        <v>58</v>
      </c>
      <c r="L528" s="34"/>
      <c r="M528" s="34"/>
      <c r="N528" s="34"/>
      <c r="O528" s="34"/>
    </row>
    <row r="529" spans="2:15" s="123" customFormat="1" ht="24" x14ac:dyDescent="0.2">
      <c r="B529" s="26" t="s">
        <v>237</v>
      </c>
      <c r="C529" s="1">
        <f>Physik!C529+Physik!E529</f>
        <v>22</v>
      </c>
      <c r="D529" s="2">
        <f t="shared" si="91"/>
        <v>0.41509433962264153</v>
      </c>
      <c r="E529" s="1">
        <f>Physik!G529</f>
        <v>9</v>
      </c>
      <c r="F529" s="2">
        <f t="shared" si="91"/>
        <v>0.16981132075471697</v>
      </c>
      <c r="G529" s="1">
        <f>Physik!I529+Physik!K529</f>
        <v>22</v>
      </c>
      <c r="H529" s="2">
        <f t="shared" si="92"/>
        <v>0.41509433962264153</v>
      </c>
      <c r="I529" s="11">
        <f>Physik!M529</f>
        <v>53</v>
      </c>
      <c r="J529" s="11">
        <f>Physik!N529</f>
        <v>5</v>
      </c>
      <c r="K529" s="36">
        <f t="shared" si="90"/>
        <v>58</v>
      </c>
      <c r="L529" s="34"/>
      <c r="M529" s="34"/>
      <c r="N529" s="34"/>
      <c r="O529" s="34"/>
    </row>
    <row r="530" spans="2:15" s="123" customFormat="1" x14ac:dyDescent="0.2">
      <c r="B530" s="24" t="s">
        <v>229</v>
      </c>
      <c r="C530" s="1">
        <f>Physik!C530+Physik!E530</f>
        <v>31</v>
      </c>
      <c r="D530" s="2">
        <f t="shared" si="91"/>
        <v>0.54385964912280704</v>
      </c>
      <c r="E530" s="1">
        <f>Physik!G530</f>
        <v>9</v>
      </c>
      <c r="F530" s="2">
        <f t="shared" si="91"/>
        <v>0.15789473684210525</v>
      </c>
      <c r="G530" s="1">
        <f>Physik!I530+Physik!K530</f>
        <v>17</v>
      </c>
      <c r="H530" s="2">
        <f t="shared" si="92"/>
        <v>0.2982456140350877</v>
      </c>
      <c r="I530" s="11">
        <f>Physik!M530</f>
        <v>57</v>
      </c>
      <c r="J530" s="11">
        <f>Physik!N530</f>
        <v>1</v>
      </c>
      <c r="K530" s="36">
        <f t="shared" si="90"/>
        <v>58</v>
      </c>
      <c r="L530" s="34"/>
      <c r="M530" s="34"/>
      <c r="N530" s="34"/>
      <c r="O530" s="34"/>
    </row>
    <row r="531" spans="2:15" s="123" customFormat="1" x14ac:dyDescent="0.2">
      <c r="B531" s="24" t="s">
        <v>230</v>
      </c>
      <c r="C531" s="1">
        <f>Physik!C531+Physik!E531</f>
        <v>37</v>
      </c>
      <c r="D531" s="2">
        <f t="shared" si="91"/>
        <v>0.67272727272727273</v>
      </c>
      <c r="E531" s="1">
        <f>Physik!G531</f>
        <v>13</v>
      </c>
      <c r="F531" s="2">
        <f t="shared" si="91"/>
        <v>0.23636363636363636</v>
      </c>
      <c r="G531" s="1">
        <f>Physik!I531+Physik!K531</f>
        <v>5</v>
      </c>
      <c r="H531" s="2">
        <f t="shared" si="92"/>
        <v>9.0909090909090912E-2</v>
      </c>
      <c r="I531" s="11">
        <f>Physik!M531</f>
        <v>55</v>
      </c>
      <c r="J531" s="11">
        <f>Physik!N531</f>
        <v>3</v>
      </c>
      <c r="K531" s="36">
        <f t="shared" si="90"/>
        <v>58</v>
      </c>
      <c r="L531" s="34"/>
      <c r="M531" s="34"/>
      <c r="N531" s="34"/>
      <c r="O531" s="34"/>
    </row>
    <row r="532" spans="2:15" s="123" customFormat="1" x14ac:dyDescent="0.2">
      <c r="B532" s="24" t="s">
        <v>231</v>
      </c>
      <c r="C532" s="1">
        <f>Physik!C532+Physik!E532</f>
        <v>40</v>
      </c>
      <c r="D532" s="2">
        <f t="shared" si="91"/>
        <v>0.7142857142857143</v>
      </c>
      <c r="E532" s="1">
        <f>Physik!G532</f>
        <v>8</v>
      </c>
      <c r="F532" s="2">
        <f t="shared" si="91"/>
        <v>0.14285714285714285</v>
      </c>
      <c r="G532" s="1">
        <f>Physik!I532+Physik!K532</f>
        <v>8</v>
      </c>
      <c r="H532" s="2">
        <f t="shared" si="92"/>
        <v>0.14285714285714285</v>
      </c>
      <c r="I532" s="11">
        <f>Physik!M532</f>
        <v>56</v>
      </c>
      <c r="J532" s="11">
        <f>Physik!N532</f>
        <v>2</v>
      </c>
      <c r="K532" s="36">
        <f t="shared" si="90"/>
        <v>58</v>
      </c>
      <c r="L532" s="34"/>
      <c r="M532" s="34"/>
      <c r="N532" s="34"/>
      <c r="O532" s="34"/>
    </row>
    <row r="533" spans="2:15" s="123" customFormat="1" x14ac:dyDescent="0.2">
      <c r="B533" s="24" t="s">
        <v>232</v>
      </c>
      <c r="C533" s="1">
        <f>Physik!C533+Physik!E533</f>
        <v>41</v>
      </c>
      <c r="D533" s="2">
        <f t="shared" si="91"/>
        <v>0.77358490566037741</v>
      </c>
      <c r="E533" s="1">
        <f>Physik!G533</f>
        <v>4</v>
      </c>
      <c r="F533" s="2">
        <f t="shared" si="91"/>
        <v>7.5471698113207544E-2</v>
      </c>
      <c r="G533" s="1">
        <f>Physik!I533+Physik!K533</f>
        <v>8</v>
      </c>
      <c r="H533" s="2">
        <f t="shared" si="92"/>
        <v>0.15094339622641509</v>
      </c>
      <c r="I533" s="11">
        <f>Physik!M533</f>
        <v>53</v>
      </c>
      <c r="J533" s="11">
        <f>Physik!N533</f>
        <v>5</v>
      </c>
      <c r="K533" s="36">
        <f t="shared" si="90"/>
        <v>58</v>
      </c>
      <c r="L533" s="34"/>
      <c r="M533" s="34"/>
      <c r="N533" s="34"/>
      <c r="O533" s="34"/>
    </row>
    <row r="534" spans="2:15" s="123" customFormat="1" x14ac:dyDescent="0.2">
      <c r="B534" s="24" t="s">
        <v>233</v>
      </c>
      <c r="C534" s="1">
        <f>Physik!C534+Physik!E534</f>
        <v>34</v>
      </c>
      <c r="D534" s="2">
        <f t="shared" si="91"/>
        <v>0.65384615384615385</v>
      </c>
      <c r="E534" s="1">
        <f>Physik!G534</f>
        <v>6</v>
      </c>
      <c r="F534" s="2">
        <f t="shared" si="91"/>
        <v>0.11538461538461539</v>
      </c>
      <c r="G534" s="1">
        <f>Physik!I534+Physik!K534</f>
        <v>12</v>
      </c>
      <c r="H534" s="2">
        <f t="shared" si="92"/>
        <v>0.23076923076923078</v>
      </c>
      <c r="I534" s="11">
        <f>Physik!M534</f>
        <v>52</v>
      </c>
      <c r="J534" s="11">
        <f>Physik!N534</f>
        <v>6</v>
      </c>
      <c r="K534" s="36">
        <f t="shared" si="90"/>
        <v>58</v>
      </c>
      <c r="L534" s="34"/>
      <c r="M534" s="34"/>
      <c r="N534" s="34"/>
      <c r="O534" s="34"/>
    </row>
    <row r="535" spans="2:15" s="123" customFormat="1" x14ac:dyDescent="0.2">
      <c r="B535" s="24" t="s">
        <v>238</v>
      </c>
      <c r="C535" s="1">
        <f>Physik!C535+Physik!E535</f>
        <v>38</v>
      </c>
      <c r="D535" s="2">
        <f t="shared" si="91"/>
        <v>0.69090909090909092</v>
      </c>
      <c r="E535" s="1">
        <f>Physik!G535</f>
        <v>5</v>
      </c>
      <c r="F535" s="2">
        <f t="shared" si="91"/>
        <v>9.0909090909090912E-2</v>
      </c>
      <c r="G535" s="1">
        <f>Physik!I535+Physik!K535</f>
        <v>12</v>
      </c>
      <c r="H535" s="2">
        <f t="shared" si="92"/>
        <v>0.21818181818181817</v>
      </c>
      <c r="I535" s="11">
        <f>Physik!M535</f>
        <v>55</v>
      </c>
      <c r="J535" s="11">
        <f>Physik!N535</f>
        <v>3</v>
      </c>
      <c r="K535" s="36">
        <f t="shared" si="90"/>
        <v>58</v>
      </c>
      <c r="L535" s="34"/>
      <c r="M535" s="34"/>
      <c r="N535" s="34"/>
      <c r="O535" s="34"/>
    </row>
    <row r="536" spans="2:15" s="123" customFormat="1" x14ac:dyDescent="0.2">
      <c r="B536" s="24" t="s">
        <v>235</v>
      </c>
      <c r="C536" s="1">
        <f>Physik!C536+Physik!E536</f>
        <v>43</v>
      </c>
      <c r="D536" s="2">
        <f t="shared" si="91"/>
        <v>0.81132075471698117</v>
      </c>
      <c r="E536" s="1">
        <f>Physik!G536</f>
        <v>6</v>
      </c>
      <c r="F536" s="2">
        <f t="shared" si="91"/>
        <v>0.11320754716981132</v>
      </c>
      <c r="G536" s="1">
        <f>Physik!I536+Physik!K536</f>
        <v>4</v>
      </c>
      <c r="H536" s="2">
        <f t="shared" si="92"/>
        <v>7.5471698113207544E-2</v>
      </c>
      <c r="I536" s="11">
        <f>Physik!M536</f>
        <v>53</v>
      </c>
      <c r="J536" s="11">
        <f>Physik!N536</f>
        <v>5</v>
      </c>
      <c r="K536" s="36">
        <f t="shared" si="90"/>
        <v>58</v>
      </c>
      <c r="L536" s="34"/>
      <c r="M536" s="34"/>
      <c r="N536" s="34"/>
      <c r="O536" s="34"/>
    </row>
    <row r="537" spans="2:15" s="123" customFormat="1" ht="24" x14ac:dyDescent="0.2">
      <c r="B537" s="24" t="s">
        <v>239</v>
      </c>
      <c r="C537" s="1">
        <f>Physik!C537+Physik!E537</f>
        <v>22</v>
      </c>
      <c r="D537" s="2">
        <f t="shared" si="91"/>
        <v>0.40740740740740738</v>
      </c>
      <c r="E537" s="1">
        <f>Physik!G537</f>
        <v>11</v>
      </c>
      <c r="F537" s="2">
        <f t="shared" si="91"/>
        <v>0.20370370370370369</v>
      </c>
      <c r="G537" s="1">
        <f>Physik!I537+Physik!K537</f>
        <v>21</v>
      </c>
      <c r="H537" s="2">
        <f t="shared" si="92"/>
        <v>0.3888888888888889</v>
      </c>
      <c r="I537" s="11">
        <f>Physik!M537</f>
        <v>54</v>
      </c>
      <c r="J537" s="11">
        <f>Physik!N537</f>
        <v>4</v>
      </c>
      <c r="K537" s="36">
        <f t="shared" si="90"/>
        <v>58</v>
      </c>
      <c r="L537" s="34"/>
      <c r="M537" s="34"/>
      <c r="N537" s="34"/>
      <c r="O537" s="34"/>
    </row>
    <row r="538" spans="2:15" s="123" customFormat="1" ht="24" x14ac:dyDescent="0.2">
      <c r="B538" s="26" t="s">
        <v>240</v>
      </c>
      <c r="C538" s="1">
        <f>Physik!C538+Physik!E538</f>
        <v>14</v>
      </c>
      <c r="D538" s="2">
        <f t="shared" si="91"/>
        <v>0.66666666666666663</v>
      </c>
      <c r="E538" s="1">
        <f>Physik!G538</f>
        <v>3</v>
      </c>
      <c r="F538" s="2">
        <f t="shared" si="91"/>
        <v>0.14285714285714285</v>
      </c>
      <c r="G538" s="1">
        <f>Physik!I538+Physik!K538</f>
        <v>4</v>
      </c>
      <c r="H538" s="2">
        <f t="shared" si="92"/>
        <v>0.19047619047619047</v>
      </c>
      <c r="I538" s="11">
        <f>Physik!M538</f>
        <v>21</v>
      </c>
      <c r="J538" s="11">
        <f>Physik!N538</f>
        <v>37</v>
      </c>
      <c r="K538" s="36">
        <f t="shared" si="90"/>
        <v>58</v>
      </c>
      <c r="L538" s="34"/>
      <c r="M538" s="34"/>
      <c r="N538" s="34"/>
      <c r="O538" s="34"/>
    </row>
    <row r="539" spans="2:15" s="123" customFormat="1" x14ac:dyDescent="0.2">
      <c r="B539" s="24" t="s">
        <v>241</v>
      </c>
      <c r="C539" s="1">
        <f>Physik!C539+Physik!E539</f>
        <v>42</v>
      </c>
      <c r="D539" s="2">
        <f t="shared" si="91"/>
        <v>0.77777777777777779</v>
      </c>
      <c r="E539" s="1">
        <f>Physik!G539</f>
        <v>8</v>
      </c>
      <c r="F539" s="2">
        <f t="shared" si="91"/>
        <v>0.14814814814814814</v>
      </c>
      <c r="G539" s="1">
        <f>Physik!I539+Physik!K539</f>
        <v>4</v>
      </c>
      <c r="H539" s="2">
        <f t="shared" si="92"/>
        <v>7.407407407407407E-2</v>
      </c>
      <c r="I539" s="11">
        <f>Physik!M539</f>
        <v>54</v>
      </c>
      <c r="J539" s="11">
        <f>Physik!N539</f>
        <v>4</v>
      </c>
      <c r="K539" s="36">
        <f t="shared" si="90"/>
        <v>58</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360</v>
      </c>
      <c r="J548" s="208" t="s">
        <v>5</v>
      </c>
      <c r="K548" s="208" t="s">
        <v>361</v>
      </c>
      <c r="P548" s="34"/>
    </row>
    <row r="549" spans="2:16" x14ac:dyDescent="0.2">
      <c r="B549" s="24" t="s">
        <v>248</v>
      </c>
      <c r="C549" s="1">
        <f>Physik!C549</f>
        <v>2</v>
      </c>
      <c r="D549" s="2">
        <f>C549/$I$549</f>
        <v>1.834862385321101E-2</v>
      </c>
      <c r="E549" s="1">
        <f>Physik!E549</f>
        <v>20</v>
      </c>
      <c r="F549" s="2">
        <f>E549/$I$549</f>
        <v>0.1834862385321101</v>
      </c>
      <c r="G549" s="1">
        <f>Physik!G549</f>
        <v>87</v>
      </c>
      <c r="H549" s="2">
        <f>G549/$I$549</f>
        <v>0.79816513761467889</v>
      </c>
      <c r="I549" s="36">
        <f>C549+E549+G549</f>
        <v>109</v>
      </c>
      <c r="J549" s="10">
        <f>Physik!J549</f>
        <v>0</v>
      </c>
      <c r="K549" s="36">
        <f>I549+J549</f>
        <v>109</v>
      </c>
      <c r="L549" s="103"/>
      <c r="P549" s="34"/>
    </row>
    <row r="550" spans="2:16" x14ac:dyDescent="0.2">
      <c r="B550" s="24" t="s">
        <v>249</v>
      </c>
      <c r="C550" s="1">
        <f>Physik!C550</f>
        <v>14</v>
      </c>
      <c r="D550" s="2">
        <f>C550/$I$550</f>
        <v>0.12962962962962962</v>
      </c>
      <c r="E550" s="1">
        <f>Physik!E550</f>
        <v>59</v>
      </c>
      <c r="F550" s="2">
        <f>E550/$I$550</f>
        <v>0.54629629629629628</v>
      </c>
      <c r="G550" s="1">
        <f>Physik!G550</f>
        <v>35</v>
      </c>
      <c r="H550" s="2">
        <f>G550/$I$550</f>
        <v>0.32407407407407407</v>
      </c>
      <c r="I550" s="36">
        <f t="shared" ref="I550:I554" si="93">C550+E550+G550</f>
        <v>108</v>
      </c>
      <c r="J550" s="10">
        <f>Physik!J550</f>
        <v>1</v>
      </c>
      <c r="K550" s="36">
        <f t="shared" ref="K550:K554" si="94">I550+J550</f>
        <v>109</v>
      </c>
      <c r="L550" s="103"/>
      <c r="P550" s="34"/>
    </row>
    <row r="551" spans="2:16" ht="24" x14ac:dyDescent="0.2">
      <c r="B551" s="24" t="s">
        <v>250</v>
      </c>
      <c r="C551" s="1">
        <f>Physik!C551</f>
        <v>5</v>
      </c>
      <c r="D551" s="2">
        <f>C551/$I$551</f>
        <v>4.7619047619047616E-2</v>
      </c>
      <c r="E551" s="1">
        <f>Physik!E551</f>
        <v>67</v>
      </c>
      <c r="F551" s="2">
        <f>E551/$I$551</f>
        <v>0.63809523809523805</v>
      </c>
      <c r="G551" s="1">
        <f>Physik!G551</f>
        <v>33</v>
      </c>
      <c r="H551" s="2">
        <f>G551/$I$551</f>
        <v>0.31428571428571428</v>
      </c>
      <c r="I551" s="36">
        <f t="shared" si="93"/>
        <v>105</v>
      </c>
      <c r="J551" s="10">
        <f>Physik!J551</f>
        <v>4</v>
      </c>
      <c r="K551" s="36">
        <f t="shared" si="94"/>
        <v>109</v>
      </c>
      <c r="L551" s="103"/>
      <c r="P551" s="34"/>
    </row>
    <row r="552" spans="2:16" x14ac:dyDescent="0.2">
      <c r="B552" s="24" t="s">
        <v>251</v>
      </c>
      <c r="C552" s="1">
        <f>Physik!C552</f>
        <v>2</v>
      </c>
      <c r="D552" s="2">
        <f>C552/$I$552</f>
        <v>3.7735849056603772E-2</v>
      </c>
      <c r="E552" s="1">
        <f>Physik!E552</f>
        <v>35</v>
      </c>
      <c r="F552" s="2">
        <f>E552/$I$552</f>
        <v>0.660377358490566</v>
      </c>
      <c r="G552" s="1">
        <f>Physik!G552</f>
        <v>16</v>
      </c>
      <c r="H552" s="2">
        <f>G552/$I$552</f>
        <v>0.30188679245283018</v>
      </c>
      <c r="I552" s="36">
        <f t="shared" si="93"/>
        <v>53</v>
      </c>
      <c r="J552" s="10">
        <f>Physik!J552</f>
        <v>56</v>
      </c>
      <c r="K552" s="36">
        <f t="shared" si="94"/>
        <v>109</v>
      </c>
      <c r="L552" s="103"/>
      <c r="P552" s="34"/>
    </row>
    <row r="553" spans="2:16" x14ac:dyDescent="0.2">
      <c r="B553" s="24" t="s">
        <v>252</v>
      </c>
      <c r="C553" s="1">
        <f>Physik!C553</f>
        <v>1</v>
      </c>
      <c r="D553" s="2">
        <f>C553/$I$553</f>
        <v>1.8181818181818181E-2</v>
      </c>
      <c r="E553" s="1">
        <f>Physik!E553</f>
        <v>29</v>
      </c>
      <c r="F553" s="2">
        <f>E553/$I$553</f>
        <v>0.52727272727272723</v>
      </c>
      <c r="G553" s="1">
        <f>Physik!G553</f>
        <v>25</v>
      </c>
      <c r="H553" s="2">
        <f>G553/$I$553</f>
        <v>0.45454545454545453</v>
      </c>
      <c r="I553" s="36">
        <f t="shared" si="93"/>
        <v>55</v>
      </c>
      <c r="J553" s="10">
        <f>Physik!J553</f>
        <v>54</v>
      </c>
      <c r="K553" s="36">
        <f t="shared" si="94"/>
        <v>109</v>
      </c>
      <c r="L553" s="103"/>
      <c r="P553" s="34"/>
    </row>
    <row r="554" spans="2:16" x14ac:dyDescent="0.2">
      <c r="B554" s="24" t="s">
        <v>253</v>
      </c>
      <c r="C554" s="1">
        <f>Physik!C554</f>
        <v>14</v>
      </c>
      <c r="D554" s="2">
        <f>C554/$I$554</f>
        <v>0.13592233009708737</v>
      </c>
      <c r="E554" s="1">
        <f>Physik!E554</f>
        <v>71</v>
      </c>
      <c r="F554" s="2">
        <f>E554/$I$554</f>
        <v>0.68932038834951459</v>
      </c>
      <c r="G554" s="1">
        <f>Physik!G554</f>
        <v>18</v>
      </c>
      <c r="H554" s="2">
        <f>G554/$I$554</f>
        <v>0.17475728155339806</v>
      </c>
      <c r="I554" s="36">
        <f t="shared" si="93"/>
        <v>103</v>
      </c>
      <c r="J554" s="10">
        <f>Physik!J554</f>
        <v>6</v>
      </c>
      <c r="K554" s="36">
        <f t="shared" si="94"/>
        <v>109</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360</v>
      </c>
      <c r="J561" s="208" t="s">
        <v>5</v>
      </c>
      <c r="K561" s="208" t="s">
        <v>361</v>
      </c>
      <c r="P561" s="34"/>
    </row>
    <row r="562" spans="2:16" x14ac:dyDescent="0.2">
      <c r="B562" s="24" t="s">
        <v>255</v>
      </c>
      <c r="C562" s="1">
        <f>Physik!C562</f>
        <v>1</v>
      </c>
      <c r="D562" s="2">
        <f>C562/$I$562</f>
        <v>1.9607843137254902E-2</v>
      </c>
      <c r="E562" s="1">
        <f>Physik!E562</f>
        <v>15</v>
      </c>
      <c r="F562" s="2">
        <f>E562/$I$562</f>
        <v>0.29411764705882354</v>
      </c>
      <c r="G562" s="1">
        <f>Physik!G562</f>
        <v>35</v>
      </c>
      <c r="H562" s="2">
        <f>G562/$I$562</f>
        <v>0.68627450980392157</v>
      </c>
      <c r="I562" s="36">
        <f t="shared" ref="I562:I565" si="95">C562+E562+G562</f>
        <v>51</v>
      </c>
      <c r="J562" s="10">
        <f>Physik!J562</f>
        <v>0</v>
      </c>
      <c r="K562" s="36">
        <f t="shared" ref="K562:K565" si="96">I562+J562</f>
        <v>51</v>
      </c>
      <c r="L562" s="103"/>
      <c r="P562" s="34"/>
    </row>
    <row r="563" spans="2:16" x14ac:dyDescent="0.2">
      <c r="B563" s="24" t="s">
        <v>249</v>
      </c>
      <c r="C563" s="1">
        <f>Physik!C563</f>
        <v>2</v>
      </c>
      <c r="D563" s="2">
        <f>C563/$I$563</f>
        <v>3.9215686274509803E-2</v>
      </c>
      <c r="E563" s="1">
        <f>Physik!E563</f>
        <v>28</v>
      </c>
      <c r="F563" s="2">
        <f>E563/$I$563</f>
        <v>0.5490196078431373</v>
      </c>
      <c r="G563" s="1">
        <f>Physik!G563</f>
        <v>21</v>
      </c>
      <c r="H563" s="2">
        <f>G563/$I$563</f>
        <v>0.41176470588235292</v>
      </c>
      <c r="I563" s="36">
        <f t="shared" si="95"/>
        <v>51</v>
      </c>
      <c r="J563" s="10">
        <f>Physik!J563</f>
        <v>0</v>
      </c>
      <c r="K563" s="36">
        <f t="shared" si="96"/>
        <v>51</v>
      </c>
      <c r="L563" s="103"/>
      <c r="P563" s="34"/>
    </row>
    <row r="564" spans="2:16" ht="24" x14ac:dyDescent="0.2">
      <c r="B564" s="24" t="s">
        <v>250</v>
      </c>
      <c r="C564" s="1">
        <f>Physik!C564</f>
        <v>2</v>
      </c>
      <c r="D564" s="2">
        <f>C564/$I$564</f>
        <v>3.9215686274509803E-2</v>
      </c>
      <c r="E564" s="1">
        <f>Physik!E564</f>
        <v>36</v>
      </c>
      <c r="F564" s="2">
        <f>E564/$I$564</f>
        <v>0.70588235294117652</v>
      </c>
      <c r="G564" s="1">
        <f>Physik!G564</f>
        <v>13</v>
      </c>
      <c r="H564" s="2">
        <f>G564/$I$564</f>
        <v>0.25490196078431371</v>
      </c>
      <c r="I564" s="36">
        <f t="shared" si="95"/>
        <v>51</v>
      </c>
      <c r="J564" s="10">
        <f>Physik!J564</f>
        <v>0</v>
      </c>
      <c r="K564" s="36">
        <f t="shared" si="96"/>
        <v>51</v>
      </c>
      <c r="L564" s="103"/>
      <c r="P564" s="34"/>
    </row>
    <row r="565" spans="2:16" x14ac:dyDescent="0.2">
      <c r="B565" s="24" t="s">
        <v>253</v>
      </c>
      <c r="C565" s="1">
        <f>Physik!C565</f>
        <v>5</v>
      </c>
      <c r="D565" s="2">
        <f>C565/$I$565</f>
        <v>0.1</v>
      </c>
      <c r="E565" s="1">
        <f>Physik!E565</f>
        <v>39</v>
      </c>
      <c r="F565" s="2">
        <f>E565/$I$565</f>
        <v>0.78</v>
      </c>
      <c r="G565" s="1">
        <f>Physik!G565</f>
        <v>6</v>
      </c>
      <c r="H565" s="2">
        <f>G565/$I$565</f>
        <v>0.12</v>
      </c>
      <c r="I565" s="36">
        <f t="shared" si="95"/>
        <v>50</v>
      </c>
      <c r="J565" s="10">
        <f>Physik!J565</f>
        <v>1</v>
      </c>
      <c r="K565" s="36">
        <f t="shared" si="96"/>
        <v>51</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360</v>
      </c>
      <c r="J572" s="208" t="s">
        <v>5</v>
      </c>
      <c r="K572" s="208" t="s">
        <v>361</v>
      </c>
      <c r="P572" s="34"/>
    </row>
    <row r="573" spans="2:16" x14ac:dyDescent="0.2">
      <c r="B573" s="24" t="s">
        <v>257</v>
      </c>
      <c r="C573" s="1">
        <f>Physik!C573</f>
        <v>1</v>
      </c>
      <c r="D573" s="2">
        <f>C573/$I$573</f>
        <v>1.7241379310344827E-2</v>
      </c>
      <c r="E573" s="1">
        <f>Physik!E573</f>
        <v>5</v>
      </c>
      <c r="F573" s="2">
        <f>E573/$I$573</f>
        <v>8.6206896551724144E-2</v>
      </c>
      <c r="G573" s="1">
        <f>Physik!G573</f>
        <v>52</v>
      </c>
      <c r="H573" s="2">
        <f>G573/$I$573</f>
        <v>0.89655172413793105</v>
      </c>
      <c r="I573" s="36">
        <f t="shared" ref="I573:I578" si="97">C573+E573+G573</f>
        <v>58</v>
      </c>
      <c r="J573" s="10">
        <f>Physik!J573</f>
        <v>0</v>
      </c>
      <c r="K573" s="36">
        <f t="shared" ref="K573:K578" si="98">I573+J573</f>
        <v>58</v>
      </c>
      <c r="L573" s="103"/>
      <c r="P573" s="34"/>
    </row>
    <row r="574" spans="2:16" x14ac:dyDescent="0.2">
      <c r="B574" s="24" t="s">
        <v>249</v>
      </c>
      <c r="C574" s="1">
        <f>Physik!C574</f>
        <v>12</v>
      </c>
      <c r="D574" s="2">
        <f>C574/$I$574</f>
        <v>0.21052631578947367</v>
      </c>
      <c r="E574" s="1">
        <f>Physik!E574</f>
        <v>31</v>
      </c>
      <c r="F574" s="2">
        <f>E574/$I$574</f>
        <v>0.54385964912280704</v>
      </c>
      <c r="G574" s="1">
        <f>Physik!G574</f>
        <v>14</v>
      </c>
      <c r="H574" s="2">
        <f>G574/$I$574</f>
        <v>0.24561403508771928</v>
      </c>
      <c r="I574" s="36">
        <f t="shared" si="97"/>
        <v>57</v>
      </c>
      <c r="J574" s="10">
        <f>Physik!J574</f>
        <v>1</v>
      </c>
      <c r="K574" s="36">
        <f t="shared" si="98"/>
        <v>58</v>
      </c>
      <c r="L574" s="103"/>
      <c r="P574" s="34"/>
    </row>
    <row r="575" spans="2:16" ht="24" x14ac:dyDescent="0.2">
      <c r="B575" s="24" t="s">
        <v>250</v>
      </c>
      <c r="C575" s="1">
        <f>Physik!C575</f>
        <v>3</v>
      </c>
      <c r="D575" s="2">
        <f>C575/$I$575</f>
        <v>5.5555555555555552E-2</v>
      </c>
      <c r="E575" s="1">
        <f>Physik!E575</f>
        <v>31</v>
      </c>
      <c r="F575" s="2">
        <f>E575/$I$575</f>
        <v>0.57407407407407407</v>
      </c>
      <c r="G575" s="1">
        <f>Physik!G575</f>
        <v>20</v>
      </c>
      <c r="H575" s="2">
        <f>G575/$I$575</f>
        <v>0.37037037037037035</v>
      </c>
      <c r="I575" s="36">
        <f t="shared" si="97"/>
        <v>54</v>
      </c>
      <c r="J575" s="10">
        <f>Physik!J575</f>
        <v>4</v>
      </c>
      <c r="K575" s="36">
        <f t="shared" si="98"/>
        <v>58</v>
      </c>
      <c r="L575" s="103"/>
      <c r="P575" s="34"/>
    </row>
    <row r="576" spans="2:16" x14ac:dyDescent="0.2">
      <c r="B576" s="24" t="s">
        <v>251</v>
      </c>
      <c r="C576" s="1">
        <f>Physik!C576</f>
        <v>2</v>
      </c>
      <c r="D576" s="2">
        <f>C576/$I$576</f>
        <v>3.7735849056603772E-2</v>
      </c>
      <c r="E576" s="1">
        <f>Physik!E576</f>
        <v>35</v>
      </c>
      <c r="F576" s="2">
        <f>E576/$I$576</f>
        <v>0.660377358490566</v>
      </c>
      <c r="G576" s="1">
        <f>Physik!G576</f>
        <v>16</v>
      </c>
      <c r="H576" s="2">
        <f>G576/$I$576</f>
        <v>0.30188679245283018</v>
      </c>
      <c r="I576" s="36">
        <f t="shared" si="97"/>
        <v>53</v>
      </c>
      <c r="J576" s="10">
        <f>Physik!J576</f>
        <v>5</v>
      </c>
      <c r="K576" s="36">
        <f t="shared" si="98"/>
        <v>58</v>
      </c>
      <c r="L576" s="103"/>
      <c r="P576" s="34"/>
    </row>
    <row r="577" spans="2:16" x14ac:dyDescent="0.2">
      <c r="B577" s="24" t="s">
        <v>252</v>
      </c>
      <c r="C577" s="1">
        <f>Physik!C577</f>
        <v>1</v>
      </c>
      <c r="D577" s="2">
        <f>C577/$I$577</f>
        <v>1.8181818181818181E-2</v>
      </c>
      <c r="E577" s="1">
        <f>Physik!E577</f>
        <v>29</v>
      </c>
      <c r="F577" s="2">
        <f>E577/$I$577</f>
        <v>0.52727272727272723</v>
      </c>
      <c r="G577" s="1">
        <f>Physik!G577</f>
        <v>25</v>
      </c>
      <c r="H577" s="2">
        <f>G577/$I$577</f>
        <v>0.45454545454545453</v>
      </c>
      <c r="I577" s="36">
        <f t="shared" si="97"/>
        <v>55</v>
      </c>
      <c r="J577" s="10">
        <f>Physik!J577</f>
        <v>3</v>
      </c>
      <c r="K577" s="36">
        <f t="shared" si="98"/>
        <v>58</v>
      </c>
      <c r="L577" s="103"/>
      <c r="P577" s="34"/>
    </row>
    <row r="578" spans="2:16" x14ac:dyDescent="0.2">
      <c r="B578" s="24" t="s">
        <v>253</v>
      </c>
      <c r="C578" s="1">
        <f>Physik!C578</f>
        <v>9</v>
      </c>
      <c r="D578" s="2">
        <f>C578/$I$578</f>
        <v>0.16981132075471697</v>
      </c>
      <c r="E578" s="1">
        <f>Physik!E578</f>
        <v>32</v>
      </c>
      <c r="F578" s="2">
        <f>E578/$I$578</f>
        <v>0.60377358490566035</v>
      </c>
      <c r="G578" s="1">
        <f>Physik!G578</f>
        <v>12</v>
      </c>
      <c r="H578" s="2">
        <f>G578/$I$578</f>
        <v>0.22641509433962265</v>
      </c>
      <c r="I578" s="36">
        <f t="shared" si="97"/>
        <v>53</v>
      </c>
      <c r="J578" s="10">
        <f>Physik!J578</f>
        <v>5</v>
      </c>
      <c r="K578" s="36">
        <f t="shared" si="98"/>
        <v>58</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8A70C573-0674-4676-A4BE-12F767BE55E3}">
            <xm:f>D12&lt;('Gesamt ZF'!D12-20%)</xm:f>
            <x14:dxf>
              <fill>
                <patternFill>
                  <bgColor theme="3" tint="0.59996337778862885"/>
                </patternFill>
              </fill>
            </x14:dxf>
          </x14:cfRule>
          <x14:cfRule type="expression" priority="112" id="{2EE33CFC-F359-4D92-A95D-99F44CB15295}">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CCD32F49-7203-43EC-BF4C-974772AA1CD2}">
            <xm:f>D13&lt;('Gesamt ZF'!D13-20%)</xm:f>
            <x14:dxf>
              <fill>
                <patternFill>
                  <bgColor theme="3" tint="0.59996337778862885"/>
                </patternFill>
              </fill>
            </x14:dxf>
          </x14:cfRule>
          <x14:cfRule type="expression" priority="110" id="{5F97EE77-C054-4B11-AD75-11E1755D4B96}">
            <xm:f>D13&gt;('Gesamt ZF'!D13+20%)</xm:f>
            <x14:dxf>
              <fill>
                <patternFill>
                  <bgColor rgb="FF92D050"/>
                </patternFill>
              </fill>
            </x14:dxf>
          </x14:cfRule>
          <xm:sqref>D13:D20 F13:F20 H13:H20</xm:sqref>
        </x14:conditionalFormatting>
        <x14:conditionalFormatting xmlns:xm="http://schemas.microsoft.com/office/excel/2006/main">
          <x14:cfRule type="expression" priority="107" id="{96F4DB75-0928-421C-AC1A-E54D925CB2D8}">
            <xm:f>D29&lt;('Gesamt ZF'!D29-20%)</xm:f>
            <x14:dxf>
              <fill>
                <patternFill>
                  <bgColor theme="3" tint="0.59996337778862885"/>
                </patternFill>
              </fill>
            </x14:dxf>
          </x14:cfRule>
          <x14:cfRule type="expression" priority="108" id="{EE3B9F7F-4F46-46D5-8D36-396573BF74FF}">
            <xm:f>D29&gt;('Gesamt ZF'!D29+20%)</xm:f>
            <x14:dxf>
              <fill>
                <patternFill>
                  <bgColor rgb="FF92D050"/>
                </patternFill>
              </fill>
            </x14:dxf>
          </x14:cfRule>
          <xm:sqref>D29:D37 F29:F37 H29:H37</xm:sqref>
        </x14:conditionalFormatting>
        <x14:conditionalFormatting xmlns:xm="http://schemas.microsoft.com/office/excel/2006/main">
          <x14:cfRule type="expression" priority="105" id="{8331717F-2567-46FC-9F8C-0CBD469C9CAD}">
            <xm:f>D46&lt;('Gesamt ZF'!D46-20%)</xm:f>
            <x14:dxf>
              <fill>
                <patternFill>
                  <bgColor theme="3" tint="0.59996337778862885"/>
                </patternFill>
              </fill>
            </x14:dxf>
          </x14:cfRule>
          <x14:cfRule type="expression" priority="106" id="{7BB73592-AB48-48E3-80C6-77C42C5F5E25}">
            <xm:f>D46&gt;('Gesamt ZF'!D46+20%)</xm:f>
            <x14:dxf>
              <fill>
                <patternFill>
                  <bgColor rgb="FF92D050"/>
                </patternFill>
              </fill>
            </x14:dxf>
          </x14:cfRule>
          <xm:sqref>D46:D53 F46:F53 H46:H53</xm:sqref>
        </x14:conditionalFormatting>
        <x14:conditionalFormatting xmlns:xm="http://schemas.microsoft.com/office/excel/2006/main">
          <x14:cfRule type="expression" priority="103" id="{90551275-4A90-4C39-8F7C-93F99FDDA7C5}">
            <xm:f>D54&lt;('Gesamt ZF'!D54-20%)</xm:f>
            <x14:dxf>
              <fill>
                <patternFill>
                  <bgColor theme="3" tint="0.59996337778862885"/>
                </patternFill>
              </fill>
            </x14:dxf>
          </x14:cfRule>
          <x14:cfRule type="expression" priority="104" id="{33E9391C-5805-4B90-9201-80245DDD130F}">
            <xm:f>D54&gt;('Gesamt ZF'!D54+20%)</xm:f>
            <x14:dxf>
              <fill>
                <patternFill>
                  <bgColor rgb="FF92D050"/>
                </patternFill>
              </fill>
            </x14:dxf>
          </x14:cfRule>
          <xm:sqref>D54 F54 H54</xm:sqref>
        </x14:conditionalFormatting>
        <x14:conditionalFormatting xmlns:xm="http://schemas.microsoft.com/office/excel/2006/main">
          <x14:cfRule type="expression" priority="101" id="{07D11CB2-5216-4C41-A5B2-E217E0CDD08A}">
            <xm:f>D61&lt;('Gesamt ZF'!D61-20%)</xm:f>
            <x14:dxf>
              <fill>
                <patternFill>
                  <bgColor theme="3" tint="0.59996337778862885"/>
                </patternFill>
              </fill>
            </x14:dxf>
          </x14:cfRule>
          <x14:cfRule type="expression" priority="102" id="{481B23D6-E4F9-499F-A2A7-AD91C279697D}">
            <xm:f>D61&gt;('Gesamt ZF'!D61+20%)</xm:f>
            <x14:dxf>
              <fill>
                <patternFill>
                  <bgColor rgb="FF92D050"/>
                </patternFill>
              </fill>
            </x14:dxf>
          </x14:cfRule>
          <xm:sqref>D61:D63 F61:F63 H61:H63</xm:sqref>
        </x14:conditionalFormatting>
        <x14:conditionalFormatting xmlns:xm="http://schemas.microsoft.com/office/excel/2006/main">
          <x14:cfRule type="expression" priority="99" id="{D00F983B-24C4-41CB-8DCB-601806576B03}">
            <xm:f>D72&lt;('Gesamt ZF'!D72-20%)</xm:f>
            <x14:dxf>
              <fill>
                <patternFill>
                  <bgColor theme="3" tint="0.59996337778862885"/>
                </patternFill>
              </fill>
            </x14:dxf>
          </x14:cfRule>
          <x14:cfRule type="expression" priority="100" id="{992960EF-D661-4F7E-81AE-52B4ACBE05C7}">
            <xm:f>D72&gt;('Gesamt ZF'!D72+20%)</xm:f>
            <x14:dxf>
              <fill>
                <patternFill>
                  <bgColor rgb="FF92D050"/>
                </patternFill>
              </fill>
            </x14:dxf>
          </x14:cfRule>
          <xm:sqref>D72:D74 F72:F74 H72:H74</xm:sqref>
        </x14:conditionalFormatting>
        <x14:conditionalFormatting xmlns:xm="http://schemas.microsoft.com/office/excel/2006/main">
          <x14:cfRule type="expression" priority="97" id="{967C8096-9B1B-418C-9617-BBA4A67CE8D6}">
            <xm:f>D83&lt;('Gesamt ZF'!D83-20%)</xm:f>
            <x14:dxf>
              <fill>
                <patternFill>
                  <bgColor theme="3" tint="0.59996337778862885"/>
                </patternFill>
              </fill>
            </x14:dxf>
          </x14:cfRule>
          <x14:cfRule type="expression" priority="98" id="{8C549BD5-2D9E-4B9E-B920-D7E24945D20B}">
            <xm:f>D83&gt;('Gesamt ZF'!D83+20%)</xm:f>
            <x14:dxf>
              <fill>
                <patternFill>
                  <bgColor rgb="FF92D050"/>
                </patternFill>
              </fill>
            </x14:dxf>
          </x14:cfRule>
          <xm:sqref>D83:D85 F83:F85 H83:H85</xm:sqref>
        </x14:conditionalFormatting>
        <x14:conditionalFormatting xmlns:xm="http://schemas.microsoft.com/office/excel/2006/main">
          <x14:cfRule type="expression" priority="95" id="{525470C0-5F07-4F4E-BC74-3344EBBCA926}">
            <xm:f>D94&lt;('Gesamt ZF'!D94-20%)</xm:f>
            <x14:dxf>
              <fill>
                <patternFill>
                  <bgColor theme="3" tint="0.59996337778862885"/>
                </patternFill>
              </fill>
            </x14:dxf>
          </x14:cfRule>
          <x14:cfRule type="expression" priority="96" id="{C619BAE7-CC3D-49AC-BE08-FD00F2B772A9}">
            <xm:f>D94&gt;('Gesamt ZF'!D94+20%)</xm:f>
            <x14:dxf>
              <fill>
                <patternFill>
                  <bgColor rgb="FF92D050"/>
                </patternFill>
              </fill>
            </x14:dxf>
          </x14:cfRule>
          <xm:sqref>D94:D96 F94:F96 H94:H96</xm:sqref>
        </x14:conditionalFormatting>
        <x14:conditionalFormatting xmlns:xm="http://schemas.microsoft.com/office/excel/2006/main">
          <x14:cfRule type="expression" priority="93" id="{1DBFF469-ACE7-4F07-A325-D82EBF6D663B}">
            <xm:f>D104&lt;('Gesamt ZF'!D104-20%)</xm:f>
            <x14:dxf>
              <fill>
                <patternFill>
                  <bgColor theme="3" tint="0.59996337778862885"/>
                </patternFill>
              </fill>
            </x14:dxf>
          </x14:cfRule>
          <x14:cfRule type="expression" priority="94" id="{43D46E24-10A8-416F-8503-AEFF41C31E4B}">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F69C3294-73A4-4946-B702-EAF6A19D923F}">
            <xm:f>D118&lt;('Gesamt ZF'!D118-20%)</xm:f>
            <x14:dxf>
              <fill>
                <patternFill>
                  <bgColor theme="3" tint="0.59996337778862885"/>
                </patternFill>
              </fill>
            </x14:dxf>
          </x14:cfRule>
          <x14:cfRule type="expression" priority="92" id="{16912F2B-E97A-4FC8-885A-4FD8B35786FB}">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745B6A03-345E-4917-B237-3F89B43C5FAF}">
            <xm:f>D132&lt;('Gesamt ZF'!D132-20%)</xm:f>
            <x14:dxf>
              <fill>
                <patternFill>
                  <bgColor theme="3" tint="0.59996337778862885"/>
                </patternFill>
              </fill>
            </x14:dxf>
          </x14:cfRule>
          <x14:cfRule type="expression" priority="90" id="{591F4D89-E897-4A41-B324-B2178A339EDA}">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58A4B9E8-3479-4CCF-9D78-ED3305FFE84E}">
            <xm:f>D146&lt;('Gesamt ZF'!D146-20%)</xm:f>
            <x14:dxf>
              <fill>
                <patternFill>
                  <bgColor theme="3" tint="0.59996337778862885"/>
                </patternFill>
              </fill>
            </x14:dxf>
          </x14:cfRule>
          <x14:cfRule type="expression" priority="88" id="{C1A7650A-826E-40C3-8E72-FE5C7C340241}">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0E21723F-35AA-4080-B4E2-BE14B46514DA}">
            <xm:f>D158&lt;('Gesamt ZF'!D158-20%)</xm:f>
            <x14:dxf>
              <fill>
                <patternFill>
                  <bgColor theme="3" tint="0.59996337778862885"/>
                </patternFill>
              </fill>
            </x14:dxf>
          </x14:cfRule>
          <x14:cfRule type="expression" priority="86" id="{E45E4CEC-6BAC-46DE-BF36-1D39DF678F61}">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DD009CDD-63A9-4466-BE3B-1E32101B7729}">
            <xm:f>D172&lt;('Gesamt ZF'!D172-20%)</xm:f>
            <x14:dxf>
              <fill>
                <patternFill>
                  <bgColor theme="3" tint="0.59996337778862885"/>
                </patternFill>
              </fill>
            </x14:dxf>
          </x14:cfRule>
          <x14:cfRule type="expression" priority="84" id="{31FE6D57-8279-4C10-99FA-42E4D758C16E}">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0AB450E6-3DFC-49A4-BB6F-F433D5C4CE22}">
            <xm:f>D186&lt;('Gesamt ZF'!D186-20%)</xm:f>
            <x14:dxf>
              <fill>
                <patternFill>
                  <bgColor theme="3" tint="0.59996337778862885"/>
                </patternFill>
              </fill>
            </x14:dxf>
          </x14:cfRule>
          <x14:cfRule type="expression" priority="82" id="{1083D0E4-E7CE-4F04-B32A-052D4ABFF146}">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88161CD8-F703-4E0E-A159-56258950A061}">
            <xm:f>D200&lt;('Gesamt ZF'!D200-20%)</xm:f>
            <x14:dxf>
              <fill>
                <patternFill>
                  <bgColor theme="3" tint="0.59996337778862885"/>
                </patternFill>
              </fill>
            </x14:dxf>
          </x14:cfRule>
          <x14:cfRule type="expression" priority="80" id="{B35CC83A-6C02-41BC-8DA9-D683CD96DE51}">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C6E27687-D5B6-42BB-8FB5-C1A6183F9F79}">
            <xm:f>D212&lt;('Gesamt ZF'!D212-20%)</xm:f>
            <x14:dxf>
              <fill>
                <patternFill>
                  <bgColor theme="3" tint="0.59996337778862885"/>
                </patternFill>
              </fill>
            </x14:dxf>
          </x14:cfRule>
          <x14:cfRule type="expression" priority="78" id="{C947DEF5-F9F8-4591-844E-01BA31829A2F}">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954EAE65-B803-4564-A77F-6ECA5CC34827}">
            <xm:f>D224&lt;('Gesamt ZF'!D224-20%)</xm:f>
            <x14:dxf>
              <fill>
                <patternFill>
                  <bgColor theme="3" tint="0.59996337778862885"/>
                </patternFill>
              </fill>
            </x14:dxf>
          </x14:cfRule>
          <x14:cfRule type="expression" priority="76" id="{9F25000F-DDA6-435F-8BE0-75EBE6646FFD}">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A6791B70-4ED3-4B03-BE01-DF880DAD7037}">
            <xm:f>D236&lt;('Gesamt ZF'!D236-20%)</xm:f>
            <x14:dxf>
              <fill>
                <patternFill>
                  <bgColor theme="3" tint="0.59996337778862885"/>
                </patternFill>
              </fill>
            </x14:dxf>
          </x14:cfRule>
          <x14:cfRule type="expression" priority="74" id="{4E226B83-8FBE-4E46-9446-8428AB0657FB}">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25358ECF-7133-4335-B558-36CF52364BA1}">
            <xm:f>D246&lt;('Gesamt ZF'!D246-20%)</xm:f>
            <x14:dxf>
              <fill>
                <patternFill>
                  <bgColor theme="3" tint="0.59996337778862885"/>
                </patternFill>
              </fill>
            </x14:dxf>
          </x14:cfRule>
          <x14:cfRule type="expression" priority="72" id="{58D22DF5-4E0D-41B8-AD0C-0D11DE867E1C}">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384551E2-9B2F-411A-AB51-3CFDB6ABCA07}">
            <xm:f>D259&lt;('Gesamt ZF'!D259-20%)</xm:f>
            <x14:dxf>
              <fill>
                <patternFill>
                  <bgColor theme="3" tint="0.59996337778862885"/>
                </patternFill>
              </fill>
            </x14:dxf>
          </x14:cfRule>
          <x14:cfRule type="expression" priority="70" id="{CFAA00A7-9E21-4044-BE11-F71E43F145CC}">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C675C62A-2E98-4E15-B7B0-FB77B3120B55}">
            <xm:f>D272&lt;('Gesamt ZF'!D272-20%)</xm:f>
            <x14:dxf>
              <fill>
                <patternFill>
                  <bgColor theme="3" tint="0.59996337778862885"/>
                </patternFill>
              </fill>
            </x14:dxf>
          </x14:cfRule>
          <x14:cfRule type="expression" priority="68" id="{8E218D2D-0AE1-420D-9BE8-04384A8906D0}">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21EB4804-C0A5-42A4-AF74-6790C8F422D2}">
            <xm:f>D288&lt;('Gesamt ZF'!D288-20%)</xm:f>
            <x14:dxf>
              <fill>
                <patternFill>
                  <bgColor theme="3" tint="0.59996337778862885"/>
                </patternFill>
              </fill>
            </x14:dxf>
          </x14:cfRule>
          <x14:cfRule type="expression" priority="66" id="{04F3C97C-23FB-4A43-B7C5-350765F5DC98}">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67DBADF9-7BF3-4D6C-8742-951B22A0AD15}">
            <xm:f>D299&lt;('Gesamt ZF'!D299-20%)</xm:f>
            <x14:dxf>
              <fill>
                <patternFill>
                  <bgColor theme="3" tint="0.59996337778862885"/>
                </patternFill>
              </fill>
            </x14:dxf>
          </x14:cfRule>
          <x14:cfRule type="expression" priority="64" id="{C0DC07F3-2781-48C1-B9A8-5FBA70856079}">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B42EC0D2-1154-422D-9A64-1B306F508A47}">
            <xm:f>D316&lt;('Gesamt ZF'!D316-20%)</xm:f>
            <x14:dxf>
              <fill>
                <patternFill>
                  <bgColor theme="3" tint="0.59996337778862885"/>
                </patternFill>
              </fill>
            </x14:dxf>
          </x14:cfRule>
          <x14:cfRule type="expression" priority="62" id="{CEED483B-5D11-4806-AF7F-25A48E5E3555}">
            <xm:f>D316&gt;('Gesamt ZF'!D316+20%)</xm:f>
            <x14:dxf>
              <fill>
                <patternFill>
                  <bgColor rgb="FF92D050"/>
                </patternFill>
              </fill>
            </x14:dxf>
          </x14:cfRule>
          <xm:sqref>D316:D319 F316:F319</xm:sqref>
        </x14:conditionalFormatting>
        <x14:conditionalFormatting xmlns:xm="http://schemas.microsoft.com/office/excel/2006/main">
          <x14:cfRule type="expression" priority="59" id="{152027D9-21D4-4CDC-A6E2-0A9E777EFF4D}">
            <xm:f>D327&lt;('Gesamt ZF'!D327-20%)</xm:f>
            <x14:dxf>
              <fill>
                <patternFill>
                  <bgColor theme="3" tint="0.59996337778862885"/>
                </patternFill>
              </fill>
            </x14:dxf>
          </x14:cfRule>
          <x14:cfRule type="expression" priority="60" id="{357D8C09-B9AD-4C0E-8554-EDCC8E6B33C0}">
            <xm:f>D327&gt;('Gesamt ZF'!D327+20%)</xm:f>
            <x14:dxf>
              <fill>
                <patternFill>
                  <bgColor rgb="FF92D050"/>
                </patternFill>
              </fill>
            </x14:dxf>
          </x14:cfRule>
          <xm:sqref>D327:D328 F327:F328 F330:F333 D330:D333</xm:sqref>
        </x14:conditionalFormatting>
        <x14:conditionalFormatting xmlns:xm="http://schemas.microsoft.com/office/excel/2006/main">
          <x14:cfRule type="expression" priority="57" id="{750E5E34-71CD-441D-A75B-35104E757B26}">
            <xm:f>D341&lt;('Gesamt ZF'!D341-20%)</xm:f>
            <x14:dxf>
              <fill>
                <patternFill>
                  <bgColor theme="3" tint="0.59996337778862885"/>
                </patternFill>
              </fill>
            </x14:dxf>
          </x14:cfRule>
          <x14:cfRule type="expression" priority="58" id="{8444AAC2-79BB-44A2-BB2F-4DFD16A1184D}">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0EFA75AC-584B-496A-A88B-87F3D56C47E7}">
            <xm:f>D353&lt;('Gesamt ZF'!D353-20%)</xm:f>
            <x14:dxf>
              <fill>
                <patternFill>
                  <bgColor theme="3" tint="0.59996337778862885"/>
                </patternFill>
              </fill>
            </x14:dxf>
          </x14:cfRule>
          <x14:cfRule type="expression" priority="56" id="{5908817D-FF98-4206-9914-6C32ACD76226}">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AC278FAF-6BA1-499C-99E5-CB74CC270C91}">
            <xm:f>D363&lt;('Gesamt ZF'!D363-20%)</xm:f>
            <x14:dxf>
              <fill>
                <patternFill>
                  <bgColor theme="3" tint="0.59996337778862885"/>
                </patternFill>
              </fill>
            </x14:dxf>
          </x14:cfRule>
          <x14:cfRule type="expression" priority="54" id="{3F8ED3BC-4E06-4CBF-A807-B9FAEE9724CD}">
            <xm:f>D363&gt;('Gesamt ZF'!D363+20%)</xm:f>
            <x14:dxf>
              <fill>
                <patternFill>
                  <bgColor rgb="FF92D050"/>
                </patternFill>
              </fill>
            </x14:dxf>
          </x14:cfRule>
          <xm:sqref>D363 H363 F363</xm:sqref>
        </x14:conditionalFormatting>
        <x14:conditionalFormatting xmlns:xm="http://schemas.microsoft.com/office/excel/2006/main">
          <x14:cfRule type="expression" priority="51" id="{2F00DFAD-8796-4B8A-9E1B-DE1ADA9FA49E}">
            <xm:f>J363&lt;('Gesamt ZF'!J363-20%)</xm:f>
            <x14:dxf>
              <fill>
                <patternFill>
                  <bgColor theme="3" tint="0.59996337778862885"/>
                </patternFill>
              </fill>
            </x14:dxf>
          </x14:cfRule>
          <x14:cfRule type="expression" priority="52" id="{46C2DD0C-53FC-477E-A52B-44958E6693E1}">
            <xm:f>J363&gt;('Gesamt ZF'!J363+20%)</xm:f>
            <x14:dxf>
              <fill>
                <patternFill>
                  <bgColor rgb="FF92D050"/>
                </patternFill>
              </fill>
            </x14:dxf>
          </x14:cfRule>
          <xm:sqref>J363</xm:sqref>
        </x14:conditionalFormatting>
        <x14:conditionalFormatting xmlns:xm="http://schemas.microsoft.com/office/excel/2006/main">
          <x14:cfRule type="expression" priority="49" id="{EE16C065-4F39-48B6-A52F-B9CDF2F64DB6}">
            <xm:f>D365&lt;('Gesamt ZF'!D365-20%)</xm:f>
            <x14:dxf>
              <fill>
                <patternFill>
                  <bgColor theme="3" tint="0.59996337778862885"/>
                </patternFill>
              </fill>
            </x14:dxf>
          </x14:cfRule>
          <x14:cfRule type="expression" priority="50" id="{166156B4-DD0C-4BAF-BD76-12AFA4C804AD}">
            <xm:f>D365&gt;('Gesamt ZF'!D365+20%)</xm:f>
            <x14:dxf>
              <fill>
                <patternFill>
                  <bgColor rgb="FF92D050"/>
                </patternFill>
              </fill>
            </x14:dxf>
          </x14:cfRule>
          <xm:sqref>D365 H365 F365</xm:sqref>
        </x14:conditionalFormatting>
        <x14:conditionalFormatting xmlns:xm="http://schemas.microsoft.com/office/excel/2006/main">
          <x14:cfRule type="expression" priority="47" id="{B1F23B54-67E9-4529-87CC-F0360A25DEB0}">
            <xm:f>J365&lt;('Gesamt ZF'!J365-20%)</xm:f>
            <x14:dxf>
              <fill>
                <patternFill>
                  <bgColor theme="3" tint="0.59996337778862885"/>
                </patternFill>
              </fill>
            </x14:dxf>
          </x14:cfRule>
          <x14:cfRule type="expression" priority="48" id="{145DB022-C74C-468A-A485-C42943433D89}">
            <xm:f>J365&gt;('Gesamt ZF'!J365+20%)</xm:f>
            <x14:dxf>
              <fill>
                <patternFill>
                  <bgColor rgb="FF92D050"/>
                </patternFill>
              </fill>
            </x14:dxf>
          </x14:cfRule>
          <xm:sqref>J365</xm:sqref>
        </x14:conditionalFormatting>
        <x14:conditionalFormatting xmlns:xm="http://schemas.microsoft.com/office/excel/2006/main">
          <x14:cfRule type="expression" priority="45" id="{36910FA1-55F3-461D-8060-D2B33F9B0A2E}">
            <xm:f>D367&lt;('Gesamt ZF'!D367-20%)</xm:f>
            <x14:dxf>
              <fill>
                <patternFill>
                  <bgColor theme="3" tint="0.59996337778862885"/>
                </patternFill>
              </fill>
            </x14:dxf>
          </x14:cfRule>
          <x14:cfRule type="expression" priority="46" id="{EB6ECFC2-AD07-460F-A163-3C5FC47C0E97}">
            <xm:f>D367&gt;('Gesamt ZF'!D367+20%)</xm:f>
            <x14:dxf>
              <fill>
                <patternFill>
                  <bgColor rgb="FF92D050"/>
                </patternFill>
              </fill>
            </x14:dxf>
          </x14:cfRule>
          <xm:sqref>D367 H367 F367</xm:sqref>
        </x14:conditionalFormatting>
        <x14:conditionalFormatting xmlns:xm="http://schemas.microsoft.com/office/excel/2006/main">
          <x14:cfRule type="expression" priority="43" id="{41E23FD0-858F-4238-9A4D-21B65CE7B6F5}">
            <xm:f>J367&lt;('Gesamt ZF'!J367-20%)</xm:f>
            <x14:dxf>
              <fill>
                <patternFill>
                  <bgColor theme="3" tint="0.59996337778862885"/>
                </patternFill>
              </fill>
            </x14:dxf>
          </x14:cfRule>
          <x14:cfRule type="expression" priority="44" id="{488EEEA5-7ABF-4942-8FC2-E8A37A769620}">
            <xm:f>J367&gt;('Gesamt ZF'!J367+20%)</xm:f>
            <x14:dxf>
              <fill>
                <patternFill>
                  <bgColor rgb="FF92D050"/>
                </patternFill>
              </fill>
            </x14:dxf>
          </x14:cfRule>
          <xm:sqref>J367</xm:sqref>
        </x14:conditionalFormatting>
        <x14:conditionalFormatting xmlns:xm="http://schemas.microsoft.com/office/excel/2006/main">
          <x14:cfRule type="expression" priority="41" id="{2A3643C9-6940-4A29-A809-043BA60E1522}">
            <xm:f>D369&lt;('Gesamt ZF'!D369-20%)</xm:f>
            <x14:dxf>
              <fill>
                <patternFill>
                  <bgColor theme="3" tint="0.59996337778862885"/>
                </patternFill>
              </fill>
            </x14:dxf>
          </x14:cfRule>
          <x14:cfRule type="expression" priority="42" id="{819F9902-7EB4-44E8-A235-B4113EA0B906}">
            <xm:f>D369&gt;('Gesamt ZF'!D369+20%)</xm:f>
            <x14:dxf>
              <fill>
                <patternFill>
                  <bgColor rgb="FF92D050"/>
                </patternFill>
              </fill>
            </x14:dxf>
          </x14:cfRule>
          <xm:sqref>D369 H369 F369</xm:sqref>
        </x14:conditionalFormatting>
        <x14:conditionalFormatting xmlns:xm="http://schemas.microsoft.com/office/excel/2006/main">
          <x14:cfRule type="expression" priority="39" id="{7A45FCAB-43C7-4B1E-B036-CCA8F981F8E4}">
            <xm:f>J369&lt;('Gesamt ZF'!J369-20%)</xm:f>
            <x14:dxf>
              <fill>
                <patternFill>
                  <bgColor theme="3" tint="0.59996337778862885"/>
                </patternFill>
              </fill>
            </x14:dxf>
          </x14:cfRule>
          <x14:cfRule type="expression" priority="40" id="{9E4C6B0D-67B9-4AB4-B505-151FDC47A50B}">
            <xm:f>J369&gt;('Gesamt ZF'!J369+20%)</xm:f>
            <x14:dxf>
              <fill>
                <patternFill>
                  <bgColor rgb="FF92D050"/>
                </patternFill>
              </fill>
            </x14:dxf>
          </x14:cfRule>
          <xm:sqref>J369</xm:sqref>
        </x14:conditionalFormatting>
        <x14:conditionalFormatting xmlns:xm="http://schemas.microsoft.com/office/excel/2006/main">
          <x14:cfRule type="expression" priority="37" id="{AEDD7EA9-E365-4DE9-8F70-EB0DA421BEFA}">
            <xm:f>D376&lt;('Gesamt ZF'!D376-20%)</xm:f>
            <x14:dxf>
              <fill>
                <patternFill>
                  <bgColor theme="3" tint="0.59996337778862885"/>
                </patternFill>
              </fill>
            </x14:dxf>
          </x14:cfRule>
          <x14:cfRule type="expression" priority="38" id="{9E510453-223E-4E73-9D0F-02DC4A0FD63F}">
            <xm:f>D376&gt;('Gesamt ZF'!D376+20%)</xm:f>
            <x14:dxf>
              <fill>
                <patternFill>
                  <bgColor rgb="FF92D050"/>
                </patternFill>
              </fill>
            </x14:dxf>
          </x14:cfRule>
          <xm:sqref>D376 F376</xm:sqref>
        </x14:conditionalFormatting>
        <x14:conditionalFormatting xmlns:xm="http://schemas.microsoft.com/office/excel/2006/main">
          <x14:cfRule type="expression" priority="35" id="{956D4EBB-5D1D-4C65-8E19-B97629FB44E2}">
            <xm:f>D385&lt;('Gesamt ZF'!D385-20%)</xm:f>
            <x14:dxf>
              <fill>
                <patternFill>
                  <bgColor theme="3" tint="0.59996337778862885"/>
                </patternFill>
              </fill>
            </x14:dxf>
          </x14:cfRule>
          <x14:cfRule type="expression" priority="36" id="{CC1C3D66-FC59-4C06-9A99-192C78D3EC49}">
            <xm:f>D385&gt;('Gesamt ZF'!D385+20%)</xm:f>
            <x14:dxf>
              <fill>
                <patternFill>
                  <bgColor rgb="FF92D050"/>
                </patternFill>
              </fill>
            </x14:dxf>
          </x14:cfRule>
          <xm:sqref>D385 H385 F385</xm:sqref>
        </x14:conditionalFormatting>
        <x14:conditionalFormatting xmlns:xm="http://schemas.microsoft.com/office/excel/2006/main">
          <x14:cfRule type="expression" priority="33" id="{D95A1E11-3D7B-4C88-A263-832385CCA6AA}">
            <xm:f>D387&lt;('Gesamt ZF'!D387-20%)</xm:f>
            <x14:dxf>
              <fill>
                <patternFill>
                  <bgColor theme="3" tint="0.59996337778862885"/>
                </patternFill>
              </fill>
            </x14:dxf>
          </x14:cfRule>
          <x14:cfRule type="expression" priority="34" id="{3346C159-4918-421F-A868-7A90C9DF89FF}">
            <xm:f>D387&gt;('Gesamt ZF'!D387+20%)</xm:f>
            <x14:dxf>
              <fill>
                <patternFill>
                  <bgColor rgb="FF92D050"/>
                </patternFill>
              </fill>
            </x14:dxf>
          </x14:cfRule>
          <xm:sqref>D387 H387 F387</xm:sqref>
        </x14:conditionalFormatting>
        <x14:conditionalFormatting xmlns:xm="http://schemas.microsoft.com/office/excel/2006/main">
          <x14:cfRule type="expression" priority="31" id="{9D7E3106-E80A-4290-A092-0B2FC13D8BDF}">
            <xm:f>D389&lt;('Gesamt ZF'!D389-20%)</xm:f>
            <x14:dxf>
              <fill>
                <patternFill>
                  <bgColor theme="3" tint="0.59996337778862885"/>
                </patternFill>
              </fill>
            </x14:dxf>
          </x14:cfRule>
          <x14:cfRule type="expression" priority="32" id="{9C41A948-4B34-41EF-B085-E2597A577AF3}">
            <xm:f>D389&gt;('Gesamt ZF'!D389+20%)</xm:f>
            <x14:dxf>
              <fill>
                <patternFill>
                  <bgColor rgb="FF92D050"/>
                </patternFill>
              </fill>
            </x14:dxf>
          </x14:cfRule>
          <xm:sqref>D389 H389 F389</xm:sqref>
        </x14:conditionalFormatting>
        <x14:conditionalFormatting xmlns:xm="http://schemas.microsoft.com/office/excel/2006/main">
          <x14:cfRule type="expression" priority="29" id="{E5E606D1-7BC5-4E93-9C8B-2B42F210FF41}">
            <xm:f>D391&lt;('Gesamt ZF'!D391-20%)</xm:f>
            <x14:dxf>
              <fill>
                <patternFill>
                  <bgColor theme="3" tint="0.59996337778862885"/>
                </patternFill>
              </fill>
            </x14:dxf>
          </x14:cfRule>
          <x14:cfRule type="expression" priority="30" id="{F3086DC6-FAF7-43FE-BCF9-DB79BD9C8802}">
            <xm:f>D391&gt;('Gesamt ZF'!D391+20%)</xm:f>
            <x14:dxf>
              <fill>
                <patternFill>
                  <bgColor rgb="FF92D050"/>
                </patternFill>
              </fill>
            </x14:dxf>
          </x14:cfRule>
          <xm:sqref>D391 H391 F391</xm:sqref>
        </x14:conditionalFormatting>
        <x14:conditionalFormatting xmlns:xm="http://schemas.microsoft.com/office/excel/2006/main">
          <x14:cfRule type="expression" priority="27" id="{932CC6F3-4F2E-466B-9275-00E06553A4A1}">
            <xm:f>D401&lt;('Gesamt ZF'!D401-20%)</xm:f>
            <x14:dxf>
              <fill>
                <patternFill>
                  <bgColor theme="3" tint="0.59996337778862885"/>
                </patternFill>
              </fill>
            </x14:dxf>
          </x14:cfRule>
          <x14:cfRule type="expression" priority="28" id="{0DF7C3C6-9731-4DA8-9879-0CEE08CA3D05}">
            <xm:f>D401&gt;('Gesamt ZF'!D401+20%)</xm:f>
            <x14:dxf>
              <fill>
                <patternFill>
                  <bgColor rgb="FF92D050"/>
                </patternFill>
              </fill>
            </x14:dxf>
          </x14:cfRule>
          <xm:sqref>D401 F401</xm:sqref>
        </x14:conditionalFormatting>
        <x14:conditionalFormatting xmlns:xm="http://schemas.microsoft.com/office/excel/2006/main">
          <x14:cfRule type="expression" priority="25" id="{6A32B89D-111B-4891-B291-5CF2453DF7D1}">
            <xm:f>D409&lt;('Gesamt ZF'!D409-20%)</xm:f>
            <x14:dxf>
              <fill>
                <patternFill>
                  <bgColor theme="3" tint="0.59996337778862885"/>
                </patternFill>
              </fill>
            </x14:dxf>
          </x14:cfRule>
          <x14:cfRule type="expression" priority="26" id="{3DFCE9EC-6B59-4C11-845A-164A7F1B1630}">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25CBB777-DB10-42E3-AC8C-70034A5B60C9}">
            <xm:f>D427&lt;('Gesamt ZF'!D427-20%)</xm:f>
            <x14:dxf>
              <fill>
                <patternFill>
                  <bgColor theme="3" tint="0.59996337778862885"/>
                </patternFill>
              </fill>
            </x14:dxf>
          </x14:cfRule>
          <x14:cfRule type="expression" priority="24" id="{5D3C05CD-9907-4942-9D0A-4CEBDE6E675D}">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1AB19C3E-B596-4880-AB9A-7490E2E80DF2}">
            <xm:f>D428&lt;('Gesamt ZF'!D428-20%)</xm:f>
            <x14:dxf>
              <fill>
                <patternFill>
                  <bgColor theme="3" tint="0.59996337778862885"/>
                </patternFill>
              </fill>
            </x14:dxf>
          </x14:cfRule>
          <x14:cfRule type="expression" priority="22" id="{5E77EB39-416D-414B-88F8-14E5279814F6}">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5F40E283-B51D-4148-84E0-C437E272835E}">
            <xm:f>D445&lt;('Gesamt ZF'!D445-20%)</xm:f>
            <x14:dxf>
              <fill>
                <patternFill>
                  <bgColor theme="3" tint="0.59996337778862885"/>
                </patternFill>
              </fill>
            </x14:dxf>
          </x14:cfRule>
          <x14:cfRule type="expression" priority="20" id="{1CE848A0-093C-4107-825D-FD91D4815E86}">
            <xm:f>D445&gt;('Gesamt ZF'!D445+20%)</xm:f>
            <x14:dxf>
              <fill>
                <patternFill>
                  <bgColor rgb="FF92D050"/>
                </patternFill>
              </fill>
            </x14:dxf>
          </x14:cfRule>
          <xm:sqref>D445:D447 J445:J447 H445 F445:F447 H447</xm:sqref>
        </x14:conditionalFormatting>
        <x14:conditionalFormatting xmlns:xm="http://schemas.microsoft.com/office/excel/2006/main">
          <x14:cfRule type="expression" priority="17" id="{C9C0DC6C-89AF-4C8D-B199-3026D0CEFE9F}">
            <xm:f>D456&lt;('Gesamt ZF'!D456-20%)</xm:f>
            <x14:dxf>
              <fill>
                <patternFill>
                  <bgColor theme="3" tint="0.59996337778862885"/>
                </patternFill>
              </fill>
            </x14:dxf>
          </x14:cfRule>
          <x14:cfRule type="expression" priority="18" id="{8DA53F60-E12E-4C1D-BF23-40D076D7BA8E}">
            <xm:f>D456&gt;('Gesamt ZF'!D456+20%)</xm:f>
            <x14:dxf>
              <fill>
                <patternFill>
                  <bgColor rgb="FF92D050"/>
                </patternFill>
              </fill>
            </x14:dxf>
          </x14:cfRule>
          <xm:sqref>D456 F456</xm:sqref>
        </x14:conditionalFormatting>
        <x14:conditionalFormatting xmlns:xm="http://schemas.microsoft.com/office/excel/2006/main">
          <x14:cfRule type="expression" priority="15" id="{AA461A66-57B7-47D4-AEC0-FBC11DC38946}">
            <xm:f>D464&lt;('Gesamt ZF'!D464-20%)</xm:f>
            <x14:dxf>
              <fill>
                <patternFill>
                  <bgColor theme="3" tint="0.59996337778862885"/>
                </patternFill>
              </fill>
            </x14:dxf>
          </x14:cfRule>
          <x14:cfRule type="expression" priority="16" id="{543FE8D1-E0EB-47F1-B68A-0D4661A94A09}">
            <xm:f>D464&gt;('Gesamt ZF'!D464+20%)</xm:f>
            <x14:dxf>
              <fill>
                <patternFill>
                  <bgColor rgb="FF92D050"/>
                </patternFill>
              </fill>
            </x14:dxf>
          </x14:cfRule>
          <xm:sqref>D464:D467 H464:H468 F464:F468</xm:sqref>
        </x14:conditionalFormatting>
        <x14:conditionalFormatting xmlns:xm="http://schemas.microsoft.com/office/excel/2006/main">
          <x14:cfRule type="expression" priority="13" id="{E511DBE9-C5B8-41D0-8DAD-E893FCEEE7C2}">
            <xm:f>D476&lt;('Gesamt ZF'!D476-20%)</xm:f>
            <x14:dxf>
              <fill>
                <patternFill>
                  <bgColor theme="3" tint="0.59996337778862885"/>
                </patternFill>
              </fill>
            </x14:dxf>
          </x14:cfRule>
          <x14:cfRule type="expression" priority="14" id="{4FD5027F-C4A0-4164-9527-B510E124B102}">
            <xm:f>D476&gt;('Gesamt ZF'!D476+20%)</xm:f>
            <x14:dxf>
              <fill>
                <patternFill>
                  <bgColor rgb="FF92D050"/>
                </patternFill>
              </fill>
            </x14:dxf>
          </x14:cfRule>
          <xm:sqref>D476:D480 H476:H480 F476:F480</xm:sqref>
        </x14:conditionalFormatting>
        <x14:conditionalFormatting xmlns:xm="http://schemas.microsoft.com/office/excel/2006/main">
          <x14:cfRule type="expression" priority="9" id="{352EB208-E22F-49C5-9604-22C4753C8455}">
            <xm:f>D506&lt;('Gesamt ZF'!D506-20%)</xm:f>
            <x14:dxf>
              <fill>
                <patternFill>
                  <bgColor theme="3" tint="0.59996337778862885"/>
                </patternFill>
              </fill>
            </x14:dxf>
          </x14:cfRule>
          <x14:cfRule type="expression" priority="10" id="{8C9328B9-2124-4072-A927-1FCEB2EA3C06}">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79BD82FE-0941-414B-B83A-A39FD10D2331}">
            <xm:f>D527&lt;('Gesamt ZF'!D527-20%)</xm:f>
            <x14:dxf>
              <fill>
                <patternFill>
                  <bgColor theme="3" tint="0.59996337778862885"/>
                </patternFill>
              </fill>
            </x14:dxf>
          </x14:cfRule>
          <x14:cfRule type="expression" priority="8" id="{1AD77AB8-6EB5-4D9E-AD43-5FA7CFE4B4A1}">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A547B9CA-13E0-4A85-840B-D6D7DF798BFE}">
            <xm:f>D549&lt;('Gesamt ZF'!D549-20%)</xm:f>
            <x14:dxf>
              <fill>
                <patternFill>
                  <bgColor theme="3" tint="0.59996337778862885"/>
                </patternFill>
              </fill>
            </x14:dxf>
          </x14:cfRule>
          <x14:cfRule type="expression" priority="6" id="{35CC8DAE-7174-4847-ABE3-0CF18671CD81}">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205D0C26-C9AA-4092-B3EC-4E3723BC85E8}">
            <xm:f>D562&lt;('Gesamt ZF'!D562-20%)</xm:f>
            <x14:dxf>
              <fill>
                <patternFill>
                  <bgColor theme="3" tint="0.59996337778862885"/>
                </patternFill>
              </fill>
            </x14:dxf>
          </x14:cfRule>
          <x14:cfRule type="expression" priority="4" id="{CB982800-D6D8-44E2-9F22-738D726BA42A}">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518756F1-56E6-4BBB-9429-E9D6302CDDC7}">
            <xm:f>D573&lt;('Gesamt ZF'!D573-20%)</xm:f>
            <x14:dxf>
              <fill>
                <patternFill>
                  <bgColor theme="3" tint="0.59996337778862885"/>
                </patternFill>
              </fill>
            </x14:dxf>
          </x14:cfRule>
          <x14:cfRule type="expression" priority="2" id="{D7C2EA20-F78A-4552-9BA8-C057136EF0EC}">
            <xm:f>D573&gt;('Gesamt ZF'!D573+20%)</xm:f>
            <x14:dxf>
              <fill>
                <patternFill>
                  <bgColor rgb="FF92D050"/>
                </patternFill>
              </fill>
            </x14:dxf>
          </x14:cfRule>
          <xm:sqref>D573:D578 H573:H578 F573:F578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09" zoomScaleNormal="100" workbookViewId="0">
      <selection activeCell="R594" sqref="R594"/>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02" t="s">
        <v>298</v>
      </c>
    </row>
    <row r="4" spans="2:16" x14ac:dyDescent="0.2">
      <c r="C4" s="102" t="s">
        <v>0</v>
      </c>
    </row>
    <row r="6" spans="2:16" x14ac:dyDescent="0.2">
      <c r="C6" s="102" t="s">
        <v>304</v>
      </c>
    </row>
    <row r="8" spans="2:16" x14ac:dyDescent="0.2">
      <c r="B8" s="253" t="s">
        <v>1</v>
      </c>
      <c r="C8" s="257" t="s">
        <v>297</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33</v>
      </c>
      <c r="D12" s="2">
        <f>C12/$M$12</f>
        <v>0.30841121495327101</v>
      </c>
      <c r="E12" s="3">
        <v>42</v>
      </c>
      <c r="F12" s="2">
        <f>E12/$M$12</f>
        <v>0.3925233644859813</v>
      </c>
      <c r="G12" s="3">
        <v>18</v>
      </c>
      <c r="H12" s="2">
        <f>G12/$M$12</f>
        <v>0.16822429906542055</v>
      </c>
      <c r="I12" s="3">
        <v>9</v>
      </c>
      <c r="J12" s="2">
        <f>I12/$M$12</f>
        <v>8.4112149532710276E-2</v>
      </c>
      <c r="K12" s="3">
        <v>5</v>
      </c>
      <c r="L12" s="2">
        <f>K12/$M$12</f>
        <v>4.6728971962616821E-2</v>
      </c>
      <c r="M12" s="3">
        <v>107</v>
      </c>
      <c r="N12" s="72">
        <v>2</v>
      </c>
      <c r="O12" s="72">
        <v>109</v>
      </c>
      <c r="P12" s="103"/>
    </row>
    <row r="13" spans="2:16" ht="13.5" customHeight="1" x14ac:dyDescent="0.25">
      <c r="B13" s="23" t="s">
        <v>8</v>
      </c>
      <c r="C13" s="1">
        <v>78</v>
      </c>
      <c r="D13" s="2">
        <f>C13/$M$13</f>
        <v>0.76470588235294112</v>
      </c>
      <c r="E13" s="3">
        <v>20</v>
      </c>
      <c r="F13" s="2">
        <f>E13/$M$13</f>
        <v>0.19607843137254902</v>
      </c>
      <c r="G13" s="3">
        <v>1</v>
      </c>
      <c r="H13" s="2">
        <f>G13/$M$13</f>
        <v>9.8039215686274508E-3</v>
      </c>
      <c r="I13" s="3">
        <v>3</v>
      </c>
      <c r="J13" s="2">
        <f>I13/$M$13</f>
        <v>2.9411764705882353E-2</v>
      </c>
      <c r="K13" s="3">
        <v>0</v>
      </c>
      <c r="L13" s="2">
        <f>K13/$M$13</f>
        <v>0</v>
      </c>
      <c r="M13" s="3">
        <v>102</v>
      </c>
      <c r="N13" s="3">
        <v>7</v>
      </c>
      <c r="O13" s="72">
        <v>109</v>
      </c>
      <c r="P13" s="103"/>
    </row>
    <row r="14" spans="2:16" ht="15.75" customHeight="1" x14ac:dyDescent="0.25">
      <c r="B14" s="23" t="s">
        <v>9</v>
      </c>
      <c r="C14" s="1">
        <v>92</v>
      </c>
      <c r="D14" s="2">
        <f>C14/$M$14</f>
        <v>0.92</v>
      </c>
      <c r="E14" s="3">
        <v>8</v>
      </c>
      <c r="F14" s="2">
        <f>E14/$M$14</f>
        <v>0.08</v>
      </c>
      <c r="G14" s="4">
        <v>0</v>
      </c>
      <c r="H14" s="2">
        <f>G14/$M$14</f>
        <v>0</v>
      </c>
      <c r="I14" s="4">
        <v>0</v>
      </c>
      <c r="J14" s="2">
        <f>I14/$M$14</f>
        <v>0</v>
      </c>
      <c r="K14" s="4">
        <v>0</v>
      </c>
      <c r="L14" s="2">
        <f>K14/$M$14</f>
        <v>0</v>
      </c>
      <c r="M14" s="72">
        <v>100</v>
      </c>
      <c r="N14" s="72">
        <v>9</v>
      </c>
      <c r="O14" s="72">
        <v>109</v>
      </c>
      <c r="P14" s="103"/>
    </row>
    <row r="15" spans="2:16" ht="15.75" customHeight="1" x14ac:dyDescent="0.25">
      <c r="B15" s="23" t="s">
        <v>10</v>
      </c>
      <c r="C15" s="1">
        <v>97</v>
      </c>
      <c r="D15" s="2">
        <f>C15/$M$15</f>
        <v>0.97979797979797978</v>
      </c>
      <c r="E15" s="3">
        <v>0</v>
      </c>
      <c r="F15" s="2">
        <f>E15/$M$15</f>
        <v>0</v>
      </c>
      <c r="G15" s="3">
        <v>1</v>
      </c>
      <c r="H15" s="2">
        <f>G15/$M$15</f>
        <v>1.0101010101010102E-2</v>
      </c>
      <c r="I15" s="3">
        <v>1</v>
      </c>
      <c r="J15" s="2">
        <f>I15/$M$15</f>
        <v>1.0101010101010102E-2</v>
      </c>
      <c r="K15" s="3">
        <v>0</v>
      </c>
      <c r="L15" s="2">
        <f>K15/$M$15</f>
        <v>0</v>
      </c>
      <c r="M15" s="3">
        <v>99</v>
      </c>
      <c r="N15" s="3">
        <v>10</v>
      </c>
      <c r="O15" s="72">
        <v>109</v>
      </c>
      <c r="P15" s="103"/>
    </row>
    <row r="16" spans="2:16" ht="16.5" customHeight="1" x14ac:dyDescent="0.25">
      <c r="B16" s="23" t="s">
        <v>11</v>
      </c>
      <c r="C16" s="1">
        <v>84</v>
      </c>
      <c r="D16" s="2">
        <f>C16/$M$16</f>
        <v>0.84848484848484851</v>
      </c>
      <c r="E16" s="3">
        <v>8</v>
      </c>
      <c r="F16" s="2">
        <f>E16/$M$16</f>
        <v>8.0808080808080815E-2</v>
      </c>
      <c r="G16" s="3">
        <v>6</v>
      </c>
      <c r="H16" s="2">
        <f>G16/$M$16</f>
        <v>6.0606060606060608E-2</v>
      </c>
      <c r="I16" s="3">
        <v>1</v>
      </c>
      <c r="J16" s="2">
        <f>I16/$M$16</f>
        <v>1.0101010101010102E-2</v>
      </c>
      <c r="K16" s="3">
        <v>0</v>
      </c>
      <c r="L16" s="2">
        <f>K16/$M$16</f>
        <v>0</v>
      </c>
      <c r="M16" s="3">
        <v>99</v>
      </c>
      <c r="N16" s="72">
        <v>10</v>
      </c>
      <c r="O16" s="72">
        <v>109</v>
      </c>
      <c r="P16" s="103"/>
    </row>
    <row r="17" spans="2:16" ht="19.5" customHeight="1" x14ac:dyDescent="0.25">
      <c r="B17" s="23" t="s">
        <v>12</v>
      </c>
      <c r="C17" s="1">
        <v>3</v>
      </c>
      <c r="D17" s="2">
        <f>C17/$M$17</f>
        <v>2.7777777777777776E-2</v>
      </c>
      <c r="E17" s="3">
        <v>13</v>
      </c>
      <c r="F17" s="2">
        <f>E17/$M$17</f>
        <v>0.12037037037037036</v>
      </c>
      <c r="G17" s="3">
        <v>23</v>
      </c>
      <c r="H17" s="2">
        <f>G17/$M$17</f>
        <v>0.21296296296296297</v>
      </c>
      <c r="I17" s="3">
        <v>27</v>
      </c>
      <c r="J17" s="2">
        <f>I17/$M$17</f>
        <v>0.25</v>
      </c>
      <c r="K17" s="3">
        <v>42</v>
      </c>
      <c r="L17" s="2">
        <f>K17/$M$17</f>
        <v>0.3888888888888889</v>
      </c>
      <c r="M17" s="3">
        <v>108</v>
      </c>
      <c r="N17" s="3">
        <v>1</v>
      </c>
      <c r="O17" s="72">
        <v>109</v>
      </c>
      <c r="P17" s="103"/>
    </row>
    <row r="18" spans="2:16" ht="26.25" customHeight="1" x14ac:dyDescent="0.25">
      <c r="B18" s="23" t="s">
        <v>13</v>
      </c>
      <c r="C18" s="1">
        <v>96</v>
      </c>
      <c r="D18" s="2">
        <f>C18/$M$18</f>
        <v>0.94117647058823528</v>
      </c>
      <c r="E18" s="3">
        <v>4</v>
      </c>
      <c r="F18" s="2">
        <f>E18/$M$18</f>
        <v>3.9215686274509803E-2</v>
      </c>
      <c r="G18" s="3">
        <v>1</v>
      </c>
      <c r="H18" s="2">
        <f>G18/$M$18</f>
        <v>9.8039215686274508E-3</v>
      </c>
      <c r="I18" s="3">
        <v>1</v>
      </c>
      <c r="J18" s="2">
        <f>I18/$M$18</f>
        <v>9.8039215686274508E-3</v>
      </c>
      <c r="K18" s="3">
        <v>0</v>
      </c>
      <c r="L18" s="2">
        <f>K18/$M$18</f>
        <v>0</v>
      </c>
      <c r="M18" s="3">
        <v>102</v>
      </c>
      <c r="N18" s="3">
        <v>7</v>
      </c>
      <c r="O18" s="72">
        <v>109</v>
      </c>
      <c r="P18" s="103"/>
    </row>
    <row r="19" spans="2:16" ht="15" customHeight="1" x14ac:dyDescent="0.25">
      <c r="B19" s="23" t="s">
        <v>14</v>
      </c>
      <c r="C19" s="1">
        <v>95</v>
      </c>
      <c r="D19" s="2">
        <f>C19/$M$19</f>
        <v>0.94059405940594054</v>
      </c>
      <c r="E19" s="3">
        <v>6</v>
      </c>
      <c r="F19" s="2">
        <f>E19/$M$19</f>
        <v>5.9405940594059403E-2</v>
      </c>
      <c r="G19" s="3">
        <v>0</v>
      </c>
      <c r="H19" s="2">
        <f>G19/$M$19</f>
        <v>0</v>
      </c>
      <c r="I19" s="3">
        <v>0</v>
      </c>
      <c r="J19" s="2">
        <f>I19/$M$19</f>
        <v>0</v>
      </c>
      <c r="K19" s="3">
        <v>0</v>
      </c>
      <c r="L19" s="2">
        <f>K19/$M$19</f>
        <v>0</v>
      </c>
      <c r="M19" s="3">
        <v>101</v>
      </c>
      <c r="N19" s="3">
        <v>8</v>
      </c>
      <c r="O19" s="72">
        <v>109</v>
      </c>
      <c r="P19" s="103"/>
    </row>
    <row r="20" spans="2:16" ht="15.75" customHeight="1" x14ac:dyDescent="0.2">
      <c r="B20" s="23" t="s">
        <v>15</v>
      </c>
      <c r="C20" s="1">
        <v>96</v>
      </c>
      <c r="D20" s="2">
        <f>C20/$M$20</f>
        <v>0.93203883495145634</v>
      </c>
      <c r="E20" s="3">
        <v>4</v>
      </c>
      <c r="F20" s="2">
        <f>E20/$M$20</f>
        <v>3.8834951456310676E-2</v>
      </c>
      <c r="G20" s="3">
        <v>3</v>
      </c>
      <c r="H20" s="2">
        <f>G20/$M$20</f>
        <v>2.9126213592233011E-2</v>
      </c>
      <c r="I20" s="3">
        <v>0</v>
      </c>
      <c r="J20" s="2">
        <f>I20/$M$20</f>
        <v>0</v>
      </c>
      <c r="K20" s="3">
        <v>0</v>
      </c>
      <c r="L20" s="2">
        <f>K20/$M$20</f>
        <v>0</v>
      </c>
      <c r="M20" s="3">
        <v>103</v>
      </c>
      <c r="N20" s="3">
        <v>6</v>
      </c>
      <c r="O20" s="72">
        <v>109</v>
      </c>
      <c r="P20" s="10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294</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13</v>
      </c>
      <c r="D29" s="2">
        <f>C29/$M$29</f>
        <v>0.25490196078431371</v>
      </c>
      <c r="E29" s="3">
        <v>18</v>
      </c>
      <c r="F29" s="2">
        <f>E29/$M$29</f>
        <v>0.35294117647058826</v>
      </c>
      <c r="G29" s="3">
        <v>9</v>
      </c>
      <c r="H29" s="2">
        <f>G29/$M$29</f>
        <v>0.17647058823529413</v>
      </c>
      <c r="I29" s="3">
        <v>7</v>
      </c>
      <c r="J29" s="2">
        <f>I29/$M$29</f>
        <v>0.13725490196078433</v>
      </c>
      <c r="K29" s="3">
        <v>4</v>
      </c>
      <c r="L29" s="2">
        <f>K29/$M$29</f>
        <v>7.8431372549019607E-2</v>
      </c>
      <c r="M29" s="11">
        <v>51</v>
      </c>
      <c r="N29" s="11">
        <v>0</v>
      </c>
      <c r="O29" s="41">
        <v>51</v>
      </c>
      <c r="P29" s="103"/>
    </row>
    <row r="30" spans="2:16" x14ac:dyDescent="0.25">
      <c r="B30" s="23" t="s">
        <v>8</v>
      </c>
      <c r="C30" s="10">
        <v>36</v>
      </c>
      <c r="D30" s="2">
        <f>C30/$M$30</f>
        <v>0.73469387755102045</v>
      </c>
      <c r="E30" s="3">
        <v>11</v>
      </c>
      <c r="F30" s="2">
        <f>E30/$M$30</f>
        <v>0.22448979591836735</v>
      </c>
      <c r="G30" s="3">
        <v>0</v>
      </c>
      <c r="H30" s="2">
        <f>G30/$M$30</f>
        <v>0</v>
      </c>
      <c r="I30" s="3">
        <v>2</v>
      </c>
      <c r="J30" s="2">
        <f>I30/$M$30</f>
        <v>4.0816326530612242E-2</v>
      </c>
      <c r="K30" s="3">
        <v>0</v>
      </c>
      <c r="L30" s="2">
        <f>K30/$M$30</f>
        <v>0</v>
      </c>
      <c r="M30" s="11">
        <v>49</v>
      </c>
      <c r="N30" s="37">
        <v>2</v>
      </c>
      <c r="O30" s="41">
        <v>51</v>
      </c>
      <c r="P30" s="103"/>
    </row>
    <row r="31" spans="2:16" x14ac:dyDescent="0.25">
      <c r="B31" s="23" t="s">
        <v>9</v>
      </c>
      <c r="C31" s="10">
        <v>43</v>
      </c>
      <c r="D31" s="2">
        <f>C31/$M$31</f>
        <v>0.91489361702127658</v>
      </c>
      <c r="E31" s="3">
        <v>4</v>
      </c>
      <c r="F31" s="2">
        <f>E31/$M$31</f>
        <v>8.5106382978723402E-2</v>
      </c>
      <c r="G31" s="4">
        <v>0</v>
      </c>
      <c r="H31" s="2">
        <f>G31/$M$31</f>
        <v>0</v>
      </c>
      <c r="I31" s="4">
        <v>0</v>
      </c>
      <c r="J31" s="2">
        <f>I31/$M$31</f>
        <v>0</v>
      </c>
      <c r="K31" s="4">
        <v>0</v>
      </c>
      <c r="L31" s="2">
        <f>K31/$M$31</f>
        <v>0</v>
      </c>
      <c r="M31" s="11">
        <v>47</v>
      </c>
      <c r="N31" s="37">
        <v>4</v>
      </c>
      <c r="O31" s="41">
        <v>51</v>
      </c>
      <c r="P31" s="103"/>
    </row>
    <row r="32" spans="2:16" x14ac:dyDescent="0.25">
      <c r="B32" s="23" t="s">
        <v>18</v>
      </c>
      <c r="C32" s="10">
        <v>48</v>
      </c>
      <c r="D32" s="2">
        <f>C32/$M$32</f>
        <v>0.97959183673469385</v>
      </c>
      <c r="E32" s="3">
        <v>0</v>
      </c>
      <c r="F32" s="2">
        <f>E32/$M$32</f>
        <v>0</v>
      </c>
      <c r="G32" s="3">
        <v>0</v>
      </c>
      <c r="H32" s="2">
        <f>G32/$M$32</f>
        <v>0</v>
      </c>
      <c r="I32" s="3">
        <v>1</v>
      </c>
      <c r="J32" s="2">
        <f>I32/$M$32</f>
        <v>2.0408163265306121E-2</v>
      </c>
      <c r="K32" s="3">
        <v>0</v>
      </c>
      <c r="L32" s="2">
        <f>K32/$M$32</f>
        <v>0</v>
      </c>
      <c r="M32" s="37">
        <v>49</v>
      </c>
      <c r="N32" s="37">
        <v>2</v>
      </c>
      <c r="O32" s="41">
        <v>51</v>
      </c>
      <c r="P32" s="103"/>
    </row>
    <row r="33" spans="2:16" x14ac:dyDescent="0.25">
      <c r="B33" s="23" t="s">
        <v>11</v>
      </c>
      <c r="C33" s="10">
        <v>37</v>
      </c>
      <c r="D33" s="2">
        <f>C33/$M$33</f>
        <v>0.77083333333333337</v>
      </c>
      <c r="E33" s="3">
        <v>5</v>
      </c>
      <c r="F33" s="2">
        <f>E33/$M$33</f>
        <v>0.10416666666666667</v>
      </c>
      <c r="G33" s="3">
        <v>6</v>
      </c>
      <c r="H33" s="2">
        <f>G33/$M$33</f>
        <v>0.125</v>
      </c>
      <c r="I33" s="3">
        <v>0</v>
      </c>
      <c r="J33" s="2">
        <f>I33/$M$33</f>
        <v>0</v>
      </c>
      <c r="K33" s="3">
        <v>0</v>
      </c>
      <c r="L33" s="2">
        <f>K33/$M$33</f>
        <v>0</v>
      </c>
      <c r="M33" s="11">
        <v>48</v>
      </c>
      <c r="N33" s="37">
        <v>3</v>
      </c>
      <c r="O33" s="41">
        <v>51</v>
      </c>
      <c r="P33" s="103"/>
    </row>
    <row r="34" spans="2:16" x14ac:dyDescent="0.25">
      <c r="B34" s="23" t="s">
        <v>12</v>
      </c>
      <c r="C34" s="10">
        <v>0</v>
      </c>
      <c r="D34" s="2">
        <f>C34/$M$34</f>
        <v>0</v>
      </c>
      <c r="E34" s="3">
        <v>2</v>
      </c>
      <c r="F34" s="2">
        <f>E34/$M$34</f>
        <v>3.9215686274509803E-2</v>
      </c>
      <c r="G34" s="3">
        <v>8</v>
      </c>
      <c r="H34" s="2">
        <f>G34/$M$34</f>
        <v>0.15686274509803921</v>
      </c>
      <c r="I34" s="3">
        <v>8</v>
      </c>
      <c r="J34" s="2">
        <f>I34/$M$34</f>
        <v>0.15686274509803921</v>
      </c>
      <c r="K34" s="3">
        <v>33</v>
      </c>
      <c r="L34" s="2">
        <f>K34/$M$34</f>
        <v>0.6470588235294118</v>
      </c>
      <c r="M34" s="11">
        <v>51</v>
      </c>
      <c r="N34" s="11">
        <v>0</v>
      </c>
      <c r="O34" s="41">
        <v>51</v>
      </c>
      <c r="P34" s="103"/>
    </row>
    <row r="35" spans="2:16" ht="24" x14ac:dyDescent="0.25">
      <c r="B35" s="23" t="s">
        <v>13</v>
      </c>
      <c r="C35" s="10">
        <v>44</v>
      </c>
      <c r="D35" s="2">
        <f>C35/$M$35</f>
        <v>0.89795918367346939</v>
      </c>
      <c r="E35" s="3">
        <v>4</v>
      </c>
      <c r="F35" s="2">
        <f>E35/$M$35</f>
        <v>8.1632653061224483E-2</v>
      </c>
      <c r="G35" s="3">
        <v>0</v>
      </c>
      <c r="H35" s="2">
        <f>G35/$M$35</f>
        <v>0</v>
      </c>
      <c r="I35" s="3">
        <v>1</v>
      </c>
      <c r="J35" s="2">
        <f>I35/$M$35</f>
        <v>2.0408163265306121E-2</v>
      </c>
      <c r="K35" s="3">
        <v>0</v>
      </c>
      <c r="L35" s="2">
        <f>K35/$M$35</f>
        <v>0</v>
      </c>
      <c r="M35" s="11">
        <v>49</v>
      </c>
      <c r="N35" s="37">
        <v>2</v>
      </c>
      <c r="O35" s="41">
        <v>51</v>
      </c>
      <c r="P35" s="103"/>
    </row>
    <row r="36" spans="2:16" x14ac:dyDescent="0.25">
      <c r="B36" s="23" t="s">
        <v>14</v>
      </c>
      <c r="C36" s="10">
        <v>47</v>
      </c>
      <c r="D36" s="2">
        <f>C36/$M$36</f>
        <v>0.95918367346938771</v>
      </c>
      <c r="E36" s="3">
        <v>2</v>
      </c>
      <c r="F36" s="2">
        <f>E36/$M$36</f>
        <v>4.0816326530612242E-2</v>
      </c>
      <c r="G36" s="3">
        <v>0</v>
      </c>
      <c r="H36" s="2">
        <f>G36/$M$36</f>
        <v>0</v>
      </c>
      <c r="I36" s="3">
        <v>0</v>
      </c>
      <c r="J36" s="2">
        <f>I36/$M$36</f>
        <v>0</v>
      </c>
      <c r="K36" s="3">
        <v>0</v>
      </c>
      <c r="L36" s="2">
        <f>K36/$M$36</f>
        <v>0</v>
      </c>
      <c r="M36" s="11">
        <v>49</v>
      </c>
      <c r="N36" s="37">
        <v>2</v>
      </c>
      <c r="O36" s="41">
        <v>51</v>
      </c>
      <c r="P36" s="103"/>
    </row>
    <row r="37" spans="2:16" x14ac:dyDescent="0.2">
      <c r="B37" s="23" t="s">
        <v>15</v>
      </c>
      <c r="C37" s="10">
        <v>47</v>
      </c>
      <c r="D37" s="2">
        <f>C37/$M$37</f>
        <v>0.95918367346938771</v>
      </c>
      <c r="E37" s="3">
        <v>2</v>
      </c>
      <c r="F37" s="2">
        <f>E37/$M$37</f>
        <v>4.0816326530612242E-2</v>
      </c>
      <c r="G37" s="3">
        <v>0</v>
      </c>
      <c r="H37" s="2">
        <f>G37/$M$37</f>
        <v>0</v>
      </c>
      <c r="I37" s="3">
        <v>0</v>
      </c>
      <c r="J37" s="2">
        <f>I37/$M$37</f>
        <v>0</v>
      </c>
      <c r="K37" s="3">
        <v>0</v>
      </c>
      <c r="L37" s="2">
        <f>K37/$M$37</f>
        <v>0</v>
      </c>
      <c r="M37" s="11">
        <v>49</v>
      </c>
      <c r="N37" s="37">
        <v>2</v>
      </c>
      <c r="O37" s="41">
        <v>51</v>
      </c>
      <c r="P37" s="103"/>
    </row>
    <row r="40" spans="2:16" x14ac:dyDescent="0.25">
      <c r="C40" s="102" t="s">
        <v>19</v>
      </c>
    </row>
    <row r="42" spans="2:16" ht="15" customHeight="1" x14ac:dyDescent="0.2">
      <c r="B42" s="264" t="s">
        <v>1</v>
      </c>
      <c r="C42" s="257" t="s">
        <v>293</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20</v>
      </c>
      <c r="D46" s="2">
        <f>C46/$M$46</f>
        <v>0.35714285714285715</v>
      </c>
      <c r="E46" s="3">
        <v>24</v>
      </c>
      <c r="F46" s="2">
        <f>E46/$M$46</f>
        <v>0.42857142857142855</v>
      </c>
      <c r="G46" s="3">
        <v>9</v>
      </c>
      <c r="H46" s="2">
        <f>G46/$M$46</f>
        <v>0.16071428571428573</v>
      </c>
      <c r="I46" s="3">
        <v>2</v>
      </c>
      <c r="J46" s="2">
        <f>I46/$M$46</f>
        <v>3.5714285714285712E-2</v>
      </c>
      <c r="K46" s="3">
        <v>1</v>
      </c>
      <c r="L46" s="2">
        <f>K46/$M$46</f>
        <v>1.7857142857142856E-2</v>
      </c>
      <c r="M46" s="11">
        <v>56</v>
      </c>
      <c r="N46" s="37">
        <v>2</v>
      </c>
      <c r="O46" s="37">
        <v>58</v>
      </c>
      <c r="P46" s="103"/>
    </row>
    <row r="47" spans="2:16" x14ac:dyDescent="0.25">
      <c r="B47" s="23" t="s">
        <v>8</v>
      </c>
      <c r="C47" s="10">
        <v>42</v>
      </c>
      <c r="D47" s="2">
        <f>C47/$M$47</f>
        <v>0.79245283018867929</v>
      </c>
      <c r="E47" s="3">
        <v>9</v>
      </c>
      <c r="F47" s="2">
        <f>E47/$M$47</f>
        <v>0.16981132075471697</v>
      </c>
      <c r="G47" s="3">
        <v>1</v>
      </c>
      <c r="H47" s="2">
        <f>G47/$M$47</f>
        <v>1.8867924528301886E-2</v>
      </c>
      <c r="I47" s="3">
        <v>1</v>
      </c>
      <c r="J47" s="2">
        <f>I47/$M$47</f>
        <v>1.8867924528301886E-2</v>
      </c>
      <c r="K47" s="3">
        <v>0</v>
      </c>
      <c r="L47" s="2">
        <f>K47/$M$47</f>
        <v>0</v>
      </c>
      <c r="M47" s="11">
        <v>53</v>
      </c>
      <c r="N47" s="37">
        <v>5</v>
      </c>
      <c r="O47" s="37">
        <v>58</v>
      </c>
      <c r="P47" s="103"/>
    </row>
    <row r="48" spans="2:16" x14ac:dyDescent="0.25">
      <c r="B48" s="23" t="s">
        <v>22</v>
      </c>
      <c r="C48" s="10">
        <v>49</v>
      </c>
      <c r="D48" s="2">
        <f>C48/$M$48</f>
        <v>0.92452830188679247</v>
      </c>
      <c r="E48" s="3">
        <v>4</v>
      </c>
      <c r="F48" s="2">
        <f>E48/$M$48</f>
        <v>7.5471698113207544E-2</v>
      </c>
      <c r="G48" s="4">
        <v>0</v>
      </c>
      <c r="H48" s="2">
        <f>G48/$M$48</f>
        <v>0</v>
      </c>
      <c r="I48" s="4">
        <v>0</v>
      </c>
      <c r="J48" s="2">
        <f>I48/$M$48</f>
        <v>0</v>
      </c>
      <c r="K48" s="4">
        <v>0</v>
      </c>
      <c r="L48" s="2">
        <f>K48/$M$48</f>
        <v>0</v>
      </c>
      <c r="M48" s="11">
        <v>53</v>
      </c>
      <c r="N48" s="37">
        <v>5</v>
      </c>
      <c r="O48" s="37">
        <v>58</v>
      </c>
      <c r="P48" s="103"/>
    </row>
    <row r="49" spans="2:17" x14ac:dyDescent="0.25">
      <c r="B49" s="23" t="s">
        <v>10</v>
      </c>
      <c r="C49" s="10">
        <v>49</v>
      </c>
      <c r="D49" s="2">
        <f>C49/$M$49</f>
        <v>0.98</v>
      </c>
      <c r="E49" s="3">
        <v>0</v>
      </c>
      <c r="F49" s="2">
        <f>E49/$M$49</f>
        <v>0</v>
      </c>
      <c r="G49" s="3">
        <v>1</v>
      </c>
      <c r="H49" s="2">
        <f>G49/$M$49</f>
        <v>0.02</v>
      </c>
      <c r="I49" s="3">
        <v>0</v>
      </c>
      <c r="J49" s="2">
        <f>I49/$M$49</f>
        <v>0</v>
      </c>
      <c r="K49" s="3">
        <v>0</v>
      </c>
      <c r="L49" s="2">
        <f>K49/$M$49</f>
        <v>0</v>
      </c>
      <c r="M49" s="37">
        <v>50</v>
      </c>
      <c r="N49" s="37">
        <v>8</v>
      </c>
      <c r="O49" s="37">
        <v>58</v>
      </c>
      <c r="P49" s="103"/>
    </row>
    <row r="50" spans="2:17" x14ac:dyDescent="0.25">
      <c r="B50" s="23" t="s">
        <v>11</v>
      </c>
      <c r="C50" s="10">
        <v>47</v>
      </c>
      <c r="D50" s="2">
        <f>C50/$M$50</f>
        <v>0.92156862745098034</v>
      </c>
      <c r="E50" s="3">
        <v>3</v>
      </c>
      <c r="F50" s="2">
        <f>E50/$M$50</f>
        <v>5.8823529411764705E-2</v>
      </c>
      <c r="G50" s="3">
        <v>0</v>
      </c>
      <c r="H50" s="2">
        <f>G50/$M$50</f>
        <v>0</v>
      </c>
      <c r="I50" s="3">
        <v>1</v>
      </c>
      <c r="J50" s="2">
        <f>I50/$M$50</f>
        <v>1.9607843137254902E-2</v>
      </c>
      <c r="K50" s="3">
        <v>0</v>
      </c>
      <c r="L50" s="2">
        <f>K50/$M$50</f>
        <v>0</v>
      </c>
      <c r="M50" s="37">
        <v>51</v>
      </c>
      <c r="N50" s="37">
        <v>7</v>
      </c>
      <c r="O50" s="37">
        <v>58</v>
      </c>
      <c r="P50" s="103"/>
    </row>
    <row r="51" spans="2:17" x14ac:dyDescent="0.25">
      <c r="B51" s="23" t="s">
        <v>12</v>
      </c>
      <c r="C51" s="10">
        <v>3</v>
      </c>
      <c r="D51" s="2">
        <f>C51/$M$51</f>
        <v>5.2631578947368418E-2</v>
      </c>
      <c r="E51" s="3">
        <v>11</v>
      </c>
      <c r="F51" s="2">
        <f>E51/$M$51</f>
        <v>0.19298245614035087</v>
      </c>
      <c r="G51" s="3">
        <v>15</v>
      </c>
      <c r="H51" s="2">
        <f>G51/$M$51</f>
        <v>0.26315789473684209</v>
      </c>
      <c r="I51" s="3">
        <v>19</v>
      </c>
      <c r="J51" s="2">
        <f>I51/$M$51</f>
        <v>0.33333333333333331</v>
      </c>
      <c r="K51" s="3">
        <v>9</v>
      </c>
      <c r="L51" s="2">
        <f>K51/$M$51</f>
        <v>0.15789473684210525</v>
      </c>
      <c r="M51" s="37">
        <v>57</v>
      </c>
      <c r="N51" s="37">
        <v>1</v>
      </c>
      <c r="O51" s="37">
        <v>58</v>
      </c>
      <c r="P51" s="103"/>
    </row>
    <row r="52" spans="2:17" ht="24" x14ac:dyDescent="0.25">
      <c r="B52" s="23" t="s">
        <v>13</v>
      </c>
      <c r="C52" s="10">
        <v>52</v>
      </c>
      <c r="D52" s="2">
        <f>C52/$M$52</f>
        <v>0.98113207547169812</v>
      </c>
      <c r="E52" s="3">
        <v>0</v>
      </c>
      <c r="F52" s="2">
        <f>E52/$M$52</f>
        <v>0</v>
      </c>
      <c r="G52" s="3">
        <v>1</v>
      </c>
      <c r="H52" s="2">
        <f>G52/$M$52</f>
        <v>1.8867924528301886E-2</v>
      </c>
      <c r="I52" s="3">
        <v>0</v>
      </c>
      <c r="J52" s="2">
        <f>I52/$M$52</f>
        <v>0</v>
      </c>
      <c r="K52" s="3">
        <v>0</v>
      </c>
      <c r="L52" s="2">
        <f>K52/$M$52</f>
        <v>0</v>
      </c>
      <c r="M52" s="37">
        <v>53</v>
      </c>
      <c r="N52" s="37">
        <v>5</v>
      </c>
      <c r="O52" s="37">
        <v>58</v>
      </c>
      <c r="P52" s="103"/>
    </row>
    <row r="53" spans="2:17" x14ac:dyDescent="0.25">
      <c r="B53" s="23" t="s">
        <v>14</v>
      </c>
      <c r="C53" s="10">
        <v>48</v>
      </c>
      <c r="D53" s="2">
        <f>C53/$M$53</f>
        <v>0.92307692307692313</v>
      </c>
      <c r="E53" s="3">
        <v>4</v>
      </c>
      <c r="F53" s="2">
        <f>E53/$M$53</f>
        <v>7.6923076923076927E-2</v>
      </c>
      <c r="G53" s="3">
        <v>0</v>
      </c>
      <c r="H53" s="2">
        <f>G53/$M$53</f>
        <v>0</v>
      </c>
      <c r="I53" s="3">
        <v>0</v>
      </c>
      <c r="J53" s="2">
        <f>I53/$M$53</f>
        <v>0</v>
      </c>
      <c r="K53" s="3">
        <v>0</v>
      </c>
      <c r="L53" s="2">
        <f>K53/$M$53</f>
        <v>0</v>
      </c>
      <c r="M53" s="11">
        <v>52</v>
      </c>
      <c r="N53" s="37">
        <v>6</v>
      </c>
      <c r="O53" s="37">
        <v>58</v>
      </c>
      <c r="P53" s="103"/>
    </row>
    <row r="54" spans="2:17" x14ac:dyDescent="0.2">
      <c r="B54" s="23" t="s">
        <v>15</v>
      </c>
      <c r="C54" s="10">
        <v>49</v>
      </c>
      <c r="D54" s="2">
        <f>C54/$M$54</f>
        <v>0.90740740740740744</v>
      </c>
      <c r="E54" s="3">
        <v>2</v>
      </c>
      <c r="F54" s="2">
        <f>E54/$M$54</f>
        <v>3.7037037037037035E-2</v>
      </c>
      <c r="G54" s="3">
        <v>3</v>
      </c>
      <c r="H54" s="2">
        <f>G54/$M$54</f>
        <v>5.5555555555555552E-2</v>
      </c>
      <c r="I54" s="3">
        <v>0</v>
      </c>
      <c r="J54" s="2">
        <f>I54/$M$54</f>
        <v>0</v>
      </c>
      <c r="K54" s="3">
        <v>0</v>
      </c>
      <c r="L54" s="2">
        <f>K54/$M$54</f>
        <v>0</v>
      </c>
      <c r="M54" s="37">
        <v>54</v>
      </c>
      <c r="N54" s="37">
        <v>4</v>
      </c>
      <c r="O54" s="37">
        <v>58</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83" t="s">
        <v>296</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30"/>
    </row>
    <row r="61" spans="2:17" x14ac:dyDescent="0.25">
      <c r="B61" s="15" t="s">
        <v>27</v>
      </c>
      <c r="C61" s="74">
        <v>47</v>
      </c>
      <c r="D61" s="2">
        <f>C61/$M61</f>
        <v>0.43119266055045874</v>
      </c>
      <c r="E61" s="3">
        <v>26</v>
      </c>
      <c r="F61" s="2">
        <f>E61/$M61</f>
        <v>0.23853211009174313</v>
      </c>
      <c r="G61" s="3">
        <v>11</v>
      </c>
      <c r="H61" s="2">
        <f>G61/$M61</f>
        <v>0.10091743119266056</v>
      </c>
      <c r="I61" s="3">
        <v>17</v>
      </c>
      <c r="J61" s="2">
        <f>I61/$M61</f>
        <v>0.15596330275229359</v>
      </c>
      <c r="K61" s="3">
        <v>8</v>
      </c>
      <c r="L61" s="2">
        <f>K61/$M61</f>
        <v>7.3394495412844041E-2</v>
      </c>
      <c r="M61" s="76">
        <v>109</v>
      </c>
      <c r="N61" s="76">
        <v>0</v>
      </c>
      <c r="O61" s="75">
        <v>109</v>
      </c>
      <c r="P61" s="103"/>
      <c r="Q61" s="65"/>
    </row>
    <row r="62" spans="2:17" x14ac:dyDescent="0.25">
      <c r="B62" s="15" t="s">
        <v>28</v>
      </c>
      <c r="C62" s="74">
        <v>33</v>
      </c>
      <c r="D62" s="2">
        <f>C62/$M62</f>
        <v>0.6470588235294118</v>
      </c>
      <c r="E62" s="3">
        <v>10</v>
      </c>
      <c r="F62" s="2">
        <f>E62/$M62</f>
        <v>0.19607843137254902</v>
      </c>
      <c r="G62" s="3">
        <v>4</v>
      </c>
      <c r="H62" s="2">
        <f>G62/$M62</f>
        <v>7.8431372549019607E-2</v>
      </c>
      <c r="I62" s="3">
        <v>4</v>
      </c>
      <c r="J62" s="2">
        <f>I62/$M62</f>
        <v>7.8431372549019607E-2</v>
      </c>
      <c r="K62" s="3">
        <v>0</v>
      </c>
      <c r="L62" s="2">
        <f>K62/$M62</f>
        <v>0</v>
      </c>
      <c r="M62" s="76">
        <v>51</v>
      </c>
      <c r="N62" s="147">
        <v>0</v>
      </c>
      <c r="O62" s="148">
        <v>51</v>
      </c>
      <c r="P62" s="103"/>
      <c r="Q62" s="133"/>
    </row>
    <row r="63" spans="2:17" x14ac:dyDescent="0.25">
      <c r="B63" s="15" t="s">
        <v>29</v>
      </c>
      <c r="C63" s="74">
        <v>14</v>
      </c>
      <c r="D63" s="2">
        <f>C63/$M63</f>
        <v>0.2413793103448276</v>
      </c>
      <c r="E63" s="3">
        <v>16</v>
      </c>
      <c r="F63" s="2">
        <f>E63/$M63</f>
        <v>0.27586206896551724</v>
      </c>
      <c r="G63" s="4">
        <v>7</v>
      </c>
      <c r="H63" s="2">
        <f>G63/$M63</f>
        <v>0.1206896551724138</v>
      </c>
      <c r="I63" s="4">
        <v>13</v>
      </c>
      <c r="J63" s="2">
        <f>I63/$M63</f>
        <v>0.22413793103448276</v>
      </c>
      <c r="K63" s="4">
        <v>8</v>
      </c>
      <c r="L63" s="2">
        <f>K63/$M63</f>
        <v>0.13793103448275862</v>
      </c>
      <c r="M63" s="149">
        <v>58</v>
      </c>
      <c r="N63" s="147">
        <v>0</v>
      </c>
      <c r="O63" s="148">
        <v>58</v>
      </c>
      <c r="P63" s="103"/>
      <c r="Q63" s="133"/>
    </row>
    <row r="64" spans="2:17" x14ac:dyDescent="0.25">
      <c r="B64" s="14"/>
      <c r="C64" s="20"/>
      <c r="D64" s="20"/>
      <c r="E64" s="20"/>
      <c r="F64" s="20"/>
      <c r="G64" s="20"/>
      <c r="H64" s="20"/>
      <c r="I64" s="19"/>
      <c r="J64" s="20"/>
      <c r="K64" s="20"/>
      <c r="L64" s="19"/>
      <c r="M64" s="135"/>
      <c r="N64" s="136"/>
      <c r="O64" s="133"/>
      <c r="P64" s="133"/>
      <c r="Q64" s="133"/>
    </row>
    <row r="65" spans="2:17" x14ac:dyDescent="0.25">
      <c r="C65" s="21"/>
      <c r="D65" s="21"/>
      <c r="E65" s="22"/>
      <c r="F65" s="22"/>
      <c r="G65" s="22"/>
      <c r="H65" s="22"/>
      <c r="I65" s="114"/>
      <c r="J65" s="115"/>
      <c r="K65" s="115"/>
      <c r="L65" s="114"/>
      <c r="M65" s="139"/>
      <c r="N65" s="136"/>
      <c r="O65" s="133"/>
      <c r="P65" s="133"/>
      <c r="Q65" s="133"/>
    </row>
    <row r="66" spans="2:17" x14ac:dyDescent="0.25">
      <c r="C66" s="102" t="s">
        <v>30</v>
      </c>
    </row>
    <row r="68" spans="2:17" ht="15" customHeight="1" x14ac:dyDescent="0.2">
      <c r="B68" s="253" t="s">
        <v>31</v>
      </c>
      <c r="C68" s="257" t="s">
        <v>295</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20</v>
      </c>
      <c r="D72" s="2">
        <f>C72/$M$72</f>
        <v>0.1834862385321101</v>
      </c>
      <c r="E72" s="3">
        <v>11</v>
      </c>
      <c r="F72" s="2">
        <f>E72/$M$72</f>
        <v>0.10091743119266056</v>
      </c>
      <c r="G72" s="3">
        <v>4</v>
      </c>
      <c r="H72" s="2">
        <f>G72/$M$72</f>
        <v>3.669724770642202E-2</v>
      </c>
      <c r="I72" s="3">
        <v>12</v>
      </c>
      <c r="J72" s="2">
        <f>I72/$M$72</f>
        <v>0.11009174311926606</v>
      </c>
      <c r="K72" s="3">
        <v>62</v>
      </c>
      <c r="L72" s="2">
        <f>K72/$M$72</f>
        <v>0.56880733944954132</v>
      </c>
      <c r="M72" s="3">
        <f t="shared" ref="M72" si="0">C72+E72+G72+I72+K72</f>
        <v>109</v>
      </c>
      <c r="N72" s="37">
        <v>0</v>
      </c>
      <c r="O72" s="35">
        <f t="shared" ref="O72" si="1">M72+N72</f>
        <v>109</v>
      </c>
      <c r="P72" s="103"/>
    </row>
    <row r="73" spans="2:17" x14ac:dyDescent="0.25">
      <c r="B73" s="23" t="s">
        <v>34</v>
      </c>
      <c r="C73" s="10">
        <v>22</v>
      </c>
      <c r="D73" s="2">
        <f>C73/$M$73</f>
        <v>0.21153846153846154</v>
      </c>
      <c r="E73" s="3">
        <v>30</v>
      </c>
      <c r="F73" s="2">
        <f>E73/$M$73</f>
        <v>0.28846153846153844</v>
      </c>
      <c r="G73" s="3">
        <v>19</v>
      </c>
      <c r="H73" s="2">
        <f>G73/$M$73</f>
        <v>0.18269230769230768</v>
      </c>
      <c r="I73" s="3">
        <v>12</v>
      </c>
      <c r="J73" s="2">
        <f>I73/$M$73</f>
        <v>0.11538461538461539</v>
      </c>
      <c r="K73" s="3">
        <v>21</v>
      </c>
      <c r="L73" s="2">
        <f>K73/$M$73</f>
        <v>0.20192307692307693</v>
      </c>
      <c r="M73" s="37">
        <v>104</v>
      </c>
      <c r="N73" s="37">
        <v>5</v>
      </c>
      <c r="O73" s="37">
        <v>109</v>
      </c>
      <c r="P73" s="103"/>
    </row>
    <row r="74" spans="2:17" x14ac:dyDescent="0.2">
      <c r="B74" s="23" t="s">
        <v>35</v>
      </c>
      <c r="C74" s="10">
        <v>17</v>
      </c>
      <c r="D74" s="2">
        <f>C74/$M$74</f>
        <v>0.16346153846153846</v>
      </c>
      <c r="E74" s="3">
        <v>21</v>
      </c>
      <c r="F74" s="2">
        <f>E74/$M$74</f>
        <v>0.20192307692307693</v>
      </c>
      <c r="G74" s="4">
        <v>13</v>
      </c>
      <c r="H74" s="2">
        <f>G74/$M$74</f>
        <v>0.125</v>
      </c>
      <c r="I74" s="4">
        <v>32</v>
      </c>
      <c r="J74" s="2">
        <f>I74/$M$74</f>
        <v>0.30769230769230771</v>
      </c>
      <c r="K74" s="4">
        <v>21</v>
      </c>
      <c r="L74" s="2">
        <f>K74/$M$74</f>
        <v>0.20192307692307693</v>
      </c>
      <c r="M74" s="37">
        <v>104</v>
      </c>
      <c r="N74" s="37">
        <v>5</v>
      </c>
      <c r="O74" s="37">
        <v>109</v>
      </c>
      <c r="P74" s="103"/>
    </row>
    <row r="77" spans="2:17" x14ac:dyDescent="0.25">
      <c r="C77" s="102" t="s">
        <v>36</v>
      </c>
    </row>
    <row r="79" spans="2:17" ht="15" customHeight="1" x14ac:dyDescent="0.2">
      <c r="B79" s="253" t="s">
        <v>31</v>
      </c>
      <c r="C79" s="257" t="s">
        <v>294</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19</v>
      </c>
      <c r="D83" s="2">
        <f>C83/$M$83</f>
        <v>0.37254901960784315</v>
      </c>
      <c r="E83" s="3">
        <v>10</v>
      </c>
      <c r="F83" s="2">
        <f>E83/$M$83</f>
        <v>0.19607843137254902</v>
      </c>
      <c r="G83" s="3">
        <v>4</v>
      </c>
      <c r="H83" s="2">
        <f>G83/$M$83</f>
        <v>7.8431372549019607E-2</v>
      </c>
      <c r="I83" s="3">
        <v>4</v>
      </c>
      <c r="J83" s="2">
        <f>I83/$M$83</f>
        <v>7.8431372549019607E-2</v>
      </c>
      <c r="K83" s="3">
        <v>14</v>
      </c>
      <c r="L83" s="2">
        <f>K83/$M$83</f>
        <v>0.27450980392156865</v>
      </c>
      <c r="M83" s="37">
        <v>51</v>
      </c>
      <c r="N83" s="37">
        <v>0</v>
      </c>
      <c r="O83" s="37">
        <v>51</v>
      </c>
      <c r="P83" s="103"/>
    </row>
    <row r="84" spans="2:16" x14ac:dyDescent="0.25">
      <c r="B84" s="23" t="s">
        <v>34</v>
      </c>
      <c r="C84" s="10">
        <v>18</v>
      </c>
      <c r="D84" s="2">
        <f>C84/$M$84</f>
        <v>0.35294117647058826</v>
      </c>
      <c r="E84" s="3">
        <v>14</v>
      </c>
      <c r="F84" s="2">
        <f>E84/$M$84</f>
        <v>0.27450980392156865</v>
      </c>
      <c r="G84" s="3">
        <v>7</v>
      </c>
      <c r="H84" s="2">
        <f>G84/$M$84</f>
        <v>0.13725490196078433</v>
      </c>
      <c r="I84" s="3">
        <v>8</v>
      </c>
      <c r="J84" s="2">
        <f>I84/$M$84</f>
        <v>0.15686274509803921</v>
      </c>
      <c r="K84" s="3">
        <v>4</v>
      </c>
      <c r="L84" s="2">
        <f>K84/$M$84</f>
        <v>7.8431372549019607E-2</v>
      </c>
      <c r="M84" s="41">
        <v>51</v>
      </c>
      <c r="N84" s="37">
        <v>0</v>
      </c>
      <c r="O84" s="37">
        <v>51</v>
      </c>
      <c r="P84" s="103"/>
    </row>
    <row r="85" spans="2:16" x14ac:dyDescent="0.2">
      <c r="B85" s="23" t="s">
        <v>35</v>
      </c>
      <c r="C85" s="10">
        <v>9</v>
      </c>
      <c r="D85" s="2">
        <f>C85/$M$85</f>
        <v>0.17647058823529413</v>
      </c>
      <c r="E85" s="3">
        <v>8</v>
      </c>
      <c r="F85" s="2">
        <f>E85/$M$85</f>
        <v>0.15686274509803921</v>
      </c>
      <c r="G85" s="4">
        <v>7</v>
      </c>
      <c r="H85" s="2">
        <f>G85/$M$85</f>
        <v>0.13725490196078433</v>
      </c>
      <c r="I85" s="4">
        <v>17</v>
      </c>
      <c r="J85" s="2">
        <f>I85/$M$85</f>
        <v>0.33333333333333331</v>
      </c>
      <c r="K85" s="4">
        <v>10</v>
      </c>
      <c r="L85" s="2">
        <f>K85/$M$85</f>
        <v>0.19607843137254902</v>
      </c>
      <c r="M85" s="37">
        <v>51</v>
      </c>
      <c r="N85" s="37">
        <v>0</v>
      </c>
      <c r="O85" s="37">
        <v>51</v>
      </c>
      <c r="P85" s="103"/>
    </row>
    <row r="88" spans="2:16" x14ac:dyDescent="0.25">
      <c r="C88" s="102" t="s">
        <v>37</v>
      </c>
    </row>
    <row r="90" spans="2:16" ht="15" customHeight="1" x14ac:dyDescent="0.2">
      <c r="B90" s="253" t="s">
        <v>31</v>
      </c>
      <c r="C90" s="257" t="s">
        <v>293</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1</v>
      </c>
      <c r="D94" s="2">
        <f>C94/$M$94</f>
        <v>1.7241379310344827E-2</v>
      </c>
      <c r="E94" s="3">
        <v>1</v>
      </c>
      <c r="F94" s="2">
        <f>E94/$M$94</f>
        <v>1.7241379310344827E-2</v>
      </c>
      <c r="G94" s="3">
        <v>0</v>
      </c>
      <c r="H94" s="2">
        <f>G94/$M$94</f>
        <v>0</v>
      </c>
      <c r="I94" s="3">
        <v>8</v>
      </c>
      <c r="J94" s="2">
        <f>I94/$M$94</f>
        <v>0.13793103448275862</v>
      </c>
      <c r="K94" s="3">
        <v>48</v>
      </c>
      <c r="L94" s="2">
        <f>K94/$M$94</f>
        <v>0.82758620689655171</v>
      </c>
      <c r="M94" s="37">
        <v>58</v>
      </c>
      <c r="N94" s="37">
        <v>0</v>
      </c>
      <c r="O94" s="37">
        <v>58</v>
      </c>
      <c r="P94" s="103"/>
    </row>
    <row r="95" spans="2:16" x14ac:dyDescent="0.25">
      <c r="B95" s="23" t="s">
        <v>34</v>
      </c>
      <c r="C95" s="10">
        <v>4</v>
      </c>
      <c r="D95" s="2">
        <f>C95/$M$95</f>
        <v>7.5471698113207544E-2</v>
      </c>
      <c r="E95" s="3">
        <v>16</v>
      </c>
      <c r="F95" s="2">
        <f>E95/$M$95</f>
        <v>0.30188679245283018</v>
      </c>
      <c r="G95" s="3">
        <v>12</v>
      </c>
      <c r="H95" s="2">
        <f>G95/$M$95</f>
        <v>0.22641509433962265</v>
      </c>
      <c r="I95" s="3">
        <v>4</v>
      </c>
      <c r="J95" s="2">
        <f>I95/$M$95</f>
        <v>7.5471698113207544E-2</v>
      </c>
      <c r="K95" s="3">
        <v>17</v>
      </c>
      <c r="L95" s="2">
        <f>K95/$M$95</f>
        <v>0.32075471698113206</v>
      </c>
      <c r="M95" s="37">
        <v>53</v>
      </c>
      <c r="N95" s="37">
        <v>5</v>
      </c>
      <c r="O95" s="37">
        <v>58</v>
      </c>
      <c r="P95" s="103"/>
    </row>
    <row r="96" spans="2:16" x14ac:dyDescent="0.2">
      <c r="B96" s="23" t="s">
        <v>35</v>
      </c>
      <c r="C96" s="10">
        <v>8</v>
      </c>
      <c r="D96" s="2">
        <f>C96/$M$96</f>
        <v>0.15094339622641509</v>
      </c>
      <c r="E96" s="3">
        <v>13</v>
      </c>
      <c r="F96" s="2">
        <f>E96/$M$96</f>
        <v>0.24528301886792453</v>
      </c>
      <c r="G96" s="4">
        <v>6</v>
      </c>
      <c r="H96" s="2">
        <f>G96/$M$96</f>
        <v>0.11320754716981132</v>
      </c>
      <c r="I96" s="4">
        <v>15</v>
      </c>
      <c r="J96" s="2">
        <f>I96/$M$96</f>
        <v>0.28301886792452829</v>
      </c>
      <c r="K96" s="4">
        <v>11</v>
      </c>
      <c r="L96" s="2">
        <f>K96/$M$96</f>
        <v>0.20754716981132076</v>
      </c>
      <c r="M96" s="37">
        <v>53</v>
      </c>
      <c r="N96" s="37">
        <v>5</v>
      </c>
      <c r="O96" s="37">
        <v>58</v>
      </c>
      <c r="P96" s="103"/>
    </row>
    <row r="99" spans="2:16" x14ac:dyDescent="0.25">
      <c r="C99" s="102" t="s">
        <v>38</v>
      </c>
    </row>
    <row r="101" spans="2:16" ht="15" customHeight="1" x14ac:dyDescent="0.2">
      <c r="B101" s="253" t="s">
        <v>39</v>
      </c>
      <c r="C101" s="257" t="s">
        <v>295</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23</v>
      </c>
      <c r="D104" s="2">
        <f>C104/$M$104</f>
        <v>0.22330097087378642</v>
      </c>
      <c r="E104" s="3">
        <v>19</v>
      </c>
      <c r="F104" s="2">
        <f>E104/$M$104</f>
        <v>0.18446601941747573</v>
      </c>
      <c r="G104" s="3">
        <v>21</v>
      </c>
      <c r="H104" s="2">
        <f>G104/$M$104</f>
        <v>0.20388349514563106</v>
      </c>
      <c r="I104" s="3">
        <v>20</v>
      </c>
      <c r="J104" s="2">
        <f>I104/$M$104</f>
        <v>0.1941747572815534</v>
      </c>
      <c r="K104" s="3">
        <v>20</v>
      </c>
      <c r="L104" s="2">
        <f>K104/$M$104</f>
        <v>0.1941747572815534</v>
      </c>
      <c r="M104" s="11">
        <v>103</v>
      </c>
      <c r="N104" s="37">
        <v>6</v>
      </c>
      <c r="O104" s="37">
        <v>109</v>
      </c>
      <c r="P104" s="103"/>
    </row>
    <row r="105" spans="2:16" x14ac:dyDescent="0.25">
      <c r="B105" s="24" t="s">
        <v>41</v>
      </c>
      <c r="C105" s="10">
        <v>54</v>
      </c>
      <c r="D105" s="2">
        <f>C105/$M$105</f>
        <v>0.55102040816326525</v>
      </c>
      <c r="E105" s="3">
        <v>15</v>
      </c>
      <c r="F105" s="2">
        <f>E105/$M$105</f>
        <v>0.15306122448979592</v>
      </c>
      <c r="G105" s="3">
        <v>9</v>
      </c>
      <c r="H105" s="2">
        <f>G105/$M$105</f>
        <v>9.1836734693877556E-2</v>
      </c>
      <c r="I105" s="3">
        <v>16</v>
      </c>
      <c r="J105" s="2">
        <f>I105/$M$105</f>
        <v>0.16326530612244897</v>
      </c>
      <c r="K105" s="3">
        <v>4</v>
      </c>
      <c r="L105" s="2">
        <f>K105/$M$105</f>
        <v>4.0816326530612242E-2</v>
      </c>
      <c r="M105" s="11">
        <v>98</v>
      </c>
      <c r="N105" s="11">
        <v>11</v>
      </c>
      <c r="O105" s="37">
        <v>109</v>
      </c>
      <c r="P105" s="103"/>
    </row>
    <row r="106" spans="2:16" x14ac:dyDescent="0.25">
      <c r="B106" s="24" t="s">
        <v>42</v>
      </c>
      <c r="C106" s="10">
        <v>57</v>
      </c>
      <c r="D106" s="2">
        <f>C106/$M$106</f>
        <v>0.58762886597938147</v>
      </c>
      <c r="E106" s="3">
        <v>12</v>
      </c>
      <c r="F106" s="2">
        <f>E106/$M$106</f>
        <v>0.12371134020618557</v>
      </c>
      <c r="G106" s="4">
        <v>5</v>
      </c>
      <c r="H106" s="2">
        <f>G106/$M$106</f>
        <v>5.1546391752577317E-2</v>
      </c>
      <c r="I106" s="4">
        <v>13</v>
      </c>
      <c r="J106" s="2">
        <f>I106/$M$106</f>
        <v>0.13402061855670103</v>
      </c>
      <c r="K106" s="4">
        <v>10</v>
      </c>
      <c r="L106" s="2">
        <f>K106/$M$106</f>
        <v>0.10309278350515463</v>
      </c>
      <c r="M106" s="11">
        <v>97</v>
      </c>
      <c r="N106" s="37">
        <v>12</v>
      </c>
      <c r="O106" s="37">
        <v>109</v>
      </c>
      <c r="P106" s="103"/>
    </row>
    <row r="107" spans="2:16" x14ac:dyDescent="0.25">
      <c r="B107" s="24" t="s">
        <v>43</v>
      </c>
      <c r="C107" s="10">
        <v>78</v>
      </c>
      <c r="D107" s="2">
        <f>C107/$M$107</f>
        <v>0.82978723404255317</v>
      </c>
      <c r="E107" s="3">
        <v>8</v>
      </c>
      <c r="F107" s="2">
        <f>E107/$M$107</f>
        <v>8.5106382978723402E-2</v>
      </c>
      <c r="G107" s="3">
        <v>4</v>
      </c>
      <c r="H107" s="2">
        <f>G107/$M$107</f>
        <v>4.2553191489361701E-2</v>
      </c>
      <c r="I107" s="3">
        <v>2</v>
      </c>
      <c r="J107" s="2">
        <f>I107/$M$107</f>
        <v>2.1276595744680851E-2</v>
      </c>
      <c r="K107" s="3">
        <v>2</v>
      </c>
      <c r="L107" s="2">
        <f>K107/$M$107</f>
        <v>2.1276595744680851E-2</v>
      </c>
      <c r="M107" s="11">
        <v>94</v>
      </c>
      <c r="N107" s="11">
        <v>15</v>
      </c>
      <c r="O107" s="37">
        <v>109</v>
      </c>
      <c r="P107" s="103"/>
    </row>
    <row r="108" spans="2:16" x14ac:dyDescent="0.25">
      <c r="B108" s="24" t="s">
        <v>44</v>
      </c>
      <c r="C108" s="10">
        <v>52</v>
      </c>
      <c r="D108" s="2">
        <f>C108/$M$108</f>
        <v>0.54166666666666663</v>
      </c>
      <c r="E108" s="3">
        <v>12</v>
      </c>
      <c r="F108" s="2">
        <f>E108/$M$108</f>
        <v>0.125</v>
      </c>
      <c r="G108" s="3">
        <v>8</v>
      </c>
      <c r="H108" s="2">
        <f>G108/$M$108</f>
        <v>8.3333333333333329E-2</v>
      </c>
      <c r="I108" s="3">
        <v>12</v>
      </c>
      <c r="J108" s="2">
        <f>I108/$M$108</f>
        <v>0.125</v>
      </c>
      <c r="K108" s="3">
        <v>12</v>
      </c>
      <c r="L108" s="2">
        <f>K108/$M$108</f>
        <v>0.125</v>
      </c>
      <c r="M108" s="37">
        <v>96</v>
      </c>
      <c r="N108" s="37">
        <v>13</v>
      </c>
      <c r="O108" s="37">
        <v>109</v>
      </c>
      <c r="P108" s="103"/>
    </row>
    <row r="109" spans="2:16" x14ac:dyDescent="0.25">
      <c r="B109" s="24" t="s">
        <v>45</v>
      </c>
      <c r="C109" s="10">
        <v>17</v>
      </c>
      <c r="D109" s="2">
        <f>C109/$M$109</f>
        <v>0.15887850467289719</v>
      </c>
      <c r="E109" s="3">
        <v>6</v>
      </c>
      <c r="F109" s="2">
        <f>E109/$M$109</f>
        <v>5.6074766355140186E-2</v>
      </c>
      <c r="G109" s="4">
        <v>13</v>
      </c>
      <c r="H109" s="2">
        <f>G109/$M$109</f>
        <v>0.12149532710280374</v>
      </c>
      <c r="I109" s="4">
        <v>20</v>
      </c>
      <c r="J109" s="2">
        <f>I109/$M$109</f>
        <v>0.18691588785046728</v>
      </c>
      <c r="K109" s="4">
        <v>51</v>
      </c>
      <c r="L109" s="2">
        <f>K109/$M$109</f>
        <v>0.47663551401869159</v>
      </c>
      <c r="M109" s="37">
        <v>107</v>
      </c>
      <c r="N109" s="37">
        <v>2</v>
      </c>
      <c r="O109" s="37">
        <v>109</v>
      </c>
      <c r="P109" s="103"/>
    </row>
    <row r="110" spans="2:16" x14ac:dyDescent="0.2">
      <c r="B110" s="24" t="s">
        <v>46</v>
      </c>
      <c r="C110" s="10">
        <v>24</v>
      </c>
      <c r="D110" s="2">
        <f>C110/$M$110</f>
        <v>0.68571428571428572</v>
      </c>
      <c r="E110" s="3">
        <v>0</v>
      </c>
      <c r="F110" s="2">
        <f>E110/$M$110</f>
        <v>0</v>
      </c>
      <c r="G110" s="3">
        <v>0</v>
      </c>
      <c r="H110" s="2">
        <f>G110/$M$110</f>
        <v>0</v>
      </c>
      <c r="I110" s="3">
        <v>4</v>
      </c>
      <c r="J110" s="2">
        <f>I110/$M$110</f>
        <v>0.11428571428571428</v>
      </c>
      <c r="K110" s="3">
        <v>7</v>
      </c>
      <c r="L110" s="2">
        <f>K110/$M$110</f>
        <v>0.2</v>
      </c>
      <c r="M110" s="37">
        <v>35</v>
      </c>
      <c r="N110" s="37">
        <v>74</v>
      </c>
      <c r="O110" s="37">
        <v>109</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294</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12</v>
      </c>
      <c r="D118" s="2">
        <f>C118/$M$118</f>
        <v>0.23529411764705882</v>
      </c>
      <c r="E118" s="3">
        <v>8</v>
      </c>
      <c r="F118" s="2">
        <f>E118/$M$118</f>
        <v>0.15686274509803921</v>
      </c>
      <c r="G118" s="3">
        <v>9</v>
      </c>
      <c r="H118" s="2">
        <f>G118/$M$118</f>
        <v>0.17647058823529413</v>
      </c>
      <c r="I118" s="3">
        <v>10</v>
      </c>
      <c r="J118" s="2">
        <f>I118/$M$118</f>
        <v>0.19607843137254902</v>
      </c>
      <c r="K118" s="3">
        <v>12</v>
      </c>
      <c r="L118" s="2">
        <f>K118/$M$118</f>
        <v>0.23529411764705882</v>
      </c>
      <c r="M118" s="11">
        <v>51</v>
      </c>
      <c r="N118" s="37">
        <v>0</v>
      </c>
      <c r="O118" s="37">
        <v>51</v>
      </c>
      <c r="P118" s="103"/>
    </row>
    <row r="119" spans="2:16" x14ac:dyDescent="0.25">
      <c r="B119" s="24" t="s">
        <v>41</v>
      </c>
      <c r="C119" s="10">
        <v>38</v>
      </c>
      <c r="D119" s="2">
        <f>C119/$M$119</f>
        <v>0.76</v>
      </c>
      <c r="E119" s="3">
        <v>4</v>
      </c>
      <c r="F119" s="2">
        <f>E119/$M$119</f>
        <v>0.08</v>
      </c>
      <c r="G119" s="3">
        <v>4</v>
      </c>
      <c r="H119" s="2">
        <f>G119/$M$119</f>
        <v>0.08</v>
      </c>
      <c r="I119" s="3">
        <v>4</v>
      </c>
      <c r="J119" s="2">
        <f>I119/$M$119</f>
        <v>0.08</v>
      </c>
      <c r="K119" s="3">
        <v>0</v>
      </c>
      <c r="L119" s="2">
        <f>K119/$M$119</f>
        <v>0</v>
      </c>
      <c r="M119" s="11">
        <v>50</v>
      </c>
      <c r="N119" s="37">
        <v>1</v>
      </c>
      <c r="O119" s="37">
        <v>51</v>
      </c>
      <c r="P119" s="103"/>
    </row>
    <row r="120" spans="2:16" x14ac:dyDescent="0.25">
      <c r="B120" s="24" t="s">
        <v>42</v>
      </c>
      <c r="C120" s="10">
        <v>37</v>
      </c>
      <c r="D120" s="2">
        <f>C120/$M$120</f>
        <v>0.74</v>
      </c>
      <c r="E120" s="3">
        <v>4</v>
      </c>
      <c r="F120" s="2">
        <f>E120/$M$120</f>
        <v>0.08</v>
      </c>
      <c r="G120" s="4">
        <v>2</v>
      </c>
      <c r="H120" s="2">
        <f>G120/$M$120</f>
        <v>0.04</v>
      </c>
      <c r="I120" s="4">
        <v>2</v>
      </c>
      <c r="J120" s="2">
        <f>I120/$M$120</f>
        <v>0.04</v>
      </c>
      <c r="K120" s="4">
        <v>5</v>
      </c>
      <c r="L120" s="2">
        <f>K120/$M$120</f>
        <v>0.1</v>
      </c>
      <c r="M120" s="37">
        <v>50</v>
      </c>
      <c r="N120" s="37">
        <v>1</v>
      </c>
      <c r="O120" s="37">
        <v>51</v>
      </c>
      <c r="P120" s="103"/>
    </row>
    <row r="121" spans="2:16" x14ac:dyDescent="0.25">
      <c r="B121" s="24" t="s">
        <v>43</v>
      </c>
      <c r="C121" s="10">
        <v>42</v>
      </c>
      <c r="D121" s="2">
        <f>C121/$M$121</f>
        <v>0.8571428571428571</v>
      </c>
      <c r="E121" s="3">
        <v>3</v>
      </c>
      <c r="F121" s="2">
        <f>E121/$M$121</f>
        <v>6.1224489795918366E-2</v>
      </c>
      <c r="G121" s="3">
        <v>3</v>
      </c>
      <c r="H121" s="2">
        <f>G121/$M$121</f>
        <v>6.1224489795918366E-2</v>
      </c>
      <c r="I121" s="3">
        <v>1</v>
      </c>
      <c r="J121" s="2">
        <f>I121/$M$121</f>
        <v>2.0408163265306121E-2</v>
      </c>
      <c r="K121" s="3">
        <v>0</v>
      </c>
      <c r="L121" s="2">
        <f>K121/$M$121</f>
        <v>0</v>
      </c>
      <c r="M121" s="37">
        <v>49</v>
      </c>
      <c r="N121" s="37">
        <v>2</v>
      </c>
      <c r="O121" s="37">
        <v>51</v>
      </c>
      <c r="P121" s="103"/>
    </row>
    <row r="122" spans="2:16" x14ac:dyDescent="0.25">
      <c r="B122" s="24" t="s">
        <v>44</v>
      </c>
      <c r="C122" s="10">
        <v>33</v>
      </c>
      <c r="D122" s="2">
        <f>C122/$M$122</f>
        <v>0.67346938775510201</v>
      </c>
      <c r="E122" s="3">
        <v>3</v>
      </c>
      <c r="F122" s="2">
        <f>E122/$M$122</f>
        <v>6.1224489795918366E-2</v>
      </c>
      <c r="G122" s="3">
        <v>7</v>
      </c>
      <c r="H122" s="2">
        <f>G122/$M$122</f>
        <v>0.14285714285714285</v>
      </c>
      <c r="I122" s="3">
        <v>5</v>
      </c>
      <c r="J122" s="2">
        <f>I122/$M$122</f>
        <v>0.10204081632653061</v>
      </c>
      <c r="K122" s="3">
        <v>1</v>
      </c>
      <c r="L122" s="2">
        <f>K122/$M$122</f>
        <v>2.0408163265306121E-2</v>
      </c>
      <c r="M122" s="37">
        <v>49</v>
      </c>
      <c r="N122" s="37">
        <v>2</v>
      </c>
      <c r="O122" s="37">
        <v>51</v>
      </c>
      <c r="P122" s="103"/>
    </row>
    <row r="123" spans="2:16" x14ac:dyDescent="0.25">
      <c r="B123" s="24" t="s">
        <v>45</v>
      </c>
      <c r="C123" s="10">
        <v>12</v>
      </c>
      <c r="D123" s="2">
        <f>C123/$M$123</f>
        <v>0.24489795918367346</v>
      </c>
      <c r="E123" s="3">
        <v>2</v>
      </c>
      <c r="F123" s="2">
        <f>E123/$M$123</f>
        <v>4.0816326530612242E-2</v>
      </c>
      <c r="G123" s="4">
        <v>5</v>
      </c>
      <c r="H123" s="2">
        <f>G123/$M$123</f>
        <v>0.10204081632653061</v>
      </c>
      <c r="I123" s="4">
        <v>10</v>
      </c>
      <c r="J123" s="2">
        <f>I123/$M$123</f>
        <v>0.20408163265306123</v>
      </c>
      <c r="K123" s="4">
        <v>20</v>
      </c>
      <c r="L123" s="2">
        <f>K123/$M$123</f>
        <v>0.40816326530612246</v>
      </c>
      <c r="M123" s="37">
        <v>49</v>
      </c>
      <c r="N123" s="37">
        <v>2</v>
      </c>
      <c r="O123" s="37">
        <v>51</v>
      </c>
      <c r="P123" s="103"/>
    </row>
    <row r="124" spans="2:16" x14ac:dyDescent="0.2">
      <c r="B124" s="24" t="s">
        <v>46</v>
      </c>
      <c r="C124" s="10">
        <v>17</v>
      </c>
      <c r="D124" s="2">
        <f>C124/$M$124</f>
        <v>0.80952380952380953</v>
      </c>
      <c r="E124" s="3">
        <v>0</v>
      </c>
      <c r="F124" s="2">
        <f>E124/$M$124</f>
        <v>0</v>
      </c>
      <c r="G124" s="3">
        <v>0</v>
      </c>
      <c r="H124" s="2">
        <f>G124/$M$124</f>
        <v>0</v>
      </c>
      <c r="I124" s="3">
        <v>2</v>
      </c>
      <c r="J124" s="2">
        <f>I124/$M$124</f>
        <v>9.5238095238095233E-2</v>
      </c>
      <c r="K124" s="3">
        <v>2</v>
      </c>
      <c r="L124" s="2">
        <f>K124/$M$124</f>
        <v>9.5238095238095233E-2</v>
      </c>
      <c r="M124" s="37">
        <v>21</v>
      </c>
      <c r="N124" s="37">
        <v>30</v>
      </c>
      <c r="O124" s="37">
        <v>51</v>
      </c>
      <c r="P124" s="103"/>
    </row>
    <row r="127" spans="2:16" x14ac:dyDescent="0.25">
      <c r="C127" s="102" t="s">
        <v>48</v>
      </c>
    </row>
    <row r="129" spans="2:16" ht="15" customHeight="1" x14ac:dyDescent="0.2">
      <c r="B129" s="253" t="s">
        <v>39</v>
      </c>
      <c r="C129" s="257" t="s">
        <v>293</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11</v>
      </c>
      <c r="D132" s="2">
        <f>C132/$M$132</f>
        <v>0.21153846153846154</v>
      </c>
      <c r="E132" s="3">
        <v>11</v>
      </c>
      <c r="F132" s="2">
        <f>E132/$M$132</f>
        <v>0.21153846153846154</v>
      </c>
      <c r="G132" s="3">
        <v>12</v>
      </c>
      <c r="H132" s="2">
        <f>G132/$M$132</f>
        <v>0.23076923076923078</v>
      </c>
      <c r="I132" s="3">
        <v>10</v>
      </c>
      <c r="J132" s="2">
        <f>I132/$M$132</f>
        <v>0.19230769230769232</v>
      </c>
      <c r="K132" s="3">
        <v>8</v>
      </c>
      <c r="L132" s="2">
        <f>K132/$M$132</f>
        <v>0.15384615384615385</v>
      </c>
      <c r="M132" s="37">
        <v>52</v>
      </c>
      <c r="N132" s="37">
        <v>6</v>
      </c>
      <c r="O132" s="37">
        <v>58</v>
      </c>
      <c r="P132" s="103"/>
    </row>
    <row r="133" spans="2:16" x14ac:dyDescent="0.25">
      <c r="B133" s="24" t="s">
        <v>41</v>
      </c>
      <c r="C133" s="10">
        <v>16</v>
      </c>
      <c r="D133" s="2">
        <f>C133/$M$133</f>
        <v>0.33333333333333331</v>
      </c>
      <c r="E133" s="3">
        <v>11</v>
      </c>
      <c r="F133" s="2">
        <f>E133/$M$133</f>
        <v>0.22916666666666666</v>
      </c>
      <c r="G133" s="3">
        <v>5</v>
      </c>
      <c r="H133" s="2">
        <f>G133/$M$133</f>
        <v>0.10416666666666667</v>
      </c>
      <c r="I133" s="3">
        <v>12</v>
      </c>
      <c r="J133" s="2">
        <f>I133/$M$133</f>
        <v>0.25</v>
      </c>
      <c r="K133" s="3">
        <v>4</v>
      </c>
      <c r="L133" s="2">
        <f>K133/$M$133</f>
        <v>8.3333333333333329E-2</v>
      </c>
      <c r="M133" s="11">
        <v>48</v>
      </c>
      <c r="N133" s="37">
        <v>10</v>
      </c>
      <c r="O133" s="37">
        <v>58</v>
      </c>
      <c r="P133" s="103"/>
    </row>
    <row r="134" spans="2:16" x14ac:dyDescent="0.25">
      <c r="B134" s="24" t="s">
        <v>42</v>
      </c>
      <c r="C134" s="10">
        <v>20</v>
      </c>
      <c r="D134" s="2">
        <f>C134/$M$134</f>
        <v>0.42553191489361702</v>
      </c>
      <c r="E134" s="3">
        <v>8</v>
      </c>
      <c r="F134" s="2">
        <f>E134/$M$134</f>
        <v>0.1702127659574468</v>
      </c>
      <c r="G134" s="4">
        <v>3</v>
      </c>
      <c r="H134" s="2">
        <f>G134/$M$134</f>
        <v>6.3829787234042548E-2</v>
      </c>
      <c r="I134" s="4">
        <v>11</v>
      </c>
      <c r="J134" s="2">
        <f>I134/$M$134</f>
        <v>0.23404255319148937</v>
      </c>
      <c r="K134" s="4">
        <v>5</v>
      </c>
      <c r="L134" s="2">
        <f>K134/$M$134</f>
        <v>0.10638297872340426</v>
      </c>
      <c r="M134" s="37">
        <v>47</v>
      </c>
      <c r="N134" s="37">
        <v>11</v>
      </c>
      <c r="O134" s="37">
        <v>58</v>
      </c>
      <c r="P134" s="103"/>
    </row>
    <row r="135" spans="2:16" x14ac:dyDescent="0.25">
      <c r="B135" s="24" t="s">
        <v>43</v>
      </c>
      <c r="C135" s="10">
        <v>36</v>
      </c>
      <c r="D135" s="2">
        <f>C135/$M$135</f>
        <v>0.8</v>
      </c>
      <c r="E135" s="3">
        <v>5</v>
      </c>
      <c r="F135" s="2">
        <f>E135/$M$135</f>
        <v>0.1111111111111111</v>
      </c>
      <c r="G135" s="3">
        <v>1</v>
      </c>
      <c r="H135" s="2">
        <f>G135/$M$135</f>
        <v>2.2222222222222223E-2</v>
      </c>
      <c r="I135" s="3">
        <v>1</v>
      </c>
      <c r="J135" s="2">
        <f>I135/$M$135</f>
        <v>2.2222222222222223E-2</v>
      </c>
      <c r="K135" s="3">
        <v>2</v>
      </c>
      <c r="L135" s="2">
        <f>K135/$M$135</f>
        <v>4.4444444444444446E-2</v>
      </c>
      <c r="M135" s="11">
        <v>45</v>
      </c>
      <c r="N135" s="11">
        <v>13</v>
      </c>
      <c r="O135" s="37">
        <v>58</v>
      </c>
      <c r="P135" s="103"/>
    </row>
    <row r="136" spans="2:16" x14ac:dyDescent="0.25">
      <c r="B136" s="24" t="s">
        <v>44</v>
      </c>
      <c r="C136" s="10">
        <v>19</v>
      </c>
      <c r="D136" s="2">
        <f>C136/$M$136</f>
        <v>0.40425531914893614</v>
      </c>
      <c r="E136" s="3">
        <v>9</v>
      </c>
      <c r="F136" s="2">
        <f>E136/$M$136</f>
        <v>0.19148936170212766</v>
      </c>
      <c r="G136" s="3">
        <v>1</v>
      </c>
      <c r="H136" s="2">
        <f>G136/$M$136</f>
        <v>2.1276595744680851E-2</v>
      </c>
      <c r="I136" s="3">
        <v>7</v>
      </c>
      <c r="J136" s="2">
        <f>I136/$M$136</f>
        <v>0.14893617021276595</v>
      </c>
      <c r="K136" s="3">
        <v>11</v>
      </c>
      <c r="L136" s="2">
        <f>K136/$M$136</f>
        <v>0.23404255319148937</v>
      </c>
      <c r="M136" s="11">
        <v>47</v>
      </c>
      <c r="N136" s="11">
        <v>11</v>
      </c>
      <c r="O136" s="37">
        <v>58</v>
      </c>
      <c r="P136" s="103"/>
    </row>
    <row r="137" spans="2:16" x14ac:dyDescent="0.25">
      <c r="B137" s="24" t="s">
        <v>45</v>
      </c>
      <c r="C137" s="10">
        <v>5</v>
      </c>
      <c r="D137" s="2">
        <f>C137/$M$137</f>
        <v>8.6206896551724144E-2</v>
      </c>
      <c r="E137" s="3">
        <v>4</v>
      </c>
      <c r="F137" s="2">
        <f>E137/$M$137</f>
        <v>6.8965517241379309E-2</v>
      </c>
      <c r="G137" s="4">
        <v>8</v>
      </c>
      <c r="H137" s="2">
        <f>G137/$M$137</f>
        <v>0.13793103448275862</v>
      </c>
      <c r="I137" s="4">
        <v>10</v>
      </c>
      <c r="J137" s="2">
        <f>I137/$M$137</f>
        <v>0.17241379310344829</v>
      </c>
      <c r="K137" s="4">
        <v>31</v>
      </c>
      <c r="L137" s="2">
        <f>K137/$M$137</f>
        <v>0.53448275862068961</v>
      </c>
      <c r="M137" s="37">
        <v>58</v>
      </c>
      <c r="N137" s="37">
        <v>0</v>
      </c>
      <c r="O137" s="37">
        <v>58</v>
      </c>
      <c r="P137" s="103"/>
    </row>
    <row r="138" spans="2:16" x14ac:dyDescent="0.2">
      <c r="B138" s="24" t="s">
        <v>46</v>
      </c>
      <c r="C138" s="10">
        <v>7</v>
      </c>
      <c r="D138" s="2">
        <f>C138/$M$138</f>
        <v>0.5</v>
      </c>
      <c r="E138" s="3">
        <v>0</v>
      </c>
      <c r="F138" s="2">
        <f>E138/$M$138</f>
        <v>0</v>
      </c>
      <c r="G138" s="3">
        <v>0</v>
      </c>
      <c r="H138" s="2">
        <f>G138/$M$138</f>
        <v>0</v>
      </c>
      <c r="I138" s="3">
        <v>2</v>
      </c>
      <c r="J138" s="2">
        <f>I138/$M$138</f>
        <v>0.14285714285714285</v>
      </c>
      <c r="K138" s="3">
        <v>5</v>
      </c>
      <c r="L138" s="2">
        <f>K138/$M$138</f>
        <v>0.35714285714285715</v>
      </c>
      <c r="M138" s="37">
        <v>14</v>
      </c>
      <c r="N138" s="37">
        <v>44</v>
      </c>
      <c r="O138" s="37">
        <v>58</v>
      </c>
      <c r="P138" s="103"/>
    </row>
    <row r="141" spans="2:16" x14ac:dyDescent="0.25">
      <c r="B141" s="25"/>
      <c r="C141" s="150" t="s">
        <v>49</v>
      </c>
    </row>
    <row r="143" spans="2:16" x14ac:dyDescent="0.2">
      <c r="B143" s="253" t="s">
        <v>50</v>
      </c>
      <c r="C143" s="257" t="s">
        <v>296</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6</v>
      </c>
      <c r="D146" s="2">
        <f>C146/$M$146</f>
        <v>5.7692307692307696E-2</v>
      </c>
      <c r="E146" s="3">
        <v>5</v>
      </c>
      <c r="F146" s="2">
        <f>E146/$M$146</f>
        <v>4.807692307692308E-2</v>
      </c>
      <c r="G146" s="3">
        <v>14</v>
      </c>
      <c r="H146" s="2">
        <f>G146/$M$146</f>
        <v>0.13461538461538461</v>
      </c>
      <c r="I146" s="3">
        <v>50</v>
      </c>
      <c r="J146" s="2">
        <f>I146/$M$146</f>
        <v>0.48076923076923078</v>
      </c>
      <c r="K146" s="3">
        <v>29</v>
      </c>
      <c r="L146" s="2">
        <f>K146/$M$146</f>
        <v>0.27884615384615385</v>
      </c>
      <c r="M146" s="37">
        <v>104</v>
      </c>
      <c r="N146" s="37">
        <v>5</v>
      </c>
      <c r="O146" s="37">
        <v>109</v>
      </c>
      <c r="P146" s="103"/>
    </row>
    <row r="147" spans="2:20" x14ac:dyDescent="0.25">
      <c r="B147" s="24" t="s">
        <v>28</v>
      </c>
      <c r="C147" s="10">
        <v>5</v>
      </c>
      <c r="D147" s="2">
        <f>C147/$M$147</f>
        <v>0.10204081632653061</v>
      </c>
      <c r="E147" s="3">
        <v>1</v>
      </c>
      <c r="F147" s="2">
        <f>E147/$M$147</f>
        <v>2.0408163265306121E-2</v>
      </c>
      <c r="G147" s="3">
        <v>4</v>
      </c>
      <c r="H147" s="2">
        <f>G147/$M$147</f>
        <v>8.1632653061224483E-2</v>
      </c>
      <c r="I147" s="3">
        <v>25</v>
      </c>
      <c r="J147" s="2">
        <f>I147/$M$147</f>
        <v>0.51020408163265307</v>
      </c>
      <c r="K147" s="3">
        <v>14</v>
      </c>
      <c r="L147" s="2">
        <f>K147/$M$147</f>
        <v>0.2857142857142857</v>
      </c>
      <c r="M147" s="11">
        <v>49</v>
      </c>
      <c r="N147" s="11">
        <v>2</v>
      </c>
      <c r="O147" s="37">
        <v>51</v>
      </c>
      <c r="P147" s="103"/>
    </row>
    <row r="148" spans="2:20" x14ac:dyDescent="0.25">
      <c r="B148" s="24" t="s">
        <v>29</v>
      </c>
      <c r="C148" s="10">
        <v>1</v>
      </c>
      <c r="D148" s="2">
        <f>C148/$M$148</f>
        <v>1.8181818181818181E-2</v>
      </c>
      <c r="E148" s="3">
        <v>4</v>
      </c>
      <c r="F148" s="2">
        <f>E148/$M$148</f>
        <v>7.2727272727272724E-2</v>
      </c>
      <c r="G148" s="4">
        <v>10</v>
      </c>
      <c r="H148" s="2">
        <f>G148/$M$148</f>
        <v>0.18181818181818182</v>
      </c>
      <c r="I148" s="4">
        <v>25</v>
      </c>
      <c r="J148" s="2">
        <f>I148/$M$148</f>
        <v>0.45454545454545453</v>
      </c>
      <c r="K148" s="4">
        <v>15</v>
      </c>
      <c r="L148" s="2">
        <f>K148/$M$148</f>
        <v>0.27272727272727271</v>
      </c>
      <c r="M148" s="11">
        <v>55</v>
      </c>
      <c r="N148" s="11">
        <v>3</v>
      </c>
      <c r="O148" s="41">
        <v>58</v>
      </c>
      <c r="P148" s="103"/>
    </row>
    <row r="151" spans="2:20" x14ac:dyDescent="0.25">
      <c r="C151" s="102" t="s">
        <v>56</v>
      </c>
    </row>
    <row r="153" spans="2:20" x14ac:dyDescent="0.2">
      <c r="C153" s="102" t="s">
        <v>57</v>
      </c>
    </row>
    <row r="155" spans="2:20" ht="15" customHeight="1" x14ac:dyDescent="0.2">
      <c r="B155" s="254" t="s">
        <v>58</v>
      </c>
      <c r="C155" s="257" t="s">
        <v>295</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15</v>
      </c>
      <c r="D158" s="2">
        <f>C158/$Q$158</f>
        <v>0.16666666666666666</v>
      </c>
      <c r="E158" s="3">
        <v>10</v>
      </c>
      <c r="F158" s="2">
        <f>E158/$Q$158</f>
        <v>0.1111111111111111</v>
      </c>
      <c r="G158" s="3">
        <v>11</v>
      </c>
      <c r="H158" s="2">
        <f>G158/$Q$158</f>
        <v>0.12222222222222222</v>
      </c>
      <c r="I158" s="3">
        <v>11</v>
      </c>
      <c r="J158" s="2">
        <f>I158/$Q$158</f>
        <v>0.12222222222222222</v>
      </c>
      <c r="K158" s="3">
        <v>17</v>
      </c>
      <c r="L158" s="2">
        <f>K158/$Q$158</f>
        <v>0.18888888888888888</v>
      </c>
      <c r="M158" s="72">
        <v>6</v>
      </c>
      <c r="N158" s="2">
        <f>M158/$Q$158</f>
        <v>6.6666666666666666E-2</v>
      </c>
      <c r="O158" s="3">
        <v>20</v>
      </c>
      <c r="P158" s="2">
        <f>O158/$Q$158</f>
        <v>0.22222222222222221</v>
      </c>
      <c r="Q158" s="72">
        <v>90</v>
      </c>
      <c r="R158" s="73">
        <v>19</v>
      </c>
      <c r="S158" s="72">
        <v>109</v>
      </c>
      <c r="T158" s="103"/>
    </row>
    <row r="159" spans="2:20" x14ac:dyDescent="0.25">
      <c r="B159" s="24" t="s">
        <v>63</v>
      </c>
      <c r="C159" s="10">
        <v>5</v>
      </c>
      <c r="D159" s="2">
        <f>C159/$Q$159</f>
        <v>4.9019607843137254E-2</v>
      </c>
      <c r="E159" s="3">
        <v>7</v>
      </c>
      <c r="F159" s="2">
        <f>E159/$Q$159</f>
        <v>6.8627450980392163E-2</v>
      </c>
      <c r="G159" s="3">
        <v>11</v>
      </c>
      <c r="H159" s="2">
        <f>G159/$Q$159</f>
        <v>0.10784313725490197</v>
      </c>
      <c r="I159" s="3">
        <v>5</v>
      </c>
      <c r="J159" s="2">
        <f>I159/$Q$159</f>
        <v>4.9019607843137254E-2</v>
      </c>
      <c r="K159" s="3">
        <v>8</v>
      </c>
      <c r="L159" s="2">
        <f>K159/$Q$159</f>
        <v>7.8431372549019607E-2</v>
      </c>
      <c r="M159" s="11">
        <v>9</v>
      </c>
      <c r="N159" s="2">
        <f>M159/$Q$159</f>
        <v>8.8235294117647065E-2</v>
      </c>
      <c r="O159" s="3">
        <v>57</v>
      </c>
      <c r="P159" s="2">
        <f>O159/$Q$159</f>
        <v>0.55882352941176472</v>
      </c>
      <c r="Q159" s="11">
        <v>102</v>
      </c>
      <c r="R159" s="72">
        <v>7</v>
      </c>
      <c r="S159" s="72">
        <v>109</v>
      </c>
      <c r="T159" s="103"/>
    </row>
    <row r="160" spans="2:20" x14ac:dyDescent="0.2">
      <c r="B160" s="24" t="s">
        <v>64</v>
      </c>
      <c r="C160" s="10">
        <v>6</v>
      </c>
      <c r="D160" s="2">
        <f>C160/$Q$160</f>
        <v>6.1855670103092786E-2</v>
      </c>
      <c r="E160" s="3">
        <v>10</v>
      </c>
      <c r="F160" s="2">
        <f>E160/$Q$160</f>
        <v>0.10309278350515463</v>
      </c>
      <c r="G160" s="4">
        <v>14</v>
      </c>
      <c r="H160" s="2">
        <f>G160/$Q$160</f>
        <v>0.14432989690721648</v>
      </c>
      <c r="I160" s="4">
        <v>15</v>
      </c>
      <c r="J160" s="2">
        <f>I160/$Q$160</f>
        <v>0.15463917525773196</v>
      </c>
      <c r="K160" s="4">
        <v>20</v>
      </c>
      <c r="L160" s="2">
        <f>K160/$Q$160</f>
        <v>0.20618556701030927</v>
      </c>
      <c r="M160" s="72">
        <v>20</v>
      </c>
      <c r="N160" s="2">
        <f>M160/$Q$160</f>
        <v>0.20618556701030927</v>
      </c>
      <c r="O160" s="4">
        <v>12</v>
      </c>
      <c r="P160" s="2">
        <f>O160/$Q$160</f>
        <v>0.12371134020618557</v>
      </c>
      <c r="Q160" s="72">
        <v>97</v>
      </c>
      <c r="R160" s="72">
        <v>12</v>
      </c>
      <c r="S160" s="72">
        <v>109</v>
      </c>
      <c r="T160" s="103"/>
    </row>
    <row r="161" spans="2:20" x14ac:dyDescent="0.25">
      <c r="B161" s="24" t="s">
        <v>65</v>
      </c>
      <c r="C161" s="10">
        <v>8</v>
      </c>
      <c r="D161" s="2">
        <f>C161/$Q$161</f>
        <v>8.5106382978723402E-2</v>
      </c>
      <c r="E161" s="3">
        <v>4</v>
      </c>
      <c r="F161" s="2">
        <f>E161/$Q$161</f>
        <v>4.2553191489361701E-2</v>
      </c>
      <c r="G161" s="3">
        <v>14</v>
      </c>
      <c r="H161" s="2">
        <f>G161/$Q$161</f>
        <v>0.14893617021276595</v>
      </c>
      <c r="I161" s="3">
        <v>17</v>
      </c>
      <c r="J161" s="2">
        <f>I161/$Q$161</f>
        <v>0.18085106382978725</v>
      </c>
      <c r="K161" s="3">
        <v>23</v>
      </c>
      <c r="L161" s="2">
        <f>K161/$Q$161</f>
        <v>0.24468085106382978</v>
      </c>
      <c r="M161" s="11">
        <v>15</v>
      </c>
      <c r="N161" s="2">
        <f>M161/$Q$161</f>
        <v>0.15957446808510639</v>
      </c>
      <c r="O161" s="3">
        <v>13</v>
      </c>
      <c r="P161" s="2">
        <f>O161/$Q$161</f>
        <v>0.13829787234042554</v>
      </c>
      <c r="Q161" s="72">
        <v>94</v>
      </c>
      <c r="R161" s="72">
        <v>15</v>
      </c>
      <c r="S161" s="72">
        <v>109</v>
      </c>
      <c r="T161" s="103"/>
    </row>
    <row r="162" spans="2:20" x14ac:dyDescent="0.2">
      <c r="B162" s="24" t="s">
        <v>66</v>
      </c>
      <c r="C162" s="10">
        <v>2</v>
      </c>
      <c r="D162" s="2">
        <f>C162/$Q$162</f>
        <v>1.8867924528301886E-2</v>
      </c>
      <c r="E162" s="3">
        <v>2</v>
      </c>
      <c r="F162" s="2">
        <f>E162/$Q$162</f>
        <v>1.8867924528301886E-2</v>
      </c>
      <c r="G162" s="3">
        <v>4</v>
      </c>
      <c r="H162" s="2">
        <f>G162/$Q$162</f>
        <v>3.7735849056603772E-2</v>
      </c>
      <c r="I162" s="3">
        <v>11</v>
      </c>
      <c r="J162" s="2">
        <f>I162/$Q$162</f>
        <v>0.10377358490566038</v>
      </c>
      <c r="K162" s="3">
        <v>13</v>
      </c>
      <c r="L162" s="2">
        <f>K162/$Q$162</f>
        <v>0.12264150943396226</v>
      </c>
      <c r="M162" s="72">
        <v>22</v>
      </c>
      <c r="N162" s="2">
        <f>M162/$Q$162</f>
        <v>0.20754716981132076</v>
      </c>
      <c r="O162" s="3">
        <v>52</v>
      </c>
      <c r="P162" s="2">
        <f>O162/$Q$162</f>
        <v>0.49056603773584906</v>
      </c>
      <c r="Q162" s="72">
        <v>106</v>
      </c>
      <c r="R162" s="72">
        <v>3</v>
      </c>
      <c r="S162" s="72">
        <v>109</v>
      </c>
      <c r="T162" s="103"/>
    </row>
    <row r="163" spans="2:20" x14ac:dyDescent="0.25">
      <c r="B163" s="24" t="s">
        <v>67</v>
      </c>
      <c r="C163" s="10">
        <v>15</v>
      </c>
      <c r="D163" s="2">
        <f>C163/$Q$163</f>
        <v>0.14705882352941177</v>
      </c>
      <c r="E163" s="3">
        <v>13</v>
      </c>
      <c r="F163" s="2">
        <f>E163/$Q$163</f>
        <v>0.12745098039215685</v>
      </c>
      <c r="G163" s="4">
        <v>22</v>
      </c>
      <c r="H163" s="2">
        <f>G163/$Q$163</f>
        <v>0.21568627450980393</v>
      </c>
      <c r="I163" s="4">
        <v>10</v>
      </c>
      <c r="J163" s="2">
        <f>I163/$Q$163</f>
        <v>9.8039215686274508E-2</v>
      </c>
      <c r="K163" s="4">
        <v>19</v>
      </c>
      <c r="L163" s="2">
        <f>K163/$Q$163</f>
        <v>0.18627450980392157</v>
      </c>
      <c r="M163" s="11">
        <v>12</v>
      </c>
      <c r="N163" s="2">
        <f>M163/$Q$163</f>
        <v>0.11764705882352941</v>
      </c>
      <c r="O163" s="4">
        <v>11</v>
      </c>
      <c r="P163" s="2">
        <f>O163/$Q$163</f>
        <v>0.10784313725490197</v>
      </c>
      <c r="Q163" s="72">
        <v>102</v>
      </c>
      <c r="R163" s="72">
        <v>7</v>
      </c>
      <c r="S163" s="72">
        <v>109</v>
      </c>
      <c r="T163" s="103"/>
    </row>
    <row r="164" spans="2:20" x14ac:dyDescent="0.25">
      <c r="B164" s="24" t="s">
        <v>68</v>
      </c>
      <c r="C164" s="10">
        <v>18</v>
      </c>
      <c r="D164" s="2">
        <f>C164/$Q$164</f>
        <v>0.18367346938775511</v>
      </c>
      <c r="E164" s="3">
        <v>28</v>
      </c>
      <c r="F164" s="2">
        <f>E164/$Q$164</f>
        <v>0.2857142857142857</v>
      </c>
      <c r="G164" s="3">
        <v>17</v>
      </c>
      <c r="H164" s="2">
        <f>G164/$Q$164</f>
        <v>0.17346938775510204</v>
      </c>
      <c r="I164" s="3">
        <v>12</v>
      </c>
      <c r="J164" s="2">
        <f>I164/$Q$164</f>
        <v>0.12244897959183673</v>
      </c>
      <c r="K164" s="3">
        <v>7</v>
      </c>
      <c r="L164" s="2">
        <f>K164/$Q$164</f>
        <v>7.1428571428571425E-2</v>
      </c>
      <c r="M164" s="11">
        <v>8</v>
      </c>
      <c r="N164" s="2">
        <f>M164/$Q$164</f>
        <v>8.1632653061224483E-2</v>
      </c>
      <c r="O164" s="3">
        <v>8</v>
      </c>
      <c r="P164" s="2">
        <f>O164/$Q$164</f>
        <v>8.1632653061224483E-2</v>
      </c>
      <c r="Q164" s="37">
        <v>98</v>
      </c>
      <c r="R164" s="37">
        <v>11</v>
      </c>
      <c r="S164" s="72">
        <v>109</v>
      </c>
      <c r="T164" s="103"/>
    </row>
    <row r="167" spans="2:20" x14ac:dyDescent="0.2">
      <c r="C167" s="102" t="s">
        <v>69</v>
      </c>
    </row>
    <row r="169" spans="2:20" ht="15" customHeight="1" x14ac:dyDescent="0.2">
      <c r="B169" s="254" t="s">
        <v>58</v>
      </c>
      <c r="C169" s="247" t="s">
        <v>294</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7</v>
      </c>
      <c r="D172" s="2">
        <f>C172/$Q$172</f>
        <v>0.17499999999999999</v>
      </c>
      <c r="E172" s="3">
        <v>6</v>
      </c>
      <c r="F172" s="2">
        <f>E172/$Q$172</f>
        <v>0.15</v>
      </c>
      <c r="G172" s="3">
        <v>6</v>
      </c>
      <c r="H172" s="2">
        <f>G172/$Q$172</f>
        <v>0.15</v>
      </c>
      <c r="I172" s="3">
        <v>4</v>
      </c>
      <c r="J172" s="2">
        <f>I172/$Q$172</f>
        <v>0.1</v>
      </c>
      <c r="K172" s="3">
        <v>8</v>
      </c>
      <c r="L172" s="2">
        <f>K172/$Q$172</f>
        <v>0.2</v>
      </c>
      <c r="M172" s="72">
        <v>4</v>
      </c>
      <c r="N172" s="2">
        <f>M172/$Q$172</f>
        <v>0.1</v>
      </c>
      <c r="O172" s="3">
        <v>5</v>
      </c>
      <c r="P172" s="2">
        <f>O172/$Q$172</f>
        <v>0.125</v>
      </c>
      <c r="Q172" s="72">
        <v>40</v>
      </c>
      <c r="R172" s="72">
        <v>11</v>
      </c>
      <c r="S172" s="72">
        <v>51</v>
      </c>
      <c r="T172" s="103"/>
    </row>
    <row r="173" spans="2:20" x14ac:dyDescent="0.25">
      <c r="B173" s="24" t="s">
        <v>70</v>
      </c>
      <c r="C173" s="10">
        <v>5</v>
      </c>
      <c r="D173" s="2">
        <f>C173/$Q$173</f>
        <v>0.1111111111111111</v>
      </c>
      <c r="E173" s="3">
        <v>5</v>
      </c>
      <c r="F173" s="2">
        <f>E173/$Q$173</f>
        <v>0.1111111111111111</v>
      </c>
      <c r="G173" s="3">
        <v>9</v>
      </c>
      <c r="H173" s="2">
        <f>G173/$Q$173</f>
        <v>0.2</v>
      </c>
      <c r="I173" s="3">
        <v>5</v>
      </c>
      <c r="J173" s="2">
        <f>I173/$Q$173</f>
        <v>0.1111111111111111</v>
      </c>
      <c r="K173" s="3">
        <v>5</v>
      </c>
      <c r="L173" s="2">
        <f>K173/$Q$173</f>
        <v>0.1111111111111111</v>
      </c>
      <c r="M173" s="11">
        <v>4</v>
      </c>
      <c r="N173" s="2">
        <f>M173/$Q$173</f>
        <v>8.8888888888888892E-2</v>
      </c>
      <c r="O173" s="3">
        <v>12</v>
      </c>
      <c r="P173" s="2">
        <f>O173/$Q$173</f>
        <v>0.26666666666666666</v>
      </c>
      <c r="Q173" s="72">
        <v>45</v>
      </c>
      <c r="R173" s="72">
        <v>6</v>
      </c>
      <c r="S173" s="72">
        <v>51</v>
      </c>
      <c r="T173" s="103"/>
    </row>
    <row r="174" spans="2:20" x14ac:dyDescent="0.2">
      <c r="B174" s="24" t="s">
        <v>64</v>
      </c>
      <c r="C174" s="10">
        <v>5</v>
      </c>
      <c r="D174" s="2">
        <f>C174/$Q$174</f>
        <v>0.1111111111111111</v>
      </c>
      <c r="E174" s="3">
        <v>3</v>
      </c>
      <c r="F174" s="2">
        <f>E174/$Q$174</f>
        <v>6.6666666666666666E-2</v>
      </c>
      <c r="G174" s="4">
        <v>8</v>
      </c>
      <c r="H174" s="2">
        <f>G174/$Q$174</f>
        <v>0.17777777777777778</v>
      </c>
      <c r="I174" s="4">
        <v>8</v>
      </c>
      <c r="J174" s="2">
        <f>I174/$Q$174</f>
        <v>0.17777777777777778</v>
      </c>
      <c r="K174" s="4">
        <v>12</v>
      </c>
      <c r="L174" s="2">
        <f>K174/$Q$174</f>
        <v>0.26666666666666666</v>
      </c>
      <c r="M174" s="72">
        <v>8</v>
      </c>
      <c r="N174" s="2">
        <f>M174/$Q$174</f>
        <v>0.17777777777777778</v>
      </c>
      <c r="O174" s="4">
        <v>1</v>
      </c>
      <c r="P174" s="2">
        <f>O174/$Q$174</f>
        <v>2.2222222222222223E-2</v>
      </c>
      <c r="Q174" s="72">
        <v>45</v>
      </c>
      <c r="R174" s="72">
        <v>6</v>
      </c>
      <c r="S174" s="72">
        <v>51</v>
      </c>
      <c r="T174" s="103"/>
    </row>
    <row r="175" spans="2:20" x14ac:dyDescent="0.25">
      <c r="B175" s="24" t="s">
        <v>65</v>
      </c>
      <c r="C175" s="10">
        <v>6</v>
      </c>
      <c r="D175" s="2">
        <f>C175/$Q$175</f>
        <v>0.14634146341463414</v>
      </c>
      <c r="E175" s="3">
        <v>3</v>
      </c>
      <c r="F175" s="2">
        <f>E175/$Q$175</f>
        <v>7.3170731707317069E-2</v>
      </c>
      <c r="G175" s="3">
        <v>6</v>
      </c>
      <c r="H175" s="2">
        <f>G175/$Q$175</f>
        <v>0.14634146341463414</v>
      </c>
      <c r="I175" s="3">
        <v>10</v>
      </c>
      <c r="J175" s="2">
        <f>I175/$Q$175</f>
        <v>0.24390243902439024</v>
      </c>
      <c r="K175" s="3">
        <v>9</v>
      </c>
      <c r="L175" s="2">
        <f>K175/$Q$175</f>
        <v>0.21951219512195122</v>
      </c>
      <c r="M175" s="11">
        <v>6</v>
      </c>
      <c r="N175" s="2">
        <f>M175/$Q$175</f>
        <v>0.14634146341463414</v>
      </c>
      <c r="O175" s="3">
        <v>1</v>
      </c>
      <c r="P175" s="2">
        <f>O175/$Q$175</f>
        <v>2.4390243902439025E-2</v>
      </c>
      <c r="Q175" s="72">
        <v>41</v>
      </c>
      <c r="R175" s="72">
        <v>10</v>
      </c>
      <c r="S175" s="72">
        <v>51</v>
      </c>
      <c r="T175" s="103"/>
    </row>
    <row r="176" spans="2:20" x14ac:dyDescent="0.2">
      <c r="B176" s="24" t="s">
        <v>66</v>
      </c>
      <c r="C176" s="10">
        <v>1</v>
      </c>
      <c r="D176" s="2">
        <f>C176/$Q$176</f>
        <v>0.02</v>
      </c>
      <c r="E176" s="3">
        <v>0</v>
      </c>
      <c r="F176" s="2">
        <f>E176/$Q$176</f>
        <v>0</v>
      </c>
      <c r="G176" s="3">
        <v>2</v>
      </c>
      <c r="H176" s="2">
        <f>G176/$Q$176</f>
        <v>0.04</v>
      </c>
      <c r="I176" s="3">
        <v>5</v>
      </c>
      <c r="J176" s="2">
        <f>I176/$Q$176</f>
        <v>0.1</v>
      </c>
      <c r="K176" s="3">
        <v>2</v>
      </c>
      <c r="L176" s="2">
        <f>K176/$Q$176</f>
        <v>0.04</v>
      </c>
      <c r="M176" s="72">
        <v>11</v>
      </c>
      <c r="N176" s="2">
        <f>M176/$Q$176</f>
        <v>0.22</v>
      </c>
      <c r="O176" s="3">
        <v>29</v>
      </c>
      <c r="P176" s="2">
        <f>O176/$Q$176</f>
        <v>0.57999999999999996</v>
      </c>
      <c r="Q176" s="11">
        <v>50</v>
      </c>
      <c r="R176" s="72">
        <v>1</v>
      </c>
      <c r="S176" s="72">
        <v>51</v>
      </c>
      <c r="T176" s="103"/>
    </row>
    <row r="177" spans="2:20" x14ac:dyDescent="0.25">
      <c r="B177" s="24" t="s">
        <v>67</v>
      </c>
      <c r="C177" s="10">
        <v>7</v>
      </c>
      <c r="D177" s="2">
        <f>C177/$Q$177</f>
        <v>0.14583333333333334</v>
      </c>
      <c r="E177" s="3">
        <v>6</v>
      </c>
      <c r="F177" s="2">
        <f>E177/$Q$177</f>
        <v>0.125</v>
      </c>
      <c r="G177" s="4">
        <v>8</v>
      </c>
      <c r="H177" s="2">
        <f>G177/$Q$177</f>
        <v>0.16666666666666666</v>
      </c>
      <c r="I177" s="4">
        <v>4</v>
      </c>
      <c r="J177" s="2">
        <f>I177/$Q$177</f>
        <v>8.3333333333333329E-2</v>
      </c>
      <c r="K177" s="4">
        <v>12</v>
      </c>
      <c r="L177" s="2">
        <f>K177/$Q$177</f>
        <v>0.25</v>
      </c>
      <c r="M177" s="11">
        <v>7</v>
      </c>
      <c r="N177" s="2">
        <f>M177/$Q$177</f>
        <v>0.14583333333333334</v>
      </c>
      <c r="O177" s="4">
        <v>4</v>
      </c>
      <c r="P177" s="2">
        <f>O177/$Q$177</f>
        <v>8.3333333333333329E-2</v>
      </c>
      <c r="Q177" s="11">
        <v>48</v>
      </c>
      <c r="R177" s="72">
        <v>3</v>
      </c>
      <c r="S177" s="72">
        <v>51</v>
      </c>
      <c r="T177" s="103"/>
    </row>
    <row r="178" spans="2:20" x14ac:dyDescent="0.25">
      <c r="B178" s="24" t="s">
        <v>68</v>
      </c>
      <c r="C178" s="10">
        <v>9</v>
      </c>
      <c r="D178" s="2">
        <f>C178/$Q$178</f>
        <v>0.19565217391304349</v>
      </c>
      <c r="E178" s="3">
        <v>12</v>
      </c>
      <c r="F178" s="2">
        <f>E178/$Q$178</f>
        <v>0.2608695652173913</v>
      </c>
      <c r="G178" s="3">
        <v>7</v>
      </c>
      <c r="H178" s="2">
        <f>G178/$Q$178</f>
        <v>0.15217391304347827</v>
      </c>
      <c r="I178" s="3">
        <v>6</v>
      </c>
      <c r="J178" s="2">
        <f>I178/$Q$178</f>
        <v>0.13043478260869565</v>
      </c>
      <c r="K178" s="3">
        <v>2</v>
      </c>
      <c r="L178" s="2">
        <f>K178/$Q$178</f>
        <v>4.3478260869565216E-2</v>
      </c>
      <c r="M178" s="11">
        <v>7</v>
      </c>
      <c r="N178" s="2">
        <f>M178/$Q$178</f>
        <v>0.15217391304347827</v>
      </c>
      <c r="O178" s="3">
        <v>3</v>
      </c>
      <c r="P178" s="2">
        <f>O178/$Q$178</f>
        <v>6.5217391304347824E-2</v>
      </c>
      <c r="Q178" s="37">
        <v>46</v>
      </c>
      <c r="R178" s="37">
        <v>5</v>
      </c>
      <c r="S178" s="72">
        <v>51</v>
      </c>
      <c r="T178" s="103"/>
    </row>
    <row r="181" spans="2:20" x14ac:dyDescent="0.2">
      <c r="C181" s="102" t="s">
        <v>71</v>
      </c>
    </row>
    <row r="183" spans="2:20" ht="15.75" customHeight="1" x14ac:dyDescent="0.2">
      <c r="B183" s="254" t="s">
        <v>58</v>
      </c>
      <c r="C183" s="257" t="s">
        <v>293</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8</v>
      </c>
      <c r="D186" s="2">
        <f>C186/$Q$186</f>
        <v>0.16</v>
      </c>
      <c r="E186" s="3">
        <v>4</v>
      </c>
      <c r="F186" s="2">
        <f>E186/$Q$186</f>
        <v>0.08</v>
      </c>
      <c r="G186" s="3">
        <v>5</v>
      </c>
      <c r="H186" s="2">
        <f>G186/$Q$186</f>
        <v>0.1</v>
      </c>
      <c r="I186" s="3">
        <v>7</v>
      </c>
      <c r="J186" s="2">
        <f>I186/$Q$186</f>
        <v>0.14000000000000001</v>
      </c>
      <c r="K186" s="3">
        <v>9</v>
      </c>
      <c r="L186" s="2">
        <f>K186/$Q$186</f>
        <v>0.18</v>
      </c>
      <c r="M186" s="72">
        <v>2</v>
      </c>
      <c r="N186" s="2">
        <f>M186/$Q$186</f>
        <v>0.04</v>
      </c>
      <c r="O186" s="3">
        <v>15</v>
      </c>
      <c r="P186" s="2">
        <f>O186/$Q$186</f>
        <v>0.3</v>
      </c>
      <c r="Q186" s="72">
        <v>50</v>
      </c>
      <c r="R186" s="72">
        <v>8</v>
      </c>
      <c r="S186" s="72">
        <v>58</v>
      </c>
      <c r="T186" s="103"/>
    </row>
    <row r="187" spans="2:20" x14ac:dyDescent="0.25">
      <c r="B187" s="24" t="s">
        <v>70</v>
      </c>
      <c r="C187" s="10">
        <v>0</v>
      </c>
      <c r="D187" s="2">
        <f>C187/$Q$187</f>
        <v>0</v>
      </c>
      <c r="E187" s="3">
        <v>2</v>
      </c>
      <c r="F187" s="2">
        <f>E187/$Q$187</f>
        <v>3.5087719298245612E-2</v>
      </c>
      <c r="G187" s="3">
        <v>2</v>
      </c>
      <c r="H187" s="2">
        <f>G187/$Q$187</f>
        <v>3.5087719298245612E-2</v>
      </c>
      <c r="I187" s="3">
        <v>0</v>
      </c>
      <c r="J187" s="2">
        <f>I187/$Q$187</f>
        <v>0</v>
      </c>
      <c r="K187" s="3">
        <v>3</v>
      </c>
      <c r="L187" s="2">
        <f>K187/$Q$187</f>
        <v>5.2631578947368418E-2</v>
      </c>
      <c r="M187" s="11">
        <v>5</v>
      </c>
      <c r="N187" s="2">
        <f>M187/$Q$187</f>
        <v>8.771929824561403E-2</v>
      </c>
      <c r="O187" s="3">
        <v>45</v>
      </c>
      <c r="P187" s="2">
        <f>O187/$Q$187</f>
        <v>0.78947368421052633</v>
      </c>
      <c r="Q187" s="72">
        <v>57</v>
      </c>
      <c r="R187" s="72">
        <v>1</v>
      </c>
      <c r="S187" s="72">
        <v>58</v>
      </c>
      <c r="T187" s="103"/>
    </row>
    <row r="188" spans="2:20" x14ac:dyDescent="0.2">
      <c r="B188" s="24" t="s">
        <v>64</v>
      </c>
      <c r="C188" s="10">
        <v>1</v>
      </c>
      <c r="D188" s="2">
        <f>C188/$Q$188</f>
        <v>1.9230769230769232E-2</v>
      </c>
      <c r="E188" s="3">
        <v>7</v>
      </c>
      <c r="F188" s="2">
        <f>E188/$Q$188</f>
        <v>0.13461538461538461</v>
      </c>
      <c r="G188" s="4">
        <v>6</v>
      </c>
      <c r="H188" s="2">
        <f>G188/$Q$188</f>
        <v>0.11538461538461539</v>
      </c>
      <c r="I188" s="4">
        <v>7</v>
      </c>
      <c r="J188" s="2">
        <f>I188/$Q$188</f>
        <v>0.13461538461538461</v>
      </c>
      <c r="K188" s="4">
        <v>8</v>
      </c>
      <c r="L188" s="2">
        <f>K188/$Q$188</f>
        <v>0.15384615384615385</v>
      </c>
      <c r="M188" s="72">
        <v>12</v>
      </c>
      <c r="N188" s="2">
        <f>M188/$Q$188</f>
        <v>0.23076923076923078</v>
      </c>
      <c r="O188" s="4">
        <v>11</v>
      </c>
      <c r="P188" s="2">
        <f>O188/$Q$188</f>
        <v>0.21153846153846154</v>
      </c>
      <c r="Q188" s="72">
        <v>52</v>
      </c>
      <c r="R188" s="72">
        <v>6</v>
      </c>
      <c r="S188" s="72">
        <v>58</v>
      </c>
      <c r="T188" s="103"/>
    </row>
    <row r="189" spans="2:20" x14ac:dyDescent="0.25">
      <c r="B189" s="24" t="s">
        <v>65</v>
      </c>
      <c r="C189" s="10">
        <v>2</v>
      </c>
      <c r="D189" s="2">
        <f>C189/$Q$189</f>
        <v>3.7735849056603772E-2</v>
      </c>
      <c r="E189" s="3">
        <v>1</v>
      </c>
      <c r="F189" s="2">
        <f>E189/$Q$189</f>
        <v>1.8867924528301886E-2</v>
      </c>
      <c r="G189" s="3">
        <v>8</v>
      </c>
      <c r="H189" s="2">
        <f>G189/$Q$189</f>
        <v>0.15094339622641509</v>
      </c>
      <c r="I189" s="3">
        <v>7</v>
      </c>
      <c r="J189" s="2">
        <f>I189/$Q$189</f>
        <v>0.13207547169811321</v>
      </c>
      <c r="K189" s="3">
        <v>14</v>
      </c>
      <c r="L189" s="2">
        <f>K189/$Q$189</f>
        <v>0.26415094339622641</v>
      </c>
      <c r="M189" s="11">
        <v>9</v>
      </c>
      <c r="N189" s="2">
        <f>M189/$Q$189</f>
        <v>0.16981132075471697</v>
      </c>
      <c r="O189" s="3">
        <v>12</v>
      </c>
      <c r="P189" s="2">
        <f>O189/$Q$189</f>
        <v>0.22641509433962265</v>
      </c>
      <c r="Q189" s="72">
        <v>53</v>
      </c>
      <c r="R189" s="72">
        <v>5</v>
      </c>
      <c r="S189" s="72">
        <v>58</v>
      </c>
      <c r="T189" s="103"/>
    </row>
    <row r="190" spans="2:20" x14ac:dyDescent="0.2">
      <c r="B190" s="24" t="s">
        <v>66</v>
      </c>
      <c r="C190" s="10">
        <v>1</v>
      </c>
      <c r="D190" s="2">
        <f>C190/$Q$190</f>
        <v>1.7857142857142856E-2</v>
      </c>
      <c r="E190" s="3">
        <v>2</v>
      </c>
      <c r="F190" s="2">
        <f>E190/$Q$190</f>
        <v>3.5714285714285712E-2</v>
      </c>
      <c r="G190" s="3">
        <v>2</v>
      </c>
      <c r="H190" s="2">
        <f>G190/$Q$190</f>
        <v>3.5714285714285712E-2</v>
      </c>
      <c r="I190" s="3">
        <v>6</v>
      </c>
      <c r="J190" s="2">
        <f>I190/$Q$190</f>
        <v>0.10714285714285714</v>
      </c>
      <c r="K190" s="3">
        <v>11</v>
      </c>
      <c r="L190" s="2">
        <f>K190/$Q$190</f>
        <v>0.19642857142857142</v>
      </c>
      <c r="M190" s="72">
        <v>11</v>
      </c>
      <c r="N190" s="2">
        <f>M190/$Q$190</f>
        <v>0.19642857142857142</v>
      </c>
      <c r="O190" s="3">
        <v>23</v>
      </c>
      <c r="P190" s="2">
        <f>O190/$Q$190</f>
        <v>0.4107142857142857</v>
      </c>
      <c r="Q190" s="72">
        <v>56</v>
      </c>
      <c r="R190" s="72">
        <v>2</v>
      </c>
      <c r="S190" s="72">
        <v>58</v>
      </c>
      <c r="T190" s="103"/>
    </row>
    <row r="191" spans="2:20" x14ac:dyDescent="0.25">
      <c r="B191" s="24" t="s">
        <v>67</v>
      </c>
      <c r="C191" s="10">
        <v>8</v>
      </c>
      <c r="D191" s="2">
        <f>C191/$Q$191</f>
        <v>0.14814814814814814</v>
      </c>
      <c r="E191" s="3">
        <v>7</v>
      </c>
      <c r="F191" s="2">
        <f>E191/$Q$191</f>
        <v>0.12962962962962962</v>
      </c>
      <c r="G191" s="4">
        <v>14</v>
      </c>
      <c r="H191" s="2">
        <f>G191/$Q$191</f>
        <v>0.25925925925925924</v>
      </c>
      <c r="I191" s="4">
        <v>6</v>
      </c>
      <c r="J191" s="2">
        <f>I191/$Q$191</f>
        <v>0.1111111111111111</v>
      </c>
      <c r="K191" s="4">
        <v>7</v>
      </c>
      <c r="L191" s="2">
        <f>K191/$Q$191</f>
        <v>0.12962962962962962</v>
      </c>
      <c r="M191" s="11">
        <v>5</v>
      </c>
      <c r="N191" s="2">
        <f>M191/$Q$191</f>
        <v>9.2592592592592587E-2</v>
      </c>
      <c r="O191" s="4">
        <v>7</v>
      </c>
      <c r="P191" s="2">
        <f>O191/$Q$191</f>
        <v>0.12962962962962962</v>
      </c>
      <c r="Q191" s="72">
        <v>54</v>
      </c>
      <c r="R191" s="72">
        <v>4</v>
      </c>
      <c r="S191" s="72">
        <v>58</v>
      </c>
      <c r="T191" s="103"/>
    </row>
    <row r="192" spans="2:20" x14ac:dyDescent="0.25">
      <c r="B192" s="26" t="s">
        <v>72</v>
      </c>
      <c r="C192" s="10">
        <v>9</v>
      </c>
      <c r="D192" s="2">
        <f>C192/$Q$192</f>
        <v>0.17307692307692307</v>
      </c>
      <c r="E192" s="3">
        <v>16</v>
      </c>
      <c r="F192" s="2">
        <f>E192/$Q$192</f>
        <v>0.30769230769230771</v>
      </c>
      <c r="G192" s="3">
        <v>10</v>
      </c>
      <c r="H192" s="2">
        <f>G192/$Q$192</f>
        <v>0.19230769230769232</v>
      </c>
      <c r="I192" s="3">
        <v>6</v>
      </c>
      <c r="J192" s="2">
        <f>I192/$Q$192</f>
        <v>0.11538461538461539</v>
      </c>
      <c r="K192" s="3">
        <v>5</v>
      </c>
      <c r="L192" s="2">
        <f>K192/$Q$192</f>
        <v>9.6153846153846159E-2</v>
      </c>
      <c r="M192" s="11">
        <v>1</v>
      </c>
      <c r="N192" s="2">
        <f>M192/$Q$192</f>
        <v>1.9230769230769232E-2</v>
      </c>
      <c r="O192" s="3">
        <v>5</v>
      </c>
      <c r="P192" s="2">
        <f>O192/$Q$192</f>
        <v>9.6153846153846159E-2</v>
      </c>
      <c r="Q192" s="37">
        <v>52</v>
      </c>
      <c r="R192" s="37">
        <v>6</v>
      </c>
      <c r="S192" s="72">
        <v>58</v>
      </c>
      <c r="T192" s="103"/>
    </row>
    <row r="195" spans="2:20" x14ac:dyDescent="0.2">
      <c r="C195" s="102" t="s">
        <v>73</v>
      </c>
    </row>
    <row r="197" spans="2:20" ht="15" customHeight="1" x14ac:dyDescent="0.2">
      <c r="B197" s="254" t="s">
        <v>74</v>
      </c>
      <c r="C197" s="257" t="s">
        <v>295</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35</v>
      </c>
      <c r="D200" s="2">
        <f>C200/$Q$200</f>
        <v>0.34653465346534651</v>
      </c>
      <c r="E200" s="3">
        <v>20</v>
      </c>
      <c r="F200" s="2">
        <f>E200/$Q$200</f>
        <v>0.19801980198019803</v>
      </c>
      <c r="G200" s="3">
        <v>9</v>
      </c>
      <c r="H200" s="2">
        <f>G200/$Q$200</f>
        <v>8.9108910891089105E-2</v>
      </c>
      <c r="I200" s="3">
        <v>11</v>
      </c>
      <c r="J200" s="2">
        <f>I200/$Q$200</f>
        <v>0.10891089108910891</v>
      </c>
      <c r="K200" s="3">
        <v>9</v>
      </c>
      <c r="L200" s="2">
        <f>K200/$Q$200</f>
        <v>8.9108910891089105E-2</v>
      </c>
      <c r="M200" s="72">
        <v>5</v>
      </c>
      <c r="N200" s="2">
        <f>M200/$Q$200</f>
        <v>4.9504950495049507E-2</v>
      </c>
      <c r="O200" s="3">
        <v>12</v>
      </c>
      <c r="P200" s="2">
        <f>O200/$Q$200</f>
        <v>0.11881188118811881</v>
      </c>
      <c r="Q200" s="37">
        <v>101</v>
      </c>
      <c r="R200" s="37">
        <v>8</v>
      </c>
      <c r="S200" s="37">
        <v>109</v>
      </c>
      <c r="T200" s="103"/>
    </row>
    <row r="201" spans="2:20" x14ac:dyDescent="0.2">
      <c r="B201" s="24" t="s">
        <v>75</v>
      </c>
      <c r="C201" s="10">
        <v>13</v>
      </c>
      <c r="D201" s="2">
        <f>C201/$Q$201</f>
        <v>0.13</v>
      </c>
      <c r="E201" s="3">
        <v>13</v>
      </c>
      <c r="F201" s="2">
        <f>E201/$Q$201</f>
        <v>0.13</v>
      </c>
      <c r="G201" s="3">
        <v>12</v>
      </c>
      <c r="H201" s="2">
        <f>G201/$Q$201</f>
        <v>0.12</v>
      </c>
      <c r="I201" s="3">
        <v>12</v>
      </c>
      <c r="J201" s="2">
        <f>I201/$Q$201</f>
        <v>0.12</v>
      </c>
      <c r="K201" s="3">
        <v>14</v>
      </c>
      <c r="L201" s="2">
        <f>K201/$Q$201</f>
        <v>0.14000000000000001</v>
      </c>
      <c r="M201" s="11">
        <v>16</v>
      </c>
      <c r="N201" s="2">
        <f>M201/$Q$201</f>
        <v>0.16</v>
      </c>
      <c r="O201" s="3">
        <v>20</v>
      </c>
      <c r="P201" s="2">
        <f>O201/$Q$201</f>
        <v>0.2</v>
      </c>
      <c r="Q201" s="37">
        <v>100</v>
      </c>
      <c r="R201" s="37">
        <v>9</v>
      </c>
      <c r="S201" s="37">
        <v>109</v>
      </c>
      <c r="T201" s="103"/>
    </row>
    <row r="202" spans="2:20" x14ac:dyDescent="0.25">
      <c r="B202" s="24" t="s">
        <v>76</v>
      </c>
      <c r="C202" s="10">
        <v>9</v>
      </c>
      <c r="D202" s="2">
        <f>C202/$Q$202</f>
        <v>9.4736842105263161E-2</v>
      </c>
      <c r="E202" s="3">
        <v>6</v>
      </c>
      <c r="F202" s="2">
        <f>E202/$Q$202</f>
        <v>6.3157894736842107E-2</v>
      </c>
      <c r="G202" s="4">
        <v>15</v>
      </c>
      <c r="H202" s="2">
        <f>G202/$Q$202</f>
        <v>0.15789473684210525</v>
      </c>
      <c r="I202" s="4">
        <v>13</v>
      </c>
      <c r="J202" s="2">
        <f>I202/$Q$202</f>
        <v>0.1368421052631579</v>
      </c>
      <c r="K202" s="4">
        <v>13</v>
      </c>
      <c r="L202" s="2">
        <f>K202/$Q$202</f>
        <v>0.1368421052631579</v>
      </c>
      <c r="M202" s="72">
        <v>18</v>
      </c>
      <c r="N202" s="2">
        <f>M202/$Q$202</f>
        <v>0.18947368421052632</v>
      </c>
      <c r="O202" s="4">
        <v>21</v>
      </c>
      <c r="P202" s="2">
        <f>O202/$Q$202</f>
        <v>0.22105263157894736</v>
      </c>
      <c r="Q202" s="37">
        <v>95</v>
      </c>
      <c r="R202" s="37">
        <v>14</v>
      </c>
      <c r="S202" s="37">
        <v>109</v>
      </c>
      <c r="T202" s="103"/>
    </row>
    <row r="203" spans="2:20" x14ac:dyDescent="0.2">
      <c r="B203" s="24" t="s">
        <v>66</v>
      </c>
      <c r="C203" s="10">
        <v>2</v>
      </c>
      <c r="D203" s="2">
        <f>C203/$Q$203</f>
        <v>1.8518518518518517E-2</v>
      </c>
      <c r="E203" s="3">
        <v>3</v>
      </c>
      <c r="F203" s="2">
        <f>E203/$Q$203</f>
        <v>2.7777777777777776E-2</v>
      </c>
      <c r="G203" s="3">
        <v>1</v>
      </c>
      <c r="H203" s="2">
        <f>G203/$Q$203</f>
        <v>9.2592592592592587E-3</v>
      </c>
      <c r="I203" s="3">
        <v>5</v>
      </c>
      <c r="J203" s="2">
        <f>I203/$Q$203</f>
        <v>4.6296296296296294E-2</v>
      </c>
      <c r="K203" s="3">
        <v>9</v>
      </c>
      <c r="L203" s="2">
        <f>K203/$Q$203</f>
        <v>8.3333333333333329E-2</v>
      </c>
      <c r="M203" s="11">
        <v>20</v>
      </c>
      <c r="N203" s="2">
        <f>M203/$Q$203</f>
        <v>0.18518518518518517</v>
      </c>
      <c r="O203" s="3">
        <v>68</v>
      </c>
      <c r="P203" s="2">
        <f>O203/$Q$203</f>
        <v>0.62962962962962965</v>
      </c>
      <c r="Q203" s="37">
        <v>108</v>
      </c>
      <c r="R203" s="37">
        <v>1</v>
      </c>
      <c r="S203" s="37">
        <v>109</v>
      </c>
      <c r="T203" s="103"/>
    </row>
    <row r="204" spans="2:20" x14ac:dyDescent="0.25">
      <c r="B204" s="24" t="s">
        <v>67</v>
      </c>
      <c r="C204" s="10">
        <v>10</v>
      </c>
      <c r="D204" s="2">
        <f>C204/$Q$204</f>
        <v>9.9009900990099015E-2</v>
      </c>
      <c r="E204" s="3">
        <v>21</v>
      </c>
      <c r="F204" s="2">
        <f>E204/$Q$204</f>
        <v>0.20792079207920791</v>
      </c>
      <c r="G204" s="3">
        <v>11</v>
      </c>
      <c r="H204" s="2">
        <f>G204/$Q$204</f>
        <v>0.10891089108910891</v>
      </c>
      <c r="I204" s="3">
        <v>12</v>
      </c>
      <c r="J204" s="2">
        <f>I204/$Q$204</f>
        <v>0.11881188118811881</v>
      </c>
      <c r="K204" s="3">
        <v>17</v>
      </c>
      <c r="L204" s="2">
        <f>K204/$Q$204</f>
        <v>0.16831683168316833</v>
      </c>
      <c r="M204" s="72">
        <v>6</v>
      </c>
      <c r="N204" s="2">
        <f>M204/$Q$204</f>
        <v>5.9405940594059403E-2</v>
      </c>
      <c r="O204" s="3">
        <v>24</v>
      </c>
      <c r="P204" s="2">
        <f>O204/$Q$204</f>
        <v>0.23762376237623761</v>
      </c>
      <c r="Q204" s="72">
        <v>101</v>
      </c>
      <c r="R204" s="72">
        <v>8</v>
      </c>
      <c r="S204" s="37">
        <v>109</v>
      </c>
      <c r="T204" s="103"/>
    </row>
    <row r="207" spans="2:20" x14ac:dyDescent="0.2">
      <c r="C207" s="102" t="s">
        <v>77</v>
      </c>
    </row>
    <row r="209" spans="2:20" ht="15" customHeight="1" x14ac:dyDescent="0.2">
      <c r="B209" s="254" t="s">
        <v>74</v>
      </c>
      <c r="C209" s="257" t="s">
        <v>294</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14</v>
      </c>
      <c r="D212" s="2">
        <f>C212/$Q$212</f>
        <v>0.31111111111111112</v>
      </c>
      <c r="E212" s="3">
        <v>8</v>
      </c>
      <c r="F212" s="2">
        <f>E212/$Q$212</f>
        <v>0.17777777777777778</v>
      </c>
      <c r="G212" s="3">
        <v>6</v>
      </c>
      <c r="H212" s="2">
        <f>G212/$Q$212</f>
        <v>0.13333333333333333</v>
      </c>
      <c r="I212" s="3">
        <v>8</v>
      </c>
      <c r="J212" s="2">
        <f>I212/$Q$212</f>
        <v>0.17777777777777778</v>
      </c>
      <c r="K212" s="3">
        <v>4</v>
      </c>
      <c r="L212" s="2">
        <f>K212/$Q$212</f>
        <v>8.8888888888888892E-2</v>
      </c>
      <c r="M212" s="72">
        <v>3</v>
      </c>
      <c r="N212" s="2">
        <f>M212/$Q$212</f>
        <v>6.6666666666666666E-2</v>
      </c>
      <c r="O212" s="3">
        <v>2</v>
      </c>
      <c r="P212" s="2">
        <f>O212/$Q$212</f>
        <v>4.4444444444444446E-2</v>
      </c>
      <c r="Q212" s="37">
        <v>45</v>
      </c>
      <c r="R212" s="37">
        <v>6</v>
      </c>
      <c r="S212" s="37">
        <v>51</v>
      </c>
      <c r="T212" s="103"/>
    </row>
    <row r="213" spans="2:20" x14ac:dyDescent="0.2">
      <c r="B213" s="24" t="s">
        <v>75</v>
      </c>
      <c r="C213" s="10">
        <v>4</v>
      </c>
      <c r="D213" s="2">
        <f>C213/$Q$213</f>
        <v>8.6956521739130432E-2</v>
      </c>
      <c r="E213" s="3">
        <v>4</v>
      </c>
      <c r="F213" s="2">
        <f>E213/$Q$213</f>
        <v>8.6956521739130432E-2</v>
      </c>
      <c r="G213" s="3">
        <v>5</v>
      </c>
      <c r="H213" s="2">
        <f>G213/$Q$213</f>
        <v>0.10869565217391304</v>
      </c>
      <c r="I213" s="3">
        <v>7</v>
      </c>
      <c r="J213" s="2">
        <f>I213/$Q$213</f>
        <v>0.15217391304347827</v>
      </c>
      <c r="K213" s="3">
        <v>8</v>
      </c>
      <c r="L213" s="2">
        <f>K213/$Q$213</f>
        <v>0.17391304347826086</v>
      </c>
      <c r="M213" s="11">
        <v>10</v>
      </c>
      <c r="N213" s="2">
        <f>M213/$Q$213</f>
        <v>0.21739130434782608</v>
      </c>
      <c r="O213" s="3">
        <v>8</v>
      </c>
      <c r="P213" s="2">
        <f>O213/$Q$213</f>
        <v>0.17391304347826086</v>
      </c>
      <c r="Q213" s="37">
        <v>46</v>
      </c>
      <c r="R213" s="37">
        <v>5</v>
      </c>
      <c r="S213" s="37">
        <v>51</v>
      </c>
      <c r="T213" s="103"/>
    </row>
    <row r="214" spans="2:20" x14ac:dyDescent="0.25">
      <c r="B214" s="24" t="s">
        <v>76</v>
      </c>
      <c r="C214" s="10">
        <v>3</v>
      </c>
      <c r="D214" s="2">
        <f>C214/$Q$214</f>
        <v>7.1428571428571425E-2</v>
      </c>
      <c r="E214" s="3">
        <v>3</v>
      </c>
      <c r="F214" s="2">
        <f>E214/$Q$214</f>
        <v>7.1428571428571425E-2</v>
      </c>
      <c r="G214" s="4">
        <v>9</v>
      </c>
      <c r="H214" s="2">
        <f>G214/$Q$214</f>
        <v>0.21428571428571427</v>
      </c>
      <c r="I214" s="4">
        <v>7</v>
      </c>
      <c r="J214" s="2">
        <f>I214/$Q$214</f>
        <v>0.16666666666666666</v>
      </c>
      <c r="K214" s="4">
        <v>5</v>
      </c>
      <c r="L214" s="2">
        <f>K214/$Q$214</f>
        <v>0.11904761904761904</v>
      </c>
      <c r="M214" s="72">
        <v>7</v>
      </c>
      <c r="N214" s="2">
        <f>M214/$Q$214</f>
        <v>0.16666666666666666</v>
      </c>
      <c r="O214" s="4">
        <v>8</v>
      </c>
      <c r="P214" s="2">
        <f>O214/$Q$214</f>
        <v>0.19047619047619047</v>
      </c>
      <c r="Q214" s="37">
        <v>42</v>
      </c>
      <c r="R214" s="37">
        <v>9</v>
      </c>
      <c r="S214" s="37">
        <v>51</v>
      </c>
      <c r="T214" s="103"/>
    </row>
    <row r="215" spans="2:20" x14ac:dyDescent="0.2">
      <c r="B215" s="24" t="s">
        <v>66</v>
      </c>
      <c r="C215" s="10">
        <v>0</v>
      </c>
      <c r="D215" s="2">
        <f>C215/$Q$215</f>
        <v>0</v>
      </c>
      <c r="E215" s="3">
        <v>1</v>
      </c>
      <c r="F215" s="2">
        <f>E215/$Q$215</f>
        <v>0.02</v>
      </c>
      <c r="G215" s="3">
        <v>1</v>
      </c>
      <c r="H215" s="2">
        <f>G215/$Q$215</f>
        <v>0.02</v>
      </c>
      <c r="I215" s="3">
        <v>0</v>
      </c>
      <c r="J215" s="2">
        <f>I215/$Q$215</f>
        <v>0</v>
      </c>
      <c r="K215" s="3">
        <v>2</v>
      </c>
      <c r="L215" s="2">
        <f>K215/$Q$215</f>
        <v>0.04</v>
      </c>
      <c r="M215" s="11">
        <v>8</v>
      </c>
      <c r="N215" s="2">
        <f>M215/$Q$215</f>
        <v>0.16</v>
      </c>
      <c r="O215" s="3">
        <v>38</v>
      </c>
      <c r="P215" s="2">
        <f>O215/$Q$215</f>
        <v>0.76</v>
      </c>
      <c r="Q215" s="11">
        <v>50</v>
      </c>
      <c r="R215" s="37">
        <v>1</v>
      </c>
      <c r="S215" s="37">
        <v>51</v>
      </c>
      <c r="T215" s="103"/>
    </row>
    <row r="216" spans="2:20" x14ac:dyDescent="0.25">
      <c r="B216" s="24" t="s">
        <v>78</v>
      </c>
      <c r="C216" s="10">
        <v>4</v>
      </c>
      <c r="D216" s="2">
        <f>C216/$Q$216</f>
        <v>8.6956521739130432E-2</v>
      </c>
      <c r="E216" s="3">
        <v>10</v>
      </c>
      <c r="F216" s="2">
        <f>E216/$Q$216</f>
        <v>0.21739130434782608</v>
      </c>
      <c r="G216" s="3">
        <v>3</v>
      </c>
      <c r="H216" s="2">
        <f>G216/$Q$216</f>
        <v>6.5217391304347824E-2</v>
      </c>
      <c r="I216" s="3">
        <v>6</v>
      </c>
      <c r="J216" s="2">
        <f>I216/$Q$216</f>
        <v>0.13043478260869565</v>
      </c>
      <c r="K216" s="3">
        <v>7</v>
      </c>
      <c r="L216" s="2">
        <f>K216/$Q$216</f>
        <v>0.15217391304347827</v>
      </c>
      <c r="M216" s="72">
        <v>4</v>
      </c>
      <c r="N216" s="2">
        <f>M216/$Q$216</f>
        <v>8.6956521739130432E-2</v>
      </c>
      <c r="O216" s="3">
        <v>12</v>
      </c>
      <c r="P216" s="2">
        <f>O216/$Q$216</f>
        <v>0.2608695652173913</v>
      </c>
      <c r="Q216" s="37">
        <v>46</v>
      </c>
      <c r="R216" s="37">
        <v>5</v>
      </c>
      <c r="S216" s="37">
        <v>51</v>
      </c>
      <c r="T216" s="103"/>
    </row>
    <row r="219" spans="2:20" x14ac:dyDescent="0.2">
      <c r="C219" s="102" t="s">
        <v>79</v>
      </c>
    </row>
    <row r="221" spans="2:20" ht="15" customHeight="1" x14ac:dyDescent="0.2">
      <c r="B221" s="254" t="s">
        <v>74</v>
      </c>
      <c r="C221" s="257" t="s">
        <v>293</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21</v>
      </c>
      <c r="D224" s="2">
        <f>C224/$Q$224</f>
        <v>0.375</v>
      </c>
      <c r="E224" s="3">
        <v>12</v>
      </c>
      <c r="F224" s="2">
        <f>E224/$Q$224</f>
        <v>0.21428571428571427</v>
      </c>
      <c r="G224" s="3">
        <v>3</v>
      </c>
      <c r="H224" s="2">
        <f>G224/$Q$224</f>
        <v>5.3571428571428568E-2</v>
      </c>
      <c r="I224" s="3">
        <v>3</v>
      </c>
      <c r="J224" s="2">
        <f>I224/$Q$224</f>
        <v>5.3571428571428568E-2</v>
      </c>
      <c r="K224" s="3">
        <v>5</v>
      </c>
      <c r="L224" s="2">
        <f>K224/$Q$224</f>
        <v>8.9285714285714288E-2</v>
      </c>
      <c r="M224" s="72">
        <v>2</v>
      </c>
      <c r="N224" s="2">
        <f>M224/$Q$224</f>
        <v>3.5714285714285712E-2</v>
      </c>
      <c r="O224" s="3">
        <v>10</v>
      </c>
      <c r="P224" s="2">
        <f>O224/$Q$224</f>
        <v>0.17857142857142858</v>
      </c>
      <c r="Q224" s="37">
        <v>56</v>
      </c>
      <c r="R224" s="37">
        <v>2</v>
      </c>
      <c r="S224" s="37">
        <v>58</v>
      </c>
      <c r="T224" s="103"/>
    </row>
    <row r="225" spans="2:20" x14ac:dyDescent="0.2">
      <c r="B225" s="24" t="s">
        <v>75</v>
      </c>
      <c r="C225" s="10">
        <v>9</v>
      </c>
      <c r="D225" s="2">
        <f>C225/$Q$225</f>
        <v>0.16666666666666666</v>
      </c>
      <c r="E225" s="3">
        <v>9</v>
      </c>
      <c r="F225" s="2">
        <f>E225/$Q$225</f>
        <v>0.16666666666666666</v>
      </c>
      <c r="G225" s="3">
        <v>7</v>
      </c>
      <c r="H225" s="2">
        <f>G225/$Q$225</f>
        <v>0.12962962962962962</v>
      </c>
      <c r="I225" s="3">
        <v>5</v>
      </c>
      <c r="J225" s="2">
        <f>I225/$Q$225</f>
        <v>9.2592592592592587E-2</v>
      </c>
      <c r="K225" s="3">
        <v>6</v>
      </c>
      <c r="L225" s="2">
        <f>K225/$Q$225</f>
        <v>0.1111111111111111</v>
      </c>
      <c r="M225" s="11">
        <v>6</v>
      </c>
      <c r="N225" s="2">
        <f>M225/$Q$225</f>
        <v>0.1111111111111111</v>
      </c>
      <c r="O225" s="3">
        <v>12</v>
      </c>
      <c r="P225" s="2">
        <f>O225/$Q$225</f>
        <v>0.22222222222222221</v>
      </c>
      <c r="Q225" s="37">
        <v>54</v>
      </c>
      <c r="R225" s="37">
        <v>4</v>
      </c>
      <c r="S225" s="37">
        <v>58</v>
      </c>
      <c r="T225" s="103"/>
    </row>
    <row r="226" spans="2:20" x14ac:dyDescent="0.25">
      <c r="B226" s="24" t="s">
        <v>76</v>
      </c>
      <c r="C226" s="10">
        <v>6</v>
      </c>
      <c r="D226" s="2">
        <f>C226/$Q$226</f>
        <v>0.11320754716981132</v>
      </c>
      <c r="E226" s="3">
        <v>3</v>
      </c>
      <c r="F226" s="2">
        <f>E226/$Q$226</f>
        <v>5.6603773584905662E-2</v>
      </c>
      <c r="G226" s="4">
        <v>6</v>
      </c>
      <c r="H226" s="2">
        <f>G226/$Q$226</f>
        <v>0.11320754716981132</v>
      </c>
      <c r="I226" s="4">
        <v>6</v>
      </c>
      <c r="J226" s="2">
        <f>I226/$Q$226</f>
        <v>0.11320754716981132</v>
      </c>
      <c r="K226" s="4">
        <v>8</v>
      </c>
      <c r="L226" s="2">
        <f>K226/$Q$226</f>
        <v>0.15094339622641509</v>
      </c>
      <c r="M226" s="72">
        <v>11</v>
      </c>
      <c r="N226" s="2">
        <f>M226/$Q$226</f>
        <v>0.20754716981132076</v>
      </c>
      <c r="O226" s="4">
        <v>13</v>
      </c>
      <c r="P226" s="2">
        <f>O226/$Q$226</f>
        <v>0.24528301886792453</v>
      </c>
      <c r="Q226" s="37">
        <v>53</v>
      </c>
      <c r="R226" s="37">
        <v>5</v>
      </c>
      <c r="S226" s="37">
        <v>58</v>
      </c>
      <c r="T226" s="103"/>
    </row>
    <row r="227" spans="2:20" x14ac:dyDescent="0.2">
      <c r="B227" s="24" t="s">
        <v>66</v>
      </c>
      <c r="C227" s="10">
        <v>2</v>
      </c>
      <c r="D227" s="2">
        <f>C227/$Q$227</f>
        <v>3.4482758620689655E-2</v>
      </c>
      <c r="E227" s="3">
        <v>2</v>
      </c>
      <c r="F227" s="2">
        <f>E227/$Q$227</f>
        <v>3.4482758620689655E-2</v>
      </c>
      <c r="G227" s="3">
        <v>0</v>
      </c>
      <c r="H227" s="2">
        <f>G227/$Q$227</f>
        <v>0</v>
      </c>
      <c r="I227" s="3">
        <v>5</v>
      </c>
      <c r="J227" s="2">
        <f>I227/$Q$227</f>
        <v>8.6206896551724144E-2</v>
      </c>
      <c r="K227" s="3">
        <v>7</v>
      </c>
      <c r="L227" s="2">
        <f>K227/$Q$227</f>
        <v>0.1206896551724138</v>
      </c>
      <c r="M227" s="11">
        <v>12</v>
      </c>
      <c r="N227" s="2">
        <f>M227/$Q$227</f>
        <v>0.20689655172413793</v>
      </c>
      <c r="O227" s="3">
        <v>30</v>
      </c>
      <c r="P227" s="2">
        <f>O227/$Q$227</f>
        <v>0.51724137931034486</v>
      </c>
      <c r="Q227" s="37">
        <v>58</v>
      </c>
      <c r="R227" s="37">
        <v>0</v>
      </c>
      <c r="S227" s="37">
        <v>58</v>
      </c>
      <c r="T227" s="103"/>
    </row>
    <row r="228" spans="2:20" x14ac:dyDescent="0.25">
      <c r="B228" s="24" t="s">
        <v>78</v>
      </c>
      <c r="C228" s="10">
        <v>6</v>
      </c>
      <c r="D228" s="2">
        <f>C228/$Q$228</f>
        <v>0.10909090909090909</v>
      </c>
      <c r="E228" s="3">
        <v>11</v>
      </c>
      <c r="F228" s="2">
        <f>E228/$Q$228</f>
        <v>0.2</v>
      </c>
      <c r="G228" s="3">
        <v>8</v>
      </c>
      <c r="H228" s="2">
        <f>G228/$Q$228</f>
        <v>0.14545454545454545</v>
      </c>
      <c r="I228" s="3">
        <v>6</v>
      </c>
      <c r="J228" s="2">
        <f>I228/$Q$228</f>
        <v>0.10909090909090909</v>
      </c>
      <c r="K228" s="3">
        <v>10</v>
      </c>
      <c r="L228" s="2">
        <f>K228/$Q$228</f>
        <v>0.18181818181818182</v>
      </c>
      <c r="M228" s="72">
        <v>2</v>
      </c>
      <c r="N228" s="2">
        <f>M228/$Q$228</f>
        <v>3.6363636363636362E-2</v>
      </c>
      <c r="O228" s="3">
        <v>12</v>
      </c>
      <c r="P228" s="2">
        <f>O228/$Q$228</f>
        <v>0.21818181818181817</v>
      </c>
      <c r="Q228" s="37">
        <v>55</v>
      </c>
      <c r="R228" s="37">
        <v>3</v>
      </c>
      <c r="S228" s="37">
        <v>58</v>
      </c>
      <c r="T228" s="103"/>
    </row>
    <row r="231" spans="2:20" x14ac:dyDescent="0.25">
      <c r="C231" s="102" t="s">
        <v>80</v>
      </c>
    </row>
    <row r="233" spans="2:20" ht="15" customHeight="1" x14ac:dyDescent="0.2">
      <c r="B233" s="253" t="s">
        <v>81</v>
      </c>
      <c r="C233" s="257" t="s">
        <v>296</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6</v>
      </c>
      <c r="D236" s="2">
        <f>C236/$M$236</f>
        <v>7.1428571428571425E-2</v>
      </c>
      <c r="E236" s="3">
        <v>7</v>
      </c>
      <c r="F236" s="2">
        <f>E236/$M$236</f>
        <v>8.3333333333333329E-2</v>
      </c>
      <c r="G236" s="3">
        <v>5</v>
      </c>
      <c r="H236" s="2">
        <f>G236/$M$236</f>
        <v>5.9523809523809521E-2</v>
      </c>
      <c r="I236" s="3">
        <v>34</v>
      </c>
      <c r="J236" s="2">
        <f>I236/$M$236</f>
        <v>0.40476190476190477</v>
      </c>
      <c r="K236" s="3">
        <v>32</v>
      </c>
      <c r="L236" s="2">
        <f>K236/$M$236</f>
        <v>0.38095238095238093</v>
      </c>
      <c r="M236" s="37">
        <v>84</v>
      </c>
      <c r="N236" s="37">
        <v>25</v>
      </c>
      <c r="O236" s="37">
        <v>109</v>
      </c>
      <c r="P236" s="103"/>
    </row>
    <row r="237" spans="2:20" x14ac:dyDescent="0.25">
      <c r="B237" s="24" t="s">
        <v>28</v>
      </c>
      <c r="C237" s="10">
        <v>4</v>
      </c>
      <c r="D237" s="2">
        <f>C237/$M$237</f>
        <v>0.1</v>
      </c>
      <c r="E237" s="3">
        <v>0</v>
      </c>
      <c r="F237" s="2">
        <f>E237/$M$237</f>
        <v>0</v>
      </c>
      <c r="G237" s="3">
        <v>2</v>
      </c>
      <c r="H237" s="2">
        <f>G237/$M$237</f>
        <v>0.05</v>
      </c>
      <c r="I237" s="3">
        <v>16</v>
      </c>
      <c r="J237" s="2">
        <f>I237/$M$237</f>
        <v>0.4</v>
      </c>
      <c r="K237" s="3">
        <v>18</v>
      </c>
      <c r="L237" s="2">
        <f>K237/$M$237</f>
        <v>0.45</v>
      </c>
      <c r="M237" s="37">
        <v>40</v>
      </c>
      <c r="N237" s="37">
        <v>11</v>
      </c>
      <c r="O237" s="37">
        <v>51</v>
      </c>
      <c r="P237" s="103"/>
    </row>
    <row r="238" spans="2:20" x14ac:dyDescent="0.25">
      <c r="B238" s="24" t="s">
        <v>29</v>
      </c>
      <c r="C238" s="10">
        <v>2</v>
      </c>
      <c r="D238" s="2">
        <f>C238/$M$238</f>
        <v>4.5454545454545456E-2</v>
      </c>
      <c r="E238" s="3">
        <v>7</v>
      </c>
      <c r="F238" s="2">
        <f>E238/$M$238</f>
        <v>0.15909090909090909</v>
      </c>
      <c r="G238" s="3">
        <v>3</v>
      </c>
      <c r="H238" s="2">
        <f>G238/$M$238</f>
        <v>6.8181818181818177E-2</v>
      </c>
      <c r="I238" s="3">
        <v>18</v>
      </c>
      <c r="J238" s="2">
        <f>I238/$M$238</f>
        <v>0.40909090909090912</v>
      </c>
      <c r="K238" s="3">
        <v>14</v>
      </c>
      <c r="L238" s="2">
        <f>K238/$M$238</f>
        <v>0.31818181818181818</v>
      </c>
      <c r="M238" s="37">
        <v>44</v>
      </c>
      <c r="N238" s="37">
        <v>14</v>
      </c>
      <c r="O238" s="37">
        <v>58</v>
      </c>
      <c r="P238" s="103"/>
    </row>
    <row r="241" spans="2:16" x14ac:dyDescent="0.25">
      <c r="C241" s="102" t="s">
        <v>82</v>
      </c>
    </row>
    <row r="242" spans="2:16" x14ac:dyDescent="0.25">
      <c r="B242" s="27"/>
    </row>
    <row r="243" spans="2:16" ht="15" customHeight="1" x14ac:dyDescent="0.2">
      <c r="B243" s="254" t="s">
        <v>83</v>
      </c>
      <c r="C243" s="257" t="s">
        <v>295</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15</v>
      </c>
      <c r="D246" s="2">
        <f>C246/$M$246</f>
        <v>0.25862068965517243</v>
      </c>
      <c r="E246" s="3">
        <v>13</v>
      </c>
      <c r="F246" s="2">
        <f>E246/$M$246</f>
        <v>0.22413793103448276</v>
      </c>
      <c r="G246" s="3">
        <v>15</v>
      </c>
      <c r="H246" s="2">
        <f>G246/$M$246</f>
        <v>0.25862068965517243</v>
      </c>
      <c r="I246" s="3">
        <v>6</v>
      </c>
      <c r="J246" s="2">
        <f>I246/$M$246</f>
        <v>0.10344827586206896</v>
      </c>
      <c r="K246" s="3">
        <v>9</v>
      </c>
      <c r="L246" s="2">
        <f>K246/$M$246</f>
        <v>0.15517241379310345</v>
      </c>
      <c r="M246" s="37">
        <v>58</v>
      </c>
      <c r="N246" s="37">
        <v>51</v>
      </c>
      <c r="O246" s="37">
        <v>109</v>
      </c>
      <c r="P246" s="103"/>
    </row>
    <row r="247" spans="2:16" x14ac:dyDescent="0.25">
      <c r="B247" s="24" t="s">
        <v>87</v>
      </c>
      <c r="C247" s="10">
        <v>18</v>
      </c>
      <c r="D247" s="2">
        <f>C247/$M$247</f>
        <v>0.31034482758620691</v>
      </c>
      <c r="E247" s="3">
        <v>10</v>
      </c>
      <c r="F247" s="2">
        <f>E247/$M$247</f>
        <v>0.17241379310344829</v>
      </c>
      <c r="G247" s="3">
        <v>10</v>
      </c>
      <c r="H247" s="2">
        <f>G247/$M$247</f>
        <v>0.17241379310344829</v>
      </c>
      <c r="I247" s="3">
        <v>13</v>
      </c>
      <c r="J247" s="2">
        <f>I247/$M$247</f>
        <v>0.22413793103448276</v>
      </c>
      <c r="K247" s="3">
        <v>7</v>
      </c>
      <c r="L247" s="2">
        <f>K247/$M$247</f>
        <v>0.1206896551724138</v>
      </c>
      <c r="M247" s="37">
        <v>58</v>
      </c>
      <c r="N247" s="37">
        <v>51</v>
      </c>
      <c r="O247" s="37">
        <v>109</v>
      </c>
      <c r="P247" s="103"/>
    </row>
    <row r="248" spans="2:16" ht="24" x14ac:dyDescent="0.25">
      <c r="B248" s="24" t="s">
        <v>88</v>
      </c>
      <c r="C248" s="10">
        <v>11</v>
      </c>
      <c r="D248" s="2">
        <f>C248/$M$248</f>
        <v>0.15492957746478872</v>
      </c>
      <c r="E248" s="3">
        <v>15</v>
      </c>
      <c r="F248" s="2">
        <f>E248/$M$248</f>
        <v>0.21126760563380281</v>
      </c>
      <c r="G248" s="3">
        <v>10</v>
      </c>
      <c r="H248" s="2">
        <f>G248/$M$248</f>
        <v>0.14084507042253522</v>
      </c>
      <c r="I248" s="3">
        <v>24</v>
      </c>
      <c r="J248" s="2">
        <f>I248/$M$248</f>
        <v>0.3380281690140845</v>
      </c>
      <c r="K248" s="3">
        <v>11</v>
      </c>
      <c r="L248" s="2">
        <f>K248/$M$248</f>
        <v>0.15492957746478872</v>
      </c>
      <c r="M248" s="37">
        <v>71</v>
      </c>
      <c r="N248" s="37">
        <v>38</v>
      </c>
      <c r="O248" s="37">
        <v>109</v>
      </c>
      <c r="P248" s="103"/>
    </row>
    <row r="249" spans="2:16" ht="24" x14ac:dyDescent="0.2">
      <c r="B249" s="24" t="s">
        <v>89</v>
      </c>
      <c r="C249" s="10">
        <v>9</v>
      </c>
      <c r="D249" s="2">
        <f>C249/$M$249</f>
        <v>0.10112359550561797</v>
      </c>
      <c r="E249" s="3">
        <v>8</v>
      </c>
      <c r="F249" s="2">
        <f>E249/$M$249</f>
        <v>8.98876404494382E-2</v>
      </c>
      <c r="G249" s="3">
        <v>19</v>
      </c>
      <c r="H249" s="2">
        <f>G249/$M$249</f>
        <v>0.21348314606741572</v>
      </c>
      <c r="I249" s="3">
        <v>27</v>
      </c>
      <c r="J249" s="2">
        <f>I249/$M$249</f>
        <v>0.30337078651685395</v>
      </c>
      <c r="K249" s="3">
        <v>26</v>
      </c>
      <c r="L249" s="2">
        <f>K249/$M$249</f>
        <v>0.29213483146067415</v>
      </c>
      <c r="M249" s="37">
        <v>89</v>
      </c>
      <c r="N249" s="37">
        <v>20</v>
      </c>
      <c r="O249" s="37">
        <v>109</v>
      </c>
      <c r="P249" s="103"/>
    </row>
    <row r="250" spans="2:16" ht="24" x14ac:dyDescent="0.2">
      <c r="B250" s="24" t="s">
        <v>90</v>
      </c>
      <c r="C250" s="10">
        <v>6</v>
      </c>
      <c r="D250" s="2">
        <f>C250/$M$250</f>
        <v>6.3157894736842107E-2</v>
      </c>
      <c r="E250" s="3">
        <v>3</v>
      </c>
      <c r="F250" s="2">
        <f>E250/$M$250</f>
        <v>3.1578947368421054E-2</v>
      </c>
      <c r="G250" s="3">
        <v>9</v>
      </c>
      <c r="H250" s="2">
        <f>G250/$M$250</f>
        <v>9.4736842105263161E-2</v>
      </c>
      <c r="I250" s="3">
        <v>26</v>
      </c>
      <c r="J250" s="2">
        <f>I250/$M$250</f>
        <v>0.27368421052631581</v>
      </c>
      <c r="K250" s="3">
        <v>51</v>
      </c>
      <c r="L250" s="2">
        <f>K250/$M$250</f>
        <v>0.5368421052631579</v>
      </c>
      <c r="M250" s="37">
        <v>95</v>
      </c>
      <c r="N250" s="37">
        <v>14</v>
      </c>
      <c r="O250" s="37">
        <v>109</v>
      </c>
      <c r="P250" s="103"/>
    </row>
    <row r="251" spans="2:16" ht="36" x14ac:dyDescent="0.2">
      <c r="B251" s="24" t="s">
        <v>91</v>
      </c>
      <c r="C251" s="10">
        <v>4</v>
      </c>
      <c r="D251" s="2">
        <f>C251/$M$251</f>
        <v>4.1666666666666664E-2</v>
      </c>
      <c r="E251" s="3">
        <v>12</v>
      </c>
      <c r="F251" s="2">
        <f>E251/$M$251</f>
        <v>0.125</v>
      </c>
      <c r="G251" s="3">
        <v>5</v>
      </c>
      <c r="H251" s="2">
        <f>G251/$M$251</f>
        <v>5.2083333333333336E-2</v>
      </c>
      <c r="I251" s="3">
        <v>21</v>
      </c>
      <c r="J251" s="2">
        <f>I251/$M$251</f>
        <v>0.21875</v>
      </c>
      <c r="K251" s="3">
        <v>54</v>
      </c>
      <c r="L251" s="2">
        <f>K251/$M$251</f>
        <v>0.5625</v>
      </c>
      <c r="M251" s="11">
        <v>96</v>
      </c>
      <c r="N251" s="37">
        <v>13</v>
      </c>
      <c r="O251" s="37">
        <v>109</v>
      </c>
      <c r="P251" s="103"/>
    </row>
    <row r="254" spans="2:16" x14ac:dyDescent="0.25">
      <c r="B254" s="27"/>
      <c r="C254" s="102" t="s">
        <v>92</v>
      </c>
    </row>
    <row r="256" spans="2:16" ht="15" customHeight="1" x14ac:dyDescent="0.2">
      <c r="B256" s="254" t="s">
        <v>83</v>
      </c>
      <c r="C256" s="257" t="s">
        <v>294</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2</v>
      </c>
      <c r="D259" s="2">
        <f>C259/$M$259</f>
        <v>9.5238095238095233E-2</v>
      </c>
      <c r="E259" s="3">
        <v>7</v>
      </c>
      <c r="F259" s="2">
        <f>E259/$M$259</f>
        <v>0.33333333333333331</v>
      </c>
      <c r="G259" s="3">
        <v>8</v>
      </c>
      <c r="H259" s="2">
        <f>G259/$M$259</f>
        <v>0.38095238095238093</v>
      </c>
      <c r="I259" s="3">
        <v>2</v>
      </c>
      <c r="J259" s="2">
        <f>I259/$M$259</f>
        <v>9.5238095238095233E-2</v>
      </c>
      <c r="K259" s="3">
        <v>2</v>
      </c>
      <c r="L259" s="2">
        <f>K259/$M$259</f>
        <v>9.5238095238095233E-2</v>
      </c>
      <c r="M259" s="37">
        <v>21</v>
      </c>
      <c r="N259" s="37">
        <v>30</v>
      </c>
      <c r="O259" s="37">
        <v>51</v>
      </c>
      <c r="P259" s="103"/>
    </row>
    <row r="260" spans="2:16" x14ac:dyDescent="0.25">
      <c r="B260" s="24" t="s">
        <v>87</v>
      </c>
      <c r="C260" s="10">
        <v>2</v>
      </c>
      <c r="D260" s="2">
        <f>C260/$M$260</f>
        <v>9.0909090909090912E-2</v>
      </c>
      <c r="E260" s="3">
        <v>5</v>
      </c>
      <c r="F260" s="2">
        <f>E260/$M$260</f>
        <v>0.22727272727272727</v>
      </c>
      <c r="G260" s="3">
        <v>5</v>
      </c>
      <c r="H260" s="2">
        <f>G260/$M$260</f>
        <v>0.22727272727272727</v>
      </c>
      <c r="I260" s="3">
        <v>5</v>
      </c>
      <c r="J260" s="2">
        <f>I260/$M$260</f>
        <v>0.22727272727272727</v>
      </c>
      <c r="K260" s="3">
        <v>5</v>
      </c>
      <c r="L260" s="2">
        <f>K260/$M$260</f>
        <v>0.22727272727272727</v>
      </c>
      <c r="M260" s="37">
        <v>22</v>
      </c>
      <c r="N260" s="37">
        <v>29</v>
      </c>
      <c r="O260" s="37">
        <v>51</v>
      </c>
      <c r="P260" s="103"/>
    </row>
    <row r="261" spans="2:16" ht="24" x14ac:dyDescent="0.25">
      <c r="B261" s="24" t="s">
        <v>88</v>
      </c>
      <c r="C261" s="10">
        <v>2</v>
      </c>
      <c r="D261" s="2">
        <f>C261/$M$261</f>
        <v>7.1428571428571425E-2</v>
      </c>
      <c r="E261" s="3">
        <v>9</v>
      </c>
      <c r="F261" s="2">
        <f>E261/$M$261</f>
        <v>0.32142857142857145</v>
      </c>
      <c r="G261" s="3">
        <v>5</v>
      </c>
      <c r="H261" s="2">
        <f>G261/$M$261</f>
        <v>0.17857142857142858</v>
      </c>
      <c r="I261" s="3">
        <v>8</v>
      </c>
      <c r="J261" s="2">
        <f>I261/$M$261</f>
        <v>0.2857142857142857</v>
      </c>
      <c r="K261" s="3">
        <v>4</v>
      </c>
      <c r="L261" s="2">
        <f>K261/$M$261</f>
        <v>0.14285714285714285</v>
      </c>
      <c r="M261" s="37">
        <v>28</v>
      </c>
      <c r="N261" s="37">
        <v>23</v>
      </c>
      <c r="O261" s="37">
        <v>51</v>
      </c>
      <c r="P261" s="103"/>
    </row>
    <row r="262" spans="2:16" ht="24" x14ac:dyDescent="0.2">
      <c r="B262" s="24" t="s">
        <v>93</v>
      </c>
      <c r="C262" s="10">
        <v>1</v>
      </c>
      <c r="D262" s="2">
        <f>C262/$M$262</f>
        <v>2.5000000000000001E-2</v>
      </c>
      <c r="E262" s="3">
        <v>3</v>
      </c>
      <c r="F262" s="2">
        <f>E262/$M$262</f>
        <v>7.4999999999999997E-2</v>
      </c>
      <c r="G262" s="3">
        <v>6</v>
      </c>
      <c r="H262" s="2">
        <f>G262/$M$262</f>
        <v>0.15</v>
      </c>
      <c r="I262" s="3">
        <v>13</v>
      </c>
      <c r="J262" s="2">
        <f>I262/$M$262</f>
        <v>0.32500000000000001</v>
      </c>
      <c r="K262" s="3">
        <v>17</v>
      </c>
      <c r="L262" s="2">
        <f>K262/$M$262</f>
        <v>0.42499999999999999</v>
      </c>
      <c r="M262" s="37">
        <v>40</v>
      </c>
      <c r="N262" s="37">
        <v>11</v>
      </c>
      <c r="O262" s="37">
        <v>51</v>
      </c>
      <c r="P262" s="103"/>
    </row>
    <row r="263" spans="2:16" ht="24" x14ac:dyDescent="0.2">
      <c r="B263" s="24" t="s">
        <v>90</v>
      </c>
      <c r="C263" s="10">
        <v>2</v>
      </c>
      <c r="D263" s="2">
        <f>C263/$M$263</f>
        <v>4.7619047619047616E-2</v>
      </c>
      <c r="E263" s="3">
        <v>1</v>
      </c>
      <c r="F263" s="2">
        <f>E263/$M$263</f>
        <v>2.3809523809523808E-2</v>
      </c>
      <c r="G263" s="3">
        <v>6</v>
      </c>
      <c r="H263" s="2">
        <f>G263/$M$263</f>
        <v>0.14285714285714285</v>
      </c>
      <c r="I263" s="3">
        <v>10</v>
      </c>
      <c r="J263" s="2">
        <f>I263/$M$263</f>
        <v>0.23809523809523808</v>
      </c>
      <c r="K263" s="3">
        <v>23</v>
      </c>
      <c r="L263" s="2">
        <f>K263/$M$263</f>
        <v>0.54761904761904767</v>
      </c>
      <c r="M263" s="37">
        <v>42</v>
      </c>
      <c r="N263" s="37">
        <v>9</v>
      </c>
      <c r="O263" s="37">
        <v>51</v>
      </c>
      <c r="P263" s="103"/>
    </row>
    <row r="264" spans="2:16" ht="36" x14ac:dyDescent="0.2">
      <c r="B264" s="24" t="s">
        <v>91</v>
      </c>
      <c r="C264" s="10">
        <v>1</v>
      </c>
      <c r="D264" s="2">
        <f>C264/$M$264</f>
        <v>2.3809523809523808E-2</v>
      </c>
      <c r="E264" s="3">
        <v>7</v>
      </c>
      <c r="F264" s="2">
        <f>E264/$M$264</f>
        <v>0.16666666666666666</v>
      </c>
      <c r="G264" s="3">
        <v>4</v>
      </c>
      <c r="H264" s="2">
        <f>G264/$M$264</f>
        <v>9.5238095238095233E-2</v>
      </c>
      <c r="I264" s="3">
        <v>8</v>
      </c>
      <c r="J264" s="2">
        <f>I264/$M$264</f>
        <v>0.19047619047619047</v>
      </c>
      <c r="K264" s="3">
        <v>22</v>
      </c>
      <c r="L264" s="2">
        <f>K264/$M$264</f>
        <v>0.52380952380952384</v>
      </c>
      <c r="M264" s="37">
        <v>42</v>
      </c>
      <c r="N264" s="37">
        <v>9</v>
      </c>
      <c r="O264" s="37">
        <v>51</v>
      </c>
      <c r="P264" s="103"/>
    </row>
    <row r="267" spans="2:16" x14ac:dyDescent="0.25">
      <c r="C267" s="102" t="s">
        <v>94</v>
      </c>
    </row>
    <row r="269" spans="2:16" ht="15" customHeight="1" x14ac:dyDescent="0.2">
      <c r="B269" s="254" t="s">
        <v>83</v>
      </c>
      <c r="C269" s="257" t="s">
        <v>293</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13</v>
      </c>
      <c r="D272" s="2">
        <f>C272/$M$272</f>
        <v>0.35135135135135137</v>
      </c>
      <c r="E272" s="3">
        <v>6</v>
      </c>
      <c r="F272" s="2">
        <f>E272/$M$272</f>
        <v>0.16216216216216217</v>
      </c>
      <c r="G272" s="3">
        <v>7</v>
      </c>
      <c r="H272" s="2">
        <f>G272/$M$272</f>
        <v>0.1891891891891892</v>
      </c>
      <c r="I272" s="3">
        <v>4</v>
      </c>
      <c r="J272" s="2">
        <f>I272/$M$272</f>
        <v>0.10810810810810811</v>
      </c>
      <c r="K272" s="3">
        <v>7</v>
      </c>
      <c r="L272" s="2">
        <f>K272/$M$272</f>
        <v>0.1891891891891892</v>
      </c>
      <c r="M272" s="72">
        <v>37</v>
      </c>
      <c r="N272" s="72">
        <v>21</v>
      </c>
      <c r="O272" s="72">
        <v>58</v>
      </c>
      <c r="P272" s="103"/>
    </row>
    <row r="273" spans="2:16" x14ac:dyDescent="0.25">
      <c r="B273" s="24" t="s">
        <v>87</v>
      </c>
      <c r="C273" s="10">
        <v>16</v>
      </c>
      <c r="D273" s="2">
        <f>C273/$M$273</f>
        <v>0.44444444444444442</v>
      </c>
      <c r="E273" s="3">
        <v>5</v>
      </c>
      <c r="F273" s="2">
        <f>E273/$M$273</f>
        <v>0.1388888888888889</v>
      </c>
      <c r="G273" s="3">
        <v>5</v>
      </c>
      <c r="H273" s="2">
        <f>G273/$M$273</f>
        <v>0.1388888888888889</v>
      </c>
      <c r="I273" s="3">
        <v>8</v>
      </c>
      <c r="J273" s="2">
        <f>I273/$M$273</f>
        <v>0.22222222222222221</v>
      </c>
      <c r="K273" s="3">
        <v>2</v>
      </c>
      <c r="L273" s="2">
        <f>K273/$M$273</f>
        <v>5.5555555555555552E-2</v>
      </c>
      <c r="M273" s="3">
        <f t="shared" ref="M273" si="2">C273+E273+G273+I273+K273</f>
        <v>36</v>
      </c>
      <c r="N273" s="72">
        <v>22</v>
      </c>
      <c r="O273" s="35">
        <f t="shared" ref="O273" si="3">M273+N273</f>
        <v>58</v>
      </c>
      <c r="P273" s="103"/>
    </row>
    <row r="274" spans="2:16" ht="24" x14ac:dyDescent="0.25">
      <c r="B274" s="24" t="s">
        <v>88</v>
      </c>
      <c r="C274" s="10">
        <v>9</v>
      </c>
      <c r="D274" s="2">
        <f>C274/$M$274</f>
        <v>0.20930232558139536</v>
      </c>
      <c r="E274" s="3">
        <v>6</v>
      </c>
      <c r="F274" s="2">
        <f>E274/$M$274</f>
        <v>0.13953488372093023</v>
      </c>
      <c r="G274" s="3">
        <v>5</v>
      </c>
      <c r="H274" s="2">
        <f>G274/$M$274</f>
        <v>0.11627906976744186</v>
      </c>
      <c r="I274" s="3">
        <v>16</v>
      </c>
      <c r="J274" s="2">
        <f>I274/$M$274</f>
        <v>0.37209302325581395</v>
      </c>
      <c r="K274" s="3">
        <v>7</v>
      </c>
      <c r="L274" s="2">
        <f>K274/$M$274</f>
        <v>0.16279069767441862</v>
      </c>
      <c r="M274" s="72">
        <v>43</v>
      </c>
      <c r="N274" s="72">
        <v>15</v>
      </c>
      <c r="O274" s="72">
        <v>58</v>
      </c>
      <c r="P274" s="103"/>
    </row>
    <row r="275" spans="2:16" ht="24" x14ac:dyDescent="0.2">
      <c r="B275" s="24" t="s">
        <v>93</v>
      </c>
      <c r="C275" s="10">
        <v>8</v>
      </c>
      <c r="D275" s="2">
        <f>C275/$M$275</f>
        <v>0.16326530612244897</v>
      </c>
      <c r="E275" s="3">
        <v>5</v>
      </c>
      <c r="F275" s="2">
        <f>E275/$M$275</f>
        <v>0.10204081632653061</v>
      </c>
      <c r="G275" s="3">
        <v>13</v>
      </c>
      <c r="H275" s="2">
        <f>G275/$M$275</f>
        <v>0.26530612244897961</v>
      </c>
      <c r="I275" s="3">
        <v>14</v>
      </c>
      <c r="J275" s="2">
        <f>I275/$M$275</f>
        <v>0.2857142857142857</v>
      </c>
      <c r="K275" s="3">
        <v>9</v>
      </c>
      <c r="L275" s="2">
        <f>K275/$M$275</f>
        <v>0.18367346938775511</v>
      </c>
      <c r="M275" s="72">
        <v>49</v>
      </c>
      <c r="N275" s="72">
        <v>9</v>
      </c>
      <c r="O275" s="72">
        <v>58</v>
      </c>
      <c r="P275" s="103"/>
    </row>
    <row r="276" spans="2:16" ht="24" x14ac:dyDescent="0.2">
      <c r="B276" s="24" t="s">
        <v>90</v>
      </c>
      <c r="C276" s="10">
        <v>4</v>
      </c>
      <c r="D276" s="2">
        <f>C276/$M$276</f>
        <v>7.5471698113207544E-2</v>
      </c>
      <c r="E276" s="3">
        <v>2</v>
      </c>
      <c r="F276" s="2">
        <f>E276/$M$276</f>
        <v>3.7735849056603772E-2</v>
      </c>
      <c r="G276" s="3">
        <v>3</v>
      </c>
      <c r="H276" s="2">
        <f>G276/$M$276</f>
        <v>5.6603773584905662E-2</v>
      </c>
      <c r="I276" s="3">
        <v>16</v>
      </c>
      <c r="J276" s="2">
        <f>I276/$M$276</f>
        <v>0.30188679245283018</v>
      </c>
      <c r="K276" s="3">
        <v>28</v>
      </c>
      <c r="L276" s="2">
        <f>K276/$M$276</f>
        <v>0.52830188679245282</v>
      </c>
      <c r="M276" s="72">
        <v>53</v>
      </c>
      <c r="N276" s="72">
        <v>5</v>
      </c>
      <c r="O276" s="72">
        <v>58</v>
      </c>
      <c r="P276" s="103"/>
    </row>
    <row r="277" spans="2:16" ht="36" x14ac:dyDescent="0.2">
      <c r="B277" s="24" t="s">
        <v>91</v>
      </c>
      <c r="C277" s="10">
        <v>3</v>
      </c>
      <c r="D277" s="2">
        <f>C277/$M$277</f>
        <v>5.5555555555555552E-2</v>
      </c>
      <c r="E277" s="3">
        <v>5</v>
      </c>
      <c r="F277" s="2">
        <f>E277/$M$277</f>
        <v>9.2592592592592587E-2</v>
      </c>
      <c r="G277" s="3">
        <v>1</v>
      </c>
      <c r="H277" s="2">
        <f>G277/$M$277</f>
        <v>1.8518518518518517E-2</v>
      </c>
      <c r="I277" s="3">
        <v>13</v>
      </c>
      <c r="J277" s="2">
        <f>I277/$M$277</f>
        <v>0.24074074074074073</v>
      </c>
      <c r="K277" s="3">
        <v>32</v>
      </c>
      <c r="L277" s="2">
        <f>K277/$M$277</f>
        <v>0.59259259259259256</v>
      </c>
      <c r="M277" s="72">
        <v>54</v>
      </c>
      <c r="N277" s="72">
        <v>4</v>
      </c>
      <c r="O277" s="72">
        <v>58</v>
      </c>
      <c r="P277" s="103"/>
    </row>
    <row r="278" spans="2:16" ht="24" x14ac:dyDescent="0.25">
      <c r="B278" s="24" t="s">
        <v>95</v>
      </c>
      <c r="C278" s="10">
        <v>11</v>
      </c>
      <c r="D278" s="2">
        <f>C278/$M$278</f>
        <v>0.22448979591836735</v>
      </c>
      <c r="E278" s="3">
        <v>5</v>
      </c>
      <c r="F278" s="2">
        <f>E278/$M$278</f>
        <v>0.10204081632653061</v>
      </c>
      <c r="G278" s="3">
        <v>5</v>
      </c>
      <c r="H278" s="2">
        <f>G278/$M$278</f>
        <v>0.10204081632653061</v>
      </c>
      <c r="I278" s="3">
        <v>6</v>
      </c>
      <c r="J278" s="2">
        <f>I278/$M$278</f>
        <v>0.12244897959183673</v>
      </c>
      <c r="K278" s="3">
        <v>22</v>
      </c>
      <c r="L278" s="2">
        <f>K278/$M$278</f>
        <v>0.44897959183673469</v>
      </c>
      <c r="M278" s="37">
        <v>49</v>
      </c>
      <c r="N278" s="37">
        <v>9</v>
      </c>
      <c r="O278" s="72">
        <v>58</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294</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2</v>
      </c>
      <c r="D288" s="2">
        <f>C288/$M$288</f>
        <v>4.2553191489361701E-2</v>
      </c>
      <c r="E288" s="3">
        <v>7</v>
      </c>
      <c r="F288" s="2">
        <f>E288/$M$288</f>
        <v>0.14893617021276595</v>
      </c>
      <c r="G288" s="3">
        <v>11</v>
      </c>
      <c r="H288" s="2">
        <f>G288/$M$288</f>
        <v>0.23404255319148937</v>
      </c>
      <c r="I288" s="3">
        <v>16</v>
      </c>
      <c r="J288" s="2">
        <f>I288/$M$288</f>
        <v>0.34042553191489361</v>
      </c>
      <c r="K288" s="3">
        <v>11</v>
      </c>
      <c r="L288" s="2">
        <f>K288/$M$288</f>
        <v>0.23404255319148937</v>
      </c>
      <c r="M288" s="37">
        <v>47</v>
      </c>
      <c r="N288" s="37">
        <v>4</v>
      </c>
      <c r="O288" s="37">
        <v>51</v>
      </c>
      <c r="P288" s="103"/>
    </row>
    <row r="289" spans="2:16" x14ac:dyDescent="0.25">
      <c r="B289" s="24" t="s">
        <v>100</v>
      </c>
      <c r="C289" s="10">
        <v>5</v>
      </c>
      <c r="D289" s="2">
        <f>C289/$M$289</f>
        <v>0.11363636363636363</v>
      </c>
      <c r="E289" s="3">
        <v>10</v>
      </c>
      <c r="F289" s="2">
        <f>E289/$M$289</f>
        <v>0.22727272727272727</v>
      </c>
      <c r="G289" s="3">
        <v>7</v>
      </c>
      <c r="H289" s="2">
        <f>G289/$M$289</f>
        <v>0.15909090909090909</v>
      </c>
      <c r="I289" s="3">
        <v>13</v>
      </c>
      <c r="J289" s="2">
        <f>I289/$M$289</f>
        <v>0.29545454545454547</v>
      </c>
      <c r="K289" s="3">
        <v>9</v>
      </c>
      <c r="L289" s="2">
        <f>K289/$M$289</f>
        <v>0.20454545454545456</v>
      </c>
      <c r="M289" s="37">
        <v>44</v>
      </c>
      <c r="N289" s="37">
        <v>7</v>
      </c>
      <c r="O289" s="37">
        <v>51</v>
      </c>
      <c r="P289" s="103"/>
    </row>
    <row r="290" spans="2:16" x14ac:dyDescent="0.2">
      <c r="B290" s="24" t="s">
        <v>101</v>
      </c>
      <c r="C290" s="10">
        <v>6</v>
      </c>
      <c r="D290" s="2">
        <f>C290/$M$290</f>
        <v>0.13636363636363635</v>
      </c>
      <c r="E290" s="3">
        <v>13</v>
      </c>
      <c r="F290" s="2">
        <f>E290/$M$290</f>
        <v>0.29545454545454547</v>
      </c>
      <c r="G290" s="3">
        <v>9</v>
      </c>
      <c r="H290" s="2">
        <f>G290/$M$290</f>
        <v>0.20454545454545456</v>
      </c>
      <c r="I290" s="3">
        <v>9</v>
      </c>
      <c r="J290" s="2">
        <f>I290/$M$290</f>
        <v>0.20454545454545456</v>
      </c>
      <c r="K290" s="3">
        <v>7</v>
      </c>
      <c r="L290" s="2">
        <f>K290/$M$290</f>
        <v>0.15909090909090909</v>
      </c>
      <c r="M290" s="72">
        <v>44</v>
      </c>
      <c r="N290" s="72">
        <v>7</v>
      </c>
      <c r="O290" s="37">
        <v>51</v>
      </c>
      <c r="P290" s="103"/>
    </row>
    <row r="291" spans="2:16" x14ac:dyDescent="0.25">
      <c r="B291" s="24" t="s">
        <v>102</v>
      </c>
      <c r="C291" s="10">
        <v>14</v>
      </c>
      <c r="D291" s="2">
        <f>C291/$M$291</f>
        <v>0.34146341463414637</v>
      </c>
      <c r="E291" s="3">
        <v>11</v>
      </c>
      <c r="F291" s="2">
        <f>E291/$M$291</f>
        <v>0.26829268292682928</v>
      </c>
      <c r="G291" s="3">
        <v>11</v>
      </c>
      <c r="H291" s="2">
        <f>G291/$M$291</f>
        <v>0.26829268292682928</v>
      </c>
      <c r="I291" s="3">
        <v>3</v>
      </c>
      <c r="J291" s="2">
        <f>I291/$M$291</f>
        <v>7.3170731707317069E-2</v>
      </c>
      <c r="K291" s="3">
        <v>2</v>
      </c>
      <c r="L291" s="2">
        <f>K291/$M$291</f>
        <v>4.878048780487805E-2</v>
      </c>
      <c r="M291" s="72">
        <v>41</v>
      </c>
      <c r="N291" s="72">
        <v>10</v>
      </c>
      <c r="O291" s="37">
        <v>51</v>
      </c>
      <c r="P291" s="103"/>
    </row>
    <row r="294" spans="2:16" x14ac:dyDescent="0.25">
      <c r="C294" s="102" t="s">
        <v>103</v>
      </c>
    </row>
    <row r="296" spans="2:16" ht="15" customHeight="1" x14ac:dyDescent="0.2">
      <c r="B296" s="254" t="s">
        <v>104</v>
      </c>
      <c r="C296" s="257" t="s">
        <v>294</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0</v>
      </c>
      <c r="D299" s="2">
        <f>C299/$I$299</f>
        <v>0</v>
      </c>
      <c r="E299" s="3">
        <v>7</v>
      </c>
      <c r="F299" s="2">
        <f>E299/$I$299</f>
        <v>0.13725490196078433</v>
      </c>
      <c r="G299" s="3">
        <v>44</v>
      </c>
      <c r="H299" s="2">
        <f>G299/$I$299</f>
        <v>0.86274509803921573</v>
      </c>
      <c r="I299" s="37">
        <v>51</v>
      </c>
      <c r="J299" s="37">
        <v>0</v>
      </c>
      <c r="K299" s="37">
        <v>51</v>
      </c>
      <c r="L299" s="103"/>
    </row>
    <row r="300" spans="2:16" x14ac:dyDescent="0.25">
      <c r="B300" s="24" t="s">
        <v>109</v>
      </c>
      <c r="C300" s="10">
        <v>0</v>
      </c>
      <c r="D300" s="2">
        <f>C300/$I$300</f>
        <v>0</v>
      </c>
      <c r="E300" s="3">
        <v>5</v>
      </c>
      <c r="F300" s="2">
        <f>E300/$I$300</f>
        <v>0.1</v>
      </c>
      <c r="G300" s="3">
        <v>45</v>
      </c>
      <c r="H300" s="2">
        <f>G300/$I$300</f>
        <v>0.9</v>
      </c>
      <c r="I300" s="37">
        <v>50</v>
      </c>
      <c r="J300" s="37">
        <v>1</v>
      </c>
      <c r="K300" s="37">
        <v>51</v>
      </c>
      <c r="L300" s="103"/>
    </row>
    <row r="301" spans="2:16" x14ac:dyDescent="0.25">
      <c r="B301" s="24" t="s">
        <v>110</v>
      </c>
      <c r="C301" s="10">
        <v>1</v>
      </c>
      <c r="D301" s="2">
        <f>C301/$I$301</f>
        <v>0.02</v>
      </c>
      <c r="E301" s="3">
        <v>8</v>
      </c>
      <c r="F301" s="2">
        <f>E301/$I$301</f>
        <v>0.16</v>
      </c>
      <c r="G301" s="3">
        <v>41</v>
      </c>
      <c r="H301" s="2">
        <f>G301/$I$301</f>
        <v>0.82</v>
      </c>
      <c r="I301" s="37">
        <v>50</v>
      </c>
      <c r="J301" s="37">
        <v>1</v>
      </c>
      <c r="K301" s="37">
        <v>51</v>
      </c>
      <c r="L301" s="103"/>
    </row>
    <row r="302" spans="2:16" x14ac:dyDescent="0.25">
      <c r="B302" s="24" t="s">
        <v>111</v>
      </c>
      <c r="C302" s="10">
        <v>35</v>
      </c>
      <c r="D302" s="2">
        <f>C302/$I$302</f>
        <v>0.68627450980392157</v>
      </c>
      <c r="E302" s="3">
        <v>12</v>
      </c>
      <c r="F302" s="2">
        <f>E302/$I$302</f>
        <v>0.23529411764705882</v>
      </c>
      <c r="G302" s="3">
        <v>4</v>
      </c>
      <c r="H302" s="2">
        <f>G302/$I$302</f>
        <v>7.8431372549019607E-2</v>
      </c>
      <c r="I302" s="37">
        <v>51</v>
      </c>
      <c r="J302" s="37">
        <v>0</v>
      </c>
      <c r="K302" s="37">
        <v>51</v>
      </c>
      <c r="L302" s="103"/>
    </row>
    <row r="303" spans="2:16" x14ac:dyDescent="0.25">
      <c r="B303" s="24" t="s">
        <v>112</v>
      </c>
      <c r="C303" s="10">
        <v>4</v>
      </c>
      <c r="D303" s="2">
        <f>C303/$I$303</f>
        <v>7.8431372549019607E-2</v>
      </c>
      <c r="E303" s="3">
        <v>6</v>
      </c>
      <c r="F303" s="2">
        <f>E303/$I$303</f>
        <v>0.11764705882352941</v>
      </c>
      <c r="G303" s="3">
        <v>41</v>
      </c>
      <c r="H303" s="2">
        <f>G303/$I$303</f>
        <v>0.80392156862745101</v>
      </c>
      <c r="I303" s="37">
        <v>51</v>
      </c>
      <c r="J303" s="37">
        <v>0</v>
      </c>
      <c r="K303" s="37">
        <v>51</v>
      </c>
      <c r="L303" s="103"/>
    </row>
    <row r="304" spans="2:16" x14ac:dyDescent="0.25">
      <c r="B304" s="24" t="s">
        <v>113</v>
      </c>
      <c r="C304" s="10">
        <v>1</v>
      </c>
      <c r="D304" s="2">
        <f>C304/$I$304</f>
        <v>1.9607843137254902E-2</v>
      </c>
      <c r="E304" s="3">
        <v>9</v>
      </c>
      <c r="F304" s="2">
        <f>E304/$I$304</f>
        <v>0.17647058823529413</v>
      </c>
      <c r="G304" s="3">
        <v>41</v>
      </c>
      <c r="H304" s="2">
        <f>G304/$I$304</f>
        <v>0.80392156862745101</v>
      </c>
      <c r="I304" s="37">
        <v>51</v>
      </c>
      <c r="J304" s="37">
        <v>0</v>
      </c>
      <c r="K304" s="37">
        <v>51</v>
      </c>
      <c r="L304" s="103"/>
    </row>
    <row r="305" spans="2:12" x14ac:dyDescent="0.25">
      <c r="B305" s="119" t="s">
        <v>114</v>
      </c>
      <c r="C305" s="10">
        <v>3</v>
      </c>
      <c r="D305" s="2">
        <f>C305/$I$305</f>
        <v>0.2</v>
      </c>
      <c r="E305" s="3">
        <v>0</v>
      </c>
      <c r="F305" s="2">
        <f>E305/$I$305</f>
        <v>0</v>
      </c>
      <c r="G305" s="3">
        <v>12</v>
      </c>
      <c r="H305" s="2">
        <f>G305/$I$305</f>
        <v>0.8</v>
      </c>
      <c r="I305" s="37">
        <v>15</v>
      </c>
      <c r="J305" s="37">
        <v>36</v>
      </c>
      <c r="K305" s="37">
        <v>51</v>
      </c>
      <c r="L305" s="103"/>
    </row>
    <row r="308" spans="2:12" x14ac:dyDescent="0.25">
      <c r="B308" s="27"/>
      <c r="C308" s="102" t="s">
        <v>115</v>
      </c>
    </row>
    <row r="310" spans="2:12" ht="15" customHeight="1" x14ac:dyDescent="0.2">
      <c r="B310" s="257" t="s">
        <v>116</v>
      </c>
      <c r="C310" s="257" t="s">
        <v>294</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2</v>
      </c>
      <c r="D313" s="2">
        <f>C313/$G$313</f>
        <v>0.66666666666666663</v>
      </c>
      <c r="E313" s="3">
        <v>1</v>
      </c>
      <c r="F313" s="2">
        <f>E313/$G$313</f>
        <v>0.33333333333333331</v>
      </c>
      <c r="G313" s="11">
        <v>3</v>
      </c>
      <c r="H313" s="37">
        <v>48</v>
      </c>
      <c r="I313" s="11">
        <v>51</v>
      </c>
      <c r="J313" s="103"/>
    </row>
    <row r="314" spans="2:12" x14ac:dyDescent="0.25">
      <c r="B314" s="24" t="s">
        <v>109</v>
      </c>
      <c r="C314" s="10">
        <v>2</v>
      </c>
      <c r="D314" s="2">
        <f>C314/$G$314</f>
        <v>1</v>
      </c>
      <c r="E314" s="3">
        <v>0</v>
      </c>
      <c r="F314" s="2">
        <f>E314/$G$314</f>
        <v>0</v>
      </c>
      <c r="G314" s="11">
        <v>2</v>
      </c>
      <c r="H314" s="11">
        <v>49</v>
      </c>
      <c r="I314" s="11">
        <v>51</v>
      </c>
      <c r="J314" s="103"/>
    </row>
    <row r="315" spans="2:12" x14ac:dyDescent="0.25">
      <c r="B315" s="24" t="s">
        <v>110</v>
      </c>
      <c r="C315" s="10">
        <v>2</v>
      </c>
      <c r="D315" s="2">
        <f>C315/$G$315</f>
        <v>0.5</v>
      </c>
      <c r="E315" s="3">
        <v>2</v>
      </c>
      <c r="F315" s="2">
        <f>E315/$G$315</f>
        <v>0.5</v>
      </c>
      <c r="G315" s="11">
        <v>4</v>
      </c>
      <c r="H315" s="11">
        <v>47</v>
      </c>
      <c r="I315" s="11">
        <v>51</v>
      </c>
      <c r="J315" s="103"/>
    </row>
    <row r="316" spans="2:12" x14ac:dyDescent="0.25">
      <c r="B316" s="24" t="s">
        <v>111</v>
      </c>
      <c r="C316" s="10">
        <v>2</v>
      </c>
      <c r="D316" s="2">
        <f>C316/$G$316</f>
        <v>5.128205128205128E-2</v>
      </c>
      <c r="E316" s="3">
        <v>37</v>
      </c>
      <c r="F316" s="2">
        <f>E316/$G$316</f>
        <v>0.94871794871794868</v>
      </c>
      <c r="G316" s="37">
        <v>39</v>
      </c>
      <c r="H316" s="37">
        <v>12</v>
      </c>
      <c r="I316" s="11">
        <v>51</v>
      </c>
      <c r="J316" s="103"/>
    </row>
    <row r="317" spans="2:12" x14ac:dyDescent="0.25">
      <c r="B317" s="24" t="s">
        <v>112</v>
      </c>
      <c r="C317" s="10">
        <v>1</v>
      </c>
      <c r="D317" s="2">
        <f>C317/$G$317</f>
        <v>0.25</v>
      </c>
      <c r="E317" s="3">
        <v>3</v>
      </c>
      <c r="F317" s="2">
        <f>E317/$G$317</f>
        <v>0.75</v>
      </c>
      <c r="G317" s="37">
        <v>4</v>
      </c>
      <c r="H317" s="37">
        <v>47</v>
      </c>
      <c r="I317" s="11">
        <v>51</v>
      </c>
      <c r="J317" s="103"/>
    </row>
    <row r="318" spans="2:12" x14ac:dyDescent="0.25">
      <c r="B318" s="24" t="s">
        <v>113</v>
      </c>
      <c r="C318" s="10">
        <v>1</v>
      </c>
      <c r="D318" s="2">
        <f>C318/$G$318</f>
        <v>0.33333333333333331</v>
      </c>
      <c r="E318" s="3">
        <v>2</v>
      </c>
      <c r="F318" s="2">
        <f>E318/$G$318</f>
        <v>0.66666666666666663</v>
      </c>
      <c r="G318" s="37">
        <v>3</v>
      </c>
      <c r="H318" s="37">
        <v>48</v>
      </c>
      <c r="I318" s="11">
        <v>51</v>
      </c>
      <c r="J318" s="103"/>
    </row>
    <row r="319" spans="2:12" x14ac:dyDescent="0.25">
      <c r="B319" s="24" t="s">
        <v>114</v>
      </c>
      <c r="C319" s="10">
        <v>0</v>
      </c>
      <c r="D319" s="2">
        <f>C319/$G$319</f>
        <v>0</v>
      </c>
      <c r="E319" s="3">
        <v>1</v>
      </c>
      <c r="F319" s="2">
        <f>E319/$G$319</f>
        <v>1</v>
      </c>
      <c r="G319" s="37">
        <v>1</v>
      </c>
      <c r="H319" s="37">
        <v>50</v>
      </c>
      <c r="I319" s="11">
        <v>51</v>
      </c>
      <c r="J319" s="103"/>
    </row>
    <row r="322" spans="2:10" x14ac:dyDescent="0.25">
      <c r="C322" s="102" t="s">
        <v>119</v>
      </c>
    </row>
    <row r="324" spans="2:10" ht="15" customHeight="1" x14ac:dyDescent="0.2">
      <c r="B324" s="254" t="s">
        <v>120</v>
      </c>
      <c r="C324" s="257" t="s">
        <v>294</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38</v>
      </c>
      <c r="D327" s="2">
        <f>C327/$G$327</f>
        <v>0.74509803921568629</v>
      </c>
      <c r="E327" s="3">
        <v>13</v>
      </c>
      <c r="F327" s="2">
        <f>E327/$G$327</f>
        <v>0.25490196078431371</v>
      </c>
      <c r="G327" s="11">
        <v>51</v>
      </c>
      <c r="H327" s="37">
        <v>0</v>
      </c>
      <c r="I327" s="37">
        <v>51</v>
      </c>
      <c r="J327" s="103"/>
    </row>
    <row r="328" spans="2:10" x14ac:dyDescent="0.25">
      <c r="B328" s="24" t="s">
        <v>124</v>
      </c>
      <c r="C328" s="10">
        <v>8</v>
      </c>
      <c r="D328" s="2">
        <f>C328/$G$328</f>
        <v>0.16666666666666666</v>
      </c>
      <c r="E328" s="3">
        <v>40</v>
      </c>
      <c r="F328" s="2">
        <f>E328/$G$328</f>
        <v>0.83333333333333337</v>
      </c>
      <c r="G328" s="11">
        <v>48</v>
      </c>
      <c r="H328" s="37">
        <v>3</v>
      </c>
      <c r="I328" s="37">
        <v>51</v>
      </c>
      <c r="J328" s="103"/>
    </row>
    <row r="329" spans="2:10" x14ac:dyDescent="0.25">
      <c r="B329" s="119" t="s">
        <v>114</v>
      </c>
      <c r="C329" s="10">
        <v>8</v>
      </c>
      <c r="D329" s="2">
        <f>C329/$G$329</f>
        <v>0.47058823529411764</v>
      </c>
      <c r="E329" s="3">
        <v>9</v>
      </c>
      <c r="F329" s="2">
        <f>E329/$G$329</f>
        <v>0.52941176470588236</v>
      </c>
      <c r="G329" s="11">
        <v>17</v>
      </c>
      <c r="H329" s="37">
        <v>34</v>
      </c>
      <c r="I329" s="37">
        <v>51</v>
      </c>
      <c r="J329" s="103"/>
    </row>
    <row r="330" spans="2:10" x14ac:dyDescent="0.25">
      <c r="B330" s="24" t="s">
        <v>125</v>
      </c>
      <c r="C330" s="10">
        <v>3</v>
      </c>
      <c r="D330" s="2">
        <f>C330/$G$330</f>
        <v>0.06</v>
      </c>
      <c r="E330" s="3">
        <v>47</v>
      </c>
      <c r="F330" s="2">
        <f>E330/$G$330</f>
        <v>0.94</v>
      </c>
      <c r="G330" s="37">
        <v>50</v>
      </c>
      <c r="H330" s="37">
        <v>1</v>
      </c>
      <c r="I330" s="37">
        <v>51</v>
      </c>
      <c r="J330" s="103"/>
    </row>
    <row r="331" spans="2:10" x14ac:dyDescent="0.25">
      <c r="B331" s="24" t="s">
        <v>126</v>
      </c>
      <c r="C331" s="10">
        <v>4</v>
      </c>
      <c r="D331" s="2">
        <f>C331/$G$331</f>
        <v>7.8431372549019607E-2</v>
      </c>
      <c r="E331" s="3">
        <v>47</v>
      </c>
      <c r="F331" s="2">
        <f>E331/$G$331</f>
        <v>0.92156862745098034</v>
      </c>
      <c r="G331" s="37">
        <v>51</v>
      </c>
      <c r="H331" s="37">
        <v>0</v>
      </c>
      <c r="I331" s="37">
        <v>51</v>
      </c>
      <c r="J331" s="103"/>
    </row>
    <row r="332" spans="2:10" ht="24" x14ac:dyDescent="0.2">
      <c r="B332" s="24" t="s">
        <v>127</v>
      </c>
      <c r="C332" s="10">
        <v>4</v>
      </c>
      <c r="D332" s="2">
        <f>C332/$G$332</f>
        <v>7.8431372549019607E-2</v>
      </c>
      <c r="E332" s="3">
        <v>47</v>
      </c>
      <c r="F332" s="2">
        <f>E332/$G$332</f>
        <v>0.92156862745098034</v>
      </c>
      <c r="G332" s="37">
        <v>51</v>
      </c>
      <c r="H332" s="37">
        <v>0</v>
      </c>
      <c r="I332" s="37">
        <v>51</v>
      </c>
      <c r="J332" s="103"/>
    </row>
    <row r="333" spans="2:10" x14ac:dyDescent="0.25">
      <c r="B333" s="24" t="s">
        <v>128</v>
      </c>
      <c r="C333" s="10">
        <v>5</v>
      </c>
      <c r="D333" s="2">
        <f>C333/$G$333</f>
        <v>9.8039215686274508E-2</v>
      </c>
      <c r="E333" s="3">
        <v>46</v>
      </c>
      <c r="F333" s="2">
        <f>E333/$G$333</f>
        <v>0.90196078431372551</v>
      </c>
      <c r="G333" s="37">
        <v>51</v>
      </c>
      <c r="H333" s="37">
        <v>0</v>
      </c>
      <c r="I333" s="37">
        <v>51</v>
      </c>
      <c r="J333" s="103"/>
    </row>
    <row r="336" spans="2:10" x14ac:dyDescent="0.25">
      <c r="C336" s="102" t="s">
        <v>129</v>
      </c>
    </row>
    <row r="338" spans="2:16" ht="15" customHeight="1" x14ac:dyDescent="0.2">
      <c r="B338" s="254" t="s">
        <v>130</v>
      </c>
      <c r="C338" s="257" t="s">
        <v>294</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21</v>
      </c>
      <c r="D341" s="2">
        <f>C341/$M$341</f>
        <v>0.44680851063829785</v>
      </c>
      <c r="E341" s="3">
        <v>9</v>
      </c>
      <c r="F341" s="2">
        <f>E341/$M$341</f>
        <v>0.19148936170212766</v>
      </c>
      <c r="G341" s="11">
        <v>13</v>
      </c>
      <c r="H341" s="2">
        <f>G341/$M$341</f>
        <v>0.27659574468085107</v>
      </c>
      <c r="I341" s="3">
        <v>3</v>
      </c>
      <c r="J341" s="2">
        <f>I341/$M$341</f>
        <v>6.3829787234042548E-2</v>
      </c>
      <c r="K341" s="37">
        <v>1</v>
      </c>
      <c r="L341" s="2">
        <f>K341/$M$341</f>
        <v>2.1276595744680851E-2</v>
      </c>
      <c r="M341" s="37">
        <v>47</v>
      </c>
      <c r="N341" s="37">
        <v>4</v>
      </c>
      <c r="O341" s="37">
        <v>51</v>
      </c>
      <c r="P341" s="103"/>
    </row>
    <row r="342" spans="2:16" x14ac:dyDescent="0.2">
      <c r="B342" s="24" t="s">
        <v>134</v>
      </c>
      <c r="C342" s="10">
        <v>6</v>
      </c>
      <c r="D342" s="2">
        <f>C342/$M$342</f>
        <v>0.125</v>
      </c>
      <c r="E342" s="3">
        <v>3</v>
      </c>
      <c r="F342" s="2">
        <f>E342/$M$342</f>
        <v>6.25E-2</v>
      </c>
      <c r="G342" s="37">
        <v>9</v>
      </c>
      <c r="H342" s="2">
        <f>G342/$M$342</f>
        <v>0.1875</v>
      </c>
      <c r="I342" s="3">
        <v>16</v>
      </c>
      <c r="J342" s="2">
        <f>I342/$M$342</f>
        <v>0.33333333333333331</v>
      </c>
      <c r="K342" s="37">
        <v>14</v>
      </c>
      <c r="L342" s="2">
        <f>K342/$M$342</f>
        <v>0.29166666666666669</v>
      </c>
      <c r="M342" s="37">
        <v>48</v>
      </c>
      <c r="N342" s="37">
        <v>3</v>
      </c>
      <c r="O342" s="37">
        <v>51</v>
      </c>
      <c r="P342" s="103"/>
    </row>
    <row r="343" spans="2:16" x14ac:dyDescent="0.2">
      <c r="B343" s="24" t="s">
        <v>135</v>
      </c>
      <c r="C343" s="10">
        <v>15</v>
      </c>
      <c r="D343" s="2">
        <f>C343/$M$343</f>
        <v>0.34090909090909088</v>
      </c>
      <c r="E343" s="3">
        <v>7</v>
      </c>
      <c r="F343" s="2">
        <f>E343/$M$343</f>
        <v>0.15909090909090909</v>
      </c>
      <c r="G343" s="37">
        <v>10</v>
      </c>
      <c r="H343" s="2">
        <f>G343/$M$343</f>
        <v>0.22727272727272727</v>
      </c>
      <c r="I343" s="3">
        <v>5</v>
      </c>
      <c r="J343" s="2">
        <f>I343/$M$343</f>
        <v>0.11363636363636363</v>
      </c>
      <c r="K343" s="37">
        <v>7</v>
      </c>
      <c r="L343" s="2">
        <f>K343/$M$343</f>
        <v>0.15909090909090909</v>
      </c>
      <c r="M343" s="37">
        <v>44</v>
      </c>
      <c r="N343" s="37">
        <v>7</v>
      </c>
      <c r="O343" s="37">
        <v>51</v>
      </c>
      <c r="P343" s="103"/>
    </row>
    <row r="344" spans="2:16" x14ac:dyDescent="0.25">
      <c r="B344" s="24" t="s">
        <v>136</v>
      </c>
      <c r="C344" s="10">
        <v>16</v>
      </c>
      <c r="D344" s="2">
        <f>C344/$M$344</f>
        <v>0.34042553191489361</v>
      </c>
      <c r="E344" s="3">
        <v>12</v>
      </c>
      <c r="F344" s="2">
        <f>E344/$M$344</f>
        <v>0.25531914893617019</v>
      </c>
      <c r="G344" s="11">
        <v>8</v>
      </c>
      <c r="H344" s="2">
        <f>G344/$M$344</f>
        <v>0.1702127659574468</v>
      </c>
      <c r="I344" s="3">
        <v>8</v>
      </c>
      <c r="J344" s="2">
        <f>I344/$M$344</f>
        <v>0.1702127659574468</v>
      </c>
      <c r="K344" s="37">
        <v>3</v>
      </c>
      <c r="L344" s="2">
        <f>K344/$M$344</f>
        <v>6.3829787234042548E-2</v>
      </c>
      <c r="M344" s="37">
        <v>47</v>
      </c>
      <c r="N344" s="37">
        <v>4</v>
      </c>
      <c r="O344" s="37">
        <v>51</v>
      </c>
      <c r="P344" s="103"/>
    </row>
    <row r="345" spans="2:16" x14ac:dyDescent="0.25">
      <c r="B345" s="24" t="s">
        <v>137</v>
      </c>
      <c r="C345" s="10">
        <v>8</v>
      </c>
      <c r="D345" s="2">
        <f>C345/$M$345</f>
        <v>0.1702127659574468</v>
      </c>
      <c r="E345" s="3">
        <v>10</v>
      </c>
      <c r="F345" s="2">
        <f>E345/$M$345</f>
        <v>0.21276595744680851</v>
      </c>
      <c r="G345" s="11">
        <v>11</v>
      </c>
      <c r="H345" s="2">
        <f>G345/$M$345</f>
        <v>0.23404255319148937</v>
      </c>
      <c r="I345" s="3">
        <v>10</v>
      </c>
      <c r="J345" s="2">
        <f>I345/$M$345</f>
        <v>0.21276595744680851</v>
      </c>
      <c r="K345" s="37">
        <v>8</v>
      </c>
      <c r="L345" s="2">
        <f>K345/$M$345</f>
        <v>0.1702127659574468</v>
      </c>
      <c r="M345" s="37">
        <v>47</v>
      </c>
      <c r="N345" s="37">
        <v>4</v>
      </c>
      <c r="O345" s="37">
        <v>51</v>
      </c>
      <c r="P345" s="103"/>
    </row>
    <row r="348" spans="2:16" s="102" customFormat="1" x14ac:dyDescent="0.2">
      <c r="C348" s="102" t="s">
        <v>138</v>
      </c>
    </row>
    <row r="350" spans="2:16" ht="15" customHeight="1" x14ac:dyDescent="0.2">
      <c r="B350" s="254" t="s">
        <v>139</v>
      </c>
      <c r="C350" s="257" t="s">
        <v>293</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6</v>
      </c>
      <c r="D353" s="2">
        <f>C353/$M$353</f>
        <v>0.11764705882352941</v>
      </c>
      <c r="E353" s="3">
        <v>5</v>
      </c>
      <c r="F353" s="2">
        <f>E353/$M$353</f>
        <v>9.8039215686274508E-2</v>
      </c>
      <c r="G353" s="11">
        <v>11</v>
      </c>
      <c r="H353" s="2">
        <f>G353/$M$353</f>
        <v>0.21568627450980393</v>
      </c>
      <c r="I353" s="3">
        <v>16</v>
      </c>
      <c r="J353" s="2">
        <f>I353/$M$353</f>
        <v>0.31372549019607843</v>
      </c>
      <c r="K353" s="37">
        <v>13</v>
      </c>
      <c r="L353" s="2">
        <f>K353/$M$353</f>
        <v>0.25490196078431371</v>
      </c>
      <c r="M353" s="37">
        <v>51</v>
      </c>
      <c r="N353" s="37">
        <v>7</v>
      </c>
      <c r="O353" s="37">
        <v>58</v>
      </c>
      <c r="P353" s="103"/>
    </row>
    <row r="354" spans="2:16" x14ac:dyDescent="0.25">
      <c r="B354" s="24" t="s">
        <v>100</v>
      </c>
      <c r="C354" s="10">
        <v>4</v>
      </c>
      <c r="D354" s="2">
        <f>C354/$M$354</f>
        <v>8.3333333333333329E-2</v>
      </c>
      <c r="E354" s="3">
        <v>10</v>
      </c>
      <c r="F354" s="2">
        <f>E354/$M$354</f>
        <v>0.20833333333333334</v>
      </c>
      <c r="G354" s="37">
        <v>7</v>
      </c>
      <c r="H354" s="2">
        <f>G354/$M$354</f>
        <v>0.14583333333333334</v>
      </c>
      <c r="I354" s="3">
        <v>16</v>
      </c>
      <c r="J354" s="2">
        <f>I354/$M$354</f>
        <v>0.33333333333333331</v>
      </c>
      <c r="K354" s="37">
        <v>11</v>
      </c>
      <c r="L354" s="2">
        <f>K354/$M$354</f>
        <v>0.22916666666666666</v>
      </c>
      <c r="M354" s="72">
        <v>48</v>
      </c>
      <c r="N354" s="72">
        <v>10</v>
      </c>
      <c r="O354" s="37">
        <v>58</v>
      </c>
      <c r="P354" s="103"/>
    </row>
    <row r="355" spans="2:16" x14ac:dyDescent="0.2">
      <c r="B355" s="24" t="s">
        <v>101</v>
      </c>
      <c r="C355" s="10">
        <v>7</v>
      </c>
      <c r="D355" s="2">
        <f>C355/$M$355</f>
        <v>0.14893617021276595</v>
      </c>
      <c r="E355" s="3">
        <v>7</v>
      </c>
      <c r="F355" s="2">
        <f>E355/$M$355</f>
        <v>0.14893617021276595</v>
      </c>
      <c r="G355" s="37">
        <v>11</v>
      </c>
      <c r="H355" s="2">
        <f>G355/$M$355</f>
        <v>0.23404255319148937</v>
      </c>
      <c r="I355" s="3">
        <v>14</v>
      </c>
      <c r="J355" s="2">
        <f>I355/$M$355</f>
        <v>0.2978723404255319</v>
      </c>
      <c r="K355" s="37">
        <v>8</v>
      </c>
      <c r="L355" s="2">
        <f>K355/$M$355</f>
        <v>0.1702127659574468</v>
      </c>
      <c r="M355" s="72">
        <v>47</v>
      </c>
      <c r="N355" s="72">
        <v>11</v>
      </c>
      <c r="O355" s="37">
        <v>58</v>
      </c>
      <c r="P355" s="103"/>
    </row>
    <row r="356" spans="2:16" x14ac:dyDescent="0.25">
      <c r="B356" s="24" t="s">
        <v>102</v>
      </c>
      <c r="C356" s="10">
        <v>10</v>
      </c>
      <c r="D356" s="2">
        <f>C356/$M$356</f>
        <v>0.22222222222222221</v>
      </c>
      <c r="E356" s="3">
        <v>11</v>
      </c>
      <c r="F356" s="2">
        <f>E356/$M$356</f>
        <v>0.24444444444444444</v>
      </c>
      <c r="G356" s="11">
        <v>11</v>
      </c>
      <c r="H356" s="2">
        <f>G356/$M$356</f>
        <v>0.24444444444444444</v>
      </c>
      <c r="I356" s="3">
        <v>10</v>
      </c>
      <c r="J356" s="2">
        <f>I356/$M$356</f>
        <v>0.22222222222222221</v>
      </c>
      <c r="K356" s="37">
        <v>3</v>
      </c>
      <c r="L356" s="2">
        <f>K356/$M$356</f>
        <v>6.6666666666666666E-2</v>
      </c>
      <c r="M356" s="37">
        <v>45</v>
      </c>
      <c r="N356" s="37">
        <v>13</v>
      </c>
      <c r="O356" s="37">
        <v>58</v>
      </c>
      <c r="P356" s="103"/>
    </row>
    <row r="357" spans="2:16" x14ac:dyDescent="0.25">
      <c r="P357"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293</v>
      </c>
      <c r="C363" s="10">
        <v>23</v>
      </c>
      <c r="D363" s="2">
        <f>C363/$K$363</f>
        <v>0.45098039215686275</v>
      </c>
      <c r="E363" s="3">
        <v>19</v>
      </c>
      <c r="F363" s="2">
        <f>E363/$K$363</f>
        <v>0.37254901960784315</v>
      </c>
      <c r="G363" s="11">
        <v>9</v>
      </c>
      <c r="H363" s="2">
        <f>G363/$K$363</f>
        <v>0.17647058823529413</v>
      </c>
      <c r="I363" s="3">
        <v>0</v>
      </c>
      <c r="J363" s="2">
        <f>I363/$K$363</f>
        <v>0</v>
      </c>
      <c r="K363" s="11">
        <v>51</v>
      </c>
      <c r="L363" s="37">
        <v>7</v>
      </c>
      <c r="M363" s="37">
        <v>58</v>
      </c>
      <c r="N363" s="103"/>
    </row>
    <row r="364" spans="2:16" x14ac:dyDescent="0.25">
      <c r="B364" s="29" t="s">
        <v>100</v>
      </c>
      <c r="C364" s="77"/>
      <c r="D364" s="77"/>
      <c r="E364" s="77"/>
      <c r="F364" s="77"/>
      <c r="G364" s="77"/>
      <c r="H364" s="77"/>
      <c r="I364" s="77"/>
      <c r="J364" s="77"/>
      <c r="K364" s="77"/>
      <c r="L364" s="77"/>
      <c r="M364" s="37"/>
    </row>
    <row r="365" spans="2:16" x14ac:dyDescent="0.2">
      <c r="B365" s="24" t="s">
        <v>293</v>
      </c>
      <c r="C365" s="10">
        <v>23</v>
      </c>
      <c r="D365" s="2">
        <f>C365/$K$365</f>
        <v>0.48936170212765956</v>
      </c>
      <c r="E365" s="3">
        <v>7</v>
      </c>
      <c r="F365" s="2">
        <f>E365/$K$365</f>
        <v>0.14893617021276595</v>
      </c>
      <c r="G365" s="11">
        <v>14</v>
      </c>
      <c r="H365" s="2">
        <f>G365/$K$365</f>
        <v>0.2978723404255319</v>
      </c>
      <c r="I365" s="3">
        <v>3</v>
      </c>
      <c r="J365" s="2">
        <f>I365/$K$365</f>
        <v>6.3829787234042548E-2</v>
      </c>
      <c r="K365" s="11">
        <v>47</v>
      </c>
      <c r="L365" s="37">
        <v>11</v>
      </c>
      <c r="M365" s="37">
        <v>58</v>
      </c>
      <c r="N365" s="103"/>
    </row>
    <row r="366" spans="2:16" x14ac:dyDescent="0.2">
      <c r="B366" s="29" t="s">
        <v>101</v>
      </c>
      <c r="C366" s="77"/>
      <c r="D366" s="77"/>
      <c r="E366" s="37"/>
      <c r="F366" s="77"/>
      <c r="G366" s="37"/>
      <c r="H366" s="77"/>
      <c r="I366" s="37"/>
      <c r="J366" s="77"/>
      <c r="K366" s="37"/>
      <c r="L366" s="37"/>
      <c r="M366" s="37"/>
    </row>
    <row r="367" spans="2:16" x14ac:dyDescent="0.2">
      <c r="B367" s="24" t="s">
        <v>293</v>
      </c>
      <c r="C367" s="10">
        <v>17</v>
      </c>
      <c r="D367" s="2">
        <f>C367/$K$367</f>
        <v>0.35416666666666669</v>
      </c>
      <c r="E367" s="3">
        <v>20</v>
      </c>
      <c r="F367" s="2">
        <f>E367/$K$367</f>
        <v>0.41666666666666669</v>
      </c>
      <c r="G367" s="11">
        <v>9</v>
      </c>
      <c r="H367" s="2">
        <f>G367/$K$367</f>
        <v>0.1875</v>
      </c>
      <c r="I367" s="3">
        <v>2</v>
      </c>
      <c r="J367" s="2">
        <f>I367/$K$367</f>
        <v>4.1666666666666664E-2</v>
      </c>
      <c r="K367" s="37">
        <v>48</v>
      </c>
      <c r="L367" s="37">
        <v>10</v>
      </c>
      <c r="M367" s="37">
        <v>58</v>
      </c>
      <c r="N367" s="103"/>
    </row>
    <row r="368" spans="2:16" ht="23.45" x14ac:dyDescent="0.25">
      <c r="B368" s="29" t="s">
        <v>102</v>
      </c>
      <c r="C368" s="77"/>
      <c r="D368" s="77"/>
      <c r="E368" s="37"/>
      <c r="F368" s="77"/>
      <c r="G368" s="37"/>
      <c r="H368" s="77"/>
      <c r="I368" s="37"/>
      <c r="J368" s="77"/>
      <c r="K368" s="37"/>
      <c r="L368" s="37"/>
      <c r="M368" s="37"/>
    </row>
    <row r="369" spans="2:15" x14ac:dyDescent="0.2">
      <c r="B369" s="24" t="s">
        <v>293</v>
      </c>
      <c r="C369" s="10">
        <v>8</v>
      </c>
      <c r="D369" s="2">
        <f>C369/$K$369</f>
        <v>0.30769230769230771</v>
      </c>
      <c r="E369" s="3">
        <v>15</v>
      </c>
      <c r="F369" s="2">
        <f>E369/$K$369</f>
        <v>0.57692307692307687</v>
      </c>
      <c r="G369" s="11">
        <v>3</v>
      </c>
      <c r="H369" s="2">
        <f>G369/$K$369</f>
        <v>0.11538461538461539</v>
      </c>
      <c r="I369" s="3">
        <v>0</v>
      </c>
      <c r="J369" s="2">
        <f>I369/$K$369</f>
        <v>0</v>
      </c>
      <c r="K369" s="37">
        <v>26</v>
      </c>
      <c r="L369" s="37">
        <v>32</v>
      </c>
      <c r="M369" s="37">
        <v>58</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
      <c r="B376" s="24" t="s">
        <v>293</v>
      </c>
      <c r="C376" s="10">
        <v>24</v>
      </c>
      <c r="D376" s="2">
        <f>C376/$G$376</f>
        <v>0.53333333333333333</v>
      </c>
      <c r="E376" s="3">
        <v>21</v>
      </c>
      <c r="F376" s="2">
        <f>E376/$G$376</f>
        <v>0.46666666666666667</v>
      </c>
      <c r="G376" s="37">
        <v>45</v>
      </c>
      <c r="H376" s="37">
        <v>13</v>
      </c>
      <c r="I376" s="37">
        <v>58</v>
      </c>
      <c r="J376" s="103"/>
    </row>
    <row r="379" spans="2:15" x14ac:dyDescent="0.2">
      <c r="B379" s="27"/>
      <c r="C379" s="102" t="s">
        <v>150</v>
      </c>
    </row>
    <row r="381" spans="2:15" ht="15" customHeight="1" x14ac:dyDescent="0.2">
      <c r="B381" s="253" t="s">
        <v>151</v>
      </c>
      <c r="C381" s="257" t="s">
        <v>293</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77"/>
      <c r="D384" s="77"/>
      <c r="E384" s="77"/>
      <c r="F384" s="77"/>
      <c r="G384" s="77"/>
      <c r="H384" s="77"/>
      <c r="I384" s="77"/>
      <c r="J384" s="77"/>
      <c r="K384" s="77"/>
      <c r="L384" s="77"/>
      <c r="M384" s="77"/>
      <c r="N384" s="77"/>
      <c r="O384" s="77"/>
    </row>
    <row r="385" spans="2:16" x14ac:dyDescent="0.2">
      <c r="B385" s="24" t="s">
        <v>293</v>
      </c>
      <c r="C385" s="10">
        <v>5</v>
      </c>
      <c r="D385" s="2">
        <f>C385/$M$385</f>
        <v>0.13157894736842105</v>
      </c>
      <c r="E385" s="3">
        <v>5</v>
      </c>
      <c r="F385" s="2">
        <f>E385/$M$385</f>
        <v>0.13157894736842105</v>
      </c>
      <c r="G385" s="11">
        <v>6</v>
      </c>
      <c r="H385" s="2">
        <f>G385/$M$385</f>
        <v>0.15789473684210525</v>
      </c>
      <c r="I385" s="3">
        <v>10</v>
      </c>
      <c r="J385" s="2">
        <f>I385/$M$385</f>
        <v>0.26315789473684209</v>
      </c>
      <c r="K385" s="11">
        <v>12</v>
      </c>
      <c r="L385" s="2">
        <f>K385/$M$385</f>
        <v>0.31578947368421051</v>
      </c>
      <c r="M385" s="11">
        <v>38</v>
      </c>
      <c r="N385" s="72">
        <v>20</v>
      </c>
      <c r="O385" s="72">
        <v>58</v>
      </c>
      <c r="P385" s="103"/>
    </row>
    <row r="386" spans="2:16" x14ac:dyDescent="0.25">
      <c r="B386" s="29" t="s">
        <v>100</v>
      </c>
      <c r="C386" s="77"/>
      <c r="D386" s="77"/>
      <c r="E386" s="37"/>
      <c r="F386" s="77"/>
      <c r="G386" s="37"/>
      <c r="H386" s="77"/>
      <c r="I386" s="37"/>
      <c r="J386" s="77"/>
      <c r="K386" s="37"/>
      <c r="L386" s="77"/>
      <c r="M386" s="37"/>
      <c r="N386" s="37"/>
      <c r="O386" s="37"/>
    </row>
    <row r="387" spans="2:16" x14ac:dyDescent="0.2">
      <c r="B387" s="24" t="s">
        <v>293</v>
      </c>
      <c r="C387" s="10">
        <v>9</v>
      </c>
      <c r="D387" s="2">
        <f>C387/$M$387</f>
        <v>0.24324324324324326</v>
      </c>
      <c r="E387" s="3">
        <v>5</v>
      </c>
      <c r="F387" s="2">
        <f>E387/$M$387</f>
        <v>0.13513513513513514</v>
      </c>
      <c r="G387" s="11">
        <v>7</v>
      </c>
      <c r="H387" s="2">
        <f>G387/$M$387</f>
        <v>0.1891891891891892</v>
      </c>
      <c r="I387" s="3">
        <v>13</v>
      </c>
      <c r="J387" s="2">
        <f>I387/$M$387</f>
        <v>0.35135135135135137</v>
      </c>
      <c r="K387" s="11">
        <v>3</v>
      </c>
      <c r="L387" s="2">
        <f>K387/$M$387</f>
        <v>8.1081081081081086E-2</v>
      </c>
      <c r="M387" s="11">
        <v>37</v>
      </c>
      <c r="N387" s="72">
        <v>21</v>
      </c>
      <c r="O387" s="72">
        <v>58</v>
      </c>
      <c r="P387" s="103"/>
    </row>
    <row r="388" spans="2:16" x14ac:dyDescent="0.2">
      <c r="B388" s="29" t="s">
        <v>101</v>
      </c>
      <c r="C388" s="77"/>
      <c r="D388" s="77"/>
      <c r="E388" s="37"/>
      <c r="F388" s="77"/>
      <c r="G388" s="37"/>
      <c r="H388" s="77"/>
      <c r="I388" s="37"/>
      <c r="J388" s="77"/>
      <c r="K388" s="37"/>
      <c r="L388" s="77"/>
      <c r="M388" s="37"/>
      <c r="N388" s="37"/>
      <c r="O388" s="37"/>
    </row>
    <row r="389" spans="2:16" x14ac:dyDescent="0.2">
      <c r="B389" s="24" t="s">
        <v>293</v>
      </c>
      <c r="C389" s="10">
        <v>6</v>
      </c>
      <c r="D389" s="2">
        <f>C389/$M$389</f>
        <v>0.15789473684210525</v>
      </c>
      <c r="E389" s="3">
        <v>4</v>
      </c>
      <c r="F389" s="2">
        <f>E389/$M$389</f>
        <v>0.10526315789473684</v>
      </c>
      <c r="G389" s="11">
        <v>11</v>
      </c>
      <c r="H389" s="2">
        <f>G389/$M$389</f>
        <v>0.28947368421052633</v>
      </c>
      <c r="I389" s="3">
        <v>10</v>
      </c>
      <c r="J389" s="2">
        <f>I389/$M$389</f>
        <v>0.26315789473684209</v>
      </c>
      <c r="K389" s="11">
        <v>7</v>
      </c>
      <c r="L389" s="2">
        <f>K389/$M$389</f>
        <v>0.18421052631578946</v>
      </c>
      <c r="M389" s="11">
        <v>38</v>
      </c>
      <c r="N389" s="11">
        <v>20</v>
      </c>
      <c r="O389" s="37">
        <v>58</v>
      </c>
      <c r="P389" s="103"/>
    </row>
    <row r="390" spans="2:16" ht="23.45" x14ac:dyDescent="0.25">
      <c r="B390" s="29" t="s">
        <v>152</v>
      </c>
      <c r="C390" s="77"/>
      <c r="D390" s="77"/>
      <c r="E390" s="37"/>
      <c r="F390" s="77"/>
      <c r="G390" s="37"/>
      <c r="H390" s="77"/>
      <c r="I390" s="37"/>
      <c r="J390" s="77"/>
      <c r="K390" s="37"/>
      <c r="L390" s="77"/>
      <c r="M390" s="37"/>
      <c r="N390" s="37"/>
      <c r="O390" s="37"/>
    </row>
    <row r="391" spans="2:16" x14ac:dyDescent="0.2">
      <c r="B391" s="24" t="s">
        <v>293</v>
      </c>
      <c r="C391" s="10">
        <v>15</v>
      </c>
      <c r="D391" s="2">
        <f>C391/$M$391</f>
        <v>0.41666666666666669</v>
      </c>
      <c r="E391" s="3">
        <v>2</v>
      </c>
      <c r="F391" s="2">
        <f>E391/$M$391</f>
        <v>5.5555555555555552E-2</v>
      </c>
      <c r="G391" s="11">
        <v>7</v>
      </c>
      <c r="H391" s="2">
        <f>G391/$M$391</f>
        <v>0.19444444444444445</v>
      </c>
      <c r="I391" s="3">
        <v>8</v>
      </c>
      <c r="J391" s="2">
        <f>I391/$M$391</f>
        <v>0.22222222222222221</v>
      </c>
      <c r="K391" s="11">
        <v>4</v>
      </c>
      <c r="L391" s="2">
        <f>K391/$M$391</f>
        <v>0.1111111111111111</v>
      </c>
      <c r="M391" s="11">
        <v>36</v>
      </c>
      <c r="N391" s="37">
        <v>22</v>
      </c>
      <c r="O391" s="37">
        <v>58</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
      <c r="B401" s="24" t="s">
        <v>293</v>
      </c>
      <c r="C401" s="37">
        <v>51</v>
      </c>
      <c r="D401" s="2">
        <f>C401/$G$401</f>
        <v>0.87931034482758619</v>
      </c>
      <c r="E401" s="3">
        <v>7</v>
      </c>
      <c r="F401" s="2">
        <f>E401/$G$401</f>
        <v>0.1206896551724138</v>
      </c>
      <c r="G401" s="37">
        <v>58</v>
      </c>
      <c r="H401" s="121"/>
      <c r="I401" s="117"/>
      <c r="J401" s="117"/>
      <c r="K401" s="117"/>
      <c r="L401" s="117"/>
    </row>
    <row r="404" spans="2:16" x14ac:dyDescent="0.25">
      <c r="C404" s="102" t="s">
        <v>156</v>
      </c>
    </row>
    <row r="406" spans="2:16" ht="15" customHeight="1" x14ac:dyDescent="0.2">
      <c r="B406" s="254" t="s">
        <v>157</v>
      </c>
      <c r="C406" s="257" t="s">
        <v>293</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0</v>
      </c>
      <c r="D409" s="2">
        <f>C409/$M$409</f>
        <v>0</v>
      </c>
      <c r="E409" s="3">
        <v>1</v>
      </c>
      <c r="F409" s="2">
        <f>E409/$M$409</f>
        <v>2.2727272727272728E-2</v>
      </c>
      <c r="G409" s="11">
        <v>10</v>
      </c>
      <c r="H409" s="2">
        <f>G409/$M$409</f>
        <v>0.22727272727272727</v>
      </c>
      <c r="I409" s="3">
        <v>20</v>
      </c>
      <c r="J409" s="2">
        <f>I409/$M$409</f>
        <v>0.45454545454545453</v>
      </c>
      <c r="K409" s="11">
        <v>13</v>
      </c>
      <c r="L409" s="2">
        <f>K409/$M$409</f>
        <v>0.29545454545454547</v>
      </c>
      <c r="M409" s="11">
        <v>44</v>
      </c>
      <c r="N409" s="37">
        <v>14</v>
      </c>
      <c r="O409" s="37">
        <v>58</v>
      </c>
      <c r="P409" s="103"/>
    </row>
    <row r="410" spans="2:16" x14ac:dyDescent="0.25">
      <c r="B410" s="24" t="s">
        <v>160</v>
      </c>
      <c r="C410" s="10">
        <v>1</v>
      </c>
      <c r="D410" s="2">
        <f>C410/$M$410</f>
        <v>6.6666666666666666E-2</v>
      </c>
      <c r="E410" s="3">
        <v>4</v>
      </c>
      <c r="F410" s="2">
        <f>E410/$M$410</f>
        <v>0.26666666666666666</v>
      </c>
      <c r="G410" s="11">
        <v>6</v>
      </c>
      <c r="H410" s="2">
        <f>G410/$M$410</f>
        <v>0.4</v>
      </c>
      <c r="I410" s="3">
        <v>3</v>
      </c>
      <c r="J410" s="2">
        <f>I410/$M$410</f>
        <v>0.2</v>
      </c>
      <c r="K410" s="11">
        <v>1</v>
      </c>
      <c r="L410" s="2">
        <f>K410/$M$410</f>
        <v>6.6666666666666666E-2</v>
      </c>
      <c r="M410" s="11">
        <v>15</v>
      </c>
      <c r="N410" s="37">
        <v>43</v>
      </c>
      <c r="O410" s="37">
        <v>58</v>
      </c>
      <c r="P410" s="103"/>
    </row>
    <row r="411" spans="2:16" x14ac:dyDescent="0.25">
      <c r="B411" s="24" t="s">
        <v>161</v>
      </c>
      <c r="C411" s="10">
        <v>1</v>
      </c>
      <c r="D411" s="2">
        <f>C411/$M$411</f>
        <v>2.0833333333333332E-2</v>
      </c>
      <c r="E411" s="3">
        <v>2</v>
      </c>
      <c r="F411" s="2">
        <f>E411/$M$411</f>
        <v>4.1666666666666664E-2</v>
      </c>
      <c r="G411" s="11">
        <v>3</v>
      </c>
      <c r="H411" s="2">
        <f>G411/$M$411</f>
        <v>6.25E-2</v>
      </c>
      <c r="I411" s="3">
        <v>25</v>
      </c>
      <c r="J411" s="2">
        <f>I411/$M$411</f>
        <v>0.52083333333333337</v>
      </c>
      <c r="K411" s="11">
        <v>17</v>
      </c>
      <c r="L411" s="2">
        <f>K411/$M$411</f>
        <v>0.35416666666666669</v>
      </c>
      <c r="M411" s="11">
        <v>48</v>
      </c>
      <c r="N411" s="37">
        <v>10</v>
      </c>
      <c r="O411" s="37">
        <v>58</v>
      </c>
      <c r="P411" s="103"/>
    </row>
    <row r="412" spans="2:16" x14ac:dyDescent="0.25">
      <c r="B412" s="24" t="s">
        <v>162</v>
      </c>
      <c r="C412" s="10">
        <v>0</v>
      </c>
      <c r="D412" s="2">
        <f>C412/$M$412</f>
        <v>0</v>
      </c>
      <c r="E412" s="3">
        <v>1</v>
      </c>
      <c r="F412" s="2">
        <f>E412/$M$412</f>
        <v>2.1276595744680851E-2</v>
      </c>
      <c r="G412" s="11">
        <v>4</v>
      </c>
      <c r="H412" s="2">
        <f>G412/$M$412</f>
        <v>8.5106382978723402E-2</v>
      </c>
      <c r="I412" s="3">
        <v>20</v>
      </c>
      <c r="J412" s="2">
        <f>I412/$M$412</f>
        <v>0.42553191489361702</v>
      </c>
      <c r="K412" s="11">
        <v>22</v>
      </c>
      <c r="L412" s="2">
        <f>K412/$M$412</f>
        <v>0.46808510638297873</v>
      </c>
      <c r="M412" s="11">
        <v>47</v>
      </c>
      <c r="N412" s="37">
        <v>11</v>
      </c>
      <c r="O412" s="37">
        <v>58</v>
      </c>
      <c r="P412" s="103"/>
    </row>
    <row r="413" spans="2:16" ht="24" x14ac:dyDescent="0.2">
      <c r="B413" s="24" t="s">
        <v>163</v>
      </c>
      <c r="C413" s="10">
        <v>1</v>
      </c>
      <c r="D413" s="2">
        <f>C413/$M$413</f>
        <v>2.3255813953488372E-2</v>
      </c>
      <c r="E413" s="3">
        <v>11</v>
      </c>
      <c r="F413" s="2">
        <f>E413/$M$413</f>
        <v>0.2558139534883721</v>
      </c>
      <c r="G413" s="11">
        <v>16</v>
      </c>
      <c r="H413" s="2">
        <f>G413/$M$413</f>
        <v>0.37209302325581395</v>
      </c>
      <c r="I413" s="3">
        <v>10</v>
      </c>
      <c r="J413" s="2">
        <f>I413/$M$413</f>
        <v>0.23255813953488372</v>
      </c>
      <c r="K413" s="11">
        <v>5</v>
      </c>
      <c r="L413" s="2">
        <f>K413/$M$413</f>
        <v>0.11627906976744186</v>
      </c>
      <c r="M413" s="11">
        <v>43</v>
      </c>
      <c r="N413" s="37">
        <v>15</v>
      </c>
      <c r="O413" s="37">
        <v>58</v>
      </c>
      <c r="P413" s="103"/>
    </row>
    <row r="414" spans="2:16" x14ac:dyDescent="0.25">
      <c r="B414" s="24" t="s">
        <v>164</v>
      </c>
      <c r="C414" s="10">
        <v>0</v>
      </c>
      <c r="D414" s="2">
        <f>C414/$M$414</f>
        <v>0</v>
      </c>
      <c r="E414" s="3">
        <v>0</v>
      </c>
      <c r="F414" s="2">
        <f>E414/$M$414</f>
        <v>0</v>
      </c>
      <c r="G414" s="11">
        <v>5</v>
      </c>
      <c r="H414" s="2">
        <f>G414/$M$414</f>
        <v>0.10638297872340426</v>
      </c>
      <c r="I414" s="3">
        <v>16</v>
      </c>
      <c r="J414" s="2">
        <f>I414/$M$414</f>
        <v>0.34042553191489361</v>
      </c>
      <c r="K414" s="11">
        <v>26</v>
      </c>
      <c r="L414" s="2">
        <f>K414/$M$414</f>
        <v>0.55319148936170215</v>
      </c>
      <c r="M414" s="11">
        <v>47</v>
      </c>
      <c r="N414" s="37">
        <v>11</v>
      </c>
      <c r="O414" s="37">
        <v>58</v>
      </c>
      <c r="P414" s="103"/>
    </row>
    <row r="415" spans="2:16" x14ac:dyDescent="0.25">
      <c r="B415" s="24" t="s">
        <v>165</v>
      </c>
      <c r="C415" s="10">
        <v>8</v>
      </c>
      <c r="D415" s="2">
        <f>C415/$M$415</f>
        <v>0.17391304347826086</v>
      </c>
      <c r="E415" s="3">
        <v>9</v>
      </c>
      <c r="F415" s="2">
        <f>E415/$M$415</f>
        <v>0.19565217391304349</v>
      </c>
      <c r="G415" s="11">
        <v>16</v>
      </c>
      <c r="H415" s="2">
        <f>G415/$M$415</f>
        <v>0.34782608695652173</v>
      </c>
      <c r="I415" s="3">
        <v>9</v>
      </c>
      <c r="J415" s="2">
        <f>I415/$M$415</f>
        <v>0.19565217391304349</v>
      </c>
      <c r="K415" s="11">
        <v>4</v>
      </c>
      <c r="L415" s="2">
        <f>K415/$M$415</f>
        <v>8.6956521739130432E-2</v>
      </c>
      <c r="M415" s="11">
        <v>46</v>
      </c>
      <c r="N415" s="37">
        <v>12</v>
      </c>
      <c r="O415" s="37">
        <v>58</v>
      </c>
      <c r="P415" s="103"/>
    </row>
    <row r="416" spans="2:16" x14ac:dyDescent="0.25">
      <c r="B416" s="24" t="s">
        <v>166</v>
      </c>
      <c r="C416" s="10">
        <v>0</v>
      </c>
      <c r="D416" s="2">
        <f>C416/$M$416</f>
        <v>0</v>
      </c>
      <c r="E416" s="3">
        <v>2</v>
      </c>
      <c r="F416" s="2">
        <f>E416/$M$416</f>
        <v>4.3478260869565216E-2</v>
      </c>
      <c r="G416" s="11">
        <v>18</v>
      </c>
      <c r="H416" s="2">
        <f>G416/$M$416</f>
        <v>0.39130434782608697</v>
      </c>
      <c r="I416" s="3">
        <v>19</v>
      </c>
      <c r="J416" s="2">
        <f>I416/$M$416</f>
        <v>0.41304347826086957</v>
      </c>
      <c r="K416" s="11">
        <v>7</v>
      </c>
      <c r="L416" s="2">
        <f>K416/$M$416</f>
        <v>0.15217391304347827</v>
      </c>
      <c r="M416" s="11">
        <v>46</v>
      </c>
      <c r="N416" s="37">
        <v>12</v>
      </c>
      <c r="O416" s="37">
        <v>58</v>
      </c>
      <c r="P416" s="103"/>
    </row>
    <row r="417" spans="2:16" x14ac:dyDescent="0.25">
      <c r="B417" s="24" t="s">
        <v>167</v>
      </c>
      <c r="C417" s="10">
        <v>7</v>
      </c>
      <c r="D417" s="2">
        <f>C417/$M$417</f>
        <v>0.15555555555555556</v>
      </c>
      <c r="E417" s="3">
        <v>3</v>
      </c>
      <c r="F417" s="2">
        <f>E417/$M$417</f>
        <v>6.6666666666666666E-2</v>
      </c>
      <c r="G417" s="11">
        <v>16</v>
      </c>
      <c r="H417" s="2">
        <f>G417/$M$417</f>
        <v>0.35555555555555557</v>
      </c>
      <c r="I417" s="3">
        <v>7</v>
      </c>
      <c r="J417" s="2">
        <f>I417/$M$417</f>
        <v>0.15555555555555556</v>
      </c>
      <c r="K417" s="11">
        <v>12</v>
      </c>
      <c r="L417" s="2">
        <f>K417/$M$417</f>
        <v>0.26666666666666666</v>
      </c>
      <c r="M417" s="11">
        <v>45</v>
      </c>
      <c r="N417" s="37">
        <v>13</v>
      </c>
      <c r="O417" s="37">
        <v>58</v>
      </c>
      <c r="P417" s="103"/>
    </row>
    <row r="418" spans="2:16" x14ac:dyDescent="0.2">
      <c r="B418" s="24" t="s">
        <v>168</v>
      </c>
      <c r="C418" s="10">
        <v>3</v>
      </c>
      <c r="D418" s="2">
        <f>C418/$M$418</f>
        <v>6.3829787234042548E-2</v>
      </c>
      <c r="E418" s="3">
        <v>0</v>
      </c>
      <c r="F418" s="2">
        <f>E418/$M$418</f>
        <v>0</v>
      </c>
      <c r="G418" s="11">
        <v>6</v>
      </c>
      <c r="H418" s="2">
        <f>G418/$M$418</f>
        <v>0.1276595744680851</v>
      </c>
      <c r="I418" s="3">
        <v>12</v>
      </c>
      <c r="J418" s="2">
        <f>I418/$M$418</f>
        <v>0.25531914893617019</v>
      </c>
      <c r="K418" s="11">
        <v>26</v>
      </c>
      <c r="L418" s="2">
        <f>K418/$M$418</f>
        <v>0.55319148936170215</v>
      </c>
      <c r="M418" s="11">
        <v>47</v>
      </c>
      <c r="N418" s="37">
        <v>11</v>
      </c>
      <c r="O418" s="37">
        <v>58</v>
      </c>
      <c r="P418" s="103"/>
    </row>
    <row r="419" spans="2:16" x14ac:dyDescent="0.2">
      <c r="B419" s="24" t="s">
        <v>169</v>
      </c>
      <c r="C419" s="10">
        <v>1</v>
      </c>
      <c r="D419" s="2">
        <f>C419/$M$419</f>
        <v>2.2222222222222223E-2</v>
      </c>
      <c r="E419" s="3">
        <v>3</v>
      </c>
      <c r="F419" s="2">
        <f>E419/$M$419</f>
        <v>6.6666666666666666E-2</v>
      </c>
      <c r="G419" s="11">
        <v>5</v>
      </c>
      <c r="H419" s="2">
        <f>G419/$M$419</f>
        <v>0.1111111111111111</v>
      </c>
      <c r="I419" s="3">
        <v>11</v>
      </c>
      <c r="J419" s="2">
        <f>I419/$M$419</f>
        <v>0.24444444444444444</v>
      </c>
      <c r="K419" s="11">
        <v>25</v>
      </c>
      <c r="L419" s="2">
        <f>K419/$M$419</f>
        <v>0.55555555555555558</v>
      </c>
      <c r="M419" s="11">
        <v>45</v>
      </c>
      <c r="N419" s="37">
        <v>13</v>
      </c>
      <c r="O419" s="37">
        <v>58</v>
      </c>
      <c r="P419" s="103"/>
    </row>
    <row r="422" spans="2:16" x14ac:dyDescent="0.25">
      <c r="B422" s="27"/>
      <c r="C422" s="102" t="s">
        <v>170</v>
      </c>
    </row>
    <row r="424" spans="2:16" ht="15" customHeight="1" x14ac:dyDescent="0.2">
      <c r="B424" s="254" t="s">
        <v>171</v>
      </c>
      <c r="C424" s="257" t="s">
        <v>293</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3</v>
      </c>
      <c r="D427" s="2">
        <f>C427/$M$427</f>
        <v>6.1224489795918366E-2</v>
      </c>
      <c r="E427" s="3">
        <v>21</v>
      </c>
      <c r="F427" s="2">
        <f>E427/$M$427</f>
        <v>0.42857142857142855</v>
      </c>
      <c r="G427" s="11">
        <v>9</v>
      </c>
      <c r="H427" s="2">
        <f>G427/$M$427</f>
        <v>0.18367346938775511</v>
      </c>
      <c r="I427" s="3">
        <v>4</v>
      </c>
      <c r="J427" s="2">
        <f>I427/$M$427</f>
        <v>8.1632653061224483E-2</v>
      </c>
      <c r="K427" s="11">
        <v>12</v>
      </c>
      <c r="L427" s="2">
        <f>K427/$M$427</f>
        <v>0.24489795918367346</v>
      </c>
      <c r="M427" s="11">
        <v>49</v>
      </c>
      <c r="N427" s="37">
        <v>9</v>
      </c>
      <c r="O427" s="37">
        <v>58</v>
      </c>
      <c r="P427" s="103"/>
    </row>
    <row r="428" spans="2:16" x14ac:dyDescent="0.2">
      <c r="B428" s="119" t="s">
        <v>177</v>
      </c>
      <c r="C428" s="10">
        <v>6</v>
      </c>
      <c r="D428" s="2">
        <f>C428/$M$428</f>
        <v>0.125</v>
      </c>
      <c r="E428" s="3">
        <v>22</v>
      </c>
      <c r="F428" s="2">
        <f>E428/$M$428</f>
        <v>0.45833333333333331</v>
      </c>
      <c r="G428" s="11">
        <v>7</v>
      </c>
      <c r="H428" s="2">
        <f>G428/$M$428</f>
        <v>0.14583333333333334</v>
      </c>
      <c r="I428" s="3">
        <v>5</v>
      </c>
      <c r="J428" s="2">
        <f>I428/$M$428</f>
        <v>0.10416666666666667</v>
      </c>
      <c r="K428" s="11">
        <v>8</v>
      </c>
      <c r="L428" s="2">
        <f>K428/$M$428</f>
        <v>0.16666666666666666</v>
      </c>
      <c r="M428" s="11">
        <v>48</v>
      </c>
      <c r="N428" s="37">
        <v>10</v>
      </c>
      <c r="O428" s="37">
        <v>58</v>
      </c>
      <c r="P428" s="103"/>
    </row>
    <row r="429" spans="2:16" ht="24" x14ac:dyDescent="0.2">
      <c r="B429" s="24" t="s">
        <v>178</v>
      </c>
      <c r="C429" s="10">
        <v>3</v>
      </c>
      <c r="D429" s="2">
        <f>C429/$M$429</f>
        <v>6.25E-2</v>
      </c>
      <c r="E429" s="3">
        <v>15</v>
      </c>
      <c r="F429" s="2">
        <f>E429/$M$429</f>
        <v>0.3125</v>
      </c>
      <c r="G429" s="11">
        <v>15</v>
      </c>
      <c r="H429" s="2">
        <f>G429/$M$429</f>
        <v>0.3125</v>
      </c>
      <c r="I429" s="3">
        <v>5</v>
      </c>
      <c r="J429" s="2">
        <f>I429/$M$429</f>
        <v>0.10416666666666667</v>
      </c>
      <c r="K429" s="11">
        <v>10</v>
      </c>
      <c r="L429" s="2">
        <f>K429/$M$429</f>
        <v>0.20833333333333334</v>
      </c>
      <c r="M429" s="11">
        <v>48</v>
      </c>
      <c r="N429" s="37">
        <v>10</v>
      </c>
      <c r="O429" s="37">
        <v>58</v>
      </c>
      <c r="P429" s="103"/>
    </row>
    <row r="430" spans="2:16" x14ac:dyDescent="0.25">
      <c r="B430" s="119" t="s">
        <v>179</v>
      </c>
      <c r="C430" s="10">
        <v>3</v>
      </c>
      <c r="D430" s="2">
        <f>C430/$M$430</f>
        <v>6.25E-2</v>
      </c>
      <c r="E430" s="3">
        <v>22</v>
      </c>
      <c r="F430" s="2">
        <f>E430/$M$430</f>
        <v>0.45833333333333331</v>
      </c>
      <c r="G430" s="11">
        <v>6</v>
      </c>
      <c r="H430" s="2">
        <f>G430/$M$430</f>
        <v>0.125</v>
      </c>
      <c r="I430" s="3">
        <v>6</v>
      </c>
      <c r="J430" s="2">
        <f>I430/$M$430</f>
        <v>0.125</v>
      </c>
      <c r="K430" s="11">
        <v>11</v>
      </c>
      <c r="L430" s="2">
        <f>K430/$M$430</f>
        <v>0.22916666666666666</v>
      </c>
      <c r="M430" s="11">
        <v>48</v>
      </c>
      <c r="N430" s="37">
        <v>10</v>
      </c>
      <c r="O430" s="37">
        <v>58</v>
      </c>
      <c r="P430" s="103"/>
    </row>
    <row r="431" spans="2:16" x14ac:dyDescent="0.25">
      <c r="B431" s="24" t="s">
        <v>180</v>
      </c>
      <c r="C431" s="10">
        <v>3</v>
      </c>
      <c r="D431" s="2">
        <f>C431/$M$431</f>
        <v>0.06</v>
      </c>
      <c r="E431" s="3">
        <v>23</v>
      </c>
      <c r="F431" s="2">
        <f>E431/$M$431</f>
        <v>0.46</v>
      </c>
      <c r="G431" s="11">
        <v>14</v>
      </c>
      <c r="H431" s="2">
        <f>G431/$M$431</f>
        <v>0.28000000000000003</v>
      </c>
      <c r="I431" s="3">
        <v>1</v>
      </c>
      <c r="J431" s="2">
        <f>I431/$M$431</f>
        <v>0.02</v>
      </c>
      <c r="K431" s="11">
        <v>9</v>
      </c>
      <c r="L431" s="2">
        <f>K431/$M$431</f>
        <v>0.18</v>
      </c>
      <c r="M431" s="11">
        <v>50</v>
      </c>
      <c r="N431" s="37">
        <v>8</v>
      </c>
      <c r="O431" s="37">
        <v>58</v>
      </c>
      <c r="P431" s="103"/>
    </row>
    <row r="432" spans="2:16" ht="24" x14ac:dyDescent="0.25">
      <c r="B432" s="24" t="s">
        <v>181</v>
      </c>
      <c r="C432" s="10">
        <v>8</v>
      </c>
      <c r="D432" s="2">
        <f>C432/$M$432</f>
        <v>0.16666666666666666</v>
      </c>
      <c r="E432" s="3">
        <v>27</v>
      </c>
      <c r="F432" s="2">
        <f>E432/$M$432</f>
        <v>0.5625</v>
      </c>
      <c r="G432" s="11">
        <v>5</v>
      </c>
      <c r="H432" s="2">
        <f>G432/$M$432</f>
        <v>0.10416666666666667</v>
      </c>
      <c r="I432" s="3">
        <v>2</v>
      </c>
      <c r="J432" s="2">
        <f>I432/$M$432</f>
        <v>4.1666666666666664E-2</v>
      </c>
      <c r="K432" s="11">
        <v>6</v>
      </c>
      <c r="L432" s="2">
        <f>K432/$M$432</f>
        <v>0.125</v>
      </c>
      <c r="M432" s="11">
        <v>48</v>
      </c>
      <c r="N432" s="37">
        <v>10</v>
      </c>
      <c r="O432" s="37">
        <v>58</v>
      </c>
      <c r="P432" s="103"/>
    </row>
    <row r="433" spans="2:16" x14ac:dyDescent="0.2">
      <c r="B433" s="119" t="s">
        <v>182</v>
      </c>
      <c r="C433" s="10">
        <v>21</v>
      </c>
      <c r="D433" s="2">
        <f>C433/$M$433</f>
        <v>0.44680851063829785</v>
      </c>
      <c r="E433" s="3">
        <v>12</v>
      </c>
      <c r="F433" s="2">
        <f>E433/$M$433</f>
        <v>0.25531914893617019</v>
      </c>
      <c r="G433" s="11">
        <v>6</v>
      </c>
      <c r="H433" s="2">
        <f>G433/$M$433</f>
        <v>0.1276595744680851</v>
      </c>
      <c r="I433" s="3">
        <v>2</v>
      </c>
      <c r="J433" s="2">
        <f>I433/$M$433</f>
        <v>4.2553191489361701E-2</v>
      </c>
      <c r="K433" s="11">
        <v>6</v>
      </c>
      <c r="L433" s="2">
        <f>K433/$M$433</f>
        <v>0.1276595744680851</v>
      </c>
      <c r="M433" s="11">
        <v>47</v>
      </c>
      <c r="N433" s="37">
        <v>11</v>
      </c>
      <c r="O433" s="37">
        <v>58</v>
      </c>
      <c r="P433" s="103"/>
    </row>
    <row r="434" spans="2:16" x14ac:dyDescent="0.2">
      <c r="B434" s="24" t="s">
        <v>183</v>
      </c>
      <c r="C434" s="10">
        <v>1</v>
      </c>
      <c r="D434" s="2">
        <f>C434/$M$434</f>
        <v>2.0408163265306121E-2</v>
      </c>
      <c r="E434" s="3">
        <v>15</v>
      </c>
      <c r="F434" s="2">
        <f>E434/$M$434</f>
        <v>0.30612244897959184</v>
      </c>
      <c r="G434" s="11">
        <v>22</v>
      </c>
      <c r="H434" s="2">
        <f>G434/$M$434</f>
        <v>0.44897959183673469</v>
      </c>
      <c r="I434" s="3">
        <v>5</v>
      </c>
      <c r="J434" s="2">
        <f>I434/$M$434</f>
        <v>0.10204081632653061</v>
      </c>
      <c r="K434" s="11">
        <v>6</v>
      </c>
      <c r="L434" s="2">
        <f>K434/$M$434</f>
        <v>0.12244897959183673</v>
      </c>
      <c r="M434" s="11">
        <v>49</v>
      </c>
      <c r="N434" s="37">
        <v>9</v>
      </c>
      <c r="O434" s="37">
        <v>58</v>
      </c>
      <c r="P434" s="103"/>
    </row>
    <row r="435" spans="2:16" x14ac:dyDescent="0.25">
      <c r="B435" s="24" t="s">
        <v>184</v>
      </c>
      <c r="C435" s="10">
        <v>0</v>
      </c>
      <c r="D435" s="2">
        <f>C435/$M$435</f>
        <v>0</v>
      </c>
      <c r="E435" s="3">
        <v>15</v>
      </c>
      <c r="F435" s="2">
        <f>E435/$M$435</f>
        <v>0.32608695652173914</v>
      </c>
      <c r="G435" s="11">
        <v>18</v>
      </c>
      <c r="H435" s="2">
        <f>G435/$M$435</f>
        <v>0.39130434782608697</v>
      </c>
      <c r="I435" s="3">
        <v>7</v>
      </c>
      <c r="J435" s="2">
        <f>I435/$M$435</f>
        <v>0.15217391304347827</v>
      </c>
      <c r="K435" s="11">
        <v>6</v>
      </c>
      <c r="L435" s="2">
        <f>K435/$M$435</f>
        <v>0.13043478260869565</v>
      </c>
      <c r="M435" s="11">
        <v>46</v>
      </c>
      <c r="N435" s="37">
        <v>12</v>
      </c>
      <c r="O435" s="37">
        <v>58</v>
      </c>
      <c r="P435" s="103"/>
    </row>
    <row r="436" spans="2:16" x14ac:dyDescent="0.25">
      <c r="B436" s="119" t="s">
        <v>185</v>
      </c>
      <c r="C436" s="10">
        <v>2</v>
      </c>
      <c r="D436" s="2">
        <f>C436/$M$436</f>
        <v>4.3478260869565216E-2</v>
      </c>
      <c r="E436" s="3">
        <v>12</v>
      </c>
      <c r="F436" s="2">
        <f>E436/$M$436</f>
        <v>0.2608695652173913</v>
      </c>
      <c r="G436" s="11">
        <v>20</v>
      </c>
      <c r="H436" s="2">
        <f>G436/$M$436</f>
        <v>0.43478260869565216</v>
      </c>
      <c r="I436" s="3">
        <v>2</v>
      </c>
      <c r="J436" s="2">
        <f>I436/$M$436</f>
        <v>4.3478260869565216E-2</v>
      </c>
      <c r="K436" s="11">
        <v>10</v>
      </c>
      <c r="L436" s="2">
        <f>K436/$M$436</f>
        <v>0.21739130434782608</v>
      </c>
      <c r="M436" s="11">
        <v>46</v>
      </c>
      <c r="N436" s="37">
        <v>12</v>
      </c>
      <c r="O436" s="37">
        <v>58</v>
      </c>
      <c r="P436" s="103"/>
    </row>
    <row r="437" spans="2:16" x14ac:dyDescent="0.2">
      <c r="B437" s="119" t="s">
        <v>186</v>
      </c>
      <c r="C437" s="10">
        <v>1</v>
      </c>
      <c r="D437" s="2">
        <f>C437/$M$437</f>
        <v>2.1739130434782608E-2</v>
      </c>
      <c r="E437" s="3">
        <v>16</v>
      </c>
      <c r="F437" s="2">
        <f>E437/$M$437</f>
        <v>0.34782608695652173</v>
      </c>
      <c r="G437" s="11">
        <v>18</v>
      </c>
      <c r="H437" s="2">
        <f>G437/$M$437</f>
        <v>0.39130434782608697</v>
      </c>
      <c r="I437" s="3">
        <v>3</v>
      </c>
      <c r="J437" s="2">
        <f>I437/$M$437</f>
        <v>6.5217391304347824E-2</v>
      </c>
      <c r="K437" s="11">
        <v>8</v>
      </c>
      <c r="L437" s="2">
        <f>K437/$M$437</f>
        <v>0.17391304347826086</v>
      </c>
      <c r="M437" s="11">
        <v>46</v>
      </c>
      <c r="N437" s="37">
        <v>12</v>
      </c>
      <c r="O437" s="37">
        <v>58</v>
      </c>
      <c r="P437" s="103"/>
    </row>
    <row r="440" spans="2:16" s="102" customFormat="1" ht="11.45" x14ac:dyDescent="0.2">
      <c r="B440" s="27"/>
      <c r="C440" s="102" t="s">
        <v>187</v>
      </c>
    </row>
    <row r="442" spans="2:16" ht="15" customHeight="1" x14ac:dyDescent="0.2">
      <c r="B442" s="254" t="s">
        <v>188</v>
      </c>
      <c r="C442" s="257" t="s">
        <v>293</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37">
        <v>0</v>
      </c>
      <c r="D445" s="2">
        <f>C445/$K$445</f>
        <v>0</v>
      </c>
      <c r="E445" s="3">
        <v>3</v>
      </c>
      <c r="F445" s="2">
        <f>E445/$K$445</f>
        <v>0.42857142857142855</v>
      </c>
      <c r="G445" s="11">
        <v>2</v>
      </c>
      <c r="H445" s="2">
        <f>G445/$K$445</f>
        <v>0.2857142857142857</v>
      </c>
      <c r="I445" s="3">
        <v>2</v>
      </c>
      <c r="J445" s="2">
        <f>I445/$K$445</f>
        <v>0.2857142857142857</v>
      </c>
      <c r="K445" s="11">
        <v>7</v>
      </c>
      <c r="L445" s="37">
        <v>51</v>
      </c>
      <c r="M445" s="37">
        <v>58</v>
      </c>
      <c r="N445" s="103"/>
    </row>
    <row r="446" spans="2:16" x14ac:dyDescent="0.25">
      <c r="B446" s="24" t="s">
        <v>191</v>
      </c>
      <c r="C446" s="10">
        <v>0</v>
      </c>
      <c r="D446" s="2">
        <f>C446/$K$446</f>
        <v>0</v>
      </c>
      <c r="E446" s="3">
        <v>2</v>
      </c>
      <c r="F446" s="2">
        <f>E446/$K$446</f>
        <v>0.2857142857142857</v>
      </c>
      <c r="G446" s="11">
        <v>3</v>
      </c>
      <c r="H446" s="2">
        <f>G446/$K$446</f>
        <v>0.42857142857142855</v>
      </c>
      <c r="I446" s="3">
        <v>2</v>
      </c>
      <c r="J446" s="2">
        <f>I446/$K$446</f>
        <v>0.2857142857142857</v>
      </c>
      <c r="K446" s="11">
        <v>7</v>
      </c>
      <c r="L446" s="37">
        <v>51</v>
      </c>
      <c r="M446" s="37">
        <v>58</v>
      </c>
      <c r="N446" s="103"/>
    </row>
    <row r="447" spans="2:16" x14ac:dyDescent="0.25">
      <c r="B447" s="24" t="s">
        <v>192</v>
      </c>
      <c r="C447" s="10">
        <v>0</v>
      </c>
      <c r="D447" s="2">
        <f>C447/$K$447</f>
        <v>0</v>
      </c>
      <c r="E447" s="3">
        <v>3</v>
      </c>
      <c r="F447" s="2">
        <f>E447/$K$447</f>
        <v>0.42857142857142855</v>
      </c>
      <c r="G447" s="11">
        <v>2</v>
      </c>
      <c r="H447" s="2">
        <f>G447/$K$447</f>
        <v>0.2857142857142857</v>
      </c>
      <c r="I447" s="3">
        <v>2</v>
      </c>
      <c r="J447" s="2">
        <f>I447/$K$447</f>
        <v>0.2857142857142857</v>
      </c>
      <c r="K447" s="11">
        <v>7</v>
      </c>
      <c r="L447" s="37">
        <v>51</v>
      </c>
      <c r="M447" s="37">
        <v>58</v>
      </c>
      <c r="N447" s="103"/>
    </row>
    <row r="448" spans="2:16" x14ac:dyDescent="0.25">
      <c r="C448" s="151"/>
      <c r="D448" s="151"/>
      <c r="E448" s="151"/>
      <c r="F448" s="151"/>
      <c r="G448" s="151"/>
      <c r="H448" s="151"/>
      <c r="I448" s="151"/>
      <c r="J448" s="151"/>
      <c r="K448" s="151"/>
      <c r="L448" s="151"/>
      <c r="M448" s="151"/>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x14ac:dyDescent="0.2">
      <c r="B456" s="24" t="s">
        <v>293</v>
      </c>
      <c r="C456" s="37">
        <v>42</v>
      </c>
      <c r="D456" s="2">
        <f>C456/$G$456</f>
        <v>0.72413793103448276</v>
      </c>
      <c r="E456" s="3">
        <v>16</v>
      </c>
      <c r="F456" s="2">
        <f>E456/$G$456</f>
        <v>0.27586206896551724</v>
      </c>
      <c r="G456" s="37">
        <v>58</v>
      </c>
      <c r="H456" s="103"/>
    </row>
    <row r="459" spans="2:16" x14ac:dyDescent="0.2">
      <c r="B459" s="27"/>
      <c r="C459" s="102" t="s">
        <v>196</v>
      </c>
    </row>
    <row r="461" spans="2:16" ht="15" customHeight="1" x14ac:dyDescent="0.2">
      <c r="B461" s="254" t="s">
        <v>197</v>
      </c>
      <c r="C461" s="257" t="s">
        <v>293</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9</v>
      </c>
      <c r="D464" s="2">
        <f>C464/$M$464</f>
        <v>0.22500000000000001</v>
      </c>
      <c r="E464" s="3">
        <v>7</v>
      </c>
      <c r="F464" s="2">
        <f>E464/$M$464</f>
        <v>0.17499999999999999</v>
      </c>
      <c r="G464" s="11">
        <v>6</v>
      </c>
      <c r="H464" s="2">
        <f>G464/$M$464</f>
        <v>0.15</v>
      </c>
      <c r="I464" s="3">
        <v>12</v>
      </c>
      <c r="J464" s="2">
        <f>I464/$M$464</f>
        <v>0.3</v>
      </c>
      <c r="K464" s="11">
        <v>6</v>
      </c>
      <c r="L464" s="2">
        <f>K464/$M$464</f>
        <v>0.15</v>
      </c>
      <c r="M464" s="11">
        <v>40</v>
      </c>
      <c r="N464" s="37">
        <v>18</v>
      </c>
      <c r="O464" s="37">
        <v>58</v>
      </c>
      <c r="P464" s="103"/>
    </row>
    <row r="465" spans="2:16" x14ac:dyDescent="0.2">
      <c r="B465" s="24" t="s">
        <v>199</v>
      </c>
      <c r="C465" s="10">
        <v>12</v>
      </c>
      <c r="D465" s="2">
        <f>C465/$M$465</f>
        <v>0.3</v>
      </c>
      <c r="E465" s="3">
        <v>12</v>
      </c>
      <c r="F465" s="2">
        <f>E465/$M$465</f>
        <v>0.3</v>
      </c>
      <c r="G465" s="11">
        <v>7</v>
      </c>
      <c r="H465" s="2">
        <f>G465/$M$465</f>
        <v>0.17499999999999999</v>
      </c>
      <c r="I465" s="3">
        <v>6</v>
      </c>
      <c r="J465" s="2">
        <f>I465/$M$465</f>
        <v>0.15</v>
      </c>
      <c r="K465" s="11">
        <v>3</v>
      </c>
      <c r="L465" s="2">
        <f>K465/$M$465</f>
        <v>7.4999999999999997E-2</v>
      </c>
      <c r="M465" s="11">
        <v>40</v>
      </c>
      <c r="N465" s="37">
        <v>18</v>
      </c>
      <c r="O465" s="37">
        <v>58</v>
      </c>
      <c r="P465" s="103"/>
    </row>
    <row r="466" spans="2:16" x14ac:dyDescent="0.2">
      <c r="B466" s="24" t="s">
        <v>200</v>
      </c>
      <c r="C466" s="10">
        <v>1</v>
      </c>
      <c r="D466" s="2">
        <f>C466/$M$466</f>
        <v>2.3809523809523808E-2</v>
      </c>
      <c r="E466" s="3">
        <v>1</v>
      </c>
      <c r="F466" s="2">
        <f>E466/$M$466</f>
        <v>2.3809523809523808E-2</v>
      </c>
      <c r="G466" s="11">
        <v>4</v>
      </c>
      <c r="H466" s="2">
        <f>G466/$M$466</f>
        <v>9.5238095238095233E-2</v>
      </c>
      <c r="I466" s="3">
        <v>14</v>
      </c>
      <c r="J466" s="2">
        <f>I466/$M$466</f>
        <v>0.33333333333333331</v>
      </c>
      <c r="K466" s="11">
        <v>22</v>
      </c>
      <c r="L466" s="2">
        <f>K466/$M$466</f>
        <v>0.52380952380952384</v>
      </c>
      <c r="M466" s="11">
        <v>42</v>
      </c>
      <c r="N466" s="37">
        <v>16</v>
      </c>
      <c r="O466" s="37">
        <v>58</v>
      </c>
      <c r="P466" s="103"/>
    </row>
    <row r="467" spans="2:16" ht="24" x14ac:dyDescent="0.2">
      <c r="B467" s="24" t="s">
        <v>201</v>
      </c>
      <c r="C467" s="10">
        <v>0</v>
      </c>
      <c r="D467" s="2">
        <f>C467/I467</f>
        <v>0</v>
      </c>
      <c r="E467" s="3">
        <v>4</v>
      </c>
      <c r="F467" s="2">
        <f>E467/$M$467</f>
        <v>9.7560975609756101E-2</v>
      </c>
      <c r="G467" s="11">
        <v>8</v>
      </c>
      <c r="H467" s="2">
        <f>G467/$M$467</f>
        <v>0.1951219512195122</v>
      </c>
      <c r="I467" s="3">
        <v>18</v>
      </c>
      <c r="J467" s="2">
        <f>I467/$M$467</f>
        <v>0.43902439024390244</v>
      </c>
      <c r="K467" s="11">
        <v>11</v>
      </c>
      <c r="L467" s="2">
        <f>K467/$M$467</f>
        <v>0.26829268292682928</v>
      </c>
      <c r="M467" s="11">
        <v>41</v>
      </c>
      <c r="N467" s="37">
        <v>17</v>
      </c>
      <c r="O467" s="37">
        <v>58</v>
      </c>
      <c r="P467" s="103"/>
    </row>
    <row r="468" spans="2:16" x14ac:dyDescent="0.2">
      <c r="B468" s="119" t="s">
        <v>114</v>
      </c>
      <c r="C468" s="10">
        <v>2</v>
      </c>
      <c r="D468" s="2">
        <f>C468/$M$468</f>
        <v>0.5</v>
      </c>
      <c r="E468" s="3">
        <v>0</v>
      </c>
      <c r="F468" s="2">
        <f>E468/$M$468</f>
        <v>0</v>
      </c>
      <c r="G468" s="11">
        <v>0</v>
      </c>
      <c r="H468" s="2">
        <f>G468/$M$468</f>
        <v>0</v>
      </c>
      <c r="I468" s="3">
        <v>0</v>
      </c>
      <c r="J468" s="2">
        <f>I468/$M$468</f>
        <v>0</v>
      </c>
      <c r="K468" s="11">
        <v>2</v>
      </c>
      <c r="L468" s="2">
        <f>K468/$M$468</f>
        <v>0.5</v>
      </c>
      <c r="M468" s="11">
        <v>4</v>
      </c>
      <c r="N468" s="37">
        <v>54</v>
      </c>
      <c r="O468" s="37">
        <v>58</v>
      </c>
      <c r="P468" s="103"/>
    </row>
    <row r="471" spans="2:16" x14ac:dyDescent="0.2">
      <c r="C471" s="102" t="s">
        <v>202</v>
      </c>
    </row>
    <row r="473" spans="2:16" ht="15" customHeight="1" x14ac:dyDescent="0.2">
      <c r="B473" s="254" t="s">
        <v>203</v>
      </c>
      <c r="C473" s="257" t="s">
        <v>293</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4</v>
      </c>
      <c r="D476" s="2">
        <f>C476/$M$476</f>
        <v>9.7560975609756101E-2</v>
      </c>
      <c r="E476" s="3">
        <v>7</v>
      </c>
      <c r="F476" s="2">
        <f>E476/$M$476</f>
        <v>0.17073170731707318</v>
      </c>
      <c r="G476" s="11">
        <v>11</v>
      </c>
      <c r="H476" s="2">
        <f>G476/$M$476</f>
        <v>0.26829268292682928</v>
      </c>
      <c r="I476" s="3">
        <v>10</v>
      </c>
      <c r="J476" s="2">
        <f>I476/$M$476</f>
        <v>0.24390243902439024</v>
      </c>
      <c r="K476" s="11">
        <v>9</v>
      </c>
      <c r="L476" s="2">
        <f>K476/$M$476</f>
        <v>0.21951219512195122</v>
      </c>
      <c r="M476" s="11">
        <v>41</v>
      </c>
      <c r="N476" s="72">
        <v>68</v>
      </c>
      <c r="O476" s="72">
        <v>109</v>
      </c>
      <c r="P476" s="103"/>
    </row>
    <row r="477" spans="2:16" x14ac:dyDescent="0.2">
      <c r="B477" s="24" t="s">
        <v>205</v>
      </c>
      <c r="C477" s="10">
        <v>4</v>
      </c>
      <c r="D477" s="2">
        <f>C477/$M$477</f>
        <v>0.1</v>
      </c>
      <c r="E477" s="3">
        <v>5</v>
      </c>
      <c r="F477" s="2">
        <f>E477/$M$477</f>
        <v>0.125</v>
      </c>
      <c r="G477" s="11">
        <v>9</v>
      </c>
      <c r="H477" s="2">
        <f>G477/$M$477</f>
        <v>0.22500000000000001</v>
      </c>
      <c r="I477" s="3">
        <v>13</v>
      </c>
      <c r="J477" s="2">
        <f>I477/$M$477</f>
        <v>0.32500000000000001</v>
      </c>
      <c r="K477" s="11">
        <v>9</v>
      </c>
      <c r="L477" s="2">
        <f>K477/$M$477</f>
        <v>0.22500000000000001</v>
      </c>
      <c r="M477" s="11">
        <v>40</v>
      </c>
      <c r="N477" s="72">
        <v>69</v>
      </c>
      <c r="O477" s="72">
        <v>109</v>
      </c>
      <c r="P477" s="103"/>
    </row>
    <row r="478" spans="2:16" ht="24" x14ac:dyDescent="0.2">
      <c r="B478" s="24" t="s">
        <v>206</v>
      </c>
      <c r="C478" s="10">
        <v>3</v>
      </c>
      <c r="D478" s="2">
        <f>C478/$M$478</f>
        <v>7.6923076923076927E-2</v>
      </c>
      <c r="E478" s="3">
        <v>11</v>
      </c>
      <c r="F478" s="2">
        <f>E478/$M$478</f>
        <v>0.28205128205128205</v>
      </c>
      <c r="G478" s="11">
        <v>9</v>
      </c>
      <c r="H478" s="2">
        <f>G478/$M$478</f>
        <v>0.23076923076923078</v>
      </c>
      <c r="I478" s="3">
        <v>10</v>
      </c>
      <c r="J478" s="2">
        <f>I478/$M$478</f>
        <v>0.25641025641025639</v>
      </c>
      <c r="K478" s="11">
        <v>6</v>
      </c>
      <c r="L478" s="2">
        <f>K478/$M$478</f>
        <v>0.15384615384615385</v>
      </c>
      <c r="M478" s="11">
        <v>39</v>
      </c>
      <c r="N478" s="72">
        <v>70</v>
      </c>
      <c r="O478" s="72">
        <v>109</v>
      </c>
      <c r="P478" s="103"/>
    </row>
    <row r="479" spans="2:16" ht="24" x14ac:dyDescent="0.2">
      <c r="B479" s="24" t="s">
        <v>207</v>
      </c>
      <c r="C479" s="10">
        <v>1</v>
      </c>
      <c r="D479" s="2">
        <f>C479/$M$479</f>
        <v>2.5000000000000001E-2</v>
      </c>
      <c r="E479" s="3">
        <v>3</v>
      </c>
      <c r="F479" s="2">
        <f>E479/$M$479</f>
        <v>7.4999999999999997E-2</v>
      </c>
      <c r="G479" s="11">
        <v>5</v>
      </c>
      <c r="H479" s="2">
        <f>G479/$M$479</f>
        <v>0.125</v>
      </c>
      <c r="I479" s="3">
        <v>16</v>
      </c>
      <c r="J479" s="2">
        <f>I479/$M$479</f>
        <v>0.4</v>
      </c>
      <c r="K479" s="11">
        <v>15</v>
      </c>
      <c r="L479" s="2">
        <f>K479/$M$479</f>
        <v>0.375</v>
      </c>
      <c r="M479" s="11">
        <v>40</v>
      </c>
      <c r="N479" s="72">
        <v>69</v>
      </c>
      <c r="O479" s="72">
        <v>109</v>
      </c>
      <c r="P479" s="103"/>
    </row>
    <row r="480" spans="2:16" x14ac:dyDescent="0.2">
      <c r="B480" s="24" t="s">
        <v>208</v>
      </c>
      <c r="C480" s="10">
        <v>2</v>
      </c>
      <c r="D480" s="2">
        <f>C480/$M$480</f>
        <v>4.878048780487805E-2</v>
      </c>
      <c r="E480" s="3">
        <v>4</v>
      </c>
      <c r="F480" s="2">
        <f>E480/$M$480</f>
        <v>9.7560975609756101E-2</v>
      </c>
      <c r="G480" s="11">
        <v>9</v>
      </c>
      <c r="H480" s="2">
        <f>G480/$M$480</f>
        <v>0.21951219512195122</v>
      </c>
      <c r="I480" s="3">
        <v>15</v>
      </c>
      <c r="J480" s="2">
        <f>I480/$M$480</f>
        <v>0.36585365853658536</v>
      </c>
      <c r="K480" s="11">
        <v>11</v>
      </c>
      <c r="L480" s="2">
        <f>K480/$M$480</f>
        <v>0.26829268292682928</v>
      </c>
      <c r="M480" s="11">
        <v>41</v>
      </c>
      <c r="N480" s="37">
        <v>68</v>
      </c>
      <c r="O480" s="72">
        <v>109</v>
      </c>
      <c r="P480" s="103"/>
    </row>
    <row r="481" spans="2:16" x14ac:dyDescent="0.2">
      <c r="B481" s="119" t="s">
        <v>114</v>
      </c>
      <c r="C481" s="77">
        <v>2</v>
      </c>
      <c r="D481" s="2">
        <f>C481/$M$481</f>
        <v>1</v>
      </c>
      <c r="E481" s="3">
        <v>0</v>
      </c>
      <c r="F481" s="2">
        <v>0</v>
      </c>
      <c r="G481" s="11">
        <v>0</v>
      </c>
      <c r="H481" s="2">
        <v>0</v>
      </c>
      <c r="I481" s="3">
        <v>0</v>
      </c>
      <c r="J481" s="2">
        <v>0</v>
      </c>
      <c r="K481" s="11">
        <v>0</v>
      </c>
      <c r="L481" s="2">
        <v>0</v>
      </c>
      <c r="M481" s="11">
        <v>2</v>
      </c>
      <c r="N481" s="37">
        <v>107</v>
      </c>
      <c r="O481" s="72">
        <v>109</v>
      </c>
      <c r="P481" s="103"/>
    </row>
    <row r="484" spans="2:16" x14ac:dyDescent="0.2">
      <c r="C484" s="102" t="s">
        <v>209</v>
      </c>
    </row>
    <row r="486" spans="2:16" ht="15" customHeight="1" x14ac:dyDescent="0.2">
      <c r="B486" s="254" t="s">
        <v>197</v>
      </c>
      <c r="C486" s="257" t="s">
        <v>293</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4</v>
      </c>
      <c r="D489" s="2">
        <f>C489/$M$489</f>
        <v>0.30769230769230771</v>
      </c>
      <c r="E489" s="3">
        <v>1</v>
      </c>
      <c r="F489" s="2">
        <f>E489/$M$489</f>
        <v>7.6923076923076927E-2</v>
      </c>
      <c r="G489" s="11">
        <v>5</v>
      </c>
      <c r="H489" s="2">
        <f>G489/$M$489</f>
        <v>0.38461538461538464</v>
      </c>
      <c r="I489" s="3">
        <v>0</v>
      </c>
      <c r="J489" s="2">
        <f>I489/$M$489</f>
        <v>0</v>
      </c>
      <c r="K489" s="11">
        <v>3</v>
      </c>
      <c r="L489" s="2">
        <f>K489/$M$489</f>
        <v>0.23076923076923078</v>
      </c>
      <c r="M489" s="11">
        <v>13</v>
      </c>
      <c r="N489" s="37">
        <v>96</v>
      </c>
      <c r="O489" s="37">
        <v>109</v>
      </c>
      <c r="P489" s="103"/>
    </row>
    <row r="490" spans="2:16" ht="24" x14ac:dyDescent="0.2">
      <c r="B490" s="24" t="s">
        <v>211</v>
      </c>
      <c r="C490" s="10">
        <v>3</v>
      </c>
      <c r="D490" s="2">
        <f>C490/$M$490</f>
        <v>0.27272727272727271</v>
      </c>
      <c r="E490" s="3">
        <v>1</v>
      </c>
      <c r="F490" s="2">
        <f>E490/$M$490</f>
        <v>9.0909090909090912E-2</v>
      </c>
      <c r="G490" s="11">
        <v>2</v>
      </c>
      <c r="H490" s="2">
        <f>G490/$M$490</f>
        <v>0.18181818181818182</v>
      </c>
      <c r="I490" s="3">
        <v>2</v>
      </c>
      <c r="J490" s="2">
        <f>I490/$M$490</f>
        <v>0.18181818181818182</v>
      </c>
      <c r="K490" s="11">
        <v>3</v>
      </c>
      <c r="L490" s="2">
        <f>K490/$M$490</f>
        <v>0.27272727272727271</v>
      </c>
      <c r="M490" s="11">
        <v>11</v>
      </c>
      <c r="N490" s="37">
        <v>98</v>
      </c>
      <c r="O490" s="37">
        <v>109</v>
      </c>
      <c r="P490" s="103"/>
    </row>
    <row r="491" spans="2:16" ht="36" x14ac:dyDescent="0.2">
      <c r="B491" s="24" t="s">
        <v>212</v>
      </c>
      <c r="C491" s="10">
        <v>3</v>
      </c>
      <c r="D491" s="2">
        <f>C491/$M$491</f>
        <v>0.33333333333333331</v>
      </c>
      <c r="E491" s="3">
        <v>0</v>
      </c>
      <c r="F491" s="2">
        <f>E491/$M$491</f>
        <v>0</v>
      </c>
      <c r="G491" s="11">
        <v>2</v>
      </c>
      <c r="H491" s="2">
        <f>G491/$M$491</f>
        <v>0.22222222222222221</v>
      </c>
      <c r="I491" s="3">
        <v>4</v>
      </c>
      <c r="J491" s="2">
        <f>I491/$M$491</f>
        <v>0.44444444444444442</v>
      </c>
      <c r="K491" s="11">
        <v>0</v>
      </c>
      <c r="L491" s="2">
        <f>K491/$M$491</f>
        <v>0</v>
      </c>
      <c r="M491" s="11">
        <v>9</v>
      </c>
      <c r="N491" s="37">
        <v>100</v>
      </c>
      <c r="O491" s="37">
        <v>109</v>
      </c>
      <c r="P491" s="103"/>
    </row>
    <row r="492" spans="2:16" ht="36" x14ac:dyDescent="0.2">
      <c r="B492" s="24" t="s">
        <v>213</v>
      </c>
      <c r="C492" s="10">
        <v>3</v>
      </c>
      <c r="D492" s="2">
        <f>C492/$M$492</f>
        <v>0.42857142857142855</v>
      </c>
      <c r="E492" s="3">
        <v>2</v>
      </c>
      <c r="F492" s="2">
        <f>E492/$M$492</f>
        <v>0.2857142857142857</v>
      </c>
      <c r="G492" s="11">
        <v>2</v>
      </c>
      <c r="H492" s="2">
        <f>G492/$M$492</f>
        <v>0.2857142857142857</v>
      </c>
      <c r="I492" s="3">
        <v>0</v>
      </c>
      <c r="J492" s="2">
        <f>I492/$M$492</f>
        <v>0</v>
      </c>
      <c r="K492" s="11">
        <v>0</v>
      </c>
      <c r="L492" s="2">
        <f>K492/$M$492</f>
        <v>0</v>
      </c>
      <c r="M492" s="11">
        <v>7</v>
      </c>
      <c r="N492" s="37">
        <v>102</v>
      </c>
      <c r="O492" s="37">
        <v>109</v>
      </c>
      <c r="P492" s="103"/>
    </row>
    <row r="493" spans="2:16" ht="36" x14ac:dyDescent="0.2">
      <c r="B493" s="24" t="s">
        <v>214</v>
      </c>
      <c r="C493" s="10">
        <v>2</v>
      </c>
      <c r="D493" s="2">
        <f>C493/$M$493</f>
        <v>0.25</v>
      </c>
      <c r="E493" s="3">
        <v>3</v>
      </c>
      <c r="F493" s="2">
        <f>E493/$M$493</f>
        <v>0.375</v>
      </c>
      <c r="G493" s="11">
        <v>2</v>
      </c>
      <c r="H493" s="2">
        <f>G493/$M$493</f>
        <v>0.25</v>
      </c>
      <c r="I493" s="3">
        <v>0</v>
      </c>
      <c r="J493" s="2">
        <f>I493/$M$493</f>
        <v>0</v>
      </c>
      <c r="K493" s="11">
        <v>1</v>
      </c>
      <c r="L493" s="2">
        <f>K493/$M$493</f>
        <v>0.125</v>
      </c>
      <c r="M493" s="11">
        <v>8</v>
      </c>
      <c r="N493" s="37">
        <v>101</v>
      </c>
      <c r="O493" s="37">
        <v>109</v>
      </c>
      <c r="P493" s="103"/>
    </row>
    <row r="494" spans="2:16" ht="24" x14ac:dyDescent="0.2">
      <c r="B494" s="24" t="s">
        <v>215</v>
      </c>
      <c r="C494" s="10">
        <v>2</v>
      </c>
      <c r="D494" s="2">
        <f>C494/$M$494</f>
        <v>0.18181818181818182</v>
      </c>
      <c r="E494" s="3">
        <v>1</v>
      </c>
      <c r="F494" s="2">
        <f>E494/$M$494</f>
        <v>9.0909090909090912E-2</v>
      </c>
      <c r="G494" s="11">
        <v>4</v>
      </c>
      <c r="H494" s="2">
        <f>G494/$M$494</f>
        <v>0.36363636363636365</v>
      </c>
      <c r="I494" s="3">
        <v>0</v>
      </c>
      <c r="J494" s="2">
        <f>I494/$M$494</f>
        <v>0</v>
      </c>
      <c r="K494" s="11">
        <v>4</v>
      </c>
      <c r="L494" s="2">
        <f>K494/$M$494</f>
        <v>0.36363636363636365</v>
      </c>
      <c r="M494" s="11">
        <v>11</v>
      </c>
      <c r="N494" s="37">
        <v>98</v>
      </c>
      <c r="O494" s="37">
        <v>109</v>
      </c>
      <c r="P494" s="103"/>
    </row>
    <row r="495" spans="2:16" ht="36" x14ac:dyDescent="0.2">
      <c r="B495" s="24" t="s">
        <v>216</v>
      </c>
      <c r="C495" s="10">
        <v>2</v>
      </c>
      <c r="D495" s="2">
        <f>C495/$M$495</f>
        <v>0.2</v>
      </c>
      <c r="E495" s="3">
        <v>1</v>
      </c>
      <c r="F495" s="2">
        <f>E495/$M$495</f>
        <v>0.1</v>
      </c>
      <c r="G495" s="11">
        <v>2</v>
      </c>
      <c r="H495" s="2">
        <f>G495/$M$495</f>
        <v>0.2</v>
      </c>
      <c r="I495" s="3">
        <v>3</v>
      </c>
      <c r="J495" s="2">
        <f>I495/$M$495</f>
        <v>0.3</v>
      </c>
      <c r="K495" s="11">
        <v>2</v>
      </c>
      <c r="L495" s="2">
        <f>K495/$M$495</f>
        <v>0.2</v>
      </c>
      <c r="M495" s="11">
        <v>10</v>
      </c>
      <c r="N495" s="37">
        <v>99</v>
      </c>
      <c r="O495" s="37">
        <v>109</v>
      </c>
      <c r="P495" s="103"/>
    </row>
    <row r="496" spans="2:16" x14ac:dyDescent="0.2">
      <c r="B496" s="119" t="s">
        <v>114</v>
      </c>
      <c r="C496" s="10">
        <v>0</v>
      </c>
      <c r="D496" s="2">
        <v>0</v>
      </c>
      <c r="E496" s="3">
        <v>0</v>
      </c>
      <c r="F496" s="2">
        <v>0</v>
      </c>
      <c r="G496" s="11">
        <v>1</v>
      </c>
      <c r="H496" s="2">
        <f>G496/$M$496</f>
        <v>1</v>
      </c>
      <c r="I496" s="3">
        <v>0</v>
      </c>
      <c r="J496" s="2">
        <v>0</v>
      </c>
      <c r="K496" s="11">
        <v>0</v>
      </c>
      <c r="L496" s="2">
        <v>0</v>
      </c>
      <c r="M496" s="11">
        <v>1</v>
      </c>
      <c r="N496" s="37">
        <v>108</v>
      </c>
      <c r="O496" s="37">
        <v>109</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294</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3</v>
      </c>
      <c r="D506" s="2">
        <f>C506/$M$506</f>
        <v>5.8823529411764705E-2</v>
      </c>
      <c r="E506" s="3">
        <v>6</v>
      </c>
      <c r="F506" s="2">
        <f>E506/$M$506</f>
        <v>0.11764705882352941</v>
      </c>
      <c r="G506" s="11">
        <v>11</v>
      </c>
      <c r="H506" s="2">
        <f>G506/$M$506</f>
        <v>0.21568627450980393</v>
      </c>
      <c r="I506" s="3">
        <v>7</v>
      </c>
      <c r="J506" s="2">
        <f>I506/$M$506</f>
        <v>0.13725490196078433</v>
      </c>
      <c r="K506" s="11">
        <v>24</v>
      </c>
      <c r="L506" s="2">
        <f>K506/$M$506</f>
        <v>0.47058823529411764</v>
      </c>
      <c r="M506" s="37">
        <v>51</v>
      </c>
      <c r="N506" s="37">
        <v>0</v>
      </c>
      <c r="O506" s="37">
        <v>51</v>
      </c>
      <c r="P506" s="103"/>
    </row>
    <row r="507" spans="2:16" x14ac:dyDescent="0.2">
      <c r="B507" s="24" t="s">
        <v>223</v>
      </c>
      <c r="C507" s="10">
        <v>45</v>
      </c>
      <c r="D507" s="2">
        <f>C507/$M$507</f>
        <v>0.88235294117647056</v>
      </c>
      <c r="E507" s="3">
        <v>3</v>
      </c>
      <c r="F507" s="2">
        <f>E507/$M$507</f>
        <v>5.8823529411764705E-2</v>
      </c>
      <c r="G507" s="11">
        <v>3</v>
      </c>
      <c r="H507" s="2">
        <f>G507/$M$507</f>
        <v>5.8823529411764705E-2</v>
      </c>
      <c r="I507" s="3">
        <v>0</v>
      </c>
      <c r="J507" s="2">
        <f>I507/$M$507</f>
        <v>0</v>
      </c>
      <c r="K507" s="11">
        <v>0</v>
      </c>
      <c r="L507" s="2">
        <f>K507/$M$507</f>
        <v>0</v>
      </c>
      <c r="M507" s="11">
        <v>51</v>
      </c>
      <c r="N507" s="37">
        <v>0</v>
      </c>
      <c r="O507" s="37">
        <v>51</v>
      </c>
      <c r="P507" s="103"/>
    </row>
    <row r="508" spans="2:16" ht="24" x14ac:dyDescent="0.2">
      <c r="B508" s="26" t="s">
        <v>224</v>
      </c>
      <c r="C508" s="10">
        <v>48</v>
      </c>
      <c r="D508" s="2">
        <f>C508/$M$508</f>
        <v>0.94117647058823528</v>
      </c>
      <c r="E508" s="3">
        <v>1</v>
      </c>
      <c r="F508" s="2">
        <f>E508/$M$508</f>
        <v>1.9607843137254902E-2</v>
      </c>
      <c r="G508" s="11">
        <v>2</v>
      </c>
      <c r="H508" s="2">
        <f>G508/$M$508</f>
        <v>3.9215686274509803E-2</v>
      </c>
      <c r="I508" s="3">
        <v>0</v>
      </c>
      <c r="J508" s="2">
        <f>I508/$M$508</f>
        <v>0</v>
      </c>
      <c r="K508" s="11">
        <v>0</v>
      </c>
      <c r="L508" s="2">
        <f>K508/$M$508</f>
        <v>0</v>
      </c>
      <c r="M508" s="11">
        <v>51</v>
      </c>
      <c r="N508" s="37">
        <v>0</v>
      </c>
      <c r="O508" s="37">
        <v>51</v>
      </c>
      <c r="P508" s="103"/>
    </row>
    <row r="509" spans="2:16" x14ac:dyDescent="0.2">
      <c r="B509" s="24" t="s">
        <v>225</v>
      </c>
      <c r="C509" s="10">
        <v>49</v>
      </c>
      <c r="D509" s="2">
        <f>C509/$M$509</f>
        <v>0.96078431372549022</v>
      </c>
      <c r="E509" s="3">
        <v>1</v>
      </c>
      <c r="F509" s="2">
        <f>E509/$M$509</f>
        <v>1.9607843137254902E-2</v>
      </c>
      <c r="G509" s="11">
        <v>1</v>
      </c>
      <c r="H509" s="2">
        <f>G509/$M$509</f>
        <v>1.9607843137254902E-2</v>
      </c>
      <c r="I509" s="3">
        <v>0</v>
      </c>
      <c r="J509" s="2">
        <f>I509/$M$509</f>
        <v>0</v>
      </c>
      <c r="K509" s="11">
        <v>0</v>
      </c>
      <c r="L509" s="2">
        <f>K509/$M$509</f>
        <v>0</v>
      </c>
      <c r="M509" s="11">
        <v>51</v>
      </c>
      <c r="N509" s="37">
        <v>0</v>
      </c>
      <c r="O509" s="37">
        <v>51</v>
      </c>
      <c r="P509" s="103"/>
    </row>
    <row r="510" spans="2:16" x14ac:dyDescent="0.2">
      <c r="B510" s="24" t="s">
        <v>226</v>
      </c>
      <c r="C510" s="10">
        <v>48</v>
      </c>
      <c r="D510" s="2">
        <f>C510/$M$510</f>
        <v>0.94117647058823528</v>
      </c>
      <c r="E510" s="3">
        <v>3</v>
      </c>
      <c r="F510" s="2">
        <f>E510/$M$510</f>
        <v>5.8823529411764705E-2</v>
      </c>
      <c r="G510" s="11">
        <v>0</v>
      </c>
      <c r="H510" s="2">
        <f>G510/$M$510</f>
        <v>0</v>
      </c>
      <c r="I510" s="3">
        <v>0</v>
      </c>
      <c r="J510" s="2">
        <f>I510/$M$510</f>
        <v>0</v>
      </c>
      <c r="K510" s="11">
        <v>0</v>
      </c>
      <c r="L510" s="2">
        <f>K510/$M$510</f>
        <v>0</v>
      </c>
      <c r="M510" s="11">
        <v>51</v>
      </c>
      <c r="N510" s="37">
        <v>0</v>
      </c>
      <c r="O510" s="37">
        <v>51</v>
      </c>
      <c r="P510" s="103"/>
    </row>
    <row r="511" spans="2:16" x14ac:dyDescent="0.2">
      <c r="B511" s="119" t="s">
        <v>227</v>
      </c>
      <c r="C511" s="10">
        <v>49</v>
      </c>
      <c r="D511" s="2">
        <f>C511/$M$511</f>
        <v>0.98</v>
      </c>
      <c r="E511" s="3">
        <v>1</v>
      </c>
      <c r="F511" s="2">
        <f>E511/$M$511</f>
        <v>0.02</v>
      </c>
      <c r="G511" s="11">
        <v>0</v>
      </c>
      <c r="H511" s="2">
        <f>G511/$M$511</f>
        <v>0</v>
      </c>
      <c r="I511" s="3">
        <v>0</v>
      </c>
      <c r="J511" s="2">
        <f>I511/$M$511</f>
        <v>0</v>
      </c>
      <c r="K511" s="11">
        <v>0</v>
      </c>
      <c r="L511" s="2">
        <f>K511/$M$511</f>
        <v>0</v>
      </c>
      <c r="M511" s="11">
        <v>50</v>
      </c>
      <c r="N511" s="37">
        <v>1</v>
      </c>
      <c r="O511" s="37">
        <v>51</v>
      </c>
      <c r="P511" s="103"/>
    </row>
    <row r="512" spans="2:16" ht="24" x14ac:dyDescent="0.2">
      <c r="B512" s="24" t="s">
        <v>228</v>
      </c>
      <c r="C512" s="10">
        <v>16</v>
      </c>
      <c r="D512" s="2">
        <f>C512/$M$512</f>
        <v>0.31372549019607843</v>
      </c>
      <c r="E512" s="3">
        <v>12</v>
      </c>
      <c r="F512" s="2">
        <f>E512/$M$512</f>
        <v>0.23529411764705882</v>
      </c>
      <c r="G512" s="11">
        <v>15</v>
      </c>
      <c r="H512" s="2">
        <f>G512/$M$512</f>
        <v>0.29411764705882354</v>
      </c>
      <c r="I512" s="3">
        <v>7</v>
      </c>
      <c r="J512" s="2">
        <f>I512/$M$512</f>
        <v>0.13725490196078433</v>
      </c>
      <c r="K512" s="11">
        <v>1</v>
      </c>
      <c r="L512" s="2">
        <f>K512/$M$512</f>
        <v>1.9607843137254902E-2</v>
      </c>
      <c r="M512" s="11">
        <v>51</v>
      </c>
      <c r="N512" s="37">
        <v>0</v>
      </c>
      <c r="O512" s="37">
        <v>51</v>
      </c>
      <c r="P512" s="103"/>
    </row>
    <row r="513" spans="2:16" x14ac:dyDescent="0.2">
      <c r="B513" s="24" t="s">
        <v>229</v>
      </c>
      <c r="C513" s="10">
        <v>19</v>
      </c>
      <c r="D513" s="2">
        <f>C513/$M$513</f>
        <v>0.37254901960784315</v>
      </c>
      <c r="E513" s="3">
        <v>13</v>
      </c>
      <c r="F513" s="2">
        <f>E513/$M$513</f>
        <v>0.25490196078431371</v>
      </c>
      <c r="G513" s="11">
        <v>7</v>
      </c>
      <c r="H513" s="2">
        <f>G513/$M$513</f>
        <v>0.13725490196078433</v>
      </c>
      <c r="I513" s="3">
        <v>8</v>
      </c>
      <c r="J513" s="2">
        <f>I513/$M$513</f>
        <v>0.15686274509803921</v>
      </c>
      <c r="K513" s="11">
        <v>4</v>
      </c>
      <c r="L513" s="2">
        <f>K513/$M$513</f>
        <v>7.8431372549019607E-2</v>
      </c>
      <c r="M513" s="11">
        <v>51</v>
      </c>
      <c r="N513" s="37">
        <v>0</v>
      </c>
      <c r="O513" s="37">
        <v>51</v>
      </c>
      <c r="P513" s="103"/>
    </row>
    <row r="514" spans="2:16" x14ac:dyDescent="0.2">
      <c r="B514" s="24" t="s">
        <v>230</v>
      </c>
      <c r="C514" s="10">
        <v>11</v>
      </c>
      <c r="D514" s="2">
        <f>C514/$M$514</f>
        <v>0.21568627450980393</v>
      </c>
      <c r="E514" s="3">
        <v>10</v>
      </c>
      <c r="F514" s="2">
        <f>E514/$M$514</f>
        <v>0.19607843137254902</v>
      </c>
      <c r="G514" s="11">
        <v>14</v>
      </c>
      <c r="H514" s="2">
        <f>G514/$M$514</f>
        <v>0.27450980392156865</v>
      </c>
      <c r="I514" s="3">
        <v>12</v>
      </c>
      <c r="J514" s="2">
        <f>I514/$M$514</f>
        <v>0.23529411764705882</v>
      </c>
      <c r="K514" s="11">
        <v>4</v>
      </c>
      <c r="L514" s="2">
        <f>K514/$M$514</f>
        <v>7.8431372549019607E-2</v>
      </c>
      <c r="M514" s="11">
        <v>51</v>
      </c>
      <c r="N514" s="37">
        <v>0</v>
      </c>
      <c r="O514" s="37">
        <v>51</v>
      </c>
      <c r="P514" s="103"/>
    </row>
    <row r="515" spans="2:16" x14ac:dyDescent="0.2">
      <c r="B515" s="24" t="s">
        <v>231</v>
      </c>
      <c r="C515" s="10">
        <v>15</v>
      </c>
      <c r="D515" s="2">
        <f>C515/$M$515</f>
        <v>0.29411764705882354</v>
      </c>
      <c r="E515" s="3">
        <v>12</v>
      </c>
      <c r="F515" s="2">
        <f>E515/$M$515</f>
        <v>0.23529411764705882</v>
      </c>
      <c r="G515" s="11">
        <v>13</v>
      </c>
      <c r="H515" s="2">
        <f>G515/$M$515</f>
        <v>0.25490196078431371</v>
      </c>
      <c r="I515" s="3">
        <v>5</v>
      </c>
      <c r="J515" s="2">
        <f>I515/$M$515</f>
        <v>9.8039215686274508E-2</v>
      </c>
      <c r="K515" s="11">
        <v>6</v>
      </c>
      <c r="L515" s="2">
        <f>K515/$M$515</f>
        <v>0.11764705882352941</v>
      </c>
      <c r="M515" s="11">
        <v>51</v>
      </c>
      <c r="N515" s="37">
        <v>0</v>
      </c>
      <c r="O515" s="37">
        <v>51</v>
      </c>
      <c r="P515" s="103"/>
    </row>
    <row r="516" spans="2:16" x14ac:dyDescent="0.2">
      <c r="B516" s="119" t="s">
        <v>232</v>
      </c>
      <c r="C516" s="10">
        <v>36</v>
      </c>
      <c r="D516" s="2">
        <f>C516/$M$516</f>
        <v>0.70588235294117652</v>
      </c>
      <c r="E516" s="3">
        <v>7</v>
      </c>
      <c r="F516" s="2">
        <f>E516/$M$516</f>
        <v>0.13725490196078433</v>
      </c>
      <c r="G516" s="11">
        <v>2</v>
      </c>
      <c r="H516" s="2">
        <f>G516/$M$516</f>
        <v>3.9215686274509803E-2</v>
      </c>
      <c r="I516" s="3">
        <v>3</v>
      </c>
      <c r="J516" s="2">
        <f>I516/$M$516</f>
        <v>5.8823529411764705E-2</v>
      </c>
      <c r="K516" s="11">
        <v>3</v>
      </c>
      <c r="L516" s="2">
        <f>K516/$M$516</f>
        <v>5.8823529411764705E-2</v>
      </c>
      <c r="M516" s="11">
        <v>51</v>
      </c>
      <c r="N516" s="37">
        <v>0</v>
      </c>
      <c r="O516" s="37">
        <v>51</v>
      </c>
      <c r="P516" s="103"/>
    </row>
    <row r="517" spans="2:16" x14ac:dyDescent="0.2">
      <c r="B517" s="24" t="s">
        <v>233</v>
      </c>
      <c r="C517" s="10">
        <v>10</v>
      </c>
      <c r="D517" s="2">
        <f>C517/$M$517</f>
        <v>0.19607843137254902</v>
      </c>
      <c r="E517" s="3">
        <v>4</v>
      </c>
      <c r="F517" s="2">
        <f>E517/$M$517</f>
        <v>7.8431372549019607E-2</v>
      </c>
      <c r="G517" s="11">
        <v>9</v>
      </c>
      <c r="H517" s="2">
        <f>G517/$M$517</f>
        <v>0.17647058823529413</v>
      </c>
      <c r="I517" s="3">
        <v>13</v>
      </c>
      <c r="J517" s="2">
        <f>I517/$M$517</f>
        <v>0.25490196078431371</v>
      </c>
      <c r="K517" s="11">
        <v>15</v>
      </c>
      <c r="L517" s="2">
        <f>K517/$M$517</f>
        <v>0.29411764705882354</v>
      </c>
      <c r="M517" s="11">
        <v>51</v>
      </c>
      <c r="N517" s="37">
        <v>0</v>
      </c>
      <c r="O517" s="37">
        <v>51</v>
      </c>
      <c r="P517" s="103"/>
    </row>
    <row r="518" spans="2:16" x14ac:dyDescent="0.2">
      <c r="B518" s="24" t="s">
        <v>234</v>
      </c>
      <c r="C518" s="10">
        <v>37</v>
      </c>
      <c r="D518" s="2">
        <f>C518/$M$518</f>
        <v>0.74</v>
      </c>
      <c r="E518" s="3">
        <v>4</v>
      </c>
      <c r="F518" s="2">
        <f>E518/$M$518</f>
        <v>0.08</v>
      </c>
      <c r="G518" s="11">
        <v>6</v>
      </c>
      <c r="H518" s="2">
        <f>G518/$M$518</f>
        <v>0.12</v>
      </c>
      <c r="I518" s="3">
        <v>1</v>
      </c>
      <c r="J518" s="2">
        <f>I518/$M$518</f>
        <v>0.02</v>
      </c>
      <c r="K518" s="11">
        <v>2</v>
      </c>
      <c r="L518" s="2">
        <f>K518/$M$518</f>
        <v>0.04</v>
      </c>
      <c r="M518" s="11">
        <v>50</v>
      </c>
      <c r="N518" s="37">
        <v>1</v>
      </c>
      <c r="O518" s="37">
        <v>51</v>
      </c>
      <c r="P518" s="103"/>
    </row>
    <row r="519" spans="2:16" x14ac:dyDescent="0.2">
      <c r="B519" s="24" t="s">
        <v>235</v>
      </c>
      <c r="C519" s="10">
        <v>35</v>
      </c>
      <c r="D519" s="2">
        <f>C519/$M$519</f>
        <v>0.7</v>
      </c>
      <c r="E519" s="3">
        <v>10</v>
      </c>
      <c r="F519" s="2">
        <f>E519/$M$519</f>
        <v>0.2</v>
      </c>
      <c r="G519" s="11">
        <v>4</v>
      </c>
      <c r="H519" s="2">
        <f>G519/$M$519</f>
        <v>0.08</v>
      </c>
      <c r="I519" s="3">
        <v>1</v>
      </c>
      <c r="J519" s="2">
        <f>I519/$M$519</f>
        <v>0.02</v>
      </c>
      <c r="K519" s="11">
        <v>0</v>
      </c>
      <c r="L519" s="2">
        <f>K519/$M$519</f>
        <v>0</v>
      </c>
      <c r="M519" s="11">
        <v>50</v>
      </c>
      <c r="N519" s="37">
        <v>1</v>
      </c>
      <c r="O519" s="37">
        <v>51</v>
      </c>
      <c r="P519" s="103"/>
    </row>
    <row r="522" spans="2:16" x14ac:dyDescent="0.2">
      <c r="C522" s="102" t="s">
        <v>236</v>
      </c>
    </row>
    <row r="524" spans="2:16" ht="15" customHeight="1" x14ac:dyDescent="0.2">
      <c r="B524" s="253" t="s">
        <v>219</v>
      </c>
      <c r="C524" s="257" t="s">
        <v>293</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45</v>
      </c>
      <c r="D527" s="2">
        <f>C527/$M$527</f>
        <v>0.84905660377358494</v>
      </c>
      <c r="E527" s="3">
        <v>6</v>
      </c>
      <c r="F527" s="2">
        <f>E527/$M$527</f>
        <v>0.11320754716981132</v>
      </c>
      <c r="G527" s="11">
        <v>2</v>
      </c>
      <c r="H527" s="2">
        <f>G527/$M$527</f>
        <v>3.7735849056603772E-2</v>
      </c>
      <c r="I527" s="3">
        <v>0</v>
      </c>
      <c r="J527" s="2">
        <f>I527/$M$527</f>
        <v>0</v>
      </c>
      <c r="K527" s="11">
        <v>0</v>
      </c>
      <c r="L527" s="2">
        <f>K527/$M$527</f>
        <v>0</v>
      </c>
      <c r="M527" s="37">
        <v>53</v>
      </c>
      <c r="N527" s="37">
        <v>5</v>
      </c>
      <c r="O527" s="37">
        <v>58</v>
      </c>
      <c r="P527" s="103"/>
    </row>
    <row r="528" spans="2:16" x14ac:dyDescent="0.2">
      <c r="B528" s="24" t="s">
        <v>227</v>
      </c>
      <c r="C528" s="10">
        <v>48</v>
      </c>
      <c r="D528" s="2">
        <f>C528/$M$528</f>
        <v>0.90566037735849059</v>
      </c>
      <c r="E528" s="3">
        <v>4</v>
      </c>
      <c r="F528" s="2">
        <f>E528/$M$528</f>
        <v>7.5471698113207544E-2</v>
      </c>
      <c r="G528" s="11">
        <v>1</v>
      </c>
      <c r="H528" s="2">
        <f>G528/$M$528</f>
        <v>1.8867924528301886E-2</v>
      </c>
      <c r="I528" s="3">
        <v>0</v>
      </c>
      <c r="J528" s="2">
        <f>I528/$M$528</f>
        <v>0</v>
      </c>
      <c r="K528" s="11">
        <v>0</v>
      </c>
      <c r="L528" s="2">
        <f>K528/$M$528</f>
        <v>0</v>
      </c>
      <c r="M528" s="11">
        <v>53</v>
      </c>
      <c r="N528" s="37">
        <v>5</v>
      </c>
      <c r="O528" s="37">
        <v>58</v>
      </c>
      <c r="P528" s="103"/>
    </row>
    <row r="529" spans="2:16" ht="24" x14ac:dyDescent="0.2">
      <c r="B529" s="26" t="s">
        <v>237</v>
      </c>
      <c r="C529" s="10">
        <v>11</v>
      </c>
      <c r="D529" s="2">
        <f>C529/$M$529</f>
        <v>0.20754716981132076</v>
      </c>
      <c r="E529" s="3">
        <v>11</v>
      </c>
      <c r="F529" s="2">
        <f>E529/$M$529</f>
        <v>0.20754716981132076</v>
      </c>
      <c r="G529" s="11">
        <v>9</v>
      </c>
      <c r="H529" s="2">
        <f>G529/$M$529</f>
        <v>0.16981132075471697</v>
      </c>
      <c r="I529" s="3">
        <v>13</v>
      </c>
      <c r="J529" s="2">
        <f>I529/$M$529</f>
        <v>0.24528301886792453</v>
      </c>
      <c r="K529" s="11">
        <v>9</v>
      </c>
      <c r="L529" s="2">
        <f>K529/$M$529</f>
        <v>0.16981132075471697</v>
      </c>
      <c r="M529" s="11">
        <v>53</v>
      </c>
      <c r="N529" s="37">
        <v>5</v>
      </c>
      <c r="O529" s="37">
        <v>58</v>
      </c>
      <c r="P529" s="103"/>
    </row>
    <row r="530" spans="2:16" x14ac:dyDescent="0.2">
      <c r="B530" s="24" t="s">
        <v>229</v>
      </c>
      <c r="C530" s="10">
        <v>15</v>
      </c>
      <c r="D530" s="2">
        <f>C530/$M$530</f>
        <v>0.26315789473684209</v>
      </c>
      <c r="E530" s="3">
        <v>16</v>
      </c>
      <c r="F530" s="2">
        <f>E530/$M$530</f>
        <v>0.2807017543859649</v>
      </c>
      <c r="G530" s="11">
        <v>9</v>
      </c>
      <c r="H530" s="2">
        <f>G530/$M$530</f>
        <v>0.15789473684210525</v>
      </c>
      <c r="I530" s="3">
        <v>11</v>
      </c>
      <c r="J530" s="2">
        <f>I530/$M$530</f>
        <v>0.19298245614035087</v>
      </c>
      <c r="K530" s="11">
        <v>6</v>
      </c>
      <c r="L530" s="2">
        <f>K530/$M$530</f>
        <v>0.10526315789473684</v>
      </c>
      <c r="M530" s="11">
        <v>57</v>
      </c>
      <c r="N530" s="37">
        <v>1</v>
      </c>
      <c r="O530" s="37">
        <v>58</v>
      </c>
      <c r="P530" s="103"/>
    </row>
    <row r="531" spans="2:16" x14ac:dyDescent="0.2">
      <c r="B531" s="24" t="s">
        <v>230</v>
      </c>
      <c r="C531" s="10">
        <v>20</v>
      </c>
      <c r="D531" s="2">
        <f>C531/$M$531</f>
        <v>0.36363636363636365</v>
      </c>
      <c r="E531" s="3">
        <v>17</v>
      </c>
      <c r="F531" s="2">
        <f>E531/$M$531</f>
        <v>0.30909090909090908</v>
      </c>
      <c r="G531" s="11">
        <v>13</v>
      </c>
      <c r="H531" s="2">
        <f>G531/$M$531</f>
        <v>0.23636363636363636</v>
      </c>
      <c r="I531" s="3">
        <v>4</v>
      </c>
      <c r="J531" s="2">
        <f>I531/$M$531</f>
        <v>7.2727272727272724E-2</v>
      </c>
      <c r="K531" s="11">
        <v>1</v>
      </c>
      <c r="L531" s="2">
        <f>K531/$M$531</f>
        <v>1.8181818181818181E-2</v>
      </c>
      <c r="M531" s="11">
        <v>55</v>
      </c>
      <c r="N531" s="37">
        <v>3</v>
      </c>
      <c r="O531" s="37">
        <v>58</v>
      </c>
      <c r="P531" s="103"/>
    </row>
    <row r="532" spans="2:16" x14ac:dyDescent="0.2">
      <c r="B532" s="24" t="s">
        <v>231</v>
      </c>
      <c r="C532" s="10">
        <v>23</v>
      </c>
      <c r="D532" s="2">
        <f>C532/$M$532</f>
        <v>0.4107142857142857</v>
      </c>
      <c r="E532" s="3">
        <v>17</v>
      </c>
      <c r="F532" s="2">
        <f>E532/$M$532</f>
        <v>0.30357142857142855</v>
      </c>
      <c r="G532" s="11">
        <v>8</v>
      </c>
      <c r="H532" s="2">
        <f>G532/$M$532</f>
        <v>0.14285714285714285</v>
      </c>
      <c r="I532" s="3">
        <v>6</v>
      </c>
      <c r="J532" s="2">
        <f>I532/$M$532</f>
        <v>0.10714285714285714</v>
      </c>
      <c r="K532" s="11">
        <v>2</v>
      </c>
      <c r="L532" s="2">
        <f>K532/$M$532</f>
        <v>3.5714285714285712E-2</v>
      </c>
      <c r="M532" s="11">
        <v>56</v>
      </c>
      <c r="N532" s="37">
        <v>2</v>
      </c>
      <c r="O532" s="37">
        <v>58</v>
      </c>
      <c r="P532" s="103"/>
    </row>
    <row r="533" spans="2:16" x14ac:dyDescent="0.2">
      <c r="B533" s="24" t="s">
        <v>232</v>
      </c>
      <c r="C533" s="10">
        <v>30</v>
      </c>
      <c r="D533" s="2">
        <f>C533/$M$533</f>
        <v>0.56603773584905659</v>
      </c>
      <c r="E533" s="3">
        <v>11</v>
      </c>
      <c r="F533" s="2">
        <f>E533/$M$533</f>
        <v>0.20754716981132076</v>
      </c>
      <c r="G533" s="11">
        <v>4</v>
      </c>
      <c r="H533" s="2">
        <f>G533/$M$533</f>
        <v>7.5471698113207544E-2</v>
      </c>
      <c r="I533" s="3">
        <v>5</v>
      </c>
      <c r="J533" s="2">
        <f>I533/$M$533</f>
        <v>9.4339622641509441E-2</v>
      </c>
      <c r="K533" s="11">
        <v>3</v>
      </c>
      <c r="L533" s="2">
        <f>K533/$M$533</f>
        <v>5.6603773584905662E-2</v>
      </c>
      <c r="M533" s="11">
        <v>53</v>
      </c>
      <c r="N533" s="37">
        <v>5</v>
      </c>
      <c r="O533" s="37">
        <v>58</v>
      </c>
      <c r="P533" s="103"/>
    </row>
    <row r="534" spans="2:16" x14ac:dyDescent="0.2">
      <c r="B534" s="24" t="s">
        <v>233</v>
      </c>
      <c r="C534" s="10">
        <v>21</v>
      </c>
      <c r="D534" s="2">
        <f>C534/$M$534</f>
        <v>0.40384615384615385</v>
      </c>
      <c r="E534" s="3">
        <v>13</v>
      </c>
      <c r="F534" s="2">
        <f>E534/$M$534</f>
        <v>0.25</v>
      </c>
      <c r="G534" s="11">
        <v>6</v>
      </c>
      <c r="H534" s="2">
        <f>G534/$M$534</f>
        <v>0.11538461538461539</v>
      </c>
      <c r="I534" s="3">
        <v>9</v>
      </c>
      <c r="J534" s="2">
        <f>I534/$M$534</f>
        <v>0.17307692307692307</v>
      </c>
      <c r="K534" s="11">
        <v>3</v>
      </c>
      <c r="L534" s="2">
        <f>K534/$M$534</f>
        <v>5.7692307692307696E-2</v>
      </c>
      <c r="M534" s="11">
        <v>52</v>
      </c>
      <c r="N534" s="37">
        <v>6</v>
      </c>
      <c r="O534" s="37">
        <v>58</v>
      </c>
      <c r="P534" s="103"/>
    </row>
    <row r="535" spans="2:16" x14ac:dyDescent="0.2">
      <c r="B535" s="24" t="s">
        <v>238</v>
      </c>
      <c r="C535" s="10">
        <v>29</v>
      </c>
      <c r="D535" s="2">
        <f>C535/$M$535</f>
        <v>0.52727272727272723</v>
      </c>
      <c r="E535" s="3">
        <v>9</v>
      </c>
      <c r="F535" s="2">
        <f>E535/$M$535</f>
        <v>0.16363636363636364</v>
      </c>
      <c r="G535" s="11">
        <v>5</v>
      </c>
      <c r="H535" s="2">
        <f>G535/$M$535</f>
        <v>9.0909090909090912E-2</v>
      </c>
      <c r="I535" s="3">
        <v>9</v>
      </c>
      <c r="J535" s="2">
        <f>I535/$M$535</f>
        <v>0.16363636363636364</v>
      </c>
      <c r="K535" s="11">
        <v>3</v>
      </c>
      <c r="L535" s="2">
        <f>K535/$M$535</f>
        <v>5.4545454545454543E-2</v>
      </c>
      <c r="M535" s="11">
        <v>55</v>
      </c>
      <c r="N535" s="37">
        <v>3</v>
      </c>
      <c r="O535" s="37">
        <v>58</v>
      </c>
      <c r="P535" s="103"/>
    </row>
    <row r="536" spans="2:16" x14ac:dyDescent="0.2">
      <c r="B536" s="24" t="s">
        <v>235</v>
      </c>
      <c r="C536" s="10">
        <v>25</v>
      </c>
      <c r="D536" s="2">
        <f>C536/$M$536</f>
        <v>0.47169811320754718</v>
      </c>
      <c r="E536" s="3">
        <v>18</v>
      </c>
      <c r="F536" s="2">
        <f>E536/$M$536</f>
        <v>0.33962264150943394</v>
      </c>
      <c r="G536" s="11">
        <v>6</v>
      </c>
      <c r="H536" s="2">
        <f>G536/$M$536</f>
        <v>0.11320754716981132</v>
      </c>
      <c r="I536" s="3">
        <v>3</v>
      </c>
      <c r="J536" s="2">
        <f>I536/$M$536</f>
        <v>5.6603773584905662E-2</v>
      </c>
      <c r="K536" s="11">
        <v>1</v>
      </c>
      <c r="L536" s="2">
        <f>K536/$M$536</f>
        <v>1.8867924528301886E-2</v>
      </c>
      <c r="M536" s="11">
        <v>53</v>
      </c>
      <c r="N536" s="37">
        <v>5</v>
      </c>
      <c r="O536" s="37">
        <v>58</v>
      </c>
      <c r="P536" s="103"/>
    </row>
    <row r="537" spans="2:16" ht="24" x14ac:dyDescent="0.2">
      <c r="B537" s="24" t="s">
        <v>239</v>
      </c>
      <c r="C537" s="10">
        <v>15</v>
      </c>
      <c r="D537" s="2">
        <f>C537/$M$537</f>
        <v>0.27777777777777779</v>
      </c>
      <c r="E537" s="3">
        <v>7</v>
      </c>
      <c r="F537" s="2">
        <f>E537/$M$537</f>
        <v>0.12962962962962962</v>
      </c>
      <c r="G537" s="11">
        <v>11</v>
      </c>
      <c r="H537" s="2">
        <f>G537/$M$537</f>
        <v>0.20370370370370369</v>
      </c>
      <c r="I537" s="3">
        <v>14</v>
      </c>
      <c r="J537" s="2">
        <f>I537/$M$537</f>
        <v>0.25925925925925924</v>
      </c>
      <c r="K537" s="11">
        <v>7</v>
      </c>
      <c r="L537" s="2">
        <f>K537/$M$537</f>
        <v>0.12962962962962962</v>
      </c>
      <c r="M537" s="11">
        <v>54</v>
      </c>
      <c r="N537" s="37">
        <v>4</v>
      </c>
      <c r="O537" s="37">
        <v>58</v>
      </c>
      <c r="P537" s="103"/>
    </row>
    <row r="538" spans="2:16" ht="24" x14ac:dyDescent="0.2">
      <c r="B538" s="26" t="s">
        <v>240</v>
      </c>
      <c r="C538" s="10">
        <v>12</v>
      </c>
      <c r="D538" s="2">
        <f>C538/$M$538</f>
        <v>0.5714285714285714</v>
      </c>
      <c r="E538" s="3">
        <v>2</v>
      </c>
      <c r="F538" s="2">
        <f>E538/$M$538</f>
        <v>9.5238095238095233E-2</v>
      </c>
      <c r="G538" s="11">
        <v>3</v>
      </c>
      <c r="H538" s="2">
        <f>G538/$M$538</f>
        <v>0.14285714285714285</v>
      </c>
      <c r="I538" s="3">
        <v>1</v>
      </c>
      <c r="J538" s="2">
        <f>I538/$M$538</f>
        <v>4.7619047619047616E-2</v>
      </c>
      <c r="K538" s="11">
        <v>3</v>
      </c>
      <c r="L538" s="2">
        <f>K538/$M$538</f>
        <v>0.14285714285714285</v>
      </c>
      <c r="M538" s="11">
        <v>21</v>
      </c>
      <c r="N538" s="37">
        <v>37</v>
      </c>
      <c r="O538" s="37">
        <v>58</v>
      </c>
      <c r="P538" s="103"/>
    </row>
    <row r="539" spans="2:16" x14ac:dyDescent="0.2">
      <c r="B539" s="24" t="s">
        <v>241</v>
      </c>
      <c r="C539" s="10">
        <v>23</v>
      </c>
      <c r="D539" s="2">
        <f>C539/$M$539</f>
        <v>0.42592592592592593</v>
      </c>
      <c r="E539" s="3">
        <v>19</v>
      </c>
      <c r="F539" s="2">
        <f>E539/$M$539</f>
        <v>0.35185185185185186</v>
      </c>
      <c r="G539" s="11">
        <v>8</v>
      </c>
      <c r="H539" s="2">
        <f>G539/$M$539</f>
        <v>0.14814814814814814</v>
      </c>
      <c r="I539" s="3">
        <v>2</v>
      </c>
      <c r="J539" s="2">
        <f>I539/$M$539</f>
        <v>3.7037037037037035E-2</v>
      </c>
      <c r="K539" s="11">
        <v>2</v>
      </c>
      <c r="L539" s="2">
        <f>K539/$M$539</f>
        <v>3.7037037037037035E-2</v>
      </c>
      <c r="M539" s="11">
        <v>54</v>
      </c>
      <c r="N539" s="37">
        <v>4</v>
      </c>
      <c r="O539" s="37">
        <v>58</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295</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2</v>
      </c>
      <c r="D549" s="2">
        <f>C549/$I$549</f>
        <v>1.834862385321101E-2</v>
      </c>
      <c r="E549" s="3">
        <v>20</v>
      </c>
      <c r="F549" s="2">
        <f>E549/$I$549</f>
        <v>0.1834862385321101</v>
      </c>
      <c r="G549" s="11">
        <v>87</v>
      </c>
      <c r="H549" s="2">
        <f>G549/$I$549</f>
        <v>0.79816513761467889</v>
      </c>
      <c r="I549" s="37">
        <v>109</v>
      </c>
      <c r="J549" s="37">
        <v>0</v>
      </c>
      <c r="K549" s="37">
        <v>109</v>
      </c>
      <c r="L549" s="152"/>
    </row>
    <row r="550" spans="2:12" x14ac:dyDescent="0.2">
      <c r="B550" s="24" t="s">
        <v>249</v>
      </c>
      <c r="C550" s="10">
        <v>14</v>
      </c>
      <c r="D550" s="2">
        <f>C550/$I$550</f>
        <v>0.12962962962962962</v>
      </c>
      <c r="E550" s="3">
        <v>59</v>
      </c>
      <c r="F550" s="2">
        <f>E550/$I$550</f>
        <v>0.54629629629629628</v>
      </c>
      <c r="G550" s="11">
        <v>35</v>
      </c>
      <c r="H550" s="2">
        <f>G550/$I$550</f>
        <v>0.32407407407407407</v>
      </c>
      <c r="I550" s="11">
        <v>108</v>
      </c>
      <c r="J550" s="72">
        <v>1</v>
      </c>
      <c r="K550" s="37">
        <v>109</v>
      </c>
      <c r="L550" s="152"/>
    </row>
    <row r="551" spans="2:12" ht="24" x14ac:dyDescent="0.2">
      <c r="B551" s="24" t="s">
        <v>250</v>
      </c>
      <c r="C551" s="10">
        <v>5</v>
      </c>
      <c r="D551" s="2">
        <f>C551/$I$551</f>
        <v>4.7619047619047616E-2</v>
      </c>
      <c r="E551" s="3">
        <v>67</v>
      </c>
      <c r="F551" s="2">
        <f>E551/$I$551</f>
        <v>0.63809523809523805</v>
      </c>
      <c r="G551" s="11">
        <v>33</v>
      </c>
      <c r="H551" s="2">
        <f>G551/$I$551</f>
        <v>0.31428571428571428</v>
      </c>
      <c r="I551" s="11">
        <v>105</v>
      </c>
      <c r="J551" s="72">
        <v>4</v>
      </c>
      <c r="K551" s="37">
        <v>109</v>
      </c>
      <c r="L551" s="152"/>
    </row>
    <row r="552" spans="2:12" x14ac:dyDescent="0.2">
      <c r="B552" s="24" t="s">
        <v>251</v>
      </c>
      <c r="C552" s="10">
        <v>2</v>
      </c>
      <c r="D552" s="2">
        <f>C552/$I$552</f>
        <v>3.7735849056603772E-2</v>
      </c>
      <c r="E552" s="3">
        <v>35</v>
      </c>
      <c r="F552" s="2">
        <f>E552/$I$552</f>
        <v>0.660377358490566</v>
      </c>
      <c r="G552" s="11">
        <v>16</v>
      </c>
      <c r="H552" s="2">
        <f>G552/$I$552</f>
        <v>0.30188679245283018</v>
      </c>
      <c r="I552" s="11">
        <v>53</v>
      </c>
      <c r="J552" s="72">
        <v>56</v>
      </c>
      <c r="K552" s="37">
        <v>109</v>
      </c>
      <c r="L552" s="152"/>
    </row>
    <row r="553" spans="2:12" x14ac:dyDescent="0.2">
      <c r="B553" s="24" t="s">
        <v>252</v>
      </c>
      <c r="C553" s="10">
        <v>1</v>
      </c>
      <c r="D553" s="2">
        <f>C553/$I$553</f>
        <v>1.8181818181818181E-2</v>
      </c>
      <c r="E553" s="3">
        <v>29</v>
      </c>
      <c r="F553" s="2">
        <f>E553/$I$553</f>
        <v>0.52727272727272723</v>
      </c>
      <c r="G553" s="11">
        <v>25</v>
      </c>
      <c r="H553" s="2">
        <f>G553/$I$553</f>
        <v>0.45454545454545453</v>
      </c>
      <c r="I553" s="72">
        <v>55</v>
      </c>
      <c r="J553" s="72">
        <v>54</v>
      </c>
      <c r="K553" s="37">
        <v>109</v>
      </c>
      <c r="L553" s="152"/>
    </row>
    <row r="554" spans="2:12" x14ac:dyDescent="0.2">
      <c r="B554" s="24" t="s">
        <v>253</v>
      </c>
      <c r="C554" s="10">
        <v>14</v>
      </c>
      <c r="D554" s="2">
        <f>C554/$I$554</f>
        <v>0.13592233009708737</v>
      </c>
      <c r="E554" s="3">
        <v>71</v>
      </c>
      <c r="F554" s="2">
        <f>E554/$I$554</f>
        <v>0.68932038834951459</v>
      </c>
      <c r="G554" s="11">
        <v>18</v>
      </c>
      <c r="H554" s="2">
        <f>G554/$I$554</f>
        <v>0.17475728155339806</v>
      </c>
      <c r="I554" s="11">
        <v>103</v>
      </c>
      <c r="J554" s="11">
        <v>6</v>
      </c>
      <c r="K554" s="37">
        <v>109</v>
      </c>
      <c r="L554" s="152"/>
    </row>
    <row r="557" spans="2:12" x14ac:dyDescent="0.2">
      <c r="B557" s="102"/>
      <c r="C557" s="102" t="s">
        <v>254</v>
      </c>
    </row>
    <row r="559" spans="2:12" ht="15" customHeight="1" x14ac:dyDescent="0.2">
      <c r="B559" s="253" t="s">
        <v>244</v>
      </c>
      <c r="C559" s="257" t="s">
        <v>294</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1.9607843137254902E-2</v>
      </c>
      <c r="E562" s="3">
        <v>15</v>
      </c>
      <c r="F562" s="2">
        <f>E562/$I$562</f>
        <v>0.29411764705882354</v>
      </c>
      <c r="G562" s="11">
        <v>35</v>
      </c>
      <c r="H562" s="2">
        <f>G562/$I$562</f>
        <v>0.68627450980392157</v>
      </c>
      <c r="I562" s="11">
        <v>51</v>
      </c>
      <c r="J562" s="11">
        <v>0</v>
      </c>
      <c r="K562" s="37">
        <v>51</v>
      </c>
      <c r="L562" s="152"/>
    </row>
    <row r="563" spans="2:12" x14ac:dyDescent="0.2">
      <c r="B563" s="24" t="s">
        <v>249</v>
      </c>
      <c r="C563" s="10">
        <v>2</v>
      </c>
      <c r="D563" s="2">
        <f>C563/$I$563</f>
        <v>3.9215686274509803E-2</v>
      </c>
      <c r="E563" s="3">
        <v>28</v>
      </c>
      <c r="F563" s="2">
        <f>E563/$I$563</f>
        <v>0.5490196078431373</v>
      </c>
      <c r="G563" s="11">
        <v>21</v>
      </c>
      <c r="H563" s="2">
        <f>G563/$I$563</f>
        <v>0.41176470588235292</v>
      </c>
      <c r="I563" s="11">
        <v>51</v>
      </c>
      <c r="J563" s="37">
        <v>0</v>
      </c>
      <c r="K563" s="37">
        <v>51</v>
      </c>
      <c r="L563" s="152"/>
    </row>
    <row r="564" spans="2:12" ht="24" x14ac:dyDescent="0.2">
      <c r="B564" s="24" t="s">
        <v>250</v>
      </c>
      <c r="C564" s="10">
        <v>2</v>
      </c>
      <c r="D564" s="2">
        <f>C564/$I$564</f>
        <v>3.9215686274509803E-2</v>
      </c>
      <c r="E564" s="3">
        <v>36</v>
      </c>
      <c r="F564" s="2">
        <f>E564/$I$564</f>
        <v>0.70588235294117652</v>
      </c>
      <c r="G564" s="11">
        <v>13</v>
      </c>
      <c r="H564" s="2">
        <f>G564/$I$564</f>
        <v>0.25490196078431371</v>
      </c>
      <c r="I564" s="11">
        <v>51</v>
      </c>
      <c r="J564" s="11">
        <v>0</v>
      </c>
      <c r="K564" s="37">
        <v>51</v>
      </c>
      <c r="L564" s="152"/>
    </row>
    <row r="565" spans="2:12" x14ac:dyDescent="0.2">
      <c r="B565" s="24" t="s">
        <v>253</v>
      </c>
      <c r="C565" s="10">
        <v>5</v>
      </c>
      <c r="D565" s="2">
        <f>C565/$I$565</f>
        <v>0.1</v>
      </c>
      <c r="E565" s="3">
        <v>39</v>
      </c>
      <c r="F565" s="2">
        <f>E565/$I$565</f>
        <v>0.78</v>
      </c>
      <c r="G565" s="11">
        <v>6</v>
      </c>
      <c r="H565" s="2">
        <f>G565/$I$565</f>
        <v>0.12</v>
      </c>
      <c r="I565" s="11">
        <v>50</v>
      </c>
      <c r="J565" s="37">
        <v>1</v>
      </c>
      <c r="K565" s="37">
        <v>51</v>
      </c>
      <c r="L565" s="152"/>
    </row>
    <row r="568" spans="2:12" x14ac:dyDescent="0.2">
      <c r="C568" s="102" t="s">
        <v>256</v>
      </c>
    </row>
    <row r="570" spans="2:12" ht="15" customHeight="1" x14ac:dyDescent="0.2">
      <c r="B570" s="253" t="s">
        <v>244</v>
      </c>
      <c r="C570" s="257" t="s">
        <v>293</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77">
        <v>1</v>
      </c>
      <c r="D573" s="2">
        <f>C573/$I$573</f>
        <v>1.7241379310344827E-2</v>
      </c>
      <c r="E573" s="3">
        <v>5</v>
      </c>
      <c r="F573" s="2">
        <f>E573/$I$573</f>
        <v>8.6206896551724144E-2</v>
      </c>
      <c r="G573" s="11">
        <v>52</v>
      </c>
      <c r="H573" s="2">
        <f>G573/$I$573</f>
        <v>0.89655172413793105</v>
      </c>
      <c r="I573" s="11">
        <v>58</v>
      </c>
      <c r="J573" s="72">
        <v>0</v>
      </c>
      <c r="K573" s="72">
        <v>58</v>
      </c>
      <c r="L573" s="152"/>
    </row>
    <row r="574" spans="2:12" x14ac:dyDescent="0.2">
      <c r="B574" s="24" t="s">
        <v>249</v>
      </c>
      <c r="C574" s="10">
        <v>12</v>
      </c>
      <c r="D574" s="2">
        <f>C574/$I$574</f>
        <v>0.21052631578947367</v>
      </c>
      <c r="E574" s="3">
        <v>31</v>
      </c>
      <c r="F574" s="2">
        <f>E574/$I$574</f>
        <v>0.54385964912280704</v>
      </c>
      <c r="G574" s="11">
        <v>14</v>
      </c>
      <c r="H574" s="2">
        <f>G574/$I$574</f>
        <v>0.24561403508771928</v>
      </c>
      <c r="I574" s="11">
        <v>57</v>
      </c>
      <c r="J574" s="72">
        <v>1</v>
      </c>
      <c r="K574" s="72">
        <v>58</v>
      </c>
      <c r="L574" s="152"/>
    </row>
    <row r="575" spans="2:12" ht="24" x14ac:dyDescent="0.2">
      <c r="B575" s="24" t="s">
        <v>250</v>
      </c>
      <c r="C575" s="10">
        <v>3</v>
      </c>
      <c r="D575" s="2">
        <f>C575/$I$575</f>
        <v>5.5555555555555552E-2</v>
      </c>
      <c r="E575" s="3">
        <v>31</v>
      </c>
      <c r="F575" s="2">
        <f>E575/$I$575</f>
        <v>0.57407407407407407</v>
      </c>
      <c r="G575" s="11">
        <v>20</v>
      </c>
      <c r="H575" s="2">
        <f>G575/$I$575</f>
        <v>0.37037037037037035</v>
      </c>
      <c r="I575" s="11">
        <v>54</v>
      </c>
      <c r="J575" s="72">
        <v>4</v>
      </c>
      <c r="K575" s="72">
        <v>58</v>
      </c>
      <c r="L575" s="152"/>
    </row>
    <row r="576" spans="2:12" x14ac:dyDescent="0.2">
      <c r="B576" s="24" t="s">
        <v>251</v>
      </c>
      <c r="C576" s="10">
        <v>2</v>
      </c>
      <c r="D576" s="2">
        <f>C576/$I$576</f>
        <v>3.7735849056603772E-2</v>
      </c>
      <c r="E576" s="3">
        <v>35</v>
      </c>
      <c r="F576" s="2">
        <f>E576/$I$576</f>
        <v>0.660377358490566</v>
      </c>
      <c r="G576" s="11">
        <v>16</v>
      </c>
      <c r="H576" s="2">
        <f>G576/$I$576</f>
        <v>0.30188679245283018</v>
      </c>
      <c r="I576" s="11">
        <v>53</v>
      </c>
      <c r="J576" s="72">
        <v>5</v>
      </c>
      <c r="K576" s="72">
        <v>58</v>
      </c>
      <c r="L576" s="152"/>
    </row>
    <row r="577" spans="2:12" x14ac:dyDescent="0.2">
      <c r="B577" s="24" t="s">
        <v>252</v>
      </c>
      <c r="C577" s="10">
        <v>1</v>
      </c>
      <c r="D577" s="2">
        <f>C577/$I$577</f>
        <v>1.8181818181818181E-2</v>
      </c>
      <c r="E577" s="3">
        <v>29</v>
      </c>
      <c r="F577" s="2">
        <f>E577/$I$577</f>
        <v>0.52727272727272723</v>
      </c>
      <c r="G577" s="11">
        <v>25</v>
      </c>
      <c r="H577" s="2">
        <f>G577/$I$577</f>
        <v>0.45454545454545453</v>
      </c>
      <c r="I577" s="11">
        <v>55</v>
      </c>
      <c r="J577" s="72">
        <v>3</v>
      </c>
      <c r="K577" s="72">
        <v>58</v>
      </c>
      <c r="L577" s="152"/>
    </row>
    <row r="578" spans="2:12" x14ac:dyDescent="0.2">
      <c r="B578" s="24" t="s">
        <v>253</v>
      </c>
      <c r="C578" s="10">
        <v>9</v>
      </c>
      <c r="D578" s="2">
        <f>C578/$I$578</f>
        <v>0.16981132075471697</v>
      </c>
      <c r="E578" s="3">
        <v>32</v>
      </c>
      <c r="F578" s="2">
        <f>E578/$I$578</f>
        <v>0.60377358490566035</v>
      </c>
      <c r="G578" s="11">
        <v>12</v>
      </c>
      <c r="H578" s="2">
        <f>G578/$I$578</f>
        <v>0.22641509433962265</v>
      </c>
      <c r="I578" s="11">
        <v>53</v>
      </c>
      <c r="J578" s="11">
        <v>5</v>
      </c>
      <c r="K578" s="72">
        <v>58</v>
      </c>
      <c r="L578" s="152"/>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77" id="{5CF7423A-5314-4364-9950-C2A964E6E619}">
            <xm:f>D12&lt;(Gesamt!D12-30%)</xm:f>
            <x14:dxf>
              <fill>
                <patternFill>
                  <bgColor theme="3" tint="0.39994506668294322"/>
                </patternFill>
              </fill>
            </x14:dxf>
          </x14:cfRule>
          <x14:cfRule type="expression" priority="378" id="{EA3B47E4-ECAA-4FFC-9066-5ECA78C879DB}">
            <xm:f>D12&lt;(Gesamt!D12-10%)</xm:f>
            <x14:dxf>
              <fill>
                <patternFill>
                  <bgColor theme="3" tint="0.79998168889431442"/>
                </patternFill>
              </fill>
            </x14:dxf>
          </x14:cfRule>
          <x14:cfRule type="expression" priority="379" id="{F985287B-9A0B-4144-A6BF-DAC244DA34DE}">
            <xm:f>D12&gt;(Gesamt!D12+10%)</xm:f>
            <x14:dxf>
              <fill>
                <patternFill>
                  <bgColor theme="3" tint="0.79998168889431442"/>
                </patternFill>
              </fill>
            </x14:dxf>
          </x14:cfRule>
          <x14:cfRule type="expression" priority="380" id="{E052D1A3-EDAD-4BC2-8790-CB9DD6B3994C}">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L317" sqref="L317"/>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368</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362</v>
      </c>
      <c r="J10" s="276" t="s">
        <v>5</v>
      </c>
      <c r="K10" s="277" t="s">
        <v>363</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Jur!C12+Jur!E12</f>
        <v>22</v>
      </c>
      <c r="D12" s="2">
        <f>C12/I12</f>
        <v>0.23404255319148937</v>
      </c>
      <c r="E12" s="1">
        <f>Jur!G12</f>
        <v>26</v>
      </c>
      <c r="F12" s="2">
        <f>E12/$I$12</f>
        <v>0.27659574468085107</v>
      </c>
      <c r="G12" s="1">
        <f>Jur!I12+Jur!K12</f>
        <v>46</v>
      </c>
      <c r="H12" s="2">
        <f>G12/$I12</f>
        <v>0.48936170212765956</v>
      </c>
      <c r="I12" s="3">
        <f>Jur!M12</f>
        <v>94</v>
      </c>
      <c r="J12" s="3">
        <f>Jur!N12</f>
        <v>0</v>
      </c>
      <c r="K12" s="3">
        <f>Jur!O12</f>
        <v>94</v>
      </c>
      <c r="L12" s="34"/>
      <c r="M12" s="34"/>
    </row>
    <row r="13" spans="2:16" s="123" customFormat="1" ht="13.5" customHeight="1" x14ac:dyDescent="0.25">
      <c r="B13" s="23" t="s">
        <v>8</v>
      </c>
      <c r="C13" s="1">
        <f>Jur!C13+Jur!E13</f>
        <v>82</v>
      </c>
      <c r="D13" s="2">
        <f t="shared" ref="D13:D20" si="0">C13/I13</f>
        <v>1</v>
      </c>
      <c r="E13" s="1">
        <f>Jur!G13</f>
        <v>0</v>
      </c>
      <c r="F13" s="2">
        <f>E13/$I$13</f>
        <v>0</v>
      </c>
      <c r="G13" s="1">
        <f>Jur!I13+Jur!K13</f>
        <v>0</v>
      </c>
      <c r="H13" s="2">
        <f t="shared" ref="H13:H20" si="1">G13/$I13</f>
        <v>0</v>
      </c>
      <c r="I13" s="3">
        <f>Jur!M13</f>
        <v>82</v>
      </c>
      <c r="J13" s="3">
        <f>Jur!N13</f>
        <v>12</v>
      </c>
      <c r="K13" s="3">
        <f>Jur!O13</f>
        <v>94</v>
      </c>
      <c r="L13" s="34"/>
      <c r="M13" s="34"/>
    </row>
    <row r="14" spans="2:16" s="123" customFormat="1" ht="15.75" customHeight="1" x14ac:dyDescent="0.25">
      <c r="B14" s="23" t="s">
        <v>9</v>
      </c>
      <c r="C14" s="1">
        <f>Jur!C14+Jur!E14</f>
        <v>81</v>
      </c>
      <c r="D14" s="2">
        <f t="shared" si="0"/>
        <v>0.98780487804878048</v>
      </c>
      <c r="E14" s="1">
        <f>Jur!G14</f>
        <v>1</v>
      </c>
      <c r="F14" s="2">
        <f>E14/$I$14</f>
        <v>1.2195121951219513E-2</v>
      </c>
      <c r="G14" s="1">
        <f>Jur!I14+Jur!K14</f>
        <v>0</v>
      </c>
      <c r="H14" s="2">
        <f t="shared" si="1"/>
        <v>0</v>
      </c>
      <c r="I14" s="3">
        <f>Jur!M14</f>
        <v>82</v>
      </c>
      <c r="J14" s="3">
        <f>Jur!N14</f>
        <v>12</v>
      </c>
      <c r="K14" s="3">
        <f>Jur!O14</f>
        <v>94</v>
      </c>
      <c r="L14" s="34"/>
      <c r="M14" s="34"/>
    </row>
    <row r="15" spans="2:16" s="123" customFormat="1" ht="15.75" customHeight="1" x14ac:dyDescent="0.25">
      <c r="B15" s="23" t="s">
        <v>10</v>
      </c>
      <c r="C15" s="1">
        <f>Jur!C15+Jur!E15</f>
        <v>71</v>
      </c>
      <c r="D15" s="2">
        <f t="shared" si="0"/>
        <v>0.87654320987654322</v>
      </c>
      <c r="E15" s="1">
        <f>Jur!G15</f>
        <v>6</v>
      </c>
      <c r="F15" s="2">
        <f>E15/$I$15</f>
        <v>7.407407407407407E-2</v>
      </c>
      <c r="G15" s="1">
        <f>Jur!I15+Jur!K15</f>
        <v>4</v>
      </c>
      <c r="H15" s="2">
        <f t="shared" si="1"/>
        <v>4.9382716049382713E-2</v>
      </c>
      <c r="I15" s="3">
        <f>Jur!M15</f>
        <v>81</v>
      </c>
      <c r="J15" s="3">
        <f>Jur!N15</f>
        <v>13</v>
      </c>
      <c r="K15" s="3">
        <f>Jur!O15</f>
        <v>94</v>
      </c>
      <c r="L15" s="34"/>
      <c r="M15" s="34"/>
    </row>
    <row r="16" spans="2:16" s="123" customFormat="1" ht="16.5" customHeight="1" x14ac:dyDescent="0.25">
      <c r="B16" s="23" t="s">
        <v>11</v>
      </c>
      <c r="C16" s="1">
        <f>Jur!C16+Jur!E16</f>
        <v>71</v>
      </c>
      <c r="D16" s="2">
        <f t="shared" si="0"/>
        <v>0.86585365853658536</v>
      </c>
      <c r="E16" s="1">
        <f>Jur!G16</f>
        <v>9</v>
      </c>
      <c r="F16" s="2">
        <f>E16/$I$16</f>
        <v>0.10975609756097561</v>
      </c>
      <c r="G16" s="1">
        <f>Jur!I16+Jur!K16</f>
        <v>2</v>
      </c>
      <c r="H16" s="2">
        <f t="shared" si="1"/>
        <v>2.4390243902439025E-2</v>
      </c>
      <c r="I16" s="3">
        <f>Jur!M16</f>
        <v>82</v>
      </c>
      <c r="J16" s="3">
        <f>Jur!N16</f>
        <v>12</v>
      </c>
      <c r="K16" s="3">
        <f>Jur!O16</f>
        <v>94</v>
      </c>
      <c r="L16" s="34"/>
      <c r="M16" s="34"/>
    </row>
    <row r="17" spans="2:16" s="123" customFormat="1" ht="19.5" customHeight="1" x14ac:dyDescent="0.25">
      <c r="B17" s="23" t="s">
        <v>12</v>
      </c>
      <c r="C17" s="1">
        <f>Jur!C17+Jur!E17</f>
        <v>79</v>
      </c>
      <c r="D17" s="2">
        <f t="shared" si="0"/>
        <v>1</v>
      </c>
      <c r="E17" s="1">
        <f>Jur!G17</f>
        <v>0</v>
      </c>
      <c r="F17" s="2">
        <f>E17/$I$17</f>
        <v>0</v>
      </c>
      <c r="G17" s="1">
        <f>Jur!I17+Jur!K17</f>
        <v>0</v>
      </c>
      <c r="H17" s="2">
        <f t="shared" si="1"/>
        <v>0</v>
      </c>
      <c r="I17" s="3">
        <f>Jur!M17</f>
        <v>79</v>
      </c>
      <c r="J17" s="3">
        <f>Jur!N17</f>
        <v>15</v>
      </c>
      <c r="K17" s="3">
        <f>Jur!O17</f>
        <v>94</v>
      </c>
      <c r="L17" s="34"/>
      <c r="M17" s="34"/>
      <c r="N17" s="34"/>
      <c r="O17" s="34"/>
    </row>
    <row r="18" spans="2:16" s="123" customFormat="1" ht="26.25" customHeight="1" x14ac:dyDescent="0.25">
      <c r="B18" s="23" t="s">
        <v>13</v>
      </c>
      <c r="C18" s="1">
        <f>Jur!C18+Jur!E18</f>
        <v>64</v>
      </c>
      <c r="D18" s="2">
        <f t="shared" si="0"/>
        <v>0.77108433734939763</v>
      </c>
      <c r="E18" s="1">
        <f>Jur!G18</f>
        <v>16</v>
      </c>
      <c r="F18" s="2">
        <f>E18/$I$18</f>
        <v>0.19277108433734941</v>
      </c>
      <c r="G18" s="1">
        <f>Jur!I18+Jur!K18</f>
        <v>3</v>
      </c>
      <c r="H18" s="2">
        <f t="shared" si="1"/>
        <v>3.614457831325301E-2</v>
      </c>
      <c r="I18" s="3">
        <f>Jur!M18</f>
        <v>83</v>
      </c>
      <c r="J18" s="3">
        <f>Jur!N18</f>
        <v>11</v>
      </c>
      <c r="K18" s="3">
        <f>Jur!O18</f>
        <v>94</v>
      </c>
      <c r="L18" s="34"/>
      <c r="M18" s="34"/>
      <c r="N18" s="34"/>
      <c r="O18" s="34"/>
    </row>
    <row r="19" spans="2:16" s="123" customFormat="1" ht="15" customHeight="1" x14ac:dyDescent="0.25">
      <c r="B19" s="23" t="s">
        <v>14</v>
      </c>
      <c r="C19" s="1">
        <f>Jur!C19+Jur!E19</f>
        <v>76</v>
      </c>
      <c r="D19" s="2">
        <f t="shared" si="0"/>
        <v>0.95</v>
      </c>
      <c r="E19" s="1">
        <f>Jur!G19</f>
        <v>2</v>
      </c>
      <c r="F19" s="2">
        <f>E19/$I$19</f>
        <v>2.5000000000000001E-2</v>
      </c>
      <c r="G19" s="1">
        <f>Jur!I19+Jur!K19</f>
        <v>2</v>
      </c>
      <c r="H19" s="2">
        <f t="shared" si="1"/>
        <v>2.5000000000000001E-2</v>
      </c>
      <c r="I19" s="3">
        <f>Jur!M19</f>
        <v>80</v>
      </c>
      <c r="J19" s="3">
        <f>Jur!N19</f>
        <v>14</v>
      </c>
      <c r="K19" s="3">
        <f>Jur!O19</f>
        <v>94</v>
      </c>
      <c r="L19" s="34"/>
      <c r="M19" s="34"/>
      <c r="N19" s="34"/>
      <c r="O19" s="34"/>
    </row>
    <row r="20" spans="2:16" s="123" customFormat="1" ht="15.75" customHeight="1" x14ac:dyDescent="0.2">
      <c r="B20" s="23" t="s">
        <v>15</v>
      </c>
      <c r="C20" s="1">
        <f>Jur!C20+Jur!E20</f>
        <v>76</v>
      </c>
      <c r="D20" s="2">
        <f t="shared" si="0"/>
        <v>0.92682926829268297</v>
      </c>
      <c r="E20" s="1">
        <f>Jur!G20</f>
        <v>3</v>
      </c>
      <c r="F20" s="2">
        <f>E20/$I$20</f>
        <v>3.6585365853658534E-2</v>
      </c>
      <c r="G20" s="1">
        <f>Jur!I20+Jur!K20</f>
        <v>3</v>
      </c>
      <c r="H20" s="2">
        <f t="shared" si="1"/>
        <v>3.6585365853658534E-2</v>
      </c>
      <c r="I20" s="3">
        <f>Jur!M20</f>
        <v>82</v>
      </c>
      <c r="J20" s="3">
        <f>Jur!N20</f>
        <v>12</v>
      </c>
      <c r="K20" s="3">
        <f>Jur!O20</f>
        <v>94</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362</v>
      </c>
      <c r="J27" s="276" t="s">
        <v>5</v>
      </c>
      <c r="K27" s="277" t="s">
        <v>363</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Jur!C29+Jur!E29</f>
        <v>17</v>
      </c>
      <c r="D29" s="2">
        <f>C29/$I29</f>
        <v>0.25757575757575757</v>
      </c>
      <c r="E29" s="1">
        <f>Jur!G29</f>
        <v>21</v>
      </c>
      <c r="F29" s="2">
        <f>E29/$I29</f>
        <v>0.31818181818181818</v>
      </c>
      <c r="G29" s="1">
        <f>Jur!I29+Jur!K29</f>
        <v>28</v>
      </c>
      <c r="H29" s="2">
        <f>G29/$I29</f>
        <v>0.42424242424242425</v>
      </c>
      <c r="I29" s="3">
        <f>Jur!M29</f>
        <v>66</v>
      </c>
      <c r="J29" s="3">
        <f>Jur!N29</f>
        <v>0</v>
      </c>
      <c r="K29" s="35">
        <f t="shared" ref="K29:K37" si="2">I29+J29</f>
        <v>66</v>
      </c>
      <c r="L29" s="34"/>
      <c r="M29" s="34"/>
      <c r="N29" s="34"/>
      <c r="O29" s="34"/>
    </row>
    <row r="30" spans="2:16" s="123" customFormat="1" x14ac:dyDescent="0.25">
      <c r="B30" s="23" t="s">
        <v>8</v>
      </c>
      <c r="C30" s="1">
        <f>Jur!C30+Jur!E30</f>
        <v>60</v>
      </c>
      <c r="D30" s="2">
        <f t="shared" ref="D30:F37" si="3">C30/$I30</f>
        <v>1</v>
      </c>
      <c r="E30" s="1">
        <f>Jur!G30</f>
        <v>0</v>
      </c>
      <c r="F30" s="2">
        <f t="shared" si="3"/>
        <v>0</v>
      </c>
      <c r="G30" s="1">
        <f>Jur!I30+Jur!K30</f>
        <v>0</v>
      </c>
      <c r="H30" s="2">
        <f t="shared" ref="H30:H37" si="4">G30/$I30</f>
        <v>0</v>
      </c>
      <c r="I30" s="3">
        <f>Jur!M30</f>
        <v>60</v>
      </c>
      <c r="J30" s="3">
        <f>Jur!N30</f>
        <v>6</v>
      </c>
      <c r="K30" s="35">
        <f t="shared" si="2"/>
        <v>66</v>
      </c>
      <c r="L30" s="34"/>
      <c r="M30" s="34"/>
      <c r="N30" s="34"/>
      <c r="O30" s="34"/>
    </row>
    <row r="31" spans="2:16" s="123" customFormat="1" x14ac:dyDescent="0.25">
      <c r="B31" s="23" t="s">
        <v>9</v>
      </c>
      <c r="C31" s="1">
        <f>Jur!C31+Jur!E31</f>
        <v>60</v>
      </c>
      <c r="D31" s="2">
        <f t="shared" si="3"/>
        <v>1</v>
      </c>
      <c r="E31" s="1">
        <f>Jur!G31</f>
        <v>0</v>
      </c>
      <c r="F31" s="2">
        <f t="shared" si="3"/>
        <v>0</v>
      </c>
      <c r="G31" s="1">
        <f>Jur!I31+Jur!K31</f>
        <v>0</v>
      </c>
      <c r="H31" s="2">
        <f t="shared" si="4"/>
        <v>0</v>
      </c>
      <c r="I31" s="3">
        <f>Jur!M31</f>
        <v>60</v>
      </c>
      <c r="J31" s="3">
        <f>Jur!N31</f>
        <v>6</v>
      </c>
      <c r="K31" s="35">
        <f t="shared" si="2"/>
        <v>66</v>
      </c>
      <c r="L31" s="34"/>
      <c r="M31" s="34"/>
      <c r="N31" s="34"/>
      <c r="O31" s="34"/>
    </row>
    <row r="32" spans="2:16" s="123" customFormat="1" x14ac:dyDescent="0.25">
      <c r="B32" s="23" t="s">
        <v>18</v>
      </c>
      <c r="C32" s="1">
        <f>Jur!C32+Jur!E32</f>
        <v>53</v>
      </c>
      <c r="D32" s="2">
        <f t="shared" si="3"/>
        <v>0.89830508474576276</v>
      </c>
      <c r="E32" s="1">
        <f>Jur!G32</f>
        <v>4</v>
      </c>
      <c r="F32" s="2">
        <f t="shared" si="3"/>
        <v>6.7796610169491525E-2</v>
      </c>
      <c r="G32" s="1">
        <f>Jur!I32+Jur!K32</f>
        <v>2</v>
      </c>
      <c r="H32" s="2">
        <f t="shared" si="4"/>
        <v>3.3898305084745763E-2</v>
      </c>
      <c r="I32" s="3">
        <f>Jur!M32</f>
        <v>59</v>
      </c>
      <c r="J32" s="3">
        <f>Jur!N32</f>
        <v>7</v>
      </c>
      <c r="K32" s="35">
        <f t="shared" si="2"/>
        <v>66</v>
      </c>
      <c r="L32" s="34"/>
      <c r="M32" s="34"/>
      <c r="N32" s="34"/>
      <c r="O32" s="34"/>
    </row>
    <row r="33" spans="2:15" s="123" customFormat="1" x14ac:dyDescent="0.25">
      <c r="B33" s="23" t="s">
        <v>11</v>
      </c>
      <c r="C33" s="1">
        <f>Jur!C33+Jur!E33</f>
        <v>53</v>
      </c>
      <c r="D33" s="2">
        <f t="shared" si="3"/>
        <v>0.8833333333333333</v>
      </c>
      <c r="E33" s="1">
        <f>Jur!G33</f>
        <v>5</v>
      </c>
      <c r="F33" s="2">
        <f t="shared" si="3"/>
        <v>8.3333333333333329E-2</v>
      </c>
      <c r="G33" s="1">
        <f>Jur!I33+Jur!K33</f>
        <v>2</v>
      </c>
      <c r="H33" s="2">
        <f t="shared" si="4"/>
        <v>3.3333333333333333E-2</v>
      </c>
      <c r="I33" s="3">
        <f>Jur!M33</f>
        <v>60</v>
      </c>
      <c r="J33" s="3">
        <f>Jur!N33</f>
        <v>6</v>
      </c>
      <c r="K33" s="35">
        <f t="shared" si="2"/>
        <v>66</v>
      </c>
      <c r="L33" s="34"/>
      <c r="M33" s="34"/>
      <c r="N33" s="34"/>
      <c r="O33" s="34"/>
    </row>
    <row r="34" spans="2:15" s="123" customFormat="1" x14ac:dyDescent="0.25">
      <c r="B34" s="23" t="s">
        <v>12</v>
      </c>
      <c r="C34" s="1">
        <f>Jur!C34+Jur!E34</f>
        <v>59</v>
      </c>
      <c r="D34" s="2">
        <f t="shared" si="3"/>
        <v>1</v>
      </c>
      <c r="E34" s="1">
        <f>Jur!G34</f>
        <v>0</v>
      </c>
      <c r="F34" s="2">
        <f t="shared" si="3"/>
        <v>0</v>
      </c>
      <c r="G34" s="1">
        <f>Jur!I34+Jur!K34</f>
        <v>0</v>
      </c>
      <c r="H34" s="2">
        <f t="shared" si="4"/>
        <v>0</v>
      </c>
      <c r="I34" s="3">
        <f>Jur!M34</f>
        <v>59</v>
      </c>
      <c r="J34" s="3">
        <f>Jur!N34</f>
        <v>7</v>
      </c>
      <c r="K34" s="35">
        <f t="shared" si="2"/>
        <v>66</v>
      </c>
      <c r="L34" s="34"/>
      <c r="M34" s="34"/>
      <c r="N34" s="34"/>
      <c r="O34" s="34"/>
    </row>
    <row r="35" spans="2:15" s="123" customFormat="1" ht="24" x14ac:dyDescent="0.25">
      <c r="B35" s="23" t="s">
        <v>13</v>
      </c>
      <c r="C35" s="1">
        <f>Jur!C35+Jur!E35</f>
        <v>52</v>
      </c>
      <c r="D35" s="2">
        <f t="shared" si="3"/>
        <v>0.8666666666666667</v>
      </c>
      <c r="E35" s="1">
        <f>Jur!G35</f>
        <v>6</v>
      </c>
      <c r="F35" s="2">
        <f t="shared" si="3"/>
        <v>0.1</v>
      </c>
      <c r="G35" s="1">
        <f>Jur!I35+Jur!K35</f>
        <v>2</v>
      </c>
      <c r="H35" s="2">
        <f t="shared" si="4"/>
        <v>3.3333333333333333E-2</v>
      </c>
      <c r="I35" s="3">
        <f>Jur!M35</f>
        <v>60</v>
      </c>
      <c r="J35" s="3">
        <f>Jur!N35</f>
        <v>6</v>
      </c>
      <c r="K35" s="35">
        <f t="shared" si="2"/>
        <v>66</v>
      </c>
      <c r="L35" s="34"/>
      <c r="M35" s="34"/>
      <c r="N35" s="34"/>
      <c r="O35" s="34"/>
    </row>
    <row r="36" spans="2:15" s="123" customFormat="1" x14ac:dyDescent="0.25">
      <c r="B36" s="23" t="s">
        <v>14</v>
      </c>
      <c r="C36" s="1">
        <f>Jur!C36+Jur!E36</f>
        <v>58</v>
      </c>
      <c r="D36" s="2">
        <f t="shared" si="3"/>
        <v>0.96666666666666667</v>
      </c>
      <c r="E36" s="1">
        <f>Jur!G36</f>
        <v>2</v>
      </c>
      <c r="F36" s="2">
        <f t="shared" si="3"/>
        <v>3.3333333333333333E-2</v>
      </c>
      <c r="G36" s="1">
        <f>Jur!I36+Jur!K36</f>
        <v>0</v>
      </c>
      <c r="H36" s="2">
        <f t="shared" si="4"/>
        <v>0</v>
      </c>
      <c r="I36" s="3">
        <f>Jur!M36</f>
        <v>60</v>
      </c>
      <c r="J36" s="3">
        <f>Jur!N36</f>
        <v>6</v>
      </c>
      <c r="K36" s="35">
        <f t="shared" si="2"/>
        <v>66</v>
      </c>
      <c r="L36" s="34"/>
      <c r="M36" s="34"/>
      <c r="N36" s="34"/>
      <c r="O36" s="34"/>
    </row>
    <row r="37" spans="2:15" s="123" customFormat="1" x14ac:dyDescent="0.2">
      <c r="B37" s="23" t="s">
        <v>15</v>
      </c>
      <c r="C37" s="1">
        <f>Jur!C37+Jur!E37</f>
        <v>57</v>
      </c>
      <c r="D37" s="2">
        <f t="shared" si="3"/>
        <v>0.95</v>
      </c>
      <c r="E37" s="1">
        <f>Jur!G37</f>
        <v>2</v>
      </c>
      <c r="F37" s="2">
        <f t="shared" si="3"/>
        <v>3.3333333333333333E-2</v>
      </c>
      <c r="G37" s="1">
        <f>Jur!I37+Jur!K37</f>
        <v>1</v>
      </c>
      <c r="H37" s="2">
        <f t="shared" si="4"/>
        <v>1.6666666666666666E-2</v>
      </c>
      <c r="I37" s="3">
        <f>Jur!M37</f>
        <v>60</v>
      </c>
      <c r="J37" s="3">
        <f>Jur!N37</f>
        <v>6</v>
      </c>
      <c r="K37" s="35">
        <f t="shared" si="2"/>
        <v>66</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362</v>
      </c>
      <c r="J44" s="276" t="s">
        <v>5</v>
      </c>
      <c r="K44" s="258" t="s">
        <v>363</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Jur!C46+Jur!E46</f>
        <v>5</v>
      </c>
      <c r="D46" s="2">
        <f>C46/$I46</f>
        <v>0.17857142857142858</v>
      </c>
      <c r="E46" s="1">
        <f>Jur!G46</f>
        <v>5</v>
      </c>
      <c r="F46" s="2">
        <f>E46/$I46</f>
        <v>0.17857142857142858</v>
      </c>
      <c r="G46" s="1">
        <f>Jur!I46+Jur!K46</f>
        <v>18</v>
      </c>
      <c r="H46" s="2">
        <f>G46/$I46</f>
        <v>0.6428571428571429</v>
      </c>
      <c r="I46" s="3">
        <f>Jur!M46</f>
        <v>28</v>
      </c>
      <c r="J46" s="3">
        <f>Jur!N46</f>
        <v>0</v>
      </c>
      <c r="K46" s="35">
        <f t="shared" ref="K46:K54" si="5">I46+J46</f>
        <v>28</v>
      </c>
      <c r="L46" s="34"/>
      <c r="M46" s="34"/>
      <c r="N46" s="34"/>
      <c r="O46" s="34"/>
    </row>
    <row r="47" spans="2:15" s="123" customFormat="1" x14ac:dyDescent="0.2">
      <c r="B47" s="23" t="s">
        <v>8</v>
      </c>
      <c r="C47" s="1">
        <f>Jur!C47+Jur!E47</f>
        <v>22</v>
      </c>
      <c r="D47" s="2">
        <f t="shared" ref="D47:F54" si="6">C47/$I47</f>
        <v>1</v>
      </c>
      <c r="E47" s="1">
        <f>Jur!G47</f>
        <v>0</v>
      </c>
      <c r="F47" s="2">
        <f t="shared" si="6"/>
        <v>0</v>
      </c>
      <c r="G47" s="1">
        <f>Jur!I47+Jur!K47</f>
        <v>0</v>
      </c>
      <c r="H47" s="2">
        <f t="shared" ref="H47:H54" si="7">G47/$I47</f>
        <v>0</v>
      </c>
      <c r="I47" s="3">
        <f>Jur!M47</f>
        <v>22</v>
      </c>
      <c r="J47" s="3">
        <f>Jur!N47</f>
        <v>6</v>
      </c>
      <c r="K47" s="35">
        <f t="shared" si="5"/>
        <v>28</v>
      </c>
      <c r="L47" s="34"/>
      <c r="M47" s="34"/>
      <c r="N47" s="34"/>
      <c r="O47" s="34"/>
    </row>
    <row r="48" spans="2:15" s="123" customFormat="1" x14ac:dyDescent="0.2">
      <c r="B48" s="23" t="s">
        <v>22</v>
      </c>
      <c r="C48" s="1">
        <f>Jur!C48+Jur!E48</f>
        <v>21</v>
      </c>
      <c r="D48" s="2">
        <f t="shared" si="6"/>
        <v>0.95454545454545459</v>
      </c>
      <c r="E48" s="1">
        <f>Jur!G48</f>
        <v>1</v>
      </c>
      <c r="F48" s="2">
        <f t="shared" si="6"/>
        <v>4.5454545454545456E-2</v>
      </c>
      <c r="G48" s="1">
        <f>Jur!I48+Jur!K48</f>
        <v>0</v>
      </c>
      <c r="H48" s="2">
        <f t="shared" si="7"/>
        <v>0</v>
      </c>
      <c r="I48" s="3">
        <f>Jur!M48</f>
        <v>22</v>
      </c>
      <c r="J48" s="3">
        <f>Jur!N48</f>
        <v>6</v>
      </c>
      <c r="K48" s="35">
        <f t="shared" si="5"/>
        <v>28</v>
      </c>
      <c r="L48" s="34"/>
      <c r="M48" s="34"/>
      <c r="N48" s="34"/>
      <c r="O48" s="34"/>
    </row>
    <row r="49" spans="2:17" x14ac:dyDescent="0.2">
      <c r="B49" s="23" t="s">
        <v>10</v>
      </c>
      <c r="C49" s="1">
        <f>Jur!C49+Jur!E49</f>
        <v>18</v>
      </c>
      <c r="D49" s="2">
        <f t="shared" si="6"/>
        <v>0.81818181818181823</v>
      </c>
      <c r="E49" s="1">
        <f>Jur!G49</f>
        <v>2</v>
      </c>
      <c r="F49" s="2">
        <f t="shared" si="6"/>
        <v>9.0909090909090912E-2</v>
      </c>
      <c r="G49" s="1">
        <f>Jur!I49+Jur!K49</f>
        <v>2</v>
      </c>
      <c r="H49" s="2">
        <f t="shared" si="7"/>
        <v>9.0909090909090912E-2</v>
      </c>
      <c r="I49" s="3">
        <f>Jur!M49</f>
        <v>22</v>
      </c>
      <c r="J49" s="3">
        <f>Jur!N49</f>
        <v>6</v>
      </c>
      <c r="K49" s="35">
        <f t="shared" si="5"/>
        <v>28</v>
      </c>
    </row>
    <row r="50" spans="2:17" x14ac:dyDescent="0.2">
      <c r="B50" s="23" t="s">
        <v>11</v>
      </c>
      <c r="C50" s="1">
        <f>Jur!C50+Jur!E50</f>
        <v>18</v>
      </c>
      <c r="D50" s="2">
        <f t="shared" si="6"/>
        <v>0.81818181818181823</v>
      </c>
      <c r="E50" s="1">
        <f>Jur!G50</f>
        <v>4</v>
      </c>
      <c r="F50" s="2">
        <f t="shared" si="6"/>
        <v>0.18181818181818182</v>
      </c>
      <c r="G50" s="1">
        <f>Jur!I50+Jur!K50</f>
        <v>0</v>
      </c>
      <c r="H50" s="2">
        <f t="shared" si="7"/>
        <v>0</v>
      </c>
      <c r="I50" s="3">
        <f>Jur!M50</f>
        <v>22</v>
      </c>
      <c r="J50" s="3">
        <f>Jur!N50</f>
        <v>6</v>
      </c>
      <c r="K50" s="35">
        <f t="shared" si="5"/>
        <v>28</v>
      </c>
    </row>
    <row r="51" spans="2:17" x14ac:dyDescent="0.2">
      <c r="B51" s="23" t="s">
        <v>12</v>
      </c>
      <c r="C51" s="1">
        <f>Jur!C51+Jur!E51</f>
        <v>20</v>
      </c>
      <c r="D51" s="2">
        <f t="shared" si="6"/>
        <v>1</v>
      </c>
      <c r="E51" s="1">
        <f>Jur!G51</f>
        <v>0</v>
      </c>
      <c r="F51" s="2">
        <f t="shared" si="6"/>
        <v>0</v>
      </c>
      <c r="G51" s="1">
        <f>Jur!I51+Jur!K51</f>
        <v>0</v>
      </c>
      <c r="H51" s="2">
        <f t="shared" si="7"/>
        <v>0</v>
      </c>
      <c r="I51" s="3">
        <f>Jur!M51</f>
        <v>20</v>
      </c>
      <c r="J51" s="3">
        <f>Jur!N51</f>
        <v>8</v>
      </c>
      <c r="K51" s="35">
        <f t="shared" si="5"/>
        <v>28</v>
      </c>
    </row>
    <row r="52" spans="2:17" ht="24" x14ac:dyDescent="0.2">
      <c r="B52" s="23" t="s">
        <v>13</v>
      </c>
      <c r="C52" s="1">
        <f>Jur!C52+Jur!E52</f>
        <v>12</v>
      </c>
      <c r="D52" s="2">
        <f t="shared" si="6"/>
        <v>0.52173913043478259</v>
      </c>
      <c r="E52" s="1">
        <f>Jur!G52</f>
        <v>10</v>
      </c>
      <c r="F52" s="2">
        <f t="shared" si="6"/>
        <v>0.43478260869565216</v>
      </c>
      <c r="G52" s="1">
        <f>Jur!I52+Jur!K52</f>
        <v>1</v>
      </c>
      <c r="H52" s="2">
        <f t="shared" si="7"/>
        <v>4.3478260869565216E-2</v>
      </c>
      <c r="I52" s="3">
        <f>Jur!M52</f>
        <v>23</v>
      </c>
      <c r="J52" s="3">
        <f>Jur!N52</f>
        <v>5</v>
      </c>
      <c r="K52" s="35">
        <f t="shared" si="5"/>
        <v>28</v>
      </c>
    </row>
    <row r="53" spans="2:17" x14ac:dyDescent="0.2">
      <c r="B53" s="23" t="s">
        <v>14</v>
      </c>
      <c r="C53" s="1">
        <f>Jur!C53+Jur!E53</f>
        <v>18</v>
      </c>
      <c r="D53" s="2">
        <f t="shared" si="6"/>
        <v>0.9</v>
      </c>
      <c r="E53" s="1">
        <f>Jur!G53</f>
        <v>0</v>
      </c>
      <c r="F53" s="2">
        <f t="shared" si="6"/>
        <v>0</v>
      </c>
      <c r="G53" s="1">
        <f>Jur!I53+Jur!K53</f>
        <v>2</v>
      </c>
      <c r="H53" s="2">
        <f t="shared" si="7"/>
        <v>0.1</v>
      </c>
      <c r="I53" s="3">
        <f>Jur!M53</f>
        <v>20</v>
      </c>
      <c r="J53" s="3">
        <f>Jur!N53</f>
        <v>8</v>
      </c>
      <c r="K53" s="35">
        <f t="shared" si="5"/>
        <v>28</v>
      </c>
    </row>
    <row r="54" spans="2:17" x14ac:dyDescent="0.2">
      <c r="B54" s="23" t="s">
        <v>15</v>
      </c>
      <c r="C54" s="1">
        <f>Jur!C54+Jur!E54</f>
        <v>19</v>
      </c>
      <c r="D54" s="2">
        <f t="shared" si="6"/>
        <v>0.86363636363636365</v>
      </c>
      <c r="E54" s="1">
        <f>Jur!G54</f>
        <v>1</v>
      </c>
      <c r="F54" s="2">
        <f t="shared" si="6"/>
        <v>4.5454545454545456E-2</v>
      </c>
      <c r="G54" s="1">
        <f>Jur!I54+Jur!K54</f>
        <v>2</v>
      </c>
      <c r="H54" s="2">
        <f t="shared" si="7"/>
        <v>9.0909090909090912E-2</v>
      </c>
      <c r="I54" s="3">
        <f>Jur!M54</f>
        <v>22</v>
      </c>
      <c r="J54" s="3">
        <f>Jur!N54</f>
        <v>6</v>
      </c>
      <c r="K54" s="35">
        <f t="shared" si="5"/>
        <v>28</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516</v>
      </c>
      <c r="J60" s="209" t="s">
        <v>5</v>
      </c>
      <c r="K60" s="86" t="s">
        <v>363</v>
      </c>
      <c r="Q60" s="107"/>
    </row>
    <row r="61" spans="2:17" x14ac:dyDescent="0.2">
      <c r="B61" s="15" t="s">
        <v>27</v>
      </c>
      <c r="C61" s="1">
        <f>Jur!C61+Jur!E61</f>
        <v>6</v>
      </c>
      <c r="D61" s="2">
        <f>C61/$I61</f>
        <v>6.3829787234042548E-2</v>
      </c>
      <c r="E61" s="1">
        <f>Jur!G61</f>
        <v>14</v>
      </c>
      <c r="F61" s="2">
        <f>E61/$I61</f>
        <v>0.14893617021276595</v>
      </c>
      <c r="G61" s="1">
        <f>Jur!I61+Jur!K61</f>
        <v>74</v>
      </c>
      <c r="H61" s="2">
        <f>G61/$I61</f>
        <v>0.78723404255319152</v>
      </c>
      <c r="I61" s="3">
        <f>Jur!M61</f>
        <v>94</v>
      </c>
      <c r="J61" s="3">
        <f>Jur!N61</f>
        <v>0</v>
      </c>
      <c r="K61" s="35">
        <f t="shared" ref="K61:K63" si="8">I61+J61</f>
        <v>94</v>
      </c>
      <c r="Q61" s="18"/>
    </row>
    <row r="62" spans="2:17" x14ac:dyDescent="0.2">
      <c r="B62" s="15" t="s">
        <v>28</v>
      </c>
      <c r="C62" s="1">
        <f>Jur!C62+Jur!E62</f>
        <v>6</v>
      </c>
      <c r="D62" s="2">
        <f t="shared" ref="D62:D63" si="9">C62/$I62</f>
        <v>9.0909090909090912E-2</v>
      </c>
      <c r="E62" s="1">
        <f>Jur!G62</f>
        <v>13</v>
      </c>
      <c r="F62" s="2">
        <f t="shared" ref="F62:F63" si="10">E62/$I62</f>
        <v>0.19696969696969696</v>
      </c>
      <c r="G62" s="1">
        <f>Jur!I62+Jur!K62</f>
        <v>47</v>
      </c>
      <c r="H62" s="2">
        <f t="shared" ref="H62:H63" si="11">G62/$I62</f>
        <v>0.71212121212121215</v>
      </c>
      <c r="I62" s="3">
        <f>Jur!M62</f>
        <v>66</v>
      </c>
      <c r="J62" s="3">
        <f>Jur!N62</f>
        <v>0</v>
      </c>
      <c r="K62" s="35">
        <f t="shared" si="8"/>
        <v>66</v>
      </c>
      <c r="Q62" s="113"/>
    </row>
    <row r="63" spans="2:17" x14ac:dyDescent="0.2">
      <c r="B63" s="15" t="s">
        <v>29</v>
      </c>
      <c r="C63" s="1">
        <f>Jur!C63+Jur!E63</f>
        <v>0</v>
      </c>
      <c r="D63" s="2">
        <f t="shared" si="9"/>
        <v>0</v>
      </c>
      <c r="E63" s="1">
        <f>Jur!G63</f>
        <v>1</v>
      </c>
      <c r="F63" s="2">
        <f t="shared" si="10"/>
        <v>3.5714285714285712E-2</v>
      </c>
      <c r="G63" s="1">
        <f>Jur!I63+Jur!K63</f>
        <v>27</v>
      </c>
      <c r="H63" s="2">
        <f t="shared" si="11"/>
        <v>0.9642857142857143</v>
      </c>
      <c r="I63" s="3">
        <f>Jur!M63</f>
        <v>28</v>
      </c>
      <c r="J63" s="3">
        <f>Jur!N63</f>
        <v>0</v>
      </c>
      <c r="K63" s="35">
        <f t="shared" si="8"/>
        <v>28</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362</v>
      </c>
      <c r="J70" s="276" t="s">
        <v>5</v>
      </c>
      <c r="K70" s="258" t="s">
        <v>363</v>
      </c>
    </row>
    <row r="71" spans="2:17" ht="24.75" customHeight="1" x14ac:dyDescent="0.2">
      <c r="B71" s="253"/>
      <c r="C71" s="258"/>
      <c r="D71" s="279"/>
      <c r="E71" s="207"/>
      <c r="F71" s="207"/>
      <c r="G71" s="275"/>
      <c r="H71" s="207"/>
      <c r="I71" s="275"/>
      <c r="J71" s="276"/>
      <c r="K71" s="258"/>
    </row>
    <row r="72" spans="2:17" x14ac:dyDescent="0.2">
      <c r="B72" s="23" t="s">
        <v>33</v>
      </c>
      <c r="C72" s="1">
        <f>Jur!C72+Jur!E72</f>
        <v>23</v>
      </c>
      <c r="D72" s="2">
        <f>C72/$I72</f>
        <v>0.24731182795698925</v>
      </c>
      <c r="E72" s="1">
        <f>Jur!G72</f>
        <v>17</v>
      </c>
      <c r="F72" s="2">
        <f>E72/$I72</f>
        <v>0.18279569892473119</v>
      </c>
      <c r="G72" s="1">
        <f>Jur!I72+Jur!K72</f>
        <v>53</v>
      </c>
      <c r="H72" s="2">
        <f>G72/$I72</f>
        <v>0.56989247311827962</v>
      </c>
      <c r="I72" s="3">
        <f>Jur!M72</f>
        <v>93</v>
      </c>
      <c r="J72" s="3">
        <f>Jur!N72</f>
        <v>1</v>
      </c>
      <c r="K72" s="35">
        <f t="shared" ref="K72:K74" si="12">I72+J72</f>
        <v>94</v>
      </c>
    </row>
    <row r="73" spans="2:17" x14ac:dyDescent="0.2">
      <c r="B73" s="23" t="s">
        <v>34</v>
      </c>
      <c r="C73" s="1">
        <f>Jur!C73+Jur!E73</f>
        <v>9</v>
      </c>
      <c r="D73" s="2">
        <f t="shared" ref="D73:D74" si="13">C73/$I73</f>
        <v>9.5744680851063829E-2</v>
      </c>
      <c r="E73" s="1">
        <f>Jur!G73</f>
        <v>17</v>
      </c>
      <c r="F73" s="2">
        <f t="shared" ref="F73:F74" si="14">E73/$I73</f>
        <v>0.18085106382978725</v>
      </c>
      <c r="G73" s="1">
        <f>Jur!I73+Jur!K73</f>
        <v>68</v>
      </c>
      <c r="H73" s="2">
        <f t="shared" ref="H73:H74" si="15">G73/$I73</f>
        <v>0.72340425531914898</v>
      </c>
      <c r="I73" s="3">
        <f>Jur!M73</f>
        <v>94</v>
      </c>
      <c r="J73" s="3">
        <f>Jur!N73</f>
        <v>0</v>
      </c>
      <c r="K73" s="35">
        <f t="shared" si="12"/>
        <v>94</v>
      </c>
    </row>
    <row r="74" spans="2:17" x14ac:dyDescent="0.2">
      <c r="B74" s="23" t="s">
        <v>35</v>
      </c>
      <c r="C74" s="1">
        <f>Jur!C74+Jur!E74</f>
        <v>51</v>
      </c>
      <c r="D74" s="2">
        <f t="shared" si="13"/>
        <v>0.54838709677419351</v>
      </c>
      <c r="E74" s="1">
        <f>Jur!G74</f>
        <v>18</v>
      </c>
      <c r="F74" s="2">
        <f t="shared" si="14"/>
        <v>0.19354838709677419</v>
      </c>
      <c r="G74" s="1">
        <f>Jur!I74+Jur!K74</f>
        <v>24</v>
      </c>
      <c r="H74" s="2">
        <f t="shared" si="15"/>
        <v>0.25806451612903225</v>
      </c>
      <c r="I74" s="3">
        <f>Jur!M74</f>
        <v>93</v>
      </c>
      <c r="J74" s="3">
        <f>Jur!N74</f>
        <v>1</v>
      </c>
      <c r="K74" s="35">
        <f t="shared" si="12"/>
        <v>94</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362</v>
      </c>
      <c r="J81" s="276" t="s">
        <v>5</v>
      </c>
      <c r="K81" s="258" t="s">
        <v>363</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Jur!C83+Jur!E83</f>
        <v>20</v>
      </c>
      <c r="D83" s="2">
        <f>C83/$I83</f>
        <v>0.30769230769230771</v>
      </c>
      <c r="E83" s="1">
        <f>Jur!G83</f>
        <v>17</v>
      </c>
      <c r="F83" s="2">
        <f>E83/$I83</f>
        <v>0.26153846153846155</v>
      </c>
      <c r="G83" s="1">
        <f>Jur!I83+Jur!K83</f>
        <v>28</v>
      </c>
      <c r="H83" s="2">
        <f>G83/$I83</f>
        <v>0.43076923076923079</v>
      </c>
      <c r="I83" s="3">
        <f>Jur!M83</f>
        <v>65</v>
      </c>
      <c r="J83" s="3">
        <f>Jur!N83</f>
        <v>1</v>
      </c>
      <c r="K83" s="35">
        <f t="shared" ref="K83:K85" si="16">I83+J83</f>
        <v>66</v>
      </c>
      <c r="L83" s="34"/>
      <c r="M83" s="34"/>
      <c r="N83" s="34"/>
      <c r="O83" s="34"/>
    </row>
    <row r="84" spans="2:15" s="123" customFormat="1" x14ac:dyDescent="0.2">
      <c r="B84" s="23" t="s">
        <v>34</v>
      </c>
      <c r="C84" s="1">
        <f>Jur!C84+Jur!E84</f>
        <v>9</v>
      </c>
      <c r="D84" s="2">
        <f t="shared" ref="D84:F85" si="17">C84/$I84</f>
        <v>0.13636363636363635</v>
      </c>
      <c r="E84" s="1">
        <f>Jur!G84</f>
        <v>16</v>
      </c>
      <c r="F84" s="2">
        <f t="shared" si="17"/>
        <v>0.24242424242424243</v>
      </c>
      <c r="G84" s="1">
        <f>Jur!I84+Jur!K84</f>
        <v>41</v>
      </c>
      <c r="H84" s="2">
        <f t="shared" ref="H84:H85" si="18">G84/$I84</f>
        <v>0.62121212121212122</v>
      </c>
      <c r="I84" s="3">
        <f>Jur!M84</f>
        <v>66</v>
      </c>
      <c r="J84" s="3">
        <f>Jur!N84</f>
        <v>0</v>
      </c>
      <c r="K84" s="35">
        <f t="shared" si="16"/>
        <v>66</v>
      </c>
      <c r="L84" s="34"/>
      <c r="M84" s="34"/>
      <c r="N84" s="34"/>
      <c r="O84" s="34"/>
    </row>
    <row r="85" spans="2:15" s="123" customFormat="1" x14ac:dyDescent="0.2">
      <c r="B85" s="23" t="s">
        <v>35</v>
      </c>
      <c r="C85" s="1">
        <f>Jur!C85+Jur!E85</f>
        <v>43</v>
      </c>
      <c r="D85" s="2">
        <f t="shared" si="17"/>
        <v>0.66153846153846152</v>
      </c>
      <c r="E85" s="1">
        <f>Jur!G85</f>
        <v>9</v>
      </c>
      <c r="F85" s="2">
        <f t="shared" si="17"/>
        <v>0.13846153846153847</v>
      </c>
      <c r="G85" s="1">
        <f>Jur!I85+Jur!K85</f>
        <v>13</v>
      </c>
      <c r="H85" s="2">
        <f t="shared" si="18"/>
        <v>0.2</v>
      </c>
      <c r="I85" s="3">
        <f>Jur!M85</f>
        <v>65</v>
      </c>
      <c r="J85" s="3">
        <f>Jur!N85</f>
        <v>1</v>
      </c>
      <c r="K85" s="35">
        <f t="shared" si="16"/>
        <v>66</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362</v>
      </c>
      <c r="J92" s="276" t="s">
        <v>5</v>
      </c>
      <c r="K92" s="258" t="s">
        <v>363</v>
      </c>
      <c r="L92" s="34"/>
      <c r="M92" s="34"/>
      <c r="N92" s="34"/>
      <c r="O92" s="34"/>
    </row>
    <row r="93" spans="2:15" s="123" customFormat="1" ht="28.15"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Jur!C94+Jur!E94</f>
        <v>3</v>
      </c>
      <c r="D94" s="2">
        <f>C94/$I94</f>
        <v>0.10714285714285714</v>
      </c>
      <c r="E94" s="1">
        <f>Jur!G94</f>
        <v>0</v>
      </c>
      <c r="F94" s="2">
        <f>E94/$I94</f>
        <v>0</v>
      </c>
      <c r="G94" s="1">
        <f>Jur!I94+Jur!K94</f>
        <v>25</v>
      </c>
      <c r="H94" s="2">
        <f>G94/$I94</f>
        <v>0.8928571428571429</v>
      </c>
      <c r="I94" s="3">
        <f>Jur!M94</f>
        <v>28</v>
      </c>
      <c r="J94" s="3">
        <f>Jur!N94</f>
        <v>0</v>
      </c>
      <c r="K94" s="3">
        <f>Jur!O94</f>
        <v>28</v>
      </c>
      <c r="L94" s="34"/>
      <c r="M94" s="34"/>
      <c r="N94" s="34"/>
      <c r="O94" s="34"/>
    </row>
    <row r="95" spans="2:15" s="123" customFormat="1" x14ac:dyDescent="0.2">
      <c r="B95" s="23" t="s">
        <v>34</v>
      </c>
      <c r="C95" s="1">
        <f>Jur!C95+Jur!E95</f>
        <v>0</v>
      </c>
      <c r="D95" s="2">
        <f t="shared" ref="D95:F96" si="19">C95/$I95</f>
        <v>0</v>
      </c>
      <c r="E95" s="1">
        <f>Jur!G95</f>
        <v>1</v>
      </c>
      <c r="F95" s="2">
        <f t="shared" si="19"/>
        <v>3.5714285714285712E-2</v>
      </c>
      <c r="G95" s="1">
        <f>Jur!I95+Jur!K95</f>
        <v>27</v>
      </c>
      <c r="H95" s="2">
        <f t="shared" ref="H95:H96" si="20">G95/$I95</f>
        <v>0.9642857142857143</v>
      </c>
      <c r="I95" s="3">
        <f>Jur!M95</f>
        <v>28</v>
      </c>
      <c r="J95" s="3">
        <f>Jur!N95</f>
        <v>0</v>
      </c>
      <c r="K95" s="3">
        <f>Jur!O95</f>
        <v>28</v>
      </c>
      <c r="L95" s="34"/>
      <c r="M95" s="34"/>
      <c r="N95" s="34"/>
      <c r="O95" s="34"/>
    </row>
    <row r="96" spans="2:15" s="123" customFormat="1" x14ac:dyDescent="0.2">
      <c r="B96" s="23" t="s">
        <v>35</v>
      </c>
      <c r="C96" s="1">
        <f>Jur!C96+Jur!E96</f>
        <v>8</v>
      </c>
      <c r="D96" s="2">
        <f t="shared" si="19"/>
        <v>0.2857142857142857</v>
      </c>
      <c r="E96" s="1">
        <f>Jur!G96</f>
        <v>9</v>
      </c>
      <c r="F96" s="2">
        <f t="shared" si="19"/>
        <v>0.32142857142857145</v>
      </c>
      <c r="G96" s="1">
        <f>Jur!I96+Jur!K96</f>
        <v>11</v>
      </c>
      <c r="H96" s="2">
        <f t="shared" si="20"/>
        <v>0.39285714285714285</v>
      </c>
      <c r="I96" s="3">
        <f>Jur!M96</f>
        <v>28</v>
      </c>
      <c r="J96" s="3">
        <f>Jur!N96</f>
        <v>0</v>
      </c>
      <c r="K96" s="3">
        <f>Jur!O96</f>
        <v>28</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6.6" customHeight="1" x14ac:dyDescent="0.2">
      <c r="B103" s="253"/>
      <c r="C103" s="208" t="s">
        <v>331</v>
      </c>
      <c r="D103" s="208"/>
      <c r="E103" s="208"/>
      <c r="F103" s="32"/>
      <c r="G103" s="208" t="s">
        <v>332</v>
      </c>
      <c r="H103" s="32"/>
      <c r="I103" s="208" t="s">
        <v>362</v>
      </c>
      <c r="J103" s="208" t="s">
        <v>5</v>
      </c>
      <c r="K103" s="208" t="s">
        <v>363</v>
      </c>
      <c r="L103" s="34"/>
      <c r="M103" s="34"/>
      <c r="N103" s="34"/>
      <c r="O103" s="34"/>
    </row>
    <row r="104" spans="2:15" s="123" customFormat="1" x14ac:dyDescent="0.2">
      <c r="B104" s="24" t="s">
        <v>40</v>
      </c>
      <c r="C104" s="1">
        <f>Jur!C104+Jur!E104</f>
        <v>8</v>
      </c>
      <c r="D104" s="2">
        <f>C104/$I104</f>
        <v>8.7912087912087919E-2</v>
      </c>
      <c r="E104" s="1">
        <f>Jur!G104</f>
        <v>6</v>
      </c>
      <c r="F104" s="2">
        <f>E104/$I104</f>
        <v>6.5934065934065936E-2</v>
      </c>
      <c r="G104" s="1">
        <f>Jur!I104+Jur!K104</f>
        <v>77</v>
      </c>
      <c r="H104" s="2">
        <f>G104/$I104</f>
        <v>0.84615384615384615</v>
      </c>
      <c r="I104" s="3">
        <f>Jur!M104</f>
        <v>91</v>
      </c>
      <c r="J104" s="3">
        <f>Jur!N104</f>
        <v>3</v>
      </c>
      <c r="K104" s="3">
        <f>Jur!O104</f>
        <v>94</v>
      </c>
      <c r="L104" s="34"/>
      <c r="M104" s="34"/>
      <c r="N104" s="34"/>
      <c r="O104" s="34"/>
    </row>
    <row r="105" spans="2:15" s="123" customFormat="1" x14ac:dyDescent="0.2">
      <c r="B105" s="24" t="s">
        <v>41</v>
      </c>
      <c r="C105" s="1">
        <f>Jur!C105+Jur!E105</f>
        <v>47</v>
      </c>
      <c r="D105" s="2">
        <f t="shared" ref="D105:F110" si="21">C105/$I105</f>
        <v>0.55294117647058827</v>
      </c>
      <c r="E105" s="1">
        <f>Jur!G105</f>
        <v>9</v>
      </c>
      <c r="F105" s="2">
        <f t="shared" si="21"/>
        <v>0.10588235294117647</v>
      </c>
      <c r="G105" s="1">
        <f>Jur!I105+Jur!K105</f>
        <v>29</v>
      </c>
      <c r="H105" s="2">
        <f t="shared" ref="H105:H110" si="22">G105/$I105</f>
        <v>0.3411764705882353</v>
      </c>
      <c r="I105" s="3">
        <f>Jur!M105</f>
        <v>85</v>
      </c>
      <c r="J105" s="3">
        <f>Jur!N105</f>
        <v>9</v>
      </c>
      <c r="K105" s="3">
        <f>Jur!O105</f>
        <v>94</v>
      </c>
      <c r="L105" s="34"/>
      <c r="M105" s="34"/>
      <c r="N105" s="34"/>
      <c r="O105" s="34"/>
    </row>
    <row r="106" spans="2:15" s="123" customFormat="1" x14ac:dyDescent="0.2">
      <c r="B106" s="24" t="s">
        <v>42</v>
      </c>
      <c r="C106" s="1">
        <f>Jur!C106+Jur!E106</f>
        <v>43</v>
      </c>
      <c r="D106" s="2">
        <f t="shared" si="21"/>
        <v>0.5</v>
      </c>
      <c r="E106" s="1">
        <f>Jur!G106</f>
        <v>10</v>
      </c>
      <c r="F106" s="2">
        <f t="shared" si="21"/>
        <v>0.11627906976744186</v>
      </c>
      <c r="G106" s="1">
        <f>Jur!I106+Jur!K106</f>
        <v>33</v>
      </c>
      <c r="H106" s="2">
        <f t="shared" si="22"/>
        <v>0.38372093023255816</v>
      </c>
      <c r="I106" s="3">
        <f>Jur!M106</f>
        <v>86</v>
      </c>
      <c r="J106" s="3">
        <f>Jur!N106</f>
        <v>8</v>
      </c>
      <c r="K106" s="3">
        <f>Jur!O106</f>
        <v>94</v>
      </c>
      <c r="L106" s="34"/>
      <c r="M106" s="34"/>
      <c r="N106" s="34"/>
      <c r="O106" s="34"/>
    </row>
    <row r="107" spans="2:15" s="123" customFormat="1" x14ac:dyDescent="0.2">
      <c r="B107" s="24" t="s">
        <v>43</v>
      </c>
      <c r="C107" s="1">
        <f>Jur!C107+Jur!E107</f>
        <v>50</v>
      </c>
      <c r="D107" s="2">
        <f t="shared" si="21"/>
        <v>0.57471264367816088</v>
      </c>
      <c r="E107" s="1">
        <f>Jur!G107</f>
        <v>6</v>
      </c>
      <c r="F107" s="2">
        <f t="shared" si="21"/>
        <v>6.8965517241379309E-2</v>
      </c>
      <c r="G107" s="1">
        <f>Jur!I107+Jur!K107</f>
        <v>31</v>
      </c>
      <c r="H107" s="2">
        <f t="shared" si="22"/>
        <v>0.35632183908045978</v>
      </c>
      <c r="I107" s="3">
        <f>Jur!M107</f>
        <v>87</v>
      </c>
      <c r="J107" s="3">
        <f>Jur!N107</f>
        <v>7</v>
      </c>
      <c r="K107" s="3">
        <f>Jur!O107</f>
        <v>94</v>
      </c>
      <c r="L107" s="34"/>
      <c r="M107" s="34"/>
      <c r="N107" s="34"/>
      <c r="O107" s="34"/>
    </row>
    <row r="108" spans="2:15" s="123" customFormat="1" x14ac:dyDescent="0.2">
      <c r="B108" s="24" t="s">
        <v>44</v>
      </c>
      <c r="C108" s="1">
        <f>Jur!C108+Jur!E108</f>
        <v>19</v>
      </c>
      <c r="D108" s="2">
        <f t="shared" si="21"/>
        <v>0.21839080459770116</v>
      </c>
      <c r="E108" s="1">
        <f>Jur!G108</f>
        <v>11</v>
      </c>
      <c r="F108" s="2">
        <f t="shared" si="21"/>
        <v>0.12643678160919541</v>
      </c>
      <c r="G108" s="1">
        <f>Jur!I108+Jur!K108</f>
        <v>57</v>
      </c>
      <c r="H108" s="2">
        <f t="shared" si="22"/>
        <v>0.65517241379310343</v>
      </c>
      <c r="I108" s="3">
        <f>Jur!M108</f>
        <v>87</v>
      </c>
      <c r="J108" s="3">
        <f>Jur!N108</f>
        <v>7</v>
      </c>
      <c r="K108" s="3">
        <f>Jur!O108</f>
        <v>94</v>
      </c>
      <c r="L108" s="34"/>
      <c r="M108" s="34"/>
      <c r="N108" s="34"/>
      <c r="O108" s="34"/>
    </row>
    <row r="109" spans="2:15" s="123" customFormat="1" ht="24" x14ac:dyDescent="0.2">
      <c r="B109" s="24" t="s">
        <v>45</v>
      </c>
      <c r="C109" s="1">
        <f>Jur!C109+Jur!E109</f>
        <v>33</v>
      </c>
      <c r="D109" s="2">
        <f t="shared" si="21"/>
        <v>0.37931034482758619</v>
      </c>
      <c r="E109" s="1">
        <f>Jur!G109</f>
        <v>14</v>
      </c>
      <c r="F109" s="2">
        <f t="shared" si="21"/>
        <v>0.16091954022988506</v>
      </c>
      <c r="G109" s="1">
        <f>Jur!I109+Jur!K109</f>
        <v>40</v>
      </c>
      <c r="H109" s="2">
        <f t="shared" si="22"/>
        <v>0.45977011494252873</v>
      </c>
      <c r="I109" s="3">
        <f>Jur!M109</f>
        <v>87</v>
      </c>
      <c r="J109" s="3">
        <f>Jur!N109</f>
        <v>7</v>
      </c>
      <c r="K109" s="3">
        <f>Jur!O109</f>
        <v>94</v>
      </c>
      <c r="L109" s="34"/>
      <c r="M109" s="34"/>
      <c r="N109" s="34"/>
      <c r="O109" s="34"/>
    </row>
    <row r="110" spans="2:15" s="123" customFormat="1" x14ac:dyDescent="0.2">
      <c r="B110" s="24" t="s">
        <v>46</v>
      </c>
      <c r="C110" s="1">
        <f>Jur!C110+Jur!E110</f>
        <v>14</v>
      </c>
      <c r="D110" s="2">
        <f t="shared" si="21"/>
        <v>1</v>
      </c>
      <c r="E110" s="1">
        <f>Jur!G110</f>
        <v>0</v>
      </c>
      <c r="F110" s="2">
        <f t="shared" si="21"/>
        <v>0</v>
      </c>
      <c r="G110" s="1">
        <f>Jur!I110+Jur!K110</f>
        <v>0</v>
      </c>
      <c r="H110" s="2">
        <f t="shared" si="22"/>
        <v>0</v>
      </c>
      <c r="I110" s="3">
        <f>Jur!M110</f>
        <v>14</v>
      </c>
      <c r="J110" s="3">
        <f>Jur!N110</f>
        <v>80</v>
      </c>
      <c r="K110" s="3">
        <f>Jur!O110</f>
        <v>94</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362</v>
      </c>
      <c r="J117" s="208" t="s">
        <v>5</v>
      </c>
      <c r="K117" s="208" t="s">
        <v>363</v>
      </c>
      <c r="L117" s="34"/>
      <c r="M117" s="34"/>
      <c r="N117" s="34"/>
      <c r="O117" s="34"/>
    </row>
    <row r="118" spans="2:15" s="123" customFormat="1" x14ac:dyDescent="0.2">
      <c r="B118" s="24" t="s">
        <v>40</v>
      </c>
      <c r="C118" s="1">
        <f>Jur!C118+Jur!E118</f>
        <v>6</v>
      </c>
      <c r="D118" s="2">
        <f>C118/$I118</f>
        <v>9.0909090909090912E-2</v>
      </c>
      <c r="E118" s="1">
        <f>Jur!G118</f>
        <v>5</v>
      </c>
      <c r="F118" s="2">
        <f>E118/$I118</f>
        <v>7.575757575757576E-2</v>
      </c>
      <c r="G118" s="1">
        <f>Jur!I118+Jur!K118</f>
        <v>55</v>
      </c>
      <c r="H118" s="2">
        <f>G118/$I118</f>
        <v>0.83333333333333337</v>
      </c>
      <c r="I118" s="3">
        <f>Jur!M118</f>
        <v>66</v>
      </c>
      <c r="J118" s="3">
        <f>Jur!N118</f>
        <v>0</v>
      </c>
      <c r="K118" s="3">
        <f>Jur!O118</f>
        <v>66</v>
      </c>
      <c r="L118" s="34"/>
      <c r="M118" s="34"/>
      <c r="N118" s="34"/>
      <c r="O118" s="34"/>
    </row>
    <row r="119" spans="2:15" s="123" customFormat="1" x14ac:dyDescent="0.2">
      <c r="B119" s="24" t="s">
        <v>41</v>
      </c>
      <c r="C119" s="1">
        <f>Jur!C119+Jur!E119</f>
        <v>41</v>
      </c>
      <c r="D119" s="2">
        <f t="shared" ref="D119:F124" si="23">C119/$I119</f>
        <v>0.67213114754098358</v>
      </c>
      <c r="E119" s="1">
        <f>Jur!G119</f>
        <v>6</v>
      </c>
      <c r="F119" s="2">
        <f t="shared" si="23"/>
        <v>9.8360655737704916E-2</v>
      </c>
      <c r="G119" s="1">
        <f>Jur!I119+Jur!K119</f>
        <v>14</v>
      </c>
      <c r="H119" s="2">
        <f t="shared" ref="H119:H124" si="24">G119/$I119</f>
        <v>0.22950819672131148</v>
      </c>
      <c r="I119" s="3">
        <f>Jur!M119</f>
        <v>61</v>
      </c>
      <c r="J119" s="3">
        <f>Jur!N119</f>
        <v>5</v>
      </c>
      <c r="K119" s="3">
        <f>Jur!O119</f>
        <v>66</v>
      </c>
      <c r="L119" s="34"/>
      <c r="M119" s="34"/>
      <c r="N119" s="34"/>
      <c r="O119" s="34"/>
    </row>
    <row r="120" spans="2:15" s="123" customFormat="1" x14ac:dyDescent="0.2">
      <c r="B120" s="24" t="s">
        <v>42</v>
      </c>
      <c r="C120" s="1">
        <f>Jur!C120+Jur!E120</f>
        <v>35</v>
      </c>
      <c r="D120" s="2">
        <f t="shared" si="23"/>
        <v>0.59322033898305082</v>
      </c>
      <c r="E120" s="1">
        <f>Jur!G120</f>
        <v>10</v>
      </c>
      <c r="F120" s="2">
        <f t="shared" si="23"/>
        <v>0.16949152542372881</v>
      </c>
      <c r="G120" s="1">
        <f>Jur!I120+Jur!K120</f>
        <v>14</v>
      </c>
      <c r="H120" s="2">
        <f t="shared" si="24"/>
        <v>0.23728813559322035</v>
      </c>
      <c r="I120" s="3">
        <f>Jur!M120</f>
        <v>59</v>
      </c>
      <c r="J120" s="3">
        <f>Jur!N120</f>
        <v>7</v>
      </c>
      <c r="K120" s="3">
        <f>Jur!O120</f>
        <v>66</v>
      </c>
      <c r="L120" s="34"/>
      <c r="M120" s="34"/>
      <c r="N120" s="34"/>
      <c r="O120" s="34"/>
    </row>
    <row r="121" spans="2:15" s="123" customFormat="1" x14ac:dyDescent="0.2">
      <c r="B121" s="24" t="s">
        <v>43</v>
      </c>
      <c r="C121" s="1">
        <f>Jur!C121+Jur!E121</f>
        <v>39</v>
      </c>
      <c r="D121" s="2">
        <f t="shared" si="23"/>
        <v>0.63934426229508201</v>
      </c>
      <c r="E121" s="1">
        <f>Jur!G121</f>
        <v>6</v>
      </c>
      <c r="F121" s="2">
        <f t="shared" si="23"/>
        <v>9.8360655737704916E-2</v>
      </c>
      <c r="G121" s="1">
        <f>Jur!I121+Jur!K121</f>
        <v>16</v>
      </c>
      <c r="H121" s="2">
        <f t="shared" si="24"/>
        <v>0.26229508196721313</v>
      </c>
      <c r="I121" s="3">
        <f>Jur!M121</f>
        <v>61</v>
      </c>
      <c r="J121" s="3">
        <f>Jur!N121</f>
        <v>5</v>
      </c>
      <c r="K121" s="3">
        <f>Jur!O121</f>
        <v>66</v>
      </c>
      <c r="L121" s="34"/>
      <c r="M121" s="34"/>
      <c r="N121" s="34"/>
      <c r="O121" s="34"/>
    </row>
    <row r="122" spans="2:15" s="123" customFormat="1" x14ac:dyDescent="0.2">
      <c r="B122" s="24" t="s">
        <v>44</v>
      </c>
      <c r="C122" s="1">
        <f>Jur!C122+Jur!E122</f>
        <v>15</v>
      </c>
      <c r="D122" s="2">
        <f t="shared" si="23"/>
        <v>0.24590163934426229</v>
      </c>
      <c r="E122" s="1">
        <f>Jur!G122</f>
        <v>11</v>
      </c>
      <c r="F122" s="2">
        <f t="shared" si="23"/>
        <v>0.18032786885245902</v>
      </c>
      <c r="G122" s="1">
        <f>Jur!I122+Jur!K122</f>
        <v>35</v>
      </c>
      <c r="H122" s="2">
        <f t="shared" si="24"/>
        <v>0.57377049180327866</v>
      </c>
      <c r="I122" s="3">
        <f>Jur!M122</f>
        <v>61</v>
      </c>
      <c r="J122" s="3">
        <f>Jur!N122</f>
        <v>5</v>
      </c>
      <c r="K122" s="3">
        <f>Jur!O122</f>
        <v>66</v>
      </c>
      <c r="L122" s="34"/>
      <c r="M122" s="34"/>
      <c r="N122" s="34"/>
      <c r="O122" s="34"/>
    </row>
    <row r="123" spans="2:15" s="123" customFormat="1" ht="24" x14ac:dyDescent="0.2">
      <c r="B123" s="24" t="s">
        <v>45</v>
      </c>
      <c r="C123" s="1">
        <f>Jur!C123+Jur!E123</f>
        <v>24</v>
      </c>
      <c r="D123" s="2">
        <f t="shared" si="23"/>
        <v>0.38095238095238093</v>
      </c>
      <c r="E123" s="1">
        <f>Jur!G123</f>
        <v>10</v>
      </c>
      <c r="F123" s="2">
        <f t="shared" si="23"/>
        <v>0.15873015873015872</v>
      </c>
      <c r="G123" s="1">
        <f>Jur!I123+Jur!K123</f>
        <v>29</v>
      </c>
      <c r="H123" s="2">
        <f t="shared" si="24"/>
        <v>0.46031746031746029</v>
      </c>
      <c r="I123" s="3">
        <f>Jur!M123</f>
        <v>63</v>
      </c>
      <c r="J123" s="3">
        <f>Jur!N123</f>
        <v>3</v>
      </c>
      <c r="K123" s="3">
        <f>Jur!O123</f>
        <v>66</v>
      </c>
      <c r="L123" s="34"/>
      <c r="M123" s="34"/>
      <c r="N123" s="34"/>
      <c r="O123" s="34"/>
    </row>
    <row r="124" spans="2:15" s="123" customFormat="1" x14ac:dyDescent="0.2">
      <c r="B124" s="24" t="s">
        <v>46</v>
      </c>
      <c r="C124" s="1">
        <f>Jur!C124+Jur!E124</f>
        <v>14</v>
      </c>
      <c r="D124" s="2">
        <f t="shared" si="23"/>
        <v>1</v>
      </c>
      <c r="E124" s="1">
        <f>Jur!G124</f>
        <v>0</v>
      </c>
      <c r="F124" s="2">
        <f t="shared" si="23"/>
        <v>0</v>
      </c>
      <c r="G124" s="1">
        <f>Jur!I124+Jur!K124</f>
        <v>0</v>
      </c>
      <c r="H124" s="2">
        <f t="shared" si="24"/>
        <v>0</v>
      </c>
      <c r="I124" s="3">
        <f>Jur!M124</f>
        <v>14</v>
      </c>
      <c r="J124" s="3">
        <f>Jur!N124</f>
        <v>52</v>
      </c>
      <c r="K124" s="3">
        <f>Jur!O124</f>
        <v>66</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362</v>
      </c>
      <c r="J131" s="208" t="s">
        <v>5</v>
      </c>
      <c r="K131" s="208" t="s">
        <v>363</v>
      </c>
      <c r="L131" s="34"/>
      <c r="M131" s="34"/>
      <c r="N131" s="34"/>
      <c r="O131" s="34"/>
    </row>
    <row r="132" spans="2:15" s="123" customFormat="1" x14ac:dyDescent="0.2">
      <c r="B132" s="24" t="s">
        <v>40</v>
      </c>
      <c r="C132" s="1">
        <f>Jur!C132+Jur!E132</f>
        <v>2</v>
      </c>
      <c r="D132" s="2">
        <f>C132/$I132</f>
        <v>0.08</v>
      </c>
      <c r="E132" s="1">
        <f>Jur!G132</f>
        <v>1</v>
      </c>
      <c r="F132" s="2">
        <f>E132/$I132</f>
        <v>0.04</v>
      </c>
      <c r="G132" s="1">
        <f>Jur!I132+Jur!K132</f>
        <v>22</v>
      </c>
      <c r="H132" s="2">
        <f>G132/$I132</f>
        <v>0.88</v>
      </c>
      <c r="I132" s="3">
        <f>Jur!M132</f>
        <v>25</v>
      </c>
      <c r="J132" s="3">
        <f>Jur!N132</f>
        <v>3</v>
      </c>
      <c r="K132" s="3">
        <f>Jur!O132</f>
        <v>28</v>
      </c>
      <c r="L132" s="34"/>
      <c r="M132" s="34"/>
      <c r="N132" s="34"/>
      <c r="O132" s="34"/>
    </row>
    <row r="133" spans="2:15" s="123" customFormat="1" x14ac:dyDescent="0.2">
      <c r="B133" s="24" t="s">
        <v>41</v>
      </c>
      <c r="C133" s="1">
        <f>Jur!C133+Jur!E133</f>
        <v>6</v>
      </c>
      <c r="D133" s="2">
        <f t="shared" ref="D133:F137" si="25">C133/$I133</f>
        <v>0.25</v>
      </c>
      <c r="E133" s="1">
        <f>Jur!G133</f>
        <v>3</v>
      </c>
      <c r="F133" s="2">
        <f t="shared" si="25"/>
        <v>0.125</v>
      </c>
      <c r="G133" s="1">
        <f>Jur!I133+Jur!K133</f>
        <v>15</v>
      </c>
      <c r="H133" s="2">
        <f t="shared" ref="H133:H137" si="26">G133/$I133</f>
        <v>0.625</v>
      </c>
      <c r="I133" s="3">
        <f>Jur!M133</f>
        <v>24</v>
      </c>
      <c r="J133" s="3">
        <f>Jur!N133</f>
        <v>4</v>
      </c>
      <c r="K133" s="3">
        <f>Jur!O133</f>
        <v>28</v>
      </c>
      <c r="L133" s="34"/>
      <c r="M133" s="34"/>
      <c r="N133" s="34"/>
      <c r="O133" s="34"/>
    </row>
    <row r="134" spans="2:15" s="123" customFormat="1" x14ac:dyDescent="0.2">
      <c r="B134" s="24" t="s">
        <v>42</v>
      </c>
      <c r="C134" s="1">
        <f>Jur!C134+Jur!E134</f>
        <v>8</v>
      </c>
      <c r="D134" s="2">
        <f t="shared" si="25"/>
        <v>0.29629629629629628</v>
      </c>
      <c r="E134" s="1">
        <f>Jur!G134</f>
        <v>0</v>
      </c>
      <c r="F134" s="2">
        <f t="shared" si="25"/>
        <v>0</v>
      </c>
      <c r="G134" s="1">
        <f>Jur!I134+Jur!K134</f>
        <v>19</v>
      </c>
      <c r="H134" s="2">
        <f t="shared" si="26"/>
        <v>0.70370370370370372</v>
      </c>
      <c r="I134" s="3">
        <f>Jur!M134</f>
        <v>27</v>
      </c>
      <c r="J134" s="3">
        <f>Jur!N134</f>
        <v>1</v>
      </c>
      <c r="K134" s="3">
        <f>Jur!O134</f>
        <v>28</v>
      </c>
      <c r="L134" s="34"/>
      <c r="M134" s="34"/>
      <c r="N134" s="34"/>
      <c r="O134" s="34"/>
    </row>
    <row r="135" spans="2:15" s="123" customFormat="1" x14ac:dyDescent="0.2">
      <c r="B135" s="24" t="s">
        <v>43</v>
      </c>
      <c r="C135" s="1">
        <f>Jur!C135+Jur!E135</f>
        <v>11</v>
      </c>
      <c r="D135" s="2">
        <f t="shared" si="25"/>
        <v>0.42307692307692307</v>
      </c>
      <c r="E135" s="1">
        <f>Jur!G135</f>
        <v>0</v>
      </c>
      <c r="F135" s="2">
        <f t="shared" si="25"/>
        <v>0</v>
      </c>
      <c r="G135" s="1">
        <f>Jur!I135+Jur!K135</f>
        <v>15</v>
      </c>
      <c r="H135" s="2">
        <f t="shared" si="26"/>
        <v>0.57692307692307687</v>
      </c>
      <c r="I135" s="3">
        <f>Jur!M135</f>
        <v>26</v>
      </c>
      <c r="J135" s="3">
        <f>Jur!N135</f>
        <v>2</v>
      </c>
      <c r="K135" s="3">
        <f>Jur!O135</f>
        <v>28</v>
      </c>
      <c r="L135" s="34"/>
      <c r="M135" s="34"/>
      <c r="N135" s="34"/>
      <c r="O135" s="34"/>
    </row>
    <row r="136" spans="2:15" s="123" customFormat="1" x14ac:dyDescent="0.2">
      <c r="B136" s="24" t="s">
        <v>44</v>
      </c>
      <c r="C136" s="1">
        <f>Jur!C136+Jur!E136</f>
        <v>4</v>
      </c>
      <c r="D136" s="2">
        <f t="shared" si="25"/>
        <v>0.15384615384615385</v>
      </c>
      <c r="E136" s="1">
        <f>Jur!G136</f>
        <v>0</v>
      </c>
      <c r="F136" s="2">
        <f t="shared" si="25"/>
        <v>0</v>
      </c>
      <c r="G136" s="1">
        <f>Jur!I136+Jur!K136</f>
        <v>22</v>
      </c>
      <c r="H136" s="2">
        <f t="shared" si="26"/>
        <v>0.84615384615384615</v>
      </c>
      <c r="I136" s="3">
        <f>Jur!M136</f>
        <v>26</v>
      </c>
      <c r="J136" s="3">
        <f>Jur!N136</f>
        <v>2</v>
      </c>
      <c r="K136" s="3">
        <f>Jur!O136</f>
        <v>28</v>
      </c>
      <c r="L136" s="34"/>
      <c r="M136" s="34"/>
      <c r="N136" s="34"/>
      <c r="O136" s="34"/>
    </row>
    <row r="137" spans="2:15" s="123" customFormat="1" ht="24" x14ac:dyDescent="0.2">
      <c r="B137" s="24" t="s">
        <v>45</v>
      </c>
      <c r="C137" s="1">
        <f>Jur!C137+Jur!E137</f>
        <v>9</v>
      </c>
      <c r="D137" s="2">
        <f t="shared" si="25"/>
        <v>0.375</v>
      </c>
      <c r="E137" s="1">
        <f>Jur!G137</f>
        <v>4</v>
      </c>
      <c r="F137" s="2">
        <f t="shared" si="25"/>
        <v>0.16666666666666666</v>
      </c>
      <c r="G137" s="1">
        <f>Jur!I137+Jur!K137</f>
        <v>11</v>
      </c>
      <c r="H137" s="2">
        <f t="shared" si="26"/>
        <v>0.45833333333333331</v>
      </c>
      <c r="I137" s="3">
        <f>Jur!M137</f>
        <v>24</v>
      </c>
      <c r="J137" s="3">
        <f>Jur!N137</f>
        <v>4</v>
      </c>
      <c r="K137" s="3">
        <f>Jur!O137</f>
        <v>28</v>
      </c>
      <c r="L137" s="34"/>
      <c r="M137" s="34"/>
      <c r="N137" s="34"/>
      <c r="O137" s="34"/>
    </row>
    <row r="138" spans="2:15" s="123" customFormat="1" x14ac:dyDescent="0.2">
      <c r="B138" s="24" t="s">
        <v>46</v>
      </c>
      <c r="C138" s="1">
        <f>Jur!C138+Jur!E138</f>
        <v>0</v>
      </c>
      <c r="D138" s="2">
        <v>0</v>
      </c>
      <c r="E138" s="1">
        <f>Jur!G138</f>
        <v>0</v>
      </c>
      <c r="F138" s="2">
        <v>0</v>
      </c>
      <c r="G138" s="1">
        <f>Jur!I138+Jur!K138</f>
        <v>0</v>
      </c>
      <c r="H138" s="2">
        <v>0</v>
      </c>
      <c r="I138" s="3">
        <f>Jur!M138</f>
        <v>0</v>
      </c>
      <c r="J138" s="3">
        <f>Jur!N138</f>
        <v>28</v>
      </c>
      <c r="K138" s="3">
        <f>Jur!O138</f>
        <v>28</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362</v>
      </c>
      <c r="J145" s="208" t="s">
        <v>5</v>
      </c>
      <c r="K145" s="208" t="s">
        <v>363</v>
      </c>
    </row>
    <row r="146" spans="2:20" x14ac:dyDescent="0.2">
      <c r="B146" s="24" t="s">
        <v>27</v>
      </c>
      <c r="C146" s="1">
        <f>Jur!C146+Jur!E146</f>
        <v>15</v>
      </c>
      <c r="D146" s="2">
        <f>C146/$I146</f>
        <v>0.15957446808510639</v>
      </c>
      <c r="E146" s="1">
        <f>Jur!G146</f>
        <v>16</v>
      </c>
      <c r="F146" s="2">
        <f>E146/$I146</f>
        <v>0.1702127659574468</v>
      </c>
      <c r="G146" s="1">
        <f>Jur!I146+Jur!K146</f>
        <v>63</v>
      </c>
      <c r="H146" s="2">
        <f>G146/$I146</f>
        <v>0.67021276595744683</v>
      </c>
      <c r="I146" s="3">
        <f>Jur!M146</f>
        <v>94</v>
      </c>
      <c r="J146" s="3">
        <f>Jur!N146</f>
        <v>0</v>
      </c>
      <c r="K146" s="3">
        <f>Jur!O146</f>
        <v>94</v>
      </c>
    </row>
    <row r="147" spans="2:20" x14ac:dyDescent="0.2">
      <c r="B147" s="24" t="s">
        <v>28</v>
      </c>
      <c r="C147" s="1">
        <f>Jur!C147+Jur!E147</f>
        <v>9</v>
      </c>
      <c r="D147" s="2">
        <f t="shared" ref="D147:F148" si="27">C147/$I147</f>
        <v>0.13636363636363635</v>
      </c>
      <c r="E147" s="1">
        <f>Jur!G147</f>
        <v>11</v>
      </c>
      <c r="F147" s="2">
        <f t="shared" si="27"/>
        <v>0.16666666666666666</v>
      </c>
      <c r="G147" s="1">
        <f>Jur!I147+Jur!K147</f>
        <v>46</v>
      </c>
      <c r="H147" s="2">
        <f t="shared" ref="H147:H148" si="28">G147/$I147</f>
        <v>0.69696969696969702</v>
      </c>
      <c r="I147" s="3">
        <f>Jur!M147</f>
        <v>66</v>
      </c>
      <c r="J147" s="3">
        <f>Jur!N147</f>
        <v>0</v>
      </c>
      <c r="K147" s="3">
        <f>Jur!O147</f>
        <v>66</v>
      </c>
    </row>
    <row r="148" spans="2:20" x14ac:dyDescent="0.2">
      <c r="B148" s="24" t="s">
        <v>29</v>
      </c>
      <c r="C148" s="1">
        <f>Jur!C148+Jur!E148</f>
        <v>6</v>
      </c>
      <c r="D148" s="2">
        <f t="shared" si="27"/>
        <v>0.21428571428571427</v>
      </c>
      <c r="E148" s="1">
        <f>Jur!G148</f>
        <v>5</v>
      </c>
      <c r="F148" s="2">
        <f t="shared" si="27"/>
        <v>0.17857142857142858</v>
      </c>
      <c r="G148" s="1">
        <f>Jur!I148+Jur!K148</f>
        <v>17</v>
      </c>
      <c r="H148" s="2">
        <f t="shared" si="28"/>
        <v>0.6071428571428571</v>
      </c>
      <c r="I148" s="3">
        <f>Jur!M148</f>
        <v>28</v>
      </c>
      <c r="J148" s="3">
        <f>Jur!N148</f>
        <v>0</v>
      </c>
      <c r="K148" s="3">
        <f>Jur!O148</f>
        <v>28</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362</v>
      </c>
      <c r="N157" s="208" t="s">
        <v>5</v>
      </c>
      <c r="O157" s="208" t="s">
        <v>363</v>
      </c>
    </row>
    <row r="158" spans="2:20" x14ac:dyDescent="0.2">
      <c r="B158" s="24" t="s">
        <v>34</v>
      </c>
      <c r="C158" s="1">
        <f>Jur!C158+Jur!E158</f>
        <v>1</v>
      </c>
      <c r="D158" s="2">
        <f>C158/$M158</f>
        <v>1.0869565217391304E-2</v>
      </c>
      <c r="E158" s="1">
        <f>Jur!G158</f>
        <v>2</v>
      </c>
      <c r="F158" s="2">
        <f>E158/$M158</f>
        <v>2.1739130434782608E-2</v>
      </c>
      <c r="G158" s="1">
        <f>Jur!I158</f>
        <v>4</v>
      </c>
      <c r="H158" s="2">
        <f>G158/$M158</f>
        <v>4.3478260869565216E-2</v>
      </c>
      <c r="I158" s="1">
        <f>Jur!K158</f>
        <v>9</v>
      </c>
      <c r="J158" s="2">
        <f>I158/$M158</f>
        <v>9.7826086956521743E-2</v>
      </c>
      <c r="K158" s="1">
        <f>Jur!M158+Jur!O158</f>
        <v>76</v>
      </c>
      <c r="L158" s="2">
        <f>K158/$M158</f>
        <v>0.82608695652173914</v>
      </c>
      <c r="M158" s="35">
        <f>Jur!Q158</f>
        <v>92</v>
      </c>
      <c r="N158" s="35">
        <f>Jur!R158</f>
        <v>2</v>
      </c>
      <c r="O158" s="35">
        <f>Jur!S158</f>
        <v>94</v>
      </c>
      <c r="T158" s="123"/>
    </row>
    <row r="159" spans="2:20" x14ac:dyDescent="0.2">
      <c r="B159" s="24" t="s">
        <v>324</v>
      </c>
      <c r="C159" s="1">
        <f>Jur!C159+Jur!E159</f>
        <v>2</v>
      </c>
      <c r="D159" s="2">
        <f t="shared" ref="D159:F164" si="29">C159/$M159</f>
        <v>2.1739130434782608E-2</v>
      </c>
      <c r="E159" s="1">
        <f>Jur!G159</f>
        <v>0</v>
      </c>
      <c r="F159" s="2">
        <f t="shared" si="29"/>
        <v>0</v>
      </c>
      <c r="G159" s="1">
        <f>Jur!I159</f>
        <v>4</v>
      </c>
      <c r="H159" s="2">
        <f t="shared" ref="H159:H164" si="30">G159/$M159</f>
        <v>4.3478260869565216E-2</v>
      </c>
      <c r="I159" s="1">
        <f>Jur!K159</f>
        <v>9</v>
      </c>
      <c r="J159" s="2">
        <f t="shared" ref="J159:J164" si="31">I159/$M159</f>
        <v>9.7826086956521743E-2</v>
      </c>
      <c r="K159" s="1">
        <f>Jur!M159+Jur!O159</f>
        <v>77</v>
      </c>
      <c r="L159" s="2">
        <f t="shared" ref="L159:L164" si="32">K159/$M159</f>
        <v>0.83695652173913049</v>
      </c>
      <c r="M159" s="35">
        <f>Jur!Q159</f>
        <v>92</v>
      </c>
      <c r="N159" s="35">
        <f>Jur!R159</f>
        <v>2</v>
      </c>
      <c r="O159" s="35">
        <f>Jur!S159</f>
        <v>94</v>
      </c>
      <c r="T159" s="123"/>
    </row>
    <row r="160" spans="2:20" x14ac:dyDescent="0.2">
      <c r="B160" s="24" t="s">
        <v>325</v>
      </c>
      <c r="C160" s="1">
        <f>Jur!C160+Jur!E160</f>
        <v>10</v>
      </c>
      <c r="D160" s="2">
        <f t="shared" si="29"/>
        <v>0.11363636363636363</v>
      </c>
      <c r="E160" s="1">
        <f>Jur!G160</f>
        <v>6</v>
      </c>
      <c r="F160" s="2">
        <f t="shared" si="29"/>
        <v>6.8181818181818177E-2</v>
      </c>
      <c r="G160" s="1">
        <f>Jur!I160</f>
        <v>9</v>
      </c>
      <c r="H160" s="2">
        <f t="shared" si="30"/>
        <v>0.10227272727272728</v>
      </c>
      <c r="I160" s="1">
        <f>Jur!K160</f>
        <v>10</v>
      </c>
      <c r="J160" s="2">
        <f t="shared" si="31"/>
        <v>0.11363636363636363</v>
      </c>
      <c r="K160" s="1">
        <f>Jur!M160+Jur!O160</f>
        <v>53</v>
      </c>
      <c r="L160" s="2">
        <f t="shared" si="32"/>
        <v>0.60227272727272729</v>
      </c>
      <c r="M160" s="35">
        <f>Jur!Q160</f>
        <v>88</v>
      </c>
      <c r="N160" s="35">
        <f>Jur!R160</f>
        <v>6</v>
      </c>
      <c r="O160" s="35">
        <f>Jur!S160</f>
        <v>94</v>
      </c>
      <c r="T160" s="123"/>
    </row>
    <row r="161" spans="2:20" x14ac:dyDescent="0.2">
      <c r="B161" s="24" t="s">
        <v>326</v>
      </c>
      <c r="C161" s="1">
        <f>Jur!C161+Jur!E161</f>
        <v>8</v>
      </c>
      <c r="D161" s="2">
        <f t="shared" si="29"/>
        <v>8.8888888888888892E-2</v>
      </c>
      <c r="E161" s="1">
        <f>Jur!G161</f>
        <v>4</v>
      </c>
      <c r="F161" s="2">
        <f t="shared" si="29"/>
        <v>4.4444444444444446E-2</v>
      </c>
      <c r="G161" s="1">
        <f>Jur!I161</f>
        <v>9</v>
      </c>
      <c r="H161" s="2">
        <f t="shared" si="30"/>
        <v>0.1</v>
      </c>
      <c r="I161" s="1">
        <f>Jur!K161</f>
        <v>13</v>
      </c>
      <c r="J161" s="2">
        <f t="shared" si="31"/>
        <v>0.14444444444444443</v>
      </c>
      <c r="K161" s="1">
        <f>Jur!M161+Jur!O161</f>
        <v>56</v>
      </c>
      <c r="L161" s="2">
        <f t="shared" si="32"/>
        <v>0.62222222222222223</v>
      </c>
      <c r="M161" s="35">
        <f>Jur!Q161</f>
        <v>90</v>
      </c>
      <c r="N161" s="35">
        <f>Jur!R161</f>
        <v>4</v>
      </c>
      <c r="O161" s="35">
        <f>Jur!S161</f>
        <v>94</v>
      </c>
      <c r="T161" s="123"/>
    </row>
    <row r="162" spans="2:20" x14ac:dyDescent="0.2">
      <c r="B162" s="24" t="s">
        <v>327</v>
      </c>
      <c r="C162" s="1">
        <f>Jur!C162+Jur!E162</f>
        <v>9</v>
      </c>
      <c r="D162" s="2">
        <f t="shared" si="29"/>
        <v>9.7826086956521743E-2</v>
      </c>
      <c r="E162" s="1">
        <f>Jur!G162</f>
        <v>7</v>
      </c>
      <c r="F162" s="2">
        <f t="shared" si="29"/>
        <v>7.6086956521739135E-2</v>
      </c>
      <c r="G162" s="1">
        <f>Jur!I162</f>
        <v>4</v>
      </c>
      <c r="H162" s="2">
        <f t="shared" si="30"/>
        <v>4.3478260869565216E-2</v>
      </c>
      <c r="I162" s="1">
        <f>Jur!K162</f>
        <v>13</v>
      </c>
      <c r="J162" s="2">
        <f t="shared" si="31"/>
        <v>0.14130434782608695</v>
      </c>
      <c r="K162" s="1">
        <f>Jur!M162+Jur!O162</f>
        <v>59</v>
      </c>
      <c r="L162" s="2">
        <f t="shared" si="32"/>
        <v>0.64130434782608692</v>
      </c>
      <c r="M162" s="35">
        <f>Jur!Q162</f>
        <v>92</v>
      </c>
      <c r="N162" s="35">
        <f>Jur!R162</f>
        <v>2</v>
      </c>
      <c r="O162" s="35">
        <f>Jur!S162</f>
        <v>94</v>
      </c>
      <c r="T162" s="123"/>
    </row>
    <row r="163" spans="2:20" x14ac:dyDescent="0.2">
      <c r="B163" s="24" t="s">
        <v>328</v>
      </c>
      <c r="C163" s="1">
        <f>Jur!C163+Jur!E163</f>
        <v>12</v>
      </c>
      <c r="D163" s="2">
        <f t="shared" si="29"/>
        <v>0.1348314606741573</v>
      </c>
      <c r="E163" s="1">
        <f>Jur!G163</f>
        <v>14</v>
      </c>
      <c r="F163" s="2">
        <f t="shared" si="29"/>
        <v>0.15730337078651685</v>
      </c>
      <c r="G163" s="1">
        <f>Jur!I163</f>
        <v>12</v>
      </c>
      <c r="H163" s="2">
        <f t="shared" si="30"/>
        <v>0.1348314606741573</v>
      </c>
      <c r="I163" s="1">
        <f>Jur!K163</f>
        <v>13</v>
      </c>
      <c r="J163" s="2">
        <f t="shared" si="31"/>
        <v>0.14606741573033707</v>
      </c>
      <c r="K163" s="1">
        <f>Jur!M163+Jur!O163</f>
        <v>38</v>
      </c>
      <c r="L163" s="2">
        <f t="shared" si="32"/>
        <v>0.42696629213483145</v>
      </c>
      <c r="M163" s="35">
        <f>Jur!Q163</f>
        <v>89</v>
      </c>
      <c r="N163" s="35">
        <f>Jur!R163</f>
        <v>5</v>
      </c>
      <c r="O163" s="35">
        <f>Jur!S163</f>
        <v>94</v>
      </c>
      <c r="T163" s="123"/>
    </row>
    <row r="164" spans="2:20" x14ac:dyDescent="0.2">
      <c r="B164" s="24" t="s">
        <v>329</v>
      </c>
      <c r="C164" s="1">
        <f>Jur!C164+Jur!E164</f>
        <v>39</v>
      </c>
      <c r="D164" s="2">
        <f t="shared" si="29"/>
        <v>0.45348837209302323</v>
      </c>
      <c r="E164" s="1">
        <f>Jur!G164</f>
        <v>6</v>
      </c>
      <c r="F164" s="2">
        <f t="shared" si="29"/>
        <v>6.9767441860465115E-2</v>
      </c>
      <c r="G164" s="1">
        <f>Jur!I164</f>
        <v>16</v>
      </c>
      <c r="H164" s="2">
        <f t="shared" si="30"/>
        <v>0.18604651162790697</v>
      </c>
      <c r="I164" s="1">
        <f>Jur!K164</f>
        <v>7</v>
      </c>
      <c r="J164" s="2">
        <f t="shared" si="31"/>
        <v>8.1395348837209308E-2</v>
      </c>
      <c r="K164" s="1">
        <f>Jur!M164+Jur!O164</f>
        <v>18</v>
      </c>
      <c r="L164" s="2">
        <f t="shared" si="32"/>
        <v>0.20930232558139536</v>
      </c>
      <c r="M164" s="35">
        <f>Jur!Q164</f>
        <v>86</v>
      </c>
      <c r="N164" s="35">
        <f>Jur!R164</f>
        <v>8</v>
      </c>
      <c r="O164" s="35">
        <f>Jur!S164</f>
        <v>94</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362</v>
      </c>
      <c r="N171" s="208" t="s">
        <v>5</v>
      </c>
      <c r="O171" s="208" t="s">
        <v>363</v>
      </c>
      <c r="P171" s="180"/>
      <c r="Q171" s="122"/>
      <c r="R171" s="122"/>
      <c r="S171" s="122"/>
    </row>
    <row r="172" spans="2:20" x14ac:dyDescent="0.2">
      <c r="B172" s="24" t="s">
        <v>34</v>
      </c>
      <c r="C172" s="1">
        <f>Jur!C172+Jur!E172</f>
        <v>0</v>
      </c>
      <c r="D172" s="2">
        <f>C172/$M172</f>
        <v>0</v>
      </c>
      <c r="E172" s="1">
        <f>Jur!G172</f>
        <v>2</v>
      </c>
      <c r="F172" s="2">
        <f>E172/$M172</f>
        <v>3.0769230769230771E-2</v>
      </c>
      <c r="G172" s="1">
        <f>Jur!I172</f>
        <v>4</v>
      </c>
      <c r="H172" s="2">
        <f>G172/$M172</f>
        <v>6.1538461538461542E-2</v>
      </c>
      <c r="I172" s="1">
        <f>Jur!K172</f>
        <v>9</v>
      </c>
      <c r="J172" s="2">
        <f>I172/$M172</f>
        <v>0.13846153846153847</v>
      </c>
      <c r="K172" s="1">
        <f>Jur!M172+Jur!O172</f>
        <v>50</v>
      </c>
      <c r="L172" s="2">
        <f>K172/$M172</f>
        <v>0.76923076923076927</v>
      </c>
      <c r="M172" s="35">
        <f>Jur!Q172</f>
        <v>65</v>
      </c>
      <c r="N172" s="35">
        <f>Jur!R172</f>
        <v>1</v>
      </c>
      <c r="O172" s="35">
        <f>Jur!S172</f>
        <v>66</v>
      </c>
      <c r="P172" s="180"/>
      <c r="Q172" s="122"/>
      <c r="R172" s="122"/>
      <c r="S172" s="122"/>
      <c r="T172" s="123"/>
    </row>
    <row r="173" spans="2:20" x14ac:dyDescent="0.2">
      <c r="B173" s="24" t="s">
        <v>324</v>
      </c>
      <c r="C173" s="1">
        <f>Jur!C173+Jur!E173</f>
        <v>1</v>
      </c>
      <c r="D173" s="2">
        <f t="shared" ref="D173:F178" si="33">C173/$M173</f>
        <v>1.5384615384615385E-2</v>
      </c>
      <c r="E173" s="1">
        <f>Jur!G173</f>
        <v>0</v>
      </c>
      <c r="F173" s="2">
        <f t="shared" si="33"/>
        <v>0</v>
      </c>
      <c r="G173" s="1">
        <f>Jur!I173</f>
        <v>4</v>
      </c>
      <c r="H173" s="2">
        <f t="shared" ref="H173:H178" si="34">G173/$M173</f>
        <v>6.1538461538461542E-2</v>
      </c>
      <c r="I173" s="1">
        <f>Jur!K173</f>
        <v>9</v>
      </c>
      <c r="J173" s="2">
        <f t="shared" ref="J173:J178" si="35">I173/$M173</f>
        <v>0.13846153846153847</v>
      </c>
      <c r="K173" s="1">
        <f>Jur!M173+Jur!O173</f>
        <v>51</v>
      </c>
      <c r="L173" s="2">
        <f t="shared" ref="L173:L178" si="36">K173/$M173</f>
        <v>0.7846153846153846</v>
      </c>
      <c r="M173" s="35">
        <f>Jur!Q173</f>
        <v>65</v>
      </c>
      <c r="N173" s="35">
        <f>Jur!R173</f>
        <v>1</v>
      </c>
      <c r="O173" s="35">
        <f>Jur!S173</f>
        <v>66</v>
      </c>
      <c r="P173" s="180"/>
      <c r="Q173" s="122"/>
      <c r="R173" s="122"/>
      <c r="S173" s="122"/>
      <c r="T173" s="123"/>
    </row>
    <row r="174" spans="2:20" x14ac:dyDescent="0.2">
      <c r="B174" s="24" t="s">
        <v>325</v>
      </c>
      <c r="C174" s="1">
        <f>Jur!C174+Jur!E174</f>
        <v>7</v>
      </c>
      <c r="D174" s="2">
        <f t="shared" si="33"/>
        <v>0.11475409836065574</v>
      </c>
      <c r="E174" s="1">
        <f>Jur!G174</f>
        <v>5</v>
      </c>
      <c r="F174" s="2">
        <f t="shared" si="33"/>
        <v>8.1967213114754092E-2</v>
      </c>
      <c r="G174" s="1">
        <f>Jur!I174</f>
        <v>9</v>
      </c>
      <c r="H174" s="2">
        <f t="shared" si="34"/>
        <v>0.14754098360655737</v>
      </c>
      <c r="I174" s="1">
        <f>Jur!K174</f>
        <v>5</v>
      </c>
      <c r="J174" s="2">
        <f t="shared" si="35"/>
        <v>8.1967213114754092E-2</v>
      </c>
      <c r="K174" s="1">
        <f>Jur!M174+Jur!O174</f>
        <v>35</v>
      </c>
      <c r="L174" s="2">
        <f t="shared" si="36"/>
        <v>0.57377049180327866</v>
      </c>
      <c r="M174" s="35">
        <f>Jur!Q174</f>
        <v>61</v>
      </c>
      <c r="N174" s="35">
        <f>Jur!R174</f>
        <v>5</v>
      </c>
      <c r="O174" s="35">
        <f>Jur!S174</f>
        <v>66</v>
      </c>
      <c r="P174" s="180"/>
      <c r="Q174" s="122"/>
      <c r="R174" s="122"/>
      <c r="S174" s="122"/>
      <c r="T174" s="123"/>
    </row>
    <row r="175" spans="2:20" x14ac:dyDescent="0.2">
      <c r="B175" s="24" t="s">
        <v>326</v>
      </c>
      <c r="C175" s="1">
        <f>Jur!C175+Jur!E175</f>
        <v>7</v>
      </c>
      <c r="D175" s="2">
        <f t="shared" si="33"/>
        <v>0.1111111111111111</v>
      </c>
      <c r="E175" s="1">
        <f>Jur!G175</f>
        <v>3</v>
      </c>
      <c r="F175" s="2">
        <f t="shared" si="33"/>
        <v>4.7619047619047616E-2</v>
      </c>
      <c r="G175" s="1">
        <f>Jur!I175</f>
        <v>9</v>
      </c>
      <c r="H175" s="2">
        <f t="shared" si="34"/>
        <v>0.14285714285714285</v>
      </c>
      <c r="I175" s="1">
        <f>Jur!K175</f>
        <v>9</v>
      </c>
      <c r="J175" s="2">
        <f t="shared" si="35"/>
        <v>0.14285714285714285</v>
      </c>
      <c r="K175" s="1">
        <f>Jur!M175+Jur!O175</f>
        <v>35</v>
      </c>
      <c r="L175" s="2">
        <f t="shared" si="36"/>
        <v>0.55555555555555558</v>
      </c>
      <c r="M175" s="35">
        <f>Jur!Q175</f>
        <v>63</v>
      </c>
      <c r="N175" s="35">
        <f>Jur!R175</f>
        <v>3</v>
      </c>
      <c r="O175" s="35">
        <f>Jur!S175</f>
        <v>66</v>
      </c>
      <c r="P175" s="180"/>
      <c r="Q175" s="122"/>
      <c r="R175" s="122"/>
      <c r="S175" s="122"/>
      <c r="T175" s="123"/>
    </row>
    <row r="176" spans="2:20" x14ac:dyDescent="0.2">
      <c r="B176" s="24" t="s">
        <v>327</v>
      </c>
      <c r="C176" s="1">
        <f>Jur!C176+Jur!E176</f>
        <v>4</v>
      </c>
      <c r="D176" s="2">
        <f t="shared" si="33"/>
        <v>6.1538461538461542E-2</v>
      </c>
      <c r="E176" s="1">
        <f>Jur!G176</f>
        <v>3</v>
      </c>
      <c r="F176" s="2">
        <f t="shared" si="33"/>
        <v>4.6153846153846156E-2</v>
      </c>
      <c r="G176" s="1">
        <f>Jur!I176</f>
        <v>3</v>
      </c>
      <c r="H176" s="2">
        <f t="shared" si="34"/>
        <v>4.6153846153846156E-2</v>
      </c>
      <c r="I176" s="1">
        <f>Jur!K176</f>
        <v>8</v>
      </c>
      <c r="J176" s="2">
        <f t="shared" si="35"/>
        <v>0.12307692307692308</v>
      </c>
      <c r="K176" s="1">
        <f>Jur!M176+Jur!O176</f>
        <v>47</v>
      </c>
      <c r="L176" s="2">
        <f t="shared" si="36"/>
        <v>0.72307692307692306</v>
      </c>
      <c r="M176" s="35">
        <f>Jur!Q176</f>
        <v>65</v>
      </c>
      <c r="N176" s="35">
        <f>Jur!R176</f>
        <v>1</v>
      </c>
      <c r="O176" s="35">
        <f>Jur!S176</f>
        <v>66</v>
      </c>
      <c r="P176" s="180"/>
      <c r="Q176" s="122"/>
      <c r="R176" s="122"/>
      <c r="S176" s="122"/>
      <c r="T176" s="123"/>
    </row>
    <row r="177" spans="2:20" x14ac:dyDescent="0.2">
      <c r="B177" s="24" t="s">
        <v>328</v>
      </c>
      <c r="C177" s="1">
        <f>Jur!C177+Jur!E177</f>
        <v>9</v>
      </c>
      <c r="D177" s="2">
        <f t="shared" si="33"/>
        <v>0.14516129032258066</v>
      </c>
      <c r="E177" s="1">
        <f>Jur!G177</f>
        <v>9</v>
      </c>
      <c r="F177" s="2">
        <f t="shared" si="33"/>
        <v>0.14516129032258066</v>
      </c>
      <c r="G177" s="1">
        <f>Jur!I177</f>
        <v>9</v>
      </c>
      <c r="H177" s="2">
        <f t="shared" si="34"/>
        <v>0.14516129032258066</v>
      </c>
      <c r="I177" s="1">
        <f>Jur!K177</f>
        <v>8</v>
      </c>
      <c r="J177" s="2">
        <f t="shared" si="35"/>
        <v>0.12903225806451613</v>
      </c>
      <c r="K177" s="1">
        <f>Jur!M177+Jur!O177</f>
        <v>27</v>
      </c>
      <c r="L177" s="2">
        <f t="shared" si="36"/>
        <v>0.43548387096774194</v>
      </c>
      <c r="M177" s="35">
        <f>Jur!Q177</f>
        <v>62</v>
      </c>
      <c r="N177" s="35">
        <f>Jur!R177</f>
        <v>4</v>
      </c>
      <c r="O177" s="35">
        <f>Jur!S177</f>
        <v>66</v>
      </c>
      <c r="P177" s="180"/>
      <c r="Q177" s="122"/>
      <c r="R177" s="122"/>
      <c r="S177" s="122"/>
      <c r="T177" s="123"/>
    </row>
    <row r="178" spans="2:20" x14ac:dyDescent="0.2">
      <c r="B178" s="24" t="s">
        <v>329</v>
      </c>
      <c r="C178" s="1">
        <f>Jur!C178+Jur!E178</f>
        <v>25</v>
      </c>
      <c r="D178" s="2">
        <f t="shared" si="33"/>
        <v>0.4098360655737705</v>
      </c>
      <c r="E178" s="1">
        <f>Jur!G178</f>
        <v>3</v>
      </c>
      <c r="F178" s="2">
        <f t="shared" si="33"/>
        <v>4.9180327868852458E-2</v>
      </c>
      <c r="G178" s="1">
        <f>Jur!I178</f>
        <v>14</v>
      </c>
      <c r="H178" s="2">
        <f t="shared" si="34"/>
        <v>0.22950819672131148</v>
      </c>
      <c r="I178" s="1">
        <f>Jur!K178</f>
        <v>5</v>
      </c>
      <c r="J178" s="2">
        <f t="shared" si="35"/>
        <v>8.1967213114754092E-2</v>
      </c>
      <c r="K178" s="1">
        <f>Jur!M178+Jur!O178</f>
        <v>14</v>
      </c>
      <c r="L178" s="2">
        <f t="shared" si="36"/>
        <v>0.22950819672131148</v>
      </c>
      <c r="M178" s="35">
        <f>Jur!Q178</f>
        <v>61</v>
      </c>
      <c r="N178" s="35">
        <f>Jur!R178</f>
        <v>5</v>
      </c>
      <c r="O178" s="35">
        <f>Jur!S178</f>
        <v>66</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362</v>
      </c>
      <c r="N185" s="208" t="s">
        <v>5</v>
      </c>
      <c r="O185" s="208" t="s">
        <v>363</v>
      </c>
      <c r="P185" s="180"/>
      <c r="Q185" s="122"/>
      <c r="R185" s="122"/>
      <c r="S185" s="122"/>
    </row>
    <row r="186" spans="2:20" x14ac:dyDescent="0.2">
      <c r="B186" s="24" t="s">
        <v>34</v>
      </c>
      <c r="C186" s="1">
        <f>Jur!C186+Jur!E186</f>
        <v>1</v>
      </c>
      <c r="D186" s="2">
        <f>C186/$M186</f>
        <v>3.7037037037037035E-2</v>
      </c>
      <c r="E186" s="1">
        <f>Jur!G186</f>
        <v>0</v>
      </c>
      <c r="F186" s="2">
        <f>E186/$M186</f>
        <v>0</v>
      </c>
      <c r="G186" s="1">
        <f>Jur!I186</f>
        <v>0</v>
      </c>
      <c r="H186" s="2">
        <f>G186/$M186</f>
        <v>0</v>
      </c>
      <c r="I186" s="1">
        <f>Jur!K186</f>
        <v>0</v>
      </c>
      <c r="J186" s="2">
        <f>I186/$M186</f>
        <v>0</v>
      </c>
      <c r="K186" s="1">
        <f>Jur!M186+Jur!O186</f>
        <v>26</v>
      </c>
      <c r="L186" s="2">
        <f>K186/$M186</f>
        <v>0.96296296296296291</v>
      </c>
      <c r="M186" s="35">
        <f>Jur!Q186</f>
        <v>27</v>
      </c>
      <c r="N186" s="35">
        <f>Jur!R186</f>
        <v>1</v>
      </c>
      <c r="O186" s="35">
        <f>Jur!S186</f>
        <v>28</v>
      </c>
      <c r="P186" s="180"/>
      <c r="Q186" s="122"/>
      <c r="R186" s="122"/>
      <c r="S186" s="122"/>
      <c r="T186" s="123"/>
    </row>
    <row r="187" spans="2:20" x14ac:dyDescent="0.2">
      <c r="B187" s="24" t="s">
        <v>324</v>
      </c>
      <c r="C187" s="1">
        <f>Jur!C187+Jur!E187</f>
        <v>1</v>
      </c>
      <c r="D187" s="2">
        <f t="shared" ref="D187:F192" si="37">C187/$M187</f>
        <v>3.7037037037037035E-2</v>
      </c>
      <c r="E187" s="1">
        <f>Jur!G187</f>
        <v>0</v>
      </c>
      <c r="F187" s="2">
        <f t="shared" si="37"/>
        <v>0</v>
      </c>
      <c r="G187" s="1">
        <f>Jur!I187</f>
        <v>0</v>
      </c>
      <c r="H187" s="2">
        <f t="shared" ref="H187:H192" si="38">G187/$M187</f>
        <v>0</v>
      </c>
      <c r="I187" s="1">
        <f>Jur!K187</f>
        <v>0</v>
      </c>
      <c r="J187" s="2">
        <f t="shared" ref="J187:J192" si="39">I187/$M187</f>
        <v>0</v>
      </c>
      <c r="K187" s="1">
        <f>Jur!M187+Jur!O187</f>
        <v>26</v>
      </c>
      <c r="L187" s="2">
        <f t="shared" ref="L187:L192" si="40">K187/$M187</f>
        <v>0.96296296296296291</v>
      </c>
      <c r="M187" s="35">
        <f>Jur!Q187</f>
        <v>27</v>
      </c>
      <c r="N187" s="35">
        <f>Jur!R187</f>
        <v>1</v>
      </c>
      <c r="O187" s="35">
        <f>Jur!S187</f>
        <v>28</v>
      </c>
      <c r="P187" s="180"/>
      <c r="Q187" s="122"/>
      <c r="R187" s="122"/>
      <c r="S187" s="122"/>
      <c r="T187" s="123"/>
    </row>
    <row r="188" spans="2:20" x14ac:dyDescent="0.2">
      <c r="B188" s="24" t="s">
        <v>325</v>
      </c>
      <c r="C188" s="1">
        <f>Jur!C188+Jur!E188</f>
        <v>3</v>
      </c>
      <c r="D188" s="2">
        <f t="shared" si="37"/>
        <v>0.1111111111111111</v>
      </c>
      <c r="E188" s="1">
        <f>Jur!G188</f>
        <v>1</v>
      </c>
      <c r="F188" s="2">
        <f t="shared" si="37"/>
        <v>3.7037037037037035E-2</v>
      </c>
      <c r="G188" s="1">
        <f>Jur!I188</f>
        <v>0</v>
      </c>
      <c r="H188" s="2">
        <f t="shared" si="38"/>
        <v>0</v>
      </c>
      <c r="I188" s="1">
        <f>Jur!K188</f>
        <v>5</v>
      </c>
      <c r="J188" s="2">
        <f t="shared" si="39"/>
        <v>0.18518518518518517</v>
      </c>
      <c r="K188" s="1">
        <f>Jur!M188+Jur!O188</f>
        <v>18</v>
      </c>
      <c r="L188" s="2">
        <f t="shared" si="40"/>
        <v>0.66666666666666663</v>
      </c>
      <c r="M188" s="35">
        <f>Jur!Q188</f>
        <v>27</v>
      </c>
      <c r="N188" s="35">
        <f>Jur!R188</f>
        <v>1</v>
      </c>
      <c r="O188" s="35">
        <f>Jur!S188</f>
        <v>28</v>
      </c>
      <c r="P188" s="180"/>
      <c r="Q188" s="122"/>
      <c r="R188" s="122"/>
      <c r="S188" s="122"/>
      <c r="T188" s="123"/>
    </row>
    <row r="189" spans="2:20" x14ac:dyDescent="0.2">
      <c r="B189" s="24" t="s">
        <v>326</v>
      </c>
      <c r="C189" s="1">
        <f>Jur!C189+Jur!E189</f>
        <v>1</v>
      </c>
      <c r="D189" s="2">
        <f t="shared" si="37"/>
        <v>3.7037037037037035E-2</v>
      </c>
      <c r="E189" s="1">
        <f>Jur!G189</f>
        <v>1</v>
      </c>
      <c r="F189" s="2">
        <f t="shared" si="37"/>
        <v>3.7037037037037035E-2</v>
      </c>
      <c r="G189" s="1">
        <f>Jur!I189</f>
        <v>0</v>
      </c>
      <c r="H189" s="2">
        <f t="shared" si="38"/>
        <v>0</v>
      </c>
      <c r="I189" s="1">
        <f>Jur!K189</f>
        <v>4</v>
      </c>
      <c r="J189" s="2">
        <f t="shared" si="39"/>
        <v>0.14814814814814814</v>
      </c>
      <c r="K189" s="1">
        <f>Jur!M189+Jur!O189</f>
        <v>21</v>
      </c>
      <c r="L189" s="2">
        <f t="shared" si="40"/>
        <v>0.77777777777777779</v>
      </c>
      <c r="M189" s="35">
        <f>Jur!Q189</f>
        <v>27</v>
      </c>
      <c r="N189" s="35">
        <f>Jur!R189</f>
        <v>1</v>
      </c>
      <c r="O189" s="35">
        <f>Jur!S189</f>
        <v>28</v>
      </c>
      <c r="P189" s="180"/>
      <c r="Q189" s="122"/>
      <c r="R189" s="122"/>
      <c r="S189" s="122"/>
      <c r="T189" s="123"/>
    </row>
    <row r="190" spans="2:20" x14ac:dyDescent="0.2">
      <c r="B190" s="24" t="s">
        <v>327</v>
      </c>
      <c r="C190" s="1">
        <f>Jur!C190+Jur!E190</f>
        <v>5</v>
      </c>
      <c r="D190" s="2">
        <f t="shared" si="37"/>
        <v>0.18518518518518517</v>
      </c>
      <c r="E190" s="1">
        <f>Jur!G190</f>
        <v>4</v>
      </c>
      <c r="F190" s="2">
        <f t="shared" si="37"/>
        <v>0.14814814814814814</v>
      </c>
      <c r="G190" s="1">
        <f>Jur!I190</f>
        <v>1</v>
      </c>
      <c r="H190" s="2">
        <f t="shared" si="38"/>
        <v>3.7037037037037035E-2</v>
      </c>
      <c r="I190" s="1">
        <f>Jur!K190</f>
        <v>5</v>
      </c>
      <c r="J190" s="2">
        <f t="shared" si="39"/>
        <v>0.18518518518518517</v>
      </c>
      <c r="K190" s="1">
        <f>Jur!M190+Jur!O190</f>
        <v>12</v>
      </c>
      <c r="L190" s="2">
        <f t="shared" si="40"/>
        <v>0.44444444444444442</v>
      </c>
      <c r="M190" s="35">
        <f>Jur!Q190</f>
        <v>27</v>
      </c>
      <c r="N190" s="35">
        <f>Jur!R190</f>
        <v>1</v>
      </c>
      <c r="O190" s="35">
        <f>Jur!S190</f>
        <v>28</v>
      </c>
      <c r="P190" s="180"/>
      <c r="Q190" s="122"/>
      <c r="R190" s="122"/>
      <c r="S190" s="122"/>
      <c r="T190" s="123"/>
    </row>
    <row r="191" spans="2:20" x14ac:dyDescent="0.2">
      <c r="B191" s="24" t="s">
        <v>328</v>
      </c>
      <c r="C191" s="1">
        <f>Jur!C191+Jur!E191</f>
        <v>3</v>
      </c>
      <c r="D191" s="2">
        <f t="shared" si="37"/>
        <v>0.1111111111111111</v>
      </c>
      <c r="E191" s="1">
        <f>Jur!G191</f>
        <v>5</v>
      </c>
      <c r="F191" s="2">
        <f t="shared" si="37"/>
        <v>0.18518518518518517</v>
      </c>
      <c r="G191" s="1">
        <f>Jur!I191</f>
        <v>3</v>
      </c>
      <c r="H191" s="2">
        <f t="shared" si="38"/>
        <v>0.1111111111111111</v>
      </c>
      <c r="I191" s="1">
        <f>Jur!K191</f>
        <v>5</v>
      </c>
      <c r="J191" s="2">
        <f t="shared" si="39"/>
        <v>0.18518518518518517</v>
      </c>
      <c r="K191" s="1">
        <f>Jur!M191+Jur!O191</f>
        <v>11</v>
      </c>
      <c r="L191" s="2">
        <f t="shared" si="40"/>
        <v>0.40740740740740738</v>
      </c>
      <c r="M191" s="35">
        <f>Jur!Q191</f>
        <v>27</v>
      </c>
      <c r="N191" s="35">
        <f>Jur!R191</f>
        <v>1</v>
      </c>
      <c r="O191" s="35">
        <f>Jur!S191</f>
        <v>28</v>
      </c>
      <c r="P191" s="180"/>
      <c r="Q191" s="122"/>
      <c r="R191" s="122"/>
      <c r="S191" s="122"/>
      <c r="T191" s="123"/>
    </row>
    <row r="192" spans="2:20" x14ac:dyDescent="0.2">
      <c r="B192" s="24" t="s">
        <v>329</v>
      </c>
      <c r="C192" s="1">
        <f>Jur!C192+Jur!E192</f>
        <v>14</v>
      </c>
      <c r="D192" s="2">
        <f t="shared" si="37"/>
        <v>0.56000000000000005</v>
      </c>
      <c r="E192" s="1">
        <f>Jur!G192</f>
        <v>3</v>
      </c>
      <c r="F192" s="2">
        <f t="shared" si="37"/>
        <v>0.12</v>
      </c>
      <c r="G192" s="1">
        <f>Jur!I192</f>
        <v>2</v>
      </c>
      <c r="H192" s="2">
        <f t="shared" si="38"/>
        <v>0.08</v>
      </c>
      <c r="I192" s="1">
        <f>Jur!K192</f>
        <v>2</v>
      </c>
      <c r="J192" s="2">
        <f t="shared" si="39"/>
        <v>0.08</v>
      </c>
      <c r="K192" s="1">
        <f>Jur!M192+Jur!O192</f>
        <v>4</v>
      </c>
      <c r="L192" s="2">
        <f t="shared" si="40"/>
        <v>0.16</v>
      </c>
      <c r="M192" s="35">
        <f>Jur!Q192</f>
        <v>25</v>
      </c>
      <c r="N192" s="35">
        <f>Jur!R192</f>
        <v>3</v>
      </c>
      <c r="O192" s="35">
        <f>Jur!S192</f>
        <v>28</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362</v>
      </c>
      <c r="N199" s="208" t="s">
        <v>5</v>
      </c>
      <c r="O199" s="208" t="s">
        <v>363</v>
      </c>
      <c r="P199" s="180"/>
      <c r="Q199" s="122"/>
      <c r="R199" s="122"/>
      <c r="S199" s="122"/>
    </row>
    <row r="200" spans="2:20" x14ac:dyDescent="0.2">
      <c r="B200" s="24" t="s">
        <v>63</v>
      </c>
      <c r="C200" s="1">
        <f>Jur!C200+Jur!E200</f>
        <v>2</v>
      </c>
      <c r="D200" s="2">
        <f>C200/$M200</f>
        <v>2.1276595744680851E-2</v>
      </c>
      <c r="E200" s="1">
        <f>Jur!G200</f>
        <v>3</v>
      </c>
      <c r="F200" s="2">
        <f>E200/$M200</f>
        <v>3.1914893617021274E-2</v>
      </c>
      <c r="G200" s="1">
        <f>Jur!I200</f>
        <v>3</v>
      </c>
      <c r="H200" s="2">
        <f>G200/$M200</f>
        <v>3.1914893617021274E-2</v>
      </c>
      <c r="I200" s="1">
        <f>Jur!K200</f>
        <v>10</v>
      </c>
      <c r="J200" s="2">
        <f>I200/$M200</f>
        <v>0.10638297872340426</v>
      </c>
      <c r="K200" s="1">
        <f>Jur!M200+Jur!O200</f>
        <v>76</v>
      </c>
      <c r="L200" s="2">
        <f>K200/$M200</f>
        <v>0.80851063829787229</v>
      </c>
      <c r="M200" s="35">
        <f>Jur!Q200</f>
        <v>94</v>
      </c>
      <c r="N200" s="35">
        <f>Jur!R200</f>
        <v>0</v>
      </c>
      <c r="O200" s="35">
        <f>Jur!S200</f>
        <v>94</v>
      </c>
      <c r="P200" s="180"/>
      <c r="Q200" s="122"/>
      <c r="R200" s="122"/>
      <c r="S200" s="122"/>
      <c r="T200" s="123"/>
    </row>
    <row r="201" spans="2:20" x14ac:dyDescent="0.2">
      <c r="B201" s="24" t="s">
        <v>75</v>
      </c>
      <c r="C201" s="1">
        <f>Jur!C201+Jur!E201</f>
        <v>3</v>
      </c>
      <c r="D201" s="2">
        <f t="shared" ref="D201:F204" si="41">C201/$M201</f>
        <v>3.2967032967032968E-2</v>
      </c>
      <c r="E201" s="1">
        <f>Jur!G201</f>
        <v>5</v>
      </c>
      <c r="F201" s="2">
        <f t="shared" si="41"/>
        <v>5.4945054945054944E-2</v>
      </c>
      <c r="G201" s="1">
        <f>Jur!I201</f>
        <v>4</v>
      </c>
      <c r="H201" s="2">
        <f t="shared" ref="H201:H204" si="42">G201/$M201</f>
        <v>4.3956043956043959E-2</v>
      </c>
      <c r="I201" s="1">
        <f>Jur!K201</f>
        <v>12</v>
      </c>
      <c r="J201" s="2">
        <f t="shared" ref="J201:J204" si="43">I201/$M201</f>
        <v>0.13186813186813187</v>
      </c>
      <c r="K201" s="1">
        <f>Jur!M201+Jur!O201</f>
        <v>67</v>
      </c>
      <c r="L201" s="2">
        <f t="shared" ref="L201:L204" si="44">K201/$M201</f>
        <v>0.73626373626373631</v>
      </c>
      <c r="M201" s="35">
        <f>Jur!Q201</f>
        <v>91</v>
      </c>
      <c r="N201" s="35">
        <f>Jur!R201</f>
        <v>3</v>
      </c>
      <c r="O201" s="35">
        <f>Jur!S201</f>
        <v>94</v>
      </c>
      <c r="P201" s="180"/>
      <c r="Q201" s="122"/>
      <c r="R201" s="122"/>
      <c r="S201" s="122"/>
      <c r="T201" s="123"/>
    </row>
    <row r="202" spans="2:20" x14ac:dyDescent="0.2">
      <c r="B202" s="24" t="s">
        <v>76</v>
      </c>
      <c r="C202" s="1">
        <f>Jur!C202+Jur!E202</f>
        <v>1</v>
      </c>
      <c r="D202" s="2">
        <f t="shared" si="41"/>
        <v>1.0869565217391304E-2</v>
      </c>
      <c r="E202" s="1">
        <f>Jur!G202</f>
        <v>2</v>
      </c>
      <c r="F202" s="2">
        <f t="shared" si="41"/>
        <v>2.1739130434782608E-2</v>
      </c>
      <c r="G202" s="1">
        <f>Jur!I202</f>
        <v>0</v>
      </c>
      <c r="H202" s="2">
        <f t="shared" si="42"/>
        <v>0</v>
      </c>
      <c r="I202" s="1">
        <f>Jur!K202</f>
        <v>18</v>
      </c>
      <c r="J202" s="2">
        <f t="shared" si="43"/>
        <v>0.19565217391304349</v>
      </c>
      <c r="K202" s="1">
        <f>Jur!M202+Jur!O202</f>
        <v>71</v>
      </c>
      <c r="L202" s="2">
        <f t="shared" si="44"/>
        <v>0.77173913043478259</v>
      </c>
      <c r="M202" s="35">
        <f>Jur!Q202</f>
        <v>92</v>
      </c>
      <c r="N202" s="35">
        <f>Jur!R202</f>
        <v>2</v>
      </c>
      <c r="O202" s="35">
        <f>Jur!S202</f>
        <v>94</v>
      </c>
      <c r="P202" s="180"/>
      <c r="Q202" s="122"/>
      <c r="R202" s="122"/>
      <c r="S202" s="122"/>
      <c r="T202" s="123"/>
    </row>
    <row r="203" spans="2:20" x14ac:dyDescent="0.2">
      <c r="B203" s="24" t="s">
        <v>66</v>
      </c>
      <c r="C203" s="1">
        <f>Jur!C203+Jur!E203</f>
        <v>2</v>
      </c>
      <c r="D203" s="2">
        <f t="shared" si="41"/>
        <v>2.1739130434782608E-2</v>
      </c>
      <c r="E203" s="1">
        <f>Jur!G203</f>
        <v>5</v>
      </c>
      <c r="F203" s="2">
        <f t="shared" si="41"/>
        <v>5.434782608695652E-2</v>
      </c>
      <c r="G203" s="1">
        <f>Jur!I203</f>
        <v>3</v>
      </c>
      <c r="H203" s="2">
        <f t="shared" si="42"/>
        <v>3.2608695652173912E-2</v>
      </c>
      <c r="I203" s="1">
        <f>Jur!K203</f>
        <v>5</v>
      </c>
      <c r="J203" s="2">
        <f t="shared" si="43"/>
        <v>5.434782608695652E-2</v>
      </c>
      <c r="K203" s="1">
        <f>Jur!M203+Jur!O203</f>
        <v>77</v>
      </c>
      <c r="L203" s="2">
        <f t="shared" si="44"/>
        <v>0.83695652173913049</v>
      </c>
      <c r="M203" s="35">
        <f>Jur!Q203</f>
        <v>92</v>
      </c>
      <c r="N203" s="35">
        <f>Jur!R203</f>
        <v>2</v>
      </c>
      <c r="O203" s="35">
        <f>Jur!S203</f>
        <v>94</v>
      </c>
      <c r="P203" s="180"/>
      <c r="Q203" s="122"/>
      <c r="R203" s="122"/>
      <c r="S203" s="122"/>
      <c r="T203" s="123"/>
    </row>
    <row r="204" spans="2:20" x14ac:dyDescent="0.2">
      <c r="B204" s="24" t="s">
        <v>67</v>
      </c>
      <c r="C204" s="1">
        <f>Jur!C204+Jur!E204</f>
        <v>9</v>
      </c>
      <c r="D204" s="2">
        <f t="shared" si="41"/>
        <v>0.1</v>
      </c>
      <c r="E204" s="1">
        <f>Jur!G204</f>
        <v>14</v>
      </c>
      <c r="F204" s="2">
        <f t="shared" si="41"/>
        <v>0.15555555555555556</v>
      </c>
      <c r="G204" s="1">
        <f>Jur!I204</f>
        <v>9</v>
      </c>
      <c r="H204" s="2">
        <f t="shared" si="42"/>
        <v>0.1</v>
      </c>
      <c r="I204" s="1">
        <f>Jur!K204</f>
        <v>17</v>
      </c>
      <c r="J204" s="2">
        <f t="shared" si="43"/>
        <v>0.18888888888888888</v>
      </c>
      <c r="K204" s="1">
        <f>Jur!M204+Jur!O204</f>
        <v>41</v>
      </c>
      <c r="L204" s="2">
        <f t="shared" si="44"/>
        <v>0.45555555555555555</v>
      </c>
      <c r="M204" s="35">
        <f>Jur!Q204</f>
        <v>90</v>
      </c>
      <c r="N204" s="35">
        <f>Jur!R204</f>
        <v>4</v>
      </c>
      <c r="O204" s="35">
        <f>Jur!S204</f>
        <v>94</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362</v>
      </c>
      <c r="N211" s="208" t="s">
        <v>5</v>
      </c>
      <c r="O211" s="208" t="s">
        <v>363</v>
      </c>
      <c r="P211" s="180"/>
      <c r="Q211" s="122"/>
      <c r="R211" s="122"/>
      <c r="S211" s="122"/>
    </row>
    <row r="212" spans="2:20" x14ac:dyDescent="0.2">
      <c r="B212" s="24" t="s">
        <v>63</v>
      </c>
      <c r="C212" s="1">
        <f>Jur!C212+Jur!E212</f>
        <v>2</v>
      </c>
      <c r="D212" s="2">
        <f>C212/$M212</f>
        <v>3.0303030303030304E-2</v>
      </c>
      <c r="E212" s="1">
        <f>Jur!G212</f>
        <v>2</v>
      </c>
      <c r="F212" s="2">
        <f>E212/$M212</f>
        <v>3.0303030303030304E-2</v>
      </c>
      <c r="G212" s="1">
        <f>Jur!I212</f>
        <v>0</v>
      </c>
      <c r="H212" s="2">
        <f>G212/$M212</f>
        <v>0</v>
      </c>
      <c r="I212" s="1">
        <f>Jur!K212</f>
        <v>7</v>
      </c>
      <c r="J212" s="2">
        <f>I212/$M212</f>
        <v>0.10606060606060606</v>
      </c>
      <c r="K212" s="1">
        <f>Jur!M212+Jur!O212</f>
        <v>55</v>
      </c>
      <c r="L212" s="2">
        <f>K212/$M212</f>
        <v>0.83333333333333337</v>
      </c>
      <c r="M212" s="35">
        <f>Jur!Q212</f>
        <v>66</v>
      </c>
      <c r="N212" s="35">
        <f>Jur!R212</f>
        <v>0</v>
      </c>
      <c r="O212" s="35">
        <f>Jur!S212</f>
        <v>66</v>
      </c>
      <c r="P212" s="180"/>
      <c r="Q212" s="122"/>
      <c r="R212" s="122"/>
      <c r="S212" s="122"/>
      <c r="T212" s="123"/>
    </row>
    <row r="213" spans="2:20" x14ac:dyDescent="0.2">
      <c r="B213" s="24" t="s">
        <v>75</v>
      </c>
      <c r="C213" s="1">
        <f>Jur!C213+Jur!E213</f>
        <v>2</v>
      </c>
      <c r="D213" s="2">
        <f t="shared" ref="D213:F216" si="45">C213/$M213</f>
        <v>3.1746031746031744E-2</v>
      </c>
      <c r="E213" s="1">
        <f>Jur!G213</f>
        <v>4</v>
      </c>
      <c r="F213" s="2">
        <f t="shared" si="45"/>
        <v>6.3492063492063489E-2</v>
      </c>
      <c r="G213" s="1">
        <f>Jur!I213</f>
        <v>4</v>
      </c>
      <c r="H213" s="2">
        <f t="shared" ref="H213:H216" si="46">G213/$M213</f>
        <v>6.3492063492063489E-2</v>
      </c>
      <c r="I213" s="1">
        <f>Jur!K213</f>
        <v>9</v>
      </c>
      <c r="J213" s="2">
        <f t="shared" ref="J213:J216" si="47">I213/$M213</f>
        <v>0.14285714285714285</v>
      </c>
      <c r="K213" s="1">
        <f>Jur!M213+Jur!O213</f>
        <v>44</v>
      </c>
      <c r="L213" s="2">
        <f t="shared" ref="L213:L216" si="48">K213/$M213</f>
        <v>0.69841269841269837</v>
      </c>
      <c r="M213" s="35">
        <f>Jur!Q213</f>
        <v>63</v>
      </c>
      <c r="N213" s="35">
        <f>Jur!R213</f>
        <v>3</v>
      </c>
      <c r="O213" s="35">
        <f>Jur!S213</f>
        <v>66</v>
      </c>
      <c r="P213" s="180"/>
      <c r="Q213" s="122"/>
      <c r="R213" s="122"/>
      <c r="S213" s="122"/>
      <c r="T213" s="123"/>
    </row>
    <row r="214" spans="2:20" x14ac:dyDescent="0.2">
      <c r="B214" s="24" t="s">
        <v>76</v>
      </c>
      <c r="C214" s="1">
        <f>Jur!C214+Jur!E214</f>
        <v>1</v>
      </c>
      <c r="D214" s="2">
        <f t="shared" si="45"/>
        <v>1.5625E-2</v>
      </c>
      <c r="E214" s="1">
        <f>Jur!G214</f>
        <v>2</v>
      </c>
      <c r="F214" s="2">
        <f t="shared" si="45"/>
        <v>3.125E-2</v>
      </c>
      <c r="G214" s="1">
        <f>Jur!I214</f>
        <v>0</v>
      </c>
      <c r="H214" s="2">
        <f t="shared" si="46"/>
        <v>0</v>
      </c>
      <c r="I214" s="1">
        <f>Jur!K214</f>
        <v>15</v>
      </c>
      <c r="J214" s="2">
        <f t="shared" si="47"/>
        <v>0.234375</v>
      </c>
      <c r="K214" s="1">
        <f>Jur!M214+Jur!O214</f>
        <v>46</v>
      </c>
      <c r="L214" s="2">
        <f t="shared" si="48"/>
        <v>0.71875</v>
      </c>
      <c r="M214" s="35">
        <f>Jur!Q214</f>
        <v>64</v>
      </c>
      <c r="N214" s="35">
        <f>Jur!R214</f>
        <v>2</v>
      </c>
      <c r="O214" s="35">
        <f>Jur!S214</f>
        <v>66</v>
      </c>
      <c r="P214" s="180"/>
      <c r="Q214" s="122"/>
      <c r="R214" s="122"/>
      <c r="S214" s="122"/>
      <c r="T214" s="123"/>
    </row>
    <row r="215" spans="2:20" x14ac:dyDescent="0.2">
      <c r="B215" s="24" t="s">
        <v>66</v>
      </c>
      <c r="C215" s="1">
        <f>Jur!C215+Jur!E215</f>
        <v>0</v>
      </c>
      <c r="D215" s="2">
        <f t="shared" si="45"/>
        <v>0</v>
      </c>
      <c r="E215" s="1">
        <f>Jur!G215</f>
        <v>2</v>
      </c>
      <c r="F215" s="2">
        <f t="shared" si="45"/>
        <v>3.125E-2</v>
      </c>
      <c r="G215" s="1">
        <f>Jur!I215</f>
        <v>0</v>
      </c>
      <c r="H215" s="2">
        <f t="shared" si="46"/>
        <v>0</v>
      </c>
      <c r="I215" s="1">
        <f>Jur!K215</f>
        <v>2</v>
      </c>
      <c r="J215" s="2">
        <f t="shared" si="47"/>
        <v>3.125E-2</v>
      </c>
      <c r="K215" s="1">
        <f>Jur!M215+Jur!O215</f>
        <v>60</v>
      </c>
      <c r="L215" s="2">
        <f t="shared" si="48"/>
        <v>0.9375</v>
      </c>
      <c r="M215" s="35">
        <f>Jur!Q215</f>
        <v>64</v>
      </c>
      <c r="N215" s="35">
        <f>Jur!R215</f>
        <v>2</v>
      </c>
      <c r="O215" s="35">
        <f>Jur!S215</f>
        <v>66</v>
      </c>
      <c r="P215" s="180"/>
      <c r="Q215" s="122"/>
      <c r="R215" s="122"/>
      <c r="S215" s="122"/>
      <c r="T215" s="123"/>
    </row>
    <row r="216" spans="2:20" x14ac:dyDescent="0.2">
      <c r="B216" s="24" t="s">
        <v>78</v>
      </c>
      <c r="C216" s="1">
        <f>Jur!C216+Jur!E216</f>
        <v>6</v>
      </c>
      <c r="D216" s="2">
        <f t="shared" si="45"/>
        <v>9.5238095238095233E-2</v>
      </c>
      <c r="E216" s="1">
        <f>Jur!G216</f>
        <v>9</v>
      </c>
      <c r="F216" s="2">
        <f t="shared" si="45"/>
        <v>0.14285714285714285</v>
      </c>
      <c r="G216" s="1">
        <f>Jur!I216</f>
        <v>6</v>
      </c>
      <c r="H216" s="2">
        <f t="shared" si="46"/>
        <v>9.5238095238095233E-2</v>
      </c>
      <c r="I216" s="1">
        <f>Jur!K216</f>
        <v>9</v>
      </c>
      <c r="J216" s="2">
        <f t="shared" si="47"/>
        <v>0.14285714285714285</v>
      </c>
      <c r="K216" s="1">
        <f>Jur!M216+Jur!O216</f>
        <v>33</v>
      </c>
      <c r="L216" s="2">
        <f t="shared" si="48"/>
        <v>0.52380952380952384</v>
      </c>
      <c r="M216" s="35">
        <f>Jur!Q216</f>
        <v>63</v>
      </c>
      <c r="N216" s="35">
        <f>Jur!R216</f>
        <v>3</v>
      </c>
      <c r="O216" s="35">
        <f>Jur!S216</f>
        <v>66</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362</v>
      </c>
      <c r="N223" s="208" t="s">
        <v>5</v>
      </c>
      <c r="O223" s="208" t="s">
        <v>363</v>
      </c>
      <c r="P223" s="180"/>
      <c r="Q223" s="122"/>
      <c r="R223" s="122"/>
      <c r="S223" s="122"/>
    </row>
    <row r="224" spans="2:20" x14ac:dyDescent="0.2">
      <c r="B224" s="24" t="s">
        <v>63</v>
      </c>
      <c r="C224" s="1">
        <f>Jur!C224+Jur!E224</f>
        <v>0</v>
      </c>
      <c r="D224" s="2">
        <f>C224/$M224</f>
        <v>0</v>
      </c>
      <c r="E224" s="1">
        <f>Jur!G224</f>
        <v>1</v>
      </c>
      <c r="F224" s="2">
        <f>E224/$M224</f>
        <v>3.5714285714285712E-2</v>
      </c>
      <c r="G224" s="1">
        <f>Jur!I224</f>
        <v>3</v>
      </c>
      <c r="H224" s="2">
        <f>G224/$M224</f>
        <v>0.10714285714285714</v>
      </c>
      <c r="I224" s="1">
        <f>Jur!K224</f>
        <v>3</v>
      </c>
      <c r="J224" s="2">
        <f>I224/$M224</f>
        <v>0.10714285714285714</v>
      </c>
      <c r="K224" s="1">
        <f>Jur!M224+Jur!O224</f>
        <v>21</v>
      </c>
      <c r="L224" s="2">
        <f>K224/$M224</f>
        <v>0.75</v>
      </c>
      <c r="M224" s="35">
        <f>Jur!Q224</f>
        <v>28</v>
      </c>
      <c r="N224" s="35">
        <f>Jur!R224</f>
        <v>0</v>
      </c>
      <c r="O224" s="35">
        <f>Jur!S224</f>
        <v>28</v>
      </c>
      <c r="P224" s="180"/>
      <c r="Q224" s="122"/>
      <c r="R224" s="122"/>
      <c r="S224" s="122"/>
      <c r="T224" s="123"/>
    </row>
    <row r="225" spans="2:20" x14ac:dyDescent="0.2">
      <c r="B225" s="24" t="s">
        <v>75</v>
      </c>
      <c r="C225" s="1">
        <f>Jur!C225+Jur!E225</f>
        <v>1</v>
      </c>
      <c r="D225" s="2">
        <f t="shared" ref="D225:F228" si="49">C225/$M225</f>
        <v>3.5714285714285712E-2</v>
      </c>
      <c r="E225" s="1">
        <f>Jur!G225</f>
        <v>1</v>
      </c>
      <c r="F225" s="2">
        <f t="shared" si="49"/>
        <v>3.5714285714285712E-2</v>
      </c>
      <c r="G225" s="1">
        <f>Jur!I225</f>
        <v>0</v>
      </c>
      <c r="H225" s="2">
        <f t="shared" ref="H225:H228" si="50">G225/$M225</f>
        <v>0</v>
      </c>
      <c r="I225" s="1">
        <f>Jur!K225</f>
        <v>3</v>
      </c>
      <c r="J225" s="2">
        <f t="shared" ref="J225:J228" si="51">I225/$M225</f>
        <v>0.10714285714285714</v>
      </c>
      <c r="K225" s="1">
        <f>Jur!M225+Jur!O225</f>
        <v>23</v>
      </c>
      <c r="L225" s="2">
        <f t="shared" ref="L225:L228" si="52">K225/$M225</f>
        <v>0.8214285714285714</v>
      </c>
      <c r="M225" s="35">
        <f>Jur!Q225</f>
        <v>28</v>
      </c>
      <c r="N225" s="35">
        <f>Jur!R225</f>
        <v>0</v>
      </c>
      <c r="O225" s="35">
        <f>Jur!S225</f>
        <v>28</v>
      </c>
      <c r="P225" s="180"/>
      <c r="Q225" s="122"/>
      <c r="R225" s="122"/>
      <c r="S225" s="122"/>
      <c r="T225" s="123"/>
    </row>
    <row r="226" spans="2:20" x14ac:dyDescent="0.2">
      <c r="B226" s="24" t="s">
        <v>76</v>
      </c>
      <c r="C226" s="1">
        <f>Jur!C226+Jur!E226</f>
        <v>0</v>
      </c>
      <c r="D226" s="2">
        <f t="shared" si="49"/>
        <v>0</v>
      </c>
      <c r="E226" s="1">
        <f>Jur!G226</f>
        <v>0</v>
      </c>
      <c r="F226" s="2">
        <f t="shared" si="49"/>
        <v>0</v>
      </c>
      <c r="G226" s="1">
        <f>Jur!I226</f>
        <v>0</v>
      </c>
      <c r="H226" s="2">
        <f t="shared" si="50"/>
        <v>0</v>
      </c>
      <c r="I226" s="1">
        <f>Jur!K226</f>
        <v>3</v>
      </c>
      <c r="J226" s="2">
        <f t="shared" si="51"/>
        <v>0.10714285714285714</v>
      </c>
      <c r="K226" s="1">
        <f>Jur!M226+Jur!O226</f>
        <v>25</v>
      </c>
      <c r="L226" s="2">
        <f t="shared" si="52"/>
        <v>0.8928571428571429</v>
      </c>
      <c r="M226" s="35">
        <f>Jur!Q226</f>
        <v>28</v>
      </c>
      <c r="N226" s="35">
        <f>Jur!R226</f>
        <v>0</v>
      </c>
      <c r="O226" s="35">
        <f>Jur!S226</f>
        <v>28</v>
      </c>
      <c r="P226" s="180"/>
      <c r="Q226" s="122"/>
      <c r="R226" s="122"/>
      <c r="S226" s="122"/>
      <c r="T226" s="123"/>
    </row>
    <row r="227" spans="2:20" x14ac:dyDescent="0.2">
      <c r="B227" s="24" t="s">
        <v>66</v>
      </c>
      <c r="C227" s="1">
        <f>Jur!C227+Jur!E227</f>
        <v>2</v>
      </c>
      <c r="D227" s="2">
        <f t="shared" si="49"/>
        <v>7.1428571428571425E-2</v>
      </c>
      <c r="E227" s="1">
        <f>Jur!G227</f>
        <v>3</v>
      </c>
      <c r="F227" s="2">
        <f t="shared" si="49"/>
        <v>0.10714285714285714</v>
      </c>
      <c r="G227" s="1">
        <f>Jur!I227</f>
        <v>3</v>
      </c>
      <c r="H227" s="2">
        <f t="shared" si="50"/>
        <v>0.10714285714285714</v>
      </c>
      <c r="I227" s="1">
        <f>Jur!K227</f>
        <v>3</v>
      </c>
      <c r="J227" s="2">
        <f t="shared" si="51"/>
        <v>0.10714285714285714</v>
      </c>
      <c r="K227" s="1">
        <f>Jur!M227+Jur!O227</f>
        <v>17</v>
      </c>
      <c r="L227" s="2">
        <f t="shared" si="52"/>
        <v>0.6071428571428571</v>
      </c>
      <c r="M227" s="35">
        <f>Jur!Q227</f>
        <v>28</v>
      </c>
      <c r="N227" s="35">
        <f>Jur!R227</f>
        <v>0</v>
      </c>
      <c r="O227" s="35">
        <f>Jur!S227</f>
        <v>28</v>
      </c>
      <c r="P227" s="180"/>
      <c r="Q227" s="122"/>
      <c r="R227" s="122"/>
      <c r="S227" s="122"/>
      <c r="T227" s="123"/>
    </row>
    <row r="228" spans="2:20" x14ac:dyDescent="0.2">
      <c r="B228" s="24" t="s">
        <v>78</v>
      </c>
      <c r="C228" s="1">
        <f>Jur!C228+Jur!E228</f>
        <v>3</v>
      </c>
      <c r="D228" s="2">
        <f t="shared" si="49"/>
        <v>0.1111111111111111</v>
      </c>
      <c r="E228" s="1">
        <f>Jur!G228</f>
        <v>5</v>
      </c>
      <c r="F228" s="2">
        <f t="shared" si="49"/>
        <v>0.18518518518518517</v>
      </c>
      <c r="G228" s="1">
        <f>Jur!I228</f>
        <v>3</v>
      </c>
      <c r="H228" s="2">
        <f t="shared" si="50"/>
        <v>0.1111111111111111</v>
      </c>
      <c r="I228" s="1">
        <f>Jur!K228</f>
        <v>8</v>
      </c>
      <c r="J228" s="2">
        <f t="shared" si="51"/>
        <v>0.29629629629629628</v>
      </c>
      <c r="K228" s="1">
        <f>Jur!M228+Jur!O228</f>
        <v>8</v>
      </c>
      <c r="L228" s="2">
        <f t="shared" si="52"/>
        <v>0.29629629629629628</v>
      </c>
      <c r="M228" s="35">
        <f>Jur!Q228</f>
        <v>27</v>
      </c>
      <c r="N228" s="35">
        <f>Jur!R228</f>
        <v>1</v>
      </c>
      <c r="O228" s="35">
        <f>Jur!S228</f>
        <v>28</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6.15" customHeight="1" x14ac:dyDescent="0.2">
      <c r="B235" s="253"/>
      <c r="C235" s="208" t="s">
        <v>333</v>
      </c>
      <c r="D235" s="32"/>
      <c r="E235" s="208" t="s">
        <v>53</v>
      </c>
      <c r="F235" s="32"/>
      <c r="G235" s="208" t="s">
        <v>334</v>
      </c>
      <c r="H235" s="32"/>
      <c r="I235" s="208" t="s">
        <v>362</v>
      </c>
      <c r="J235" s="208" t="s">
        <v>5</v>
      </c>
      <c r="K235" s="208" t="s">
        <v>363</v>
      </c>
    </row>
    <row r="236" spans="2:20" x14ac:dyDescent="0.2">
      <c r="B236" s="24" t="s">
        <v>27</v>
      </c>
      <c r="C236" s="1">
        <f>Jur!C236+Jur!E236</f>
        <v>15</v>
      </c>
      <c r="D236" s="2">
        <f>C236/$I236</f>
        <v>0.18072289156626506</v>
      </c>
      <c r="E236" s="1">
        <f>Jur!G236</f>
        <v>24</v>
      </c>
      <c r="F236" s="2">
        <f>E236/$I236</f>
        <v>0.28915662650602408</v>
      </c>
      <c r="G236" s="1">
        <f>Jur!I236+Jur!K236</f>
        <v>44</v>
      </c>
      <c r="H236" s="2">
        <f>G236/$I236</f>
        <v>0.53012048192771088</v>
      </c>
      <c r="I236" s="3">
        <f>Jur!M236</f>
        <v>83</v>
      </c>
      <c r="J236" s="3">
        <f>Jur!N236</f>
        <v>11</v>
      </c>
      <c r="K236" s="3">
        <f>Jur!O236</f>
        <v>94</v>
      </c>
    </row>
    <row r="237" spans="2:20" x14ac:dyDescent="0.2">
      <c r="B237" s="24" t="s">
        <v>28</v>
      </c>
      <c r="C237" s="1">
        <f>Jur!C237+Jur!E237</f>
        <v>8</v>
      </c>
      <c r="D237" s="2">
        <f t="shared" ref="D237:F238" si="53">C237/$I237</f>
        <v>0.14035087719298245</v>
      </c>
      <c r="E237" s="1">
        <f>Jur!G237</f>
        <v>17</v>
      </c>
      <c r="F237" s="2">
        <f t="shared" si="53"/>
        <v>0.2982456140350877</v>
      </c>
      <c r="G237" s="1">
        <f>Jur!I237+Jur!K237</f>
        <v>32</v>
      </c>
      <c r="H237" s="2">
        <f t="shared" ref="H237:H238" si="54">G237/$I237</f>
        <v>0.56140350877192979</v>
      </c>
      <c r="I237" s="3">
        <f>Jur!M237</f>
        <v>57</v>
      </c>
      <c r="J237" s="3">
        <f>Jur!N237</f>
        <v>9</v>
      </c>
      <c r="K237" s="3">
        <f>Jur!O237</f>
        <v>66</v>
      </c>
    </row>
    <row r="238" spans="2:20" x14ac:dyDescent="0.2">
      <c r="B238" s="24" t="s">
        <v>29</v>
      </c>
      <c r="C238" s="1">
        <f>Jur!C238+Jur!E238</f>
        <v>7</v>
      </c>
      <c r="D238" s="2">
        <f t="shared" si="53"/>
        <v>0.26923076923076922</v>
      </c>
      <c r="E238" s="1">
        <f>Jur!G238</f>
        <v>7</v>
      </c>
      <c r="F238" s="2">
        <f t="shared" si="53"/>
        <v>0.26923076923076922</v>
      </c>
      <c r="G238" s="1">
        <f>Jur!I238+Jur!K238</f>
        <v>12</v>
      </c>
      <c r="H238" s="2">
        <f t="shared" si="54"/>
        <v>0.46153846153846156</v>
      </c>
      <c r="I238" s="3">
        <f>Jur!M238</f>
        <v>26</v>
      </c>
      <c r="J238" s="3">
        <f>Jur!N238</f>
        <v>2</v>
      </c>
      <c r="K238" s="3">
        <f>Jur!O238</f>
        <v>28</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6.9" customHeight="1" x14ac:dyDescent="0.2">
      <c r="B245" s="254"/>
      <c r="C245" s="208" t="s">
        <v>336</v>
      </c>
      <c r="D245" s="32"/>
      <c r="E245" s="208"/>
      <c r="F245" s="32"/>
      <c r="G245" s="208" t="s">
        <v>337</v>
      </c>
      <c r="H245" s="32"/>
      <c r="I245" s="208" t="s">
        <v>362</v>
      </c>
      <c r="J245" s="208" t="s">
        <v>5</v>
      </c>
      <c r="K245" s="208" t="s">
        <v>363</v>
      </c>
      <c r="L245" s="34"/>
      <c r="M245" s="34"/>
      <c r="N245" s="34"/>
      <c r="O245" s="34"/>
    </row>
    <row r="246" spans="2:15" s="123" customFormat="1" ht="24" x14ac:dyDescent="0.2">
      <c r="B246" s="24" t="s">
        <v>86</v>
      </c>
      <c r="C246" s="1">
        <f>Jur!C246+Jur!E246</f>
        <v>12</v>
      </c>
      <c r="D246" s="2">
        <f>C246/$I246</f>
        <v>0.15789473684210525</v>
      </c>
      <c r="E246" s="1">
        <f>Jur!G246</f>
        <v>14</v>
      </c>
      <c r="F246" s="2">
        <f>E246/$I246</f>
        <v>0.18421052631578946</v>
      </c>
      <c r="G246" s="1">
        <f>Jur!I246+Jur!K246</f>
        <v>50</v>
      </c>
      <c r="H246" s="2">
        <f>G246/$I246</f>
        <v>0.65789473684210531</v>
      </c>
      <c r="I246" s="3">
        <f>Jur!M246</f>
        <v>76</v>
      </c>
      <c r="J246" s="3">
        <f>Jur!N246</f>
        <v>18</v>
      </c>
      <c r="K246" s="3">
        <f>Jur!O246</f>
        <v>94</v>
      </c>
      <c r="L246" s="34"/>
      <c r="M246" s="34"/>
      <c r="N246" s="34"/>
      <c r="O246" s="34"/>
    </row>
    <row r="247" spans="2:15" s="123" customFormat="1" x14ac:dyDescent="0.2">
      <c r="B247" s="24" t="s">
        <v>87</v>
      </c>
      <c r="C247" s="1">
        <f>Jur!C247+Jur!E247</f>
        <v>12</v>
      </c>
      <c r="D247" s="2">
        <f t="shared" ref="D247:F251" si="55">C247/$I247</f>
        <v>0.14814814814814814</v>
      </c>
      <c r="E247" s="1">
        <f>Jur!G247</f>
        <v>19</v>
      </c>
      <c r="F247" s="2">
        <f t="shared" si="55"/>
        <v>0.23456790123456789</v>
      </c>
      <c r="G247" s="1">
        <f>Jur!I247+Jur!K247</f>
        <v>50</v>
      </c>
      <c r="H247" s="2">
        <f t="shared" ref="H247:H251" si="56">G247/$I247</f>
        <v>0.61728395061728392</v>
      </c>
      <c r="I247" s="3">
        <f>Jur!M247</f>
        <v>81</v>
      </c>
      <c r="J247" s="3">
        <f>Jur!N247</f>
        <v>13</v>
      </c>
      <c r="K247" s="3">
        <f>Jur!O247</f>
        <v>94</v>
      </c>
      <c r="L247" s="34"/>
      <c r="M247" s="34"/>
      <c r="N247" s="34"/>
      <c r="O247" s="34"/>
    </row>
    <row r="248" spans="2:15" s="123" customFormat="1" ht="24" x14ac:dyDescent="0.2">
      <c r="B248" s="24" t="s">
        <v>88</v>
      </c>
      <c r="C248" s="1">
        <f>Jur!C248+Jur!E248</f>
        <v>12</v>
      </c>
      <c r="D248" s="2">
        <f t="shared" si="55"/>
        <v>0.15384615384615385</v>
      </c>
      <c r="E248" s="1">
        <f>Jur!G248</f>
        <v>10</v>
      </c>
      <c r="F248" s="2">
        <f t="shared" si="55"/>
        <v>0.12820512820512819</v>
      </c>
      <c r="G248" s="1">
        <f>Jur!I248+Jur!K248</f>
        <v>56</v>
      </c>
      <c r="H248" s="2">
        <f t="shared" si="56"/>
        <v>0.71794871794871795</v>
      </c>
      <c r="I248" s="3">
        <f>Jur!M248</f>
        <v>78</v>
      </c>
      <c r="J248" s="3">
        <f>Jur!N248</f>
        <v>16</v>
      </c>
      <c r="K248" s="3">
        <f>Jur!O248</f>
        <v>94</v>
      </c>
      <c r="L248" s="34"/>
      <c r="M248" s="34"/>
      <c r="N248" s="34"/>
      <c r="O248" s="34"/>
    </row>
    <row r="249" spans="2:15" s="123" customFormat="1" ht="24" x14ac:dyDescent="0.2">
      <c r="B249" s="24" t="s">
        <v>89</v>
      </c>
      <c r="C249" s="1">
        <f>Jur!C249+Jur!E249</f>
        <v>10</v>
      </c>
      <c r="D249" s="2">
        <f t="shared" si="55"/>
        <v>0.11627906976744186</v>
      </c>
      <c r="E249" s="1">
        <f>Jur!G249</f>
        <v>12</v>
      </c>
      <c r="F249" s="2">
        <f t="shared" si="55"/>
        <v>0.13953488372093023</v>
      </c>
      <c r="G249" s="1">
        <f>Jur!I249+Jur!K249</f>
        <v>64</v>
      </c>
      <c r="H249" s="2">
        <f t="shared" si="56"/>
        <v>0.7441860465116279</v>
      </c>
      <c r="I249" s="3">
        <f>Jur!M249</f>
        <v>86</v>
      </c>
      <c r="J249" s="3">
        <f>Jur!N249</f>
        <v>8</v>
      </c>
      <c r="K249" s="3">
        <f>Jur!O249</f>
        <v>94</v>
      </c>
      <c r="L249" s="34"/>
      <c r="M249" s="34"/>
      <c r="N249" s="34"/>
      <c r="O249" s="34"/>
    </row>
    <row r="250" spans="2:15" s="123" customFormat="1" ht="24" x14ac:dyDescent="0.2">
      <c r="B250" s="24" t="s">
        <v>90</v>
      </c>
      <c r="C250" s="1">
        <f>Jur!C250+Jur!E250</f>
        <v>7</v>
      </c>
      <c r="D250" s="2">
        <f t="shared" si="55"/>
        <v>8.9743589743589744E-2</v>
      </c>
      <c r="E250" s="1">
        <f>Jur!G250</f>
        <v>9</v>
      </c>
      <c r="F250" s="2">
        <f t="shared" si="55"/>
        <v>0.11538461538461539</v>
      </c>
      <c r="G250" s="1">
        <f>Jur!I250+Jur!K250</f>
        <v>62</v>
      </c>
      <c r="H250" s="2">
        <f t="shared" si="56"/>
        <v>0.79487179487179482</v>
      </c>
      <c r="I250" s="3">
        <f>Jur!M250</f>
        <v>78</v>
      </c>
      <c r="J250" s="3">
        <f>Jur!N250</f>
        <v>16</v>
      </c>
      <c r="K250" s="3">
        <f>Jur!O250</f>
        <v>94</v>
      </c>
      <c r="L250" s="34"/>
      <c r="M250" s="34"/>
      <c r="N250" s="34"/>
      <c r="O250" s="34"/>
    </row>
    <row r="251" spans="2:15" s="123" customFormat="1" ht="36" x14ac:dyDescent="0.2">
      <c r="B251" s="24" t="s">
        <v>91</v>
      </c>
      <c r="C251" s="1">
        <f>Jur!C251+Jur!E251</f>
        <v>7</v>
      </c>
      <c r="D251" s="2">
        <f t="shared" si="55"/>
        <v>7.9545454545454544E-2</v>
      </c>
      <c r="E251" s="1">
        <f>Jur!G251</f>
        <v>10</v>
      </c>
      <c r="F251" s="2">
        <f t="shared" si="55"/>
        <v>0.11363636363636363</v>
      </c>
      <c r="G251" s="1">
        <f>Jur!I251+Jur!K251</f>
        <v>71</v>
      </c>
      <c r="H251" s="2">
        <f t="shared" si="56"/>
        <v>0.80681818181818177</v>
      </c>
      <c r="I251" s="3">
        <f>Jur!M251</f>
        <v>88</v>
      </c>
      <c r="J251" s="3">
        <f>Jur!N251</f>
        <v>6</v>
      </c>
      <c r="K251" s="3">
        <f>Jur!O251</f>
        <v>94</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362</v>
      </c>
      <c r="J258" s="208" t="s">
        <v>5</v>
      </c>
      <c r="K258" s="210" t="s">
        <v>363</v>
      </c>
      <c r="L258" s="179"/>
      <c r="M258" s="122"/>
      <c r="N258" s="122"/>
      <c r="O258" s="122"/>
    </row>
    <row r="259" spans="2:15" s="123" customFormat="1" ht="24" x14ac:dyDescent="0.2">
      <c r="B259" s="24" t="s">
        <v>86</v>
      </c>
      <c r="C259" s="1">
        <f>Jur!C259+Jur!E259</f>
        <v>9</v>
      </c>
      <c r="D259" s="2">
        <f>C259/$I259</f>
        <v>0.1875</v>
      </c>
      <c r="E259" s="1">
        <f>Jur!G259</f>
        <v>9</v>
      </c>
      <c r="F259" s="2">
        <f>E259/$I259</f>
        <v>0.1875</v>
      </c>
      <c r="G259" s="1">
        <f>Jur!I259+Jur!K259</f>
        <v>30</v>
      </c>
      <c r="H259" s="2">
        <f>G259/$I259</f>
        <v>0.625</v>
      </c>
      <c r="I259" s="3">
        <f>Jur!M259</f>
        <v>48</v>
      </c>
      <c r="J259" s="3">
        <f>Jur!N259</f>
        <v>18</v>
      </c>
      <c r="K259" s="3">
        <f>Jur!O259</f>
        <v>66</v>
      </c>
      <c r="L259" s="34"/>
      <c r="M259" s="34"/>
      <c r="N259" s="34"/>
      <c r="O259" s="34"/>
    </row>
    <row r="260" spans="2:15" s="123" customFormat="1" x14ac:dyDescent="0.2">
      <c r="B260" s="24" t="s">
        <v>87</v>
      </c>
      <c r="C260" s="1">
        <f>Jur!C260+Jur!E260</f>
        <v>7</v>
      </c>
      <c r="D260" s="2">
        <f t="shared" ref="D260:D264" si="57">C260/$I260</f>
        <v>0.12962962962962962</v>
      </c>
      <c r="E260" s="1">
        <f>Jur!G260</f>
        <v>11</v>
      </c>
      <c r="F260" s="2">
        <f t="shared" ref="F260:F264" si="58">E260/$I260</f>
        <v>0.20370370370370369</v>
      </c>
      <c r="G260" s="1">
        <f>Jur!I260+Jur!K260</f>
        <v>36</v>
      </c>
      <c r="H260" s="2">
        <f t="shared" ref="H260:H264" si="59">G260/$I260</f>
        <v>0.66666666666666663</v>
      </c>
      <c r="I260" s="3">
        <f>Jur!M260</f>
        <v>54</v>
      </c>
      <c r="J260" s="3">
        <f>Jur!N260</f>
        <v>12</v>
      </c>
      <c r="K260" s="3">
        <f>Jur!O260</f>
        <v>66</v>
      </c>
      <c r="L260" s="34"/>
      <c r="M260" s="34"/>
      <c r="N260" s="34"/>
      <c r="O260" s="34"/>
    </row>
    <row r="261" spans="2:15" s="123" customFormat="1" ht="24" x14ac:dyDescent="0.2">
      <c r="B261" s="24" t="s">
        <v>88</v>
      </c>
      <c r="C261" s="1">
        <f>Jur!C261+Jur!E261</f>
        <v>9</v>
      </c>
      <c r="D261" s="2">
        <f t="shared" si="57"/>
        <v>0.17647058823529413</v>
      </c>
      <c r="E261" s="1">
        <f>Jur!G261</f>
        <v>8</v>
      </c>
      <c r="F261" s="2">
        <f t="shared" si="58"/>
        <v>0.15686274509803921</v>
      </c>
      <c r="G261" s="1">
        <f>Jur!I261+Jur!K261</f>
        <v>34</v>
      </c>
      <c r="H261" s="2">
        <f t="shared" si="59"/>
        <v>0.66666666666666663</v>
      </c>
      <c r="I261" s="3">
        <f>Jur!M261</f>
        <v>51</v>
      </c>
      <c r="J261" s="3">
        <f>Jur!N261</f>
        <v>15</v>
      </c>
      <c r="K261" s="3">
        <f>Jur!O261</f>
        <v>66</v>
      </c>
      <c r="L261" s="34"/>
      <c r="M261" s="34"/>
      <c r="N261" s="34"/>
      <c r="O261" s="34"/>
    </row>
    <row r="262" spans="2:15" s="123" customFormat="1" ht="24" x14ac:dyDescent="0.2">
      <c r="B262" s="24" t="s">
        <v>93</v>
      </c>
      <c r="C262" s="1">
        <f>Jur!C262+Jur!E262</f>
        <v>7</v>
      </c>
      <c r="D262" s="2">
        <f t="shared" si="57"/>
        <v>0.11475409836065574</v>
      </c>
      <c r="E262" s="1">
        <f>Jur!G262</f>
        <v>4</v>
      </c>
      <c r="F262" s="2">
        <f t="shared" si="58"/>
        <v>6.5573770491803282E-2</v>
      </c>
      <c r="G262" s="1">
        <f>Jur!I262+Jur!K262</f>
        <v>50</v>
      </c>
      <c r="H262" s="2">
        <f t="shared" si="59"/>
        <v>0.81967213114754101</v>
      </c>
      <c r="I262" s="3">
        <f>Jur!M262</f>
        <v>61</v>
      </c>
      <c r="J262" s="3">
        <f>Jur!N262</f>
        <v>5</v>
      </c>
      <c r="K262" s="3">
        <f>Jur!O262</f>
        <v>66</v>
      </c>
      <c r="L262" s="34"/>
      <c r="M262" s="34"/>
      <c r="N262" s="34"/>
      <c r="O262" s="34"/>
    </row>
    <row r="263" spans="2:15" s="123" customFormat="1" ht="24" x14ac:dyDescent="0.2">
      <c r="B263" s="24" t="s">
        <v>90</v>
      </c>
      <c r="C263" s="1">
        <f>Jur!C263+Jur!E263</f>
        <v>4</v>
      </c>
      <c r="D263" s="2">
        <f t="shared" si="57"/>
        <v>7.6923076923076927E-2</v>
      </c>
      <c r="E263" s="1">
        <f>Jur!G263</f>
        <v>4</v>
      </c>
      <c r="F263" s="2">
        <f t="shared" si="58"/>
        <v>7.6923076923076927E-2</v>
      </c>
      <c r="G263" s="1">
        <f>Jur!I263+Jur!K263</f>
        <v>44</v>
      </c>
      <c r="H263" s="2">
        <f t="shared" si="59"/>
        <v>0.84615384615384615</v>
      </c>
      <c r="I263" s="3">
        <f>Jur!M263</f>
        <v>52</v>
      </c>
      <c r="J263" s="3">
        <f>Jur!N263</f>
        <v>14</v>
      </c>
      <c r="K263" s="3">
        <f>Jur!O263</f>
        <v>66</v>
      </c>
      <c r="L263" s="34"/>
      <c r="M263" s="34"/>
      <c r="N263" s="34"/>
      <c r="O263" s="34"/>
    </row>
    <row r="264" spans="2:15" s="123" customFormat="1" ht="36" x14ac:dyDescent="0.2">
      <c r="B264" s="24" t="s">
        <v>91</v>
      </c>
      <c r="C264" s="1">
        <f>Jur!C264+Jur!E264</f>
        <v>4</v>
      </c>
      <c r="D264" s="2">
        <f t="shared" si="57"/>
        <v>6.5573770491803282E-2</v>
      </c>
      <c r="E264" s="1">
        <f>Jur!G264</f>
        <v>6</v>
      </c>
      <c r="F264" s="2">
        <f t="shared" si="58"/>
        <v>9.8360655737704916E-2</v>
      </c>
      <c r="G264" s="1">
        <f>Jur!I264+Jur!K264</f>
        <v>51</v>
      </c>
      <c r="H264" s="2">
        <f t="shared" si="59"/>
        <v>0.83606557377049184</v>
      </c>
      <c r="I264" s="3">
        <f>Jur!M264</f>
        <v>61</v>
      </c>
      <c r="J264" s="3">
        <f>Jur!N264</f>
        <v>5</v>
      </c>
      <c r="K264" s="3">
        <f>Jur!O264</f>
        <v>66</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362</v>
      </c>
      <c r="J271" s="208" t="s">
        <v>5</v>
      </c>
      <c r="K271" s="208" t="s">
        <v>363</v>
      </c>
      <c r="L271" s="34"/>
      <c r="M271" s="34"/>
      <c r="N271" s="34"/>
      <c r="O271" s="34"/>
    </row>
    <row r="272" spans="2:15" s="123" customFormat="1" ht="24" x14ac:dyDescent="0.2">
      <c r="B272" s="24" t="s">
        <v>86</v>
      </c>
      <c r="C272" s="1">
        <f>Jur!C272+Jur!E272</f>
        <v>3</v>
      </c>
      <c r="D272" s="2">
        <f>C272/$I272</f>
        <v>0.10714285714285714</v>
      </c>
      <c r="E272" s="1">
        <f>Jur!G272</f>
        <v>5</v>
      </c>
      <c r="F272" s="2">
        <f>E272/$I272</f>
        <v>0.17857142857142858</v>
      </c>
      <c r="G272" s="1">
        <f>Jur!I272+Jur!K272</f>
        <v>20</v>
      </c>
      <c r="H272" s="2">
        <f>G272/$I272</f>
        <v>0.7142857142857143</v>
      </c>
      <c r="I272" s="3">
        <f>Jur!M272</f>
        <v>28</v>
      </c>
      <c r="J272" s="3">
        <f>Jur!N272</f>
        <v>0</v>
      </c>
      <c r="K272" s="3">
        <f>Jur!O272</f>
        <v>28</v>
      </c>
      <c r="L272" s="34"/>
      <c r="M272" s="34"/>
      <c r="N272" s="34"/>
      <c r="O272" s="34"/>
    </row>
    <row r="273" spans="2:15" s="123" customFormat="1" x14ac:dyDescent="0.2">
      <c r="B273" s="24" t="s">
        <v>87</v>
      </c>
      <c r="C273" s="1">
        <f>Jur!C273+Jur!E273</f>
        <v>5</v>
      </c>
      <c r="D273" s="2">
        <f t="shared" ref="D273:F278" si="60">C273/$I273</f>
        <v>0.18518518518518517</v>
      </c>
      <c r="E273" s="1">
        <f>Jur!G273</f>
        <v>8</v>
      </c>
      <c r="F273" s="2">
        <f t="shared" si="60"/>
        <v>0.29629629629629628</v>
      </c>
      <c r="G273" s="1">
        <f>Jur!I273+Jur!K273</f>
        <v>14</v>
      </c>
      <c r="H273" s="2">
        <f t="shared" ref="H273:H278" si="61">G273/$I273</f>
        <v>0.51851851851851849</v>
      </c>
      <c r="I273" s="3">
        <f>Jur!M273</f>
        <v>27</v>
      </c>
      <c r="J273" s="3">
        <f>Jur!N273</f>
        <v>1</v>
      </c>
      <c r="K273" s="3">
        <f>Jur!O273</f>
        <v>28</v>
      </c>
      <c r="L273" s="34"/>
      <c r="M273" s="34"/>
      <c r="N273" s="34"/>
      <c r="O273" s="34"/>
    </row>
    <row r="274" spans="2:15" s="123" customFormat="1" ht="24" x14ac:dyDescent="0.2">
      <c r="B274" s="24" t="s">
        <v>88</v>
      </c>
      <c r="C274" s="1">
        <f>Jur!C274+Jur!E274</f>
        <v>3</v>
      </c>
      <c r="D274" s="2">
        <f t="shared" si="60"/>
        <v>0.1111111111111111</v>
      </c>
      <c r="E274" s="1">
        <f>Jur!G274</f>
        <v>2</v>
      </c>
      <c r="F274" s="2">
        <f t="shared" si="60"/>
        <v>7.407407407407407E-2</v>
      </c>
      <c r="G274" s="1">
        <f>Jur!I274+Jur!K274</f>
        <v>22</v>
      </c>
      <c r="H274" s="2">
        <f t="shared" si="61"/>
        <v>0.81481481481481477</v>
      </c>
      <c r="I274" s="3">
        <f>Jur!M274</f>
        <v>27</v>
      </c>
      <c r="J274" s="3">
        <f>Jur!N274</f>
        <v>1</v>
      </c>
      <c r="K274" s="3">
        <f>Jur!O274</f>
        <v>28</v>
      </c>
      <c r="L274" s="34"/>
      <c r="M274" s="34"/>
      <c r="N274" s="34"/>
      <c r="O274" s="34"/>
    </row>
    <row r="275" spans="2:15" s="123" customFormat="1" ht="24" x14ac:dyDescent="0.2">
      <c r="B275" s="24" t="s">
        <v>93</v>
      </c>
      <c r="C275" s="1">
        <f>Jur!C275+Jur!E275</f>
        <v>3</v>
      </c>
      <c r="D275" s="2">
        <f t="shared" si="60"/>
        <v>0.12</v>
      </c>
      <c r="E275" s="1">
        <f>Jur!G275</f>
        <v>8</v>
      </c>
      <c r="F275" s="2">
        <f t="shared" si="60"/>
        <v>0.32</v>
      </c>
      <c r="G275" s="1">
        <f>Jur!I275+Jur!K275</f>
        <v>14</v>
      </c>
      <c r="H275" s="2">
        <f t="shared" si="61"/>
        <v>0.56000000000000005</v>
      </c>
      <c r="I275" s="3">
        <f>Jur!M275</f>
        <v>25</v>
      </c>
      <c r="J275" s="3">
        <f>Jur!N275</f>
        <v>3</v>
      </c>
      <c r="K275" s="3">
        <f>Jur!O275</f>
        <v>28</v>
      </c>
      <c r="L275" s="34"/>
      <c r="M275" s="34"/>
      <c r="N275" s="34"/>
      <c r="O275" s="34"/>
    </row>
    <row r="276" spans="2:15" s="123" customFormat="1" ht="24" x14ac:dyDescent="0.2">
      <c r="B276" s="24" t="s">
        <v>90</v>
      </c>
      <c r="C276" s="1">
        <f>Jur!C276+Jur!E276</f>
        <v>3</v>
      </c>
      <c r="D276" s="2">
        <f t="shared" si="60"/>
        <v>0.11538461538461539</v>
      </c>
      <c r="E276" s="1">
        <f>Jur!G276</f>
        <v>5</v>
      </c>
      <c r="F276" s="2">
        <f t="shared" si="60"/>
        <v>0.19230769230769232</v>
      </c>
      <c r="G276" s="1">
        <f>Jur!I276+Jur!K276</f>
        <v>18</v>
      </c>
      <c r="H276" s="2">
        <f t="shared" si="61"/>
        <v>0.69230769230769229</v>
      </c>
      <c r="I276" s="3">
        <f>Jur!M276</f>
        <v>26</v>
      </c>
      <c r="J276" s="3">
        <f>Jur!N276</f>
        <v>2</v>
      </c>
      <c r="K276" s="3">
        <f>Jur!O276</f>
        <v>28</v>
      </c>
      <c r="L276" s="34"/>
      <c r="M276" s="34"/>
      <c r="N276" s="34"/>
      <c r="O276" s="34"/>
    </row>
    <row r="277" spans="2:15" s="123" customFormat="1" ht="36" x14ac:dyDescent="0.2">
      <c r="B277" s="24" t="s">
        <v>91</v>
      </c>
      <c r="C277" s="1">
        <f>Jur!C277+Jur!E277</f>
        <v>3</v>
      </c>
      <c r="D277" s="2">
        <f t="shared" si="60"/>
        <v>0.1111111111111111</v>
      </c>
      <c r="E277" s="1">
        <f>Jur!G277</f>
        <v>4</v>
      </c>
      <c r="F277" s="2">
        <f t="shared" si="60"/>
        <v>0.14814814814814814</v>
      </c>
      <c r="G277" s="1">
        <f>Jur!I277+Jur!K277</f>
        <v>20</v>
      </c>
      <c r="H277" s="2">
        <f t="shared" si="61"/>
        <v>0.7407407407407407</v>
      </c>
      <c r="I277" s="3">
        <f>Jur!M277</f>
        <v>27</v>
      </c>
      <c r="J277" s="3">
        <f>Jur!N277</f>
        <v>1</v>
      </c>
      <c r="K277" s="3">
        <f>Jur!O277</f>
        <v>28</v>
      </c>
      <c r="L277" s="34"/>
      <c r="M277" s="34"/>
      <c r="N277" s="34"/>
      <c r="O277" s="34"/>
    </row>
    <row r="278" spans="2:15" s="123" customFormat="1" ht="36" x14ac:dyDescent="0.2">
      <c r="B278" s="24" t="s">
        <v>330</v>
      </c>
      <c r="C278" s="1">
        <f>Jur!C278+Jur!E278</f>
        <v>3</v>
      </c>
      <c r="D278" s="2">
        <f t="shared" si="60"/>
        <v>0.1111111111111111</v>
      </c>
      <c r="E278" s="1">
        <f>Jur!G278</f>
        <v>2</v>
      </c>
      <c r="F278" s="2">
        <f t="shared" si="60"/>
        <v>7.407407407407407E-2</v>
      </c>
      <c r="G278" s="1">
        <f>Jur!I278+Jur!K278</f>
        <v>22</v>
      </c>
      <c r="H278" s="2">
        <f t="shared" si="61"/>
        <v>0.81481481481481477</v>
      </c>
      <c r="I278" s="3">
        <f>Jur!M278</f>
        <v>27</v>
      </c>
      <c r="J278" s="3">
        <f>Jur!N278</f>
        <v>1</v>
      </c>
      <c r="K278" s="3">
        <f>Jur!O278</f>
        <v>28</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362</v>
      </c>
      <c r="J287" s="208" t="s">
        <v>5</v>
      </c>
      <c r="K287" s="208" t="s">
        <v>363</v>
      </c>
      <c r="L287" s="34"/>
      <c r="M287" s="34"/>
      <c r="N287" s="34"/>
      <c r="O287" s="34"/>
    </row>
    <row r="288" spans="2:15" s="123" customFormat="1" x14ac:dyDescent="0.2">
      <c r="B288" s="24" t="s">
        <v>99</v>
      </c>
      <c r="C288" s="1">
        <f>Jur!C288+Jur!E288</f>
        <v>4</v>
      </c>
      <c r="D288" s="2">
        <f>C288/$I288</f>
        <v>6.3492063492063489E-2</v>
      </c>
      <c r="E288" s="1">
        <f>Jur!G288</f>
        <v>20</v>
      </c>
      <c r="F288" s="2">
        <f>E288/$I288</f>
        <v>0.31746031746031744</v>
      </c>
      <c r="G288" s="1">
        <f>Jur!I288+Jur!K288</f>
        <v>39</v>
      </c>
      <c r="H288" s="2">
        <f>G288/$I288</f>
        <v>0.61904761904761907</v>
      </c>
      <c r="I288" s="3">
        <f>Jur!M288</f>
        <v>63</v>
      </c>
      <c r="J288" s="3">
        <f>Jur!N288</f>
        <v>3</v>
      </c>
      <c r="K288" s="3">
        <f>Jur!O288</f>
        <v>66</v>
      </c>
      <c r="L288" s="34"/>
      <c r="M288" s="34"/>
      <c r="N288" s="34"/>
      <c r="O288" s="34"/>
    </row>
    <row r="289" spans="2:12" s="123" customFormat="1" x14ac:dyDescent="0.2">
      <c r="B289" s="24" t="s">
        <v>100</v>
      </c>
      <c r="C289" s="1">
        <f>Jur!C289+Jur!E289</f>
        <v>7</v>
      </c>
      <c r="D289" s="2">
        <f t="shared" ref="D289:F291" si="62">C289/$I289</f>
        <v>0.1206896551724138</v>
      </c>
      <c r="E289" s="1">
        <f>Jur!G289</f>
        <v>15</v>
      </c>
      <c r="F289" s="2">
        <f t="shared" si="62"/>
        <v>0.25862068965517243</v>
      </c>
      <c r="G289" s="1">
        <f>Jur!I289+Jur!K289</f>
        <v>36</v>
      </c>
      <c r="H289" s="2">
        <f t="shared" ref="H289:H291" si="63">G289/$I289</f>
        <v>0.62068965517241381</v>
      </c>
      <c r="I289" s="3">
        <f>Jur!M289</f>
        <v>58</v>
      </c>
      <c r="J289" s="3">
        <f>Jur!N289</f>
        <v>8</v>
      </c>
      <c r="K289" s="3">
        <f>Jur!O289</f>
        <v>66</v>
      </c>
      <c r="L289" s="34"/>
    </row>
    <row r="290" spans="2:12" s="123" customFormat="1" x14ac:dyDescent="0.2">
      <c r="B290" s="24" t="s">
        <v>101</v>
      </c>
      <c r="C290" s="1">
        <f>Jur!C290+Jur!E290</f>
        <v>25</v>
      </c>
      <c r="D290" s="2">
        <f t="shared" si="62"/>
        <v>0.43859649122807015</v>
      </c>
      <c r="E290" s="1">
        <f>Jur!G290</f>
        <v>19</v>
      </c>
      <c r="F290" s="2">
        <f t="shared" si="62"/>
        <v>0.33333333333333331</v>
      </c>
      <c r="G290" s="1">
        <f>Jur!I290+Jur!K290</f>
        <v>13</v>
      </c>
      <c r="H290" s="2">
        <f t="shared" si="63"/>
        <v>0.22807017543859648</v>
      </c>
      <c r="I290" s="3">
        <f>Jur!M290</f>
        <v>57</v>
      </c>
      <c r="J290" s="3">
        <f>Jur!N290</f>
        <v>9</v>
      </c>
      <c r="K290" s="3">
        <f>Jur!O290</f>
        <v>66</v>
      </c>
      <c r="L290" s="34"/>
    </row>
    <row r="291" spans="2:12" s="123" customFormat="1" ht="24" x14ac:dyDescent="0.2">
      <c r="B291" s="24" t="s">
        <v>102</v>
      </c>
      <c r="C291" s="1">
        <f>Jur!C291+Jur!E291</f>
        <v>33</v>
      </c>
      <c r="D291" s="2">
        <f t="shared" si="62"/>
        <v>0.55000000000000004</v>
      </c>
      <c r="E291" s="1">
        <f>Jur!G291</f>
        <v>11</v>
      </c>
      <c r="F291" s="2">
        <f t="shared" si="62"/>
        <v>0.18333333333333332</v>
      </c>
      <c r="G291" s="1">
        <f>Jur!I291+Jur!K291</f>
        <v>16</v>
      </c>
      <c r="H291" s="2">
        <f t="shared" si="63"/>
        <v>0.26666666666666666</v>
      </c>
      <c r="I291" s="3">
        <f>Jur!M291</f>
        <v>60</v>
      </c>
      <c r="J291" s="3">
        <f>Jur!N291</f>
        <v>6</v>
      </c>
      <c r="K291" s="3">
        <f>Jur!O291</f>
        <v>66</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362</v>
      </c>
      <c r="J298" s="208" t="s">
        <v>5</v>
      </c>
      <c r="K298" s="208" t="s">
        <v>363</v>
      </c>
      <c r="L298" s="34"/>
    </row>
    <row r="299" spans="2:12" s="123" customFormat="1" x14ac:dyDescent="0.2">
      <c r="B299" s="24" t="s">
        <v>108</v>
      </c>
      <c r="C299" s="1">
        <f>Jur!C299</f>
        <v>9</v>
      </c>
      <c r="D299" s="2">
        <f>C299/$I$299</f>
        <v>0.13636363636363635</v>
      </c>
      <c r="E299" s="1">
        <f>Jur!E299</f>
        <v>19</v>
      </c>
      <c r="F299" s="2">
        <f>E299/$I$299</f>
        <v>0.2878787878787879</v>
      </c>
      <c r="G299" s="1">
        <f>Jur!G299</f>
        <v>38</v>
      </c>
      <c r="H299" s="2">
        <f>G299/$I$299</f>
        <v>0.5757575757575758</v>
      </c>
      <c r="I299" s="10">
        <f>Jur!I299</f>
        <v>66</v>
      </c>
      <c r="J299" s="10">
        <f>Jur!J299</f>
        <v>0</v>
      </c>
      <c r="K299" s="10">
        <f>Jur!K299</f>
        <v>66</v>
      </c>
      <c r="L299" s="103"/>
    </row>
    <row r="300" spans="2:12" s="123" customFormat="1" x14ac:dyDescent="0.2">
      <c r="B300" s="24" t="s">
        <v>109</v>
      </c>
      <c r="C300" s="1">
        <f>Jur!C300</f>
        <v>2</v>
      </c>
      <c r="D300" s="2">
        <f>C300/$I$300</f>
        <v>3.0303030303030304E-2</v>
      </c>
      <c r="E300" s="1">
        <f>Jur!E300</f>
        <v>2</v>
      </c>
      <c r="F300" s="2">
        <f>E300/$I$300</f>
        <v>3.0303030303030304E-2</v>
      </c>
      <c r="G300" s="1">
        <f>Jur!G300</f>
        <v>62</v>
      </c>
      <c r="H300" s="2">
        <f>G300/$I$300</f>
        <v>0.93939393939393945</v>
      </c>
      <c r="I300" s="10">
        <f>Jur!I300</f>
        <v>66</v>
      </c>
      <c r="J300" s="10">
        <f>Jur!J300</f>
        <v>0</v>
      </c>
      <c r="K300" s="10">
        <f>Jur!K300</f>
        <v>66</v>
      </c>
      <c r="L300" s="103"/>
    </row>
    <row r="301" spans="2:12" s="123" customFormat="1" x14ac:dyDescent="0.2">
      <c r="B301" s="24" t="s">
        <v>110</v>
      </c>
      <c r="C301" s="1">
        <f>Jur!C301</f>
        <v>1</v>
      </c>
      <c r="D301" s="2">
        <f>C301/$I$301</f>
        <v>1.5151515151515152E-2</v>
      </c>
      <c r="E301" s="1">
        <f>Jur!E301</f>
        <v>7</v>
      </c>
      <c r="F301" s="2">
        <f>E301/$I$301</f>
        <v>0.10606060606060606</v>
      </c>
      <c r="G301" s="1">
        <f>Jur!G301</f>
        <v>58</v>
      </c>
      <c r="H301" s="2">
        <f>G301/$I$301</f>
        <v>0.87878787878787878</v>
      </c>
      <c r="I301" s="10">
        <f>Jur!I301</f>
        <v>66</v>
      </c>
      <c r="J301" s="10">
        <f>Jur!J301</f>
        <v>0</v>
      </c>
      <c r="K301" s="10">
        <f>Jur!K301</f>
        <v>66</v>
      </c>
      <c r="L301" s="103"/>
    </row>
    <row r="302" spans="2:12" s="123" customFormat="1" x14ac:dyDescent="0.2">
      <c r="B302" s="24" t="s">
        <v>111</v>
      </c>
      <c r="C302" s="1">
        <f>Jur!C302</f>
        <v>1</v>
      </c>
      <c r="D302" s="2">
        <f>C302/$I$302</f>
        <v>1.5384615384615385E-2</v>
      </c>
      <c r="E302" s="1">
        <f>Jur!E302</f>
        <v>3</v>
      </c>
      <c r="F302" s="2">
        <f>E302/$I$302</f>
        <v>4.6153846153846156E-2</v>
      </c>
      <c r="G302" s="1">
        <f>Jur!G302</f>
        <v>61</v>
      </c>
      <c r="H302" s="2">
        <f>G302/$I$302</f>
        <v>0.93846153846153846</v>
      </c>
      <c r="I302" s="10">
        <f>Jur!I302</f>
        <v>65</v>
      </c>
      <c r="J302" s="10">
        <f>Jur!J302</f>
        <v>1</v>
      </c>
      <c r="K302" s="10">
        <f>Jur!K302</f>
        <v>66</v>
      </c>
      <c r="L302" s="103"/>
    </row>
    <row r="303" spans="2:12" s="123" customFormat="1" x14ac:dyDescent="0.2">
      <c r="B303" s="24" t="s">
        <v>112</v>
      </c>
      <c r="C303" s="1">
        <f>Jur!C303</f>
        <v>0</v>
      </c>
      <c r="D303" s="2">
        <f>C303/$I$303</f>
        <v>0</v>
      </c>
      <c r="E303" s="1">
        <f>Jur!E303</f>
        <v>3</v>
      </c>
      <c r="F303" s="2">
        <f>E303/$I$303</f>
        <v>4.5454545454545456E-2</v>
      </c>
      <c r="G303" s="1">
        <f>Jur!G303</f>
        <v>63</v>
      </c>
      <c r="H303" s="2">
        <f>G303/$I$303</f>
        <v>0.95454545454545459</v>
      </c>
      <c r="I303" s="10">
        <f>Jur!I303</f>
        <v>66</v>
      </c>
      <c r="J303" s="10">
        <f>Jur!J303</f>
        <v>0</v>
      </c>
      <c r="K303" s="10">
        <f>Jur!K303</f>
        <v>66</v>
      </c>
      <c r="L303" s="103"/>
    </row>
    <row r="304" spans="2:12" s="123" customFormat="1" x14ac:dyDescent="0.2">
      <c r="B304" s="24" t="s">
        <v>113</v>
      </c>
      <c r="C304" s="1">
        <f>Jur!C304</f>
        <v>0</v>
      </c>
      <c r="D304" s="2">
        <f>C304/$I$304</f>
        <v>0</v>
      </c>
      <c r="E304" s="1">
        <f>Jur!E304</f>
        <v>3</v>
      </c>
      <c r="F304" s="2">
        <f>E304/$I$304</f>
        <v>4.5454545454545456E-2</v>
      </c>
      <c r="G304" s="1">
        <f>Jur!G304</f>
        <v>63</v>
      </c>
      <c r="H304" s="2">
        <f>G304/$I$304</f>
        <v>0.95454545454545459</v>
      </c>
      <c r="I304" s="10">
        <f>Jur!I304</f>
        <v>66</v>
      </c>
      <c r="J304" s="10">
        <f>Jur!J304</f>
        <v>0</v>
      </c>
      <c r="K304" s="10">
        <f>Jur!K304</f>
        <v>66</v>
      </c>
      <c r="L304" s="103"/>
    </row>
    <row r="305" spans="2:16" x14ac:dyDescent="0.2">
      <c r="B305" s="119" t="s">
        <v>114</v>
      </c>
      <c r="C305" s="1">
        <f>Jur!C305</f>
        <v>0</v>
      </c>
      <c r="D305" s="2">
        <f>C305/$I$305</f>
        <v>0</v>
      </c>
      <c r="E305" s="1">
        <f>Jur!E305</f>
        <v>0</v>
      </c>
      <c r="F305" s="2">
        <f>E305/$I$305</f>
        <v>0</v>
      </c>
      <c r="G305" s="1">
        <f>Jur!G305</f>
        <v>16</v>
      </c>
      <c r="H305" s="2">
        <f>G305/$I$305</f>
        <v>1</v>
      </c>
      <c r="I305" s="10">
        <f>Jur!I305</f>
        <v>16</v>
      </c>
      <c r="J305" s="10">
        <f>Jur!J305</f>
        <v>50</v>
      </c>
      <c r="K305" s="10">
        <f>Jur!K305</f>
        <v>66</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362</v>
      </c>
      <c r="H312" s="208" t="s">
        <v>5</v>
      </c>
      <c r="I312" s="208" t="s">
        <v>363</v>
      </c>
      <c r="P312" s="34"/>
    </row>
    <row r="313" spans="2:16" x14ac:dyDescent="0.2">
      <c r="B313" s="24" t="s">
        <v>108</v>
      </c>
      <c r="C313" s="1">
        <f>Jur!C313</f>
        <v>4</v>
      </c>
      <c r="D313" s="2">
        <f>C313/$G313</f>
        <v>0.21052631578947367</v>
      </c>
      <c r="E313" s="1">
        <f>Jur!E313</f>
        <v>15</v>
      </c>
      <c r="F313" s="2">
        <f>E313/$G313</f>
        <v>0.78947368421052633</v>
      </c>
      <c r="G313" s="10">
        <f>Jur!G313</f>
        <v>19</v>
      </c>
      <c r="H313" s="10">
        <f>Jur!H313</f>
        <v>47</v>
      </c>
      <c r="I313" s="10">
        <f>Jur!I313</f>
        <v>66</v>
      </c>
      <c r="J313" s="103"/>
      <c r="P313" s="34"/>
    </row>
    <row r="314" spans="2:16" x14ac:dyDescent="0.2">
      <c r="B314" s="24" t="s">
        <v>109</v>
      </c>
      <c r="C314" s="1">
        <f>Jur!C314</f>
        <v>0</v>
      </c>
      <c r="D314" s="2">
        <f t="shared" ref="D314:F319" si="64">C314/$G314</f>
        <v>0</v>
      </c>
      <c r="E314" s="1">
        <f>Jur!E314</f>
        <v>3</v>
      </c>
      <c r="F314" s="2">
        <f t="shared" si="64"/>
        <v>1</v>
      </c>
      <c r="G314" s="10">
        <f>Jur!G314</f>
        <v>3</v>
      </c>
      <c r="H314" s="10">
        <f>Jur!H314</f>
        <v>63</v>
      </c>
      <c r="I314" s="10">
        <f>Jur!I314</f>
        <v>66</v>
      </c>
      <c r="J314" s="103"/>
      <c r="P314" s="34"/>
    </row>
    <row r="315" spans="2:16" x14ac:dyDescent="0.2">
      <c r="B315" s="24" t="s">
        <v>110</v>
      </c>
      <c r="C315" s="1">
        <f>Jur!C315</f>
        <v>1</v>
      </c>
      <c r="D315" s="2">
        <f t="shared" si="64"/>
        <v>0.33333333333333331</v>
      </c>
      <c r="E315" s="1">
        <f>Jur!E315</f>
        <v>2</v>
      </c>
      <c r="F315" s="2">
        <f t="shared" si="64"/>
        <v>0.66666666666666663</v>
      </c>
      <c r="G315" s="10">
        <f>Jur!G315</f>
        <v>3</v>
      </c>
      <c r="H315" s="10">
        <f>Jur!H315</f>
        <v>63</v>
      </c>
      <c r="I315" s="10">
        <f>Jur!I315</f>
        <v>66</v>
      </c>
      <c r="J315" s="103"/>
      <c r="P315" s="34"/>
    </row>
    <row r="316" spans="2:16" x14ac:dyDescent="0.2">
      <c r="B316" s="24" t="s">
        <v>111</v>
      </c>
      <c r="C316" s="1">
        <f>Jur!C316</f>
        <v>1</v>
      </c>
      <c r="D316" s="2">
        <f t="shared" si="64"/>
        <v>0.33333333333333331</v>
      </c>
      <c r="E316" s="1">
        <f>Jur!E316</f>
        <v>2</v>
      </c>
      <c r="F316" s="2">
        <f t="shared" si="64"/>
        <v>0.66666666666666663</v>
      </c>
      <c r="G316" s="10">
        <f>Jur!G316</f>
        <v>3</v>
      </c>
      <c r="H316" s="10">
        <f>Jur!H316</f>
        <v>63</v>
      </c>
      <c r="I316" s="10">
        <f>Jur!I316</f>
        <v>66</v>
      </c>
      <c r="J316" s="103"/>
      <c r="P316" s="34"/>
    </row>
    <row r="317" spans="2:16" x14ac:dyDescent="0.2">
      <c r="B317" s="24" t="s">
        <v>112</v>
      </c>
      <c r="C317" s="1">
        <f>Jur!C317</f>
        <v>1</v>
      </c>
      <c r="D317" s="2">
        <f t="shared" si="64"/>
        <v>1</v>
      </c>
      <c r="E317" s="1">
        <f>Jur!E317</f>
        <v>0</v>
      </c>
      <c r="F317" s="2">
        <f t="shared" si="64"/>
        <v>0</v>
      </c>
      <c r="G317" s="10">
        <f>Jur!G317</f>
        <v>1</v>
      </c>
      <c r="H317" s="10">
        <f>Jur!H317</f>
        <v>65</v>
      </c>
      <c r="I317" s="10">
        <f>Jur!I317</f>
        <v>66</v>
      </c>
      <c r="J317" s="103"/>
      <c r="P317" s="34"/>
    </row>
    <row r="318" spans="2:16" x14ac:dyDescent="0.2">
      <c r="B318" s="24" t="s">
        <v>113</v>
      </c>
      <c r="C318" s="1">
        <f>Jur!C318</f>
        <v>1</v>
      </c>
      <c r="D318" s="2">
        <f t="shared" si="64"/>
        <v>0.5</v>
      </c>
      <c r="E318" s="1">
        <f>Jur!E318</f>
        <v>1</v>
      </c>
      <c r="F318" s="2">
        <f t="shared" si="64"/>
        <v>0.5</v>
      </c>
      <c r="G318" s="10">
        <f>Jur!G318</f>
        <v>2</v>
      </c>
      <c r="H318" s="10">
        <f>Jur!H318</f>
        <v>64</v>
      </c>
      <c r="I318" s="10">
        <f>Jur!I318</f>
        <v>66</v>
      </c>
      <c r="J318" s="103"/>
      <c r="P318" s="34"/>
    </row>
    <row r="319" spans="2:16" x14ac:dyDescent="0.2">
      <c r="B319" s="24" t="s">
        <v>114</v>
      </c>
      <c r="C319" s="1">
        <f>Jur!C319</f>
        <v>1</v>
      </c>
      <c r="D319" s="2">
        <f t="shared" si="64"/>
        <v>1</v>
      </c>
      <c r="E319" s="1">
        <f>Jur!E319</f>
        <v>0</v>
      </c>
      <c r="F319" s="2">
        <f t="shared" si="64"/>
        <v>0</v>
      </c>
      <c r="G319" s="10">
        <f>Jur!G319</f>
        <v>1</v>
      </c>
      <c r="H319" s="10">
        <f>Jur!H319</f>
        <v>65</v>
      </c>
      <c r="I319" s="10">
        <f>Jur!I319</f>
        <v>66</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362</v>
      </c>
      <c r="H326" s="208" t="s">
        <v>5</v>
      </c>
      <c r="I326" s="208" t="s">
        <v>363</v>
      </c>
      <c r="P326" s="34"/>
    </row>
    <row r="327" spans="2:16" x14ac:dyDescent="0.2">
      <c r="B327" s="24" t="s">
        <v>123</v>
      </c>
      <c r="C327" s="1">
        <f>Jur!C327</f>
        <v>37</v>
      </c>
      <c r="D327" s="2">
        <f>C327/$G327</f>
        <v>0.56060606060606055</v>
      </c>
      <c r="E327" s="1">
        <f>Jur!E327</f>
        <v>29</v>
      </c>
      <c r="F327" s="2">
        <f>E327/$G327</f>
        <v>0.43939393939393939</v>
      </c>
      <c r="G327" s="10">
        <f>Jur!G327</f>
        <v>66</v>
      </c>
      <c r="H327" s="10">
        <f>Jur!H327</f>
        <v>0</v>
      </c>
      <c r="I327" s="10">
        <f>Jur!I327</f>
        <v>66</v>
      </c>
      <c r="J327" s="103"/>
      <c r="P327" s="34"/>
    </row>
    <row r="328" spans="2:16" x14ac:dyDescent="0.2">
      <c r="B328" s="24" t="s">
        <v>124</v>
      </c>
      <c r="C328" s="1">
        <f>Jur!C328</f>
        <v>11</v>
      </c>
      <c r="D328" s="2">
        <f t="shared" ref="D328:F333" si="65">C328/$G328</f>
        <v>0.17460317460317459</v>
      </c>
      <c r="E328" s="1">
        <f>Jur!E328</f>
        <v>52</v>
      </c>
      <c r="F328" s="2">
        <f t="shared" si="65"/>
        <v>0.82539682539682535</v>
      </c>
      <c r="G328" s="10">
        <f>Jur!G328</f>
        <v>63</v>
      </c>
      <c r="H328" s="10">
        <f>Jur!H328</f>
        <v>3</v>
      </c>
      <c r="I328" s="10">
        <f>Jur!I328</f>
        <v>66</v>
      </c>
      <c r="J328" s="103"/>
      <c r="P328" s="34"/>
    </row>
    <row r="329" spans="2:16" x14ac:dyDescent="0.2">
      <c r="B329" s="119" t="s">
        <v>114</v>
      </c>
      <c r="C329" s="1">
        <f>Jur!C329</f>
        <v>2</v>
      </c>
      <c r="D329" s="2">
        <f t="shared" si="65"/>
        <v>9.0909090909090912E-2</v>
      </c>
      <c r="E329" s="1">
        <f>Jur!E329</f>
        <v>20</v>
      </c>
      <c r="F329" s="2">
        <f t="shared" si="65"/>
        <v>0.90909090909090906</v>
      </c>
      <c r="G329" s="10">
        <f>Jur!G329</f>
        <v>22</v>
      </c>
      <c r="H329" s="10">
        <f>Jur!H329</f>
        <v>44</v>
      </c>
      <c r="I329" s="10">
        <f>Jur!I329</f>
        <v>66</v>
      </c>
      <c r="J329" s="103"/>
      <c r="P329" s="34"/>
    </row>
    <row r="330" spans="2:16" x14ac:dyDescent="0.2">
      <c r="B330" s="24" t="s">
        <v>125</v>
      </c>
      <c r="C330" s="1">
        <f>Jur!C330</f>
        <v>3</v>
      </c>
      <c r="D330" s="2">
        <f t="shared" si="65"/>
        <v>4.5454545454545456E-2</v>
      </c>
      <c r="E330" s="1">
        <f>Jur!E330</f>
        <v>63</v>
      </c>
      <c r="F330" s="2">
        <f t="shared" si="65"/>
        <v>0.95454545454545459</v>
      </c>
      <c r="G330" s="10">
        <f>Jur!G330</f>
        <v>66</v>
      </c>
      <c r="H330" s="10">
        <f>Jur!H330</f>
        <v>0</v>
      </c>
      <c r="I330" s="10">
        <f>Jur!I330</f>
        <v>66</v>
      </c>
      <c r="J330" s="103"/>
      <c r="P330" s="34"/>
    </row>
    <row r="331" spans="2:16" x14ac:dyDescent="0.2">
      <c r="B331" s="24" t="s">
        <v>126</v>
      </c>
      <c r="C331" s="1">
        <f>Jur!C331</f>
        <v>3</v>
      </c>
      <c r="D331" s="2">
        <f t="shared" si="65"/>
        <v>4.5454545454545456E-2</v>
      </c>
      <c r="E331" s="1">
        <f>Jur!E331</f>
        <v>63</v>
      </c>
      <c r="F331" s="2">
        <f t="shared" si="65"/>
        <v>0.95454545454545459</v>
      </c>
      <c r="G331" s="10">
        <f>Jur!G331</f>
        <v>66</v>
      </c>
      <c r="H331" s="10">
        <f>Jur!H331</f>
        <v>0</v>
      </c>
      <c r="I331" s="10">
        <f>Jur!I331</f>
        <v>66</v>
      </c>
      <c r="J331" s="103"/>
      <c r="P331" s="34"/>
    </row>
    <row r="332" spans="2:16" ht="24" x14ac:dyDescent="0.2">
      <c r="B332" s="24" t="s">
        <v>127</v>
      </c>
      <c r="C332" s="1">
        <f>Jur!C332</f>
        <v>2</v>
      </c>
      <c r="D332" s="2">
        <f t="shared" si="65"/>
        <v>3.0769230769230771E-2</v>
      </c>
      <c r="E332" s="1">
        <f>Jur!E332</f>
        <v>63</v>
      </c>
      <c r="F332" s="2">
        <f t="shared" si="65"/>
        <v>0.96923076923076923</v>
      </c>
      <c r="G332" s="10">
        <f>Jur!G332</f>
        <v>65</v>
      </c>
      <c r="H332" s="10">
        <f>Jur!H332</f>
        <v>1</v>
      </c>
      <c r="I332" s="10">
        <f>Jur!I332</f>
        <v>66</v>
      </c>
      <c r="J332" s="103"/>
      <c r="P332" s="34"/>
    </row>
    <row r="333" spans="2:16" x14ac:dyDescent="0.2">
      <c r="B333" s="24" t="s">
        <v>128</v>
      </c>
      <c r="C333" s="1">
        <f>Jur!C333</f>
        <v>5</v>
      </c>
      <c r="D333" s="2">
        <f t="shared" si="65"/>
        <v>7.575757575757576E-2</v>
      </c>
      <c r="E333" s="1">
        <f>Jur!E333</f>
        <v>61</v>
      </c>
      <c r="F333" s="2">
        <f t="shared" si="65"/>
        <v>0.9242424242424242</v>
      </c>
      <c r="G333" s="10">
        <f>Jur!G333</f>
        <v>66</v>
      </c>
      <c r="H333" s="10">
        <f>Jur!H333</f>
        <v>0</v>
      </c>
      <c r="I333" s="10">
        <f>Jur!I333</f>
        <v>66</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362</v>
      </c>
      <c r="J340" s="208" t="s">
        <v>5</v>
      </c>
      <c r="K340" s="208" t="s">
        <v>363</v>
      </c>
    </row>
    <row r="341" spans="2:16" x14ac:dyDescent="0.2">
      <c r="B341" s="24" t="s">
        <v>133</v>
      </c>
      <c r="C341" s="1">
        <f>Jur!C341+Jur!E341</f>
        <v>27</v>
      </c>
      <c r="D341" s="2">
        <f>C341/$I341</f>
        <v>0.43548387096774194</v>
      </c>
      <c r="E341" s="1">
        <f>Jur!G341</f>
        <v>18</v>
      </c>
      <c r="F341" s="2">
        <f>E341/$I341</f>
        <v>0.29032258064516131</v>
      </c>
      <c r="G341" s="1">
        <f>Jur!I341+Jur!K341</f>
        <v>17</v>
      </c>
      <c r="H341" s="2">
        <f>G341/$I341</f>
        <v>0.27419354838709675</v>
      </c>
      <c r="I341" s="3">
        <f>Jur!M341</f>
        <v>62</v>
      </c>
      <c r="J341" s="3">
        <f>Jur!N341</f>
        <v>4</v>
      </c>
      <c r="K341" s="3">
        <f>Jur!O341</f>
        <v>66</v>
      </c>
    </row>
    <row r="342" spans="2:16" x14ac:dyDescent="0.2">
      <c r="B342" s="24" t="s">
        <v>134</v>
      </c>
      <c r="C342" s="1">
        <f>Jur!C342+Jur!E342</f>
        <v>8</v>
      </c>
      <c r="D342" s="2">
        <f t="shared" ref="D342:D345" si="66">C342/$I342</f>
        <v>0.12698412698412698</v>
      </c>
      <c r="E342" s="1">
        <f>Jur!G342</f>
        <v>9</v>
      </c>
      <c r="F342" s="2">
        <f t="shared" ref="F342:F345" si="67">E342/$I342</f>
        <v>0.14285714285714285</v>
      </c>
      <c r="G342" s="1">
        <f>Jur!I342+Jur!K342</f>
        <v>46</v>
      </c>
      <c r="H342" s="2">
        <f t="shared" ref="H342:H345" si="68">G342/$I342</f>
        <v>0.73015873015873012</v>
      </c>
      <c r="I342" s="3">
        <f>Jur!M342</f>
        <v>63</v>
      </c>
      <c r="J342" s="3">
        <f>Jur!N342</f>
        <v>3</v>
      </c>
      <c r="K342" s="3">
        <f>Jur!O342</f>
        <v>66</v>
      </c>
    </row>
    <row r="343" spans="2:16" x14ac:dyDescent="0.2">
      <c r="B343" s="24" t="s">
        <v>135</v>
      </c>
      <c r="C343" s="1">
        <f>Jur!C343+Jur!E343</f>
        <v>28</v>
      </c>
      <c r="D343" s="2">
        <f t="shared" si="66"/>
        <v>0.50909090909090904</v>
      </c>
      <c r="E343" s="1">
        <f>Jur!G343</f>
        <v>13</v>
      </c>
      <c r="F343" s="2">
        <f t="shared" si="67"/>
        <v>0.23636363636363636</v>
      </c>
      <c r="G343" s="1">
        <f>Jur!I343+Jur!K343</f>
        <v>14</v>
      </c>
      <c r="H343" s="2">
        <f t="shared" si="68"/>
        <v>0.25454545454545452</v>
      </c>
      <c r="I343" s="3">
        <f>Jur!M343</f>
        <v>55</v>
      </c>
      <c r="J343" s="3">
        <f>Jur!N343</f>
        <v>11</v>
      </c>
      <c r="K343" s="3">
        <f>Jur!O343</f>
        <v>66</v>
      </c>
    </row>
    <row r="344" spans="2:16" x14ac:dyDescent="0.2">
      <c r="B344" s="24" t="s">
        <v>136</v>
      </c>
      <c r="C344" s="1">
        <f>Jur!C344+Jur!E344</f>
        <v>30</v>
      </c>
      <c r="D344" s="2">
        <f t="shared" si="66"/>
        <v>0.52631578947368418</v>
      </c>
      <c r="E344" s="1">
        <f>Jur!G344</f>
        <v>9</v>
      </c>
      <c r="F344" s="2">
        <f t="shared" si="67"/>
        <v>0.15789473684210525</v>
      </c>
      <c r="G344" s="1">
        <f>Jur!I344+Jur!K344</f>
        <v>18</v>
      </c>
      <c r="H344" s="2">
        <f t="shared" si="68"/>
        <v>0.31578947368421051</v>
      </c>
      <c r="I344" s="3">
        <f>Jur!M344</f>
        <v>57</v>
      </c>
      <c r="J344" s="3">
        <f>Jur!N344</f>
        <v>9</v>
      </c>
      <c r="K344" s="3">
        <f>Jur!O344</f>
        <v>66</v>
      </c>
    </row>
    <row r="345" spans="2:16" x14ac:dyDescent="0.2">
      <c r="B345" s="24" t="s">
        <v>137</v>
      </c>
      <c r="C345" s="1">
        <f>Jur!C345+Jur!E345</f>
        <v>19</v>
      </c>
      <c r="D345" s="2">
        <f t="shared" si="66"/>
        <v>0.32758620689655171</v>
      </c>
      <c r="E345" s="1">
        <f>Jur!G345</f>
        <v>12</v>
      </c>
      <c r="F345" s="2">
        <f t="shared" si="67"/>
        <v>0.20689655172413793</v>
      </c>
      <c r="G345" s="1">
        <f>Jur!I345+Jur!K345</f>
        <v>27</v>
      </c>
      <c r="H345" s="2">
        <f t="shared" si="68"/>
        <v>0.46551724137931033</v>
      </c>
      <c r="I345" s="3">
        <f>Jur!M345</f>
        <v>58</v>
      </c>
      <c r="J345" s="3">
        <f>Jur!N345</f>
        <v>8</v>
      </c>
      <c r="K345" s="3">
        <f>Jur!O345</f>
        <v>66</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362</v>
      </c>
      <c r="J352" s="208" t="s">
        <v>140</v>
      </c>
      <c r="K352" s="208" t="s">
        <v>363</v>
      </c>
    </row>
    <row r="353" spans="2:14" s="123" customFormat="1" x14ac:dyDescent="0.2">
      <c r="B353" s="24" t="s">
        <v>141</v>
      </c>
      <c r="C353" s="1">
        <f>Jur!C353+Jur!E353</f>
        <v>5</v>
      </c>
      <c r="D353" s="2">
        <f>C353/$I353</f>
        <v>0.18518518518518517</v>
      </c>
      <c r="E353" s="1">
        <f>Jur!G353</f>
        <v>3</v>
      </c>
      <c r="F353" s="2">
        <f>E353/$I353</f>
        <v>0.1111111111111111</v>
      </c>
      <c r="G353" s="1">
        <f>Jur!I353+Jur!K353</f>
        <v>19</v>
      </c>
      <c r="H353" s="2">
        <f>G353/$I353</f>
        <v>0.70370370370370372</v>
      </c>
      <c r="I353" s="3">
        <f>Jur!M353</f>
        <v>27</v>
      </c>
      <c r="J353" s="3">
        <f>Jur!N353</f>
        <v>1</v>
      </c>
      <c r="K353" s="3">
        <f>Jur!O353</f>
        <v>28</v>
      </c>
      <c r="L353" s="34"/>
      <c r="M353" s="34"/>
      <c r="N353" s="34"/>
    </row>
    <row r="354" spans="2:14" s="123" customFormat="1" x14ac:dyDescent="0.2">
      <c r="B354" s="24" t="s">
        <v>100</v>
      </c>
      <c r="C354" s="1">
        <f>Jur!C354+Jur!E354</f>
        <v>4</v>
      </c>
      <c r="D354" s="2">
        <f t="shared" ref="D354:D356" si="69">C354/$I354</f>
        <v>0.15384615384615385</v>
      </c>
      <c r="E354" s="1">
        <f>Jur!G354</f>
        <v>5</v>
      </c>
      <c r="F354" s="2">
        <f t="shared" ref="F354:F356" si="70">E354/$I354</f>
        <v>0.19230769230769232</v>
      </c>
      <c r="G354" s="1">
        <f>Jur!I354+Jur!K354</f>
        <v>17</v>
      </c>
      <c r="H354" s="2">
        <f t="shared" ref="H354:H356" si="71">G354/$I354</f>
        <v>0.65384615384615385</v>
      </c>
      <c r="I354" s="3">
        <f>Jur!M354</f>
        <v>26</v>
      </c>
      <c r="J354" s="3">
        <f>Jur!N354</f>
        <v>2</v>
      </c>
      <c r="K354" s="3">
        <f>Jur!O354</f>
        <v>28</v>
      </c>
      <c r="L354" s="34"/>
      <c r="M354" s="34"/>
      <c r="N354" s="34"/>
    </row>
    <row r="355" spans="2:14" s="123" customFormat="1" x14ac:dyDescent="0.2">
      <c r="B355" s="24" t="s">
        <v>101</v>
      </c>
      <c r="C355" s="1">
        <f>Jur!C355+Jur!E355</f>
        <v>12</v>
      </c>
      <c r="D355" s="2">
        <f t="shared" si="69"/>
        <v>0.44444444444444442</v>
      </c>
      <c r="E355" s="1">
        <f>Jur!G355</f>
        <v>5</v>
      </c>
      <c r="F355" s="2">
        <f t="shared" si="70"/>
        <v>0.18518518518518517</v>
      </c>
      <c r="G355" s="1">
        <f>Jur!I355+Jur!K355</f>
        <v>10</v>
      </c>
      <c r="H355" s="2">
        <f t="shared" si="71"/>
        <v>0.37037037037037035</v>
      </c>
      <c r="I355" s="3">
        <f>Jur!M355</f>
        <v>27</v>
      </c>
      <c r="J355" s="3">
        <f>Jur!N355</f>
        <v>1</v>
      </c>
      <c r="K355" s="3">
        <f>Jur!O355</f>
        <v>28</v>
      </c>
      <c r="L355" s="34"/>
      <c r="M355" s="34"/>
      <c r="N355" s="34"/>
    </row>
    <row r="356" spans="2:14" s="123" customFormat="1" ht="24" x14ac:dyDescent="0.2">
      <c r="B356" s="24" t="s">
        <v>102</v>
      </c>
      <c r="C356" s="1">
        <f>Jur!C356+Jur!E356</f>
        <v>14</v>
      </c>
      <c r="D356" s="2">
        <f t="shared" si="69"/>
        <v>0.51851851851851849</v>
      </c>
      <c r="E356" s="1">
        <f>Jur!G356</f>
        <v>5</v>
      </c>
      <c r="F356" s="2">
        <f t="shared" si="70"/>
        <v>0.18518518518518517</v>
      </c>
      <c r="G356" s="1">
        <f>Jur!I356+Jur!K356</f>
        <v>8</v>
      </c>
      <c r="H356" s="2">
        <f t="shared" si="71"/>
        <v>0.29629629629629628</v>
      </c>
      <c r="I356" s="3">
        <f>Jur!M356</f>
        <v>27</v>
      </c>
      <c r="J356" s="3">
        <f>Jur!N356</f>
        <v>1</v>
      </c>
      <c r="K356" s="3">
        <f>Jur!O356</f>
        <v>28</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362</v>
      </c>
      <c r="L361" s="205" t="s">
        <v>5</v>
      </c>
      <c r="M361" s="205" t="s">
        <v>363</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Jur!C363</f>
        <v>2</v>
      </c>
      <c r="D363" s="2">
        <f>C363/$K$363</f>
        <v>7.1428571428571425E-2</v>
      </c>
      <c r="E363" s="1">
        <f>Jur!E363</f>
        <v>26</v>
      </c>
      <c r="F363" s="2">
        <f>E363/$K$363</f>
        <v>0.9285714285714286</v>
      </c>
      <c r="G363" s="1">
        <f>Jur!G363</f>
        <v>0</v>
      </c>
      <c r="H363" s="2">
        <f>G363/$K$363</f>
        <v>0</v>
      </c>
      <c r="I363" s="1">
        <f>Jur!I363</f>
        <v>0</v>
      </c>
      <c r="J363" s="2">
        <f>I363/$K$363</f>
        <v>0</v>
      </c>
      <c r="K363" s="10">
        <f>Jur!K363</f>
        <v>28</v>
      </c>
      <c r="L363" s="10">
        <f>Jur!L363</f>
        <v>0</v>
      </c>
      <c r="M363" s="10">
        <f>Jur!M363</f>
        <v>28</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Jur!C365</f>
        <v>8</v>
      </c>
      <c r="D365" s="2">
        <f>C365/$K$365</f>
        <v>0.30769230769230771</v>
      </c>
      <c r="E365" s="1">
        <f>Jur!E365</f>
        <v>13</v>
      </c>
      <c r="F365" s="2">
        <f>E365/$K$365</f>
        <v>0.5</v>
      </c>
      <c r="G365" s="1">
        <f>Jur!G365</f>
        <v>1</v>
      </c>
      <c r="H365" s="2">
        <f>G365/$K$365</f>
        <v>3.8461538461538464E-2</v>
      </c>
      <c r="I365" s="1">
        <f>Jur!I365</f>
        <v>4</v>
      </c>
      <c r="J365" s="2">
        <f>I365/$K$365</f>
        <v>0.15384615384615385</v>
      </c>
      <c r="K365" s="10">
        <f>Jur!K365</f>
        <v>26</v>
      </c>
      <c r="L365" s="10">
        <f>Jur!L365</f>
        <v>2</v>
      </c>
      <c r="M365" s="10">
        <f>Jur!M365</f>
        <v>28</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Jur!C367</f>
        <v>2</v>
      </c>
      <c r="D367" s="2">
        <f>C367/$K$367</f>
        <v>0.1</v>
      </c>
      <c r="E367" s="1">
        <f>Jur!E367</f>
        <v>13</v>
      </c>
      <c r="F367" s="2">
        <f>E367/$K$367</f>
        <v>0.65</v>
      </c>
      <c r="G367" s="1">
        <f>Jur!G367</f>
        <v>5</v>
      </c>
      <c r="H367" s="2">
        <f>G367/$K$367</f>
        <v>0.25</v>
      </c>
      <c r="I367" s="1">
        <f>Jur!I367</f>
        <v>0</v>
      </c>
      <c r="J367" s="2">
        <f>I367/$K$367</f>
        <v>0</v>
      </c>
      <c r="K367" s="10">
        <f>Jur!K367</f>
        <v>20</v>
      </c>
      <c r="L367" s="10">
        <f>Jur!L367</f>
        <v>8</v>
      </c>
      <c r="M367" s="10">
        <f>Jur!M367</f>
        <v>28</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Jur!C369</f>
        <v>4</v>
      </c>
      <c r="D369" s="2">
        <f>C369/$K$369</f>
        <v>0.23529411764705882</v>
      </c>
      <c r="E369" s="1">
        <f>Jur!E369</f>
        <v>12</v>
      </c>
      <c r="F369" s="2">
        <f>E369/$K$369</f>
        <v>0.70588235294117652</v>
      </c>
      <c r="G369" s="1">
        <f>Jur!G369</f>
        <v>1</v>
      </c>
      <c r="H369" s="2">
        <f>G369/$K$369</f>
        <v>5.8823529411764705E-2</v>
      </c>
      <c r="I369" s="1">
        <f>Jur!I369</f>
        <v>0</v>
      </c>
      <c r="J369" s="2">
        <f>I369/$K$369</f>
        <v>0</v>
      </c>
      <c r="K369" s="10">
        <f>Jur!K369</f>
        <v>17</v>
      </c>
      <c r="L369" s="10">
        <f>Jur!L369</f>
        <v>11</v>
      </c>
      <c r="M369" s="10">
        <f>Jur!M369</f>
        <v>28</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362</v>
      </c>
      <c r="H375" s="208" t="s">
        <v>5</v>
      </c>
      <c r="I375" s="208" t="s">
        <v>363</v>
      </c>
      <c r="J375" s="34"/>
      <c r="K375" s="34"/>
      <c r="L375" s="34"/>
      <c r="M375" s="34"/>
      <c r="N375" s="34"/>
      <c r="O375" s="34"/>
    </row>
    <row r="376" spans="2:15" s="123" customFormat="1" x14ac:dyDescent="0.2">
      <c r="B376" s="24" t="s">
        <v>29</v>
      </c>
      <c r="C376" s="1">
        <f>Jur!C376</f>
        <v>14</v>
      </c>
      <c r="D376" s="2">
        <f>C376/$G$376</f>
        <v>0.58333333333333337</v>
      </c>
      <c r="E376" s="1">
        <f>Jur!E376</f>
        <v>10</v>
      </c>
      <c r="F376" s="2">
        <f>E376/$G$376</f>
        <v>0.41666666666666669</v>
      </c>
      <c r="G376" s="36">
        <f>C376+E376</f>
        <v>24</v>
      </c>
      <c r="H376" s="10">
        <f>Jur!H376</f>
        <v>4</v>
      </c>
      <c r="I376" s="36">
        <f>G376+H376</f>
        <v>28</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362</v>
      </c>
      <c r="J383" s="208" t="s">
        <v>5</v>
      </c>
      <c r="K383" s="208" t="s">
        <v>363</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Jur!C385+Jur!E385</f>
        <v>2</v>
      </c>
      <c r="D385" s="2">
        <f>C385/$I385</f>
        <v>0.10526315789473684</v>
      </c>
      <c r="E385" s="1">
        <f>Jur!G385</f>
        <v>3</v>
      </c>
      <c r="F385" s="2">
        <f>E385/$I385</f>
        <v>0.15789473684210525</v>
      </c>
      <c r="G385" s="1">
        <f>Jur!I385+Jur!K385</f>
        <v>14</v>
      </c>
      <c r="H385" s="2">
        <f>G385/$I385</f>
        <v>0.73684210526315785</v>
      </c>
      <c r="I385" s="3">
        <f>Jur!M385</f>
        <v>19</v>
      </c>
      <c r="J385" s="3">
        <f>Jur!N385</f>
        <v>9</v>
      </c>
      <c r="K385" s="3">
        <f>Jur!O385</f>
        <v>28</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Jur!C387+Jur!E387</f>
        <v>4</v>
      </c>
      <c r="D387" s="2">
        <f>C387/$I387</f>
        <v>0.21052631578947367</v>
      </c>
      <c r="E387" s="1">
        <f>Jur!G387</f>
        <v>6</v>
      </c>
      <c r="F387" s="2">
        <f>E387/$I387</f>
        <v>0.31578947368421051</v>
      </c>
      <c r="G387" s="1">
        <f>Jur!I387+Jur!K387</f>
        <v>9</v>
      </c>
      <c r="H387" s="2">
        <f>G387/$I387</f>
        <v>0.47368421052631576</v>
      </c>
      <c r="I387" s="3">
        <f>Jur!M387</f>
        <v>19</v>
      </c>
      <c r="J387" s="3">
        <f>Jur!N387</f>
        <v>9</v>
      </c>
      <c r="K387" s="3">
        <f>Jur!O387</f>
        <v>28</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Jur!C389+Jur!E389</f>
        <v>10</v>
      </c>
      <c r="D389" s="2">
        <f>C389/$I389</f>
        <v>0.55555555555555558</v>
      </c>
      <c r="E389" s="1">
        <f>Jur!G389</f>
        <v>2</v>
      </c>
      <c r="F389" s="2">
        <f>E389/$I389</f>
        <v>0.1111111111111111</v>
      </c>
      <c r="G389" s="1">
        <f>Jur!I389+Jur!K389</f>
        <v>6</v>
      </c>
      <c r="H389" s="2">
        <f>G389/$I389</f>
        <v>0.33333333333333331</v>
      </c>
      <c r="I389" s="3">
        <f>Jur!M389</f>
        <v>18</v>
      </c>
      <c r="J389" s="3">
        <f>Jur!N389</f>
        <v>10</v>
      </c>
      <c r="K389" s="3">
        <f>Jur!O389</f>
        <v>28</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Jur!C391+Jur!E391</f>
        <v>9</v>
      </c>
      <c r="D391" s="2">
        <f>C391/$I391</f>
        <v>0.52941176470588236</v>
      </c>
      <c r="E391" s="1">
        <f>Jur!G391</f>
        <v>4</v>
      </c>
      <c r="F391" s="2">
        <f>E391/$I391</f>
        <v>0.23529411764705882</v>
      </c>
      <c r="G391" s="1">
        <f>Jur!I391+Jur!K391</f>
        <v>4</v>
      </c>
      <c r="H391" s="2">
        <f>G391/$I391</f>
        <v>0.23529411764705882</v>
      </c>
      <c r="I391" s="3">
        <f>Jur!M391</f>
        <v>17</v>
      </c>
      <c r="J391" s="3">
        <f>Jur!N391</f>
        <v>11</v>
      </c>
      <c r="K391" s="3">
        <f>Jur!O391</f>
        <v>28</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14.25" customHeight="1" x14ac:dyDescent="0.2">
      <c r="B400" s="257"/>
      <c r="C400" s="208" t="s">
        <v>121</v>
      </c>
      <c r="D400" s="32"/>
      <c r="E400" s="208" t="s">
        <v>122</v>
      </c>
      <c r="F400" s="32"/>
      <c r="G400" s="208" t="s">
        <v>362</v>
      </c>
      <c r="H400" s="117"/>
      <c r="I400" s="117"/>
      <c r="J400" s="117"/>
      <c r="K400" s="117"/>
      <c r="L400" s="117"/>
      <c r="M400" s="34"/>
      <c r="N400" s="34"/>
    </row>
    <row r="401" spans="2:15" s="123" customFormat="1" x14ac:dyDescent="0.2">
      <c r="B401" s="24" t="s">
        <v>29</v>
      </c>
      <c r="C401" s="1">
        <f>Jur!C401</f>
        <v>24</v>
      </c>
      <c r="D401" s="2">
        <f>C401/$G$401</f>
        <v>0.8571428571428571</v>
      </c>
      <c r="E401" s="1">
        <f>Jur!E401</f>
        <v>4</v>
      </c>
      <c r="F401" s="2">
        <f>E401/$G$401</f>
        <v>0.14285714285714285</v>
      </c>
      <c r="G401" s="9">
        <f>C401+E401</f>
        <v>28</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362</v>
      </c>
      <c r="J408" s="208" t="s">
        <v>5</v>
      </c>
      <c r="K408" s="208" t="s">
        <v>363</v>
      </c>
      <c r="L408" s="34"/>
      <c r="M408" s="34"/>
      <c r="N408" s="34"/>
      <c r="O408" s="34"/>
    </row>
    <row r="409" spans="2:15" s="123" customFormat="1" x14ac:dyDescent="0.2">
      <c r="B409" s="24" t="s">
        <v>159</v>
      </c>
      <c r="C409" s="1">
        <f>Jur!C409+Jur!E409</f>
        <v>8</v>
      </c>
      <c r="D409" s="2">
        <f>C409/$I409</f>
        <v>0.4</v>
      </c>
      <c r="E409" s="1">
        <f>Jur!G409</f>
        <v>5</v>
      </c>
      <c r="F409" s="2">
        <f>E409/$I409</f>
        <v>0.25</v>
      </c>
      <c r="G409" s="1">
        <f>Jur!I409+Jur!K409</f>
        <v>7</v>
      </c>
      <c r="H409" s="2">
        <f>G409/$I409</f>
        <v>0.35</v>
      </c>
      <c r="I409" s="3">
        <f>Jur!M409</f>
        <v>20</v>
      </c>
      <c r="J409" s="3">
        <f>Jur!N409</f>
        <v>8</v>
      </c>
      <c r="K409" s="3">
        <f>Jur!O409</f>
        <v>28</v>
      </c>
      <c r="L409" s="34"/>
      <c r="M409" s="34"/>
      <c r="N409" s="34"/>
      <c r="O409" s="34"/>
    </row>
    <row r="410" spans="2:15" s="123" customFormat="1" x14ac:dyDescent="0.2">
      <c r="B410" s="24" t="s">
        <v>160</v>
      </c>
      <c r="C410" s="1">
        <f>Jur!C410+Jur!E410</f>
        <v>6</v>
      </c>
      <c r="D410" s="2">
        <f t="shared" ref="D410:F419" si="72">C410/$I410</f>
        <v>0.6</v>
      </c>
      <c r="E410" s="1">
        <f>Jur!G410</f>
        <v>3</v>
      </c>
      <c r="F410" s="2">
        <f t="shared" si="72"/>
        <v>0.3</v>
      </c>
      <c r="G410" s="1">
        <f>Jur!I410+Jur!K410</f>
        <v>1</v>
      </c>
      <c r="H410" s="2">
        <f t="shared" ref="H410:H419" si="73">G410/$I410</f>
        <v>0.1</v>
      </c>
      <c r="I410" s="3">
        <f>Jur!M410</f>
        <v>10</v>
      </c>
      <c r="J410" s="3">
        <f>Jur!N410</f>
        <v>18</v>
      </c>
      <c r="K410" s="3">
        <f>Jur!O410</f>
        <v>28</v>
      </c>
      <c r="L410" s="34"/>
      <c r="M410" s="34"/>
      <c r="N410" s="34"/>
      <c r="O410" s="34"/>
    </row>
    <row r="411" spans="2:15" s="123" customFormat="1" x14ac:dyDescent="0.2">
      <c r="B411" s="24" t="s">
        <v>161</v>
      </c>
      <c r="C411" s="1">
        <f>Jur!C411+Jur!E411</f>
        <v>2</v>
      </c>
      <c r="D411" s="2">
        <f t="shared" si="72"/>
        <v>9.0909090909090912E-2</v>
      </c>
      <c r="E411" s="1">
        <f>Jur!G411</f>
        <v>2</v>
      </c>
      <c r="F411" s="2">
        <f t="shared" si="72"/>
        <v>9.0909090909090912E-2</v>
      </c>
      <c r="G411" s="1">
        <f>Jur!I411+Jur!K411</f>
        <v>18</v>
      </c>
      <c r="H411" s="2">
        <f t="shared" si="73"/>
        <v>0.81818181818181823</v>
      </c>
      <c r="I411" s="3">
        <f>Jur!M411</f>
        <v>22</v>
      </c>
      <c r="J411" s="3">
        <f>Jur!N411</f>
        <v>6</v>
      </c>
      <c r="K411" s="3">
        <f>Jur!O411</f>
        <v>28</v>
      </c>
      <c r="L411" s="34"/>
      <c r="M411" s="34"/>
      <c r="N411" s="34"/>
      <c r="O411" s="34"/>
    </row>
    <row r="412" spans="2:15" s="123" customFormat="1" x14ac:dyDescent="0.2">
      <c r="B412" s="24" t="s">
        <v>162</v>
      </c>
      <c r="C412" s="1">
        <f>Jur!C412+Jur!E412</f>
        <v>2</v>
      </c>
      <c r="D412" s="2">
        <f t="shared" si="72"/>
        <v>8.3333333333333329E-2</v>
      </c>
      <c r="E412" s="1">
        <f>Jur!G412</f>
        <v>2</v>
      </c>
      <c r="F412" s="2">
        <f t="shared" si="72"/>
        <v>8.3333333333333329E-2</v>
      </c>
      <c r="G412" s="1">
        <f>Jur!I412+Jur!K412</f>
        <v>20</v>
      </c>
      <c r="H412" s="2">
        <f t="shared" si="73"/>
        <v>0.83333333333333337</v>
      </c>
      <c r="I412" s="3">
        <f>Jur!M412</f>
        <v>24</v>
      </c>
      <c r="J412" s="3">
        <f>Jur!N412</f>
        <v>4</v>
      </c>
      <c r="K412" s="3">
        <f>Jur!O412</f>
        <v>28</v>
      </c>
      <c r="L412" s="34"/>
      <c r="M412" s="34"/>
      <c r="N412" s="34"/>
      <c r="O412" s="34"/>
    </row>
    <row r="413" spans="2:15" s="123" customFormat="1" ht="24" x14ac:dyDescent="0.2">
      <c r="B413" s="24" t="s">
        <v>163</v>
      </c>
      <c r="C413" s="1">
        <f>Jur!C413+Jur!E413</f>
        <v>7</v>
      </c>
      <c r="D413" s="2">
        <f t="shared" si="72"/>
        <v>0.30434782608695654</v>
      </c>
      <c r="E413" s="1">
        <f>Jur!G413</f>
        <v>6</v>
      </c>
      <c r="F413" s="2">
        <f t="shared" si="72"/>
        <v>0.2608695652173913</v>
      </c>
      <c r="G413" s="1">
        <f>Jur!I413+Jur!K413</f>
        <v>10</v>
      </c>
      <c r="H413" s="2">
        <f t="shared" si="73"/>
        <v>0.43478260869565216</v>
      </c>
      <c r="I413" s="3">
        <f>Jur!M413</f>
        <v>23</v>
      </c>
      <c r="J413" s="3">
        <f>Jur!N413</f>
        <v>5</v>
      </c>
      <c r="K413" s="3">
        <f>Jur!O413</f>
        <v>28</v>
      </c>
      <c r="L413" s="34"/>
      <c r="M413" s="34"/>
      <c r="N413" s="34"/>
      <c r="O413" s="34"/>
    </row>
    <row r="414" spans="2:15" s="123" customFormat="1" x14ac:dyDescent="0.2">
      <c r="B414" s="24" t="s">
        <v>164</v>
      </c>
      <c r="C414" s="1">
        <f>Jur!C414+Jur!E414</f>
        <v>6</v>
      </c>
      <c r="D414" s="2">
        <f t="shared" si="72"/>
        <v>0.31578947368421051</v>
      </c>
      <c r="E414" s="1">
        <f>Jur!G414</f>
        <v>4</v>
      </c>
      <c r="F414" s="2">
        <f t="shared" si="72"/>
        <v>0.21052631578947367</v>
      </c>
      <c r="G414" s="1">
        <f>Jur!I414+Jur!K414</f>
        <v>9</v>
      </c>
      <c r="H414" s="2">
        <f t="shared" si="73"/>
        <v>0.47368421052631576</v>
      </c>
      <c r="I414" s="3">
        <f>Jur!M414</f>
        <v>19</v>
      </c>
      <c r="J414" s="3">
        <f>Jur!N414</f>
        <v>9</v>
      </c>
      <c r="K414" s="3">
        <f>Jur!O414</f>
        <v>28</v>
      </c>
      <c r="L414" s="34"/>
      <c r="M414" s="34"/>
      <c r="N414" s="34"/>
      <c r="O414" s="34"/>
    </row>
    <row r="415" spans="2:15" s="123" customFormat="1" x14ac:dyDescent="0.2">
      <c r="B415" s="24" t="s">
        <v>165</v>
      </c>
      <c r="C415" s="1">
        <f>Jur!C415+Jur!E415</f>
        <v>3</v>
      </c>
      <c r="D415" s="2">
        <f t="shared" si="72"/>
        <v>0.15</v>
      </c>
      <c r="E415" s="1">
        <f>Jur!G415</f>
        <v>7</v>
      </c>
      <c r="F415" s="2">
        <f t="shared" si="72"/>
        <v>0.35</v>
      </c>
      <c r="G415" s="1">
        <f>Jur!I415+Jur!K415</f>
        <v>10</v>
      </c>
      <c r="H415" s="2">
        <f t="shared" si="73"/>
        <v>0.5</v>
      </c>
      <c r="I415" s="3">
        <f>Jur!M415</f>
        <v>20</v>
      </c>
      <c r="J415" s="3">
        <f>Jur!N415</f>
        <v>8</v>
      </c>
      <c r="K415" s="3">
        <f>Jur!O415</f>
        <v>28</v>
      </c>
      <c r="L415" s="34"/>
      <c r="M415" s="34"/>
      <c r="N415" s="34"/>
      <c r="O415" s="34"/>
    </row>
    <row r="416" spans="2:15" s="123" customFormat="1" x14ac:dyDescent="0.2">
      <c r="B416" s="24" t="s">
        <v>166</v>
      </c>
      <c r="C416" s="1">
        <f>Jur!C416+Jur!E416</f>
        <v>2</v>
      </c>
      <c r="D416" s="2">
        <f t="shared" si="72"/>
        <v>8.6956521739130432E-2</v>
      </c>
      <c r="E416" s="1">
        <f>Jur!G416</f>
        <v>6</v>
      </c>
      <c r="F416" s="2">
        <f t="shared" si="72"/>
        <v>0.2608695652173913</v>
      </c>
      <c r="G416" s="1">
        <f>Jur!I416+Jur!K416</f>
        <v>15</v>
      </c>
      <c r="H416" s="2">
        <f t="shared" si="73"/>
        <v>0.65217391304347827</v>
      </c>
      <c r="I416" s="3">
        <f>Jur!M416</f>
        <v>23</v>
      </c>
      <c r="J416" s="3">
        <f>Jur!N416</f>
        <v>5</v>
      </c>
      <c r="K416" s="3">
        <f>Jur!O416</f>
        <v>28</v>
      </c>
      <c r="L416" s="34"/>
      <c r="M416" s="34"/>
      <c r="N416" s="34"/>
      <c r="O416" s="34"/>
    </row>
    <row r="417" spans="2:15" s="123" customFormat="1" x14ac:dyDescent="0.2">
      <c r="B417" s="24" t="s">
        <v>167</v>
      </c>
      <c r="C417" s="1">
        <f>Jur!C417+Jur!E417</f>
        <v>2</v>
      </c>
      <c r="D417" s="2">
        <f t="shared" si="72"/>
        <v>9.0909090909090912E-2</v>
      </c>
      <c r="E417" s="1">
        <f>Jur!G417</f>
        <v>7</v>
      </c>
      <c r="F417" s="2">
        <f t="shared" si="72"/>
        <v>0.31818181818181818</v>
      </c>
      <c r="G417" s="1">
        <f>Jur!I417+Jur!K417</f>
        <v>13</v>
      </c>
      <c r="H417" s="2">
        <f t="shared" si="73"/>
        <v>0.59090909090909094</v>
      </c>
      <c r="I417" s="3">
        <f>Jur!M417</f>
        <v>22</v>
      </c>
      <c r="J417" s="3">
        <f>Jur!N417</f>
        <v>6</v>
      </c>
      <c r="K417" s="3">
        <f>Jur!O417</f>
        <v>28</v>
      </c>
      <c r="L417" s="34"/>
      <c r="M417" s="34"/>
      <c r="N417" s="34"/>
      <c r="O417" s="34"/>
    </row>
    <row r="418" spans="2:15" s="123" customFormat="1" x14ac:dyDescent="0.2">
      <c r="B418" s="24" t="s">
        <v>168</v>
      </c>
      <c r="C418" s="1">
        <f>Jur!C418+Jur!E418</f>
        <v>3</v>
      </c>
      <c r="D418" s="2">
        <f t="shared" si="72"/>
        <v>0.14285714285714285</v>
      </c>
      <c r="E418" s="1">
        <f>Jur!G418</f>
        <v>5</v>
      </c>
      <c r="F418" s="2">
        <f t="shared" si="72"/>
        <v>0.23809523809523808</v>
      </c>
      <c r="G418" s="1">
        <f>Jur!I418+Jur!K418</f>
        <v>13</v>
      </c>
      <c r="H418" s="2">
        <f t="shared" si="73"/>
        <v>0.61904761904761907</v>
      </c>
      <c r="I418" s="3">
        <f>Jur!M418</f>
        <v>21</v>
      </c>
      <c r="J418" s="3">
        <f>Jur!N418</f>
        <v>7</v>
      </c>
      <c r="K418" s="3">
        <f>Jur!O418</f>
        <v>28</v>
      </c>
      <c r="L418" s="34"/>
      <c r="M418" s="34"/>
      <c r="N418" s="34"/>
      <c r="O418" s="34"/>
    </row>
    <row r="419" spans="2:15" s="123" customFormat="1" x14ac:dyDescent="0.2">
      <c r="B419" s="24" t="s">
        <v>169</v>
      </c>
      <c r="C419" s="1">
        <f>Jur!C419+Jur!E419</f>
        <v>7</v>
      </c>
      <c r="D419" s="2">
        <f t="shared" si="72"/>
        <v>0.31818181818181818</v>
      </c>
      <c r="E419" s="1">
        <f>Jur!G419</f>
        <v>2</v>
      </c>
      <c r="F419" s="2">
        <f t="shared" si="72"/>
        <v>9.0909090909090912E-2</v>
      </c>
      <c r="G419" s="1">
        <f>Jur!I419+Jur!K419</f>
        <v>13</v>
      </c>
      <c r="H419" s="2">
        <f t="shared" si="73"/>
        <v>0.59090909090909094</v>
      </c>
      <c r="I419" s="3">
        <f>Jur!M419</f>
        <v>22</v>
      </c>
      <c r="J419" s="3">
        <f>Jur!N419</f>
        <v>6</v>
      </c>
      <c r="K419" s="3">
        <f>Jur!O419</f>
        <v>28</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362</v>
      </c>
      <c r="N426" s="208" t="s">
        <v>5</v>
      </c>
      <c r="O426" s="208" t="s">
        <v>363</v>
      </c>
    </row>
    <row r="427" spans="2:15" s="123" customFormat="1" x14ac:dyDescent="0.2">
      <c r="B427" s="24" t="s">
        <v>176</v>
      </c>
      <c r="C427" s="1">
        <f>Jur!C427</f>
        <v>1</v>
      </c>
      <c r="D427" s="2">
        <f>C427/$M$427</f>
        <v>4.1666666666666664E-2</v>
      </c>
      <c r="E427" s="1">
        <f>Jur!E427</f>
        <v>11</v>
      </c>
      <c r="F427" s="2">
        <f>E427/$M$427</f>
        <v>0.45833333333333331</v>
      </c>
      <c r="G427" s="1">
        <f>Jur!G427</f>
        <v>6</v>
      </c>
      <c r="H427" s="2">
        <f>G427/$M$427</f>
        <v>0.25</v>
      </c>
      <c r="I427" s="1">
        <f>Jur!I427</f>
        <v>4</v>
      </c>
      <c r="J427" s="2">
        <f>I427/$M$427</f>
        <v>0.16666666666666666</v>
      </c>
      <c r="K427" s="1">
        <f>Jur!K427</f>
        <v>2</v>
      </c>
      <c r="L427" s="2">
        <f>K427/$M$427</f>
        <v>8.3333333333333329E-2</v>
      </c>
      <c r="M427" s="3">
        <f t="shared" ref="M427:M437" si="74">C427+E427+G427+I427+K427</f>
        <v>24</v>
      </c>
      <c r="N427" s="10">
        <f>Jur!N427</f>
        <v>4</v>
      </c>
      <c r="O427" s="36">
        <f t="shared" ref="O427:O437" si="75">M427+N427</f>
        <v>28</v>
      </c>
    </row>
    <row r="428" spans="2:15" s="123" customFormat="1" x14ac:dyDescent="0.2">
      <c r="B428" s="119" t="s">
        <v>177</v>
      </c>
      <c r="C428" s="1">
        <f>Jur!C428</f>
        <v>5</v>
      </c>
      <c r="D428" s="2">
        <f>C428/$M$428</f>
        <v>0.20833333333333334</v>
      </c>
      <c r="E428" s="1">
        <f>Jur!E428</f>
        <v>9</v>
      </c>
      <c r="F428" s="2">
        <f>E428/$M$428</f>
        <v>0.375</v>
      </c>
      <c r="G428" s="1">
        <f>Jur!G428</f>
        <v>4</v>
      </c>
      <c r="H428" s="2">
        <f>G428/$M$428</f>
        <v>0.16666666666666666</v>
      </c>
      <c r="I428" s="1">
        <f>Jur!I428</f>
        <v>1</v>
      </c>
      <c r="J428" s="2">
        <f>I428/$M$428</f>
        <v>4.1666666666666664E-2</v>
      </c>
      <c r="K428" s="1">
        <f>Jur!K428</f>
        <v>5</v>
      </c>
      <c r="L428" s="2">
        <f>K428/$M$428</f>
        <v>0.20833333333333334</v>
      </c>
      <c r="M428" s="3">
        <f t="shared" si="74"/>
        <v>24</v>
      </c>
      <c r="N428" s="10">
        <f>Jur!N428</f>
        <v>4</v>
      </c>
      <c r="O428" s="36">
        <f t="shared" si="75"/>
        <v>28</v>
      </c>
    </row>
    <row r="429" spans="2:15" s="123" customFormat="1" ht="24" x14ac:dyDescent="0.2">
      <c r="B429" s="24" t="s">
        <v>178</v>
      </c>
      <c r="C429" s="1">
        <f>Jur!C429</f>
        <v>3</v>
      </c>
      <c r="D429" s="2">
        <f>C429/$M$429</f>
        <v>0.125</v>
      </c>
      <c r="E429" s="1">
        <f>Jur!E429</f>
        <v>9</v>
      </c>
      <c r="F429" s="2">
        <f>E429/$M$429</f>
        <v>0.375</v>
      </c>
      <c r="G429" s="1">
        <f>Jur!G429</f>
        <v>5</v>
      </c>
      <c r="H429" s="2">
        <f>G429/$M$429</f>
        <v>0.20833333333333334</v>
      </c>
      <c r="I429" s="1">
        <f>Jur!I429</f>
        <v>1</v>
      </c>
      <c r="J429" s="2">
        <f>I429/$M$429</f>
        <v>4.1666666666666664E-2</v>
      </c>
      <c r="K429" s="1">
        <f>Jur!K429</f>
        <v>6</v>
      </c>
      <c r="L429" s="2">
        <f>K429/$M$429</f>
        <v>0.25</v>
      </c>
      <c r="M429" s="3">
        <f t="shared" si="74"/>
        <v>24</v>
      </c>
      <c r="N429" s="10">
        <f>Jur!N429</f>
        <v>4</v>
      </c>
      <c r="O429" s="36">
        <f t="shared" si="75"/>
        <v>28</v>
      </c>
    </row>
    <row r="430" spans="2:15" s="123" customFormat="1" x14ac:dyDescent="0.2">
      <c r="B430" s="119" t="s">
        <v>179</v>
      </c>
      <c r="C430" s="1">
        <f>Jur!C430</f>
        <v>3</v>
      </c>
      <c r="D430" s="2">
        <f>C430/$M$430</f>
        <v>0.14285714285714285</v>
      </c>
      <c r="E430" s="1">
        <f>Jur!E430</f>
        <v>8</v>
      </c>
      <c r="F430" s="2">
        <f>E430/$M$430</f>
        <v>0.38095238095238093</v>
      </c>
      <c r="G430" s="1">
        <f>Jur!G430</f>
        <v>5</v>
      </c>
      <c r="H430" s="2">
        <f>G430/$M$430</f>
        <v>0.23809523809523808</v>
      </c>
      <c r="I430" s="1">
        <f>Jur!I430</f>
        <v>0</v>
      </c>
      <c r="J430" s="2">
        <f>I430/$M$430</f>
        <v>0</v>
      </c>
      <c r="K430" s="1">
        <f>Jur!K430</f>
        <v>5</v>
      </c>
      <c r="L430" s="2">
        <f>K430/$M$430</f>
        <v>0.23809523809523808</v>
      </c>
      <c r="M430" s="3">
        <f t="shared" si="74"/>
        <v>21</v>
      </c>
      <c r="N430" s="10">
        <f>Jur!N430</f>
        <v>7</v>
      </c>
      <c r="O430" s="36">
        <f t="shared" si="75"/>
        <v>28</v>
      </c>
    </row>
    <row r="431" spans="2:15" s="123" customFormat="1" x14ac:dyDescent="0.2">
      <c r="B431" s="24" t="s">
        <v>180</v>
      </c>
      <c r="C431" s="1">
        <f>Jur!C431</f>
        <v>6</v>
      </c>
      <c r="D431" s="2">
        <f>C431/$M$431</f>
        <v>0.25</v>
      </c>
      <c r="E431" s="1">
        <f>Jur!E431</f>
        <v>11</v>
      </c>
      <c r="F431" s="2">
        <f>E431/$M$431</f>
        <v>0.45833333333333331</v>
      </c>
      <c r="G431" s="1">
        <f>Jur!G431</f>
        <v>5</v>
      </c>
      <c r="H431" s="2">
        <f>G431/$M$431</f>
        <v>0.20833333333333334</v>
      </c>
      <c r="I431" s="1">
        <f>Jur!I431</f>
        <v>0</v>
      </c>
      <c r="J431" s="2">
        <f>I431/$M$431</f>
        <v>0</v>
      </c>
      <c r="K431" s="1">
        <f>Jur!K431</f>
        <v>2</v>
      </c>
      <c r="L431" s="2">
        <f>K431/$M$431</f>
        <v>8.3333333333333329E-2</v>
      </c>
      <c r="M431" s="3">
        <f t="shared" si="74"/>
        <v>24</v>
      </c>
      <c r="N431" s="10">
        <f>Jur!N431</f>
        <v>4</v>
      </c>
      <c r="O431" s="36">
        <f t="shared" si="75"/>
        <v>28</v>
      </c>
    </row>
    <row r="432" spans="2:15" s="123" customFormat="1" ht="24" x14ac:dyDescent="0.2">
      <c r="B432" s="24" t="s">
        <v>181</v>
      </c>
      <c r="C432" s="1">
        <f>Jur!C432</f>
        <v>6</v>
      </c>
      <c r="D432" s="2">
        <f>C432/$M$432</f>
        <v>0.25</v>
      </c>
      <c r="E432" s="1">
        <f>Jur!E432</f>
        <v>7</v>
      </c>
      <c r="F432" s="2">
        <f>E432/$M$432</f>
        <v>0.29166666666666669</v>
      </c>
      <c r="G432" s="1">
        <f>Jur!G432</f>
        <v>9</v>
      </c>
      <c r="H432" s="2">
        <f>G432/$M$432</f>
        <v>0.375</v>
      </c>
      <c r="I432" s="1">
        <f>Jur!I432</f>
        <v>0</v>
      </c>
      <c r="J432" s="2">
        <f>I432/$M$432</f>
        <v>0</v>
      </c>
      <c r="K432" s="1">
        <f>Jur!K432</f>
        <v>2</v>
      </c>
      <c r="L432" s="2">
        <f>K432/$M$432</f>
        <v>8.3333333333333329E-2</v>
      </c>
      <c r="M432" s="3">
        <f t="shared" si="74"/>
        <v>24</v>
      </c>
      <c r="N432" s="10">
        <f>Jur!N432</f>
        <v>4</v>
      </c>
      <c r="O432" s="36">
        <f t="shared" si="75"/>
        <v>28</v>
      </c>
    </row>
    <row r="433" spans="2:16" x14ac:dyDescent="0.2">
      <c r="B433" s="119" t="s">
        <v>182</v>
      </c>
      <c r="C433" s="1">
        <f>Jur!C433</f>
        <v>10</v>
      </c>
      <c r="D433" s="2">
        <f>C433/$M$433</f>
        <v>0.41666666666666669</v>
      </c>
      <c r="E433" s="1">
        <f>Jur!E433</f>
        <v>4</v>
      </c>
      <c r="F433" s="2">
        <f>E433/$M$433</f>
        <v>0.16666666666666666</v>
      </c>
      <c r="G433" s="1">
        <f>Jur!G433</f>
        <v>3</v>
      </c>
      <c r="H433" s="2">
        <f>G433/$M$433</f>
        <v>0.125</v>
      </c>
      <c r="I433" s="1">
        <f>Jur!I433</f>
        <v>0</v>
      </c>
      <c r="J433" s="2">
        <f>I433/$M$433</f>
        <v>0</v>
      </c>
      <c r="K433" s="1">
        <f>Jur!K433</f>
        <v>7</v>
      </c>
      <c r="L433" s="2">
        <f>K433/$M$433</f>
        <v>0.29166666666666669</v>
      </c>
      <c r="M433" s="3">
        <f t="shared" si="74"/>
        <v>24</v>
      </c>
      <c r="N433" s="10">
        <f>Jur!N433</f>
        <v>4</v>
      </c>
      <c r="O433" s="36">
        <f t="shared" si="75"/>
        <v>28</v>
      </c>
    </row>
    <row r="434" spans="2:16" x14ac:dyDescent="0.2">
      <c r="B434" s="24" t="s">
        <v>183</v>
      </c>
      <c r="C434" s="1">
        <f>Jur!C434</f>
        <v>4</v>
      </c>
      <c r="D434" s="2">
        <f>C434/$M$434</f>
        <v>0.18181818181818182</v>
      </c>
      <c r="E434" s="1">
        <f>Jur!E434</f>
        <v>3</v>
      </c>
      <c r="F434" s="2">
        <f>E434/$M$434</f>
        <v>0.13636363636363635</v>
      </c>
      <c r="G434" s="1">
        <f>Jur!G434</f>
        <v>13</v>
      </c>
      <c r="H434" s="2">
        <f>G434/$M$434</f>
        <v>0.59090909090909094</v>
      </c>
      <c r="I434" s="1">
        <f>Jur!I434</f>
        <v>0</v>
      </c>
      <c r="J434" s="2">
        <f>I434/$M$434</f>
        <v>0</v>
      </c>
      <c r="K434" s="1">
        <f>Jur!K434</f>
        <v>2</v>
      </c>
      <c r="L434" s="2">
        <f>K434/$M$434</f>
        <v>9.0909090909090912E-2</v>
      </c>
      <c r="M434" s="3">
        <f t="shared" si="74"/>
        <v>22</v>
      </c>
      <c r="N434" s="10">
        <f>Jur!N434</f>
        <v>6</v>
      </c>
      <c r="O434" s="36">
        <f t="shared" si="75"/>
        <v>28</v>
      </c>
    </row>
    <row r="435" spans="2:16" x14ac:dyDescent="0.2">
      <c r="B435" s="24" t="s">
        <v>184</v>
      </c>
      <c r="C435" s="1">
        <f>Jur!C435</f>
        <v>3</v>
      </c>
      <c r="D435" s="2">
        <f>C435/$M$435</f>
        <v>0.14285714285714285</v>
      </c>
      <c r="E435" s="1">
        <f>Jur!E435</f>
        <v>8</v>
      </c>
      <c r="F435" s="2">
        <f>E435/$M$435</f>
        <v>0.38095238095238093</v>
      </c>
      <c r="G435" s="1">
        <f>Jur!G435</f>
        <v>7</v>
      </c>
      <c r="H435" s="2">
        <f>G435/$M$435</f>
        <v>0.33333333333333331</v>
      </c>
      <c r="I435" s="1">
        <f>Jur!I435</f>
        <v>0</v>
      </c>
      <c r="J435" s="2">
        <f>I435/$M$435</f>
        <v>0</v>
      </c>
      <c r="K435" s="1">
        <f>Jur!K435</f>
        <v>3</v>
      </c>
      <c r="L435" s="2">
        <f>K435/$M$435</f>
        <v>0.14285714285714285</v>
      </c>
      <c r="M435" s="3">
        <f t="shared" si="74"/>
        <v>21</v>
      </c>
      <c r="N435" s="10">
        <f>Jur!N435</f>
        <v>7</v>
      </c>
      <c r="O435" s="36">
        <f t="shared" si="75"/>
        <v>28</v>
      </c>
    </row>
    <row r="436" spans="2:16" x14ac:dyDescent="0.2">
      <c r="B436" s="119" t="s">
        <v>185</v>
      </c>
      <c r="C436" s="1">
        <f>Jur!C436</f>
        <v>3</v>
      </c>
      <c r="D436" s="2">
        <f>C436/$M$436</f>
        <v>0.15</v>
      </c>
      <c r="E436" s="1">
        <f>Jur!E436</f>
        <v>7</v>
      </c>
      <c r="F436" s="2">
        <f>E436/$M$436</f>
        <v>0.35</v>
      </c>
      <c r="G436" s="1">
        <f>Jur!G436</f>
        <v>7</v>
      </c>
      <c r="H436" s="2">
        <f>G436/$M$436</f>
        <v>0.35</v>
      </c>
      <c r="I436" s="1">
        <f>Jur!I436</f>
        <v>0</v>
      </c>
      <c r="J436" s="2">
        <f>I436/$M$436</f>
        <v>0</v>
      </c>
      <c r="K436" s="1">
        <f>Jur!K436</f>
        <v>3</v>
      </c>
      <c r="L436" s="2">
        <f>K436/$M$436</f>
        <v>0.15</v>
      </c>
      <c r="M436" s="3">
        <f t="shared" si="74"/>
        <v>20</v>
      </c>
      <c r="N436" s="10">
        <f>Jur!N436</f>
        <v>8</v>
      </c>
      <c r="O436" s="36">
        <f t="shared" si="75"/>
        <v>28</v>
      </c>
    </row>
    <row r="437" spans="2:16" x14ac:dyDescent="0.2">
      <c r="B437" s="119" t="s">
        <v>186</v>
      </c>
      <c r="C437" s="1">
        <f>Jur!C437</f>
        <v>3</v>
      </c>
      <c r="D437" s="2">
        <f>C437/$M$437</f>
        <v>0.14285714285714285</v>
      </c>
      <c r="E437" s="1">
        <f>Jur!E437</f>
        <v>7</v>
      </c>
      <c r="F437" s="2">
        <f>E437/$M$437</f>
        <v>0.33333333333333331</v>
      </c>
      <c r="G437" s="1">
        <f>Jur!G437</f>
        <v>8</v>
      </c>
      <c r="H437" s="2">
        <f>G437/$M$437</f>
        <v>0.38095238095238093</v>
      </c>
      <c r="I437" s="1">
        <f>Jur!I437</f>
        <v>0</v>
      </c>
      <c r="J437" s="2">
        <f>I437/$M$437</f>
        <v>0</v>
      </c>
      <c r="K437" s="1">
        <f>Jur!K437</f>
        <v>3</v>
      </c>
      <c r="L437" s="2">
        <f>K437/$M$437</f>
        <v>0.14285714285714285</v>
      </c>
      <c r="M437" s="3">
        <f t="shared" si="74"/>
        <v>21</v>
      </c>
      <c r="N437" s="10">
        <f>Jur!N437</f>
        <v>7</v>
      </c>
      <c r="O437" s="36">
        <f t="shared" si="75"/>
        <v>28</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362</v>
      </c>
      <c r="L444" s="208" t="s">
        <v>5</v>
      </c>
      <c r="M444" s="208" t="s">
        <v>363</v>
      </c>
    </row>
    <row r="445" spans="2:16" x14ac:dyDescent="0.2">
      <c r="B445" s="24" t="s">
        <v>190</v>
      </c>
      <c r="C445" s="1">
        <f>Jur!C445</f>
        <v>0</v>
      </c>
      <c r="D445" s="2">
        <f>C445/$K$445</f>
        <v>0</v>
      </c>
      <c r="E445" s="1">
        <f>Jur!E445</f>
        <v>0</v>
      </c>
      <c r="F445" s="2">
        <f>E445/$K$445</f>
        <v>0</v>
      </c>
      <c r="G445" s="1">
        <f>Jur!G445</f>
        <v>4</v>
      </c>
      <c r="H445" s="2">
        <f>G445/$K$445</f>
        <v>1</v>
      </c>
      <c r="I445" s="1">
        <f>Jur!I445</f>
        <v>0</v>
      </c>
      <c r="J445" s="2">
        <f>I445/$K$445</f>
        <v>0</v>
      </c>
      <c r="K445" s="11">
        <f>C445+E445+G445+I445</f>
        <v>4</v>
      </c>
      <c r="L445" s="10">
        <f>Jur!L445</f>
        <v>24</v>
      </c>
      <c r="M445" s="36">
        <f t="shared" ref="M445:M447" si="76">K445+L445</f>
        <v>28</v>
      </c>
      <c r="N445" s="123"/>
    </row>
    <row r="446" spans="2:16" x14ac:dyDescent="0.2">
      <c r="B446" s="24" t="s">
        <v>191</v>
      </c>
      <c r="C446" s="1">
        <f>Jur!C446</f>
        <v>1</v>
      </c>
      <c r="D446" s="2">
        <f>C446/$K$446</f>
        <v>0.25</v>
      </c>
      <c r="E446" s="1">
        <f>Jur!E446</f>
        <v>1</v>
      </c>
      <c r="F446" s="2">
        <f>E446/$K$446</f>
        <v>0.25</v>
      </c>
      <c r="G446" s="1">
        <f>Jur!G446</f>
        <v>2</v>
      </c>
      <c r="H446" s="2">
        <f>G446/$K$446</f>
        <v>0.5</v>
      </c>
      <c r="I446" s="1">
        <f>Jur!I446</f>
        <v>0</v>
      </c>
      <c r="J446" s="2">
        <f>I446/$K$446</f>
        <v>0</v>
      </c>
      <c r="K446" s="11">
        <f t="shared" ref="K446:K447" si="77">C446+E446+G446+I446</f>
        <v>4</v>
      </c>
      <c r="L446" s="10">
        <f>Jur!L446</f>
        <v>24</v>
      </c>
      <c r="M446" s="36">
        <f t="shared" si="76"/>
        <v>28</v>
      </c>
      <c r="N446" s="123"/>
    </row>
    <row r="447" spans="2:16" x14ac:dyDescent="0.2">
      <c r="B447" s="24" t="s">
        <v>192</v>
      </c>
      <c r="C447" s="1">
        <f>Jur!C447</f>
        <v>0</v>
      </c>
      <c r="D447" s="2">
        <f>C447/$K$447</f>
        <v>0</v>
      </c>
      <c r="E447" s="1">
        <f>Jur!E447</f>
        <v>3</v>
      </c>
      <c r="F447" s="2">
        <f>E447/$K$447</f>
        <v>0.75</v>
      </c>
      <c r="G447" s="1">
        <f>Jur!G447</f>
        <v>1</v>
      </c>
      <c r="H447" s="2">
        <f>G447/$K$447</f>
        <v>0.25</v>
      </c>
      <c r="I447" s="1">
        <f>Jur!I447</f>
        <v>0</v>
      </c>
      <c r="J447" s="2">
        <f>I447/$K$447</f>
        <v>0</v>
      </c>
      <c r="K447" s="11">
        <f t="shared" si="77"/>
        <v>4</v>
      </c>
      <c r="L447" s="10">
        <f>Jur!L447</f>
        <v>24</v>
      </c>
      <c r="M447" s="36">
        <f t="shared" si="76"/>
        <v>28</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362</v>
      </c>
      <c r="H455" s="34"/>
      <c r="I455" s="34"/>
      <c r="J455" s="34"/>
      <c r="K455" s="34"/>
      <c r="L455" s="34"/>
      <c r="M455" s="34"/>
      <c r="N455" s="34"/>
      <c r="O455" s="34"/>
    </row>
    <row r="456" spans="2:15" s="123" customFormat="1" x14ac:dyDescent="0.2">
      <c r="B456" s="24" t="s">
        <v>29</v>
      </c>
      <c r="C456" s="1">
        <f>Jur!C456</f>
        <v>6</v>
      </c>
      <c r="D456" s="2">
        <f>C456/$G$456</f>
        <v>0.21428571428571427</v>
      </c>
      <c r="E456" s="1">
        <f>Jur!E456</f>
        <v>22</v>
      </c>
      <c r="F456" s="2">
        <f>E456/$G$456</f>
        <v>0.7857142857142857</v>
      </c>
      <c r="G456" s="9">
        <f>C456+E456</f>
        <v>28</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9.6" customHeight="1" x14ac:dyDescent="0.2">
      <c r="B463" s="254"/>
      <c r="C463" s="208" t="s">
        <v>341</v>
      </c>
      <c r="D463" s="32"/>
      <c r="E463" s="208"/>
      <c r="F463" s="32"/>
      <c r="G463" s="208" t="s">
        <v>335</v>
      </c>
      <c r="H463" s="32"/>
      <c r="I463" s="208" t="s">
        <v>362</v>
      </c>
      <c r="J463" s="208" t="s">
        <v>5</v>
      </c>
      <c r="K463" s="208" t="s">
        <v>363</v>
      </c>
      <c r="L463" s="34"/>
      <c r="M463" s="34"/>
      <c r="N463" s="34"/>
      <c r="O463" s="34"/>
    </row>
    <row r="464" spans="2:15" s="123" customFormat="1" ht="24" x14ac:dyDescent="0.2">
      <c r="B464" s="24" t="s">
        <v>198</v>
      </c>
      <c r="C464" s="1">
        <f>Jur!C464+Jur!E464</f>
        <v>2</v>
      </c>
      <c r="D464" s="2">
        <f>C464/$I464</f>
        <v>0.33333333333333331</v>
      </c>
      <c r="E464" s="1">
        <f>Jur!G464</f>
        <v>0</v>
      </c>
      <c r="F464" s="2">
        <f>E464/$I464</f>
        <v>0</v>
      </c>
      <c r="G464" s="1">
        <f>Jur!I464+Jur!K464</f>
        <v>4</v>
      </c>
      <c r="H464" s="2">
        <f>G464/$I464</f>
        <v>0.66666666666666663</v>
      </c>
      <c r="I464" s="11">
        <f>Jur!M464</f>
        <v>6</v>
      </c>
      <c r="J464" s="11">
        <f>Jur!N464</f>
        <v>22</v>
      </c>
      <c r="K464" s="36">
        <f t="shared" ref="K464:K468" si="78">I464+J464</f>
        <v>28</v>
      </c>
      <c r="L464" s="34"/>
      <c r="M464" s="34"/>
      <c r="N464" s="34"/>
      <c r="O464" s="34"/>
    </row>
    <row r="465" spans="2:15" s="123" customFormat="1" x14ac:dyDescent="0.2">
      <c r="B465" s="24" t="s">
        <v>199</v>
      </c>
      <c r="C465" s="1">
        <f>Jur!C465+Jur!E465</f>
        <v>1</v>
      </c>
      <c r="D465" s="2">
        <f t="shared" ref="D465:F467" si="79">C465/$I465</f>
        <v>0.16666666666666666</v>
      </c>
      <c r="E465" s="1">
        <f>Jur!G465</f>
        <v>1</v>
      </c>
      <c r="F465" s="2">
        <f t="shared" si="79"/>
        <v>0.16666666666666666</v>
      </c>
      <c r="G465" s="1">
        <f>Jur!I465+Jur!K465</f>
        <v>4</v>
      </c>
      <c r="H465" s="2">
        <f t="shared" ref="H465:H467" si="80">G465/$I465</f>
        <v>0.66666666666666663</v>
      </c>
      <c r="I465" s="11">
        <f>Jur!M465</f>
        <v>6</v>
      </c>
      <c r="J465" s="11">
        <f>Jur!N465</f>
        <v>22</v>
      </c>
      <c r="K465" s="36">
        <f t="shared" si="78"/>
        <v>28</v>
      </c>
      <c r="L465" s="34"/>
      <c r="M465" s="34"/>
      <c r="N465" s="34"/>
      <c r="O465" s="34"/>
    </row>
    <row r="466" spans="2:15" s="123" customFormat="1" x14ac:dyDescent="0.2">
      <c r="B466" s="24" t="s">
        <v>200</v>
      </c>
      <c r="C466" s="1">
        <f>Jur!C466+Jur!E466</f>
        <v>1</v>
      </c>
      <c r="D466" s="2">
        <f t="shared" si="79"/>
        <v>0.16666666666666666</v>
      </c>
      <c r="E466" s="1">
        <f>Jur!G466</f>
        <v>2</v>
      </c>
      <c r="F466" s="2">
        <f t="shared" si="79"/>
        <v>0.33333333333333331</v>
      </c>
      <c r="G466" s="1">
        <f>Jur!I466+Jur!K466</f>
        <v>3</v>
      </c>
      <c r="H466" s="2">
        <f t="shared" si="80"/>
        <v>0.5</v>
      </c>
      <c r="I466" s="11">
        <f>Jur!M466</f>
        <v>6</v>
      </c>
      <c r="J466" s="11">
        <f>Jur!N466</f>
        <v>22</v>
      </c>
      <c r="K466" s="36">
        <f t="shared" si="78"/>
        <v>28</v>
      </c>
      <c r="L466" s="34"/>
      <c r="M466" s="34"/>
      <c r="N466" s="34"/>
      <c r="O466" s="34"/>
    </row>
    <row r="467" spans="2:15" s="123" customFormat="1" ht="24" x14ac:dyDescent="0.2">
      <c r="B467" s="24" t="s">
        <v>201</v>
      </c>
      <c r="C467" s="1">
        <f>Jur!C467+Jur!E467</f>
        <v>1</v>
      </c>
      <c r="D467" s="2">
        <f t="shared" si="79"/>
        <v>0.16666666666666666</v>
      </c>
      <c r="E467" s="1">
        <f>Jur!G467</f>
        <v>0</v>
      </c>
      <c r="F467" s="2">
        <f t="shared" si="79"/>
        <v>0</v>
      </c>
      <c r="G467" s="1">
        <f>Jur!I467+Jur!K467</f>
        <v>5</v>
      </c>
      <c r="H467" s="2">
        <f t="shared" si="80"/>
        <v>0.83333333333333337</v>
      </c>
      <c r="I467" s="11">
        <f>Jur!M467</f>
        <v>6</v>
      </c>
      <c r="J467" s="11">
        <f>Jur!N467</f>
        <v>22</v>
      </c>
      <c r="K467" s="36">
        <f t="shared" si="78"/>
        <v>28</v>
      </c>
      <c r="L467" s="34"/>
      <c r="M467" s="34"/>
      <c r="N467" s="34"/>
      <c r="O467" s="34"/>
    </row>
    <row r="468" spans="2:15" s="123" customFormat="1" x14ac:dyDescent="0.2">
      <c r="B468" s="119" t="s">
        <v>114</v>
      </c>
      <c r="C468" s="1">
        <f>Jur!C468+Jur!E468</f>
        <v>0</v>
      </c>
      <c r="D468" s="2">
        <v>0</v>
      </c>
      <c r="E468" s="1">
        <f>Jur!G468</f>
        <v>0</v>
      </c>
      <c r="F468" s="2">
        <v>0</v>
      </c>
      <c r="G468" s="1">
        <f>Jur!I468+Jur!K468</f>
        <v>0</v>
      </c>
      <c r="H468" s="2">
        <v>0</v>
      </c>
      <c r="I468" s="11">
        <f>Jur!M468</f>
        <v>0</v>
      </c>
      <c r="J468" s="11">
        <f>Jur!N468</f>
        <v>28</v>
      </c>
      <c r="K468" s="36">
        <f t="shared" si="78"/>
        <v>28</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362</v>
      </c>
      <c r="J475" s="208" t="s">
        <v>5</v>
      </c>
      <c r="K475" s="208" t="s">
        <v>363</v>
      </c>
      <c r="L475" s="34"/>
      <c r="M475" s="34"/>
      <c r="N475" s="34"/>
      <c r="O475" s="34"/>
    </row>
    <row r="476" spans="2:15" s="123" customFormat="1" ht="24" x14ac:dyDescent="0.2">
      <c r="B476" s="24" t="s">
        <v>204</v>
      </c>
      <c r="C476" s="1">
        <f>Jur!C476+Jur!E476</f>
        <v>0</v>
      </c>
      <c r="D476" s="2">
        <f>C476/$I476</f>
        <v>0</v>
      </c>
      <c r="E476" s="1">
        <f>Jur!G476</f>
        <v>1</v>
      </c>
      <c r="F476" s="2">
        <f>E476/$I476</f>
        <v>0.2</v>
      </c>
      <c r="G476" s="1">
        <f>Jur!I476+Jur!K476</f>
        <v>4</v>
      </c>
      <c r="H476" s="2">
        <f>G476/$I476</f>
        <v>0.8</v>
      </c>
      <c r="I476" s="11">
        <f>Jur!M476</f>
        <v>5</v>
      </c>
      <c r="J476" s="11">
        <f>Jur!N476</f>
        <v>89</v>
      </c>
      <c r="K476" s="36">
        <f t="shared" ref="K476:K481" si="81">I476+J476</f>
        <v>94</v>
      </c>
      <c r="L476" s="34"/>
      <c r="M476" s="34"/>
      <c r="N476" s="34"/>
      <c r="O476" s="34"/>
    </row>
    <row r="477" spans="2:15" s="123" customFormat="1" x14ac:dyDescent="0.2">
      <c r="B477" s="24" t="s">
        <v>205</v>
      </c>
      <c r="C477" s="1">
        <f>Jur!C477+Jur!E477</f>
        <v>0</v>
      </c>
      <c r="D477" s="2">
        <f t="shared" ref="D477:F480" si="82">C477/$I477</f>
        <v>0</v>
      </c>
      <c r="E477" s="1">
        <f>Jur!G477</f>
        <v>0</v>
      </c>
      <c r="F477" s="2">
        <f t="shared" si="82"/>
        <v>0</v>
      </c>
      <c r="G477" s="1">
        <f>Jur!I477+Jur!K477</f>
        <v>5</v>
      </c>
      <c r="H477" s="2">
        <f t="shared" ref="H477:H480" si="83">G477/$I477</f>
        <v>1</v>
      </c>
      <c r="I477" s="11">
        <f>Jur!M477</f>
        <v>5</v>
      </c>
      <c r="J477" s="11">
        <f>Jur!N477</f>
        <v>89</v>
      </c>
      <c r="K477" s="36">
        <f t="shared" si="81"/>
        <v>94</v>
      </c>
      <c r="L477" s="34"/>
      <c r="M477" s="34"/>
      <c r="N477" s="34"/>
      <c r="O477" s="34"/>
    </row>
    <row r="478" spans="2:15" s="123" customFormat="1" ht="24" x14ac:dyDescent="0.2">
      <c r="B478" s="24" t="s">
        <v>206</v>
      </c>
      <c r="C478" s="1">
        <f>Jur!C478+Jur!E478</f>
        <v>0</v>
      </c>
      <c r="D478" s="2">
        <f t="shared" si="82"/>
        <v>0</v>
      </c>
      <c r="E478" s="1">
        <f>Jur!G478</f>
        <v>1</v>
      </c>
      <c r="F478" s="2">
        <f t="shared" si="82"/>
        <v>0.2</v>
      </c>
      <c r="G478" s="1">
        <f>Jur!I478+Jur!K478</f>
        <v>4</v>
      </c>
      <c r="H478" s="2">
        <f t="shared" si="83"/>
        <v>0.8</v>
      </c>
      <c r="I478" s="11">
        <f>Jur!M478</f>
        <v>5</v>
      </c>
      <c r="J478" s="11">
        <f>Jur!N478</f>
        <v>89</v>
      </c>
      <c r="K478" s="36">
        <f t="shared" si="81"/>
        <v>94</v>
      </c>
      <c r="L478" s="34"/>
      <c r="M478" s="34"/>
      <c r="N478" s="34"/>
      <c r="O478" s="34"/>
    </row>
    <row r="479" spans="2:15" s="123" customFormat="1" ht="24" x14ac:dyDescent="0.2">
      <c r="B479" s="24" t="s">
        <v>207</v>
      </c>
      <c r="C479" s="1">
        <f>Jur!C479+Jur!E479</f>
        <v>0</v>
      </c>
      <c r="D479" s="2">
        <f t="shared" si="82"/>
        <v>0</v>
      </c>
      <c r="E479" s="1">
        <f>Jur!G479</f>
        <v>1</v>
      </c>
      <c r="F479" s="2">
        <f t="shared" si="82"/>
        <v>0.2</v>
      </c>
      <c r="G479" s="1">
        <f>Jur!I479+Jur!K479</f>
        <v>4</v>
      </c>
      <c r="H479" s="2">
        <f t="shared" si="83"/>
        <v>0.8</v>
      </c>
      <c r="I479" s="11">
        <f>Jur!M479</f>
        <v>5</v>
      </c>
      <c r="J479" s="11">
        <f>Jur!N479</f>
        <v>89</v>
      </c>
      <c r="K479" s="36">
        <f t="shared" si="81"/>
        <v>94</v>
      </c>
      <c r="L479" s="34"/>
      <c r="M479" s="34"/>
      <c r="N479" s="34"/>
      <c r="O479" s="34"/>
    </row>
    <row r="480" spans="2:15" s="123" customFormat="1" x14ac:dyDescent="0.2">
      <c r="B480" s="24" t="s">
        <v>208</v>
      </c>
      <c r="C480" s="1">
        <f>Jur!C480+Jur!E480</f>
        <v>0</v>
      </c>
      <c r="D480" s="2">
        <f t="shared" si="82"/>
        <v>0</v>
      </c>
      <c r="E480" s="1">
        <f>Jur!G480</f>
        <v>1</v>
      </c>
      <c r="F480" s="2">
        <f t="shared" si="82"/>
        <v>0.2</v>
      </c>
      <c r="G480" s="1">
        <f>Jur!I480+Jur!K480</f>
        <v>4</v>
      </c>
      <c r="H480" s="2">
        <f t="shared" si="83"/>
        <v>0.8</v>
      </c>
      <c r="I480" s="11">
        <f>Jur!M480</f>
        <v>5</v>
      </c>
      <c r="J480" s="11">
        <f>Jur!N480</f>
        <v>89</v>
      </c>
      <c r="K480" s="36">
        <f t="shared" si="81"/>
        <v>94</v>
      </c>
      <c r="L480" s="34"/>
      <c r="M480" s="34"/>
      <c r="N480" s="34"/>
      <c r="O480" s="34"/>
    </row>
    <row r="481" spans="2:15" s="123" customFormat="1" x14ac:dyDescent="0.2">
      <c r="B481" s="119" t="s">
        <v>114</v>
      </c>
      <c r="C481" s="1">
        <f>Jur!C481+Jur!E481</f>
        <v>0</v>
      </c>
      <c r="D481" s="2">
        <v>0</v>
      </c>
      <c r="E481" s="1">
        <f>Jur!G481</f>
        <v>0</v>
      </c>
      <c r="F481" s="2">
        <v>0</v>
      </c>
      <c r="G481" s="1">
        <f>Jur!I481+Jur!K481</f>
        <v>0</v>
      </c>
      <c r="H481" s="2">
        <v>0</v>
      </c>
      <c r="I481" s="11">
        <f>Jur!M481</f>
        <v>0</v>
      </c>
      <c r="J481" s="11">
        <f>Jur!N481</f>
        <v>94</v>
      </c>
      <c r="K481" s="36">
        <f t="shared" si="81"/>
        <v>94</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362</v>
      </c>
      <c r="J488" s="208" t="s">
        <v>5</v>
      </c>
      <c r="K488" s="208" t="s">
        <v>363</v>
      </c>
      <c r="L488" s="34"/>
      <c r="M488" s="34"/>
      <c r="N488" s="34"/>
      <c r="O488" s="34"/>
    </row>
    <row r="489" spans="2:15" s="123" customFormat="1" x14ac:dyDescent="0.2">
      <c r="B489" s="24" t="s">
        <v>210</v>
      </c>
      <c r="C489" s="1">
        <f>Jur!C489+Jur!E489</f>
        <v>3</v>
      </c>
      <c r="D489" s="2">
        <f>C489/$I489</f>
        <v>0.23076923076923078</v>
      </c>
      <c r="E489" s="1">
        <f>Jur!G489</f>
        <v>1</v>
      </c>
      <c r="F489" s="2">
        <f>E489/$I489</f>
        <v>7.6923076923076927E-2</v>
      </c>
      <c r="G489" s="1">
        <f>Jur!I489+Jur!K489</f>
        <v>9</v>
      </c>
      <c r="H489" s="2">
        <f>G489/$I489</f>
        <v>0.69230769230769229</v>
      </c>
      <c r="I489" s="11">
        <f>Jur!M489</f>
        <v>13</v>
      </c>
      <c r="J489" s="11">
        <f>Jur!N489</f>
        <v>81</v>
      </c>
      <c r="K489" s="36">
        <f t="shared" ref="K489:K496" si="84">I489+J489</f>
        <v>94</v>
      </c>
      <c r="L489" s="34"/>
      <c r="M489" s="34"/>
      <c r="N489" s="34"/>
      <c r="O489" s="34"/>
    </row>
    <row r="490" spans="2:15" s="123" customFormat="1" ht="24" x14ac:dyDescent="0.2">
      <c r="B490" s="24" t="s">
        <v>211</v>
      </c>
      <c r="C490" s="1">
        <f>Jur!C490+Jur!E490</f>
        <v>1</v>
      </c>
      <c r="D490" s="2">
        <f t="shared" ref="D490:F495" si="85">C490/$I490</f>
        <v>8.3333333333333329E-2</v>
      </c>
      <c r="E490" s="1">
        <f>Jur!G490</f>
        <v>1</v>
      </c>
      <c r="F490" s="2">
        <f t="shared" si="85"/>
        <v>8.3333333333333329E-2</v>
      </c>
      <c r="G490" s="1">
        <f>Jur!I490+Jur!K490</f>
        <v>10</v>
      </c>
      <c r="H490" s="2">
        <f t="shared" ref="H490:H495" si="86">G490/$I490</f>
        <v>0.83333333333333337</v>
      </c>
      <c r="I490" s="11">
        <f>Jur!M490</f>
        <v>12</v>
      </c>
      <c r="J490" s="11">
        <f>Jur!N490</f>
        <v>82</v>
      </c>
      <c r="K490" s="36">
        <f t="shared" si="84"/>
        <v>94</v>
      </c>
      <c r="L490" s="34"/>
      <c r="M490" s="34"/>
      <c r="N490" s="34"/>
      <c r="O490" s="34"/>
    </row>
    <row r="491" spans="2:15" s="123" customFormat="1" ht="36" x14ac:dyDescent="0.2">
      <c r="B491" s="24" t="s">
        <v>212</v>
      </c>
      <c r="C491" s="1">
        <f>Jur!C491+Jur!E491</f>
        <v>5</v>
      </c>
      <c r="D491" s="2">
        <f t="shared" si="85"/>
        <v>0.5</v>
      </c>
      <c r="E491" s="1">
        <f>Jur!G491</f>
        <v>2</v>
      </c>
      <c r="F491" s="2">
        <f t="shared" si="85"/>
        <v>0.2</v>
      </c>
      <c r="G491" s="1">
        <f>Jur!I491+Jur!K491</f>
        <v>3</v>
      </c>
      <c r="H491" s="2">
        <f t="shared" si="86"/>
        <v>0.3</v>
      </c>
      <c r="I491" s="11">
        <f>Jur!M491</f>
        <v>10</v>
      </c>
      <c r="J491" s="11">
        <f>Jur!N491</f>
        <v>84</v>
      </c>
      <c r="K491" s="36">
        <f t="shared" si="84"/>
        <v>94</v>
      </c>
      <c r="L491" s="34"/>
      <c r="M491" s="34"/>
      <c r="N491" s="34"/>
      <c r="O491" s="34"/>
    </row>
    <row r="492" spans="2:15" s="123" customFormat="1" ht="36" x14ac:dyDescent="0.2">
      <c r="B492" s="24" t="s">
        <v>213</v>
      </c>
      <c r="C492" s="1">
        <f>Jur!C492+Jur!E492</f>
        <v>10</v>
      </c>
      <c r="D492" s="2">
        <f t="shared" si="85"/>
        <v>0.90909090909090906</v>
      </c>
      <c r="E492" s="1">
        <f>Jur!G492</f>
        <v>1</v>
      </c>
      <c r="F492" s="2">
        <f t="shared" si="85"/>
        <v>9.0909090909090912E-2</v>
      </c>
      <c r="G492" s="1">
        <f>Jur!I492+Jur!K492</f>
        <v>0</v>
      </c>
      <c r="H492" s="2">
        <f t="shared" si="86"/>
        <v>0</v>
      </c>
      <c r="I492" s="11">
        <f>Jur!M492</f>
        <v>11</v>
      </c>
      <c r="J492" s="11">
        <f>Jur!N492</f>
        <v>83</v>
      </c>
      <c r="K492" s="36">
        <f t="shared" si="84"/>
        <v>94</v>
      </c>
      <c r="L492" s="34"/>
      <c r="M492" s="34"/>
      <c r="N492" s="34"/>
      <c r="O492" s="34"/>
    </row>
    <row r="493" spans="2:15" s="123" customFormat="1" ht="36" x14ac:dyDescent="0.2">
      <c r="B493" s="24" t="s">
        <v>214</v>
      </c>
      <c r="C493" s="1">
        <f>Jur!C493+Jur!E493</f>
        <v>10</v>
      </c>
      <c r="D493" s="2">
        <f t="shared" si="85"/>
        <v>0.90909090909090906</v>
      </c>
      <c r="E493" s="1">
        <f>Jur!G493</f>
        <v>0</v>
      </c>
      <c r="F493" s="2">
        <f t="shared" si="85"/>
        <v>0</v>
      </c>
      <c r="G493" s="1">
        <f>Jur!I493+Jur!K493</f>
        <v>1</v>
      </c>
      <c r="H493" s="2">
        <f t="shared" si="86"/>
        <v>9.0909090909090912E-2</v>
      </c>
      <c r="I493" s="11">
        <f>Jur!M493</f>
        <v>11</v>
      </c>
      <c r="J493" s="11">
        <f>Jur!N493</f>
        <v>83</v>
      </c>
      <c r="K493" s="36">
        <f t="shared" si="84"/>
        <v>94</v>
      </c>
      <c r="L493" s="34"/>
      <c r="M493" s="34"/>
      <c r="N493" s="34"/>
      <c r="O493" s="34"/>
    </row>
    <row r="494" spans="2:15" s="123" customFormat="1" ht="24" x14ac:dyDescent="0.2">
      <c r="B494" s="24" t="s">
        <v>215</v>
      </c>
      <c r="C494" s="1">
        <f>Jur!C494+Jur!E494</f>
        <v>6</v>
      </c>
      <c r="D494" s="2">
        <f t="shared" si="85"/>
        <v>0.6</v>
      </c>
      <c r="E494" s="1">
        <f>Jur!G494</f>
        <v>1</v>
      </c>
      <c r="F494" s="2">
        <f t="shared" si="85"/>
        <v>0.1</v>
      </c>
      <c r="G494" s="1">
        <f>Jur!I494+Jur!K494</f>
        <v>3</v>
      </c>
      <c r="H494" s="2">
        <f t="shared" si="86"/>
        <v>0.3</v>
      </c>
      <c r="I494" s="11">
        <f>Jur!M494</f>
        <v>10</v>
      </c>
      <c r="J494" s="11">
        <f>Jur!N494</f>
        <v>84</v>
      </c>
      <c r="K494" s="36">
        <f t="shared" si="84"/>
        <v>94</v>
      </c>
      <c r="L494" s="34"/>
      <c r="M494" s="34"/>
      <c r="N494" s="34"/>
      <c r="O494" s="34"/>
    </row>
    <row r="495" spans="2:15" s="123" customFormat="1" ht="36" x14ac:dyDescent="0.2">
      <c r="B495" s="24" t="s">
        <v>216</v>
      </c>
      <c r="C495" s="1">
        <f>Jur!C495+Jur!E495</f>
        <v>3</v>
      </c>
      <c r="D495" s="2">
        <f t="shared" si="85"/>
        <v>0.3</v>
      </c>
      <c r="E495" s="1">
        <f>Jur!G495</f>
        <v>0</v>
      </c>
      <c r="F495" s="2">
        <f t="shared" si="85"/>
        <v>0</v>
      </c>
      <c r="G495" s="1">
        <f>Jur!I495+Jur!K495</f>
        <v>7</v>
      </c>
      <c r="H495" s="2">
        <f t="shared" si="86"/>
        <v>0.7</v>
      </c>
      <c r="I495" s="11">
        <f>Jur!M495</f>
        <v>10</v>
      </c>
      <c r="J495" s="11">
        <f>Jur!N495</f>
        <v>84</v>
      </c>
      <c r="K495" s="36">
        <f t="shared" si="84"/>
        <v>94</v>
      </c>
      <c r="L495" s="34"/>
      <c r="M495" s="34"/>
      <c r="N495" s="34"/>
      <c r="O495" s="34"/>
    </row>
    <row r="496" spans="2:15" s="123" customFormat="1" x14ac:dyDescent="0.2">
      <c r="B496" s="119" t="s">
        <v>114</v>
      </c>
      <c r="C496" s="1">
        <f>Jur!C496+Jur!E496</f>
        <v>0</v>
      </c>
      <c r="D496" s="2">
        <v>0</v>
      </c>
      <c r="E496" s="1">
        <f>Jur!G496</f>
        <v>0</v>
      </c>
      <c r="F496" s="2">
        <v>0</v>
      </c>
      <c r="G496" s="1">
        <f>Jur!I496+Jur!K496</f>
        <v>0</v>
      </c>
      <c r="H496" s="2">
        <v>0</v>
      </c>
      <c r="I496" s="11">
        <f>Jur!M496</f>
        <v>0</v>
      </c>
      <c r="J496" s="11">
        <f>Jur!N496</f>
        <v>94</v>
      </c>
      <c r="K496" s="36">
        <f t="shared" si="84"/>
        <v>94</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362</v>
      </c>
      <c r="J505" s="208" t="s">
        <v>5</v>
      </c>
      <c r="K505" s="208" t="s">
        <v>363</v>
      </c>
      <c r="L505" s="34"/>
      <c r="M505" s="34"/>
      <c r="N505" s="34"/>
      <c r="O505" s="34"/>
    </row>
    <row r="506" spans="2:15" s="123" customFormat="1" x14ac:dyDescent="0.2">
      <c r="B506" s="24" t="s">
        <v>222</v>
      </c>
      <c r="C506" s="1">
        <f>Jur!C506+Jur!E506</f>
        <v>5</v>
      </c>
      <c r="D506" s="2">
        <f>C506/$I506</f>
        <v>7.575757575757576E-2</v>
      </c>
      <c r="E506" s="1">
        <f>Jur!G506</f>
        <v>12</v>
      </c>
      <c r="F506" s="2">
        <f>E506/$I506</f>
        <v>0.18181818181818182</v>
      </c>
      <c r="G506" s="1">
        <f>Jur!I506+Jur!K506</f>
        <v>49</v>
      </c>
      <c r="H506" s="2">
        <f>G506/$I506</f>
        <v>0.74242424242424243</v>
      </c>
      <c r="I506" s="11">
        <f>Jur!M506</f>
        <v>66</v>
      </c>
      <c r="J506" s="11">
        <f>Jur!N506</f>
        <v>0</v>
      </c>
      <c r="K506" s="36">
        <f t="shared" ref="K506:K519" si="87">I506+J506</f>
        <v>66</v>
      </c>
      <c r="L506" s="34"/>
      <c r="M506" s="34"/>
      <c r="N506" s="34"/>
      <c r="O506" s="34"/>
    </row>
    <row r="507" spans="2:15" s="123" customFormat="1" x14ac:dyDescent="0.2">
      <c r="B507" s="24" t="s">
        <v>223</v>
      </c>
      <c r="C507" s="1">
        <f>Jur!C507+Jur!E507</f>
        <v>46</v>
      </c>
      <c r="D507" s="2">
        <f t="shared" ref="D507:F519" si="88">C507/$I507</f>
        <v>0.69696969696969702</v>
      </c>
      <c r="E507" s="1">
        <f>Jur!G507</f>
        <v>6</v>
      </c>
      <c r="F507" s="2">
        <f t="shared" si="88"/>
        <v>9.0909090909090912E-2</v>
      </c>
      <c r="G507" s="1">
        <f>Jur!I507+Jur!K507</f>
        <v>14</v>
      </c>
      <c r="H507" s="2">
        <f t="shared" ref="H507:H519" si="89">G507/$I507</f>
        <v>0.21212121212121213</v>
      </c>
      <c r="I507" s="11">
        <f>Jur!M507</f>
        <v>66</v>
      </c>
      <c r="J507" s="11">
        <f>Jur!N507</f>
        <v>0</v>
      </c>
      <c r="K507" s="36">
        <f t="shared" si="87"/>
        <v>66</v>
      </c>
      <c r="L507" s="34"/>
      <c r="M507" s="34"/>
      <c r="N507" s="34"/>
      <c r="O507" s="34"/>
    </row>
    <row r="508" spans="2:15" s="123" customFormat="1" ht="24" x14ac:dyDescent="0.2">
      <c r="B508" s="26" t="s">
        <v>224</v>
      </c>
      <c r="C508" s="1">
        <f>Jur!C508+Jur!E508</f>
        <v>48</v>
      </c>
      <c r="D508" s="2">
        <f t="shared" si="88"/>
        <v>0.72727272727272729</v>
      </c>
      <c r="E508" s="1">
        <f>Jur!G508</f>
        <v>7</v>
      </c>
      <c r="F508" s="2">
        <f t="shared" si="88"/>
        <v>0.10606060606060606</v>
      </c>
      <c r="G508" s="1">
        <f>Jur!I508+Jur!K508</f>
        <v>11</v>
      </c>
      <c r="H508" s="2">
        <f t="shared" si="89"/>
        <v>0.16666666666666666</v>
      </c>
      <c r="I508" s="11">
        <f>Jur!M508</f>
        <v>66</v>
      </c>
      <c r="J508" s="11">
        <f>Jur!N508</f>
        <v>0</v>
      </c>
      <c r="K508" s="36">
        <f t="shared" si="87"/>
        <v>66</v>
      </c>
      <c r="L508" s="34"/>
      <c r="M508" s="34"/>
      <c r="N508" s="34"/>
      <c r="O508" s="34"/>
    </row>
    <row r="509" spans="2:15" s="123" customFormat="1" x14ac:dyDescent="0.2">
      <c r="B509" s="24" t="s">
        <v>225</v>
      </c>
      <c r="C509" s="1">
        <f>Jur!C509+Jur!E509</f>
        <v>54</v>
      </c>
      <c r="D509" s="2">
        <f t="shared" si="88"/>
        <v>0.81818181818181823</v>
      </c>
      <c r="E509" s="1">
        <f>Jur!G509</f>
        <v>7</v>
      </c>
      <c r="F509" s="2">
        <f t="shared" si="88"/>
        <v>0.10606060606060606</v>
      </c>
      <c r="G509" s="1">
        <f>Jur!I509+Jur!K509</f>
        <v>5</v>
      </c>
      <c r="H509" s="2">
        <f t="shared" si="89"/>
        <v>7.575757575757576E-2</v>
      </c>
      <c r="I509" s="11">
        <f>Jur!M509</f>
        <v>66</v>
      </c>
      <c r="J509" s="11">
        <f>Jur!N509</f>
        <v>0</v>
      </c>
      <c r="K509" s="36">
        <f t="shared" si="87"/>
        <v>66</v>
      </c>
      <c r="L509" s="34"/>
      <c r="M509" s="34"/>
      <c r="N509" s="34"/>
      <c r="O509" s="34"/>
    </row>
    <row r="510" spans="2:15" s="123" customFormat="1" x14ac:dyDescent="0.2">
      <c r="B510" s="24" t="s">
        <v>226</v>
      </c>
      <c r="C510" s="1">
        <f>Jur!C510+Jur!E510</f>
        <v>60</v>
      </c>
      <c r="D510" s="2">
        <f t="shared" si="88"/>
        <v>0.92307692307692313</v>
      </c>
      <c r="E510" s="1">
        <f>Jur!G510</f>
        <v>4</v>
      </c>
      <c r="F510" s="2">
        <f t="shared" si="88"/>
        <v>6.1538461538461542E-2</v>
      </c>
      <c r="G510" s="1">
        <f>Jur!I510+Jur!K510</f>
        <v>1</v>
      </c>
      <c r="H510" s="2">
        <f t="shared" si="89"/>
        <v>1.5384615384615385E-2</v>
      </c>
      <c r="I510" s="11">
        <f>Jur!M510</f>
        <v>65</v>
      </c>
      <c r="J510" s="11">
        <f>Jur!N510</f>
        <v>1</v>
      </c>
      <c r="K510" s="36">
        <f t="shared" si="87"/>
        <v>66</v>
      </c>
      <c r="L510" s="34"/>
      <c r="M510" s="34"/>
      <c r="N510" s="34"/>
      <c r="O510" s="34"/>
    </row>
    <row r="511" spans="2:15" s="123" customFormat="1" x14ac:dyDescent="0.2">
      <c r="B511" s="119" t="s">
        <v>227</v>
      </c>
      <c r="C511" s="1">
        <f>Jur!C511+Jur!E511</f>
        <v>61</v>
      </c>
      <c r="D511" s="2">
        <f t="shared" si="88"/>
        <v>0.93846153846153846</v>
      </c>
      <c r="E511" s="1">
        <f>Jur!G511</f>
        <v>3</v>
      </c>
      <c r="F511" s="2">
        <f t="shared" si="88"/>
        <v>4.6153846153846156E-2</v>
      </c>
      <c r="G511" s="1">
        <f>Jur!I511+Jur!K511</f>
        <v>1</v>
      </c>
      <c r="H511" s="2">
        <f t="shared" si="89"/>
        <v>1.5384615384615385E-2</v>
      </c>
      <c r="I511" s="11">
        <f>Jur!M511</f>
        <v>65</v>
      </c>
      <c r="J511" s="11">
        <f>Jur!N511</f>
        <v>1</v>
      </c>
      <c r="K511" s="36">
        <f t="shared" si="87"/>
        <v>66</v>
      </c>
      <c r="L511" s="34"/>
      <c r="M511" s="34"/>
      <c r="N511" s="34"/>
      <c r="O511" s="34"/>
    </row>
    <row r="512" spans="2:15" s="123" customFormat="1" ht="24" x14ac:dyDescent="0.2">
      <c r="B512" s="24" t="s">
        <v>228</v>
      </c>
      <c r="C512" s="1">
        <f>Jur!C512+Jur!E512</f>
        <v>24</v>
      </c>
      <c r="D512" s="2">
        <f t="shared" si="88"/>
        <v>0.36923076923076925</v>
      </c>
      <c r="E512" s="1">
        <f>Jur!G512</f>
        <v>17</v>
      </c>
      <c r="F512" s="2">
        <f t="shared" si="88"/>
        <v>0.26153846153846155</v>
      </c>
      <c r="G512" s="1">
        <f>Jur!I512+Jur!K512</f>
        <v>24</v>
      </c>
      <c r="H512" s="2">
        <f t="shared" si="89"/>
        <v>0.36923076923076925</v>
      </c>
      <c r="I512" s="11">
        <f>Jur!M512</f>
        <v>65</v>
      </c>
      <c r="J512" s="11">
        <f>Jur!N512</f>
        <v>1</v>
      </c>
      <c r="K512" s="36">
        <f t="shared" si="87"/>
        <v>66</v>
      </c>
      <c r="L512" s="34"/>
      <c r="M512" s="34"/>
      <c r="N512" s="34"/>
      <c r="O512" s="34"/>
    </row>
    <row r="513" spans="2:15" s="123" customFormat="1" x14ac:dyDescent="0.2">
      <c r="B513" s="24" t="s">
        <v>229</v>
      </c>
      <c r="C513" s="1">
        <f>Jur!C513+Jur!E513</f>
        <v>32</v>
      </c>
      <c r="D513" s="2">
        <f t="shared" si="88"/>
        <v>0.48484848484848486</v>
      </c>
      <c r="E513" s="1">
        <f>Jur!G513</f>
        <v>18</v>
      </c>
      <c r="F513" s="2">
        <f t="shared" si="88"/>
        <v>0.27272727272727271</v>
      </c>
      <c r="G513" s="1">
        <f>Jur!I513+Jur!K513</f>
        <v>16</v>
      </c>
      <c r="H513" s="2">
        <f t="shared" si="89"/>
        <v>0.24242424242424243</v>
      </c>
      <c r="I513" s="11">
        <f>Jur!M513</f>
        <v>66</v>
      </c>
      <c r="J513" s="11">
        <f>Jur!N513</f>
        <v>0</v>
      </c>
      <c r="K513" s="36">
        <f t="shared" si="87"/>
        <v>66</v>
      </c>
      <c r="L513" s="34"/>
      <c r="M513" s="34"/>
      <c r="N513" s="34"/>
      <c r="O513" s="34"/>
    </row>
    <row r="514" spans="2:15" s="123" customFormat="1" x14ac:dyDescent="0.2">
      <c r="B514" s="24" t="s">
        <v>230</v>
      </c>
      <c r="C514" s="1">
        <f>Jur!C514+Jur!E514</f>
        <v>30</v>
      </c>
      <c r="D514" s="2">
        <f t="shared" si="88"/>
        <v>0.46153846153846156</v>
      </c>
      <c r="E514" s="1">
        <f>Jur!G514</f>
        <v>21</v>
      </c>
      <c r="F514" s="2">
        <f t="shared" si="88"/>
        <v>0.32307692307692309</v>
      </c>
      <c r="G514" s="1">
        <f>Jur!I514+Jur!K514</f>
        <v>14</v>
      </c>
      <c r="H514" s="2">
        <f t="shared" si="89"/>
        <v>0.2153846153846154</v>
      </c>
      <c r="I514" s="11">
        <f>Jur!M514</f>
        <v>65</v>
      </c>
      <c r="J514" s="11">
        <f>Jur!N514</f>
        <v>1</v>
      </c>
      <c r="K514" s="36">
        <f t="shared" si="87"/>
        <v>66</v>
      </c>
      <c r="L514" s="34"/>
      <c r="M514" s="34"/>
      <c r="N514" s="34"/>
      <c r="O514" s="34"/>
    </row>
    <row r="515" spans="2:15" s="123" customFormat="1" x14ac:dyDescent="0.2">
      <c r="B515" s="24" t="s">
        <v>231</v>
      </c>
      <c r="C515" s="1">
        <f>Jur!C515+Jur!E515</f>
        <v>40</v>
      </c>
      <c r="D515" s="2">
        <f t="shared" si="88"/>
        <v>0.60606060606060608</v>
      </c>
      <c r="E515" s="1">
        <f>Jur!G515</f>
        <v>15</v>
      </c>
      <c r="F515" s="2">
        <f t="shared" si="88"/>
        <v>0.22727272727272727</v>
      </c>
      <c r="G515" s="1">
        <f>Jur!I515+Jur!K515</f>
        <v>11</v>
      </c>
      <c r="H515" s="2">
        <f t="shared" si="89"/>
        <v>0.16666666666666666</v>
      </c>
      <c r="I515" s="11">
        <f>Jur!M515</f>
        <v>66</v>
      </c>
      <c r="J515" s="11">
        <f>Jur!N515</f>
        <v>0</v>
      </c>
      <c r="K515" s="36">
        <f t="shared" si="87"/>
        <v>66</v>
      </c>
      <c r="L515" s="34"/>
      <c r="M515" s="34"/>
      <c r="N515" s="34"/>
      <c r="O515" s="34"/>
    </row>
    <row r="516" spans="2:15" s="123" customFormat="1" x14ac:dyDescent="0.2">
      <c r="B516" s="119" t="s">
        <v>232</v>
      </c>
      <c r="C516" s="1">
        <f>Jur!C516+Jur!E516</f>
        <v>45</v>
      </c>
      <c r="D516" s="2">
        <f t="shared" si="88"/>
        <v>0.703125</v>
      </c>
      <c r="E516" s="1">
        <f>Jur!G516</f>
        <v>10</v>
      </c>
      <c r="F516" s="2">
        <f t="shared" si="88"/>
        <v>0.15625</v>
      </c>
      <c r="G516" s="1">
        <f>Jur!I516+Jur!K516</f>
        <v>9</v>
      </c>
      <c r="H516" s="2">
        <f t="shared" si="89"/>
        <v>0.140625</v>
      </c>
      <c r="I516" s="11">
        <f>Jur!M516</f>
        <v>64</v>
      </c>
      <c r="J516" s="11">
        <f>Jur!N516</f>
        <v>2</v>
      </c>
      <c r="K516" s="36">
        <f t="shared" si="87"/>
        <v>66</v>
      </c>
      <c r="L516" s="34"/>
      <c r="M516" s="34"/>
      <c r="N516" s="34"/>
      <c r="O516" s="34"/>
    </row>
    <row r="517" spans="2:15" s="123" customFormat="1" x14ac:dyDescent="0.2">
      <c r="B517" s="24" t="s">
        <v>233</v>
      </c>
      <c r="C517" s="1">
        <f>Jur!C517+Jur!E517</f>
        <v>26</v>
      </c>
      <c r="D517" s="2">
        <f t="shared" si="88"/>
        <v>0.4</v>
      </c>
      <c r="E517" s="1">
        <f>Jur!G517</f>
        <v>13</v>
      </c>
      <c r="F517" s="2">
        <f t="shared" si="88"/>
        <v>0.2</v>
      </c>
      <c r="G517" s="1">
        <f>Jur!I517+Jur!K517</f>
        <v>26</v>
      </c>
      <c r="H517" s="2">
        <f t="shared" si="89"/>
        <v>0.4</v>
      </c>
      <c r="I517" s="11">
        <f>Jur!M517</f>
        <v>65</v>
      </c>
      <c r="J517" s="11">
        <f>Jur!N517</f>
        <v>1</v>
      </c>
      <c r="K517" s="36">
        <f t="shared" si="87"/>
        <v>66</v>
      </c>
      <c r="L517" s="34"/>
      <c r="M517" s="34"/>
      <c r="N517" s="34"/>
      <c r="O517" s="34"/>
    </row>
    <row r="518" spans="2:15" s="123" customFormat="1" x14ac:dyDescent="0.2">
      <c r="B518" s="24" t="s">
        <v>234</v>
      </c>
      <c r="C518" s="1">
        <f>Jur!C518+Jur!E518</f>
        <v>55</v>
      </c>
      <c r="D518" s="2">
        <f t="shared" si="88"/>
        <v>0.84615384615384615</v>
      </c>
      <c r="E518" s="1">
        <f>Jur!G518</f>
        <v>6</v>
      </c>
      <c r="F518" s="2">
        <f t="shared" si="88"/>
        <v>9.2307692307692313E-2</v>
      </c>
      <c r="G518" s="1">
        <f>Jur!I518+Jur!K518</f>
        <v>4</v>
      </c>
      <c r="H518" s="2">
        <f t="shared" si="89"/>
        <v>6.1538461538461542E-2</v>
      </c>
      <c r="I518" s="11">
        <f>Jur!M518</f>
        <v>65</v>
      </c>
      <c r="J518" s="11">
        <f>Jur!N518</f>
        <v>1</v>
      </c>
      <c r="K518" s="36">
        <f t="shared" si="87"/>
        <v>66</v>
      </c>
      <c r="L518" s="34"/>
      <c r="M518" s="34"/>
      <c r="N518" s="34"/>
      <c r="O518" s="34"/>
    </row>
    <row r="519" spans="2:15" s="123" customFormat="1" x14ac:dyDescent="0.2">
      <c r="B519" s="24" t="s">
        <v>235</v>
      </c>
      <c r="C519" s="1">
        <f>Jur!C519+Jur!E519</f>
        <v>50</v>
      </c>
      <c r="D519" s="2">
        <f t="shared" si="88"/>
        <v>0.76923076923076927</v>
      </c>
      <c r="E519" s="1">
        <f>Jur!G519</f>
        <v>10</v>
      </c>
      <c r="F519" s="2">
        <f t="shared" si="88"/>
        <v>0.15384615384615385</v>
      </c>
      <c r="G519" s="1">
        <f>Jur!I519+Jur!K519</f>
        <v>5</v>
      </c>
      <c r="H519" s="2">
        <f t="shared" si="89"/>
        <v>7.6923076923076927E-2</v>
      </c>
      <c r="I519" s="11">
        <f>Jur!M519</f>
        <v>65</v>
      </c>
      <c r="J519" s="11">
        <f>Jur!N519</f>
        <v>1</v>
      </c>
      <c r="K519" s="36">
        <f t="shared" si="87"/>
        <v>66</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362</v>
      </c>
      <c r="J526" s="208" t="s">
        <v>5</v>
      </c>
      <c r="K526" s="208" t="s">
        <v>363</v>
      </c>
      <c r="L526" s="34"/>
      <c r="M526" s="34"/>
      <c r="N526" s="34"/>
      <c r="O526" s="34"/>
    </row>
    <row r="527" spans="2:15" s="123" customFormat="1" x14ac:dyDescent="0.2">
      <c r="B527" s="24" t="s">
        <v>226</v>
      </c>
      <c r="C527" s="1">
        <f>Jur!C527+Jur!E527</f>
        <v>24</v>
      </c>
      <c r="D527" s="2">
        <f>C527/$I527</f>
        <v>0.96</v>
      </c>
      <c r="E527" s="1">
        <f>Jur!G527</f>
        <v>1</v>
      </c>
      <c r="F527" s="2">
        <f>E527/$I527</f>
        <v>0.04</v>
      </c>
      <c r="G527" s="1">
        <f>Jur!I527+Jur!K527</f>
        <v>0</v>
      </c>
      <c r="H527" s="2">
        <f>G527/$I527</f>
        <v>0</v>
      </c>
      <c r="I527" s="11">
        <f>Jur!M527</f>
        <v>25</v>
      </c>
      <c r="J527" s="11">
        <f>Jur!N527</f>
        <v>3</v>
      </c>
      <c r="K527" s="36">
        <f t="shared" ref="K527:K539" si="90">I527+J527</f>
        <v>28</v>
      </c>
      <c r="L527" s="34"/>
      <c r="M527" s="34"/>
      <c r="N527" s="34"/>
      <c r="O527" s="34"/>
    </row>
    <row r="528" spans="2:15" s="123" customFormat="1" x14ac:dyDescent="0.2">
      <c r="B528" s="24" t="s">
        <v>227</v>
      </c>
      <c r="C528" s="1">
        <f>Jur!C528+Jur!E528</f>
        <v>25</v>
      </c>
      <c r="D528" s="2">
        <f t="shared" ref="D528:F539" si="91">C528/$I528</f>
        <v>0.96153846153846156</v>
      </c>
      <c r="E528" s="1">
        <f>Jur!G528</f>
        <v>1</v>
      </c>
      <c r="F528" s="2">
        <f t="shared" si="91"/>
        <v>3.8461538461538464E-2</v>
      </c>
      <c r="G528" s="1">
        <f>Jur!I528+Jur!K528</f>
        <v>0</v>
      </c>
      <c r="H528" s="2">
        <f t="shared" ref="H528:H539" si="92">G528/$I528</f>
        <v>0</v>
      </c>
      <c r="I528" s="11">
        <f>Jur!M528</f>
        <v>26</v>
      </c>
      <c r="J528" s="11">
        <f>Jur!N528</f>
        <v>2</v>
      </c>
      <c r="K528" s="36">
        <f t="shared" si="90"/>
        <v>28</v>
      </c>
      <c r="L528" s="34"/>
      <c r="M528" s="34"/>
      <c r="N528" s="34"/>
      <c r="O528" s="34"/>
    </row>
    <row r="529" spans="2:15" s="123" customFormat="1" ht="24" x14ac:dyDescent="0.2">
      <c r="B529" s="26" t="s">
        <v>237</v>
      </c>
      <c r="C529" s="1">
        <f>Jur!C529+Jur!E529</f>
        <v>11</v>
      </c>
      <c r="D529" s="2">
        <f t="shared" si="91"/>
        <v>0.42307692307692307</v>
      </c>
      <c r="E529" s="1">
        <f>Jur!G529</f>
        <v>3</v>
      </c>
      <c r="F529" s="2">
        <f t="shared" si="91"/>
        <v>0.11538461538461539</v>
      </c>
      <c r="G529" s="1">
        <f>Jur!I529+Jur!K529</f>
        <v>12</v>
      </c>
      <c r="H529" s="2">
        <f t="shared" si="92"/>
        <v>0.46153846153846156</v>
      </c>
      <c r="I529" s="11">
        <f>Jur!M529</f>
        <v>26</v>
      </c>
      <c r="J529" s="11">
        <f>Jur!N529</f>
        <v>2</v>
      </c>
      <c r="K529" s="36">
        <f t="shared" si="90"/>
        <v>28</v>
      </c>
      <c r="L529" s="34"/>
      <c r="M529" s="34"/>
      <c r="N529" s="34"/>
      <c r="O529" s="34"/>
    </row>
    <row r="530" spans="2:15" s="123" customFormat="1" x14ac:dyDescent="0.2">
      <c r="B530" s="24" t="s">
        <v>229</v>
      </c>
      <c r="C530" s="1">
        <f>Jur!C530+Jur!E530</f>
        <v>2</v>
      </c>
      <c r="D530" s="2">
        <f t="shared" si="91"/>
        <v>7.407407407407407E-2</v>
      </c>
      <c r="E530" s="1">
        <f>Jur!G530</f>
        <v>12</v>
      </c>
      <c r="F530" s="2">
        <f t="shared" si="91"/>
        <v>0.44444444444444442</v>
      </c>
      <c r="G530" s="1">
        <f>Jur!I530+Jur!K530</f>
        <v>13</v>
      </c>
      <c r="H530" s="2">
        <f t="shared" si="92"/>
        <v>0.48148148148148145</v>
      </c>
      <c r="I530" s="11">
        <f>Jur!M530</f>
        <v>27</v>
      </c>
      <c r="J530" s="11">
        <f>Jur!N530</f>
        <v>1</v>
      </c>
      <c r="K530" s="36">
        <f t="shared" si="90"/>
        <v>28</v>
      </c>
      <c r="L530" s="34"/>
      <c r="M530" s="34"/>
      <c r="N530" s="34"/>
      <c r="O530" s="34"/>
    </row>
    <row r="531" spans="2:15" s="123" customFormat="1" x14ac:dyDescent="0.2">
      <c r="B531" s="24" t="s">
        <v>230</v>
      </c>
      <c r="C531" s="1">
        <f>Jur!C531+Jur!E531</f>
        <v>15</v>
      </c>
      <c r="D531" s="2">
        <f t="shared" si="91"/>
        <v>0.57692307692307687</v>
      </c>
      <c r="E531" s="1">
        <f>Jur!G531</f>
        <v>10</v>
      </c>
      <c r="F531" s="2">
        <f t="shared" si="91"/>
        <v>0.38461538461538464</v>
      </c>
      <c r="G531" s="1">
        <f>Jur!I531+Jur!K531</f>
        <v>1</v>
      </c>
      <c r="H531" s="2">
        <f t="shared" si="92"/>
        <v>3.8461538461538464E-2</v>
      </c>
      <c r="I531" s="11">
        <f>Jur!M531</f>
        <v>26</v>
      </c>
      <c r="J531" s="11">
        <f>Jur!N531</f>
        <v>2</v>
      </c>
      <c r="K531" s="36">
        <f t="shared" si="90"/>
        <v>28</v>
      </c>
      <c r="L531" s="34"/>
      <c r="M531" s="34"/>
      <c r="N531" s="34"/>
      <c r="O531" s="34"/>
    </row>
    <row r="532" spans="2:15" s="123" customFormat="1" x14ac:dyDescent="0.2">
      <c r="B532" s="24" t="s">
        <v>231</v>
      </c>
      <c r="C532" s="1">
        <f>Jur!C532+Jur!E532</f>
        <v>11</v>
      </c>
      <c r="D532" s="2">
        <f t="shared" si="91"/>
        <v>0.42307692307692307</v>
      </c>
      <c r="E532" s="1">
        <f>Jur!G532</f>
        <v>8</v>
      </c>
      <c r="F532" s="2">
        <f t="shared" si="91"/>
        <v>0.30769230769230771</v>
      </c>
      <c r="G532" s="1">
        <f>Jur!I532+Jur!K532</f>
        <v>7</v>
      </c>
      <c r="H532" s="2">
        <f t="shared" si="92"/>
        <v>0.26923076923076922</v>
      </c>
      <c r="I532" s="11">
        <f>Jur!M532</f>
        <v>26</v>
      </c>
      <c r="J532" s="11">
        <f>Jur!N532</f>
        <v>2</v>
      </c>
      <c r="K532" s="36">
        <f t="shared" si="90"/>
        <v>28</v>
      </c>
      <c r="L532" s="34"/>
      <c r="M532" s="34"/>
      <c r="N532" s="34"/>
      <c r="O532" s="34"/>
    </row>
    <row r="533" spans="2:15" s="123" customFormat="1" x14ac:dyDescent="0.2">
      <c r="B533" s="24" t="s">
        <v>232</v>
      </c>
      <c r="C533" s="1">
        <f>Jur!C533+Jur!E533</f>
        <v>19</v>
      </c>
      <c r="D533" s="2">
        <f t="shared" si="91"/>
        <v>0.73076923076923073</v>
      </c>
      <c r="E533" s="1">
        <f>Jur!G533</f>
        <v>4</v>
      </c>
      <c r="F533" s="2">
        <f t="shared" si="91"/>
        <v>0.15384615384615385</v>
      </c>
      <c r="G533" s="1">
        <f>Jur!I533+Jur!K533</f>
        <v>3</v>
      </c>
      <c r="H533" s="2">
        <f t="shared" si="92"/>
        <v>0.11538461538461539</v>
      </c>
      <c r="I533" s="11">
        <f>Jur!M533</f>
        <v>26</v>
      </c>
      <c r="J533" s="11">
        <f>Jur!N533</f>
        <v>2</v>
      </c>
      <c r="K533" s="36">
        <f t="shared" si="90"/>
        <v>28</v>
      </c>
      <c r="L533" s="34"/>
      <c r="M533" s="34"/>
      <c r="N533" s="34"/>
      <c r="O533" s="34"/>
    </row>
    <row r="534" spans="2:15" s="123" customFormat="1" x14ac:dyDescent="0.2">
      <c r="B534" s="24" t="s">
        <v>233</v>
      </c>
      <c r="C534" s="1">
        <f>Jur!C534+Jur!E534</f>
        <v>15</v>
      </c>
      <c r="D534" s="2">
        <f t="shared" si="91"/>
        <v>0.6</v>
      </c>
      <c r="E534" s="1">
        <f>Jur!G534</f>
        <v>4</v>
      </c>
      <c r="F534" s="2">
        <f t="shared" si="91"/>
        <v>0.16</v>
      </c>
      <c r="G534" s="1">
        <f>Jur!I534+Jur!K534</f>
        <v>6</v>
      </c>
      <c r="H534" s="2">
        <f t="shared" si="92"/>
        <v>0.24</v>
      </c>
      <c r="I534" s="11">
        <f>Jur!M534</f>
        <v>25</v>
      </c>
      <c r="J534" s="11">
        <f>Jur!N534</f>
        <v>3</v>
      </c>
      <c r="K534" s="36">
        <f t="shared" si="90"/>
        <v>28</v>
      </c>
      <c r="L534" s="34"/>
      <c r="M534" s="34"/>
      <c r="N534" s="34"/>
      <c r="O534" s="34"/>
    </row>
    <row r="535" spans="2:15" s="123" customFormat="1" x14ac:dyDescent="0.2">
      <c r="B535" s="24" t="s">
        <v>238</v>
      </c>
      <c r="C535" s="1">
        <f>Jur!C535+Jur!E535</f>
        <v>20</v>
      </c>
      <c r="D535" s="2">
        <f t="shared" si="91"/>
        <v>0.7407407407407407</v>
      </c>
      <c r="E535" s="1">
        <f>Jur!G535</f>
        <v>2</v>
      </c>
      <c r="F535" s="2">
        <f t="shared" si="91"/>
        <v>7.407407407407407E-2</v>
      </c>
      <c r="G535" s="1">
        <f>Jur!I535+Jur!K535</f>
        <v>5</v>
      </c>
      <c r="H535" s="2">
        <f t="shared" si="92"/>
        <v>0.18518518518518517</v>
      </c>
      <c r="I535" s="11">
        <f>Jur!M535</f>
        <v>27</v>
      </c>
      <c r="J535" s="11">
        <f>Jur!N535</f>
        <v>1</v>
      </c>
      <c r="K535" s="36">
        <f t="shared" si="90"/>
        <v>28</v>
      </c>
      <c r="L535" s="34"/>
      <c r="M535" s="34"/>
      <c r="N535" s="34"/>
      <c r="O535" s="34"/>
    </row>
    <row r="536" spans="2:15" s="123" customFormat="1" x14ac:dyDescent="0.2">
      <c r="B536" s="24" t="s">
        <v>235</v>
      </c>
      <c r="C536" s="1">
        <f>Jur!C536+Jur!E536</f>
        <v>20</v>
      </c>
      <c r="D536" s="2">
        <f t="shared" si="91"/>
        <v>0.76923076923076927</v>
      </c>
      <c r="E536" s="1">
        <f>Jur!G536</f>
        <v>4</v>
      </c>
      <c r="F536" s="2">
        <f t="shared" si="91"/>
        <v>0.15384615384615385</v>
      </c>
      <c r="G536" s="1">
        <f>Jur!I536+Jur!K536</f>
        <v>2</v>
      </c>
      <c r="H536" s="2">
        <f t="shared" si="92"/>
        <v>7.6923076923076927E-2</v>
      </c>
      <c r="I536" s="11">
        <f>Jur!M536</f>
        <v>26</v>
      </c>
      <c r="J536" s="11">
        <f>Jur!N536</f>
        <v>2</v>
      </c>
      <c r="K536" s="36">
        <f t="shared" si="90"/>
        <v>28</v>
      </c>
      <c r="L536" s="34"/>
      <c r="M536" s="34"/>
      <c r="N536" s="34"/>
      <c r="O536" s="34"/>
    </row>
    <row r="537" spans="2:15" s="123" customFormat="1" ht="24" x14ac:dyDescent="0.2">
      <c r="B537" s="24" t="s">
        <v>239</v>
      </c>
      <c r="C537" s="1">
        <f>Jur!C537+Jur!E537</f>
        <v>19</v>
      </c>
      <c r="D537" s="2">
        <f t="shared" si="91"/>
        <v>0.73076923076923073</v>
      </c>
      <c r="E537" s="1">
        <f>Jur!G537</f>
        <v>4</v>
      </c>
      <c r="F537" s="2">
        <f t="shared" si="91"/>
        <v>0.15384615384615385</v>
      </c>
      <c r="G537" s="1">
        <f>Jur!I537+Jur!K537</f>
        <v>3</v>
      </c>
      <c r="H537" s="2">
        <f t="shared" si="92"/>
        <v>0.11538461538461539</v>
      </c>
      <c r="I537" s="11">
        <f>Jur!M537</f>
        <v>26</v>
      </c>
      <c r="J537" s="11">
        <f>Jur!N537</f>
        <v>2</v>
      </c>
      <c r="K537" s="36">
        <f t="shared" si="90"/>
        <v>28</v>
      </c>
      <c r="L537" s="34"/>
      <c r="M537" s="34"/>
      <c r="N537" s="34"/>
      <c r="O537" s="34"/>
    </row>
    <row r="538" spans="2:15" s="123" customFormat="1" ht="24" x14ac:dyDescent="0.2">
      <c r="B538" s="26" t="s">
        <v>240</v>
      </c>
      <c r="C538" s="1">
        <f>Jur!C538+Jur!E538</f>
        <v>6</v>
      </c>
      <c r="D538" s="2">
        <f t="shared" si="91"/>
        <v>0.8571428571428571</v>
      </c>
      <c r="E538" s="1">
        <f>Jur!G538</f>
        <v>1</v>
      </c>
      <c r="F538" s="2">
        <f t="shared" si="91"/>
        <v>0.14285714285714285</v>
      </c>
      <c r="G538" s="1">
        <f>Jur!I538+Jur!K538</f>
        <v>0</v>
      </c>
      <c r="H538" s="2">
        <f t="shared" si="92"/>
        <v>0</v>
      </c>
      <c r="I538" s="11">
        <f>Jur!M538</f>
        <v>7</v>
      </c>
      <c r="J538" s="11">
        <f>Jur!N538</f>
        <v>21</v>
      </c>
      <c r="K538" s="36">
        <f t="shared" si="90"/>
        <v>28</v>
      </c>
      <c r="L538" s="34"/>
      <c r="M538" s="34"/>
      <c r="N538" s="34"/>
      <c r="O538" s="34"/>
    </row>
    <row r="539" spans="2:15" s="123" customFormat="1" x14ac:dyDescent="0.2">
      <c r="B539" s="24" t="s">
        <v>241</v>
      </c>
      <c r="C539" s="1">
        <f>Jur!C539+Jur!E539</f>
        <v>18</v>
      </c>
      <c r="D539" s="2">
        <f t="shared" si="91"/>
        <v>0.72</v>
      </c>
      <c r="E539" s="1">
        <f>Jur!G539</f>
        <v>4</v>
      </c>
      <c r="F539" s="2">
        <f t="shared" si="91"/>
        <v>0.16</v>
      </c>
      <c r="G539" s="1">
        <f>Jur!I539+Jur!K539</f>
        <v>3</v>
      </c>
      <c r="H539" s="2">
        <f t="shared" si="92"/>
        <v>0.12</v>
      </c>
      <c r="I539" s="11">
        <f>Jur!M539</f>
        <v>25</v>
      </c>
      <c r="J539" s="11">
        <f>Jur!N539</f>
        <v>3</v>
      </c>
      <c r="K539" s="36">
        <f t="shared" si="90"/>
        <v>28</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362</v>
      </c>
      <c r="J548" s="208" t="s">
        <v>5</v>
      </c>
      <c r="K548" s="208" t="s">
        <v>363</v>
      </c>
      <c r="P548" s="34"/>
    </row>
    <row r="549" spans="2:16" x14ac:dyDescent="0.2">
      <c r="B549" s="24" t="s">
        <v>248</v>
      </c>
      <c r="C549" s="1">
        <f>Jur!C549</f>
        <v>1</v>
      </c>
      <c r="D549" s="2">
        <f>C549/$I$549</f>
        <v>1.0752688172043012E-2</v>
      </c>
      <c r="E549" s="1">
        <f>Jur!E549</f>
        <v>19</v>
      </c>
      <c r="F549" s="2">
        <f>E549/$I$549</f>
        <v>0.20430107526881722</v>
      </c>
      <c r="G549" s="1">
        <f>Jur!G549</f>
        <v>73</v>
      </c>
      <c r="H549" s="2">
        <f>G549/$I$549</f>
        <v>0.78494623655913975</v>
      </c>
      <c r="I549" s="36">
        <f>C549+E549+G549</f>
        <v>93</v>
      </c>
      <c r="J549" s="10">
        <f>Jur!J549</f>
        <v>1</v>
      </c>
      <c r="K549" s="36">
        <f>I549+J549</f>
        <v>94</v>
      </c>
      <c r="L549" s="103"/>
      <c r="P549" s="34"/>
    </row>
    <row r="550" spans="2:16" x14ac:dyDescent="0.2">
      <c r="B550" s="24" t="s">
        <v>249</v>
      </c>
      <c r="C550" s="1">
        <f>Jur!C550</f>
        <v>0</v>
      </c>
      <c r="D550" s="2">
        <f>C550/$I$550</f>
        <v>0</v>
      </c>
      <c r="E550" s="1">
        <f>Jur!E550</f>
        <v>37</v>
      </c>
      <c r="F550" s="2">
        <f>E550/$I$550</f>
        <v>0.39784946236559138</v>
      </c>
      <c r="G550" s="1">
        <f>Jur!G550</f>
        <v>56</v>
      </c>
      <c r="H550" s="2">
        <f>G550/$I$550</f>
        <v>0.60215053763440862</v>
      </c>
      <c r="I550" s="36">
        <f t="shared" ref="I550:I554" si="93">C550+E550+G550</f>
        <v>93</v>
      </c>
      <c r="J550" s="10">
        <f>Jur!J550</f>
        <v>1</v>
      </c>
      <c r="K550" s="36">
        <f t="shared" ref="K550:K554" si="94">I550+J550</f>
        <v>94</v>
      </c>
      <c r="L550" s="103"/>
      <c r="P550" s="34"/>
    </row>
    <row r="551" spans="2:16" ht="24" x14ac:dyDescent="0.2">
      <c r="B551" s="24" t="s">
        <v>250</v>
      </c>
      <c r="C551" s="1">
        <f>Jur!C551</f>
        <v>4</v>
      </c>
      <c r="D551" s="2">
        <f>C551/$I$551</f>
        <v>4.3478260869565216E-2</v>
      </c>
      <c r="E551" s="1">
        <f>Jur!E551</f>
        <v>58</v>
      </c>
      <c r="F551" s="2">
        <f>E551/$I$551</f>
        <v>0.63043478260869568</v>
      </c>
      <c r="G551" s="1">
        <f>Jur!G551</f>
        <v>30</v>
      </c>
      <c r="H551" s="2">
        <f>G551/$I$551</f>
        <v>0.32608695652173914</v>
      </c>
      <c r="I551" s="36">
        <f t="shared" si="93"/>
        <v>92</v>
      </c>
      <c r="J551" s="10">
        <f>Jur!J551</f>
        <v>2</v>
      </c>
      <c r="K551" s="36">
        <f t="shared" si="94"/>
        <v>94</v>
      </c>
      <c r="L551" s="103"/>
      <c r="P551" s="34"/>
    </row>
    <row r="552" spans="2:16" x14ac:dyDescent="0.2">
      <c r="B552" s="24" t="s">
        <v>251</v>
      </c>
      <c r="C552" s="1">
        <f>Jur!C552</f>
        <v>3</v>
      </c>
      <c r="D552" s="2">
        <f>C552/$I$552</f>
        <v>0.10714285714285714</v>
      </c>
      <c r="E552" s="1">
        <f>Jur!E552</f>
        <v>22</v>
      </c>
      <c r="F552" s="2">
        <f>E552/$I$552</f>
        <v>0.7857142857142857</v>
      </c>
      <c r="G552" s="1">
        <f>Jur!G552</f>
        <v>3</v>
      </c>
      <c r="H552" s="2">
        <f>G552/$I$552</f>
        <v>0.10714285714285714</v>
      </c>
      <c r="I552" s="36">
        <f t="shared" si="93"/>
        <v>28</v>
      </c>
      <c r="J552" s="10">
        <f>Jur!J552</f>
        <v>66</v>
      </c>
      <c r="K552" s="36">
        <f t="shared" si="94"/>
        <v>94</v>
      </c>
      <c r="L552" s="103"/>
      <c r="P552" s="34"/>
    </row>
    <row r="553" spans="2:16" x14ac:dyDescent="0.2">
      <c r="B553" s="24" t="s">
        <v>252</v>
      </c>
      <c r="C553" s="1">
        <f>Jur!C553</f>
        <v>7</v>
      </c>
      <c r="D553" s="2">
        <f>C553/$I$553</f>
        <v>0.26923076923076922</v>
      </c>
      <c r="E553" s="1">
        <f>Jur!E553</f>
        <v>16</v>
      </c>
      <c r="F553" s="2">
        <f>E553/$I$553</f>
        <v>0.61538461538461542</v>
      </c>
      <c r="G553" s="1">
        <f>Jur!G553</f>
        <v>3</v>
      </c>
      <c r="H553" s="2">
        <f>G553/$I$553</f>
        <v>0.11538461538461539</v>
      </c>
      <c r="I553" s="36">
        <f t="shared" si="93"/>
        <v>26</v>
      </c>
      <c r="J553" s="10">
        <f>Jur!J553</f>
        <v>68</v>
      </c>
      <c r="K553" s="36">
        <f t="shared" si="94"/>
        <v>94</v>
      </c>
      <c r="L553" s="103"/>
      <c r="P553" s="34"/>
    </row>
    <row r="554" spans="2:16" x14ac:dyDescent="0.2">
      <c r="B554" s="24" t="s">
        <v>253</v>
      </c>
      <c r="C554" s="1">
        <f>Jur!C554</f>
        <v>7</v>
      </c>
      <c r="D554" s="2">
        <f>C554/$I$554</f>
        <v>7.6086956521739135E-2</v>
      </c>
      <c r="E554" s="1">
        <f>Jur!E554</f>
        <v>66</v>
      </c>
      <c r="F554" s="2">
        <f>E554/$I$554</f>
        <v>0.71739130434782605</v>
      </c>
      <c r="G554" s="1">
        <f>Jur!G554</f>
        <v>19</v>
      </c>
      <c r="H554" s="2">
        <f>G554/$I$554</f>
        <v>0.20652173913043478</v>
      </c>
      <c r="I554" s="36">
        <f t="shared" si="93"/>
        <v>92</v>
      </c>
      <c r="J554" s="10">
        <f>Jur!J554</f>
        <v>2</v>
      </c>
      <c r="K554" s="36">
        <f t="shared" si="94"/>
        <v>94</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362</v>
      </c>
      <c r="J561" s="208" t="s">
        <v>5</v>
      </c>
      <c r="K561" s="208" t="s">
        <v>363</v>
      </c>
      <c r="P561" s="34"/>
    </row>
    <row r="562" spans="2:16" x14ac:dyDescent="0.2">
      <c r="B562" s="24" t="s">
        <v>255</v>
      </c>
      <c r="C562" s="1">
        <f>Jur!C562</f>
        <v>1</v>
      </c>
      <c r="D562" s="2">
        <f>C562/$I$562</f>
        <v>1.5151515151515152E-2</v>
      </c>
      <c r="E562" s="1">
        <f>Jur!E562</f>
        <v>17</v>
      </c>
      <c r="F562" s="2">
        <f>E562/$I$562</f>
        <v>0.25757575757575757</v>
      </c>
      <c r="G562" s="1">
        <f>Jur!G562</f>
        <v>48</v>
      </c>
      <c r="H562" s="2">
        <f>G562/$I$562</f>
        <v>0.72727272727272729</v>
      </c>
      <c r="I562" s="36">
        <f t="shared" ref="I562:I565" si="95">C562+E562+G562</f>
        <v>66</v>
      </c>
      <c r="J562" s="10">
        <f>Jur!J562</f>
        <v>0</v>
      </c>
      <c r="K562" s="36">
        <f t="shared" ref="K562:K565" si="96">I562+J562</f>
        <v>66</v>
      </c>
      <c r="L562" s="103"/>
      <c r="P562" s="34"/>
    </row>
    <row r="563" spans="2:16" x14ac:dyDescent="0.2">
      <c r="B563" s="24" t="s">
        <v>249</v>
      </c>
      <c r="C563" s="1">
        <f>Jur!C563</f>
        <v>0</v>
      </c>
      <c r="D563" s="2">
        <f>C563/$I$563</f>
        <v>0</v>
      </c>
      <c r="E563" s="1">
        <f>Jur!E563</f>
        <v>23</v>
      </c>
      <c r="F563" s="2">
        <f>E563/$I$563</f>
        <v>0.34848484848484851</v>
      </c>
      <c r="G563" s="1">
        <f>Jur!G563</f>
        <v>43</v>
      </c>
      <c r="H563" s="2">
        <f>G563/$I$563</f>
        <v>0.65151515151515149</v>
      </c>
      <c r="I563" s="36">
        <f t="shared" si="95"/>
        <v>66</v>
      </c>
      <c r="J563" s="10">
        <f>Jur!J563</f>
        <v>0</v>
      </c>
      <c r="K563" s="36">
        <f t="shared" si="96"/>
        <v>66</v>
      </c>
      <c r="L563" s="103"/>
      <c r="P563" s="34"/>
    </row>
    <row r="564" spans="2:16" ht="24" x14ac:dyDescent="0.2">
      <c r="B564" s="24" t="s">
        <v>250</v>
      </c>
      <c r="C564" s="1">
        <f>Jur!C564</f>
        <v>3</v>
      </c>
      <c r="D564" s="2">
        <f>C564/$I$564</f>
        <v>4.6153846153846156E-2</v>
      </c>
      <c r="E564" s="1">
        <f>Jur!E564</f>
        <v>38</v>
      </c>
      <c r="F564" s="2">
        <f>E564/$I$564</f>
        <v>0.58461538461538465</v>
      </c>
      <c r="G564" s="1">
        <f>Jur!G564</f>
        <v>24</v>
      </c>
      <c r="H564" s="2">
        <f>G564/$I$564</f>
        <v>0.36923076923076925</v>
      </c>
      <c r="I564" s="36">
        <f t="shared" si="95"/>
        <v>65</v>
      </c>
      <c r="J564" s="10">
        <f>Jur!J564</f>
        <v>1</v>
      </c>
      <c r="K564" s="36">
        <f t="shared" si="96"/>
        <v>66</v>
      </c>
      <c r="L564" s="103"/>
      <c r="P564" s="34"/>
    </row>
    <row r="565" spans="2:16" x14ac:dyDescent="0.2">
      <c r="B565" s="24" t="s">
        <v>253</v>
      </c>
      <c r="C565" s="1">
        <f>Jur!C565</f>
        <v>5</v>
      </c>
      <c r="D565" s="2">
        <f>C565/$I$565</f>
        <v>7.575757575757576E-2</v>
      </c>
      <c r="E565" s="1">
        <f>Jur!E565</f>
        <v>44</v>
      </c>
      <c r="F565" s="2">
        <f>E565/$I$565</f>
        <v>0.66666666666666663</v>
      </c>
      <c r="G565" s="1">
        <f>Jur!G565</f>
        <v>17</v>
      </c>
      <c r="H565" s="2">
        <f>G565/$I$565</f>
        <v>0.25757575757575757</v>
      </c>
      <c r="I565" s="36">
        <f t="shared" si="95"/>
        <v>66</v>
      </c>
      <c r="J565" s="10">
        <f>Jur!J565</f>
        <v>0</v>
      </c>
      <c r="K565" s="36">
        <f t="shared" si="96"/>
        <v>66</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362</v>
      </c>
      <c r="J572" s="208" t="s">
        <v>5</v>
      </c>
      <c r="K572" s="208" t="s">
        <v>363</v>
      </c>
      <c r="P572" s="34"/>
    </row>
    <row r="573" spans="2:16" x14ac:dyDescent="0.2">
      <c r="B573" s="24" t="s">
        <v>257</v>
      </c>
      <c r="C573" s="1">
        <f>Jur!C573</f>
        <v>0</v>
      </c>
      <c r="D573" s="2">
        <f>C573/$I$573</f>
        <v>0</v>
      </c>
      <c r="E573" s="1">
        <f>Jur!E573</f>
        <v>2</v>
      </c>
      <c r="F573" s="2">
        <f>E573/$I$573</f>
        <v>7.407407407407407E-2</v>
      </c>
      <c r="G573" s="1">
        <f>Jur!G573</f>
        <v>25</v>
      </c>
      <c r="H573" s="2">
        <f>G573/$I$573</f>
        <v>0.92592592592592593</v>
      </c>
      <c r="I573" s="36">
        <f t="shared" ref="I573:I578" si="97">C573+E573+G573</f>
        <v>27</v>
      </c>
      <c r="J573" s="10">
        <f>Jur!J573</f>
        <v>1</v>
      </c>
      <c r="K573" s="36">
        <f t="shared" ref="K573:K578" si="98">I573+J573</f>
        <v>28</v>
      </c>
      <c r="L573" s="103"/>
      <c r="P573" s="34"/>
    </row>
    <row r="574" spans="2:16" x14ac:dyDescent="0.2">
      <c r="B574" s="24" t="s">
        <v>249</v>
      </c>
      <c r="C574" s="1">
        <f>Jur!C574</f>
        <v>0</v>
      </c>
      <c r="D574" s="2">
        <f>C574/$I$574</f>
        <v>0</v>
      </c>
      <c r="E574" s="1">
        <f>Jur!E574</f>
        <v>14</v>
      </c>
      <c r="F574" s="2">
        <f>E574/$I$574</f>
        <v>0.51851851851851849</v>
      </c>
      <c r="G574" s="1">
        <f>Jur!G574</f>
        <v>13</v>
      </c>
      <c r="H574" s="2">
        <f>G574/$I$574</f>
        <v>0.48148148148148145</v>
      </c>
      <c r="I574" s="36">
        <f t="shared" si="97"/>
        <v>27</v>
      </c>
      <c r="J574" s="10">
        <f>Jur!J574</f>
        <v>1</v>
      </c>
      <c r="K574" s="36">
        <f t="shared" si="98"/>
        <v>28</v>
      </c>
      <c r="L574" s="103"/>
      <c r="P574" s="34"/>
    </row>
    <row r="575" spans="2:16" ht="24" x14ac:dyDescent="0.2">
      <c r="B575" s="24" t="s">
        <v>250</v>
      </c>
      <c r="C575" s="1">
        <f>Jur!C575</f>
        <v>1</v>
      </c>
      <c r="D575" s="2">
        <f>C575/$I$575</f>
        <v>3.7037037037037035E-2</v>
      </c>
      <c r="E575" s="1">
        <f>Jur!E575</f>
        <v>20</v>
      </c>
      <c r="F575" s="2">
        <f>E575/$I$575</f>
        <v>0.7407407407407407</v>
      </c>
      <c r="G575" s="1">
        <f>Jur!G575</f>
        <v>6</v>
      </c>
      <c r="H575" s="2">
        <f>G575/$I$575</f>
        <v>0.22222222222222221</v>
      </c>
      <c r="I575" s="36">
        <f t="shared" si="97"/>
        <v>27</v>
      </c>
      <c r="J575" s="10">
        <f>Jur!J575</f>
        <v>1</v>
      </c>
      <c r="K575" s="36">
        <f t="shared" si="98"/>
        <v>28</v>
      </c>
      <c r="L575" s="103"/>
      <c r="P575" s="34"/>
    </row>
    <row r="576" spans="2:16" x14ac:dyDescent="0.2">
      <c r="B576" s="24" t="s">
        <v>251</v>
      </c>
      <c r="C576" s="1">
        <f>Jur!C576</f>
        <v>3</v>
      </c>
      <c r="D576" s="2">
        <f>C576/$I$576</f>
        <v>0.10714285714285714</v>
      </c>
      <c r="E576" s="1">
        <f>Jur!E576</f>
        <v>22</v>
      </c>
      <c r="F576" s="2">
        <f>E576/$I$576</f>
        <v>0.7857142857142857</v>
      </c>
      <c r="G576" s="1">
        <f>Jur!G576</f>
        <v>3</v>
      </c>
      <c r="H576" s="2">
        <f>G576/$I$576</f>
        <v>0.10714285714285714</v>
      </c>
      <c r="I576" s="36">
        <f t="shared" si="97"/>
        <v>28</v>
      </c>
      <c r="J576" s="10">
        <f>Jur!J576</f>
        <v>0</v>
      </c>
      <c r="K576" s="36">
        <f t="shared" si="98"/>
        <v>28</v>
      </c>
      <c r="L576" s="103"/>
      <c r="P576" s="34"/>
    </row>
    <row r="577" spans="2:16" x14ac:dyDescent="0.2">
      <c r="B577" s="24" t="s">
        <v>252</v>
      </c>
      <c r="C577" s="1">
        <f>Jur!C577</f>
        <v>7</v>
      </c>
      <c r="D577" s="2">
        <f>C577/$I$577</f>
        <v>0.26923076923076922</v>
      </c>
      <c r="E577" s="1">
        <f>Jur!E577</f>
        <v>16</v>
      </c>
      <c r="F577" s="2">
        <f>E577/$I$577</f>
        <v>0.61538461538461542</v>
      </c>
      <c r="G577" s="1">
        <f>Jur!G577</f>
        <v>3</v>
      </c>
      <c r="H577" s="2">
        <f>G577/$I$577</f>
        <v>0.11538461538461539</v>
      </c>
      <c r="I577" s="36">
        <f t="shared" si="97"/>
        <v>26</v>
      </c>
      <c r="J577" s="10">
        <f>Jur!J577</f>
        <v>2</v>
      </c>
      <c r="K577" s="36">
        <f t="shared" si="98"/>
        <v>28</v>
      </c>
      <c r="L577" s="103"/>
      <c r="P577" s="34"/>
    </row>
    <row r="578" spans="2:16" x14ac:dyDescent="0.2">
      <c r="B578" s="24" t="s">
        <v>253</v>
      </c>
      <c r="C578" s="1">
        <f>Jur!C578</f>
        <v>2</v>
      </c>
      <c r="D578" s="2">
        <f>C578/$I$578</f>
        <v>7.6923076923076927E-2</v>
      </c>
      <c r="E578" s="1">
        <f>Jur!E578</f>
        <v>22</v>
      </c>
      <c r="F578" s="2">
        <f>E578/$I$578</f>
        <v>0.84615384615384615</v>
      </c>
      <c r="G578" s="1">
        <f>Jur!G578</f>
        <v>2</v>
      </c>
      <c r="H578" s="2">
        <f>G578/$I$578</f>
        <v>7.6923076923076927E-2</v>
      </c>
      <c r="I578" s="36">
        <f t="shared" si="97"/>
        <v>26</v>
      </c>
      <c r="J578" s="10">
        <f>Jur!J578</f>
        <v>2</v>
      </c>
      <c r="K578" s="36">
        <f t="shared" si="98"/>
        <v>28</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9F18E12C-AF34-4C37-9A71-50862703246D}">
            <xm:f>D12&lt;('Gesamt ZF'!D12-20%)</xm:f>
            <x14:dxf>
              <fill>
                <patternFill>
                  <bgColor theme="3" tint="0.59996337778862885"/>
                </patternFill>
              </fill>
            </x14:dxf>
          </x14:cfRule>
          <x14:cfRule type="expression" priority="112" id="{676EE82A-63C6-463B-BE94-5E39568B1F7B}">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75C7F863-B12D-47E2-A181-087C09E0882A}">
            <xm:f>D13&lt;('Gesamt ZF'!D13-20%)</xm:f>
            <x14:dxf>
              <fill>
                <patternFill>
                  <bgColor theme="3" tint="0.59996337778862885"/>
                </patternFill>
              </fill>
            </x14:dxf>
          </x14:cfRule>
          <x14:cfRule type="expression" priority="110" id="{E1F7E383-5E75-4FC3-AB61-6E7431448897}">
            <xm:f>D13&gt;('Gesamt ZF'!D13+20%)</xm:f>
            <x14:dxf>
              <fill>
                <patternFill>
                  <bgColor rgb="FF92D050"/>
                </patternFill>
              </fill>
            </x14:dxf>
          </x14:cfRule>
          <xm:sqref>D13:D20 F13:F20 H13:H20</xm:sqref>
        </x14:conditionalFormatting>
        <x14:conditionalFormatting xmlns:xm="http://schemas.microsoft.com/office/excel/2006/main">
          <x14:cfRule type="expression" priority="107" id="{534330D2-FC4D-4DDC-86E2-65958BFA43AC}">
            <xm:f>D29&lt;('Gesamt ZF'!D29-20%)</xm:f>
            <x14:dxf>
              <fill>
                <patternFill>
                  <bgColor theme="3" tint="0.59996337778862885"/>
                </patternFill>
              </fill>
            </x14:dxf>
          </x14:cfRule>
          <x14:cfRule type="expression" priority="108" id="{05954AD5-6CA8-4C5D-B8B4-EA28F9A5C4FC}">
            <xm:f>D29&gt;('Gesamt ZF'!D29+20%)</xm:f>
            <x14:dxf>
              <fill>
                <patternFill>
                  <bgColor rgb="FF92D050"/>
                </patternFill>
              </fill>
            </x14:dxf>
          </x14:cfRule>
          <xm:sqref>D29:D37 F29:F37 H29:H37</xm:sqref>
        </x14:conditionalFormatting>
        <x14:conditionalFormatting xmlns:xm="http://schemas.microsoft.com/office/excel/2006/main">
          <x14:cfRule type="expression" priority="105" id="{3687C774-03C8-4F7C-A077-C1B5D33DB2B3}">
            <xm:f>D46&lt;('Gesamt ZF'!D46-20%)</xm:f>
            <x14:dxf>
              <fill>
                <patternFill>
                  <bgColor theme="3" tint="0.59996337778862885"/>
                </patternFill>
              </fill>
            </x14:dxf>
          </x14:cfRule>
          <x14:cfRule type="expression" priority="106" id="{19CF1FAF-B542-4FA1-A6CA-1F34BB39B235}">
            <xm:f>D46&gt;('Gesamt ZF'!D46+20%)</xm:f>
            <x14:dxf>
              <fill>
                <patternFill>
                  <bgColor rgb="FF92D050"/>
                </patternFill>
              </fill>
            </x14:dxf>
          </x14:cfRule>
          <xm:sqref>D46:D53 F46:F53 H46:H53</xm:sqref>
        </x14:conditionalFormatting>
        <x14:conditionalFormatting xmlns:xm="http://schemas.microsoft.com/office/excel/2006/main">
          <x14:cfRule type="expression" priority="103" id="{3B758260-B504-4B49-8331-A9CB0DE6130E}">
            <xm:f>D54&lt;('Gesamt ZF'!D54-20%)</xm:f>
            <x14:dxf>
              <fill>
                <patternFill>
                  <bgColor theme="3" tint="0.59996337778862885"/>
                </patternFill>
              </fill>
            </x14:dxf>
          </x14:cfRule>
          <x14:cfRule type="expression" priority="104" id="{54EC41FC-BBFA-4B82-B067-9E39FD15B9B9}">
            <xm:f>D54&gt;('Gesamt ZF'!D54+20%)</xm:f>
            <x14:dxf>
              <fill>
                <patternFill>
                  <bgColor rgb="FF92D050"/>
                </patternFill>
              </fill>
            </x14:dxf>
          </x14:cfRule>
          <xm:sqref>D54 F54 H54</xm:sqref>
        </x14:conditionalFormatting>
        <x14:conditionalFormatting xmlns:xm="http://schemas.microsoft.com/office/excel/2006/main">
          <x14:cfRule type="expression" priority="101" id="{45E49998-3C23-4D3E-B42F-2B7CDDAE91AB}">
            <xm:f>D61&lt;('Gesamt ZF'!D61-20%)</xm:f>
            <x14:dxf>
              <fill>
                <patternFill>
                  <bgColor theme="3" tint="0.59996337778862885"/>
                </patternFill>
              </fill>
            </x14:dxf>
          </x14:cfRule>
          <x14:cfRule type="expression" priority="102" id="{0578A17E-DC96-4F2C-8FD3-5C8656CAC64A}">
            <xm:f>D61&gt;('Gesamt ZF'!D61+20%)</xm:f>
            <x14:dxf>
              <fill>
                <patternFill>
                  <bgColor rgb="FF92D050"/>
                </patternFill>
              </fill>
            </x14:dxf>
          </x14:cfRule>
          <xm:sqref>D61:D63 F61:F63 H61:H63</xm:sqref>
        </x14:conditionalFormatting>
        <x14:conditionalFormatting xmlns:xm="http://schemas.microsoft.com/office/excel/2006/main">
          <x14:cfRule type="expression" priority="99" id="{4FEFA246-95A6-4D61-B2F7-F067AE594DA9}">
            <xm:f>D72&lt;('Gesamt ZF'!D72-20%)</xm:f>
            <x14:dxf>
              <fill>
                <patternFill>
                  <bgColor theme="3" tint="0.59996337778862885"/>
                </patternFill>
              </fill>
            </x14:dxf>
          </x14:cfRule>
          <x14:cfRule type="expression" priority="100" id="{E68AA4F7-6B34-4A88-A07A-C8CF4890A23B}">
            <xm:f>D72&gt;('Gesamt ZF'!D72+20%)</xm:f>
            <x14:dxf>
              <fill>
                <patternFill>
                  <bgColor rgb="FF92D050"/>
                </patternFill>
              </fill>
            </x14:dxf>
          </x14:cfRule>
          <xm:sqref>D72:D74 F72:F74 H72:H74</xm:sqref>
        </x14:conditionalFormatting>
        <x14:conditionalFormatting xmlns:xm="http://schemas.microsoft.com/office/excel/2006/main">
          <x14:cfRule type="expression" priority="97" id="{C13453BC-957A-4389-B8E8-DD33A36AA900}">
            <xm:f>D83&lt;('Gesamt ZF'!D83-20%)</xm:f>
            <x14:dxf>
              <fill>
                <patternFill>
                  <bgColor theme="3" tint="0.59996337778862885"/>
                </patternFill>
              </fill>
            </x14:dxf>
          </x14:cfRule>
          <x14:cfRule type="expression" priority="98" id="{6D88F515-8277-406C-AA9A-845B3E91C2CD}">
            <xm:f>D83&gt;('Gesamt ZF'!D83+20%)</xm:f>
            <x14:dxf>
              <fill>
                <patternFill>
                  <bgColor rgb="FF92D050"/>
                </patternFill>
              </fill>
            </x14:dxf>
          </x14:cfRule>
          <xm:sqref>D83:D85 F83:F85 H83:H85</xm:sqref>
        </x14:conditionalFormatting>
        <x14:conditionalFormatting xmlns:xm="http://schemas.microsoft.com/office/excel/2006/main">
          <x14:cfRule type="expression" priority="95" id="{29055173-56BD-4A0A-98B9-43B6EB9993DC}">
            <xm:f>D94&lt;('Gesamt ZF'!D94-20%)</xm:f>
            <x14:dxf>
              <fill>
                <patternFill>
                  <bgColor theme="3" tint="0.59996337778862885"/>
                </patternFill>
              </fill>
            </x14:dxf>
          </x14:cfRule>
          <x14:cfRule type="expression" priority="96" id="{57D4CA01-CB81-4A7C-80A7-EDA84FC3CC6D}">
            <xm:f>D94&gt;('Gesamt ZF'!D94+20%)</xm:f>
            <x14:dxf>
              <fill>
                <patternFill>
                  <bgColor rgb="FF92D050"/>
                </patternFill>
              </fill>
            </x14:dxf>
          </x14:cfRule>
          <xm:sqref>D94:D96 F94:F96 H94:H96</xm:sqref>
        </x14:conditionalFormatting>
        <x14:conditionalFormatting xmlns:xm="http://schemas.microsoft.com/office/excel/2006/main">
          <x14:cfRule type="expression" priority="93" id="{B0C2D4AC-2883-46A3-A221-E731BE643899}">
            <xm:f>D104&lt;('Gesamt ZF'!D104-20%)</xm:f>
            <x14:dxf>
              <fill>
                <patternFill>
                  <bgColor theme="3" tint="0.59996337778862885"/>
                </patternFill>
              </fill>
            </x14:dxf>
          </x14:cfRule>
          <x14:cfRule type="expression" priority="94" id="{CF3C9FE8-7C2B-4C83-A7EB-8D17BF4D8566}">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151E489F-259D-459E-BC82-69DA1EFAC224}">
            <xm:f>D118&lt;('Gesamt ZF'!D118-20%)</xm:f>
            <x14:dxf>
              <fill>
                <patternFill>
                  <bgColor theme="3" tint="0.59996337778862885"/>
                </patternFill>
              </fill>
            </x14:dxf>
          </x14:cfRule>
          <x14:cfRule type="expression" priority="92" id="{EE58FE2C-1F9F-406C-8FB5-6BC6F192F009}">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9E12D658-2B96-4485-82DF-E446CA0C7C30}">
            <xm:f>D132&lt;('Gesamt ZF'!D132-20%)</xm:f>
            <x14:dxf>
              <fill>
                <patternFill>
                  <bgColor theme="3" tint="0.59996337778862885"/>
                </patternFill>
              </fill>
            </x14:dxf>
          </x14:cfRule>
          <x14:cfRule type="expression" priority="90" id="{B67A83A5-BBBF-4483-AEFF-1FDB63D527A8}">
            <xm:f>D132&gt;('Gesamt ZF'!D132+20%)</xm:f>
            <x14:dxf>
              <fill>
                <patternFill>
                  <bgColor rgb="FF92D050"/>
                </patternFill>
              </fill>
            </x14:dxf>
          </x14:cfRule>
          <xm:sqref>D132:D137 F132:F137 H132:H137</xm:sqref>
        </x14:conditionalFormatting>
        <x14:conditionalFormatting xmlns:xm="http://schemas.microsoft.com/office/excel/2006/main">
          <x14:cfRule type="expression" priority="87" id="{79123307-302E-4AD5-A139-DB6A702EF31B}">
            <xm:f>D146&lt;('Gesamt ZF'!D146-20%)</xm:f>
            <x14:dxf>
              <fill>
                <patternFill>
                  <bgColor theme="3" tint="0.59996337778862885"/>
                </patternFill>
              </fill>
            </x14:dxf>
          </x14:cfRule>
          <x14:cfRule type="expression" priority="88" id="{6A7513ED-D6C4-4E0C-8618-90C6952C69BB}">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C79D289F-0A9D-4A6E-8B3C-EF13CDB17B33}">
            <xm:f>D158&lt;('Gesamt ZF'!D158-20%)</xm:f>
            <x14:dxf>
              <fill>
                <patternFill>
                  <bgColor theme="3" tint="0.59996337778862885"/>
                </patternFill>
              </fill>
            </x14:dxf>
          </x14:cfRule>
          <x14:cfRule type="expression" priority="86" id="{D52A14FB-AF64-4B65-ABF9-754A9DB3C95D}">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09DC5A83-C78C-440F-BA7F-F2AA9E6B45B5}">
            <xm:f>D172&lt;('Gesamt ZF'!D172-20%)</xm:f>
            <x14:dxf>
              <fill>
                <patternFill>
                  <bgColor theme="3" tint="0.59996337778862885"/>
                </patternFill>
              </fill>
            </x14:dxf>
          </x14:cfRule>
          <x14:cfRule type="expression" priority="84" id="{B25E0275-CC67-488C-B943-B8C2FE006D88}">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70EF9361-EA49-460C-B9FB-47ADBFB0E05D}">
            <xm:f>D186&lt;('Gesamt ZF'!D186-20%)</xm:f>
            <x14:dxf>
              <fill>
                <patternFill>
                  <bgColor theme="3" tint="0.59996337778862885"/>
                </patternFill>
              </fill>
            </x14:dxf>
          </x14:cfRule>
          <x14:cfRule type="expression" priority="82" id="{28E508AD-51E6-4B56-BEB6-E50C8863F56F}">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D4E5CF34-7522-40BC-8719-D8D47C7EDFD9}">
            <xm:f>D200&lt;('Gesamt ZF'!D200-20%)</xm:f>
            <x14:dxf>
              <fill>
                <patternFill>
                  <bgColor theme="3" tint="0.59996337778862885"/>
                </patternFill>
              </fill>
            </x14:dxf>
          </x14:cfRule>
          <x14:cfRule type="expression" priority="80" id="{0D37C08F-D1CC-4197-AA66-5AA6D962A635}">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7150FDA3-0570-4C16-9217-68AFDFC81356}">
            <xm:f>D212&lt;('Gesamt ZF'!D212-20%)</xm:f>
            <x14:dxf>
              <fill>
                <patternFill>
                  <bgColor theme="3" tint="0.59996337778862885"/>
                </patternFill>
              </fill>
            </x14:dxf>
          </x14:cfRule>
          <x14:cfRule type="expression" priority="78" id="{3FE67CD7-662A-403E-B399-16B9808F0376}">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7B045CA6-60A6-487E-A917-3BC671C8EA74}">
            <xm:f>D224&lt;('Gesamt ZF'!D224-20%)</xm:f>
            <x14:dxf>
              <fill>
                <patternFill>
                  <bgColor theme="3" tint="0.59996337778862885"/>
                </patternFill>
              </fill>
            </x14:dxf>
          </x14:cfRule>
          <x14:cfRule type="expression" priority="76" id="{E7BFC372-599F-4B72-A719-9DFE38804D9A}">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FD146ECD-9990-4545-BD56-B437E604B589}">
            <xm:f>D236&lt;('Gesamt ZF'!D236-20%)</xm:f>
            <x14:dxf>
              <fill>
                <patternFill>
                  <bgColor theme="3" tint="0.59996337778862885"/>
                </patternFill>
              </fill>
            </x14:dxf>
          </x14:cfRule>
          <x14:cfRule type="expression" priority="74" id="{F5A2D760-B1BA-433C-B9B4-BA258F48CAF0}">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7D550D08-32F6-4555-9A69-22399CD0B98D}">
            <xm:f>D246&lt;('Gesamt ZF'!D246-20%)</xm:f>
            <x14:dxf>
              <fill>
                <patternFill>
                  <bgColor theme="3" tint="0.59996337778862885"/>
                </patternFill>
              </fill>
            </x14:dxf>
          </x14:cfRule>
          <x14:cfRule type="expression" priority="72" id="{4BA7DF68-075A-499A-B7C7-1653D7D90DF1}">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B0CE6B97-A0D9-45EC-9112-3194B8DE43D1}">
            <xm:f>D259&lt;('Gesamt ZF'!D259-20%)</xm:f>
            <x14:dxf>
              <fill>
                <patternFill>
                  <bgColor theme="3" tint="0.59996337778862885"/>
                </patternFill>
              </fill>
            </x14:dxf>
          </x14:cfRule>
          <x14:cfRule type="expression" priority="70" id="{3B0466E3-B889-4238-B039-EACE5BF01691}">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9FCE1570-195F-4E6B-B5FC-BB34A003E2D1}">
            <xm:f>D272&lt;('Gesamt ZF'!D272-20%)</xm:f>
            <x14:dxf>
              <fill>
                <patternFill>
                  <bgColor theme="3" tint="0.59996337778862885"/>
                </patternFill>
              </fill>
            </x14:dxf>
          </x14:cfRule>
          <x14:cfRule type="expression" priority="68" id="{0ED06675-613C-4D19-9DFC-D8349C81E7F6}">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31BA13A6-9994-4A6F-8710-D4C519B51F4D}">
            <xm:f>D288&lt;('Gesamt ZF'!D288-20%)</xm:f>
            <x14:dxf>
              <fill>
                <patternFill>
                  <bgColor theme="3" tint="0.59996337778862885"/>
                </patternFill>
              </fill>
            </x14:dxf>
          </x14:cfRule>
          <x14:cfRule type="expression" priority="66" id="{63F31309-F127-4D84-B065-DFDBC30517C6}">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FC27B410-EC81-48C9-A3E4-8C71339EC561}">
            <xm:f>D299&lt;('Gesamt ZF'!D299-20%)</xm:f>
            <x14:dxf>
              <fill>
                <patternFill>
                  <bgColor theme="3" tint="0.59996337778862885"/>
                </patternFill>
              </fill>
            </x14:dxf>
          </x14:cfRule>
          <x14:cfRule type="expression" priority="64" id="{D6F6FA32-1889-4F27-92E0-9C451FA0FD56}">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59" id="{4D2D378E-AF35-4A63-9F6C-2AF813870BD7}">
            <xm:f>D327&lt;('Gesamt ZF'!D327-20%)</xm:f>
            <x14:dxf>
              <fill>
                <patternFill>
                  <bgColor theme="3" tint="0.59996337778862885"/>
                </patternFill>
              </fill>
            </x14:dxf>
          </x14:cfRule>
          <x14:cfRule type="expression" priority="60" id="{C31D5E38-D6E6-4EE5-BDB9-910417A7ACB4}">
            <xm:f>D327&gt;('Gesamt ZF'!D327+20%)</xm:f>
            <x14:dxf>
              <fill>
                <patternFill>
                  <bgColor rgb="FF92D050"/>
                </patternFill>
              </fill>
            </x14:dxf>
          </x14:cfRule>
          <xm:sqref>D327:D333 F327:F333</xm:sqref>
        </x14:conditionalFormatting>
        <x14:conditionalFormatting xmlns:xm="http://schemas.microsoft.com/office/excel/2006/main">
          <x14:cfRule type="expression" priority="57" id="{253DADF6-A9DA-4DD3-81E9-15719B29E7BE}">
            <xm:f>D341&lt;('Gesamt ZF'!D341-20%)</xm:f>
            <x14:dxf>
              <fill>
                <patternFill>
                  <bgColor theme="3" tint="0.59996337778862885"/>
                </patternFill>
              </fill>
            </x14:dxf>
          </x14:cfRule>
          <x14:cfRule type="expression" priority="58" id="{D30693EF-C4A4-41C0-9BDB-F3640BB9E195}">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8AD9D23E-FB38-40DD-9BF8-BACF91FEF603}">
            <xm:f>D353&lt;('Gesamt ZF'!D353-20%)</xm:f>
            <x14:dxf>
              <fill>
                <patternFill>
                  <bgColor theme="3" tint="0.59996337778862885"/>
                </patternFill>
              </fill>
            </x14:dxf>
          </x14:cfRule>
          <x14:cfRule type="expression" priority="56" id="{C55A9B47-BE30-4440-828B-2C0AC097FACA}">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BA4E1EBC-8067-4A3E-AA3C-1146E5D13DFC}">
            <xm:f>D363&lt;('Gesamt ZF'!D363-20%)</xm:f>
            <x14:dxf>
              <fill>
                <patternFill>
                  <bgColor theme="3" tint="0.59996337778862885"/>
                </patternFill>
              </fill>
            </x14:dxf>
          </x14:cfRule>
          <x14:cfRule type="expression" priority="54" id="{FDD52530-3AB4-4DAC-B77E-2D80D36B9A2D}">
            <xm:f>D363&gt;('Gesamt ZF'!D363+20%)</xm:f>
            <x14:dxf>
              <fill>
                <patternFill>
                  <bgColor rgb="FF92D050"/>
                </patternFill>
              </fill>
            </x14:dxf>
          </x14:cfRule>
          <xm:sqref>D363 H363 F363</xm:sqref>
        </x14:conditionalFormatting>
        <x14:conditionalFormatting xmlns:xm="http://schemas.microsoft.com/office/excel/2006/main">
          <x14:cfRule type="expression" priority="51" id="{02E7268E-4913-47A9-B3AB-D7F644EB1A5E}">
            <xm:f>J363&lt;('Gesamt ZF'!J363-20%)</xm:f>
            <x14:dxf>
              <fill>
                <patternFill>
                  <bgColor theme="3" tint="0.59996337778862885"/>
                </patternFill>
              </fill>
            </x14:dxf>
          </x14:cfRule>
          <x14:cfRule type="expression" priority="52" id="{5573094B-7947-49A0-8651-A58B1546BD30}">
            <xm:f>J363&gt;('Gesamt ZF'!J363+20%)</xm:f>
            <x14:dxf>
              <fill>
                <patternFill>
                  <bgColor rgb="FF92D050"/>
                </patternFill>
              </fill>
            </x14:dxf>
          </x14:cfRule>
          <xm:sqref>J363</xm:sqref>
        </x14:conditionalFormatting>
        <x14:conditionalFormatting xmlns:xm="http://schemas.microsoft.com/office/excel/2006/main">
          <x14:cfRule type="expression" priority="49" id="{F84A9882-EC53-4E54-A351-728AA89918D4}">
            <xm:f>D365&lt;('Gesamt ZF'!D365-20%)</xm:f>
            <x14:dxf>
              <fill>
                <patternFill>
                  <bgColor theme="3" tint="0.59996337778862885"/>
                </patternFill>
              </fill>
            </x14:dxf>
          </x14:cfRule>
          <x14:cfRule type="expression" priority="50" id="{CB29375A-DB8B-4798-956C-193BE82BE422}">
            <xm:f>D365&gt;('Gesamt ZF'!D365+20%)</xm:f>
            <x14:dxf>
              <fill>
                <patternFill>
                  <bgColor rgb="FF92D050"/>
                </patternFill>
              </fill>
            </x14:dxf>
          </x14:cfRule>
          <xm:sqref>D365 H365 F365</xm:sqref>
        </x14:conditionalFormatting>
        <x14:conditionalFormatting xmlns:xm="http://schemas.microsoft.com/office/excel/2006/main">
          <x14:cfRule type="expression" priority="47" id="{580A24A6-CBC8-4C3E-8799-D24616F8D26A}">
            <xm:f>J365&lt;('Gesamt ZF'!J365-20%)</xm:f>
            <x14:dxf>
              <fill>
                <patternFill>
                  <bgColor theme="3" tint="0.59996337778862885"/>
                </patternFill>
              </fill>
            </x14:dxf>
          </x14:cfRule>
          <x14:cfRule type="expression" priority="48" id="{F2860352-6E41-4B38-82BD-AED3E6233093}">
            <xm:f>J365&gt;('Gesamt ZF'!J365+20%)</xm:f>
            <x14:dxf>
              <fill>
                <patternFill>
                  <bgColor rgb="FF92D050"/>
                </patternFill>
              </fill>
            </x14:dxf>
          </x14:cfRule>
          <xm:sqref>J365</xm:sqref>
        </x14:conditionalFormatting>
        <x14:conditionalFormatting xmlns:xm="http://schemas.microsoft.com/office/excel/2006/main">
          <x14:cfRule type="expression" priority="45" id="{CD710C31-9E20-4015-91D2-C9E3AEA7B307}">
            <xm:f>D367&lt;('Gesamt ZF'!D367-20%)</xm:f>
            <x14:dxf>
              <fill>
                <patternFill>
                  <bgColor theme="3" tint="0.59996337778862885"/>
                </patternFill>
              </fill>
            </x14:dxf>
          </x14:cfRule>
          <x14:cfRule type="expression" priority="46" id="{8F7397B2-0F3C-41ED-B748-84D953976060}">
            <xm:f>D367&gt;('Gesamt ZF'!D367+20%)</xm:f>
            <x14:dxf>
              <fill>
                <patternFill>
                  <bgColor rgb="FF92D050"/>
                </patternFill>
              </fill>
            </x14:dxf>
          </x14:cfRule>
          <xm:sqref>D367 H367 F367</xm:sqref>
        </x14:conditionalFormatting>
        <x14:conditionalFormatting xmlns:xm="http://schemas.microsoft.com/office/excel/2006/main">
          <x14:cfRule type="expression" priority="43" id="{B07668ED-DB22-4F2E-A828-3F79BBD0CD13}">
            <xm:f>J367&lt;('Gesamt ZF'!J367-20%)</xm:f>
            <x14:dxf>
              <fill>
                <patternFill>
                  <bgColor theme="3" tint="0.59996337778862885"/>
                </patternFill>
              </fill>
            </x14:dxf>
          </x14:cfRule>
          <x14:cfRule type="expression" priority="44" id="{FC0694D5-3582-4072-92E3-CEBF4D288148}">
            <xm:f>J367&gt;('Gesamt ZF'!J367+20%)</xm:f>
            <x14:dxf>
              <fill>
                <patternFill>
                  <bgColor rgb="FF92D050"/>
                </patternFill>
              </fill>
            </x14:dxf>
          </x14:cfRule>
          <xm:sqref>J367</xm:sqref>
        </x14:conditionalFormatting>
        <x14:conditionalFormatting xmlns:xm="http://schemas.microsoft.com/office/excel/2006/main">
          <x14:cfRule type="expression" priority="41" id="{FE57CE7C-D13C-4EEA-BA0E-FFE2DAFDDDE8}">
            <xm:f>D369&lt;('Gesamt ZF'!D369-20%)</xm:f>
            <x14:dxf>
              <fill>
                <patternFill>
                  <bgColor theme="3" tint="0.59996337778862885"/>
                </patternFill>
              </fill>
            </x14:dxf>
          </x14:cfRule>
          <x14:cfRule type="expression" priority="42" id="{638CEE31-2040-4448-929D-5C8C423D64CA}">
            <xm:f>D369&gt;('Gesamt ZF'!D369+20%)</xm:f>
            <x14:dxf>
              <fill>
                <patternFill>
                  <bgColor rgb="FF92D050"/>
                </patternFill>
              </fill>
            </x14:dxf>
          </x14:cfRule>
          <xm:sqref>D369 H369 F369</xm:sqref>
        </x14:conditionalFormatting>
        <x14:conditionalFormatting xmlns:xm="http://schemas.microsoft.com/office/excel/2006/main">
          <x14:cfRule type="expression" priority="39" id="{2E43709D-2555-40DA-8DD1-C54214196DD1}">
            <xm:f>J369&lt;('Gesamt ZF'!J369-20%)</xm:f>
            <x14:dxf>
              <fill>
                <patternFill>
                  <bgColor theme="3" tint="0.59996337778862885"/>
                </patternFill>
              </fill>
            </x14:dxf>
          </x14:cfRule>
          <x14:cfRule type="expression" priority="40" id="{6ED347B0-FA2C-439F-B796-17BBE8074654}">
            <xm:f>J369&gt;('Gesamt ZF'!J369+20%)</xm:f>
            <x14:dxf>
              <fill>
                <patternFill>
                  <bgColor rgb="FF92D050"/>
                </patternFill>
              </fill>
            </x14:dxf>
          </x14:cfRule>
          <xm:sqref>J369</xm:sqref>
        </x14:conditionalFormatting>
        <x14:conditionalFormatting xmlns:xm="http://schemas.microsoft.com/office/excel/2006/main">
          <x14:cfRule type="expression" priority="37" id="{EA6B82AB-B724-4842-9CA8-EEFCBF113106}">
            <xm:f>D376&lt;('Gesamt ZF'!D376-20%)</xm:f>
            <x14:dxf>
              <fill>
                <patternFill>
                  <bgColor theme="3" tint="0.59996337778862885"/>
                </patternFill>
              </fill>
            </x14:dxf>
          </x14:cfRule>
          <x14:cfRule type="expression" priority="38" id="{A921EB83-3828-43CE-AD12-C4494AAD11B7}">
            <xm:f>D376&gt;('Gesamt ZF'!D376+20%)</xm:f>
            <x14:dxf>
              <fill>
                <patternFill>
                  <bgColor rgb="FF92D050"/>
                </patternFill>
              </fill>
            </x14:dxf>
          </x14:cfRule>
          <xm:sqref>D376 F376</xm:sqref>
        </x14:conditionalFormatting>
        <x14:conditionalFormatting xmlns:xm="http://schemas.microsoft.com/office/excel/2006/main">
          <x14:cfRule type="expression" priority="35" id="{703F7068-D897-4D4F-B54E-41781E771FF9}">
            <xm:f>D385&lt;('Gesamt ZF'!D385-20%)</xm:f>
            <x14:dxf>
              <fill>
                <patternFill>
                  <bgColor theme="3" tint="0.59996337778862885"/>
                </patternFill>
              </fill>
            </x14:dxf>
          </x14:cfRule>
          <x14:cfRule type="expression" priority="36" id="{3527ECFF-151C-465E-A13E-C37B1B3FA8B8}">
            <xm:f>D385&gt;('Gesamt ZF'!D385+20%)</xm:f>
            <x14:dxf>
              <fill>
                <patternFill>
                  <bgColor rgb="FF92D050"/>
                </patternFill>
              </fill>
            </x14:dxf>
          </x14:cfRule>
          <xm:sqref>D385 H385 F385</xm:sqref>
        </x14:conditionalFormatting>
        <x14:conditionalFormatting xmlns:xm="http://schemas.microsoft.com/office/excel/2006/main">
          <x14:cfRule type="expression" priority="33" id="{08405994-641B-47EF-AE03-AE2E057E6B7E}">
            <xm:f>D387&lt;('Gesamt ZF'!D387-20%)</xm:f>
            <x14:dxf>
              <fill>
                <patternFill>
                  <bgColor theme="3" tint="0.59996337778862885"/>
                </patternFill>
              </fill>
            </x14:dxf>
          </x14:cfRule>
          <x14:cfRule type="expression" priority="34" id="{6A54A865-AC5B-49E0-9BB2-FF5F0164761C}">
            <xm:f>D387&gt;('Gesamt ZF'!D387+20%)</xm:f>
            <x14:dxf>
              <fill>
                <patternFill>
                  <bgColor rgb="FF92D050"/>
                </patternFill>
              </fill>
            </x14:dxf>
          </x14:cfRule>
          <xm:sqref>D387 H387 F387</xm:sqref>
        </x14:conditionalFormatting>
        <x14:conditionalFormatting xmlns:xm="http://schemas.microsoft.com/office/excel/2006/main">
          <x14:cfRule type="expression" priority="31" id="{659096A9-DEA7-4F06-890E-C082022A2300}">
            <xm:f>F389&lt;('Gesamt ZF'!F389-20%)</xm:f>
            <x14:dxf>
              <fill>
                <patternFill>
                  <bgColor theme="3" tint="0.59996337778862885"/>
                </patternFill>
              </fill>
            </x14:dxf>
          </x14:cfRule>
          <x14:cfRule type="expression" priority="32" id="{3B03B1F0-D129-44AF-91DA-DEEB66802CD4}">
            <xm:f>F389&gt;('Gesamt ZF'!F389+20%)</xm:f>
            <x14:dxf>
              <fill>
                <patternFill>
                  <bgColor rgb="FF92D050"/>
                </patternFill>
              </fill>
            </x14:dxf>
          </x14:cfRule>
          <xm:sqref>H389 F389</xm:sqref>
        </x14:conditionalFormatting>
        <x14:conditionalFormatting xmlns:xm="http://schemas.microsoft.com/office/excel/2006/main">
          <x14:cfRule type="expression" priority="29" id="{16939330-5E26-4BD1-867F-0DDBBE19A872}">
            <xm:f>D391&lt;('Gesamt ZF'!D391-20%)</xm:f>
            <x14:dxf>
              <fill>
                <patternFill>
                  <bgColor theme="3" tint="0.59996337778862885"/>
                </patternFill>
              </fill>
            </x14:dxf>
          </x14:cfRule>
          <x14:cfRule type="expression" priority="30" id="{9EEBA64E-2A60-4415-AA19-FA68CD4EFB6C}">
            <xm:f>D391&gt;('Gesamt ZF'!D391+20%)</xm:f>
            <x14:dxf>
              <fill>
                <patternFill>
                  <bgColor rgb="FF92D050"/>
                </patternFill>
              </fill>
            </x14:dxf>
          </x14:cfRule>
          <xm:sqref>D391 H391 F391</xm:sqref>
        </x14:conditionalFormatting>
        <x14:conditionalFormatting xmlns:xm="http://schemas.microsoft.com/office/excel/2006/main">
          <x14:cfRule type="expression" priority="27" id="{EA72EC44-6E7E-4400-BA54-3278312167BD}">
            <xm:f>D401&lt;('Gesamt ZF'!D401-20%)</xm:f>
            <x14:dxf>
              <fill>
                <patternFill>
                  <bgColor theme="3" tint="0.59996337778862885"/>
                </patternFill>
              </fill>
            </x14:dxf>
          </x14:cfRule>
          <x14:cfRule type="expression" priority="28" id="{446BBB9D-D3CC-47F0-B200-2A7D7BDA7042}">
            <xm:f>D401&gt;('Gesamt ZF'!D401+20%)</xm:f>
            <x14:dxf>
              <fill>
                <patternFill>
                  <bgColor rgb="FF92D050"/>
                </patternFill>
              </fill>
            </x14:dxf>
          </x14:cfRule>
          <xm:sqref>D401 F401</xm:sqref>
        </x14:conditionalFormatting>
        <x14:conditionalFormatting xmlns:xm="http://schemas.microsoft.com/office/excel/2006/main">
          <x14:cfRule type="expression" priority="25" id="{CE1B84E9-5FA5-4F6F-94D2-722C03574C8B}">
            <xm:f>D409&lt;('Gesamt ZF'!D409-20%)</xm:f>
            <x14:dxf>
              <fill>
                <patternFill>
                  <bgColor theme="3" tint="0.59996337778862885"/>
                </patternFill>
              </fill>
            </x14:dxf>
          </x14:cfRule>
          <x14:cfRule type="expression" priority="26" id="{D1E012FD-664F-40AA-BD72-84BE712908A2}">
            <xm:f>D409&gt;('Gesamt ZF'!D409+20%)</xm:f>
            <x14:dxf>
              <fill>
                <patternFill>
                  <bgColor rgb="FF92D050"/>
                </patternFill>
              </fill>
            </x14:dxf>
          </x14:cfRule>
          <xm:sqref>D409:D413 H409:H413 F409:F413 F415:F419 H415:H419 D415:D419</xm:sqref>
        </x14:conditionalFormatting>
        <x14:conditionalFormatting xmlns:xm="http://schemas.microsoft.com/office/excel/2006/main">
          <x14:cfRule type="expression" priority="23" id="{C86D46ED-30C5-46D0-9013-B17AA182AB43}">
            <xm:f>D427&lt;('Gesamt ZF'!D427-20%)</xm:f>
            <x14:dxf>
              <fill>
                <patternFill>
                  <bgColor theme="3" tint="0.59996337778862885"/>
                </patternFill>
              </fill>
            </x14:dxf>
          </x14:cfRule>
          <x14:cfRule type="expression" priority="24" id="{46333F18-2BC5-49DF-98FF-D77EFB81757C}">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DD4A2409-45A3-4349-AA97-660FCECC29BE}">
            <xm:f>D428&lt;('Gesamt ZF'!D428-20%)</xm:f>
            <x14:dxf>
              <fill>
                <patternFill>
                  <bgColor theme="3" tint="0.59996337778862885"/>
                </patternFill>
              </fill>
            </x14:dxf>
          </x14:cfRule>
          <x14:cfRule type="expression" priority="22" id="{708FA0AE-DD68-4D1F-B442-F3B28AB58FBD}">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5D0ADF2E-2ABD-4390-AA2D-30CA8610AC83}">
            <xm:f>D445&lt;('Gesamt ZF'!D445-20%)</xm:f>
            <x14:dxf>
              <fill>
                <patternFill>
                  <bgColor theme="3" tint="0.59996337778862885"/>
                </patternFill>
              </fill>
            </x14:dxf>
          </x14:cfRule>
          <x14:cfRule type="expression" priority="20" id="{0366F803-BF5E-4EA4-874B-265DCBB295AE}">
            <xm:f>D445&gt;('Gesamt ZF'!D445+20%)</xm:f>
            <x14:dxf>
              <fill>
                <patternFill>
                  <bgColor rgb="FF92D050"/>
                </patternFill>
              </fill>
            </x14:dxf>
          </x14:cfRule>
          <xm:sqref>D445:D447</xm:sqref>
        </x14:conditionalFormatting>
        <x14:conditionalFormatting xmlns:xm="http://schemas.microsoft.com/office/excel/2006/main">
          <x14:cfRule type="expression" priority="17" id="{46C95FF3-1F07-4899-9FCC-08CF948A2939}">
            <xm:f>D456&lt;('Gesamt ZF'!D456-20%)</xm:f>
            <x14:dxf>
              <fill>
                <patternFill>
                  <bgColor theme="3" tint="0.59996337778862885"/>
                </patternFill>
              </fill>
            </x14:dxf>
          </x14:cfRule>
          <x14:cfRule type="expression" priority="18" id="{EF4B176B-5367-41EF-8E11-074BA1C0D3DF}">
            <xm:f>D456&gt;('Gesamt ZF'!D456+20%)</xm:f>
            <x14:dxf>
              <fill>
                <patternFill>
                  <bgColor rgb="FF92D050"/>
                </patternFill>
              </fill>
            </x14:dxf>
          </x14:cfRule>
          <xm:sqref>D456 F456</xm:sqref>
        </x14:conditionalFormatting>
        <x14:conditionalFormatting xmlns:xm="http://schemas.microsoft.com/office/excel/2006/main">
          <x14:cfRule type="expression" priority="9" id="{26622705-91EC-4B9C-BF4A-81007B618002}">
            <xm:f>D506&lt;('Gesamt ZF'!D506-20%)</xm:f>
            <x14:dxf>
              <fill>
                <patternFill>
                  <bgColor theme="3" tint="0.59996337778862885"/>
                </patternFill>
              </fill>
            </x14:dxf>
          </x14:cfRule>
          <x14:cfRule type="expression" priority="10" id="{2D8100F3-95D6-4243-B6DC-E2574E7025BA}">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AA7CCDD7-E578-4E28-A184-B81C25EC4A9C}">
            <xm:f>D527&lt;('Gesamt ZF'!D527-20%)</xm:f>
            <x14:dxf>
              <fill>
                <patternFill>
                  <bgColor theme="3" tint="0.59996337778862885"/>
                </patternFill>
              </fill>
            </x14:dxf>
          </x14:cfRule>
          <x14:cfRule type="expression" priority="8" id="{F179E525-2DC0-4C3F-8D14-7B34C5DFF09D}">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96632C4D-3E02-4771-B149-42E3FBB39232}">
            <xm:f>D549&lt;('Gesamt ZF'!D549-20%)</xm:f>
            <x14:dxf>
              <fill>
                <patternFill>
                  <bgColor theme="3" tint="0.59996337778862885"/>
                </patternFill>
              </fill>
            </x14:dxf>
          </x14:cfRule>
          <x14:cfRule type="expression" priority="6" id="{0EA80007-A38F-4406-BB95-C9CF5043A737}">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89E11A0C-BA19-46F0-86D8-7AB8AE72053E}">
            <xm:f>D562&lt;('Gesamt ZF'!D562-20%)</xm:f>
            <x14:dxf>
              <fill>
                <patternFill>
                  <bgColor theme="3" tint="0.59996337778862885"/>
                </patternFill>
              </fill>
            </x14:dxf>
          </x14:cfRule>
          <x14:cfRule type="expression" priority="4" id="{862931DD-5CDC-417C-B731-6FF264FC7026}">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15E019D7-9243-47D4-85A8-F48957C54A2A}">
            <xm:f>D573&lt;('Gesamt ZF'!D573-20%)</xm:f>
            <x14:dxf>
              <fill>
                <patternFill>
                  <bgColor theme="3" tint="0.59996337778862885"/>
                </patternFill>
              </fill>
            </x14:dxf>
          </x14:cfRule>
          <x14:cfRule type="expression" priority="2" id="{3C9CE566-AAB1-40DE-857A-AFD7976E7A53}">
            <xm:f>D573&gt;('Gesamt ZF'!D573+20%)</xm:f>
            <x14:dxf>
              <fill>
                <patternFill>
                  <bgColor rgb="FF92D050"/>
                </patternFill>
              </fill>
            </x14:dxf>
          </x14:cfRule>
          <xm:sqref>D573:D578 H573:H578 F573:F578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09" zoomScaleNormal="100" workbookViewId="0">
      <selection activeCell="K455" sqref="K455"/>
    </sheetView>
  </sheetViews>
  <sheetFormatPr baseColWidth="10" defaultColWidth="11.5703125" defaultRowHeight="12" x14ac:dyDescent="0.2"/>
  <cols>
    <col min="1" max="1" width="11.5703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5703125" style="34"/>
  </cols>
  <sheetData>
    <row r="2" spans="2:16" x14ac:dyDescent="0.2">
      <c r="C2" s="102" t="s">
        <v>305</v>
      </c>
    </row>
    <row r="4" spans="2:16" x14ac:dyDescent="0.2">
      <c r="C4" s="102" t="s">
        <v>0</v>
      </c>
    </row>
    <row r="6" spans="2:16" x14ac:dyDescent="0.2">
      <c r="C6" s="102" t="s">
        <v>304</v>
      </c>
    </row>
    <row r="8" spans="2:16" x14ac:dyDescent="0.2">
      <c r="B8" s="253" t="s">
        <v>1</v>
      </c>
      <c r="C8" s="257" t="s">
        <v>303</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2</v>
      </c>
      <c r="D12" s="2">
        <f>C12/$M$12</f>
        <v>2.1276595744680851E-2</v>
      </c>
      <c r="E12" s="3">
        <v>20</v>
      </c>
      <c r="F12" s="2">
        <f>E12/$M$12</f>
        <v>0.21276595744680851</v>
      </c>
      <c r="G12" s="3">
        <v>26</v>
      </c>
      <c r="H12" s="2">
        <f>G12/$M$12</f>
        <v>0.27659574468085107</v>
      </c>
      <c r="I12" s="3">
        <v>30</v>
      </c>
      <c r="J12" s="2">
        <f>I12/$M$12</f>
        <v>0.31914893617021278</v>
      </c>
      <c r="K12" s="3">
        <v>16</v>
      </c>
      <c r="L12" s="2">
        <f>K12/$M$12</f>
        <v>0.1702127659574468</v>
      </c>
      <c r="M12" s="3">
        <v>94</v>
      </c>
      <c r="N12" s="72">
        <v>0</v>
      </c>
      <c r="O12" s="72">
        <v>94</v>
      </c>
      <c r="P12" s="103"/>
    </row>
    <row r="13" spans="2:16" ht="13.5" customHeight="1" x14ac:dyDescent="0.25">
      <c r="B13" s="23" t="s">
        <v>8</v>
      </c>
      <c r="C13" s="1">
        <v>82</v>
      </c>
      <c r="D13" s="2">
        <f>C13/$M$13</f>
        <v>1</v>
      </c>
      <c r="E13" s="3">
        <v>0</v>
      </c>
      <c r="F13" s="2">
        <f>E13/$M$13</f>
        <v>0</v>
      </c>
      <c r="G13" s="3">
        <v>0</v>
      </c>
      <c r="H13" s="2">
        <f>G13/$M$13</f>
        <v>0</v>
      </c>
      <c r="I13" s="3">
        <v>0</v>
      </c>
      <c r="J13" s="2">
        <f>I13/$M$13</f>
        <v>0</v>
      </c>
      <c r="K13" s="3">
        <v>0</v>
      </c>
      <c r="L13" s="2">
        <f>K13/$M$13</f>
        <v>0</v>
      </c>
      <c r="M13" s="3">
        <v>82</v>
      </c>
      <c r="N13" s="3">
        <v>12</v>
      </c>
      <c r="O13" s="72">
        <v>94</v>
      </c>
      <c r="P13" s="103"/>
    </row>
    <row r="14" spans="2:16" ht="15.75" customHeight="1" x14ac:dyDescent="0.25">
      <c r="B14" s="23" t="s">
        <v>9</v>
      </c>
      <c r="C14" s="1">
        <v>80</v>
      </c>
      <c r="D14" s="2">
        <f>C14/$M$14</f>
        <v>0.97560975609756095</v>
      </c>
      <c r="E14" s="3">
        <v>1</v>
      </c>
      <c r="F14" s="2">
        <f>E14/$M$14</f>
        <v>1.2195121951219513E-2</v>
      </c>
      <c r="G14" s="4">
        <v>1</v>
      </c>
      <c r="H14" s="2">
        <f>G14/$M$14</f>
        <v>1.2195121951219513E-2</v>
      </c>
      <c r="I14" s="4">
        <v>0</v>
      </c>
      <c r="J14" s="2">
        <f>I14/$M$14</f>
        <v>0</v>
      </c>
      <c r="K14" s="4">
        <v>0</v>
      </c>
      <c r="L14" s="2">
        <f>K14/$M$14</f>
        <v>0</v>
      </c>
      <c r="M14" s="72">
        <v>82</v>
      </c>
      <c r="N14" s="72">
        <v>12</v>
      </c>
      <c r="O14" s="72">
        <v>94</v>
      </c>
      <c r="P14" s="103"/>
    </row>
    <row r="15" spans="2:16" ht="15.75" customHeight="1" x14ac:dyDescent="0.25">
      <c r="B15" s="23" t="s">
        <v>10</v>
      </c>
      <c r="C15" s="1">
        <v>59</v>
      </c>
      <c r="D15" s="2">
        <f>C15/$M$15</f>
        <v>0.72839506172839508</v>
      </c>
      <c r="E15" s="3">
        <v>12</v>
      </c>
      <c r="F15" s="2">
        <f>E15/$M$15</f>
        <v>0.14814814814814814</v>
      </c>
      <c r="G15" s="3">
        <v>6</v>
      </c>
      <c r="H15" s="2">
        <f>G15/$M$15</f>
        <v>7.407407407407407E-2</v>
      </c>
      <c r="I15" s="3">
        <v>4</v>
      </c>
      <c r="J15" s="2">
        <f>I15/$M$15</f>
        <v>4.9382716049382713E-2</v>
      </c>
      <c r="K15" s="3">
        <v>0</v>
      </c>
      <c r="L15" s="2">
        <f>K15/$M$15</f>
        <v>0</v>
      </c>
      <c r="M15" s="3">
        <v>81</v>
      </c>
      <c r="N15" s="3">
        <v>13</v>
      </c>
      <c r="O15" s="72">
        <v>94</v>
      </c>
      <c r="P15" s="103"/>
    </row>
    <row r="16" spans="2:16" ht="16.5" customHeight="1" x14ac:dyDescent="0.25">
      <c r="B16" s="23" t="s">
        <v>11</v>
      </c>
      <c r="C16" s="1">
        <v>63</v>
      </c>
      <c r="D16" s="2">
        <f>C16/$M$16</f>
        <v>0.76829268292682928</v>
      </c>
      <c r="E16" s="3">
        <v>8</v>
      </c>
      <c r="F16" s="2">
        <f>E16/$M$16</f>
        <v>9.7560975609756101E-2</v>
      </c>
      <c r="G16" s="3">
        <v>9</v>
      </c>
      <c r="H16" s="2">
        <f>G16/$M$16</f>
        <v>0.10975609756097561</v>
      </c>
      <c r="I16" s="3">
        <v>2</v>
      </c>
      <c r="J16" s="2">
        <f>I16/$M$16</f>
        <v>2.4390243902439025E-2</v>
      </c>
      <c r="K16" s="3">
        <v>0</v>
      </c>
      <c r="L16" s="2">
        <f>K16/$M$16</f>
        <v>0</v>
      </c>
      <c r="M16" s="3">
        <v>82</v>
      </c>
      <c r="N16" s="72">
        <v>12</v>
      </c>
      <c r="O16" s="72">
        <v>94</v>
      </c>
      <c r="P16" s="103"/>
    </row>
    <row r="17" spans="2:16" ht="19.5" customHeight="1" x14ac:dyDescent="0.25">
      <c r="B17" s="23" t="s">
        <v>12</v>
      </c>
      <c r="C17" s="1">
        <v>78</v>
      </c>
      <c r="D17" s="2">
        <f>C17/$M$17</f>
        <v>0.98734177215189878</v>
      </c>
      <c r="E17" s="3">
        <v>1</v>
      </c>
      <c r="F17" s="2">
        <f>E17/$M$17</f>
        <v>1.2658227848101266E-2</v>
      </c>
      <c r="G17" s="3">
        <v>0</v>
      </c>
      <c r="H17" s="2">
        <f>G17/$M$17</f>
        <v>0</v>
      </c>
      <c r="I17" s="3">
        <v>0</v>
      </c>
      <c r="J17" s="2">
        <f>I17/$M$17</f>
        <v>0</v>
      </c>
      <c r="K17" s="3">
        <v>0</v>
      </c>
      <c r="L17" s="2">
        <f>K17/$M$17</f>
        <v>0</v>
      </c>
      <c r="M17" s="3">
        <v>79</v>
      </c>
      <c r="N17" s="3">
        <v>15</v>
      </c>
      <c r="O17" s="72">
        <v>94</v>
      </c>
      <c r="P17" s="103"/>
    </row>
    <row r="18" spans="2:16" ht="26.25" customHeight="1" x14ac:dyDescent="0.25">
      <c r="B18" s="23" t="s">
        <v>13</v>
      </c>
      <c r="C18" s="1">
        <v>46</v>
      </c>
      <c r="D18" s="2">
        <f>C18/$M$18</f>
        <v>0.55421686746987953</v>
      </c>
      <c r="E18" s="3">
        <v>18</v>
      </c>
      <c r="F18" s="2">
        <f>E18/$M$18</f>
        <v>0.21686746987951808</v>
      </c>
      <c r="G18" s="3">
        <v>16</v>
      </c>
      <c r="H18" s="2">
        <f>G18/$M$18</f>
        <v>0.19277108433734941</v>
      </c>
      <c r="I18" s="3">
        <v>3</v>
      </c>
      <c r="J18" s="2">
        <f>I18/$M$18</f>
        <v>3.614457831325301E-2</v>
      </c>
      <c r="K18" s="3">
        <v>0</v>
      </c>
      <c r="L18" s="2">
        <f>K18/$M$18</f>
        <v>0</v>
      </c>
      <c r="M18" s="3">
        <v>83</v>
      </c>
      <c r="N18" s="3">
        <v>11</v>
      </c>
      <c r="O18" s="72">
        <v>94</v>
      </c>
      <c r="P18" s="103"/>
    </row>
    <row r="19" spans="2:16" ht="15" customHeight="1" x14ac:dyDescent="0.25">
      <c r="B19" s="23" t="s">
        <v>14</v>
      </c>
      <c r="C19" s="1">
        <v>65</v>
      </c>
      <c r="D19" s="2">
        <f>C19/$M$19</f>
        <v>0.8125</v>
      </c>
      <c r="E19" s="3">
        <v>11</v>
      </c>
      <c r="F19" s="2">
        <f>E19/$M$19</f>
        <v>0.13750000000000001</v>
      </c>
      <c r="G19" s="3">
        <v>2</v>
      </c>
      <c r="H19" s="2">
        <f>G19/$M$19</f>
        <v>2.5000000000000001E-2</v>
      </c>
      <c r="I19" s="3">
        <v>2</v>
      </c>
      <c r="J19" s="2">
        <f>I19/$M$19</f>
        <v>2.5000000000000001E-2</v>
      </c>
      <c r="K19" s="3">
        <v>0</v>
      </c>
      <c r="L19" s="2">
        <f>K19/$M$19</f>
        <v>0</v>
      </c>
      <c r="M19" s="3">
        <v>80</v>
      </c>
      <c r="N19" s="3">
        <v>14</v>
      </c>
      <c r="O19" s="72">
        <v>94</v>
      </c>
      <c r="P19" s="103"/>
    </row>
    <row r="20" spans="2:16" ht="15.75" customHeight="1" x14ac:dyDescent="0.2">
      <c r="B20" s="23" t="s">
        <v>15</v>
      </c>
      <c r="C20" s="1">
        <v>59</v>
      </c>
      <c r="D20" s="2">
        <f>C20/$M$20</f>
        <v>0.71951219512195119</v>
      </c>
      <c r="E20" s="3">
        <v>17</v>
      </c>
      <c r="F20" s="2">
        <f>E20/$M$20</f>
        <v>0.2073170731707317</v>
      </c>
      <c r="G20" s="3">
        <v>3</v>
      </c>
      <c r="H20" s="2">
        <f>G20/$M$20</f>
        <v>3.6585365853658534E-2</v>
      </c>
      <c r="I20" s="3">
        <v>2</v>
      </c>
      <c r="J20" s="2">
        <f>I20/$M$20</f>
        <v>2.4390243902439025E-2</v>
      </c>
      <c r="K20" s="3">
        <v>1</v>
      </c>
      <c r="L20" s="2">
        <f>K20/$M$20</f>
        <v>1.2195121951219513E-2</v>
      </c>
      <c r="M20" s="3">
        <v>82</v>
      </c>
      <c r="N20" s="3">
        <v>12</v>
      </c>
      <c r="O20" s="72">
        <v>94</v>
      </c>
      <c r="P20" s="10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300</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2</v>
      </c>
      <c r="D29" s="2">
        <f>C29/$M$29</f>
        <v>3.0303030303030304E-2</v>
      </c>
      <c r="E29" s="3">
        <v>15</v>
      </c>
      <c r="F29" s="2">
        <f>E29/$M$29</f>
        <v>0.22727272727272727</v>
      </c>
      <c r="G29" s="3">
        <v>21</v>
      </c>
      <c r="H29" s="2">
        <f>G29/$M$29</f>
        <v>0.31818181818181818</v>
      </c>
      <c r="I29" s="3">
        <v>18</v>
      </c>
      <c r="J29" s="2">
        <f>I29/$M$29</f>
        <v>0.27272727272727271</v>
      </c>
      <c r="K29" s="3">
        <v>10</v>
      </c>
      <c r="L29" s="2">
        <f>K29/$M$29</f>
        <v>0.15151515151515152</v>
      </c>
      <c r="M29" s="11">
        <v>66</v>
      </c>
      <c r="N29" s="11">
        <v>0</v>
      </c>
      <c r="O29" s="41">
        <v>66</v>
      </c>
      <c r="P29" s="103"/>
    </row>
    <row r="30" spans="2:16" x14ac:dyDescent="0.25">
      <c r="B30" s="23" t="s">
        <v>8</v>
      </c>
      <c r="C30" s="10">
        <v>60</v>
      </c>
      <c r="D30" s="2">
        <f>C30/$M$30</f>
        <v>1</v>
      </c>
      <c r="E30" s="3">
        <v>0</v>
      </c>
      <c r="F30" s="2">
        <f>E30/$M$30</f>
        <v>0</v>
      </c>
      <c r="G30" s="3">
        <v>0</v>
      </c>
      <c r="H30" s="2">
        <f>G30/$M$30</f>
        <v>0</v>
      </c>
      <c r="I30" s="3">
        <v>0</v>
      </c>
      <c r="J30" s="2">
        <f>I30/$M$30</f>
        <v>0</v>
      </c>
      <c r="K30" s="3">
        <v>0</v>
      </c>
      <c r="L30" s="2">
        <f>K30/$M$30</f>
        <v>0</v>
      </c>
      <c r="M30" s="11">
        <v>60</v>
      </c>
      <c r="N30" s="37">
        <v>6</v>
      </c>
      <c r="O30" s="41">
        <v>66</v>
      </c>
      <c r="P30" s="103"/>
    </row>
    <row r="31" spans="2:16" x14ac:dyDescent="0.25">
      <c r="B31" s="23" t="s">
        <v>9</v>
      </c>
      <c r="C31" s="10">
        <v>60</v>
      </c>
      <c r="D31" s="2">
        <f>C31/$M$31</f>
        <v>1</v>
      </c>
      <c r="E31" s="3">
        <v>0</v>
      </c>
      <c r="F31" s="2">
        <f>E31/$M$31</f>
        <v>0</v>
      </c>
      <c r="G31" s="4">
        <v>0</v>
      </c>
      <c r="H31" s="2">
        <f>G31/$M$31</f>
        <v>0</v>
      </c>
      <c r="I31" s="4">
        <v>0</v>
      </c>
      <c r="J31" s="2">
        <f>I31/$M$31</f>
        <v>0</v>
      </c>
      <c r="K31" s="4">
        <v>0</v>
      </c>
      <c r="L31" s="2">
        <f>K31/$M$31</f>
        <v>0</v>
      </c>
      <c r="M31" s="11">
        <v>60</v>
      </c>
      <c r="N31" s="37">
        <v>6</v>
      </c>
      <c r="O31" s="41">
        <v>66</v>
      </c>
      <c r="P31" s="103"/>
    </row>
    <row r="32" spans="2:16" x14ac:dyDescent="0.25">
      <c r="B32" s="23" t="s">
        <v>18</v>
      </c>
      <c r="C32" s="10">
        <v>46</v>
      </c>
      <c r="D32" s="2">
        <f>C32/$M$32</f>
        <v>0.77966101694915257</v>
      </c>
      <c r="E32" s="3">
        <v>7</v>
      </c>
      <c r="F32" s="2">
        <f>E32/$M$32</f>
        <v>0.11864406779661017</v>
      </c>
      <c r="G32" s="3">
        <v>4</v>
      </c>
      <c r="H32" s="2">
        <f>G32/$M$32</f>
        <v>6.7796610169491525E-2</v>
      </c>
      <c r="I32" s="3">
        <v>2</v>
      </c>
      <c r="J32" s="2">
        <f>I32/$M$32</f>
        <v>3.3898305084745763E-2</v>
      </c>
      <c r="K32" s="3">
        <v>0</v>
      </c>
      <c r="L32" s="2">
        <f>K32/$M$32</f>
        <v>0</v>
      </c>
      <c r="M32" s="37">
        <v>59</v>
      </c>
      <c r="N32" s="37">
        <v>7</v>
      </c>
      <c r="O32" s="41">
        <v>66</v>
      </c>
      <c r="P32" s="103"/>
    </row>
    <row r="33" spans="2:16" x14ac:dyDescent="0.25">
      <c r="B33" s="23" t="s">
        <v>11</v>
      </c>
      <c r="C33" s="10">
        <v>51</v>
      </c>
      <c r="D33" s="2">
        <f>C33/$M$33</f>
        <v>0.85</v>
      </c>
      <c r="E33" s="3">
        <v>2</v>
      </c>
      <c r="F33" s="2">
        <f>E33/$M$33</f>
        <v>3.3333333333333333E-2</v>
      </c>
      <c r="G33" s="3">
        <v>5</v>
      </c>
      <c r="H33" s="2">
        <f>G33/$M$33</f>
        <v>8.3333333333333329E-2</v>
      </c>
      <c r="I33" s="3">
        <v>2</v>
      </c>
      <c r="J33" s="2">
        <f>I33/$M$33</f>
        <v>3.3333333333333333E-2</v>
      </c>
      <c r="K33" s="3">
        <v>0</v>
      </c>
      <c r="L33" s="2">
        <f>K33/$M$33</f>
        <v>0</v>
      </c>
      <c r="M33" s="11">
        <v>60</v>
      </c>
      <c r="N33" s="37">
        <v>6</v>
      </c>
      <c r="O33" s="41">
        <v>66</v>
      </c>
      <c r="P33" s="103"/>
    </row>
    <row r="34" spans="2:16" x14ac:dyDescent="0.25">
      <c r="B34" s="23" t="s">
        <v>12</v>
      </c>
      <c r="C34" s="10">
        <v>59</v>
      </c>
      <c r="D34" s="2">
        <f>C34/$M$34</f>
        <v>1</v>
      </c>
      <c r="E34" s="3">
        <v>0</v>
      </c>
      <c r="F34" s="2">
        <f>E34/$M$34</f>
        <v>0</v>
      </c>
      <c r="G34" s="3">
        <v>0</v>
      </c>
      <c r="H34" s="2">
        <f>G34/$M$34</f>
        <v>0</v>
      </c>
      <c r="I34" s="3">
        <v>0</v>
      </c>
      <c r="J34" s="2">
        <f>I34/$M$34</f>
        <v>0</v>
      </c>
      <c r="K34" s="3">
        <v>0</v>
      </c>
      <c r="L34" s="2">
        <f>K34/$M$34</f>
        <v>0</v>
      </c>
      <c r="M34" s="11">
        <v>59</v>
      </c>
      <c r="N34" s="11">
        <v>7</v>
      </c>
      <c r="O34" s="41">
        <v>66</v>
      </c>
      <c r="P34" s="103"/>
    </row>
    <row r="35" spans="2:16" ht="24" x14ac:dyDescent="0.25">
      <c r="B35" s="23" t="s">
        <v>13</v>
      </c>
      <c r="C35" s="10">
        <v>40</v>
      </c>
      <c r="D35" s="2">
        <f>C35/$M$35</f>
        <v>0.66666666666666663</v>
      </c>
      <c r="E35" s="3">
        <v>12</v>
      </c>
      <c r="F35" s="2">
        <f>E35/$M$35</f>
        <v>0.2</v>
      </c>
      <c r="G35" s="3">
        <v>6</v>
      </c>
      <c r="H35" s="2">
        <f>G35/$M$35</f>
        <v>0.1</v>
      </c>
      <c r="I35" s="3">
        <v>2</v>
      </c>
      <c r="J35" s="2">
        <f>I35/$M$35</f>
        <v>3.3333333333333333E-2</v>
      </c>
      <c r="K35" s="3">
        <v>0</v>
      </c>
      <c r="L35" s="2">
        <f>K35/$M$35</f>
        <v>0</v>
      </c>
      <c r="M35" s="11">
        <v>60</v>
      </c>
      <c r="N35" s="37">
        <v>6</v>
      </c>
      <c r="O35" s="41">
        <v>66</v>
      </c>
      <c r="P35" s="103"/>
    </row>
    <row r="36" spans="2:16" x14ac:dyDescent="0.25">
      <c r="B36" s="23" t="s">
        <v>14</v>
      </c>
      <c r="C36" s="10">
        <v>52</v>
      </c>
      <c r="D36" s="2">
        <f>C36/$M$36</f>
        <v>0.8666666666666667</v>
      </c>
      <c r="E36" s="3">
        <v>6</v>
      </c>
      <c r="F36" s="2">
        <f>E36/$M$36</f>
        <v>0.1</v>
      </c>
      <c r="G36" s="3">
        <v>2</v>
      </c>
      <c r="H36" s="2">
        <f>G36/$M$36</f>
        <v>3.3333333333333333E-2</v>
      </c>
      <c r="I36" s="3">
        <v>0</v>
      </c>
      <c r="J36" s="2">
        <f>I36/$M$36</f>
        <v>0</v>
      </c>
      <c r="K36" s="3">
        <v>0</v>
      </c>
      <c r="L36" s="2">
        <f>K36/$M$36</f>
        <v>0</v>
      </c>
      <c r="M36" s="11">
        <v>60</v>
      </c>
      <c r="N36" s="37">
        <v>6</v>
      </c>
      <c r="O36" s="41">
        <v>66</v>
      </c>
      <c r="P36" s="103"/>
    </row>
    <row r="37" spans="2:16" x14ac:dyDescent="0.2">
      <c r="B37" s="23" t="s">
        <v>15</v>
      </c>
      <c r="C37" s="10">
        <v>51</v>
      </c>
      <c r="D37" s="2">
        <f>C37/$M$37</f>
        <v>0.85</v>
      </c>
      <c r="E37" s="3">
        <v>6</v>
      </c>
      <c r="F37" s="2">
        <f>E37/$M$37</f>
        <v>0.1</v>
      </c>
      <c r="G37" s="3">
        <v>2</v>
      </c>
      <c r="H37" s="2">
        <f>G37/$M$37</f>
        <v>3.3333333333333333E-2</v>
      </c>
      <c r="I37" s="3">
        <v>1</v>
      </c>
      <c r="J37" s="2">
        <f>I37/$M$37</f>
        <v>1.6666666666666666E-2</v>
      </c>
      <c r="K37" s="3">
        <v>0</v>
      </c>
      <c r="L37" s="2">
        <f>K37/$M$37</f>
        <v>0</v>
      </c>
      <c r="M37" s="11">
        <v>60</v>
      </c>
      <c r="N37" s="37">
        <v>6</v>
      </c>
      <c r="O37" s="41">
        <v>66</v>
      </c>
      <c r="P37" s="103"/>
    </row>
    <row r="40" spans="2:16" x14ac:dyDescent="0.25">
      <c r="C40" s="102" t="s">
        <v>19</v>
      </c>
    </row>
    <row r="42" spans="2:16" ht="15" customHeight="1" x14ac:dyDescent="0.2">
      <c r="B42" s="264" t="s">
        <v>1</v>
      </c>
      <c r="C42" s="257" t="s">
        <v>299</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0</v>
      </c>
      <c r="D46" s="2">
        <f>C46/$M$46</f>
        <v>0</v>
      </c>
      <c r="E46" s="3">
        <v>5</v>
      </c>
      <c r="F46" s="2">
        <f>E46/$M$46</f>
        <v>0.17857142857142858</v>
      </c>
      <c r="G46" s="3">
        <v>5</v>
      </c>
      <c r="H46" s="2">
        <f>G46/$M$46</f>
        <v>0.17857142857142858</v>
      </c>
      <c r="I46" s="3">
        <v>12</v>
      </c>
      <c r="J46" s="2">
        <f>I46/$M$46</f>
        <v>0.42857142857142855</v>
      </c>
      <c r="K46" s="3">
        <v>6</v>
      </c>
      <c r="L46" s="2">
        <f>K46/$M$46</f>
        <v>0.21428571428571427</v>
      </c>
      <c r="M46" s="11">
        <v>28</v>
      </c>
      <c r="N46" s="37">
        <v>0</v>
      </c>
      <c r="O46" s="37">
        <v>28</v>
      </c>
      <c r="P46" s="103"/>
    </row>
    <row r="47" spans="2:16" x14ac:dyDescent="0.25">
      <c r="B47" s="23" t="s">
        <v>8</v>
      </c>
      <c r="C47" s="10">
        <v>22</v>
      </c>
      <c r="D47" s="2">
        <f>C47/$M$47</f>
        <v>1</v>
      </c>
      <c r="E47" s="3">
        <v>0</v>
      </c>
      <c r="F47" s="2">
        <f>E47/$M$47</f>
        <v>0</v>
      </c>
      <c r="G47" s="3">
        <v>0</v>
      </c>
      <c r="H47" s="2">
        <f>G47/$M$47</f>
        <v>0</v>
      </c>
      <c r="I47" s="3">
        <v>0</v>
      </c>
      <c r="J47" s="2">
        <f>I47/$M$47</f>
        <v>0</v>
      </c>
      <c r="K47" s="3">
        <v>0</v>
      </c>
      <c r="L47" s="2">
        <f>K47/$M$47</f>
        <v>0</v>
      </c>
      <c r="M47" s="11">
        <v>22</v>
      </c>
      <c r="N47" s="37">
        <v>6</v>
      </c>
      <c r="O47" s="37">
        <v>28</v>
      </c>
      <c r="P47" s="103"/>
    </row>
    <row r="48" spans="2:16" x14ac:dyDescent="0.25">
      <c r="B48" s="23" t="s">
        <v>22</v>
      </c>
      <c r="C48" s="10">
        <v>20</v>
      </c>
      <c r="D48" s="2">
        <f>C48/$M$48</f>
        <v>0.90909090909090906</v>
      </c>
      <c r="E48" s="3">
        <v>1</v>
      </c>
      <c r="F48" s="2">
        <f>E48/$M$48</f>
        <v>4.5454545454545456E-2</v>
      </c>
      <c r="G48" s="4">
        <v>1</v>
      </c>
      <c r="H48" s="2">
        <f>G48/$M$48</f>
        <v>4.5454545454545456E-2</v>
      </c>
      <c r="I48" s="4">
        <v>0</v>
      </c>
      <c r="J48" s="2">
        <f>I48/$M$48</f>
        <v>0</v>
      </c>
      <c r="K48" s="4">
        <v>0</v>
      </c>
      <c r="L48" s="2">
        <f>K48/$M$48</f>
        <v>0</v>
      </c>
      <c r="M48" s="11">
        <v>22</v>
      </c>
      <c r="N48" s="37">
        <v>6</v>
      </c>
      <c r="O48" s="37">
        <v>28</v>
      </c>
      <c r="P48" s="103"/>
    </row>
    <row r="49" spans="2:17" x14ac:dyDescent="0.25">
      <c r="B49" s="23" t="s">
        <v>10</v>
      </c>
      <c r="C49" s="10">
        <v>13</v>
      </c>
      <c r="D49" s="2">
        <f>C49/$M$49</f>
        <v>0.59090909090909094</v>
      </c>
      <c r="E49" s="3">
        <v>5</v>
      </c>
      <c r="F49" s="2">
        <f>E49/$M$49</f>
        <v>0.22727272727272727</v>
      </c>
      <c r="G49" s="3">
        <v>2</v>
      </c>
      <c r="H49" s="2">
        <f>G49/$M$49</f>
        <v>9.0909090909090912E-2</v>
      </c>
      <c r="I49" s="3">
        <v>2</v>
      </c>
      <c r="J49" s="2">
        <f>I49/$M$49</f>
        <v>9.0909090909090912E-2</v>
      </c>
      <c r="K49" s="3">
        <v>0</v>
      </c>
      <c r="L49" s="2">
        <f>K49/$M$49</f>
        <v>0</v>
      </c>
      <c r="M49" s="37">
        <v>22</v>
      </c>
      <c r="N49" s="37">
        <v>6</v>
      </c>
      <c r="O49" s="37">
        <v>28</v>
      </c>
      <c r="P49" s="103"/>
    </row>
    <row r="50" spans="2:17" x14ac:dyDescent="0.25">
      <c r="B50" s="23" t="s">
        <v>11</v>
      </c>
      <c r="C50" s="10">
        <v>12</v>
      </c>
      <c r="D50" s="2">
        <f>C50/$M$50</f>
        <v>0.54545454545454541</v>
      </c>
      <c r="E50" s="3">
        <v>6</v>
      </c>
      <c r="F50" s="2">
        <f>E50/$M$50</f>
        <v>0.27272727272727271</v>
      </c>
      <c r="G50" s="3">
        <v>4</v>
      </c>
      <c r="H50" s="2">
        <f>G50/$M$50</f>
        <v>0.18181818181818182</v>
      </c>
      <c r="I50" s="3">
        <v>0</v>
      </c>
      <c r="J50" s="2">
        <f>I50/$M$50</f>
        <v>0</v>
      </c>
      <c r="K50" s="3">
        <v>0</v>
      </c>
      <c r="L50" s="2">
        <f>K50/$M$50</f>
        <v>0</v>
      </c>
      <c r="M50" s="37">
        <v>22</v>
      </c>
      <c r="N50" s="37">
        <v>6</v>
      </c>
      <c r="O50" s="37">
        <v>28</v>
      </c>
      <c r="P50" s="103"/>
    </row>
    <row r="51" spans="2:17" x14ac:dyDescent="0.25">
      <c r="B51" s="23" t="s">
        <v>12</v>
      </c>
      <c r="C51" s="10">
        <v>19</v>
      </c>
      <c r="D51" s="2">
        <f>C51/$M$51</f>
        <v>0.95</v>
      </c>
      <c r="E51" s="3">
        <v>1</v>
      </c>
      <c r="F51" s="2">
        <f>E51/$M$51</f>
        <v>0.05</v>
      </c>
      <c r="G51" s="3">
        <v>0</v>
      </c>
      <c r="H51" s="2">
        <f>G51/$M$51</f>
        <v>0</v>
      </c>
      <c r="I51" s="3">
        <v>0</v>
      </c>
      <c r="J51" s="2">
        <f>I51/$M$51</f>
        <v>0</v>
      </c>
      <c r="K51" s="3">
        <v>0</v>
      </c>
      <c r="L51" s="2">
        <f>K51/$M$51</f>
        <v>0</v>
      </c>
      <c r="M51" s="37">
        <v>20</v>
      </c>
      <c r="N51" s="37">
        <v>8</v>
      </c>
      <c r="O51" s="37">
        <v>28</v>
      </c>
      <c r="P51" s="103"/>
    </row>
    <row r="52" spans="2:17" ht="24" x14ac:dyDescent="0.25">
      <c r="B52" s="23" t="s">
        <v>13</v>
      </c>
      <c r="C52" s="10">
        <v>6</v>
      </c>
      <c r="D52" s="2">
        <f>C52/$M$52</f>
        <v>0.2608695652173913</v>
      </c>
      <c r="E52" s="3">
        <v>6</v>
      </c>
      <c r="F52" s="2">
        <f>E52/$M$52</f>
        <v>0.2608695652173913</v>
      </c>
      <c r="G52" s="3">
        <v>10</v>
      </c>
      <c r="H52" s="2">
        <f>G52/$M$52</f>
        <v>0.43478260869565216</v>
      </c>
      <c r="I52" s="3">
        <v>1</v>
      </c>
      <c r="J52" s="2">
        <f>I52/$M$52</f>
        <v>4.3478260869565216E-2</v>
      </c>
      <c r="K52" s="3">
        <v>0</v>
      </c>
      <c r="L52" s="2">
        <f>K52/$M$52</f>
        <v>0</v>
      </c>
      <c r="M52" s="37">
        <v>23</v>
      </c>
      <c r="N52" s="37">
        <v>5</v>
      </c>
      <c r="O52" s="37">
        <v>28</v>
      </c>
      <c r="P52" s="103"/>
    </row>
    <row r="53" spans="2:17" x14ac:dyDescent="0.25">
      <c r="B53" s="23" t="s">
        <v>14</v>
      </c>
      <c r="C53" s="10">
        <v>13</v>
      </c>
      <c r="D53" s="2">
        <f>C53/$M$53</f>
        <v>0.65</v>
      </c>
      <c r="E53" s="3">
        <v>5</v>
      </c>
      <c r="F53" s="2">
        <f>E53/$M$53</f>
        <v>0.25</v>
      </c>
      <c r="G53" s="3">
        <v>0</v>
      </c>
      <c r="H53" s="2">
        <f>G53/$M$53</f>
        <v>0</v>
      </c>
      <c r="I53" s="3">
        <v>2</v>
      </c>
      <c r="J53" s="2">
        <f>I53/$M$53</f>
        <v>0.1</v>
      </c>
      <c r="K53" s="3">
        <v>0</v>
      </c>
      <c r="L53" s="2">
        <f>K53/$M$53</f>
        <v>0</v>
      </c>
      <c r="M53" s="11">
        <v>20</v>
      </c>
      <c r="N53" s="37">
        <v>8</v>
      </c>
      <c r="O53" s="37">
        <v>28</v>
      </c>
      <c r="P53" s="103"/>
    </row>
    <row r="54" spans="2:17" x14ac:dyDescent="0.2">
      <c r="B54" s="23" t="s">
        <v>15</v>
      </c>
      <c r="C54" s="10">
        <v>8</v>
      </c>
      <c r="D54" s="2">
        <f>C54/$M$54</f>
        <v>0.36363636363636365</v>
      </c>
      <c r="E54" s="3">
        <v>11</v>
      </c>
      <c r="F54" s="2">
        <f>E54/$M$54</f>
        <v>0.5</v>
      </c>
      <c r="G54" s="3">
        <v>1</v>
      </c>
      <c r="H54" s="2">
        <f>G54/$M$54</f>
        <v>4.5454545454545456E-2</v>
      </c>
      <c r="I54" s="3">
        <v>1</v>
      </c>
      <c r="J54" s="2">
        <f>I54/$M$54</f>
        <v>4.5454545454545456E-2</v>
      </c>
      <c r="K54" s="3">
        <v>1</v>
      </c>
      <c r="L54" s="2">
        <f>K54/$M$54</f>
        <v>4.5454545454545456E-2</v>
      </c>
      <c r="M54" s="37">
        <v>22</v>
      </c>
      <c r="N54" s="37">
        <v>6</v>
      </c>
      <c r="O54" s="37">
        <v>28</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83" t="s">
        <v>302</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07"/>
    </row>
    <row r="61" spans="2:17" x14ac:dyDescent="0.25">
      <c r="B61" s="15" t="s">
        <v>27</v>
      </c>
      <c r="C61" s="74">
        <v>1</v>
      </c>
      <c r="D61" s="2">
        <f>C61/$M61</f>
        <v>1.0638297872340425E-2</v>
      </c>
      <c r="E61" s="3">
        <v>5</v>
      </c>
      <c r="F61" s="2">
        <f>E61/$M61</f>
        <v>5.3191489361702128E-2</v>
      </c>
      <c r="G61" s="3">
        <v>14</v>
      </c>
      <c r="H61" s="2">
        <f>G61/$M61</f>
        <v>0.14893617021276595</v>
      </c>
      <c r="I61" s="3">
        <v>19</v>
      </c>
      <c r="J61" s="2">
        <f>I61/$M61</f>
        <v>0.20212765957446807</v>
      </c>
      <c r="K61" s="3">
        <v>55</v>
      </c>
      <c r="L61" s="2">
        <f>K61/$M61</f>
        <v>0.58510638297872342</v>
      </c>
      <c r="M61" s="79">
        <v>94</v>
      </c>
      <c r="N61" s="79">
        <v>0</v>
      </c>
      <c r="O61" s="78">
        <v>94</v>
      </c>
      <c r="P61" s="103"/>
      <c r="Q61" s="18"/>
    </row>
    <row r="62" spans="2:17" x14ac:dyDescent="0.25">
      <c r="B62" s="15" t="s">
        <v>28</v>
      </c>
      <c r="C62" s="74">
        <v>1</v>
      </c>
      <c r="D62" s="2">
        <f>C62/$M62</f>
        <v>1.5151515151515152E-2</v>
      </c>
      <c r="E62" s="3">
        <v>5</v>
      </c>
      <c r="F62" s="2">
        <f>E62/$M62</f>
        <v>7.575757575757576E-2</v>
      </c>
      <c r="G62" s="3">
        <v>13</v>
      </c>
      <c r="H62" s="2">
        <f>G62/$M62</f>
        <v>0.19696969696969696</v>
      </c>
      <c r="I62" s="3">
        <v>13</v>
      </c>
      <c r="J62" s="2">
        <f>I62/$M62</f>
        <v>0.19696969696969696</v>
      </c>
      <c r="K62" s="3">
        <v>34</v>
      </c>
      <c r="L62" s="2">
        <f>K62/$M62</f>
        <v>0.51515151515151514</v>
      </c>
      <c r="M62" s="79">
        <v>66</v>
      </c>
      <c r="N62" s="153">
        <v>0</v>
      </c>
      <c r="O62" s="154">
        <v>66</v>
      </c>
      <c r="P62" s="103"/>
      <c r="Q62" s="113"/>
    </row>
    <row r="63" spans="2:17" x14ac:dyDescent="0.25">
      <c r="B63" s="15" t="s">
        <v>29</v>
      </c>
      <c r="C63" s="74">
        <v>0</v>
      </c>
      <c r="D63" s="2">
        <f>C63/$M63</f>
        <v>0</v>
      </c>
      <c r="E63" s="3">
        <v>0</v>
      </c>
      <c r="F63" s="2">
        <f>E63/$M63</f>
        <v>0</v>
      </c>
      <c r="G63" s="4">
        <v>1</v>
      </c>
      <c r="H63" s="2">
        <f>G63/$M63</f>
        <v>3.5714285714285712E-2</v>
      </c>
      <c r="I63" s="4">
        <v>6</v>
      </c>
      <c r="J63" s="2">
        <f>I63/$M63</f>
        <v>0.21428571428571427</v>
      </c>
      <c r="K63" s="4">
        <v>21</v>
      </c>
      <c r="L63" s="2">
        <f>K63/$M63</f>
        <v>0.75</v>
      </c>
      <c r="M63" s="155">
        <v>28</v>
      </c>
      <c r="N63" s="153">
        <v>0</v>
      </c>
      <c r="O63" s="154">
        <v>28</v>
      </c>
      <c r="P63" s="103"/>
      <c r="Q63" s="113"/>
    </row>
    <row r="64" spans="2:17" x14ac:dyDescent="0.25">
      <c r="B64" s="14"/>
      <c r="C64" s="20"/>
      <c r="D64" s="20"/>
      <c r="E64" s="20"/>
      <c r="F64" s="20"/>
      <c r="G64" s="20"/>
      <c r="H64" s="20"/>
      <c r="I64" s="19"/>
      <c r="J64" s="20"/>
      <c r="K64" s="20"/>
      <c r="L64" s="19"/>
      <c r="M64" s="111"/>
      <c r="N64" s="112"/>
      <c r="O64" s="113"/>
      <c r="P64" s="113"/>
      <c r="Q64" s="113"/>
    </row>
    <row r="65" spans="2:17" x14ac:dyDescent="0.25">
      <c r="C65" s="21"/>
      <c r="D65" s="21"/>
      <c r="E65" s="22"/>
      <c r="F65" s="22"/>
      <c r="G65" s="22"/>
      <c r="H65" s="22"/>
      <c r="I65" s="114"/>
      <c r="J65" s="115"/>
      <c r="K65" s="115"/>
      <c r="L65" s="114"/>
      <c r="M65" s="116"/>
      <c r="N65" s="112"/>
      <c r="O65" s="113"/>
      <c r="P65" s="113"/>
      <c r="Q65" s="113"/>
    </row>
    <row r="66" spans="2:17" x14ac:dyDescent="0.25">
      <c r="C66" s="102" t="s">
        <v>30</v>
      </c>
    </row>
    <row r="68" spans="2:17" ht="15" customHeight="1" x14ac:dyDescent="0.2">
      <c r="B68" s="253" t="s">
        <v>31</v>
      </c>
      <c r="C68" s="257" t="s">
        <v>301</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9</v>
      </c>
      <c r="D72" s="2">
        <f>C72/$M$72</f>
        <v>9.6774193548387094E-2</v>
      </c>
      <c r="E72" s="3">
        <v>14</v>
      </c>
      <c r="F72" s="2">
        <f>E72/$M$72</f>
        <v>0.15053763440860216</v>
      </c>
      <c r="G72" s="3">
        <v>17</v>
      </c>
      <c r="H72" s="2">
        <f>G72/$M$72</f>
        <v>0.18279569892473119</v>
      </c>
      <c r="I72" s="3">
        <v>23</v>
      </c>
      <c r="J72" s="2">
        <f>I72/$M$72</f>
        <v>0.24731182795698925</v>
      </c>
      <c r="K72" s="3">
        <v>30</v>
      </c>
      <c r="L72" s="2">
        <f>K72/$M$72</f>
        <v>0.32258064516129031</v>
      </c>
      <c r="M72" s="3">
        <f t="shared" ref="M72" si="0">C72+E72+G72+I72+K72</f>
        <v>93</v>
      </c>
      <c r="N72" s="37">
        <v>1</v>
      </c>
      <c r="O72" s="35">
        <f t="shared" ref="O72" si="1">M72+N72</f>
        <v>94</v>
      </c>
      <c r="P72" s="103"/>
    </row>
    <row r="73" spans="2:17" x14ac:dyDescent="0.25">
      <c r="B73" s="23" t="s">
        <v>34</v>
      </c>
      <c r="C73" s="10">
        <v>4</v>
      </c>
      <c r="D73" s="2">
        <f>C73/$M$73</f>
        <v>4.2553191489361701E-2</v>
      </c>
      <c r="E73" s="3">
        <v>5</v>
      </c>
      <c r="F73" s="2">
        <f>E73/$M$73</f>
        <v>5.3191489361702128E-2</v>
      </c>
      <c r="G73" s="3">
        <v>17</v>
      </c>
      <c r="H73" s="2">
        <f>G73/$M$73</f>
        <v>0.18085106382978725</v>
      </c>
      <c r="I73" s="3">
        <v>27</v>
      </c>
      <c r="J73" s="2">
        <f>I73/$M$73</f>
        <v>0.28723404255319152</v>
      </c>
      <c r="K73" s="3">
        <v>41</v>
      </c>
      <c r="L73" s="2">
        <f>K73/$M$73</f>
        <v>0.43617021276595747</v>
      </c>
      <c r="M73" s="37">
        <v>94</v>
      </c>
      <c r="N73" s="37">
        <v>0</v>
      </c>
      <c r="O73" s="37">
        <v>94</v>
      </c>
      <c r="P73" s="103"/>
    </row>
    <row r="74" spans="2:17" x14ac:dyDescent="0.2">
      <c r="B74" s="23" t="s">
        <v>35</v>
      </c>
      <c r="C74" s="10">
        <v>31</v>
      </c>
      <c r="D74" s="2">
        <f>C74/$M$74</f>
        <v>0.33333333333333331</v>
      </c>
      <c r="E74" s="3">
        <v>20</v>
      </c>
      <c r="F74" s="2">
        <f>E74/$M$74</f>
        <v>0.21505376344086022</v>
      </c>
      <c r="G74" s="4">
        <v>18</v>
      </c>
      <c r="H74" s="2">
        <f>G74/$M$74</f>
        <v>0.19354838709677419</v>
      </c>
      <c r="I74" s="4">
        <v>15</v>
      </c>
      <c r="J74" s="2">
        <f>I74/$M$74</f>
        <v>0.16129032258064516</v>
      </c>
      <c r="K74" s="4">
        <v>9</v>
      </c>
      <c r="L74" s="2">
        <f>K74/$M$74</f>
        <v>9.6774193548387094E-2</v>
      </c>
      <c r="M74" s="37">
        <v>93</v>
      </c>
      <c r="N74" s="37">
        <v>1</v>
      </c>
      <c r="O74" s="37">
        <v>94</v>
      </c>
      <c r="P74" s="103"/>
    </row>
    <row r="77" spans="2:17" x14ac:dyDescent="0.25">
      <c r="C77" s="102" t="s">
        <v>36</v>
      </c>
    </row>
    <row r="79" spans="2:17" ht="15" customHeight="1" x14ac:dyDescent="0.2">
      <c r="B79" s="253" t="s">
        <v>31</v>
      </c>
      <c r="C79" s="257" t="s">
        <v>300</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9</v>
      </c>
      <c r="D83" s="2">
        <f>C83/$M$83</f>
        <v>0.13846153846153847</v>
      </c>
      <c r="E83" s="3">
        <v>11</v>
      </c>
      <c r="F83" s="2">
        <f>E83/$M$83</f>
        <v>0.16923076923076924</v>
      </c>
      <c r="G83" s="3">
        <v>17</v>
      </c>
      <c r="H83" s="2">
        <f>G83/$M$83</f>
        <v>0.26153846153846155</v>
      </c>
      <c r="I83" s="3">
        <v>16</v>
      </c>
      <c r="J83" s="2">
        <f>I83/$M$83</f>
        <v>0.24615384615384617</v>
      </c>
      <c r="K83" s="3">
        <v>12</v>
      </c>
      <c r="L83" s="2">
        <f>K83/$M$83</f>
        <v>0.18461538461538463</v>
      </c>
      <c r="M83" s="37">
        <v>65</v>
      </c>
      <c r="N83" s="37">
        <v>1</v>
      </c>
      <c r="O83" s="37">
        <v>66</v>
      </c>
      <c r="P83" s="103"/>
    </row>
    <row r="84" spans="2:16" x14ac:dyDescent="0.25">
      <c r="B84" s="23" t="s">
        <v>34</v>
      </c>
      <c r="C84" s="10">
        <v>4</v>
      </c>
      <c r="D84" s="2">
        <f>C84/$M$84</f>
        <v>6.0606060606060608E-2</v>
      </c>
      <c r="E84" s="3">
        <v>5</v>
      </c>
      <c r="F84" s="2">
        <f>E84/$M$84</f>
        <v>7.575757575757576E-2</v>
      </c>
      <c r="G84" s="3">
        <v>16</v>
      </c>
      <c r="H84" s="2">
        <f>G84/$M$84</f>
        <v>0.24242424242424243</v>
      </c>
      <c r="I84" s="3">
        <v>20</v>
      </c>
      <c r="J84" s="2">
        <f>I84/$M$84</f>
        <v>0.30303030303030304</v>
      </c>
      <c r="K84" s="3">
        <v>21</v>
      </c>
      <c r="L84" s="2">
        <f>K84/$M$84</f>
        <v>0.31818181818181818</v>
      </c>
      <c r="M84" s="41">
        <v>66</v>
      </c>
      <c r="N84" s="37">
        <v>0</v>
      </c>
      <c r="O84" s="37">
        <v>66</v>
      </c>
      <c r="P84" s="103"/>
    </row>
    <row r="85" spans="2:16" x14ac:dyDescent="0.2">
      <c r="B85" s="23" t="s">
        <v>35</v>
      </c>
      <c r="C85" s="10">
        <v>29</v>
      </c>
      <c r="D85" s="2">
        <f>C85/$M$85</f>
        <v>0.44615384615384618</v>
      </c>
      <c r="E85" s="3">
        <v>14</v>
      </c>
      <c r="F85" s="2">
        <f>E85/$M$85</f>
        <v>0.2153846153846154</v>
      </c>
      <c r="G85" s="4">
        <v>9</v>
      </c>
      <c r="H85" s="2">
        <f>G85/$M$85</f>
        <v>0.13846153846153847</v>
      </c>
      <c r="I85" s="4">
        <v>8</v>
      </c>
      <c r="J85" s="2">
        <f>I85/$M$85</f>
        <v>0.12307692307692308</v>
      </c>
      <c r="K85" s="4">
        <v>5</v>
      </c>
      <c r="L85" s="2">
        <f>K85/$M$85</f>
        <v>7.6923076923076927E-2</v>
      </c>
      <c r="M85" s="37">
        <v>65</v>
      </c>
      <c r="N85" s="37">
        <v>1</v>
      </c>
      <c r="O85" s="37">
        <v>66</v>
      </c>
      <c r="P85" s="103"/>
    </row>
    <row r="88" spans="2:16" x14ac:dyDescent="0.25">
      <c r="C88" s="102" t="s">
        <v>37</v>
      </c>
    </row>
    <row r="90" spans="2:16" ht="15" customHeight="1" x14ac:dyDescent="0.2">
      <c r="B90" s="253" t="s">
        <v>31</v>
      </c>
      <c r="C90" s="257" t="s">
        <v>299</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0</v>
      </c>
      <c r="D94" s="2">
        <f>C94/$M$94</f>
        <v>0</v>
      </c>
      <c r="E94" s="3">
        <v>3</v>
      </c>
      <c r="F94" s="2">
        <f>E94/$M$94</f>
        <v>0.10714285714285714</v>
      </c>
      <c r="G94" s="3">
        <v>0</v>
      </c>
      <c r="H94" s="2">
        <f>G94/$M$94</f>
        <v>0</v>
      </c>
      <c r="I94" s="3">
        <v>7</v>
      </c>
      <c r="J94" s="2">
        <f>I94/$M$94</f>
        <v>0.25</v>
      </c>
      <c r="K94" s="3">
        <v>18</v>
      </c>
      <c r="L94" s="2">
        <f>K94/$M$94</f>
        <v>0.6428571428571429</v>
      </c>
      <c r="M94" s="37">
        <v>28</v>
      </c>
      <c r="N94" s="37">
        <v>0</v>
      </c>
      <c r="O94" s="37">
        <v>28</v>
      </c>
      <c r="P94" s="103"/>
    </row>
    <row r="95" spans="2:16" x14ac:dyDescent="0.25">
      <c r="B95" s="23" t="s">
        <v>34</v>
      </c>
      <c r="C95" s="10">
        <v>0</v>
      </c>
      <c r="D95" s="2">
        <f>C95/$M$95</f>
        <v>0</v>
      </c>
      <c r="E95" s="3">
        <v>0</v>
      </c>
      <c r="F95" s="2">
        <f>E95/$M$95</f>
        <v>0</v>
      </c>
      <c r="G95" s="3">
        <v>1</v>
      </c>
      <c r="H95" s="2">
        <f>G95/$M$95</f>
        <v>3.5714285714285712E-2</v>
      </c>
      <c r="I95" s="3">
        <v>7</v>
      </c>
      <c r="J95" s="2">
        <f>I95/$M$95</f>
        <v>0.25</v>
      </c>
      <c r="K95" s="3">
        <v>20</v>
      </c>
      <c r="L95" s="2">
        <f>K95/$M$95</f>
        <v>0.7142857142857143</v>
      </c>
      <c r="M95" s="37">
        <v>28</v>
      </c>
      <c r="N95" s="37">
        <v>0</v>
      </c>
      <c r="O95" s="37">
        <v>28</v>
      </c>
      <c r="P95" s="103"/>
    </row>
    <row r="96" spans="2:16" x14ac:dyDescent="0.2">
      <c r="B96" s="23" t="s">
        <v>35</v>
      </c>
      <c r="C96" s="10">
        <v>2</v>
      </c>
      <c r="D96" s="2">
        <f>C96/$M$96</f>
        <v>7.1428571428571425E-2</v>
      </c>
      <c r="E96" s="3">
        <v>6</v>
      </c>
      <c r="F96" s="2">
        <f>E96/$M$96</f>
        <v>0.21428571428571427</v>
      </c>
      <c r="G96" s="4">
        <v>9</v>
      </c>
      <c r="H96" s="2">
        <f>G96/$M$96</f>
        <v>0.32142857142857145</v>
      </c>
      <c r="I96" s="4">
        <v>7</v>
      </c>
      <c r="J96" s="2">
        <f>I96/$M$96</f>
        <v>0.25</v>
      </c>
      <c r="K96" s="4">
        <v>4</v>
      </c>
      <c r="L96" s="2">
        <f>K96/$M$96</f>
        <v>0.14285714285714285</v>
      </c>
      <c r="M96" s="37">
        <v>28</v>
      </c>
      <c r="N96" s="37">
        <v>0</v>
      </c>
      <c r="O96" s="37">
        <v>28</v>
      </c>
      <c r="P96" s="103"/>
    </row>
    <row r="99" spans="2:16" x14ac:dyDescent="0.25">
      <c r="C99" s="102" t="s">
        <v>38</v>
      </c>
    </row>
    <row r="101" spans="2:16" ht="15" customHeight="1" x14ac:dyDescent="0.2">
      <c r="B101" s="253" t="s">
        <v>39</v>
      </c>
      <c r="C101" s="257" t="s">
        <v>301</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3</v>
      </c>
      <c r="D104" s="2">
        <f>C104/$M$104</f>
        <v>3.2967032967032968E-2</v>
      </c>
      <c r="E104" s="3">
        <v>5</v>
      </c>
      <c r="F104" s="2">
        <f>E104/$M$104</f>
        <v>5.4945054945054944E-2</v>
      </c>
      <c r="G104" s="3">
        <v>6</v>
      </c>
      <c r="H104" s="2">
        <f>G104/$M$104</f>
        <v>6.5934065934065936E-2</v>
      </c>
      <c r="I104" s="3">
        <v>29</v>
      </c>
      <c r="J104" s="2">
        <f>I104/$M$104</f>
        <v>0.31868131868131866</v>
      </c>
      <c r="K104" s="3">
        <v>48</v>
      </c>
      <c r="L104" s="2">
        <f>K104/$M$104</f>
        <v>0.52747252747252749</v>
      </c>
      <c r="M104" s="11">
        <v>91</v>
      </c>
      <c r="N104" s="37">
        <v>3</v>
      </c>
      <c r="O104" s="37">
        <v>94</v>
      </c>
      <c r="P104" s="103"/>
    </row>
    <row r="105" spans="2:16" x14ac:dyDescent="0.25">
      <c r="B105" s="24" t="s">
        <v>41</v>
      </c>
      <c r="C105" s="10">
        <v>31</v>
      </c>
      <c r="D105" s="2">
        <f>C105/$M$105</f>
        <v>0.36470588235294116</v>
      </c>
      <c r="E105" s="3">
        <v>16</v>
      </c>
      <c r="F105" s="2">
        <f>E105/$M$105</f>
        <v>0.18823529411764706</v>
      </c>
      <c r="G105" s="3">
        <v>9</v>
      </c>
      <c r="H105" s="2">
        <f>G105/$M$105</f>
        <v>0.10588235294117647</v>
      </c>
      <c r="I105" s="3">
        <v>19</v>
      </c>
      <c r="J105" s="2">
        <f>I105/$M$105</f>
        <v>0.22352941176470589</v>
      </c>
      <c r="K105" s="3">
        <v>10</v>
      </c>
      <c r="L105" s="2">
        <f>K105/$M$105</f>
        <v>0.11764705882352941</v>
      </c>
      <c r="M105" s="11">
        <v>85</v>
      </c>
      <c r="N105" s="11">
        <v>9</v>
      </c>
      <c r="O105" s="37">
        <v>94</v>
      </c>
      <c r="P105" s="103"/>
    </row>
    <row r="106" spans="2:16" x14ac:dyDescent="0.25">
      <c r="B106" s="24" t="s">
        <v>42</v>
      </c>
      <c r="C106" s="10">
        <v>27</v>
      </c>
      <c r="D106" s="2">
        <f>C106/$M$106</f>
        <v>0.31395348837209303</v>
      </c>
      <c r="E106" s="3">
        <v>16</v>
      </c>
      <c r="F106" s="2">
        <f>E106/$M$106</f>
        <v>0.18604651162790697</v>
      </c>
      <c r="G106" s="4">
        <v>10</v>
      </c>
      <c r="H106" s="2">
        <f>G106/$M$106</f>
        <v>0.11627906976744186</v>
      </c>
      <c r="I106" s="4">
        <v>12</v>
      </c>
      <c r="J106" s="2">
        <f>I106/$M$106</f>
        <v>0.13953488372093023</v>
      </c>
      <c r="K106" s="4">
        <v>21</v>
      </c>
      <c r="L106" s="2">
        <f>K106/$M$106</f>
        <v>0.2441860465116279</v>
      </c>
      <c r="M106" s="11">
        <v>86</v>
      </c>
      <c r="N106" s="37">
        <v>8</v>
      </c>
      <c r="O106" s="37">
        <v>94</v>
      </c>
      <c r="P106" s="103"/>
    </row>
    <row r="107" spans="2:16" x14ac:dyDescent="0.25">
      <c r="B107" s="24" t="s">
        <v>43</v>
      </c>
      <c r="C107" s="10">
        <v>34</v>
      </c>
      <c r="D107" s="2">
        <f>C107/$M$107</f>
        <v>0.39080459770114945</v>
      </c>
      <c r="E107" s="3">
        <v>16</v>
      </c>
      <c r="F107" s="2">
        <f>E107/$M$107</f>
        <v>0.18390804597701149</v>
      </c>
      <c r="G107" s="3">
        <v>6</v>
      </c>
      <c r="H107" s="2">
        <f>G107/$M$107</f>
        <v>6.8965517241379309E-2</v>
      </c>
      <c r="I107" s="3">
        <v>10</v>
      </c>
      <c r="J107" s="2">
        <f>I107/$M$107</f>
        <v>0.11494252873563218</v>
      </c>
      <c r="K107" s="3">
        <v>21</v>
      </c>
      <c r="L107" s="2">
        <f>K107/$M$107</f>
        <v>0.2413793103448276</v>
      </c>
      <c r="M107" s="11">
        <v>87</v>
      </c>
      <c r="N107" s="11">
        <v>7</v>
      </c>
      <c r="O107" s="37">
        <v>94</v>
      </c>
      <c r="P107" s="103"/>
    </row>
    <row r="108" spans="2:16" x14ac:dyDescent="0.25">
      <c r="B108" s="24" t="s">
        <v>44</v>
      </c>
      <c r="C108" s="10">
        <v>16</v>
      </c>
      <c r="D108" s="2">
        <f>C108/$M$108</f>
        <v>0.18390804597701149</v>
      </c>
      <c r="E108" s="3">
        <v>3</v>
      </c>
      <c r="F108" s="2">
        <f>E108/$M$108</f>
        <v>3.4482758620689655E-2</v>
      </c>
      <c r="G108" s="3">
        <v>11</v>
      </c>
      <c r="H108" s="2">
        <f>G108/$M$108</f>
        <v>0.12643678160919541</v>
      </c>
      <c r="I108" s="3">
        <v>27</v>
      </c>
      <c r="J108" s="2">
        <f>I108/$M$108</f>
        <v>0.31034482758620691</v>
      </c>
      <c r="K108" s="3">
        <v>30</v>
      </c>
      <c r="L108" s="2">
        <f>K108/$M$108</f>
        <v>0.34482758620689657</v>
      </c>
      <c r="M108" s="37">
        <v>87</v>
      </c>
      <c r="N108" s="37">
        <v>7</v>
      </c>
      <c r="O108" s="37">
        <v>94</v>
      </c>
      <c r="P108" s="103"/>
    </row>
    <row r="109" spans="2:16" x14ac:dyDescent="0.25">
      <c r="B109" s="24" t="s">
        <v>45</v>
      </c>
      <c r="C109" s="10">
        <v>14</v>
      </c>
      <c r="D109" s="2">
        <f>C109/$M$109</f>
        <v>0.16091954022988506</v>
      </c>
      <c r="E109" s="3">
        <v>19</v>
      </c>
      <c r="F109" s="2">
        <f>E109/$M$109</f>
        <v>0.21839080459770116</v>
      </c>
      <c r="G109" s="4">
        <v>14</v>
      </c>
      <c r="H109" s="2">
        <f>G109/$M$109</f>
        <v>0.16091954022988506</v>
      </c>
      <c r="I109" s="4">
        <v>14</v>
      </c>
      <c r="J109" s="2">
        <f>I109/$M$109</f>
        <v>0.16091954022988506</v>
      </c>
      <c r="K109" s="4">
        <v>26</v>
      </c>
      <c r="L109" s="2">
        <f>K109/$M$109</f>
        <v>0.2988505747126437</v>
      </c>
      <c r="M109" s="37">
        <v>87</v>
      </c>
      <c r="N109" s="37">
        <v>7</v>
      </c>
      <c r="O109" s="37">
        <v>94</v>
      </c>
      <c r="P109" s="103"/>
    </row>
    <row r="110" spans="2:16" x14ac:dyDescent="0.2">
      <c r="B110" s="24" t="s">
        <v>46</v>
      </c>
      <c r="C110" s="10">
        <v>14</v>
      </c>
      <c r="D110" s="2">
        <f>C110/$M$110</f>
        <v>1</v>
      </c>
      <c r="E110" s="3">
        <v>0</v>
      </c>
      <c r="F110" s="2">
        <f>E110/$M$110</f>
        <v>0</v>
      </c>
      <c r="G110" s="3">
        <v>0</v>
      </c>
      <c r="H110" s="2">
        <f>G110/$M$110</f>
        <v>0</v>
      </c>
      <c r="I110" s="3">
        <v>0</v>
      </c>
      <c r="J110" s="2">
        <f>I110/$M$110</f>
        <v>0</v>
      </c>
      <c r="K110" s="3">
        <v>0</v>
      </c>
      <c r="L110" s="2">
        <f>K110/$M$110</f>
        <v>0</v>
      </c>
      <c r="M110" s="37">
        <v>14</v>
      </c>
      <c r="N110" s="37">
        <v>80</v>
      </c>
      <c r="O110" s="37">
        <v>94</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300</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3</v>
      </c>
      <c r="D118" s="2">
        <f>C118/$M$118</f>
        <v>4.5454545454545456E-2</v>
      </c>
      <c r="E118" s="3">
        <v>3</v>
      </c>
      <c r="F118" s="2">
        <f>E118/$M$118</f>
        <v>4.5454545454545456E-2</v>
      </c>
      <c r="G118" s="3">
        <v>5</v>
      </c>
      <c r="H118" s="2">
        <f>G118/$M$118</f>
        <v>7.575757575757576E-2</v>
      </c>
      <c r="I118" s="3">
        <v>23</v>
      </c>
      <c r="J118" s="2">
        <f>I118/$M$118</f>
        <v>0.34848484848484851</v>
      </c>
      <c r="K118" s="3">
        <v>32</v>
      </c>
      <c r="L118" s="2">
        <f>K118/$M$118</f>
        <v>0.48484848484848486</v>
      </c>
      <c r="M118" s="11">
        <v>66</v>
      </c>
      <c r="N118" s="37">
        <v>0</v>
      </c>
      <c r="O118" s="37">
        <v>66</v>
      </c>
      <c r="P118" s="103"/>
    </row>
    <row r="119" spans="2:16" x14ac:dyDescent="0.25">
      <c r="B119" s="24" t="s">
        <v>41</v>
      </c>
      <c r="C119" s="10">
        <v>29</v>
      </c>
      <c r="D119" s="2">
        <f>C119/$M$119</f>
        <v>0.47540983606557374</v>
      </c>
      <c r="E119" s="3">
        <v>12</v>
      </c>
      <c r="F119" s="2">
        <f>E119/$M$119</f>
        <v>0.19672131147540983</v>
      </c>
      <c r="G119" s="3">
        <v>6</v>
      </c>
      <c r="H119" s="2">
        <f>G119/$M$119</f>
        <v>9.8360655737704916E-2</v>
      </c>
      <c r="I119" s="3">
        <v>12</v>
      </c>
      <c r="J119" s="2">
        <f>I119/$M$119</f>
        <v>0.19672131147540983</v>
      </c>
      <c r="K119" s="3">
        <v>2</v>
      </c>
      <c r="L119" s="2">
        <f>K119/$M$119</f>
        <v>3.2786885245901641E-2</v>
      </c>
      <c r="M119" s="11">
        <v>61</v>
      </c>
      <c r="N119" s="37">
        <v>5</v>
      </c>
      <c r="O119" s="37">
        <v>66</v>
      </c>
      <c r="P119" s="103"/>
    </row>
    <row r="120" spans="2:16" x14ac:dyDescent="0.25">
      <c r="B120" s="24" t="s">
        <v>42</v>
      </c>
      <c r="C120" s="10">
        <v>23</v>
      </c>
      <c r="D120" s="2">
        <f>C120/$M$120</f>
        <v>0.38983050847457629</v>
      </c>
      <c r="E120" s="3">
        <v>12</v>
      </c>
      <c r="F120" s="2">
        <f>E120/$M$120</f>
        <v>0.20338983050847459</v>
      </c>
      <c r="G120" s="4">
        <v>10</v>
      </c>
      <c r="H120" s="2">
        <f>G120/$M$120</f>
        <v>0.16949152542372881</v>
      </c>
      <c r="I120" s="4">
        <v>7</v>
      </c>
      <c r="J120" s="2">
        <f>I120/$M$120</f>
        <v>0.11864406779661017</v>
      </c>
      <c r="K120" s="4">
        <v>7</v>
      </c>
      <c r="L120" s="2">
        <f>K120/$M$120</f>
        <v>0.11864406779661017</v>
      </c>
      <c r="M120" s="37">
        <v>59</v>
      </c>
      <c r="N120" s="37">
        <v>7</v>
      </c>
      <c r="O120" s="37">
        <v>66</v>
      </c>
      <c r="P120" s="103"/>
    </row>
    <row r="121" spans="2:16" x14ac:dyDescent="0.25">
      <c r="B121" s="24" t="s">
        <v>43</v>
      </c>
      <c r="C121" s="10">
        <v>28</v>
      </c>
      <c r="D121" s="2">
        <f>C121/$M$121</f>
        <v>0.45901639344262296</v>
      </c>
      <c r="E121" s="3">
        <v>11</v>
      </c>
      <c r="F121" s="2">
        <f>E121/$M$121</f>
        <v>0.18032786885245902</v>
      </c>
      <c r="G121" s="3">
        <v>6</v>
      </c>
      <c r="H121" s="2">
        <f>G121/$M$121</f>
        <v>9.8360655737704916E-2</v>
      </c>
      <c r="I121" s="3">
        <v>7</v>
      </c>
      <c r="J121" s="2">
        <f>I121/$M$121</f>
        <v>0.11475409836065574</v>
      </c>
      <c r="K121" s="3">
        <v>9</v>
      </c>
      <c r="L121" s="2">
        <f>K121/$M$121</f>
        <v>0.14754098360655737</v>
      </c>
      <c r="M121" s="37">
        <v>61</v>
      </c>
      <c r="N121" s="37">
        <v>5</v>
      </c>
      <c r="O121" s="37">
        <v>66</v>
      </c>
      <c r="P121" s="103"/>
    </row>
    <row r="122" spans="2:16" x14ac:dyDescent="0.25">
      <c r="B122" s="24" t="s">
        <v>44</v>
      </c>
      <c r="C122" s="10">
        <v>14</v>
      </c>
      <c r="D122" s="2">
        <f>C122/$M$122</f>
        <v>0.22950819672131148</v>
      </c>
      <c r="E122" s="3">
        <v>1</v>
      </c>
      <c r="F122" s="2">
        <f>E122/$M$122</f>
        <v>1.6393442622950821E-2</v>
      </c>
      <c r="G122" s="3">
        <v>11</v>
      </c>
      <c r="H122" s="2">
        <f>G122/$M$122</f>
        <v>0.18032786885245902</v>
      </c>
      <c r="I122" s="3">
        <v>19</v>
      </c>
      <c r="J122" s="2">
        <f>I122/$M$122</f>
        <v>0.31147540983606559</v>
      </c>
      <c r="K122" s="3">
        <v>16</v>
      </c>
      <c r="L122" s="2">
        <f>K122/$M$122</f>
        <v>0.26229508196721313</v>
      </c>
      <c r="M122" s="37">
        <v>61</v>
      </c>
      <c r="N122" s="37">
        <v>5</v>
      </c>
      <c r="O122" s="37">
        <v>66</v>
      </c>
      <c r="P122" s="103"/>
    </row>
    <row r="123" spans="2:16" x14ac:dyDescent="0.25">
      <c r="B123" s="24" t="s">
        <v>45</v>
      </c>
      <c r="C123" s="10">
        <v>12</v>
      </c>
      <c r="D123" s="2">
        <f>C123/$M$123</f>
        <v>0.19047619047619047</v>
      </c>
      <c r="E123" s="3">
        <v>12</v>
      </c>
      <c r="F123" s="2">
        <f>E123/$M$123</f>
        <v>0.19047619047619047</v>
      </c>
      <c r="G123" s="4">
        <v>10</v>
      </c>
      <c r="H123" s="2">
        <f>G123/$M$123</f>
        <v>0.15873015873015872</v>
      </c>
      <c r="I123" s="4">
        <v>12</v>
      </c>
      <c r="J123" s="2">
        <f>I123/$M$123</f>
        <v>0.19047619047619047</v>
      </c>
      <c r="K123" s="4">
        <v>17</v>
      </c>
      <c r="L123" s="2">
        <f>K123/$M$123</f>
        <v>0.26984126984126983</v>
      </c>
      <c r="M123" s="37">
        <v>63</v>
      </c>
      <c r="N123" s="37">
        <v>3</v>
      </c>
      <c r="O123" s="37">
        <v>66</v>
      </c>
      <c r="P123" s="103"/>
    </row>
    <row r="124" spans="2:16" x14ac:dyDescent="0.2">
      <c r="B124" s="24" t="s">
        <v>46</v>
      </c>
      <c r="C124" s="10">
        <v>14</v>
      </c>
      <c r="D124" s="2">
        <f>C124/$M$124</f>
        <v>1</v>
      </c>
      <c r="E124" s="3">
        <v>0</v>
      </c>
      <c r="F124" s="2">
        <f>E124/$M$124</f>
        <v>0</v>
      </c>
      <c r="G124" s="3">
        <v>0</v>
      </c>
      <c r="H124" s="2">
        <f>G124/$M$124</f>
        <v>0</v>
      </c>
      <c r="I124" s="3">
        <v>0</v>
      </c>
      <c r="J124" s="2">
        <f>I124/$M$124</f>
        <v>0</v>
      </c>
      <c r="K124" s="3">
        <v>0</v>
      </c>
      <c r="L124" s="2">
        <f>K124/$M$124</f>
        <v>0</v>
      </c>
      <c r="M124" s="37">
        <v>14</v>
      </c>
      <c r="N124" s="37">
        <v>52</v>
      </c>
      <c r="O124" s="37">
        <v>66</v>
      </c>
      <c r="P124" s="103"/>
    </row>
    <row r="127" spans="2:16" x14ac:dyDescent="0.25">
      <c r="C127" s="102" t="s">
        <v>48</v>
      </c>
    </row>
    <row r="129" spans="2:16" ht="15" customHeight="1" x14ac:dyDescent="0.2">
      <c r="B129" s="253" t="s">
        <v>39</v>
      </c>
      <c r="C129" s="257" t="s">
        <v>299</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0</v>
      </c>
      <c r="D132" s="2">
        <f>C132/$M$132</f>
        <v>0</v>
      </c>
      <c r="E132" s="3">
        <v>2</v>
      </c>
      <c r="F132" s="2">
        <f>E132/$M$132</f>
        <v>0.08</v>
      </c>
      <c r="G132" s="3">
        <v>1</v>
      </c>
      <c r="H132" s="2">
        <f>G132/$M$132</f>
        <v>0.04</v>
      </c>
      <c r="I132" s="3">
        <v>6</v>
      </c>
      <c r="J132" s="2">
        <f>I132/$M$132</f>
        <v>0.24</v>
      </c>
      <c r="K132" s="3">
        <v>16</v>
      </c>
      <c r="L132" s="2">
        <f>K132/$M$132</f>
        <v>0.64</v>
      </c>
      <c r="M132" s="37">
        <v>25</v>
      </c>
      <c r="N132" s="37">
        <v>3</v>
      </c>
      <c r="O132" s="37">
        <v>28</v>
      </c>
      <c r="P132" s="103"/>
    </row>
    <row r="133" spans="2:16" x14ac:dyDescent="0.25">
      <c r="B133" s="24" t="s">
        <v>41</v>
      </c>
      <c r="C133" s="10">
        <v>2</v>
      </c>
      <c r="D133" s="2">
        <f>C133/$M$133</f>
        <v>8.3333333333333329E-2</v>
      </c>
      <c r="E133" s="3">
        <v>4</v>
      </c>
      <c r="F133" s="2">
        <f>E133/$M$133</f>
        <v>0.16666666666666666</v>
      </c>
      <c r="G133" s="3">
        <v>3</v>
      </c>
      <c r="H133" s="2">
        <f>G133/$M$133</f>
        <v>0.125</v>
      </c>
      <c r="I133" s="3">
        <v>7</v>
      </c>
      <c r="J133" s="2">
        <f>I133/$M$133</f>
        <v>0.29166666666666669</v>
      </c>
      <c r="K133" s="3">
        <v>8</v>
      </c>
      <c r="L133" s="2">
        <f>K133/$M$133</f>
        <v>0.33333333333333331</v>
      </c>
      <c r="M133" s="11">
        <v>24</v>
      </c>
      <c r="N133" s="37">
        <v>4</v>
      </c>
      <c r="O133" s="37">
        <v>28</v>
      </c>
      <c r="P133" s="103"/>
    </row>
    <row r="134" spans="2:16" x14ac:dyDescent="0.25">
      <c r="B134" s="24" t="s">
        <v>42</v>
      </c>
      <c r="C134" s="10">
        <v>4</v>
      </c>
      <c r="D134" s="2">
        <f>C134/$M$134</f>
        <v>0.14814814814814814</v>
      </c>
      <c r="E134" s="3">
        <v>4</v>
      </c>
      <c r="F134" s="2">
        <f>E134/$M$134</f>
        <v>0.14814814814814814</v>
      </c>
      <c r="G134" s="4">
        <v>0</v>
      </c>
      <c r="H134" s="2">
        <f>G134/$M$134</f>
        <v>0</v>
      </c>
      <c r="I134" s="4">
        <v>5</v>
      </c>
      <c r="J134" s="2">
        <f>I134/$M$134</f>
        <v>0.18518518518518517</v>
      </c>
      <c r="K134" s="4">
        <v>14</v>
      </c>
      <c r="L134" s="2">
        <f>K134/$M$134</f>
        <v>0.51851851851851849</v>
      </c>
      <c r="M134" s="37">
        <v>27</v>
      </c>
      <c r="N134" s="37">
        <v>1</v>
      </c>
      <c r="O134" s="37">
        <v>28</v>
      </c>
      <c r="P134" s="103"/>
    </row>
    <row r="135" spans="2:16" x14ac:dyDescent="0.25">
      <c r="B135" s="24" t="s">
        <v>43</v>
      </c>
      <c r="C135" s="10">
        <v>6</v>
      </c>
      <c r="D135" s="2">
        <f>C135/$M$135</f>
        <v>0.23076923076923078</v>
      </c>
      <c r="E135" s="3">
        <v>5</v>
      </c>
      <c r="F135" s="2">
        <f>E135/$M$135</f>
        <v>0.19230769230769232</v>
      </c>
      <c r="G135" s="3">
        <v>0</v>
      </c>
      <c r="H135" s="2">
        <f>G135/$M$135</f>
        <v>0</v>
      </c>
      <c r="I135" s="3">
        <v>3</v>
      </c>
      <c r="J135" s="2">
        <f>I135/$M$135</f>
        <v>0.11538461538461539</v>
      </c>
      <c r="K135" s="3">
        <v>12</v>
      </c>
      <c r="L135" s="2">
        <f>K135/$M$135</f>
        <v>0.46153846153846156</v>
      </c>
      <c r="M135" s="11">
        <v>26</v>
      </c>
      <c r="N135" s="11">
        <v>2</v>
      </c>
      <c r="O135" s="37">
        <v>28</v>
      </c>
      <c r="P135" s="103"/>
    </row>
    <row r="136" spans="2:16" x14ac:dyDescent="0.25">
      <c r="B136" s="24" t="s">
        <v>44</v>
      </c>
      <c r="C136" s="10">
        <v>2</v>
      </c>
      <c r="D136" s="2">
        <f>C136/$M$136</f>
        <v>7.6923076923076927E-2</v>
      </c>
      <c r="E136" s="3">
        <v>2</v>
      </c>
      <c r="F136" s="2">
        <f>E136/$M$136</f>
        <v>7.6923076923076927E-2</v>
      </c>
      <c r="G136" s="3">
        <v>0</v>
      </c>
      <c r="H136" s="2">
        <f>G136/$M$136</f>
        <v>0</v>
      </c>
      <c r="I136" s="3">
        <v>8</v>
      </c>
      <c r="J136" s="2">
        <f>I136/$M$136</f>
        <v>0.30769230769230771</v>
      </c>
      <c r="K136" s="3">
        <v>14</v>
      </c>
      <c r="L136" s="2">
        <f>K136/$M$136</f>
        <v>0.53846153846153844</v>
      </c>
      <c r="M136" s="11">
        <v>26</v>
      </c>
      <c r="N136" s="11">
        <v>2</v>
      </c>
      <c r="O136" s="37">
        <v>28</v>
      </c>
      <c r="P136" s="103"/>
    </row>
    <row r="137" spans="2:16" x14ac:dyDescent="0.25">
      <c r="B137" s="24" t="s">
        <v>45</v>
      </c>
      <c r="C137" s="10">
        <v>2</v>
      </c>
      <c r="D137" s="2">
        <f>C137/$M$137</f>
        <v>8.3333333333333329E-2</v>
      </c>
      <c r="E137" s="3">
        <v>7</v>
      </c>
      <c r="F137" s="2">
        <f>E137/$M$137</f>
        <v>0.29166666666666669</v>
      </c>
      <c r="G137" s="4">
        <v>4</v>
      </c>
      <c r="H137" s="2">
        <f>G137/$M$137</f>
        <v>0.16666666666666666</v>
      </c>
      <c r="I137" s="4">
        <v>2</v>
      </c>
      <c r="J137" s="2">
        <f>I137/$M$137</f>
        <v>8.3333333333333329E-2</v>
      </c>
      <c r="K137" s="4">
        <v>9</v>
      </c>
      <c r="L137" s="2">
        <f>K137/$M$137</f>
        <v>0.375</v>
      </c>
      <c r="M137" s="37">
        <v>24</v>
      </c>
      <c r="N137" s="37">
        <v>4</v>
      </c>
      <c r="O137" s="37">
        <v>28</v>
      </c>
      <c r="P137" s="103"/>
    </row>
    <row r="138" spans="2:16" x14ac:dyDescent="0.2">
      <c r="B138" s="24" t="s">
        <v>46</v>
      </c>
      <c r="C138" s="10">
        <v>0</v>
      </c>
      <c r="D138" s="2">
        <v>0</v>
      </c>
      <c r="E138" s="3">
        <v>0</v>
      </c>
      <c r="F138" s="2">
        <v>0</v>
      </c>
      <c r="G138" s="3">
        <v>0</v>
      </c>
      <c r="H138" s="2">
        <v>0</v>
      </c>
      <c r="I138" s="3">
        <v>0</v>
      </c>
      <c r="J138" s="2">
        <v>0</v>
      </c>
      <c r="K138" s="3">
        <v>0</v>
      </c>
      <c r="L138" s="2">
        <v>0</v>
      </c>
      <c r="M138" s="37">
        <v>0</v>
      </c>
      <c r="N138" s="37">
        <v>28</v>
      </c>
      <c r="O138" s="37">
        <v>28</v>
      </c>
      <c r="P138" s="103"/>
    </row>
    <row r="141" spans="2:16" x14ac:dyDescent="0.25">
      <c r="B141" s="25"/>
      <c r="C141" s="150" t="s">
        <v>49</v>
      </c>
    </row>
    <row r="143" spans="2:16" x14ac:dyDescent="0.2">
      <c r="B143" s="253" t="s">
        <v>50</v>
      </c>
      <c r="C143" s="257" t="s">
        <v>302</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1</v>
      </c>
      <c r="D146" s="2">
        <f>C146/$M$146</f>
        <v>1.0638297872340425E-2</v>
      </c>
      <c r="E146" s="3">
        <v>14</v>
      </c>
      <c r="F146" s="2">
        <f>E146/$M$146</f>
        <v>0.14893617021276595</v>
      </c>
      <c r="G146" s="3">
        <v>16</v>
      </c>
      <c r="H146" s="2">
        <f>G146/$M$146</f>
        <v>0.1702127659574468</v>
      </c>
      <c r="I146" s="3">
        <v>45</v>
      </c>
      <c r="J146" s="2">
        <f>I146/$M$146</f>
        <v>0.47872340425531917</v>
      </c>
      <c r="K146" s="3">
        <v>18</v>
      </c>
      <c r="L146" s="2">
        <f>K146/$M$146</f>
        <v>0.19148936170212766</v>
      </c>
      <c r="M146" s="37">
        <v>94</v>
      </c>
      <c r="N146" s="37">
        <v>0</v>
      </c>
      <c r="O146" s="37">
        <v>94</v>
      </c>
      <c r="P146" s="103"/>
    </row>
    <row r="147" spans="2:20" x14ac:dyDescent="0.25">
      <c r="B147" s="24" t="s">
        <v>28</v>
      </c>
      <c r="C147" s="10">
        <v>0</v>
      </c>
      <c r="D147" s="2">
        <f>C147/$M$147</f>
        <v>0</v>
      </c>
      <c r="E147" s="3">
        <v>9</v>
      </c>
      <c r="F147" s="2">
        <f>E147/$M$147</f>
        <v>0.13636363636363635</v>
      </c>
      <c r="G147" s="3">
        <v>11</v>
      </c>
      <c r="H147" s="2">
        <f>G147/$M$147</f>
        <v>0.16666666666666666</v>
      </c>
      <c r="I147" s="3">
        <v>32</v>
      </c>
      <c r="J147" s="2">
        <f>I147/$M$147</f>
        <v>0.48484848484848486</v>
      </c>
      <c r="K147" s="3">
        <v>14</v>
      </c>
      <c r="L147" s="2">
        <f>K147/$M$147</f>
        <v>0.21212121212121213</v>
      </c>
      <c r="M147" s="11">
        <v>66</v>
      </c>
      <c r="N147" s="11">
        <v>0</v>
      </c>
      <c r="O147" s="37">
        <v>66</v>
      </c>
      <c r="P147" s="103"/>
    </row>
    <row r="148" spans="2:20" x14ac:dyDescent="0.25">
      <c r="B148" s="24" t="s">
        <v>29</v>
      </c>
      <c r="C148" s="10">
        <v>1</v>
      </c>
      <c r="D148" s="2">
        <f>C148/$M$148</f>
        <v>3.5714285714285712E-2</v>
      </c>
      <c r="E148" s="3">
        <v>5</v>
      </c>
      <c r="F148" s="2">
        <f>E148/$M$148</f>
        <v>0.17857142857142858</v>
      </c>
      <c r="G148" s="4">
        <v>5</v>
      </c>
      <c r="H148" s="2">
        <f>G148/$M$148</f>
        <v>0.17857142857142858</v>
      </c>
      <c r="I148" s="4">
        <v>13</v>
      </c>
      <c r="J148" s="2">
        <f>I148/$M$148</f>
        <v>0.4642857142857143</v>
      </c>
      <c r="K148" s="4">
        <v>4</v>
      </c>
      <c r="L148" s="2">
        <f>K148/$M$148</f>
        <v>0.14285714285714285</v>
      </c>
      <c r="M148" s="11">
        <v>28</v>
      </c>
      <c r="N148" s="11">
        <v>0</v>
      </c>
      <c r="O148" s="41">
        <v>28</v>
      </c>
      <c r="P148" s="103"/>
    </row>
    <row r="151" spans="2:20" x14ac:dyDescent="0.25">
      <c r="C151" s="102" t="s">
        <v>56</v>
      </c>
    </row>
    <row r="153" spans="2:20" x14ac:dyDescent="0.2">
      <c r="C153" s="102" t="s">
        <v>57</v>
      </c>
    </row>
    <row r="155" spans="2:20" ht="15" customHeight="1" x14ac:dyDescent="0.2">
      <c r="B155" s="254" t="s">
        <v>58</v>
      </c>
      <c r="C155" s="257" t="s">
        <v>301</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0</v>
      </c>
      <c r="D158" s="2">
        <f>C158/$Q$158</f>
        <v>0</v>
      </c>
      <c r="E158" s="3">
        <v>1</v>
      </c>
      <c r="F158" s="2">
        <f>E158/$Q$158</f>
        <v>1.0869565217391304E-2</v>
      </c>
      <c r="G158" s="3">
        <v>2</v>
      </c>
      <c r="H158" s="2">
        <f>G158/$Q$158</f>
        <v>2.1739130434782608E-2</v>
      </c>
      <c r="I158" s="3">
        <v>4</v>
      </c>
      <c r="J158" s="2">
        <f>I158/$Q$158</f>
        <v>4.3478260869565216E-2</v>
      </c>
      <c r="K158" s="3">
        <v>9</v>
      </c>
      <c r="L158" s="2">
        <f>K158/$Q$158</f>
        <v>9.7826086956521743E-2</v>
      </c>
      <c r="M158" s="72">
        <v>15</v>
      </c>
      <c r="N158" s="2">
        <f>M158/$Q$158</f>
        <v>0.16304347826086957</v>
      </c>
      <c r="O158" s="3">
        <v>61</v>
      </c>
      <c r="P158" s="2">
        <f>O158/$Q$158</f>
        <v>0.66304347826086951</v>
      </c>
      <c r="Q158" s="72">
        <v>92</v>
      </c>
      <c r="R158" s="73">
        <v>2</v>
      </c>
      <c r="S158" s="72">
        <v>94</v>
      </c>
      <c r="T158" s="103"/>
    </row>
    <row r="159" spans="2:20" x14ac:dyDescent="0.25">
      <c r="B159" s="24" t="s">
        <v>63</v>
      </c>
      <c r="C159" s="10">
        <v>1</v>
      </c>
      <c r="D159" s="2">
        <f>C159/$Q$159</f>
        <v>1.0869565217391304E-2</v>
      </c>
      <c r="E159" s="3">
        <v>1</v>
      </c>
      <c r="F159" s="2">
        <f>E159/$Q$159</f>
        <v>1.0869565217391304E-2</v>
      </c>
      <c r="G159" s="3">
        <v>0</v>
      </c>
      <c r="H159" s="2">
        <f>G159/$Q$159</f>
        <v>0</v>
      </c>
      <c r="I159" s="3">
        <v>4</v>
      </c>
      <c r="J159" s="2">
        <f>I159/$Q$159</f>
        <v>4.3478260869565216E-2</v>
      </c>
      <c r="K159" s="3">
        <v>9</v>
      </c>
      <c r="L159" s="2">
        <f>K159/$Q$159</f>
        <v>9.7826086956521743E-2</v>
      </c>
      <c r="M159" s="11">
        <v>16</v>
      </c>
      <c r="N159" s="2">
        <f>M159/$Q$159</f>
        <v>0.17391304347826086</v>
      </c>
      <c r="O159" s="3">
        <v>61</v>
      </c>
      <c r="P159" s="2">
        <f>O159/$Q$159</f>
        <v>0.66304347826086951</v>
      </c>
      <c r="Q159" s="11">
        <v>92</v>
      </c>
      <c r="R159" s="72">
        <v>2</v>
      </c>
      <c r="S159" s="72">
        <v>94</v>
      </c>
      <c r="T159" s="103"/>
    </row>
    <row r="160" spans="2:20" x14ac:dyDescent="0.2">
      <c r="B160" s="24" t="s">
        <v>64</v>
      </c>
      <c r="C160" s="10">
        <v>5</v>
      </c>
      <c r="D160" s="2">
        <f>C160/$Q$160</f>
        <v>5.6818181818181816E-2</v>
      </c>
      <c r="E160" s="3">
        <v>5</v>
      </c>
      <c r="F160" s="2">
        <f>E160/$Q$160</f>
        <v>5.6818181818181816E-2</v>
      </c>
      <c r="G160" s="4">
        <v>6</v>
      </c>
      <c r="H160" s="2">
        <f>G160/$Q$160</f>
        <v>6.8181818181818177E-2</v>
      </c>
      <c r="I160" s="4">
        <v>9</v>
      </c>
      <c r="J160" s="2">
        <f>I160/$Q$160</f>
        <v>0.10227272727272728</v>
      </c>
      <c r="K160" s="4">
        <v>10</v>
      </c>
      <c r="L160" s="2">
        <f>K160/$Q$160</f>
        <v>0.11363636363636363</v>
      </c>
      <c r="M160" s="72">
        <v>21</v>
      </c>
      <c r="N160" s="2">
        <f>M160/$Q$160</f>
        <v>0.23863636363636365</v>
      </c>
      <c r="O160" s="4">
        <v>32</v>
      </c>
      <c r="P160" s="2">
        <f>O160/$Q$160</f>
        <v>0.36363636363636365</v>
      </c>
      <c r="Q160" s="72">
        <v>88</v>
      </c>
      <c r="R160" s="72">
        <v>6</v>
      </c>
      <c r="S160" s="72">
        <v>94</v>
      </c>
      <c r="T160" s="103"/>
    </row>
    <row r="161" spans="2:20" x14ac:dyDescent="0.25">
      <c r="B161" s="24" t="s">
        <v>65</v>
      </c>
      <c r="C161" s="10">
        <v>3</v>
      </c>
      <c r="D161" s="2">
        <f>C161/$Q$161</f>
        <v>3.3333333333333333E-2</v>
      </c>
      <c r="E161" s="3">
        <v>5</v>
      </c>
      <c r="F161" s="2">
        <f>E161/$Q$161</f>
        <v>5.5555555555555552E-2</v>
      </c>
      <c r="G161" s="3">
        <v>4</v>
      </c>
      <c r="H161" s="2">
        <f>G161/$Q$161</f>
        <v>4.4444444444444446E-2</v>
      </c>
      <c r="I161" s="3">
        <v>9</v>
      </c>
      <c r="J161" s="2">
        <f>I161/$Q$161</f>
        <v>0.1</v>
      </c>
      <c r="K161" s="3">
        <v>13</v>
      </c>
      <c r="L161" s="2">
        <f>K161/$Q$161</f>
        <v>0.14444444444444443</v>
      </c>
      <c r="M161" s="11">
        <v>25</v>
      </c>
      <c r="N161" s="2">
        <f>M161/$Q$161</f>
        <v>0.27777777777777779</v>
      </c>
      <c r="O161" s="3">
        <v>31</v>
      </c>
      <c r="P161" s="2">
        <f>O161/$Q$161</f>
        <v>0.34444444444444444</v>
      </c>
      <c r="Q161" s="72">
        <v>90</v>
      </c>
      <c r="R161" s="72">
        <v>4</v>
      </c>
      <c r="S161" s="72">
        <v>94</v>
      </c>
      <c r="T161" s="103"/>
    </row>
    <row r="162" spans="2:20" x14ac:dyDescent="0.2">
      <c r="B162" s="24" t="s">
        <v>66</v>
      </c>
      <c r="C162" s="10">
        <v>5</v>
      </c>
      <c r="D162" s="2">
        <f>C162/$Q$162</f>
        <v>5.434782608695652E-2</v>
      </c>
      <c r="E162" s="3">
        <v>4</v>
      </c>
      <c r="F162" s="2">
        <f>E162/$Q$162</f>
        <v>4.3478260869565216E-2</v>
      </c>
      <c r="G162" s="3">
        <v>7</v>
      </c>
      <c r="H162" s="2">
        <f>G162/$Q$162</f>
        <v>7.6086956521739135E-2</v>
      </c>
      <c r="I162" s="3">
        <v>4</v>
      </c>
      <c r="J162" s="2">
        <f>I162/$Q$162</f>
        <v>4.3478260869565216E-2</v>
      </c>
      <c r="K162" s="3">
        <v>13</v>
      </c>
      <c r="L162" s="2">
        <f>K162/$Q$162</f>
        <v>0.14130434782608695</v>
      </c>
      <c r="M162" s="72">
        <v>14</v>
      </c>
      <c r="N162" s="2">
        <f>M162/$Q$162</f>
        <v>0.15217391304347827</v>
      </c>
      <c r="O162" s="3">
        <v>45</v>
      </c>
      <c r="P162" s="2">
        <f>O162/$Q$162</f>
        <v>0.4891304347826087</v>
      </c>
      <c r="Q162" s="72">
        <v>92</v>
      </c>
      <c r="R162" s="72">
        <v>2</v>
      </c>
      <c r="S162" s="72">
        <v>94</v>
      </c>
      <c r="T162" s="103"/>
    </row>
    <row r="163" spans="2:20" x14ac:dyDescent="0.25">
      <c r="B163" s="24" t="s">
        <v>67</v>
      </c>
      <c r="C163" s="10">
        <v>7</v>
      </c>
      <c r="D163" s="2">
        <f>C163/$Q$163</f>
        <v>7.8651685393258425E-2</v>
      </c>
      <c r="E163" s="3">
        <v>5</v>
      </c>
      <c r="F163" s="2">
        <f>E163/$Q$163</f>
        <v>5.6179775280898875E-2</v>
      </c>
      <c r="G163" s="4">
        <v>14</v>
      </c>
      <c r="H163" s="2">
        <f>G163/$Q$163</f>
        <v>0.15730337078651685</v>
      </c>
      <c r="I163" s="4">
        <v>12</v>
      </c>
      <c r="J163" s="2">
        <f>I163/$Q$163</f>
        <v>0.1348314606741573</v>
      </c>
      <c r="K163" s="4">
        <v>13</v>
      </c>
      <c r="L163" s="2">
        <f>K163/$Q$163</f>
        <v>0.14606741573033707</v>
      </c>
      <c r="M163" s="11">
        <v>16</v>
      </c>
      <c r="N163" s="2">
        <f>M163/$Q$163</f>
        <v>0.1797752808988764</v>
      </c>
      <c r="O163" s="4">
        <v>22</v>
      </c>
      <c r="P163" s="2">
        <f>O163/$Q$163</f>
        <v>0.24719101123595505</v>
      </c>
      <c r="Q163" s="72">
        <v>89</v>
      </c>
      <c r="R163" s="72">
        <v>5</v>
      </c>
      <c r="S163" s="72">
        <v>94</v>
      </c>
      <c r="T163" s="103"/>
    </row>
    <row r="164" spans="2:20" x14ac:dyDescent="0.25">
      <c r="B164" s="24" t="s">
        <v>68</v>
      </c>
      <c r="C164" s="10">
        <v>25</v>
      </c>
      <c r="D164" s="2">
        <f>C164/$Q$164</f>
        <v>0.29069767441860467</v>
      </c>
      <c r="E164" s="3">
        <v>14</v>
      </c>
      <c r="F164" s="2">
        <f>E164/$Q$164</f>
        <v>0.16279069767441862</v>
      </c>
      <c r="G164" s="3">
        <v>6</v>
      </c>
      <c r="H164" s="2">
        <f>G164/$Q$164</f>
        <v>6.9767441860465115E-2</v>
      </c>
      <c r="I164" s="3">
        <v>16</v>
      </c>
      <c r="J164" s="2">
        <f>I164/$Q$164</f>
        <v>0.18604651162790697</v>
      </c>
      <c r="K164" s="3">
        <v>7</v>
      </c>
      <c r="L164" s="2">
        <f>K164/$Q$164</f>
        <v>8.1395348837209308E-2</v>
      </c>
      <c r="M164" s="11">
        <v>11</v>
      </c>
      <c r="N164" s="2">
        <f>M164/$Q$164</f>
        <v>0.12790697674418605</v>
      </c>
      <c r="O164" s="3">
        <v>7</v>
      </c>
      <c r="P164" s="2">
        <f>O164/$Q$164</f>
        <v>8.1395348837209308E-2</v>
      </c>
      <c r="Q164" s="37">
        <v>86</v>
      </c>
      <c r="R164" s="37">
        <v>8</v>
      </c>
      <c r="S164" s="72">
        <v>94</v>
      </c>
      <c r="T164" s="103"/>
    </row>
    <row r="167" spans="2:20" x14ac:dyDescent="0.2">
      <c r="C167" s="102" t="s">
        <v>69</v>
      </c>
    </row>
    <row r="169" spans="2:20" ht="15" customHeight="1" x14ac:dyDescent="0.2">
      <c r="B169" s="254" t="s">
        <v>58</v>
      </c>
      <c r="C169" s="247" t="s">
        <v>300</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0</v>
      </c>
      <c r="D172" s="2">
        <f>C172/$Q$172</f>
        <v>0</v>
      </c>
      <c r="E172" s="3">
        <v>0</v>
      </c>
      <c r="F172" s="2">
        <f>E172/$Q$172</f>
        <v>0</v>
      </c>
      <c r="G172" s="3">
        <v>2</v>
      </c>
      <c r="H172" s="2">
        <f>G172/$Q$172</f>
        <v>3.0769230769230771E-2</v>
      </c>
      <c r="I172" s="3">
        <v>4</v>
      </c>
      <c r="J172" s="2">
        <f>I172/$Q$172</f>
        <v>6.1538461538461542E-2</v>
      </c>
      <c r="K172" s="3">
        <v>9</v>
      </c>
      <c r="L172" s="2">
        <f>K172/$Q$172</f>
        <v>0.13846153846153847</v>
      </c>
      <c r="M172" s="72">
        <v>12</v>
      </c>
      <c r="N172" s="2">
        <f>M172/$Q$172</f>
        <v>0.18461538461538463</v>
      </c>
      <c r="O172" s="3">
        <v>38</v>
      </c>
      <c r="P172" s="2">
        <f>O172/$Q$172</f>
        <v>0.58461538461538465</v>
      </c>
      <c r="Q172" s="72">
        <v>65</v>
      </c>
      <c r="R172" s="72">
        <v>1</v>
      </c>
      <c r="S172" s="72">
        <v>66</v>
      </c>
      <c r="T172" s="103"/>
    </row>
    <row r="173" spans="2:20" x14ac:dyDescent="0.25">
      <c r="B173" s="24" t="s">
        <v>70</v>
      </c>
      <c r="C173" s="10">
        <v>1</v>
      </c>
      <c r="D173" s="2">
        <f>C173/$Q$173</f>
        <v>1.5384615384615385E-2</v>
      </c>
      <c r="E173" s="3">
        <v>0</v>
      </c>
      <c r="F173" s="2">
        <f>E173/$Q$173</f>
        <v>0</v>
      </c>
      <c r="G173" s="3">
        <v>0</v>
      </c>
      <c r="H173" s="2">
        <f>G173/$Q$173</f>
        <v>0</v>
      </c>
      <c r="I173" s="3">
        <v>4</v>
      </c>
      <c r="J173" s="2">
        <f>I173/$Q$173</f>
        <v>6.1538461538461542E-2</v>
      </c>
      <c r="K173" s="3">
        <v>9</v>
      </c>
      <c r="L173" s="2">
        <f>K173/$Q$173</f>
        <v>0.13846153846153847</v>
      </c>
      <c r="M173" s="11">
        <v>11</v>
      </c>
      <c r="N173" s="2">
        <f>M173/$Q$173</f>
        <v>0.16923076923076924</v>
      </c>
      <c r="O173" s="3">
        <v>40</v>
      </c>
      <c r="P173" s="2">
        <f>O173/$Q$173</f>
        <v>0.61538461538461542</v>
      </c>
      <c r="Q173" s="72">
        <v>65</v>
      </c>
      <c r="R173" s="72">
        <v>1</v>
      </c>
      <c r="S173" s="72">
        <v>66</v>
      </c>
      <c r="T173" s="103"/>
    </row>
    <row r="174" spans="2:20" x14ac:dyDescent="0.2">
      <c r="B174" s="24" t="s">
        <v>64</v>
      </c>
      <c r="C174" s="10">
        <v>3</v>
      </c>
      <c r="D174" s="2">
        <f>C174/$Q$174</f>
        <v>4.9180327868852458E-2</v>
      </c>
      <c r="E174" s="3">
        <v>4</v>
      </c>
      <c r="F174" s="2">
        <f>E174/$Q$174</f>
        <v>6.5573770491803282E-2</v>
      </c>
      <c r="G174" s="4">
        <v>5</v>
      </c>
      <c r="H174" s="2">
        <f>G174/$Q$174</f>
        <v>8.1967213114754092E-2</v>
      </c>
      <c r="I174" s="4">
        <v>9</v>
      </c>
      <c r="J174" s="2">
        <f>I174/$Q$174</f>
        <v>0.14754098360655737</v>
      </c>
      <c r="K174" s="4">
        <v>5</v>
      </c>
      <c r="L174" s="2">
        <f>K174/$Q$174</f>
        <v>8.1967213114754092E-2</v>
      </c>
      <c r="M174" s="72">
        <v>15</v>
      </c>
      <c r="N174" s="2">
        <f>M174/$Q$174</f>
        <v>0.24590163934426229</v>
      </c>
      <c r="O174" s="4">
        <v>20</v>
      </c>
      <c r="P174" s="2">
        <f>O174/$Q$174</f>
        <v>0.32786885245901637</v>
      </c>
      <c r="Q174" s="72">
        <v>61</v>
      </c>
      <c r="R174" s="72">
        <v>5</v>
      </c>
      <c r="S174" s="72">
        <v>66</v>
      </c>
      <c r="T174" s="103"/>
    </row>
    <row r="175" spans="2:20" x14ac:dyDescent="0.25">
      <c r="B175" s="24" t="s">
        <v>65</v>
      </c>
      <c r="C175" s="10">
        <v>3</v>
      </c>
      <c r="D175" s="2">
        <f>C175/$Q$175</f>
        <v>4.7619047619047616E-2</v>
      </c>
      <c r="E175" s="3">
        <v>4</v>
      </c>
      <c r="F175" s="2">
        <f>E175/$Q$175</f>
        <v>6.3492063492063489E-2</v>
      </c>
      <c r="G175" s="3">
        <v>3</v>
      </c>
      <c r="H175" s="2">
        <f>G175/$Q$175</f>
        <v>4.7619047619047616E-2</v>
      </c>
      <c r="I175" s="3">
        <v>9</v>
      </c>
      <c r="J175" s="2">
        <f>I175/$Q$175</f>
        <v>0.14285714285714285</v>
      </c>
      <c r="K175" s="3">
        <v>9</v>
      </c>
      <c r="L175" s="2">
        <f>K175/$Q$175</f>
        <v>0.14285714285714285</v>
      </c>
      <c r="M175" s="11">
        <v>18</v>
      </c>
      <c r="N175" s="2">
        <f>M175/$Q$175</f>
        <v>0.2857142857142857</v>
      </c>
      <c r="O175" s="3">
        <v>17</v>
      </c>
      <c r="P175" s="2">
        <f>O175/$Q$175</f>
        <v>0.26984126984126983</v>
      </c>
      <c r="Q175" s="72">
        <v>63</v>
      </c>
      <c r="R175" s="72">
        <v>3</v>
      </c>
      <c r="S175" s="72">
        <v>66</v>
      </c>
      <c r="T175" s="103"/>
    </row>
    <row r="176" spans="2:20" x14ac:dyDescent="0.2">
      <c r="B176" s="24" t="s">
        <v>66</v>
      </c>
      <c r="C176" s="10">
        <v>2</v>
      </c>
      <c r="D176" s="2">
        <f>C176/$Q$176</f>
        <v>3.0769230769230771E-2</v>
      </c>
      <c r="E176" s="3">
        <v>2</v>
      </c>
      <c r="F176" s="2">
        <f>E176/$Q$176</f>
        <v>3.0769230769230771E-2</v>
      </c>
      <c r="G176" s="3">
        <v>3</v>
      </c>
      <c r="H176" s="2">
        <f>G176/$Q$176</f>
        <v>4.6153846153846156E-2</v>
      </c>
      <c r="I176" s="3">
        <v>3</v>
      </c>
      <c r="J176" s="2">
        <f>I176/$Q$176</f>
        <v>4.6153846153846156E-2</v>
      </c>
      <c r="K176" s="3">
        <v>8</v>
      </c>
      <c r="L176" s="2">
        <f>K176/$Q$176</f>
        <v>0.12307692307692308</v>
      </c>
      <c r="M176" s="72">
        <v>10</v>
      </c>
      <c r="N176" s="2">
        <f>M176/$Q$176</f>
        <v>0.15384615384615385</v>
      </c>
      <c r="O176" s="3">
        <v>37</v>
      </c>
      <c r="P176" s="2">
        <f>O176/$Q$176</f>
        <v>0.56923076923076921</v>
      </c>
      <c r="Q176" s="11">
        <v>65</v>
      </c>
      <c r="R176" s="72">
        <v>1</v>
      </c>
      <c r="S176" s="72">
        <v>66</v>
      </c>
      <c r="T176" s="103"/>
    </row>
    <row r="177" spans="2:20" x14ac:dyDescent="0.25">
      <c r="B177" s="24" t="s">
        <v>67</v>
      </c>
      <c r="C177" s="10">
        <v>6</v>
      </c>
      <c r="D177" s="2">
        <f>C177/$Q$177</f>
        <v>9.6774193548387094E-2</v>
      </c>
      <c r="E177" s="3">
        <v>3</v>
      </c>
      <c r="F177" s="2">
        <f>E177/$Q$177</f>
        <v>4.8387096774193547E-2</v>
      </c>
      <c r="G177" s="4">
        <v>9</v>
      </c>
      <c r="H177" s="2">
        <f>G177/$Q$177</f>
        <v>0.14516129032258066</v>
      </c>
      <c r="I177" s="4">
        <v>9</v>
      </c>
      <c r="J177" s="2">
        <f>I177/$Q$177</f>
        <v>0.14516129032258066</v>
      </c>
      <c r="K177" s="4">
        <v>8</v>
      </c>
      <c r="L177" s="2">
        <f>K177/$Q$177</f>
        <v>0.12903225806451613</v>
      </c>
      <c r="M177" s="11">
        <v>10</v>
      </c>
      <c r="N177" s="2">
        <f>M177/$Q$177</f>
        <v>0.16129032258064516</v>
      </c>
      <c r="O177" s="4">
        <v>17</v>
      </c>
      <c r="P177" s="2">
        <f>O177/$Q$177</f>
        <v>0.27419354838709675</v>
      </c>
      <c r="Q177" s="11">
        <v>62</v>
      </c>
      <c r="R177" s="72">
        <v>4</v>
      </c>
      <c r="S177" s="72">
        <v>66</v>
      </c>
      <c r="T177" s="103"/>
    </row>
    <row r="178" spans="2:20" x14ac:dyDescent="0.25">
      <c r="B178" s="24" t="s">
        <v>68</v>
      </c>
      <c r="C178" s="10">
        <v>18</v>
      </c>
      <c r="D178" s="2">
        <f>C178/$Q$178</f>
        <v>0.29508196721311475</v>
      </c>
      <c r="E178" s="3">
        <v>7</v>
      </c>
      <c r="F178" s="2">
        <f>E178/$Q$178</f>
        <v>0.11475409836065574</v>
      </c>
      <c r="G178" s="3">
        <v>3</v>
      </c>
      <c r="H178" s="2">
        <f>G178/$Q$178</f>
        <v>4.9180327868852458E-2</v>
      </c>
      <c r="I178" s="3">
        <v>14</v>
      </c>
      <c r="J178" s="2">
        <f>I178/$Q$178</f>
        <v>0.22950819672131148</v>
      </c>
      <c r="K178" s="3">
        <v>5</v>
      </c>
      <c r="L178" s="2">
        <f>K178/$Q$178</f>
        <v>8.1967213114754092E-2</v>
      </c>
      <c r="M178" s="11">
        <v>8</v>
      </c>
      <c r="N178" s="2">
        <f>M178/$Q$178</f>
        <v>0.13114754098360656</v>
      </c>
      <c r="O178" s="3">
        <v>6</v>
      </c>
      <c r="P178" s="2">
        <f>O178/$Q$178</f>
        <v>9.8360655737704916E-2</v>
      </c>
      <c r="Q178" s="37">
        <v>61</v>
      </c>
      <c r="R178" s="37">
        <v>5</v>
      </c>
      <c r="S178" s="72">
        <v>66</v>
      </c>
      <c r="T178" s="103"/>
    </row>
    <row r="181" spans="2:20" x14ac:dyDescent="0.2">
      <c r="C181" s="102" t="s">
        <v>71</v>
      </c>
    </row>
    <row r="183" spans="2:20" ht="15.75" customHeight="1" x14ac:dyDescent="0.2">
      <c r="B183" s="254" t="s">
        <v>58</v>
      </c>
      <c r="C183" s="257" t="s">
        <v>299</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0</v>
      </c>
      <c r="D186" s="2">
        <f>C186/$Q$186</f>
        <v>0</v>
      </c>
      <c r="E186" s="3">
        <v>1</v>
      </c>
      <c r="F186" s="2">
        <f>E186/$Q$186</f>
        <v>3.7037037037037035E-2</v>
      </c>
      <c r="G186" s="3">
        <v>0</v>
      </c>
      <c r="H186" s="2">
        <f>G186/$Q$186</f>
        <v>0</v>
      </c>
      <c r="I186" s="3">
        <v>0</v>
      </c>
      <c r="J186" s="2">
        <f>I186/$Q$186</f>
        <v>0</v>
      </c>
      <c r="K186" s="3">
        <v>0</v>
      </c>
      <c r="L186" s="2">
        <f>K186/$Q$186</f>
        <v>0</v>
      </c>
      <c r="M186" s="72">
        <v>3</v>
      </c>
      <c r="N186" s="2">
        <f>M186/$Q$186</f>
        <v>0.1111111111111111</v>
      </c>
      <c r="O186" s="3">
        <v>23</v>
      </c>
      <c r="P186" s="2">
        <f>O186/$Q$186</f>
        <v>0.85185185185185186</v>
      </c>
      <c r="Q186" s="72">
        <v>27</v>
      </c>
      <c r="R186" s="72">
        <v>1</v>
      </c>
      <c r="S186" s="72">
        <v>28</v>
      </c>
      <c r="T186" s="103"/>
    </row>
    <row r="187" spans="2:20" x14ac:dyDescent="0.25">
      <c r="B187" s="24" t="s">
        <v>70</v>
      </c>
      <c r="C187" s="10">
        <v>0</v>
      </c>
      <c r="D187" s="2">
        <f>C187/$Q$187</f>
        <v>0</v>
      </c>
      <c r="E187" s="3">
        <v>1</v>
      </c>
      <c r="F187" s="2">
        <f>E187/$Q$187</f>
        <v>3.7037037037037035E-2</v>
      </c>
      <c r="G187" s="3">
        <v>0</v>
      </c>
      <c r="H187" s="2">
        <f>G187/$Q$187</f>
        <v>0</v>
      </c>
      <c r="I187" s="3">
        <v>0</v>
      </c>
      <c r="J187" s="2">
        <f>I187/$Q$187</f>
        <v>0</v>
      </c>
      <c r="K187" s="3">
        <v>0</v>
      </c>
      <c r="L187" s="2">
        <f>K187/$Q$187</f>
        <v>0</v>
      </c>
      <c r="M187" s="11">
        <v>5</v>
      </c>
      <c r="N187" s="2">
        <f>M187/$Q$187</f>
        <v>0.18518518518518517</v>
      </c>
      <c r="O187" s="3">
        <v>21</v>
      </c>
      <c r="P187" s="2">
        <f>O187/$Q$187</f>
        <v>0.77777777777777779</v>
      </c>
      <c r="Q187" s="72">
        <v>27</v>
      </c>
      <c r="R187" s="72">
        <v>1</v>
      </c>
      <c r="S187" s="72">
        <v>28</v>
      </c>
      <c r="T187" s="103"/>
    </row>
    <row r="188" spans="2:20" x14ac:dyDescent="0.2">
      <c r="B188" s="24" t="s">
        <v>64</v>
      </c>
      <c r="C188" s="10">
        <v>2</v>
      </c>
      <c r="D188" s="2">
        <f>C188/$Q$188</f>
        <v>7.407407407407407E-2</v>
      </c>
      <c r="E188" s="3">
        <v>1</v>
      </c>
      <c r="F188" s="2">
        <f>E188/$Q$188</f>
        <v>3.7037037037037035E-2</v>
      </c>
      <c r="G188" s="4">
        <v>1</v>
      </c>
      <c r="H188" s="2">
        <f>G188/$Q$188</f>
        <v>3.7037037037037035E-2</v>
      </c>
      <c r="I188" s="4">
        <v>0</v>
      </c>
      <c r="J188" s="2">
        <f>I188/$Q$188</f>
        <v>0</v>
      </c>
      <c r="K188" s="4">
        <v>5</v>
      </c>
      <c r="L188" s="2">
        <f>K188/$Q$188</f>
        <v>0.18518518518518517</v>
      </c>
      <c r="M188" s="72">
        <v>6</v>
      </c>
      <c r="N188" s="2">
        <f>M188/$Q$188</f>
        <v>0.22222222222222221</v>
      </c>
      <c r="O188" s="4">
        <v>12</v>
      </c>
      <c r="P188" s="2">
        <f>O188/$Q$188</f>
        <v>0.44444444444444442</v>
      </c>
      <c r="Q188" s="72">
        <v>27</v>
      </c>
      <c r="R188" s="72">
        <v>1</v>
      </c>
      <c r="S188" s="72">
        <v>28</v>
      </c>
      <c r="T188" s="103"/>
    </row>
    <row r="189" spans="2:20" x14ac:dyDescent="0.25">
      <c r="B189" s="24" t="s">
        <v>65</v>
      </c>
      <c r="C189" s="10">
        <v>0</v>
      </c>
      <c r="D189" s="2">
        <f>C189/$Q$189</f>
        <v>0</v>
      </c>
      <c r="E189" s="3">
        <v>1</v>
      </c>
      <c r="F189" s="2">
        <f>E189/$Q$189</f>
        <v>3.7037037037037035E-2</v>
      </c>
      <c r="G189" s="3">
        <v>1</v>
      </c>
      <c r="H189" s="2">
        <f>G189/$Q$189</f>
        <v>3.7037037037037035E-2</v>
      </c>
      <c r="I189" s="3">
        <v>0</v>
      </c>
      <c r="J189" s="2">
        <f>I189/$Q$189</f>
        <v>0</v>
      </c>
      <c r="K189" s="3">
        <v>4</v>
      </c>
      <c r="L189" s="2">
        <f>K189/$Q$189</f>
        <v>0.14814814814814814</v>
      </c>
      <c r="M189" s="11">
        <v>7</v>
      </c>
      <c r="N189" s="2">
        <f>M189/$Q$189</f>
        <v>0.25925925925925924</v>
      </c>
      <c r="O189" s="3">
        <v>14</v>
      </c>
      <c r="P189" s="2">
        <f>O189/$Q$189</f>
        <v>0.51851851851851849</v>
      </c>
      <c r="Q189" s="72">
        <v>27</v>
      </c>
      <c r="R189" s="72">
        <v>1</v>
      </c>
      <c r="S189" s="72">
        <v>28</v>
      </c>
      <c r="T189" s="103"/>
    </row>
    <row r="190" spans="2:20" x14ac:dyDescent="0.2">
      <c r="B190" s="24" t="s">
        <v>66</v>
      </c>
      <c r="C190" s="10">
        <v>3</v>
      </c>
      <c r="D190" s="2">
        <f>C190/$Q$190</f>
        <v>0.1111111111111111</v>
      </c>
      <c r="E190" s="3">
        <v>2</v>
      </c>
      <c r="F190" s="2">
        <f>E190/$Q$190</f>
        <v>7.407407407407407E-2</v>
      </c>
      <c r="G190" s="3">
        <v>4</v>
      </c>
      <c r="H190" s="2">
        <f>G190/$Q$190</f>
        <v>0.14814814814814814</v>
      </c>
      <c r="I190" s="3">
        <v>1</v>
      </c>
      <c r="J190" s="2">
        <f>I190/$Q$190</f>
        <v>3.7037037037037035E-2</v>
      </c>
      <c r="K190" s="3">
        <v>5</v>
      </c>
      <c r="L190" s="2">
        <f>K190/$Q$190</f>
        <v>0.18518518518518517</v>
      </c>
      <c r="M190" s="72">
        <v>4</v>
      </c>
      <c r="N190" s="2">
        <f>M190/$Q$190</f>
        <v>0.14814814814814814</v>
      </c>
      <c r="O190" s="3">
        <v>8</v>
      </c>
      <c r="P190" s="2">
        <f>O190/$Q$190</f>
        <v>0.29629629629629628</v>
      </c>
      <c r="Q190" s="72">
        <v>27</v>
      </c>
      <c r="R190" s="72">
        <v>1</v>
      </c>
      <c r="S190" s="72">
        <v>28</v>
      </c>
      <c r="T190" s="103"/>
    </row>
    <row r="191" spans="2:20" x14ac:dyDescent="0.25">
      <c r="B191" s="24" t="s">
        <v>67</v>
      </c>
      <c r="C191" s="10">
        <v>1</v>
      </c>
      <c r="D191" s="2">
        <f>C191/$Q$191</f>
        <v>3.7037037037037035E-2</v>
      </c>
      <c r="E191" s="3">
        <v>2</v>
      </c>
      <c r="F191" s="2">
        <f>E191/$Q$191</f>
        <v>7.407407407407407E-2</v>
      </c>
      <c r="G191" s="4">
        <v>5</v>
      </c>
      <c r="H191" s="2">
        <f>G191/$Q$191</f>
        <v>0.18518518518518517</v>
      </c>
      <c r="I191" s="4">
        <v>3</v>
      </c>
      <c r="J191" s="2">
        <f>I191/$Q$191</f>
        <v>0.1111111111111111</v>
      </c>
      <c r="K191" s="4">
        <v>5</v>
      </c>
      <c r="L191" s="2">
        <f>K191/$Q$191</f>
        <v>0.18518518518518517</v>
      </c>
      <c r="M191" s="11">
        <v>6</v>
      </c>
      <c r="N191" s="2">
        <f>M191/$Q$191</f>
        <v>0.22222222222222221</v>
      </c>
      <c r="O191" s="4">
        <v>5</v>
      </c>
      <c r="P191" s="2">
        <f>O191/$Q$191</f>
        <v>0.18518518518518517</v>
      </c>
      <c r="Q191" s="72">
        <v>27</v>
      </c>
      <c r="R191" s="72">
        <v>1</v>
      </c>
      <c r="S191" s="72">
        <v>28</v>
      </c>
      <c r="T191" s="103"/>
    </row>
    <row r="192" spans="2:20" x14ac:dyDescent="0.25">
      <c r="B192" s="26" t="s">
        <v>72</v>
      </c>
      <c r="C192" s="10">
        <v>7</v>
      </c>
      <c r="D192" s="2">
        <f>C192/$Q$192</f>
        <v>0.28000000000000003</v>
      </c>
      <c r="E192" s="3">
        <v>7</v>
      </c>
      <c r="F192" s="2">
        <f>E192/$Q$192</f>
        <v>0.28000000000000003</v>
      </c>
      <c r="G192" s="3">
        <v>3</v>
      </c>
      <c r="H192" s="2">
        <f>G192/$Q$192</f>
        <v>0.12</v>
      </c>
      <c r="I192" s="3">
        <v>2</v>
      </c>
      <c r="J192" s="2">
        <f>I192/$Q$192</f>
        <v>0.08</v>
      </c>
      <c r="K192" s="3">
        <v>2</v>
      </c>
      <c r="L192" s="2">
        <f>K192/$Q$192</f>
        <v>0.08</v>
      </c>
      <c r="M192" s="11">
        <v>3</v>
      </c>
      <c r="N192" s="2">
        <f>M192/$Q$192</f>
        <v>0.12</v>
      </c>
      <c r="O192" s="3">
        <v>1</v>
      </c>
      <c r="P192" s="2">
        <f>O192/$Q$192</f>
        <v>0.04</v>
      </c>
      <c r="Q192" s="37">
        <v>25</v>
      </c>
      <c r="R192" s="37">
        <v>3</v>
      </c>
      <c r="S192" s="72">
        <v>28</v>
      </c>
      <c r="T192" s="103"/>
    </row>
    <row r="195" spans="2:20" x14ac:dyDescent="0.2">
      <c r="C195" s="102" t="s">
        <v>73</v>
      </c>
    </row>
    <row r="197" spans="2:20" ht="15" customHeight="1" x14ac:dyDescent="0.2">
      <c r="B197" s="254" t="s">
        <v>74</v>
      </c>
      <c r="C197" s="257" t="s">
        <v>301</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2</v>
      </c>
      <c r="D200" s="2">
        <f>C200/$Q$200</f>
        <v>2.1276595744680851E-2</v>
      </c>
      <c r="E200" s="3">
        <v>0</v>
      </c>
      <c r="F200" s="2">
        <f>E200/$Q$200</f>
        <v>0</v>
      </c>
      <c r="G200" s="3">
        <v>3</v>
      </c>
      <c r="H200" s="2">
        <f>G200/$Q$200</f>
        <v>3.1914893617021274E-2</v>
      </c>
      <c r="I200" s="3">
        <v>3</v>
      </c>
      <c r="J200" s="2">
        <f>I200/$Q$200</f>
        <v>3.1914893617021274E-2</v>
      </c>
      <c r="K200" s="3">
        <v>10</v>
      </c>
      <c r="L200" s="2">
        <f>K200/$Q$200</f>
        <v>0.10638297872340426</v>
      </c>
      <c r="M200" s="72">
        <v>22</v>
      </c>
      <c r="N200" s="2">
        <f>M200/$Q$200</f>
        <v>0.23404255319148937</v>
      </c>
      <c r="O200" s="3">
        <v>54</v>
      </c>
      <c r="P200" s="2">
        <f>O200/$Q$200</f>
        <v>0.57446808510638303</v>
      </c>
      <c r="Q200" s="37">
        <v>94</v>
      </c>
      <c r="R200" s="37">
        <v>0</v>
      </c>
      <c r="S200" s="37">
        <v>94</v>
      </c>
      <c r="T200" s="103"/>
    </row>
    <row r="201" spans="2:20" x14ac:dyDescent="0.2">
      <c r="B201" s="24" t="s">
        <v>75</v>
      </c>
      <c r="C201" s="10">
        <v>1</v>
      </c>
      <c r="D201" s="2">
        <f>C201/$Q$201</f>
        <v>1.098901098901099E-2</v>
      </c>
      <c r="E201" s="3">
        <v>2</v>
      </c>
      <c r="F201" s="2">
        <f>E201/$Q$201</f>
        <v>2.197802197802198E-2</v>
      </c>
      <c r="G201" s="3">
        <v>5</v>
      </c>
      <c r="H201" s="2">
        <f>G201/$Q$201</f>
        <v>5.4945054945054944E-2</v>
      </c>
      <c r="I201" s="3">
        <v>4</v>
      </c>
      <c r="J201" s="2">
        <f>I201/$Q$201</f>
        <v>4.3956043956043959E-2</v>
      </c>
      <c r="K201" s="3">
        <v>12</v>
      </c>
      <c r="L201" s="2">
        <f>K201/$Q$201</f>
        <v>0.13186813186813187</v>
      </c>
      <c r="M201" s="11">
        <v>20</v>
      </c>
      <c r="N201" s="2">
        <f>M201/$Q$201</f>
        <v>0.21978021978021978</v>
      </c>
      <c r="O201" s="3">
        <v>47</v>
      </c>
      <c r="P201" s="2">
        <f>O201/$Q$201</f>
        <v>0.51648351648351654</v>
      </c>
      <c r="Q201" s="37">
        <v>91</v>
      </c>
      <c r="R201" s="37">
        <v>3</v>
      </c>
      <c r="S201" s="37">
        <v>94</v>
      </c>
      <c r="T201" s="103"/>
    </row>
    <row r="202" spans="2:20" x14ac:dyDescent="0.25">
      <c r="B202" s="24" t="s">
        <v>76</v>
      </c>
      <c r="C202" s="10">
        <v>0</v>
      </c>
      <c r="D202" s="2">
        <f>C202/$Q$202</f>
        <v>0</v>
      </c>
      <c r="E202" s="3">
        <v>1</v>
      </c>
      <c r="F202" s="2">
        <f>E202/$Q$202</f>
        <v>1.0869565217391304E-2</v>
      </c>
      <c r="G202" s="4">
        <v>2</v>
      </c>
      <c r="H202" s="2">
        <f>G202/$Q$202</f>
        <v>2.1739130434782608E-2</v>
      </c>
      <c r="I202" s="4">
        <v>0</v>
      </c>
      <c r="J202" s="2">
        <f>I202/$Q$202</f>
        <v>0</v>
      </c>
      <c r="K202" s="4">
        <v>18</v>
      </c>
      <c r="L202" s="2">
        <f>K202/$Q$202</f>
        <v>0.19565217391304349</v>
      </c>
      <c r="M202" s="72">
        <v>21</v>
      </c>
      <c r="N202" s="2">
        <f>M202/$Q$202</f>
        <v>0.22826086956521738</v>
      </c>
      <c r="O202" s="4">
        <v>50</v>
      </c>
      <c r="P202" s="2">
        <f>O202/$Q$202</f>
        <v>0.54347826086956519</v>
      </c>
      <c r="Q202" s="37">
        <v>92</v>
      </c>
      <c r="R202" s="37">
        <v>2</v>
      </c>
      <c r="S202" s="37">
        <v>94</v>
      </c>
      <c r="T202" s="103"/>
    </row>
    <row r="203" spans="2:20" x14ac:dyDescent="0.2">
      <c r="B203" s="24" t="s">
        <v>66</v>
      </c>
      <c r="C203" s="10">
        <v>1</v>
      </c>
      <c r="D203" s="2">
        <f>C203/$Q$203</f>
        <v>1.0869565217391304E-2</v>
      </c>
      <c r="E203" s="3">
        <v>1</v>
      </c>
      <c r="F203" s="2">
        <f>E203/$Q$203</f>
        <v>1.0869565217391304E-2</v>
      </c>
      <c r="G203" s="3">
        <v>5</v>
      </c>
      <c r="H203" s="2">
        <f>G203/$Q$203</f>
        <v>5.434782608695652E-2</v>
      </c>
      <c r="I203" s="3">
        <v>3</v>
      </c>
      <c r="J203" s="2">
        <f>I203/$Q$203</f>
        <v>3.2608695652173912E-2</v>
      </c>
      <c r="K203" s="3">
        <v>5</v>
      </c>
      <c r="L203" s="2">
        <f>K203/$Q$203</f>
        <v>5.434782608695652E-2</v>
      </c>
      <c r="M203" s="11">
        <v>9</v>
      </c>
      <c r="N203" s="2">
        <f>M203/$Q$203</f>
        <v>9.7826086956521743E-2</v>
      </c>
      <c r="O203" s="3">
        <v>68</v>
      </c>
      <c r="P203" s="2">
        <f>O203/$Q$203</f>
        <v>0.73913043478260865</v>
      </c>
      <c r="Q203" s="37">
        <v>92</v>
      </c>
      <c r="R203" s="37">
        <v>2</v>
      </c>
      <c r="S203" s="37">
        <v>94</v>
      </c>
      <c r="T203" s="103"/>
    </row>
    <row r="204" spans="2:20" x14ac:dyDescent="0.25">
      <c r="B204" s="24" t="s">
        <v>67</v>
      </c>
      <c r="C204" s="10">
        <v>5</v>
      </c>
      <c r="D204" s="2">
        <f>C204/$Q$204</f>
        <v>5.5555555555555552E-2</v>
      </c>
      <c r="E204" s="3">
        <v>4</v>
      </c>
      <c r="F204" s="2">
        <f>E204/$Q$204</f>
        <v>4.4444444444444446E-2</v>
      </c>
      <c r="G204" s="3">
        <v>14</v>
      </c>
      <c r="H204" s="2">
        <f>G204/$Q$204</f>
        <v>0.15555555555555556</v>
      </c>
      <c r="I204" s="3">
        <v>9</v>
      </c>
      <c r="J204" s="2">
        <f>I204/$Q$204</f>
        <v>0.1</v>
      </c>
      <c r="K204" s="3">
        <v>17</v>
      </c>
      <c r="L204" s="2">
        <f>K204/$Q$204</f>
        <v>0.18888888888888888</v>
      </c>
      <c r="M204" s="72">
        <v>12</v>
      </c>
      <c r="N204" s="2">
        <f>M204/$Q$204</f>
        <v>0.13333333333333333</v>
      </c>
      <c r="O204" s="3">
        <v>29</v>
      </c>
      <c r="P204" s="2">
        <f>O204/$Q$204</f>
        <v>0.32222222222222224</v>
      </c>
      <c r="Q204" s="72">
        <v>90</v>
      </c>
      <c r="R204" s="72">
        <v>4</v>
      </c>
      <c r="S204" s="37">
        <v>94</v>
      </c>
      <c r="T204" s="103"/>
    </row>
    <row r="205" spans="2:20" x14ac:dyDescent="0.25">
      <c r="T205" s="103"/>
    </row>
    <row r="206" spans="2:20" x14ac:dyDescent="0.25">
      <c r="T206" s="103"/>
    </row>
    <row r="207" spans="2:20" x14ac:dyDescent="0.2">
      <c r="C207" s="102" t="s">
        <v>77</v>
      </c>
    </row>
    <row r="209" spans="2:20" ht="15" customHeight="1" x14ac:dyDescent="0.2">
      <c r="B209" s="254" t="s">
        <v>74</v>
      </c>
      <c r="C209" s="257" t="s">
        <v>300</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2</v>
      </c>
      <c r="D212" s="2">
        <f>C212/$Q$212</f>
        <v>3.0303030303030304E-2</v>
      </c>
      <c r="E212" s="3">
        <v>0</v>
      </c>
      <c r="F212" s="2">
        <f>E212/$Q$212</f>
        <v>0</v>
      </c>
      <c r="G212" s="3">
        <v>2</v>
      </c>
      <c r="H212" s="2">
        <f>G212/$Q$212</f>
        <v>3.0303030303030304E-2</v>
      </c>
      <c r="I212" s="3">
        <v>0</v>
      </c>
      <c r="J212" s="2">
        <f>I212/$Q$212</f>
        <v>0</v>
      </c>
      <c r="K212" s="3">
        <v>7</v>
      </c>
      <c r="L212" s="2">
        <f>K212/$Q$212</f>
        <v>0.10606060606060606</v>
      </c>
      <c r="M212" s="72">
        <v>15</v>
      </c>
      <c r="N212" s="2">
        <f>M212/$Q$212</f>
        <v>0.22727272727272727</v>
      </c>
      <c r="O212" s="3">
        <v>40</v>
      </c>
      <c r="P212" s="2">
        <f>O212/$Q$212</f>
        <v>0.60606060606060608</v>
      </c>
      <c r="Q212" s="37">
        <v>66</v>
      </c>
      <c r="R212" s="37">
        <v>0</v>
      </c>
      <c r="S212" s="37">
        <v>66</v>
      </c>
      <c r="T212" s="103"/>
    </row>
    <row r="213" spans="2:20" x14ac:dyDescent="0.2">
      <c r="B213" s="24" t="s">
        <v>75</v>
      </c>
      <c r="C213" s="10">
        <v>1</v>
      </c>
      <c r="D213" s="2">
        <f>C213/$Q$213</f>
        <v>1.5873015873015872E-2</v>
      </c>
      <c r="E213" s="3">
        <v>1</v>
      </c>
      <c r="F213" s="2">
        <f>E213/$Q$213</f>
        <v>1.5873015873015872E-2</v>
      </c>
      <c r="G213" s="3">
        <v>4</v>
      </c>
      <c r="H213" s="2">
        <f>G213/$Q$213</f>
        <v>6.3492063492063489E-2</v>
      </c>
      <c r="I213" s="3">
        <v>4</v>
      </c>
      <c r="J213" s="2">
        <f>I213/$Q$213</f>
        <v>6.3492063492063489E-2</v>
      </c>
      <c r="K213" s="3">
        <v>9</v>
      </c>
      <c r="L213" s="2">
        <f>K213/$Q$213</f>
        <v>0.14285714285714285</v>
      </c>
      <c r="M213" s="11">
        <v>13</v>
      </c>
      <c r="N213" s="2">
        <f>M213/$Q$213</f>
        <v>0.20634920634920634</v>
      </c>
      <c r="O213" s="3">
        <v>31</v>
      </c>
      <c r="P213" s="2">
        <f>O213/$Q$213</f>
        <v>0.49206349206349204</v>
      </c>
      <c r="Q213" s="37">
        <v>63</v>
      </c>
      <c r="R213" s="37">
        <v>3</v>
      </c>
      <c r="S213" s="37">
        <v>66</v>
      </c>
      <c r="T213" s="103"/>
    </row>
    <row r="214" spans="2:20" x14ac:dyDescent="0.25">
      <c r="B214" s="24" t="s">
        <v>76</v>
      </c>
      <c r="C214" s="10">
        <v>0</v>
      </c>
      <c r="D214" s="2">
        <f>C214/$Q$214</f>
        <v>0</v>
      </c>
      <c r="E214" s="3">
        <v>1</v>
      </c>
      <c r="F214" s="2">
        <f>E214/$Q$214</f>
        <v>1.5625E-2</v>
      </c>
      <c r="G214" s="4">
        <v>2</v>
      </c>
      <c r="H214" s="2">
        <f>G214/$Q$214</f>
        <v>3.125E-2</v>
      </c>
      <c r="I214" s="4">
        <v>0</v>
      </c>
      <c r="J214" s="2">
        <f>I214/$Q$214</f>
        <v>0</v>
      </c>
      <c r="K214" s="4">
        <v>15</v>
      </c>
      <c r="L214" s="2">
        <f>K214/$Q$214</f>
        <v>0.234375</v>
      </c>
      <c r="M214" s="72">
        <v>16</v>
      </c>
      <c r="N214" s="2">
        <f>M214/$Q$214</f>
        <v>0.25</v>
      </c>
      <c r="O214" s="4">
        <v>30</v>
      </c>
      <c r="P214" s="2">
        <f>O214/$Q$214</f>
        <v>0.46875</v>
      </c>
      <c r="Q214" s="37">
        <v>64</v>
      </c>
      <c r="R214" s="37">
        <v>2</v>
      </c>
      <c r="S214" s="37">
        <v>66</v>
      </c>
      <c r="T214" s="103"/>
    </row>
    <row r="215" spans="2:20" x14ac:dyDescent="0.2">
      <c r="B215" s="24" t="s">
        <v>66</v>
      </c>
      <c r="C215" s="10">
        <v>0</v>
      </c>
      <c r="D215" s="2">
        <f>C215/$Q$215</f>
        <v>0</v>
      </c>
      <c r="E215" s="3">
        <v>0</v>
      </c>
      <c r="F215" s="2">
        <f>E215/$Q$215</f>
        <v>0</v>
      </c>
      <c r="G215" s="3">
        <v>2</v>
      </c>
      <c r="H215" s="2">
        <f>G215/$Q$215</f>
        <v>3.125E-2</v>
      </c>
      <c r="I215" s="3">
        <v>0</v>
      </c>
      <c r="J215" s="2">
        <f>I215/$Q$215</f>
        <v>0</v>
      </c>
      <c r="K215" s="3">
        <v>2</v>
      </c>
      <c r="L215" s="2">
        <f>K215/$Q$215</f>
        <v>3.125E-2</v>
      </c>
      <c r="M215" s="11">
        <v>7</v>
      </c>
      <c r="N215" s="2">
        <f>M215/$Q$215</f>
        <v>0.109375</v>
      </c>
      <c r="O215" s="3">
        <v>53</v>
      </c>
      <c r="P215" s="2">
        <f>O215/$Q$215</f>
        <v>0.828125</v>
      </c>
      <c r="Q215" s="11">
        <v>64</v>
      </c>
      <c r="R215" s="37">
        <v>2</v>
      </c>
      <c r="S215" s="37">
        <v>66</v>
      </c>
      <c r="T215" s="103"/>
    </row>
    <row r="216" spans="2:20" x14ac:dyDescent="0.25">
      <c r="B216" s="24" t="s">
        <v>78</v>
      </c>
      <c r="C216" s="10">
        <v>3</v>
      </c>
      <c r="D216" s="2">
        <f>C216/$Q$216</f>
        <v>4.7619047619047616E-2</v>
      </c>
      <c r="E216" s="3">
        <v>3</v>
      </c>
      <c r="F216" s="2">
        <f>E216/$Q$216</f>
        <v>4.7619047619047616E-2</v>
      </c>
      <c r="G216" s="3">
        <v>9</v>
      </c>
      <c r="H216" s="2">
        <f>G216/$Q$216</f>
        <v>0.14285714285714285</v>
      </c>
      <c r="I216" s="3">
        <v>6</v>
      </c>
      <c r="J216" s="2">
        <f>I216/$Q$216</f>
        <v>9.5238095238095233E-2</v>
      </c>
      <c r="K216" s="3">
        <v>9</v>
      </c>
      <c r="L216" s="2">
        <f>K216/$Q$216</f>
        <v>0.14285714285714285</v>
      </c>
      <c r="M216" s="72">
        <v>10</v>
      </c>
      <c r="N216" s="2">
        <f>M216/$Q$216</f>
        <v>0.15873015873015872</v>
      </c>
      <c r="O216" s="3">
        <v>23</v>
      </c>
      <c r="P216" s="2">
        <f>O216/$Q$216</f>
        <v>0.36507936507936506</v>
      </c>
      <c r="Q216" s="37">
        <v>63</v>
      </c>
      <c r="R216" s="37">
        <v>3</v>
      </c>
      <c r="S216" s="37">
        <v>66</v>
      </c>
      <c r="T216" s="103"/>
    </row>
    <row r="219" spans="2:20" x14ac:dyDescent="0.2">
      <c r="C219" s="102" t="s">
        <v>79</v>
      </c>
    </row>
    <row r="221" spans="2:20" ht="15" customHeight="1" x14ac:dyDescent="0.2">
      <c r="B221" s="254" t="s">
        <v>74</v>
      </c>
      <c r="C221" s="257" t="s">
        <v>299</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0</v>
      </c>
      <c r="D224" s="2">
        <f>C224/$Q$224</f>
        <v>0</v>
      </c>
      <c r="E224" s="3">
        <v>0</v>
      </c>
      <c r="F224" s="2">
        <f>E224/$Q$224</f>
        <v>0</v>
      </c>
      <c r="G224" s="3">
        <v>1</v>
      </c>
      <c r="H224" s="2">
        <f>G224/$Q$224</f>
        <v>3.5714285714285712E-2</v>
      </c>
      <c r="I224" s="3">
        <v>3</v>
      </c>
      <c r="J224" s="2">
        <f>I224/$Q$224</f>
        <v>0.10714285714285714</v>
      </c>
      <c r="K224" s="3">
        <v>3</v>
      </c>
      <c r="L224" s="2">
        <f>K224/$Q$224</f>
        <v>0.10714285714285714</v>
      </c>
      <c r="M224" s="72">
        <v>7</v>
      </c>
      <c r="N224" s="2">
        <f>M224/$Q$224</f>
        <v>0.25</v>
      </c>
      <c r="O224" s="3">
        <v>14</v>
      </c>
      <c r="P224" s="2">
        <f>O224/$Q$224</f>
        <v>0.5</v>
      </c>
      <c r="Q224" s="37">
        <v>28</v>
      </c>
      <c r="R224" s="37">
        <v>0</v>
      </c>
      <c r="S224" s="37">
        <v>28</v>
      </c>
      <c r="T224" s="103"/>
    </row>
    <row r="225" spans="2:20" x14ac:dyDescent="0.2">
      <c r="B225" s="24" t="s">
        <v>75</v>
      </c>
      <c r="C225" s="10">
        <v>0</v>
      </c>
      <c r="D225" s="2">
        <f>C225/$Q$225</f>
        <v>0</v>
      </c>
      <c r="E225" s="3">
        <v>1</v>
      </c>
      <c r="F225" s="2">
        <f>E225/$Q$225</f>
        <v>3.5714285714285712E-2</v>
      </c>
      <c r="G225" s="3">
        <v>1</v>
      </c>
      <c r="H225" s="2">
        <f>G225/$Q$225</f>
        <v>3.5714285714285712E-2</v>
      </c>
      <c r="I225" s="3">
        <v>0</v>
      </c>
      <c r="J225" s="2">
        <f>I225/$Q$225</f>
        <v>0</v>
      </c>
      <c r="K225" s="3">
        <v>3</v>
      </c>
      <c r="L225" s="2">
        <f>K225/$Q$225</f>
        <v>0.10714285714285714</v>
      </c>
      <c r="M225" s="11">
        <v>7</v>
      </c>
      <c r="N225" s="2">
        <f>M225/$Q$225</f>
        <v>0.25</v>
      </c>
      <c r="O225" s="3">
        <v>16</v>
      </c>
      <c r="P225" s="2">
        <f>O225/$Q$225</f>
        <v>0.5714285714285714</v>
      </c>
      <c r="Q225" s="37">
        <v>28</v>
      </c>
      <c r="R225" s="37">
        <v>0</v>
      </c>
      <c r="S225" s="37">
        <v>28</v>
      </c>
      <c r="T225" s="103"/>
    </row>
    <row r="226" spans="2:20" x14ac:dyDescent="0.25">
      <c r="B226" s="24" t="s">
        <v>76</v>
      </c>
      <c r="C226" s="10">
        <v>0</v>
      </c>
      <c r="D226" s="2">
        <f>C226/$Q$226</f>
        <v>0</v>
      </c>
      <c r="E226" s="3">
        <v>0</v>
      </c>
      <c r="F226" s="2">
        <f>E226/$Q$226</f>
        <v>0</v>
      </c>
      <c r="G226" s="4">
        <v>0</v>
      </c>
      <c r="H226" s="2">
        <f>G226/$Q$226</f>
        <v>0</v>
      </c>
      <c r="I226" s="4">
        <v>0</v>
      </c>
      <c r="J226" s="2">
        <f>I226/$Q$226</f>
        <v>0</v>
      </c>
      <c r="K226" s="4">
        <v>3</v>
      </c>
      <c r="L226" s="2">
        <f>K226/$Q$226</f>
        <v>0.10714285714285714</v>
      </c>
      <c r="M226" s="72">
        <v>5</v>
      </c>
      <c r="N226" s="2">
        <f>M226/$Q$226</f>
        <v>0.17857142857142858</v>
      </c>
      <c r="O226" s="4">
        <v>20</v>
      </c>
      <c r="P226" s="2">
        <f>O226/$Q$226</f>
        <v>0.7142857142857143</v>
      </c>
      <c r="Q226" s="37">
        <v>28</v>
      </c>
      <c r="R226" s="37">
        <v>0</v>
      </c>
      <c r="S226" s="37">
        <v>28</v>
      </c>
      <c r="T226" s="103"/>
    </row>
    <row r="227" spans="2:20" x14ac:dyDescent="0.2">
      <c r="B227" s="24" t="s">
        <v>66</v>
      </c>
      <c r="C227" s="10">
        <v>1</v>
      </c>
      <c r="D227" s="2">
        <f>C227/$Q$227</f>
        <v>3.5714285714285712E-2</v>
      </c>
      <c r="E227" s="3">
        <v>1</v>
      </c>
      <c r="F227" s="2">
        <f>E227/$Q$227</f>
        <v>3.5714285714285712E-2</v>
      </c>
      <c r="G227" s="3">
        <v>3</v>
      </c>
      <c r="H227" s="2">
        <f>G227/$Q$227</f>
        <v>0.10714285714285714</v>
      </c>
      <c r="I227" s="3">
        <v>3</v>
      </c>
      <c r="J227" s="2">
        <f>I227/$Q$227</f>
        <v>0.10714285714285714</v>
      </c>
      <c r="K227" s="3">
        <v>3</v>
      </c>
      <c r="L227" s="2">
        <f>K227/$Q$227</f>
        <v>0.10714285714285714</v>
      </c>
      <c r="M227" s="11">
        <v>2</v>
      </c>
      <c r="N227" s="2">
        <f>M227/$Q$227</f>
        <v>7.1428571428571425E-2</v>
      </c>
      <c r="O227" s="3">
        <v>15</v>
      </c>
      <c r="P227" s="2">
        <f>O227/$Q$227</f>
        <v>0.5357142857142857</v>
      </c>
      <c r="Q227" s="37">
        <v>28</v>
      </c>
      <c r="R227" s="37">
        <v>0</v>
      </c>
      <c r="S227" s="37">
        <v>28</v>
      </c>
      <c r="T227" s="103"/>
    </row>
    <row r="228" spans="2:20" x14ac:dyDescent="0.25">
      <c r="B228" s="24" t="s">
        <v>78</v>
      </c>
      <c r="C228" s="10">
        <v>2</v>
      </c>
      <c r="D228" s="2">
        <f>C228/$Q$228</f>
        <v>7.407407407407407E-2</v>
      </c>
      <c r="E228" s="3">
        <v>1</v>
      </c>
      <c r="F228" s="2">
        <f>E228/$Q$228</f>
        <v>3.7037037037037035E-2</v>
      </c>
      <c r="G228" s="3">
        <v>5</v>
      </c>
      <c r="H228" s="2">
        <f>G228/$Q$228</f>
        <v>0.18518518518518517</v>
      </c>
      <c r="I228" s="3">
        <v>3</v>
      </c>
      <c r="J228" s="2">
        <f>I228/$Q$228</f>
        <v>0.1111111111111111</v>
      </c>
      <c r="K228" s="3">
        <v>8</v>
      </c>
      <c r="L228" s="2">
        <f>K228/$Q$228</f>
        <v>0.29629629629629628</v>
      </c>
      <c r="M228" s="72">
        <v>2</v>
      </c>
      <c r="N228" s="2">
        <f>M228/$Q$228</f>
        <v>7.407407407407407E-2</v>
      </c>
      <c r="O228" s="3">
        <v>6</v>
      </c>
      <c r="P228" s="2">
        <f>O228/$Q$228</f>
        <v>0.22222222222222221</v>
      </c>
      <c r="Q228" s="37">
        <v>27</v>
      </c>
      <c r="R228" s="37">
        <v>1</v>
      </c>
      <c r="S228" s="37">
        <v>28</v>
      </c>
      <c r="T228" s="103"/>
    </row>
    <row r="231" spans="2:20" x14ac:dyDescent="0.25">
      <c r="C231" s="102" t="s">
        <v>80</v>
      </c>
    </row>
    <row r="233" spans="2:20" ht="15" customHeight="1" x14ac:dyDescent="0.2">
      <c r="B233" s="253" t="s">
        <v>81</v>
      </c>
      <c r="C233" s="257" t="s">
        <v>302</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3</v>
      </c>
      <c r="D236" s="2">
        <f>C236/$M$236</f>
        <v>3.614457831325301E-2</v>
      </c>
      <c r="E236" s="3">
        <v>12</v>
      </c>
      <c r="F236" s="2">
        <f>E236/$M$236</f>
        <v>0.14457831325301204</v>
      </c>
      <c r="G236" s="3">
        <v>24</v>
      </c>
      <c r="H236" s="2">
        <f>G236/$M$236</f>
        <v>0.28915662650602408</v>
      </c>
      <c r="I236" s="3">
        <v>31</v>
      </c>
      <c r="J236" s="2">
        <f>I236/$M$236</f>
        <v>0.37349397590361444</v>
      </c>
      <c r="K236" s="3">
        <v>13</v>
      </c>
      <c r="L236" s="2">
        <f>K236/$M$236</f>
        <v>0.15662650602409639</v>
      </c>
      <c r="M236" s="37">
        <v>83</v>
      </c>
      <c r="N236" s="37">
        <v>11</v>
      </c>
      <c r="O236" s="37">
        <v>94</v>
      </c>
      <c r="P236" s="103"/>
    </row>
    <row r="237" spans="2:20" x14ac:dyDescent="0.25">
      <c r="B237" s="24" t="s">
        <v>28</v>
      </c>
      <c r="C237" s="10">
        <v>2</v>
      </c>
      <c r="D237" s="2">
        <f>C237/$M$237</f>
        <v>3.5087719298245612E-2</v>
      </c>
      <c r="E237" s="3">
        <v>6</v>
      </c>
      <c r="F237" s="2">
        <f>E237/$M$237</f>
        <v>0.10526315789473684</v>
      </c>
      <c r="G237" s="3">
        <v>17</v>
      </c>
      <c r="H237" s="2">
        <f>G237/$M$237</f>
        <v>0.2982456140350877</v>
      </c>
      <c r="I237" s="3">
        <v>24</v>
      </c>
      <c r="J237" s="2">
        <f>I237/$M$237</f>
        <v>0.42105263157894735</v>
      </c>
      <c r="K237" s="3">
        <v>8</v>
      </c>
      <c r="L237" s="2">
        <f>K237/$M$237</f>
        <v>0.14035087719298245</v>
      </c>
      <c r="M237" s="37">
        <v>57</v>
      </c>
      <c r="N237" s="37">
        <v>9</v>
      </c>
      <c r="O237" s="37">
        <v>66</v>
      </c>
      <c r="P237" s="103"/>
    </row>
    <row r="238" spans="2:20" x14ac:dyDescent="0.25">
      <c r="B238" s="24" t="s">
        <v>29</v>
      </c>
      <c r="C238" s="10">
        <v>1</v>
      </c>
      <c r="D238" s="2">
        <f>C238/$M$238</f>
        <v>3.8461538461538464E-2</v>
      </c>
      <c r="E238" s="3">
        <v>6</v>
      </c>
      <c r="F238" s="2">
        <f>E238/$M$238</f>
        <v>0.23076923076923078</v>
      </c>
      <c r="G238" s="3">
        <v>7</v>
      </c>
      <c r="H238" s="2">
        <f>G238/$M$238</f>
        <v>0.26923076923076922</v>
      </c>
      <c r="I238" s="3">
        <v>7</v>
      </c>
      <c r="J238" s="2">
        <f>I238/$M$238</f>
        <v>0.26923076923076922</v>
      </c>
      <c r="K238" s="3">
        <v>5</v>
      </c>
      <c r="L238" s="2">
        <f>K238/$M$238</f>
        <v>0.19230769230769232</v>
      </c>
      <c r="M238" s="37">
        <v>26</v>
      </c>
      <c r="N238" s="37">
        <v>2</v>
      </c>
      <c r="O238" s="37">
        <v>28</v>
      </c>
      <c r="P238" s="103"/>
    </row>
    <row r="241" spans="2:16" x14ac:dyDescent="0.25">
      <c r="C241" s="102" t="s">
        <v>82</v>
      </c>
    </row>
    <row r="242" spans="2:16" x14ac:dyDescent="0.25">
      <c r="B242" s="27"/>
    </row>
    <row r="243" spans="2:16" ht="15" customHeight="1" x14ac:dyDescent="0.2">
      <c r="B243" s="254" t="s">
        <v>83</v>
      </c>
      <c r="C243" s="257" t="s">
        <v>301</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4</v>
      </c>
      <c r="D246" s="2">
        <f>C246/$M$246</f>
        <v>5.2631578947368418E-2</v>
      </c>
      <c r="E246" s="3">
        <v>8</v>
      </c>
      <c r="F246" s="2">
        <f>E246/$M$246</f>
        <v>0.10526315789473684</v>
      </c>
      <c r="G246" s="3">
        <v>14</v>
      </c>
      <c r="H246" s="2">
        <f>G246/$M$246</f>
        <v>0.18421052631578946</v>
      </c>
      <c r="I246" s="3">
        <v>13</v>
      </c>
      <c r="J246" s="2">
        <f>I246/$M$246</f>
        <v>0.17105263157894737</v>
      </c>
      <c r="K246" s="3">
        <v>37</v>
      </c>
      <c r="L246" s="2">
        <f>K246/$M$246</f>
        <v>0.48684210526315791</v>
      </c>
      <c r="M246" s="37">
        <v>76</v>
      </c>
      <c r="N246" s="37">
        <v>18</v>
      </c>
      <c r="O246" s="37">
        <v>94</v>
      </c>
      <c r="P246" s="103"/>
    </row>
    <row r="247" spans="2:16" x14ac:dyDescent="0.25">
      <c r="B247" s="24" t="s">
        <v>87</v>
      </c>
      <c r="C247" s="10">
        <v>5</v>
      </c>
      <c r="D247" s="2">
        <f>C247/$M$247</f>
        <v>6.1728395061728392E-2</v>
      </c>
      <c r="E247" s="3">
        <v>7</v>
      </c>
      <c r="F247" s="2">
        <f>E247/$M$247</f>
        <v>8.6419753086419748E-2</v>
      </c>
      <c r="G247" s="3">
        <v>19</v>
      </c>
      <c r="H247" s="2">
        <f>G247/$M$247</f>
        <v>0.23456790123456789</v>
      </c>
      <c r="I247" s="3">
        <v>22</v>
      </c>
      <c r="J247" s="2">
        <f>I247/$M$247</f>
        <v>0.27160493827160492</v>
      </c>
      <c r="K247" s="3">
        <v>28</v>
      </c>
      <c r="L247" s="2">
        <f>K247/$M$247</f>
        <v>0.34567901234567899</v>
      </c>
      <c r="M247" s="37">
        <v>81</v>
      </c>
      <c r="N247" s="37">
        <v>13</v>
      </c>
      <c r="O247" s="37">
        <v>94</v>
      </c>
      <c r="P247" s="103"/>
    </row>
    <row r="248" spans="2:16" ht="24" x14ac:dyDescent="0.25">
      <c r="B248" s="24" t="s">
        <v>88</v>
      </c>
      <c r="C248" s="10">
        <v>6</v>
      </c>
      <c r="D248" s="2">
        <f>C248/$M$248</f>
        <v>7.6923076923076927E-2</v>
      </c>
      <c r="E248" s="3">
        <v>6</v>
      </c>
      <c r="F248" s="2">
        <f>E248/$M$248</f>
        <v>7.6923076923076927E-2</v>
      </c>
      <c r="G248" s="3">
        <v>10</v>
      </c>
      <c r="H248" s="2">
        <f>G248/$M$248</f>
        <v>0.12820512820512819</v>
      </c>
      <c r="I248" s="3">
        <v>23</v>
      </c>
      <c r="J248" s="2">
        <f>I248/$M$248</f>
        <v>0.29487179487179488</v>
      </c>
      <c r="K248" s="3">
        <v>33</v>
      </c>
      <c r="L248" s="2">
        <f>K248/$M$248</f>
        <v>0.42307692307692307</v>
      </c>
      <c r="M248" s="37">
        <v>78</v>
      </c>
      <c r="N248" s="37">
        <v>16</v>
      </c>
      <c r="O248" s="37">
        <v>94</v>
      </c>
      <c r="P248" s="103"/>
    </row>
    <row r="249" spans="2:16" ht="24" x14ac:dyDescent="0.2">
      <c r="B249" s="24" t="s">
        <v>89</v>
      </c>
      <c r="C249" s="10">
        <v>3</v>
      </c>
      <c r="D249" s="2">
        <f>C249/$M$249</f>
        <v>3.4883720930232558E-2</v>
      </c>
      <c r="E249" s="3">
        <v>7</v>
      </c>
      <c r="F249" s="2">
        <f>E249/$M$249</f>
        <v>8.1395348837209308E-2</v>
      </c>
      <c r="G249" s="3">
        <v>12</v>
      </c>
      <c r="H249" s="2">
        <f>G249/$M$249</f>
        <v>0.13953488372093023</v>
      </c>
      <c r="I249" s="3">
        <v>18</v>
      </c>
      <c r="J249" s="2">
        <f>I249/$M$249</f>
        <v>0.20930232558139536</v>
      </c>
      <c r="K249" s="3">
        <v>46</v>
      </c>
      <c r="L249" s="2">
        <f>K249/$M$249</f>
        <v>0.53488372093023251</v>
      </c>
      <c r="M249" s="37">
        <v>86</v>
      </c>
      <c r="N249" s="37">
        <v>8</v>
      </c>
      <c r="O249" s="37">
        <v>94</v>
      </c>
      <c r="P249" s="103"/>
    </row>
    <row r="250" spans="2:16" ht="24" x14ac:dyDescent="0.2">
      <c r="B250" s="24" t="s">
        <v>90</v>
      </c>
      <c r="C250" s="10">
        <v>2</v>
      </c>
      <c r="D250" s="2">
        <f>C250/$M$250</f>
        <v>2.564102564102564E-2</v>
      </c>
      <c r="E250" s="3">
        <v>5</v>
      </c>
      <c r="F250" s="2">
        <f>E250/$M$250</f>
        <v>6.4102564102564097E-2</v>
      </c>
      <c r="G250" s="3">
        <v>9</v>
      </c>
      <c r="H250" s="2">
        <f>G250/$M$250</f>
        <v>0.11538461538461539</v>
      </c>
      <c r="I250" s="3">
        <v>25</v>
      </c>
      <c r="J250" s="2">
        <f>I250/$M$250</f>
        <v>0.32051282051282054</v>
      </c>
      <c r="K250" s="3">
        <v>37</v>
      </c>
      <c r="L250" s="2">
        <f>K250/$M$250</f>
        <v>0.47435897435897434</v>
      </c>
      <c r="M250" s="37">
        <v>78</v>
      </c>
      <c r="N250" s="37">
        <v>16</v>
      </c>
      <c r="O250" s="37">
        <v>94</v>
      </c>
      <c r="P250" s="103"/>
    </row>
    <row r="251" spans="2:16" ht="36" x14ac:dyDescent="0.2">
      <c r="B251" s="24" t="s">
        <v>91</v>
      </c>
      <c r="C251" s="10">
        <v>1</v>
      </c>
      <c r="D251" s="2">
        <f>C251/$M$251</f>
        <v>1.1363636363636364E-2</v>
      </c>
      <c r="E251" s="3">
        <v>6</v>
      </c>
      <c r="F251" s="2">
        <f>E251/$M$251</f>
        <v>6.8181818181818177E-2</v>
      </c>
      <c r="G251" s="3">
        <v>10</v>
      </c>
      <c r="H251" s="2">
        <f>G251/$M$251</f>
        <v>0.11363636363636363</v>
      </c>
      <c r="I251" s="3">
        <v>9</v>
      </c>
      <c r="J251" s="2">
        <f>I251/$M$251</f>
        <v>0.10227272727272728</v>
      </c>
      <c r="K251" s="3">
        <v>62</v>
      </c>
      <c r="L251" s="2">
        <f>K251/$M$251</f>
        <v>0.70454545454545459</v>
      </c>
      <c r="M251" s="11">
        <v>88</v>
      </c>
      <c r="N251" s="37">
        <v>6</v>
      </c>
      <c r="O251" s="37">
        <v>94</v>
      </c>
      <c r="P251" s="103"/>
    </row>
    <row r="254" spans="2:16" x14ac:dyDescent="0.25">
      <c r="B254" s="27"/>
      <c r="C254" s="102" t="s">
        <v>92</v>
      </c>
    </row>
    <row r="256" spans="2:16" ht="15" customHeight="1" x14ac:dyDescent="0.2">
      <c r="B256" s="254" t="s">
        <v>83</v>
      </c>
      <c r="C256" s="257" t="s">
        <v>300</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4</v>
      </c>
      <c r="D259" s="2">
        <f>C259/$M$259</f>
        <v>8.3333333333333329E-2</v>
      </c>
      <c r="E259" s="3">
        <v>5</v>
      </c>
      <c r="F259" s="2">
        <f>E259/$M$259</f>
        <v>0.10416666666666667</v>
      </c>
      <c r="G259" s="3">
        <v>9</v>
      </c>
      <c r="H259" s="2">
        <f>G259/$M$259</f>
        <v>0.1875</v>
      </c>
      <c r="I259" s="3">
        <v>7</v>
      </c>
      <c r="J259" s="2">
        <f>I259/$M$259</f>
        <v>0.14583333333333334</v>
      </c>
      <c r="K259" s="3">
        <v>23</v>
      </c>
      <c r="L259" s="2">
        <f>K259/$M$259</f>
        <v>0.47916666666666669</v>
      </c>
      <c r="M259" s="37">
        <v>48</v>
      </c>
      <c r="N259" s="37">
        <v>18</v>
      </c>
      <c r="O259" s="37">
        <v>66</v>
      </c>
      <c r="P259" s="103"/>
    </row>
    <row r="260" spans="2:16" x14ac:dyDescent="0.25">
      <c r="B260" s="24" t="s">
        <v>87</v>
      </c>
      <c r="C260" s="10">
        <v>3</v>
      </c>
      <c r="D260" s="2">
        <f>C260/$M$260</f>
        <v>5.5555555555555552E-2</v>
      </c>
      <c r="E260" s="3">
        <v>4</v>
      </c>
      <c r="F260" s="2">
        <f>E260/$M$260</f>
        <v>7.407407407407407E-2</v>
      </c>
      <c r="G260" s="3">
        <v>11</v>
      </c>
      <c r="H260" s="2">
        <f>G260/$M$260</f>
        <v>0.20370370370370369</v>
      </c>
      <c r="I260" s="3">
        <v>15</v>
      </c>
      <c r="J260" s="2">
        <f>I260/$M$260</f>
        <v>0.27777777777777779</v>
      </c>
      <c r="K260" s="3">
        <v>21</v>
      </c>
      <c r="L260" s="2">
        <f>K260/$M$260</f>
        <v>0.3888888888888889</v>
      </c>
      <c r="M260" s="37">
        <v>54</v>
      </c>
      <c r="N260" s="37">
        <v>12</v>
      </c>
      <c r="O260" s="37">
        <v>66</v>
      </c>
      <c r="P260" s="103"/>
    </row>
    <row r="261" spans="2:16" ht="24" x14ac:dyDescent="0.25">
      <c r="B261" s="24" t="s">
        <v>88</v>
      </c>
      <c r="C261" s="10">
        <v>4</v>
      </c>
      <c r="D261" s="2">
        <f>C261/$M$261</f>
        <v>7.8431372549019607E-2</v>
      </c>
      <c r="E261" s="3">
        <v>5</v>
      </c>
      <c r="F261" s="2">
        <f>E261/$M$261</f>
        <v>9.8039215686274508E-2</v>
      </c>
      <c r="G261" s="3">
        <v>8</v>
      </c>
      <c r="H261" s="2">
        <f>G261/$M$261</f>
        <v>0.15686274509803921</v>
      </c>
      <c r="I261" s="3">
        <v>14</v>
      </c>
      <c r="J261" s="2">
        <f>I261/$M$261</f>
        <v>0.27450980392156865</v>
      </c>
      <c r="K261" s="3">
        <v>20</v>
      </c>
      <c r="L261" s="2">
        <f>K261/$M$261</f>
        <v>0.39215686274509803</v>
      </c>
      <c r="M261" s="37">
        <v>51</v>
      </c>
      <c r="N261" s="37">
        <v>15</v>
      </c>
      <c r="O261" s="37">
        <v>66</v>
      </c>
      <c r="P261" s="103"/>
    </row>
    <row r="262" spans="2:16" ht="24" x14ac:dyDescent="0.2">
      <c r="B262" s="24" t="s">
        <v>93</v>
      </c>
      <c r="C262" s="10">
        <v>2</v>
      </c>
      <c r="D262" s="2">
        <f>C262/$M$262</f>
        <v>3.2786885245901641E-2</v>
      </c>
      <c r="E262" s="3">
        <v>5</v>
      </c>
      <c r="F262" s="2">
        <f>E262/$M$262</f>
        <v>8.1967213114754092E-2</v>
      </c>
      <c r="G262" s="3">
        <v>4</v>
      </c>
      <c r="H262" s="2">
        <f>G262/$M$262</f>
        <v>6.5573770491803282E-2</v>
      </c>
      <c r="I262" s="3">
        <v>11</v>
      </c>
      <c r="J262" s="2">
        <f>I262/$M$262</f>
        <v>0.18032786885245902</v>
      </c>
      <c r="K262" s="3">
        <v>39</v>
      </c>
      <c r="L262" s="2">
        <f>K262/$M$262</f>
        <v>0.63934426229508201</v>
      </c>
      <c r="M262" s="37">
        <v>61</v>
      </c>
      <c r="N262" s="37">
        <v>5</v>
      </c>
      <c r="O262" s="37">
        <v>66</v>
      </c>
      <c r="P262" s="103"/>
    </row>
    <row r="263" spans="2:16" ht="24" x14ac:dyDescent="0.2">
      <c r="B263" s="24" t="s">
        <v>90</v>
      </c>
      <c r="C263" s="10">
        <v>1</v>
      </c>
      <c r="D263" s="2">
        <f>C263/$M$263</f>
        <v>1.9230769230769232E-2</v>
      </c>
      <c r="E263" s="3">
        <v>3</v>
      </c>
      <c r="F263" s="2">
        <f>E263/$M$263</f>
        <v>5.7692307692307696E-2</v>
      </c>
      <c r="G263" s="3">
        <v>4</v>
      </c>
      <c r="H263" s="2">
        <f>G263/$M$263</f>
        <v>7.6923076923076927E-2</v>
      </c>
      <c r="I263" s="3">
        <v>19</v>
      </c>
      <c r="J263" s="2">
        <f>I263/$M$263</f>
        <v>0.36538461538461536</v>
      </c>
      <c r="K263" s="3">
        <v>25</v>
      </c>
      <c r="L263" s="2">
        <f>K263/$M$263</f>
        <v>0.48076923076923078</v>
      </c>
      <c r="M263" s="37">
        <v>52</v>
      </c>
      <c r="N263" s="37">
        <v>14</v>
      </c>
      <c r="O263" s="37">
        <v>66</v>
      </c>
      <c r="P263" s="103"/>
    </row>
    <row r="264" spans="2:16" ht="36" x14ac:dyDescent="0.2">
      <c r="B264" s="24" t="s">
        <v>91</v>
      </c>
      <c r="C264" s="10">
        <v>0</v>
      </c>
      <c r="D264" s="2">
        <f>C264/$M$264</f>
        <v>0</v>
      </c>
      <c r="E264" s="3">
        <v>4</v>
      </c>
      <c r="F264" s="2">
        <f>E264/$M$264</f>
        <v>6.5573770491803282E-2</v>
      </c>
      <c r="G264" s="3">
        <v>6</v>
      </c>
      <c r="H264" s="2">
        <f>G264/$M$264</f>
        <v>9.8360655737704916E-2</v>
      </c>
      <c r="I264" s="3">
        <v>3</v>
      </c>
      <c r="J264" s="2">
        <f>I264/$M$264</f>
        <v>4.9180327868852458E-2</v>
      </c>
      <c r="K264" s="3">
        <v>48</v>
      </c>
      <c r="L264" s="2">
        <f>K264/$M$264</f>
        <v>0.78688524590163933</v>
      </c>
      <c r="M264" s="37">
        <v>61</v>
      </c>
      <c r="N264" s="37">
        <v>5</v>
      </c>
      <c r="O264" s="37">
        <v>66</v>
      </c>
      <c r="P264" s="103"/>
    </row>
    <row r="267" spans="2:16" x14ac:dyDescent="0.25">
      <c r="C267" s="102" t="s">
        <v>94</v>
      </c>
    </row>
    <row r="269" spans="2:16" ht="15" customHeight="1" x14ac:dyDescent="0.2">
      <c r="B269" s="254" t="s">
        <v>83</v>
      </c>
      <c r="C269" s="257" t="s">
        <v>299</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0</v>
      </c>
      <c r="D272" s="2">
        <f>C272/$M$272</f>
        <v>0</v>
      </c>
      <c r="E272" s="3">
        <v>3</v>
      </c>
      <c r="F272" s="2">
        <f>E272/$M$272</f>
        <v>0.10714285714285714</v>
      </c>
      <c r="G272" s="3">
        <v>5</v>
      </c>
      <c r="H272" s="2">
        <f>G272/$M$272</f>
        <v>0.17857142857142858</v>
      </c>
      <c r="I272" s="3">
        <v>6</v>
      </c>
      <c r="J272" s="2">
        <f>I272/$M$272</f>
        <v>0.21428571428571427</v>
      </c>
      <c r="K272" s="3">
        <v>14</v>
      </c>
      <c r="L272" s="2">
        <f>K272/$M$272</f>
        <v>0.5</v>
      </c>
      <c r="M272" s="72">
        <v>28</v>
      </c>
      <c r="N272" s="72">
        <v>0</v>
      </c>
      <c r="O272" s="72">
        <v>28</v>
      </c>
      <c r="P272" s="103"/>
    </row>
    <row r="273" spans="2:16" x14ac:dyDescent="0.25">
      <c r="B273" s="24" t="s">
        <v>87</v>
      </c>
      <c r="C273" s="10">
        <v>2</v>
      </c>
      <c r="D273" s="2">
        <f>C273/$M$273</f>
        <v>7.407407407407407E-2</v>
      </c>
      <c r="E273" s="3">
        <v>3</v>
      </c>
      <c r="F273" s="2">
        <f>E273/$M$273</f>
        <v>0.1111111111111111</v>
      </c>
      <c r="G273" s="3">
        <v>8</v>
      </c>
      <c r="H273" s="2">
        <f>G273/$M$273</f>
        <v>0.29629629629629628</v>
      </c>
      <c r="I273" s="3">
        <v>7</v>
      </c>
      <c r="J273" s="2">
        <f>I273/$M$273</f>
        <v>0.25925925925925924</v>
      </c>
      <c r="K273" s="3">
        <v>7</v>
      </c>
      <c r="L273" s="2">
        <f>K273/$M$273</f>
        <v>0.25925925925925924</v>
      </c>
      <c r="M273" s="3">
        <f t="shared" ref="M273" si="2">C273+E273+G273+I273+K273</f>
        <v>27</v>
      </c>
      <c r="N273" s="72">
        <v>1</v>
      </c>
      <c r="O273" s="35">
        <f t="shared" ref="O273" si="3">M273+N273</f>
        <v>28</v>
      </c>
      <c r="P273" s="103"/>
    </row>
    <row r="274" spans="2:16" ht="24" x14ac:dyDescent="0.25">
      <c r="B274" s="24" t="s">
        <v>88</v>
      </c>
      <c r="C274" s="10">
        <v>2</v>
      </c>
      <c r="D274" s="2">
        <f>C274/$M$274</f>
        <v>7.407407407407407E-2</v>
      </c>
      <c r="E274" s="3">
        <v>1</v>
      </c>
      <c r="F274" s="2">
        <f>E274/$M$274</f>
        <v>3.7037037037037035E-2</v>
      </c>
      <c r="G274" s="3">
        <v>2</v>
      </c>
      <c r="H274" s="2">
        <f>G274/$M$274</f>
        <v>7.407407407407407E-2</v>
      </c>
      <c r="I274" s="3">
        <v>9</v>
      </c>
      <c r="J274" s="2">
        <f>I274/$M$274</f>
        <v>0.33333333333333331</v>
      </c>
      <c r="K274" s="3">
        <v>13</v>
      </c>
      <c r="L274" s="2">
        <f>K274/$M$274</f>
        <v>0.48148148148148145</v>
      </c>
      <c r="M274" s="72">
        <v>27</v>
      </c>
      <c r="N274" s="72">
        <v>1</v>
      </c>
      <c r="O274" s="72">
        <v>28</v>
      </c>
      <c r="P274" s="103"/>
    </row>
    <row r="275" spans="2:16" ht="24" x14ac:dyDescent="0.2">
      <c r="B275" s="24" t="s">
        <v>93</v>
      </c>
      <c r="C275" s="10">
        <v>1</v>
      </c>
      <c r="D275" s="2">
        <f>C275/$M$275</f>
        <v>0.04</v>
      </c>
      <c r="E275" s="3">
        <v>2</v>
      </c>
      <c r="F275" s="2">
        <f>E275/$M$275</f>
        <v>0.08</v>
      </c>
      <c r="G275" s="3">
        <v>8</v>
      </c>
      <c r="H275" s="2">
        <f>G275/$M$275</f>
        <v>0.32</v>
      </c>
      <c r="I275" s="3">
        <v>7</v>
      </c>
      <c r="J275" s="2">
        <f>I275/$M$275</f>
        <v>0.28000000000000003</v>
      </c>
      <c r="K275" s="3">
        <v>7</v>
      </c>
      <c r="L275" s="2">
        <f>K275/$M$275</f>
        <v>0.28000000000000003</v>
      </c>
      <c r="M275" s="72">
        <v>25</v>
      </c>
      <c r="N275" s="72">
        <v>3</v>
      </c>
      <c r="O275" s="72">
        <v>28</v>
      </c>
      <c r="P275" s="103"/>
    </row>
    <row r="276" spans="2:16" ht="24" x14ac:dyDescent="0.2">
      <c r="B276" s="24" t="s">
        <v>90</v>
      </c>
      <c r="C276" s="10">
        <v>1</v>
      </c>
      <c r="D276" s="2">
        <f>C276/$M$276</f>
        <v>3.8461538461538464E-2</v>
      </c>
      <c r="E276" s="3">
        <v>2</v>
      </c>
      <c r="F276" s="2">
        <f>E276/$M$276</f>
        <v>7.6923076923076927E-2</v>
      </c>
      <c r="G276" s="3">
        <v>5</v>
      </c>
      <c r="H276" s="2">
        <f>G276/$M$276</f>
        <v>0.19230769230769232</v>
      </c>
      <c r="I276" s="3">
        <v>6</v>
      </c>
      <c r="J276" s="2">
        <f>I276/$M$276</f>
        <v>0.23076923076923078</v>
      </c>
      <c r="K276" s="3">
        <v>12</v>
      </c>
      <c r="L276" s="2">
        <f>K276/$M$276</f>
        <v>0.46153846153846156</v>
      </c>
      <c r="M276" s="72">
        <v>26</v>
      </c>
      <c r="N276" s="72">
        <v>2</v>
      </c>
      <c r="O276" s="72">
        <v>28</v>
      </c>
      <c r="P276" s="103"/>
    </row>
    <row r="277" spans="2:16" ht="36" x14ac:dyDescent="0.2">
      <c r="B277" s="24" t="s">
        <v>91</v>
      </c>
      <c r="C277" s="10">
        <v>1</v>
      </c>
      <c r="D277" s="2">
        <f>C277/$M$277</f>
        <v>3.7037037037037035E-2</v>
      </c>
      <c r="E277" s="3">
        <v>2</v>
      </c>
      <c r="F277" s="2">
        <f>E277/$M$277</f>
        <v>7.407407407407407E-2</v>
      </c>
      <c r="G277" s="3">
        <v>4</v>
      </c>
      <c r="H277" s="2">
        <f>G277/$M$277</f>
        <v>0.14814814814814814</v>
      </c>
      <c r="I277" s="3">
        <v>6</v>
      </c>
      <c r="J277" s="2">
        <f>I277/$M$277</f>
        <v>0.22222222222222221</v>
      </c>
      <c r="K277" s="3">
        <v>14</v>
      </c>
      <c r="L277" s="2">
        <f>K277/$M$277</f>
        <v>0.51851851851851849</v>
      </c>
      <c r="M277" s="72">
        <v>27</v>
      </c>
      <c r="N277" s="72">
        <v>1</v>
      </c>
      <c r="O277" s="72">
        <v>28</v>
      </c>
      <c r="P277" s="103"/>
    </row>
    <row r="278" spans="2:16" ht="24" x14ac:dyDescent="0.25">
      <c r="B278" s="24" t="s">
        <v>95</v>
      </c>
      <c r="C278" s="10">
        <v>1</v>
      </c>
      <c r="D278" s="2">
        <f>C278/$M$278</f>
        <v>3.7037037037037035E-2</v>
      </c>
      <c r="E278" s="3">
        <v>2</v>
      </c>
      <c r="F278" s="2">
        <f>E278/$M$278</f>
        <v>7.407407407407407E-2</v>
      </c>
      <c r="G278" s="3">
        <v>2</v>
      </c>
      <c r="H278" s="2">
        <f>G278/$M$278</f>
        <v>7.407407407407407E-2</v>
      </c>
      <c r="I278" s="3">
        <v>5</v>
      </c>
      <c r="J278" s="2">
        <f>I278/$M$278</f>
        <v>0.18518518518518517</v>
      </c>
      <c r="K278" s="3">
        <v>17</v>
      </c>
      <c r="L278" s="2">
        <f>K278/$M$278</f>
        <v>0.62962962962962965</v>
      </c>
      <c r="M278" s="37">
        <v>27</v>
      </c>
      <c r="N278" s="37">
        <v>1</v>
      </c>
      <c r="O278" s="72">
        <v>28</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300</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2</v>
      </c>
      <c r="D288" s="2">
        <f>C288/$M$288</f>
        <v>3.1746031746031744E-2</v>
      </c>
      <c r="E288" s="3">
        <v>2</v>
      </c>
      <c r="F288" s="2">
        <f>E288/$M$288</f>
        <v>3.1746031746031744E-2</v>
      </c>
      <c r="G288" s="3">
        <v>20</v>
      </c>
      <c r="H288" s="2">
        <f>G288/$M$288</f>
        <v>0.31746031746031744</v>
      </c>
      <c r="I288" s="3">
        <v>16</v>
      </c>
      <c r="J288" s="2">
        <f>I288/$M$288</f>
        <v>0.25396825396825395</v>
      </c>
      <c r="K288" s="3">
        <v>23</v>
      </c>
      <c r="L288" s="2">
        <f>K288/$M$288</f>
        <v>0.36507936507936506</v>
      </c>
      <c r="M288" s="37">
        <v>63</v>
      </c>
      <c r="N288" s="37">
        <v>3</v>
      </c>
      <c r="O288" s="37">
        <v>66</v>
      </c>
      <c r="P288" s="103"/>
    </row>
    <row r="289" spans="2:16" x14ac:dyDescent="0.25">
      <c r="B289" s="24" t="s">
        <v>100</v>
      </c>
      <c r="C289" s="10">
        <v>3</v>
      </c>
      <c r="D289" s="2">
        <f>C289/$M$289</f>
        <v>5.1724137931034482E-2</v>
      </c>
      <c r="E289" s="3">
        <v>4</v>
      </c>
      <c r="F289" s="2">
        <f>E289/$M$289</f>
        <v>6.8965517241379309E-2</v>
      </c>
      <c r="G289" s="3">
        <v>15</v>
      </c>
      <c r="H289" s="2">
        <f>G289/$M$289</f>
        <v>0.25862068965517243</v>
      </c>
      <c r="I289" s="3">
        <v>16</v>
      </c>
      <c r="J289" s="2">
        <f>I289/$M$289</f>
        <v>0.27586206896551724</v>
      </c>
      <c r="K289" s="3">
        <v>20</v>
      </c>
      <c r="L289" s="2">
        <f>K289/$M$289</f>
        <v>0.34482758620689657</v>
      </c>
      <c r="M289" s="37">
        <v>58</v>
      </c>
      <c r="N289" s="37">
        <v>8</v>
      </c>
      <c r="O289" s="37">
        <v>66</v>
      </c>
      <c r="P289" s="103"/>
    </row>
    <row r="290" spans="2:16" x14ac:dyDescent="0.2">
      <c r="B290" s="24" t="s">
        <v>101</v>
      </c>
      <c r="C290" s="10">
        <v>13</v>
      </c>
      <c r="D290" s="2">
        <f>C290/$M$290</f>
        <v>0.22807017543859648</v>
      </c>
      <c r="E290" s="3">
        <v>12</v>
      </c>
      <c r="F290" s="2">
        <f>E290/$M$290</f>
        <v>0.21052631578947367</v>
      </c>
      <c r="G290" s="3">
        <v>19</v>
      </c>
      <c r="H290" s="2">
        <f>G290/$M$290</f>
        <v>0.33333333333333331</v>
      </c>
      <c r="I290" s="3">
        <v>4</v>
      </c>
      <c r="J290" s="2">
        <f>I290/$M$290</f>
        <v>7.0175438596491224E-2</v>
      </c>
      <c r="K290" s="3">
        <v>9</v>
      </c>
      <c r="L290" s="2">
        <f>K290/$M$290</f>
        <v>0.15789473684210525</v>
      </c>
      <c r="M290" s="72">
        <v>57</v>
      </c>
      <c r="N290" s="72">
        <v>9</v>
      </c>
      <c r="O290" s="37">
        <v>66</v>
      </c>
      <c r="P290" s="103"/>
    </row>
    <row r="291" spans="2:16" x14ac:dyDescent="0.25">
      <c r="B291" s="24" t="s">
        <v>102</v>
      </c>
      <c r="C291" s="10">
        <v>22</v>
      </c>
      <c r="D291" s="2">
        <f>C291/$M$291</f>
        <v>0.36666666666666664</v>
      </c>
      <c r="E291" s="3">
        <v>11</v>
      </c>
      <c r="F291" s="2">
        <f>E291/$M$291</f>
        <v>0.18333333333333332</v>
      </c>
      <c r="G291" s="3">
        <v>11</v>
      </c>
      <c r="H291" s="2">
        <f>G291/$M$291</f>
        <v>0.18333333333333332</v>
      </c>
      <c r="I291" s="3">
        <v>9</v>
      </c>
      <c r="J291" s="2">
        <f>I291/$M$291</f>
        <v>0.15</v>
      </c>
      <c r="K291" s="3">
        <v>7</v>
      </c>
      <c r="L291" s="2">
        <f>K291/$M$291</f>
        <v>0.11666666666666667</v>
      </c>
      <c r="M291" s="72">
        <v>60</v>
      </c>
      <c r="N291" s="72">
        <v>6</v>
      </c>
      <c r="O291" s="37">
        <v>66</v>
      </c>
      <c r="P291" s="103"/>
    </row>
    <row r="294" spans="2:16" x14ac:dyDescent="0.25">
      <c r="C294" s="102" t="s">
        <v>103</v>
      </c>
    </row>
    <row r="296" spans="2:16" ht="15" customHeight="1" x14ac:dyDescent="0.2">
      <c r="B296" s="254" t="s">
        <v>104</v>
      </c>
      <c r="C296" s="257" t="s">
        <v>300</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9</v>
      </c>
      <c r="D299" s="2">
        <f>C299/$I$299</f>
        <v>0.13636363636363635</v>
      </c>
      <c r="E299" s="3">
        <v>19</v>
      </c>
      <c r="F299" s="2">
        <f>E299/$I$299</f>
        <v>0.2878787878787879</v>
      </c>
      <c r="G299" s="3">
        <v>38</v>
      </c>
      <c r="H299" s="2">
        <f>G299/$I$299</f>
        <v>0.5757575757575758</v>
      </c>
      <c r="I299" s="37">
        <v>66</v>
      </c>
      <c r="J299" s="37">
        <v>0</v>
      </c>
      <c r="K299" s="37">
        <v>66</v>
      </c>
      <c r="L299" s="103"/>
    </row>
    <row r="300" spans="2:16" x14ac:dyDescent="0.25">
      <c r="B300" s="24" t="s">
        <v>109</v>
      </c>
      <c r="C300" s="10">
        <v>2</v>
      </c>
      <c r="D300" s="2">
        <f>C300/$I$300</f>
        <v>3.0303030303030304E-2</v>
      </c>
      <c r="E300" s="3">
        <v>2</v>
      </c>
      <c r="F300" s="2">
        <f>E300/$I$300</f>
        <v>3.0303030303030304E-2</v>
      </c>
      <c r="G300" s="3">
        <v>62</v>
      </c>
      <c r="H300" s="2">
        <f>G300/$I$300</f>
        <v>0.93939393939393945</v>
      </c>
      <c r="I300" s="37">
        <v>66</v>
      </c>
      <c r="J300" s="37">
        <v>0</v>
      </c>
      <c r="K300" s="37">
        <v>66</v>
      </c>
      <c r="L300" s="103"/>
    </row>
    <row r="301" spans="2:16" x14ac:dyDescent="0.25">
      <c r="B301" s="24" t="s">
        <v>110</v>
      </c>
      <c r="C301" s="10">
        <v>1</v>
      </c>
      <c r="D301" s="2">
        <f>C301/$I$301</f>
        <v>1.5151515151515152E-2</v>
      </c>
      <c r="E301" s="3">
        <v>7</v>
      </c>
      <c r="F301" s="2">
        <f>E301/$I$301</f>
        <v>0.10606060606060606</v>
      </c>
      <c r="G301" s="3">
        <v>58</v>
      </c>
      <c r="H301" s="2">
        <f>G301/$I$301</f>
        <v>0.87878787878787878</v>
      </c>
      <c r="I301" s="37">
        <v>66</v>
      </c>
      <c r="J301" s="37">
        <v>0</v>
      </c>
      <c r="K301" s="37">
        <v>66</v>
      </c>
      <c r="L301" s="103"/>
    </row>
    <row r="302" spans="2:16" x14ac:dyDescent="0.25">
      <c r="B302" s="24" t="s">
        <v>111</v>
      </c>
      <c r="C302" s="10">
        <v>1</v>
      </c>
      <c r="D302" s="2">
        <f>C302/$I$302</f>
        <v>1.5384615384615385E-2</v>
      </c>
      <c r="E302" s="3">
        <v>3</v>
      </c>
      <c r="F302" s="2">
        <f>E302/$I$302</f>
        <v>4.6153846153846156E-2</v>
      </c>
      <c r="G302" s="3">
        <v>61</v>
      </c>
      <c r="H302" s="2">
        <f>G302/$I$302</f>
        <v>0.93846153846153846</v>
      </c>
      <c r="I302" s="37">
        <v>65</v>
      </c>
      <c r="J302" s="37">
        <v>1</v>
      </c>
      <c r="K302" s="37">
        <v>66</v>
      </c>
      <c r="L302" s="103"/>
    </row>
    <row r="303" spans="2:16" x14ac:dyDescent="0.25">
      <c r="B303" s="24" t="s">
        <v>112</v>
      </c>
      <c r="C303" s="10">
        <v>0</v>
      </c>
      <c r="D303" s="2">
        <f>C303/$I$303</f>
        <v>0</v>
      </c>
      <c r="E303" s="3">
        <v>3</v>
      </c>
      <c r="F303" s="2">
        <f>E303/$I$303</f>
        <v>4.5454545454545456E-2</v>
      </c>
      <c r="G303" s="3">
        <v>63</v>
      </c>
      <c r="H303" s="2">
        <f>G303/$I$303</f>
        <v>0.95454545454545459</v>
      </c>
      <c r="I303" s="37">
        <v>66</v>
      </c>
      <c r="J303" s="37">
        <v>0</v>
      </c>
      <c r="K303" s="37">
        <v>66</v>
      </c>
      <c r="L303" s="103"/>
    </row>
    <row r="304" spans="2:16" x14ac:dyDescent="0.25">
      <c r="B304" s="24" t="s">
        <v>113</v>
      </c>
      <c r="C304" s="10">
        <v>0</v>
      </c>
      <c r="D304" s="2">
        <f>C304/$I$304</f>
        <v>0</v>
      </c>
      <c r="E304" s="3">
        <v>3</v>
      </c>
      <c r="F304" s="2">
        <f>E304/$I$304</f>
        <v>4.5454545454545456E-2</v>
      </c>
      <c r="G304" s="3">
        <v>63</v>
      </c>
      <c r="H304" s="2">
        <f>G304/$I$304</f>
        <v>0.95454545454545459</v>
      </c>
      <c r="I304" s="37">
        <v>66</v>
      </c>
      <c r="J304" s="37">
        <v>0</v>
      </c>
      <c r="K304" s="37">
        <v>66</v>
      </c>
      <c r="L304" s="103"/>
    </row>
    <row r="305" spans="2:12" x14ac:dyDescent="0.25">
      <c r="B305" s="119" t="s">
        <v>114</v>
      </c>
      <c r="C305" s="10">
        <v>0</v>
      </c>
      <c r="D305" s="2">
        <f>C305/$I$305</f>
        <v>0</v>
      </c>
      <c r="E305" s="3">
        <v>0</v>
      </c>
      <c r="F305" s="2">
        <f>E305/$I$305</f>
        <v>0</v>
      </c>
      <c r="G305" s="3">
        <v>16</v>
      </c>
      <c r="H305" s="2">
        <f>G305/$I$305</f>
        <v>1</v>
      </c>
      <c r="I305" s="37">
        <v>16</v>
      </c>
      <c r="J305" s="37">
        <v>50</v>
      </c>
      <c r="K305" s="37">
        <v>66</v>
      </c>
      <c r="L305" s="103"/>
    </row>
    <row r="308" spans="2:12" x14ac:dyDescent="0.25">
      <c r="B308" s="27"/>
      <c r="C308" s="102" t="s">
        <v>115</v>
      </c>
    </row>
    <row r="310" spans="2:12" ht="15" customHeight="1" x14ac:dyDescent="0.2">
      <c r="B310" s="257" t="s">
        <v>116</v>
      </c>
      <c r="C310" s="257" t="s">
        <v>300</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4</v>
      </c>
      <c r="D313" s="2">
        <f>C313/$G$313</f>
        <v>0.21052631578947367</v>
      </c>
      <c r="E313" s="3">
        <v>15</v>
      </c>
      <c r="F313" s="2">
        <f>E313/$G$313</f>
        <v>0.78947368421052633</v>
      </c>
      <c r="G313" s="11">
        <v>19</v>
      </c>
      <c r="H313" s="37">
        <v>47</v>
      </c>
      <c r="I313" s="11">
        <v>66</v>
      </c>
      <c r="J313" s="103"/>
    </row>
    <row r="314" spans="2:12" x14ac:dyDescent="0.25">
      <c r="B314" s="24" t="s">
        <v>109</v>
      </c>
      <c r="C314" s="10">
        <v>0</v>
      </c>
      <c r="D314" s="2">
        <f>C314/$G$314</f>
        <v>0</v>
      </c>
      <c r="E314" s="3">
        <v>3</v>
      </c>
      <c r="F314" s="2">
        <f>E314/$G$314</f>
        <v>1</v>
      </c>
      <c r="G314" s="11">
        <v>3</v>
      </c>
      <c r="H314" s="11">
        <v>63</v>
      </c>
      <c r="I314" s="11">
        <v>66</v>
      </c>
      <c r="J314" s="103"/>
    </row>
    <row r="315" spans="2:12" x14ac:dyDescent="0.25">
      <c r="B315" s="24" t="s">
        <v>110</v>
      </c>
      <c r="C315" s="10">
        <v>1</v>
      </c>
      <c r="D315" s="2">
        <f>C315/$G$315</f>
        <v>0.33333333333333331</v>
      </c>
      <c r="E315" s="3">
        <v>2</v>
      </c>
      <c r="F315" s="2">
        <f>E315/$G$315</f>
        <v>0.66666666666666663</v>
      </c>
      <c r="G315" s="11">
        <v>3</v>
      </c>
      <c r="H315" s="11">
        <v>63</v>
      </c>
      <c r="I315" s="11">
        <v>66</v>
      </c>
      <c r="J315" s="103"/>
    </row>
    <row r="316" spans="2:12" x14ac:dyDescent="0.25">
      <c r="B316" s="24" t="s">
        <v>111</v>
      </c>
      <c r="C316" s="10">
        <v>1</v>
      </c>
      <c r="D316" s="2">
        <f>C316/$G$316</f>
        <v>0.33333333333333331</v>
      </c>
      <c r="E316" s="3">
        <v>2</v>
      </c>
      <c r="F316" s="2">
        <f>E316/$G$316</f>
        <v>0.66666666666666663</v>
      </c>
      <c r="G316" s="37">
        <v>3</v>
      </c>
      <c r="H316" s="37">
        <v>63</v>
      </c>
      <c r="I316" s="11">
        <v>66</v>
      </c>
      <c r="J316" s="103"/>
    </row>
    <row r="317" spans="2:12" x14ac:dyDescent="0.25">
      <c r="B317" s="24" t="s">
        <v>112</v>
      </c>
      <c r="C317" s="10">
        <v>1</v>
      </c>
      <c r="D317" s="2">
        <f>C317/$G$317</f>
        <v>1</v>
      </c>
      <c r="E317" s="3">
        <v>0</v>
      </c>
      <c r="F317" s="2">
        <f>E317/$G$317</f>
        <v>0</v>
      </c>
      <c r="G317" s="37">
        <v>1</v>
      </c>
      <c r="H317" s="37">
        <v>65</v>
      </c>
      <c r="I317" s="11">
        <v>66</v>
      </c>
      <c r="J317" s="103"/>
    </row>
    <row r="318" spans="2:12" x14ac:dyDescent="0.25">
      <c r="B318" s="24" t="s">
        <v>113</v>
      </c>
      <c r="C318" s="10">
        <v>1</v>
      </c>
      <c r="D318" s="2">
        <f>C318/$G$318</f>
        <v>0.5</v>
      </c>
      <c r="E318" s="3">
        <v>1</v>
      </c>
      <c r="F318" s="2">
        <f>E318/$G$318</f>
        <v>0.5</v>
      </c>
      <c r="G318" s="37">
        <v>2</v>
      </c>
      <c r="H318" s="37">
        <v>64</v>
      </c>
      <c r="I318" s="11">
        <v>66</v>
      </c>
      <c r="J318" s="103"/>
    </row>
    <row r="319" spans="2:12" x14ac:dyDescent="0.25">
      <c r="B319" s="24" t="s">
        <v>114</v>
      </c>
      <c r="C319" s="10">
        <v>1</v>
      </c>
      <c r="D319" s="2">
        <f>C319/$G$319</f>
        <v>1</v>
      </c>
      <c r="E319" s="3">
        <v>0</v>
      </c>
      <c r="F319" s="2">
        <f>E319/$G$319</f>
        <v>0</v>
      </c>
      <c r="G319" s="37">
        <v>1</v>
      </c>
      <c r="H319" s="37">
        <v>65</v>
      </c>
      <c r="I319" s="11">
        <v>66</v>
      </c>
      <c r="J319" s="103"/>
    </row>
    <row r="322" spans="2:10" x14ac:dyDescent="0.25">
      <c r="C322" s="102" t="s">
        <v>119</v>
      </c>
    </row>
    <row r="324" spans="2:10" ht="15" customHeight="1" x14ac:dyDescent="0.2">
      <c r="B324" s="254" t="s">
        <v>120</v>
      </c>
      <c r="C324" s="257" t="s">
        <v>300</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37</v>
      </c>
      <c r="D327" s="2">
        <f>C327/$G$327</f>
        <v>0.56060606060606055</v>
      </c>
      <c r="E327" s="3">
        <v>29</v>
      </c>
      <c r="F327" s="2">
        <f>E327/$G$327</f>
        <v>0.43939393939393939</v>
      </c>
      <c r="G327" s="11">
        <v>66</v>
      </c>
      <c r="H327" s="37">
        <v>0</v>
      </c>
      <c r="I327" s="37">
        <v>66</v>
      </c>
      <c r="J327" s="103"/>
    </row>
    <row r="328" spans="2:10" x14ac:dyDescent="0.25">
      <c r="B328" s="24" t="s">
        <v>124</v>
      </c>
      <c r="C328" s="10">
        <v>11</v>
      </c>
      <c r="D328" s="2">
        <f>C328/$G$328</f>
        <v>0.17460317460317459</v>
      </c>
      <c r="E328" s="3">
        <v>52</v>
      </c>
      <c r="F328" s="2">
        <f>E328/$G$328</f>
        <v>0.82539682539682535</v>
      </c>
      <c r="G328" s="11">
        <v>63</v>
      </c>
      <c r="H328" s="37">
        <v>3</v>
      </c>
      <c r="I328" s="37">
        <v>66</v>
      </c>
      <c r="J328" s="103"/>
    </row>
    <row r="329" spans="2:10" x14ac:dyDescent="0.25">
      <c r="B329" s="119" t="s">
        <v>114</v>
      </c>
      <c r="C329" s="10">
        <v>2</v>
      </c>
      <c r="D329" s="2">
        <f>C329/$G$329</f>
        <v>9.0909090909090912E-2</v>
      </c>
      <c r="E329" s="3">
        <v>20</v>
      </c>
      <c r="F329" s="2">
        <f>E329/$G$329</f>
        <v>0.90909090909090906</v>
      </c>
      <c r="G329" s="11">
        <v>22</v>
      </c>
      <c r="H329" s="37">
        <v>44</v>
      </c>
      <c r="I329" s="37">
        <v>66</v>
      </c>
      <c r="J329" s="103"/>
    </row>
    <row r="330" spans="2:10" x14ac:dyDescent="0.25">
      <c r="B330" s="24" t="s">
        <v>125</v>
      </c>
      <c r="C330" s="10">
        <v>3</v>
      </c>
      <c r="D330" s="2">
        <f>C330/$G$330</f>
        <v>4.5454545454545456E-2</v>
      </c>
      <c r="E330" s="3">
        <v>63</v>
      </c>
      <c r="F330" s="2">
        <f>E330/$G$330</f>
        <v>0.95454545454545459</v>
      </c>
      <c r="G330" s="37">
        <v>66</v>
      </c>
      <c r="H330" s="37">
        <v>0</v>
      </c>
      <c r="I330" s="37">
        <v>66</v>
      </c>
      <c r="J330" s="103"/>
    </row>
    <row r="331" spans="2:10" x14ac:dyDescent="0.25">
      <c r="B331" s="24" t="s">
        <v>126</v>
      </c>
      <c r="C331" s="10">
        <v>3</v>
      </c>
      <c r="D331" s="2">
        <f>C331/$G$331</f>
        <v>4.5454545454545456E-2</v>
      </c>
      <c r="E331" s="3">
        <v>63</v>
      </c>
      <c r="F331" s="2">
        <f>E331/$G$331</f>
        <v>0.95454545454545459</v>
      </c>
      <c r="G331" s="37">
        <v>66</v>
      </c>
      <c r="H331" s="37">
        <v>0</v>
      </c>
      <c r="I331" s="37">
        <v>66</v>
      </c>
      <c r="J331" s="103"/>
    </row>
    <row r="332" spans="2:10" ht="24" x14ac:dyDescent="0.2">
      <c r="B332" s="24" t="s">
        <v>127</v>
      </c>
      <c r="C332" s="10">
        <v>2</v>
      </c>
      <c r="D332" s="2">
        <f>C332/$G$332</f>
        <v>3.0769230769230771E-2</v>
      </c>
      <c r="E332" s="3">
        <v>63</v>
      </c>
      <c r="F332" s="2">
        <f>E332/$G$332</f>
        <v>0.96923076923076923</v>
      </c>
      <c r="G332" s="37">
        <v>65</v>
      </c>
      <c r="H332" s="37">
        <v>1</v>
      </c>
      <c r="I332" s="37">
        <v>66</v>
      </c>
      <c r="J332" s="103"/>
    </row>
    <row r="333" spans="2:10" x14ac:dyDescent="0.25">
      <c r="B333" s="24" t="s">
        <v>128</v>
      </c>
      <c r="C333" s="10">
        <v>5</v>
      </c>
      <c r="D333" s="2">
        <f>C333/$G$333</f>
        <v>7.575757575757576E-2</v>
      </c>
      <c r="E333" s="3">
        <v>61</v>
      </c>
      <c r="F333" s="2">
        <f>E333/$G$333</f>
        <v>0.9242424242424242</v>
      </c>
      <c r="G333" s="37">
        <v>66</v>
      </c>
      <c r="H333" s="37">
        <v>0</v>
      </c>
      <c r="I333" s="37">
        <v>66</v>
      </c>
      <c r="J333" s="103"/>
    </row>
    <row r="336" spans="2:10" x14ac:dyDescent="0.25">
      <c r="C336" s="102" t="s">
        <v>129</v>
      </c>
    </row>
    <row r="338" spans="2:16" ht="15" customHeight="1" x14ac:dyDescent="0.2">
      <c r="B338" s="254" t="s">
        <v>130</v>
      </c>
      <c r="C338" s="257" t="s">
        <v>300</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18</v>
      </c>
      <c r="D341" s="2">
        <f>C341/$M$341</f>
        <v>0.29032258064516131</v>
      </c>
      <c r="E341" s="3">
        <v>9</v>
      </c>
      <c r="F341" s="2">
        <f>E341/$M$341</f>
        <v>0.14516129032258066</v>
      </c>
      <c r="G341" s="11">
        <v>18</v>
      </c>
      <c r="H341" s="2">
        <f>G341/$M$341</f>
        <v>0.29032258064516131</v>
      </c>
      <c r="I341" s="3">
        <v>10</v>
      </c>
      <c r="J341" s="2">
        <f>I341/$M$341</f>
        <v>0.16129032258064516</v>
      </c>
      <c r="K341" s="37">
        <v>7</v>
      </c>
      <c r="L341" s="2">
        <f>K341/$M$341</f>
        <v>0.11290322580645161</v>
      </c>
      <c r="M341" s="37">
        <v>62</v>
      </c>
      <c r="N341" s="37">
        <v>4</v>
      </c>
      <c r="O341" s="37">
        <v>66</v>
      </c>
      <c r="P341" s="103"/>
    </row>
    <row r="342" spans="2:16" x14ac:dyDescent="0.2">
      <c r="B342" s="24" t="s">
        <v>134</v>
      </c>
      <c r="C342" s="10">
        <v>6</v>
      </c>
      <c r="D342" s="2">
        <f>C342/$M$342</f>
        <v>9.5238095238095233E-2</v>
      </c>
      <c r="E342" s="3">
        <v>2</v>
      </c>
      <c r="F342" s="2">
        <f>E342/$M$342</f>
        <v>3.1746031746031744E-2</v>
      </c>
      <c r="G342" s="37">
        <v>9</v>
      </c>
      <c r="H342" s="2">
        <f>G342/$M$342</f>
        <v>0.14285714285714285</v>
      </c>
      <c r="I342" s="3">
        <v>20</v>
      </c>
      <c r="J342" s="2">
        <f>I342/$M$342</f>
        <v>0.31746031746031744</v>
      </c>
      <c r="K342" s="37">
        <v>26</v>
      </c>
      <c r="L342" s="2">
        <f>K342/$M$342</f>
        <v>0.41269841269841268</v>
      </c>
      <c r="M342" s="37">
        <v>63</v>
      </c>
      <c r="N342" s="37">
        <v>3</v>
      </c>
      <c r="O342" s="37">
        <v>66</v>
      </c>
      <c r="P342" s="103"/>
    </row>
    <row r="343" spans="2:16" x14ac:dyDescent="0.2">
      <c r="B343" s="24" t="s">
        <v>135</v>
      </c>
      <c r="C343" s="10">
        <v>19</v>
      </c>
      <c r="D343" s="2">
        <f>C343/$M$343</f>
        <v>0.34545454545454546</v>
      </c>
      <c r="E343" s="3">
        <v>9</v>
      </c>
      <c r="F343" s="2">
        <f>E343/$M$343</f>
        <v>0.16363636363636364</v>
      </c>
      <c r="G343" s="37">
        <v>13</v>
      </c>
      <c r="H343" s="2">
        <f>G343/$M$343</f>
        <v>0.23636363636363636</v>
      </c>
      <c r="I343" s="3">
        <v>8</v>
      </c>
      <c r="J343" s="2">
        <f>I343/$M$343</f>
        <v>0.14545454545454545</v>
      </c>
      <c r="K343" s="37">
        <v>6</v>
      </c>
      <c r="L343" s="2">
        <f>K343/$M$343</f>
        <v>0.10909090909090909</v>
      </c>
      <c r="M343" s="37">
        <v>55</v>
      </c>
      <c r="N343" s="37">
        <v>11</v>
      </c>
      <c r="O343" s="37">
        <v>66</v>
      </c>
      <c r="P343" s="103"/>
    </row>
    <row r="344" spans="2:16" x14ac:dyDescent="0.25">
      <c r="B344" s="24" t="s">
        <v>136</v>
      </c>
      <c r="C344" s="10">
        <v>18</v>
      </c>
      <c r="D344" s="2">
        <f>C344/$M$344</f>
        <v>0.31578947368421051</v>
      </c>
      <c r="E344" s="3">
        <v>12</v>
      </c>
      <c r="F344" s="2">
        <f>E344/$M$344</f>
        <v>0.21052631578947367</v>
      </c>
      <c r="G344" s="11">
        <v>9</v>
      </c>
      <c r="H344" s="2">
        <f>G344/$M$344</f>
        <v>0.15789473684210525</v>
      </c>
      <c r="I344" s="3">
        <v>10</v>
      </c>
      <c r="J344" s="2">
        <f>I344/$M$344</f>
        <v>0.17543859649122806</v>
      </c>
      <c r="K344" s="37">
        <v>8</v>
      </c>
      <c r="L344" s="2">
        <f>K344/$M$344</f>
        <v>0.14035087719298245</v>
      </c>
      <c r="M344" s="37">
        <v>57</v>
      </c>
      <c r="N344" s="37">
        <v>9</v>
      </c>
      <c r="O344" s="37">
        <v>66</v>
      </c>
      <c r="P344" s="103"/>
    </row>
    <row r="345" spans="2:16" x14ac:dyDescent="0.25">
      <c r="B345" s="24" t="s">
        <v>137</v>
      </c>
      <c r="C345" s="10">
        <v>13</v>
      </c>
      <c r="D345" s="2">
        <f>C345/$M$345</f>
        <v>0.22413793103448276</v>
      </c>
      <c r="E345" s="3">
        <v>6</v>
      </c>
      <c r="F345" s="2">
        <f>E345/$M$345</f>
        <v>0.10344827586206896</v>
      </c>
      <c r="G345" s="11">
        <v>12</v>
      </c>
      <c r="H345" s="2">
        <f>G345/$M$345</f>
        <v>0.20689655172413793</v>
      </c>
      <c r="I345" s="3">
        <v>12</v>
      </c>
      <c r="J345" s="2">
        <f>I345/$M$345</f>
        <v>0.20689655172413793</v>
      </c>
      <c r="K345" s="37">
        <v>15</v>
      </c>
      <c r="L345" s="2">
        <f>K345/$M$345</f>
        <v>0.25862068965517243</v>
      </c>
      <c r="M345" s="37">
        <v>58</v>
      </c>
      <c r="N345" s="37">
        <v>8</v>
      </c>
      <c r="O345" s="37">
        <v>66</v>
      </c>
      <c r="P345" s="103"/>
    </row>
    <row r="348" spans="2:16" s="102" customFormat="1" x14ac:dyDescent="0.2">
      <c r="C348" s="102" t="s">
        <v>138</v>
      </c>
    </row>
    <row r="350" spans="2:16" ht="15" customHeight="1" x14ac:dyDescent="0.2">
      <c r="B350" s="254" t="s">
        <v>139</v>
      </c>
      <c r="C350" s="257" t="s">
        <v>299</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0</v>
      </c>
      <c r="D353" s="2">
        <f>C353/$M$353</f>
        <v>0</v>
      </c>
      <c r="E353" s="3">
        <v>5</v>
      </c>
      <c r="F353" s="2">
        <f>E353/$M$353</f>
        <v>0.18518518518518517</v>
      </c>
      <c r="G353" s="11">
        <v>3</v>
      </c>
      <c r="H353" s="2">
        <f>G353/$M$353</f>
        <v>0.1111111111111111</v>
      </c>
      <c r="I353" s="3">
        <v>6</v>
      </c>
      <c r="J353" s="2">
        <f>I353/$M$353</f>
        <v>0.22222222222222221</v>
      </c>
      <c r="K353" s="37">
        <v>13</v>
      </c>
      <c r="L353" s="2">
        <f>K353/$M$353</f>
        <v>0.48148148148148145</v>
      </c>
      <c r="M353" s="37">
        <v>27</v>
      </c>
      <c r="N353" s="37">
        <v>1</v>
      </c>
      <c r="O353" s="37">
        <v>28</v>
      </c>
      <c r="P353" s="103"/>
    </row>
    <row r="354" spans="2:16" x14ac:dyDescent="0.25">
      <c r="B354" s="24" t="s">
        <v>100</v>
      </c>
      <c r="C354" s="10">
        <v>0</v>
      </c>
      <c r="D354" s="2">
        <f>C354/$M$354</f>
        <v>0</v>
      </c>
      <c r="E354" s="3">
        <v>4</v>
      </c>
      <c r="F354" s="2">
        <f>E354/$M$354</f>
        <v>0.15384615384615385</v>
      </c>
      <c r="G354" s="37">
        <v>5</v>
      </c>
      <c r="H354" s="2">
        <f>G354/$M$354</f>
        <v>0.19230769230769232</v>
      </c>
      <c r="I354" s="3">
        <v>9</v>
      </c>
      <c r="J354" s="2">
        <f>I354/$M$354</f>
        <v>0.34615384615384615</v>
      </c>
      <c r="K354" s="37">
        <v>8</v>
      </c>
      <c r="L354" s="2">
        <f>K354/$M$354</f>
        <v>0.30769230769230771</v>
      </c>
      <c r="M354" s="72">
        <v>26</v>
      </c>
      <c r="N354" s="72">
        <v>2</v>
      </c>
      <c r="O354" s="37">
        <v>28</v>
      </c>
      <c r="P354" s="103"/>
    </row>
    <row r="355" spans="2:16" x14ac:dyDescent="0.2">
      <c r="B355" s="24" t="s">
        <v>101</v>
      </c>
      <c r="C355" s="10">
        <v>1</v>
      </c>
      <c r="D355" s="2">
        <f>C355/$M$355</f>
        <v>3.7037037037037035E-2</v>
      </c>
      <c r="E355" s="3">
        <v>11</v>
      </c>
      <c r="F355" s="2">
        <f>E355/$M$355</f>
        <v>0.40740740740740738</v>
      </c>
      <c r="G355" s="37">
        <v>5</v>
      </c>
      <c r="H355" s="2">
        <f>G355/$M$355</f>
        <v>0.18518518518518517</v>
      </c>
      <c r="I355" s="3">
        <v>5</v>
      </c>
      <c r="J355" s="2">
        <f>I355/$M$355</f>
        <v>0.18518518518518517</v>
      </c>
      <c r="K355" s="37">
        <v>5</v>
      </c>
      <c r="L355" s="2">
        <f>K355/$M$355</f>
        <v>0.18518518518518517</v>
      </c>
      <c r="M355" s="72">
        <v>27</v>
      </c>
      <c r="N355" s="72">
        <v>1</v>
      </c>
      <c r="O355" s="37">
        <v>28</v>
      </c>
      <c r="P355" s="103"/>
    </row>
    <row r="356" spans="2:16" x14ac:dyDescent="0.25">
      <c r="B356" s="24" t="s">
        <v>102</v>
      </c>
      <c r="C356" s="10">
        <v>3</v>
      </c>
      <c r="D356" s="2">
        <f>C356/$M$356</f>
        <v>0.1111111111111111</v>
      </c>
      <c r="E356" s="3">
        <v>11</v>
      </c>
      <c r="F356" s="2">
        <f>E356/$M$356</f>
        <v>0.40740740740740738</v>
      </c>
      <c r="G356" s="11">
        <v>5</v>
      </c>
      <c r="H356" s="2">
        <f>G356/$M$356</f>
        <v>0.18518518518518517</v>
      </c>
      <c r="I356" s="3">
        <v>6</v>
      </c>
      <c r="J356" s="2">
        <f>I356/$M$356</f>
        <v>0.22222222222222221</v>
      </c>
      <c r="K356" s="37">
        <v>2</v>
      </c>
      <c r="L356" s="2">
        <f>K356/$M$356</f>
        <v>7.407407407407407E-2</v>
      </c>
      <c r="M356" s="37">
        <v>27</v>
      </c>
      <c r="N356" s="37">
        <v>1</v>
      </c>
      <c r="O356" s="37">
        <v>28</v>
      </c>
      <c r="P356"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299</v>
      </c>
      <c r="C363" s="10">
        <v>2</v>
      </c>
      <c r="D363" s="2">
        <f>C363/$K$363</f>
        <v>7.1428571428571425E-2</v>
      </c>
      <c r="E363" s="3">
        <v>26</v>
      </c>
      <c r="F363" s="2">
        <f>E363/$K$363</f>
        <v>0.9285714285714286</v>
      </c>
      <c r="G363" s="11">
        <v>0</v>
      </c>
      <c r="H363" s="2">
        <f>G363/$K$363</f>
        <v>0</v>
      </c>
      <c r="I363" s="3">
        <v>0</v>
      </c>
      <c r="J363" s="2">
        <f>I363/$K$363</f>
        <v>0</v>
      </c>
      <c r="K363" s="11">
        <v>28</v>
      </c>
      <c r="L363" s="37">
        <v>0</v>
      </c>
      <c r="M363" s="37">
        <v>28</v>
      </c>
      <c r="N363" s="103"/>
    </row>
    <row r="364" spans="2:16" x14ac:dyDescent="0.25">
      <c r="B364" s="29" t="s">
        <v>100</v>
      </c>
      <c r="C364" s="77"/>
      <c r="D364" s="77"/>
      <c r="E364" s="77"/>
      <c r="F364" s="77"/>
      <c r="G364" s="77"/>
      <c r="H364" s="77"/>
      <c r="I364" s="77"/>
      <c r="J364" s="77"/>
      <c r="K364" s="77"/>
      <c r="L364" s="77"/>
      <c r="M364" s="37"/>
    </row>
    <row r="365" spans="2:16" x14ac:dyDescent="0.2">
      <c r="B365" s="24" t="s">
        <v>299</v>
      </c>
      <c r="C365" s="10">
        <v>8</v>
      </c>
      <c r="D365" s="2">
        <f>C365/$K$365</f>
        <v>0.30769230769230771</v>
      </c>
      <c r="E365" s="3">
        <v>13</v>
      </c>
      <c r="F365" s="2">
        <f>E365/$K$365</f>
        <v>0.5</v>
      </c>
      <c r="G365" s="11">
        <v>1</v>
      </c>
      <c r="H365" s="2">
        <f>G365/$K$365</f>
        <v>3.8461538461538464E-2</v>
      </c>
      <c r="I365" s="3">
        <v>4</v>
      </c>
      <c r="J365" s="2">
        <f>I365/$K$365</f>
        <v>0.15384615384615385</v>
      </c>
      <c r="K365" s="11">
        <v>26</v>
      </c>
      <c r="L365" s="37">
        <v>2</v>
      </c>
      <c r="M365" s="37">
        <v>28</v>
      </c>
      <c r="N365" s="103"/>
    </row>
    <row r="366" spans="2:16" x14ac:dyDescent="0.2">
      <c r="B366" s="29" t="s">
        <v>101</v>
      </c>
      <c r="C366" s="77"/>
      <c r="D366" s="77"/>
      <c r="E366" s="37"/>
      <c r="F366" s="77"/>
      <c r="G366" s="37"/>
      <c r="H366" s="77"/>
      <c r="I366" s="37"/>
      <c r="J366" s="77"/>
      <c r="K366" s="37"/>
      <c r="L366" s="37"/>
      <c r="M366" s="37"/>
    </row>
    <row r="367" spans="2:16" x14ac:dyDescent="0.2">
      <c r="B367" s="24" t="s">
        <v>299</v>
      </c>
      <c r="C367" s="10">
        <v>2</v>
      </c>
      <c r="D367" s="2">
        <f>C367/$K$367</f>
        <v>0.1</v>
      </c>
      <c r="E367" s="3">
        <v>13</v>
      </c>
      <c r="F367" s="2">
        <f>E367/$K$367</f>
        <v>0.65</v>
      </c>
      <c r="G367" s="11">
        <v>5</v>
      </c>
      <c r="H367" s="2">
        <f>G367/$K$367</f>
        <v>0.25</v>
      </c>
      <c r="I367" s="3">
        <v>0</v>
      </c>
      <c r="J367" s="2">
        <f>I367/$K$367</f>
        <v>0</v>
      </c>
      <c r="K367" s="37">
        <v>20</v>
      </c>
      <c r="L367" s="37">
        <v>8</v>
      </c>
      <c r="M367" s="37">
        <v>28</v>
      </c>
      <c r="N367" s="103"/>
    </row>
    <row r="368" spans="2:16" ht="23.45" x14ac:dyDescent="0.25">
      <c r="B368" s="29" t="s">
        <v>102</v>
      </c>
      <c r="C368" s="77"/>
      <c r="D368" s="77"/>
      <c r="E368" s="37"/>
      <c r="F368" s="77"/>
      <c r="G368" s="37"/>
      <c r="H368" s="77"/>
      <c r="I368" s="37"/>
      <c r="J368" s="77"/>
      <c r="K368" s="37"/>
      <c r="L368" s="37"/>
      <c r="M368" s="37"/>
    </row>
    <row r="369" spans="2:15" x14ac:dyDescent="0.2">
      <c r="B369" s="24" t="s">
        <v>299</v>
      </c>
      <c r="C369" s="10">
        <v>4</v>
      </c>
      <c r="D369" s="2">
        <f>C369/$K$369</f>
        <v>0.23529411764705882</v>
      </c>
      <c r="E369" s="3">
        <v>12</v>
      </c>
      <c r="F369" s="2">
        <f>E369/$K$369</f>
        <v>0.70588235294117652</v>
      </c>
      <c r="G369" s="11">
        <v>1</v>
      </c>
      <c r="H369" s="2">
        <f>G369/$K$369</f>
        <v>5.8823529411764705E-2</v>
      </c>
      <c r="I369" s="3">
        <v>0</v>
      </c>
      <c r="J369" s="2">
        <f>I369/$K$369</f>
        <v>0</v>
      </c>
      <c r="K369" s="37">
        <v>17</v>
      </c>
      <c r="L369" s="37">
        <v>11</v>
      </c>
      <c r="M369" s="37">
        <v>28</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
      <c r="B376" s="24" t="s">
        <v>299</v>
      </c>
      <c r="C376" s="10">
        <v>14</v>
      </c>
      <c r="D376" s="2">
        <f>C376/$G$376</f>
        <v>0.58333333333333337</v>
      </c>
      <c r="E376" s="3">
        <v>10</v>
      </c>
      <c r="F376" s="2">
        <f>E376/$G$376</f>
        <v>0.41666666666666669</v>
      </c>
      <c r="G376" s="37">
        <v>24</v>
      </c>
      <c r="H376" s="37">
        <v>4</v>
      </c>
      <c r="I376" s="37">
        <v>28</v>
      </c>
      <c r="J376" s="103"/>
    </row>
    <row r="379" spans="2:15" x14ac:dyDescent="0.2">
      <c r="B379" s="27"/>
      <c r="C379" s="102" t="s">
        <v>150</v>
      </c>
    </row>
    <row r="381" spans="2:15" ht="15" customHeight="1" x14ac:dyDescent="0.2">
      <c r="B381" s="253" t="s">
        <v>151</v>
      </c>
      <c r="C381" s="257" t="s">
        <v>299</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
      <c r="B385" s="24" t="s">
        <v>299</v>
      </c>
      <c r="C385" s="10">
        <v>1</v>
      </c>
      <c r="D385" s="2">
        <f>C385/$M$385</f>
        <v>5.2631578947368418E-2</v>
      </c>
      <c r="E385" s="3">
        <v>1</v>
      </c>
      <c r="F385" s="2">
        <f>E385/$M$385</f>
        <v>5.2631578947368418E-2</v>
      </c>
      <c r="G385" s="11">
        <v>3</v>
      </c>
      <c r="H385" s="2">
        <f>G385/$M$385</f>
        <v>0.15789473684210525</v>
      </c>
      <c r="I385" s="3">
        <v>6</v>
      </c>
      <c r="J385" s="2">
        <f>I385/$M$385</f>
        <v>0.31578947368421051</v>
      </c>
      <c r="K385" s="11">
        <v>8</v>
      </c>
      <c r="L385" s="2">
        <f>K385/$M$385</f>
        <v>0.42105263157894735</v>
      </c>
      <c r="M385" s="11">
        <v>19</v>
      </c>
      <c r="N385" s="72">
        <v>9</v>
      </c>
      <c r="O385" s="72">
        <v>28</v>
      </c>
      <c r="P385" s="103"/>
    </row>
    <row r="386" spans="2:16" x14ac:dyDescent="0.25">
      <c r="B386" s="29" t="s">
        <v>100</v>
      </c>
      <c r="C386" s="77"/>
      <c r="D386" s="77"/>
      <c r="E386" s="37"/>
      <c r="F386" s="77"/>
      <c r="G386" s="37"/>
      <c r="H386" s="77"/>
      <c r="I386" s="37"/>
      <c r="J386" s="77"/>
      <c r="K386" s="37"/>
      <c r="L386" s="77"/>
      <c r="M386" s="37"/>
      <c r="N386" s="37"/>
      <c r="O386" s="37"/>
    </row>
    <row r="387" spans="2:16" x14ac:dyDescent="0.2">
      <c r="B387" s="24" t="s">
        <v>299</v>
      </c>
      <c r="C387" s="10">
        <v>3</v>
      </c>
      <c r="D387" s="2">
        <f>C387/$M$387</f>
        <v>0.15789473684210525</v>
      </c>
      <c r="E387" s="3">
        <v>1</v>
      </c>
      <c r="F387" s="2">
        <f>E387/$M$387</f>
        <v>5.2631578947368418E-2</v>
      </c>
      <c r="G387" s="11">
        <v>6</v>
      </c>
      <c r="H387" s="2">
        <f>G387/$M$387</f>
        <v>0.31578947368421051</v>
      </c>
      <c r="I387" s="3">
        <v>5</v>
      </c>
      <c r="J387" s="2">
        <f>I387/$M$387</f>
        <v>0.26315789473684209</v>
      </c>
      <c r="K387" s="11">
        <v>4</v>
      </c>
      <c r="L387" s="2">
        <f>K387/$M$387</f>
        <v>0.21052631578947367</v>
      </c>
      <c r="M387" s="11">
        <v>19</v>
      </c>
      <c r="N387" s="72">
        <v>9</v>
      </c>
      <c r="O387" s="72">
        <v>28</v>
      </c>
      <c r="P387" s="103"/>
    </row>
    <row r="388" spans="2:16" x14ac:dyDescent="0.2">
      <c r="B388" s="29" t="s">
        <v>101</v>
      </c>
      <c r="C388" s="77"/>
      <c r="D388" s="77"/>
      <c r="E388" s="37"/>
      <c r="F388" s="77"/>
      <c r="G388" s="37"/>
      <c r="H388" s="77"/>
      <c r="I388" s="37"/>
      <c r="J388" s="77"/>
      <c r="K388" s="37"/>
      <c r="L388" s="77"/>
      <c r="M388" s="37"/>
      <c r="N388" s="37"/>
      <c r="O388" s="37"/>
    </row>
    <row r="389" spans="2:16" x14ac:dyDescent="0.2">
      <c r="B389" s="24" t="s">
        <v>299</v>
      </c>
      <c r="C389" s="10">
        <v>5</v>
      </c>
      <c r="D389" s="2">
        <f>C389/$M$389</f>
        <v>0.27777777777777779</v>
      </c>
      <c r="E389" s="3">
        <v>5</v>
      </c>
      <c r="F389" s="2">
        <f>E389/$M$389</f>
        <v>0.27777777777777779</v>
      </c>
      <c r="G389" s="11">
        <v>2</v>
      </c>
      <c r="H389" s="2">
        <f>G389/$M$389</f>
        <v>0.1111111111111111</v>
      </c>
      <c r="I389" s="3">
        <v>5</v>
      </c>
      <c r="J389" s="2">
        <f>I389/$M$389</f>
        <v>0.27777777777777779</v>
      </c>
      <c r="K389" s="11">
        <v>1</v>
      </c>
      <c r="L389" s="2">
        <f>K389/$M$389</f>
        <v>5.5555555555555552E-2</v>
      </c>
      <c r="M389" s="11">
        <v>18</v>
      </c>
      <c r="N389" s="11">
        <v>10</v>
      </c>
      <c r="O389" s="37">
        <v>28</v>
      </c>
      <c r="P389" s="103"/>
    </row>
    <row r="390" spans="2:16" ht="23.45" x14ac:dyDescent="0.25">
      <c r="B390" s="29" t="s">
        <v>152</v>
      </c>
      <c r="C390" s="77"/>
      <c r="D390" s="77"/>
      <c r="E390" s="37"/>
      <c r="F390" s="77"/>
      <c r="G390" s="37"/>
      <c r="H390" s="77"/>
      <c r="I390" s="37"/>
      <c r="J390" s="77"/>
      <c r="K390" s="37"/>
      <c r="L390" s="77"/>
      <c r="M390" s="37"/>
      <c r="N390" s="37"/>
      <c r="O390" s="37"/>
    </row>
    <row r="391" spans="2:16" x14ac:dyDescent="0.2">
      <c r="B391" s="24" t="s">
        <v>299</v>
      </c>
      <c r="C391" s="10">
        <v>6</v>
      </c>
      <c r="D391" s="2">
        <f>C391/$M$391</f>
        <v>0.35294117647058826</v>
      </c>
      <c r="E391" s="3">
        <v>3</v>
      </c>
      <c r="F391" s="2">
        <f>E391/$M$391</f>
        <v>0.17647058823529413</v>
      </c>
      <c r="G391" s="11">
        <v>4</v>
      </c>
      <c r="H391" s="2">
        <f>G391/$M$391</f>
        <v>0.23529411764705882</v>
      </c>
      <c r="I391" s="3">
        <v>2</v>
      </c>
      <c r="J391" s="2">
        <f>I391/$M$391</f>
        <v>0.11764705882352941</v>
      </c>
      <c r="K391" s="11">
        <v>2</v>
      </c>
      <c r="L391" s="2">
        <f>K391/$M$391</f>
        <v>0.11764705882352941</v>
      </c>
      <c r="M391" s="11">
        <v>17</v>
      </c>
      <c r="N391" s="37">
        <v>11</v>
      </c>
      <c r="O391" s="37">
        <v>28</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
      <c r="B401" s="24" t="s">
        <v>299</v>
      </c>
      <c r="C401" s="37">
        <v>24</v>
      </c>
      <c r="D401" s="2">
        <f>C401/$G$401</f>
        <v>0.8571428571428571</v>
      </c>
      <c r="E401" s="3">
        <v>4</v>
      </c>
      <c r="F401" s="2">
        <f>E401/$G$401</f>
        <v>0.14285714285714285</v>
      </c>
      <c r="G401" s="37">
        <v>28</v>
      </c>
      <c r="H401" s="121"/>
      <c r="I401" s="117"/>
      <c r="J401" s="117"/>
      <c r="K401" s="117"/>
      <c r="L401" s="117"/>
    </row>
    <row r="404" spans="2:16" x14ac:dyDescent="0.25">
      <c r="C404" s="102" t="s">
        <v>156</v>
      </c>
    </row>
    <row r="406" spans="2:16" ht="15" customHeight="1" x14ac:dyDescent="0.2">
      <c r="B406" s="254" t="s">
        <v>157</v>
      </c>
      <c r="C406" s="257" t="s">
        <v>299</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5</v>
      </c>
      <c r="D409" s="2">
        <f>C409/$M$409</f>
        <v>0.25</v>
      </c>
      <c r="E409" s="3">
        <v>3</v>
      </c>
      <c r="F409" s="2">
        <f>E409/$M$409</f>
        <v>0.15</v>
      </c>
      <c r="G409" s="11">
        <v>5</v>
      </c>
      <c r="H409" s="2">
        <f>G409/$M$409</f>
        <v>0.25</v>
      </c>
      <c r="I409" s="3">
        <v>3</v>
      </c>
      <c r="J409" s="2">
        <f>I409/$M$409</f>
        <v>0.15</v>
      </c>
      <c r="K409" s="11">
        <v>4</v>
      </c>
      <c r="L409" s="2">
        <f>K409/$M$409</f>
        <v>0.2</v>
      </c>
      <c r="M409" s="11">
        <v>20</v>
      </c>
      <c r="N409" s="37">
        <v>8</v>
      </c>
      <c r="O409" s="37">
        <v>28</v>
      </c>
      <c r="P409" s="103"/>
    </row>
    <row r="410" spans="2:16" x14ac:dyDescent="0.25">
      <c r="B410" s="24" t="s">
        <v>160</v>
      </c>
      <c r="C410" s="10">
        <v>4</v>
      </c>
      <c r="D410" s="2">
        <f>C410/$M$410</f>
        <v>0.4</v>
      </c>
      <c r="E410" s="3">
        <v>2</v>
      </c>
      <c r="F410" s="2">
        <f>E410/$M$410</f>
        <v>0.2</v>
      </c>
      <c r="G410" s="11">
        <v>3</v>
      </c>
      <c r="H410" s="2">
        <f>G410/$M$410</f>
        <v>0.3</v>
      </c>
      <c r="I410" s="3">
        <v>1</v>
      </c>
      <c r="J410" s="2">
        <f>I410/$M$410</f>
        <v>0.1</v>
      </c>
      <c r="K410" s="11">
        <v>0</v>
      </c>
      <c r="L410" s="2">
        <f>K410/$M$410</f>
        <v>0</v>
      </c>
      <c r="M410" s="11">
        <v>10</v>
      </c>
      <c r="N410" s="37">
        <v>18</v>
      </c>
      <c r="O410" s="37">
        <v>28</v>
      </c>
      <c r="P410" s="103"/>
    </row>
    <row r="411" spans="2:16" x14ac:dyDescent="0.25">
      <c r="B411" s="24" t="s">
        <v>161</v>
      </c>
      <c r="C411" s="10">
        <v>1</v>
      </c>
      <c r="D411" s="2">
        <f>C411/$M$411</f>
        <v>4.5454545454545456E-2</v>
      </c>
      <c r="E411" s="3">
        <v>1</v>
      </c>
      <c r="F411" s="2">
        <f>E411/$M$411</f>
        <v>4.5454545454545456E-2</v>
      </c>
      <c r="G411" s="11">
        <v>2</v>
      </c>
      <c r="H411" s="2">
        <f>G411/$M$411</f>
        <v>9.0909090909090912E-2</v>
      </c>
      <c r="I411" s="3">
        <v>6</v>
      </c>
      <c r="J411" s="2">
        <f>I411/$M$411</f>
        <v>0.27272727272727271</v>
      </c>
      <c r="K411" s="11">
        <v>12</v>
      </c>
      <c r="L411" s="2">
        <f>K411/$M$411</f>
        <v>0.54545454545454541</v>
      </c>
      <c r="M411" s="11">
        <v>22</v>
      </c>
      <c r="N411" s="37">
        <v>6</v>
      </c>
      <c r="O411" s="37">
        <v>28</v>
      </c>
      <c r="P411" s="103"/>
    </row>
    <row r="412" spans="2:16" x14ac:dyDescent="0.25">
      <c r="B412" s="24" t="s">
        <v>162</v>
      </c>
      <c r="C412" s="10">
        <v>2</v>
      </c>
      <c r="D412" s="2">
        <f>C412/$M$412</f>
        <v>8.3333333333333329E-2</v>
      </c>
      <c r="E412" s="3">
        <v>0</v>
      </c>
      <c r="F412" s="2">
        <f>E412/$M$412</f>
        <v>0</v>
      </c>
      <c r="G412" s="11">
        <v>2</v>
      </c>
      <c r="H412" s="2">
        <f>G412/$M$412</f>
        <v>8.3333333333333329E-2</v>
      </c>
      <c r="I412" s="3">
        <v>8</v>
      </c>
      <c r="J412" s="2">
        <f>I412/$M$412</f>
        <v>0.33333333333333331</v>
      </c>
      <c r="K412" s="11">
        <v>12</v>
      </c>
      <c r="L412" s="2">
        <f>K412/$M$412</f>
        <v>0.5</v>
      </c>
      <c r="M412" s="11">
        <v>24</v>
      </c>
      <c r="N412" s="37">
        <v>4</v>
      </c>
      <c r="O412" s="37">
        <v>28</v>
      </c>
      <c r="P412" s="103"/>
    </row>
    <row r="413" spans="2:16" ht="24" x14ac:dyDescent="0.2">
      <c r="B413" s="24" t="s">
        <v>163</v>
      </c>
      <c r="C413" s="10">
        <v>3</v>
      </c>
      <c r="D413" s="2">
        <f>C413/$M$413</f>
        <v>0.13043478260869565</v>
      </c>
      <c r="E413" s="3">
        <v>4</v>
      </c>
      <c r="F413" s="2">
        <f>E413/$M$413</f>
        <v>0.17391304347826086</v>
      </c>
      <c r="G413" s="11">
        <v>6</v>
      </c>
      <c r="H413" s="2">
        <f>G413/$M$413</f>
        <v>0.2608695652173913</v>
      </c>
      <c r="I413" s="3">
        <v>3</v>
      </c>
      <c r="J413" s="2">
        <f>I413/$M$413</f>
        <v>0.13043478260869565</v>
      </c>
      <c r="K413" s="11">
        <v>7</v>
      </c>
      <c r="L413" s="2">
        <f>K413/$M$413</f>
        <v>0.30434782608695654</v>
      </c>
      <c r="M413" s="11">
        <v>23</v>
      </c>
      <c r="N413" s="37">
        <v>5</v>
      </c>
      <c r="O413" s="37">
        <v>28</v>
      </c>
      <c r="P413" s="103"/>
    </row>
    <row r="414" spans="2:16" x14ac:dyDescent="0.25">
      <c r="B414" s="24" t="s">
        <v>164</v>
      </c>
      <c r="C414" s="10">
        <v>3</v>
      </c>
      <c r="D414" s="2">
        <f>C414/$M$414</f>
        <v>0.15789473684210525</v>
      </c>
      <c r="E414" s="3">
        <v>3</v>
      </c>
      <c r="F414" s="2">
        <f>E414/$M$414</f>
        <v>0.15789473684210525</v>
      </c>
      <c r="G414" s="11">
        <v>4</v>
      </c>
      <c r="H414" s="2">
        <f>G414/$M$414</f>
        <v>0.21052631578947367</v>
      </c>
      <c r="I414" s="3">
        <v>6</v>
      </c>
      <c r="J414" s="2">
        <f>I414/$M$414</f>
        <v>0.31578947368421051</v>
      </c>
      <c r="K414" s="11">
        <v>3</v>
      </c>
      <c r="L414" s="2">
        <f>K414/$M$414</f>
        <v>0.15789473684210525</v>
      </c>
      <c r="M414" s="11">
        <v>19</v>
      </c>
      <c r="N414" s="37">
        <v>9</v>
      </c>
      <c r="O414" s="37">
        <v>28</v>
      </c>
      <c r="P414" s="103"/>
    </row>
    <row r="415" spans="2:16" x14ac:dyDescent="0.25">
      <c r="B415" s="24" t="s">
        <v>165</v>
      </c>
      <c r="C415" s="10">
        <v>1</v>
      </c>
      <c r="D415" s="2">
        <f>C415/$M$415</f>
        <v>0.05</v>
      </c>
      <c r="E415" s="3">
        <v>2</v>
      </c>
      <c r="F415" s="2">
        <f>E415/$M$415</f>
        <v>0.1</v>
      </c>
      <c r="G415" s="11">
        <v>7</v>
      </c>
      <c r="H415" s="2">
        <f>G415/$M$415</f>
        <v>0.35</v>
      </c>
      <c r="I415" s="3">
        <v>5</v>
      </c>
      <c r="J415" s="2">
        <f>I415/$M$415</f>
        <v>0.25</v>
      </c>
      <c r="K415" s="11">
        <v>5</v>
      </c>
      <c r="L415" s="2">
        <f>K415/$M$415</f>
        <v>0.25</v>
      </c>
      <c r="M415" s="11">
        <v>20</v>
      </c>
      <c r="N415" s="37">
        <v>8</v>
      </c>
      <c r="O415" s="37">
        <v>28</v>
      </c>
      <c r="P415" s="103"/>
    </row>
    <row r="416" spans="2:16" x14ac:dyDescent="0.25">
      <c r="B416" s="24" t="s">
        <v>166</v>
      </c>
      <c r="C416" s="10">
        <v>2</v>
      </c>
      <c r="D416" s="2">
        <f>C416/$M$416</f>
        <v>8.6956521739130432E-2</v>
      </c>
      <c r="E416" s="3">
        <v>0</v>
      </c>
      <c r="F416" s="2">
        <f>E416/$M$416</f>
        <v>0</v>
      </c>
      <c r="G416" s="11">
        <v>6</v>
      </c>
      <c r="H416" s="2">
        <f>G416/$M$416</f>
        <v>0.2608695652173913</v>
      </c>
      <c r="I416" s="3">
        <v>11</v>
      </c>
      <c r="J416" s="2">
        <f>I416/$M$416</f>
        <v>0.47826086956521741</v>
      </c>
      <c r="K416" s="11">
        <v>4</v>
      </c>
      <c r="L416" s="2">
        <f>K416/$M$416</f>
        <v>0.17391304347826086</v>
      </c>
      <c r="M416" s="11">
        <v>23</v>
      </c>
      <c r="N416" s="37">
        <v>5</v>
      </c>
      <c r="O416" s="37">
        <v>28</v>
      </c>
      <c r="P416" s="103"/>
    </row>
    <row r="417" spans="2:16" x14ac:dyDescent="0.25">
      <c r="B417" s="24" t="s">
        <v>167</v>
      </c>
      <c r="C417" s="10">
        <v>0</v>
      </c>
      <c r="D417" s="2">
        <f>C417/$M$417</f>
        <v>0</v>
      </c>
      <c r="E417" s="3">
        <v>2</v>
      </c>
      <c r="F417" s="2">
        <f>E417/$M$417</f>
        <v>9.0909090909090912E-2</v>
      </c>
      <c r="G417" s="11">
        <v>7</v>
      </c>
      <c r="H417" s="2">
        <f>G417/$M$417</f>
        <v>0.31818181818181818</v>
      </c>
      <c r="I417" s="3">
        <v>4</v>
      </c>
      <c r="J417" s="2">
        <f>I417/$M$417</f>
        <v>0.18181818181818182</v>
      </c>
      <c r="K417" s="11">
        <v>9</v>
      </c>
      <c r="L417" s="2">
        <f>K417/$M$417</f>
        <v>0.40909090909090912</v>
      </c>
      <c r="M417" s="11">
        <v>22</v>
      </c>
      <c r="N417" s="37">
        <v>6</v>
      </c>
      <c r="O417" s="37">
        <v>28</v>
      </c>
      <c r="P417" s="103"/>
    </row>
    <row r="418" spans="2:16" x14ac:dyDescent="0.2">
      <c r="B418" s="24" t="s">
        <v>168</v>
      </c>
      <c r="C418" s="10">
        <v>1</v>
      </c>
      <c r="D418" s="2">
        <f>C418/$M$418</f>
        <v>4.7619047619047616E-2</v>
      </c>
      <c r="E418" s="3">
        <v>2</v>
      </c>
      <c r="F418" s="2">
        <f>E418/$M$418</f>
        <v>9.5238095238095233E-2</v>
      </c>
      <c r="G418" s="11">
        <v>5</v>
      </c>
      <c r="H418" s="2">
        <f>G418/$M$418</f>
        <v>0.23809523809523808</v>
      </c>
      <c r="I418" s="3">
        <v>6</v>
      </c>
      <c r="J418" s="2">
        <f>I418/$M$418</f>
        <v>0.2857142857142857</v>
      </c>
      <c r="K418" s="11">
        <v>7</v>
      </c>
      <c r="L418" s="2">
        <f>K418/$M$418</f>
        <v>0.33333333333333331</v>
      </c>
      <c r="M418" s="11">
        <v>21</v>
      </c>
      <c r="N418" s="37">
        <v>7</v>
      </c>
      <c r="O418" s="37">
        <v>28</v>
      </c>
      <c r="P418" s="103"/>
    </row>
    <row r="419" spans="2:16" x14ac:dyDescent="0.2">
      <c r="B419" s="24" t="s">
        <v>169</v>
      </c>
      <c r="C419" s="10">
        <v>3</v>
      </c>
      <c r="D419" s="2">
        <f>C419/$M$419</f>
        <v>0.13636363636363635</v>
      </c>
      <c r="E419" s="3">
        <v>4</v>
      </c>
      <c r="F419" s="2">
        <f>E419/$M$419</f>
        <v>0.18181818181818182</v>
      </c>
      <c r="G419" s="11">
        <v>2</v>
      </c>
      <c r="H419" s="2">
        <f>G419/$M$419</f>
        <v>9.0909090909090912E-2</v>
      </c>
      <c r="I419" s="3">
        <v>8</v>
      </c>
      <c r="J419" s="2">
        <f>I419/$M$419</f>
        <v>0.36363636363636365</v>
      </c>
      <c r="K419" s="11">
        <v>5</v>
      </c>
      <c r="L419" s="2">
        <f>K419/$M$419</f>
        <v>0.22727272727272727</v>
      </c>
      <c r="M419" s="11">
        <v>22</v>
      </c>
      <c r="N419" s="37">
        <v>6</v>
      </c>
      <c r="O419" s="37">
        <v>28</v>
      </c>
      <c r="P419" s="103"/>
    </row>
    <row r="422" spans="2:16" x14ac:dyDescent="0.25">
      <c r="B422" s="27"/>
      <c r="C422" s="102" t="s">
        <v>170</v>
      </c>
    </row>
    <row r="424" spans="2:16" ht="15" customHeight="1" x14ac:dyDescent="0.2">
      <c r="B424" s="254" t="s">
        <v>171</v>
      </c>
      <c r="C424" s="257" t="s">
        <v>299</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v>
      </c>
      <c r="D427" s="2">
        <f>C427/$M$427</f>
        <v>4.1666666666666664E-2</v>
      </c>
      <c r="E427" s="3">
        <v>11</v>
      </c>
      <c r="F427" s="2">
        <f>E427/$M$427</f>
        <v>0.45833333333333331</v>
      </c>
      <c r="G427" s="11">
        <v>6</v>
      </c>
      <c r="H427" s="2">
        <f>G427/$M$427</f>
        <v>0.25</v>
      </c>
      <c r="I427" s="3">
        <v>4</v>
      </c>
      <c r="J427" s="2">
        <f>I427/$M$427</f>
        <v>0.16666666666666666</v>
      </c>
      <c r="K427" s="11">
        <v>2</v>
      </c>
      <c r="L427" s="2">
        <f>K427/$M$427</f>
        <v>8.3333333333333329E-2</v>
      </c>
      <c r="M427" s="11">
        <v>24</v>
      </c>
      <c r="N427" s="37">
        <v>4</v>
      </c>
      <c r="O427" s="37">
        <v>28</v>
      </c>
      <c r="P427" s="103"/>
    </row>
    <row r="428" spans="2:16" x14ac:dyDescent="0.2">
      <c r="B428" s="119" t="s">
        <v>177</v>
      </c>
      <c r="C428" s="10">
        <v>5</v>
      </c>
      <c r="D428" s="2">
        <f>C428/$M$428</f>
        <v>0.20833333333333334</v>
      </c>
      <c r="E428" s="3">
        <v>9</v>
      </c>
      <c r="F428" s="2">
        <f>E428/$M$428</f>
        <v>0.375</v>
      </c>
      <c r="G428" s="11">
        <v>4</v>
      </c>
      <c r="H428" s="2">
        <f>G428/$M$428</f>
        <v>0.16666666666666666</v>
      </c>
      <c r="I428" s="3">
        <v>1</v>
      </c>
      <c r="J428" s="2">
        <f>I428/$M$428</f>
        <v>4.1666666666666664E-2</v>
      </c>
      <c r="K428" s="11">
        <v>5</v>
      </c>
      <c r="L428" s="2">
        <f>K428/$M$428</f>
        <v>0.20833333333333334</v>
      </c>
      <c r="M428" s="11">
        <v>24</v>
      </c>
      <c r="N428" s="37">
        <v>4</v>
      </c>
      <c r="O428" s="37">
        <v>28</v>
      </c>
      <c r="P428" s="103"/>
    </row>
    <row r="429" spans="2:16" ht="24" x14ac:dyDescent="0.2">
      <c r="B429" s="24" t="s">
        <v>178</v>
      </c>
      <c r="C429" s="10">
        <v>3</v>
      </c>
      <c r="D429" s="2">
        <f>C429/$M$429</f>
        <v>0.125</v>
      </c>
      <c r="E429" s="3">
        <v>9</v>
      </c>
      <c r="F429" s="2">
        <f>E429/$M$429</f>
        <v>0.375</v>
      </c>
      <c r="G429" s="11">
        <v>5</v>
      </c>
      <c r="H429" s="2">
        <f>G429/$M$429</f>
        <v>0.20833333333333334</v>
      </c>
      <c r="I429" s="3">
        <v>1</v>
      </c>
      <c r="J429" s="2">
        <f>I429/$M$429</f>
        <v>4.1666666666666664E-2</v>
      </c>
      <c r="K429" s="11">
        <v>6</v>
      </c>
      <c r="L429" s="2">
        <f>K429/$M$429</f>
        <v>0.25</v>
      </c>
      <c r="M429" s="11">
        <v>24</v>
      </c>
      <c r="N429" s="37">
        <v>4</v>
      </c>
      <c r="O429" s="37">
        <v>28</v>
      </c>
      <c r="P429" s="103"/>
    </row>
    <row r="430" spans="2:16" x14ac:dyDescent="0.25">
      <c r="B430" s="119" t="s">
        <v>179</v>
      </c>
      <c r="C430" s="10">
        <v>3</v>
      </c>
      <c r="D430" s="2">
        <f>C430/$M$430</f>
        <v>0.14285714285714285</v>
      </c>
      <c r="E430" s="3">
        <v>8</v>
      </c>
      <c r="F430" s="2">
        <f>E430/$M$430</f>
        <v>0.38095238095238093</v>
      </c>
      <c r="G430" s="11">
        <v>5</v>
      </c>
      <c r="H430" s="2">
        <f>G430/$M$430</f>
        <v>0.23809523809523808</v>
      </c>
      <c r="I430" s="3">
        <v>0</v>
      </c>
      <c r="J430" s="2">
        <f>I430/$M$430</f>
        <v>0</v>
      </c>
      <c r="K430" s="11">
        <v>5</v>
      </c>
      <c r="L430" s="2">
        <f>K430/$M$430</f>
        <v>0.23809523809523808</v>
      </c>
      <c r="M430" s="11">
        <v>21</v>
      </c>
      <c r="N430" s="37">
        <v>7</v>
      </c>
      <c r="O430" s="37">
        <v>28</v>
      </c>
      <c r="P430" s="103"/>
    </row>
    <row r="431" spans="2:16" x14ac:dyDescent="0.25">
      <c r="B431" s="24" t="s">
        <v>180</v>
      </c>
      <c r="C431" s="10">
        <v>6</v>
      </c>
      <c r="D431" s="2">
        <f>C431/$M$431</f>
        <v>0.25</v>
      </c>
      <c r="E431" s="3">
        <v>11</v>
      </c>
      <c r="F431" s="2">
        <f>E431/$M$431</f>
        <v>0.45833333333333331</v>
      </c>
      <c r="G431" s="11">
        <v>5</v>
      </c>
      <c r="H431" s="2">
        <f>G431/$M$431</f>
        <v>0.20833333333333334</v>
      </c>
      <c r="I431" s="3">
        <v>0</v>
      </c>
      <c r="J431" s="2">
        <f>I431/$M$431</f>
        <v>0</v>
      </c>
      <c r="K431" s="11">
        <v>2</v>
      </c>
      <c r="L431" s="2">
        <f>K431/$M$431</f>
        <v>8.3333333333333329E-2</v>
      </c>
      <c r="M431" s="11">
        <v>24</v>
      </c>
      <c r="N431" s="37">
        <v>4</v>
      </c>
      <c r="O431" s="37">
        <v>28</v>
      </c>
      <c r="P431" s="103"/>
    </row>
    <row r="432" spans="2:16" ht="24" x14ac:dyDescent="0.25">
      <c r="B432" s="24" t="s">
        <v>181</v>
      </c>
      <c r="C432" s="10">
        <v>6</v>
      </c>
      <c r="D432" s="2">
        <f>C432/$M$432</f>
        <v>0.25</v>
      </c>
      <c r="E432" s="3">
        <v>7</v>
      </c>
      <c r="F432" s="2">
        <f>E432/$M$432</f>
        <v>0.29166666666666669</v>
      </c>
      <c r="G432" s="11">
        <v>9</v>
      </c>
      <c r="H432" s="2">
        <f>G432/$M$432</f>
        <v>0.375</v>
      </c>
      <c r="I432" s="3">
        <v>0</v>
      </c>
      <c r="J432" s="2">
        <f>I432/$M$432</f>
        <v>0</v>
      </c>
      <c r="K432" s="11">
        <v>2</v>
      </c>
      <c r="L432" s="2">
        <f>K432/$M$432</f>
        <v>8.3333333333333329E-2</v>
      </c>
      <c r="M432" s="11">
        <v>24</v>
      </c>
      <c r="N432" s="37">
        <v>4</v>
      </c>
      <c r="O432" s="37">
        <v>28</v>
      </c>
      <c r="P432" s="103"/>
    </row>
    <row r="433" spans="2:16" x14ac:dyDescent="0.2">
      <c r="B433" s="119" t="s">
        <v>182</v>
      </c>
      <c r="C433" s="10">
        <v>10</v>
      </c>
      <c r="D433" s="2">
        <f>C433/$M$433</f>
        <v>0.41666666666666669</v>
      </c>
      <c r="E433" s="3">
        <v>4</v>
      </c>
      <c r="F433" s="2">
        <f>E433/$M$433</f>
        <v>0.16666666666666666</v>
      </c>
      <c r="G433" s="11">
        <v>3</v>
      </c>
      <c r="H433" s="2">
        <f>G433/$M$433</f>
        <v>0.125</v>
      </c>
      <c r="I433" s="3">
        <v>0</v>
      </c>
      <c r="J433" s="2">
        <f>I433/$M$433</f>
        <v>0</v>
      </c>
      <c r="K433" s="11">
        <v>7</v>
      </c>
      <c r="L433" s="2">
        <f>K433/$M$433</f>
        <v>0.29166666666666669</v>
      </c>
      <c r="M433" s="11">
        <v>24</v>
      </c>
      <c r="N433" s="37">
        <v>4</v>
      </c>
      <c r="O433" s="37">
        <v>28</v>
      </c>
      <c r="P433" s="103"/>
    </row>
    <row r="434" spans="2:16" x14ac:dyDescent="0.2">
      <c r="B434" s="24" t="s">
        <v>183</v>
      </c>
      <c r="C434" s="10">
        <v>4</v>
      </c>
      <c r="D434" s="2">
        <f>C434/$M$434</f>
        <v>0.18181818181818182</v>
      </c>
      <c r="E434" s="3">
        <v>3</v>
      </c>
      <c r="F434" s="2">
        <f>E434/$M$434</f>
        <v>0.13636363636363635</v>
      </c>
      <c r="G434" s="11">
        <v>13</v>
      </c>
      <c r="H434" s="2">
        <f>G434/$M$434</f>
        <v>0.59090909090909094</v>
      </c>
      <c r="I434" s="3">
        <v>0</v>
      </c>
      <c r="J434" s="2">
        <f>I434/$M$434</f>
        <v>0</v>
      </c>
      <c r="K434" s="11">
        <v>2</v>
      </c>
      <c r="L434" s="2">
        <f>K434/$M$434</f>
        <v>9.0909090909090912E-2</v>
      </c>
      <c r="M434" s="11">
        <v>22</v>
      </c>
      <c r="N434" s="37">
        <v>6</v>
      </c>
      <c r="O434" s="37">
        <v>28</v>
      </c>
      <c r="P434" s="103"/>
    </row>
    <row r="435" spans="2:16" x14ac:dyDescent="0.25">
      <c r="B435" s="24" t="s">
        <v>184</v>
      </c>
      <c r="C435" s="10">
        <v>3</v>
      </c>
      <c r="D435" s="2">
        <f>C435/$M$435</f>
        <v>0.14285714285714285</v>
      </c>
      <c r="E435" s="3">
        <v>8</v>
      </c>
      <c r="F435" s="2">
        <f>E435/$M$435</f>
        <v>0.38095238095238093</v>
      </c>
      <c r="G435" s="11">
        <v>7</v>
      </c>
      <c r="H435" s="2">
        <f>G435/$M$435</f>
        <v>0.33333333333333331</v>
      </c>
      <c r="I435" s="3">
        <v>0</v>
      </c>
      <c r="J435" s="2">
        <f>I435/$M$435</f>
        <v>0</v>
      </c>
      <c r="K435" s="11">
        <v>3</v>
      </c>
      <c r="L435" s="2">
        <f>K435/$M$435</f>
        <v>0.14285714285714285</v>
      </c>
      <c r="M435" s="11">
        <v>21</v>
      </c>
      <c r="N435" s="37">
        <v>7</v>
      </c>
      <c r="O435" s="37">
        <v>28</v>
      </c>
      <c r="P435" s="103"/>
    </row>
    <row r="436" spans="2:16" x14ac:dyDescent="0.25">
      <c r="B436" s="119" t="s">
        <v>185</v>
      </c>
      <c r="C436" s="10">
        <v>3</v>
      </c>
      <c r="D436" s="2">
        <f>C436/$M$436</f>
        <v>0.15</v>
      </c>
      <c r="E436" s="3">
        <v>7</v>
      </c>
      <c r="F436" s="2">
        <f>E436/$M$436</f>
        <v>0.35</v>
      </c>
      <c r="G436" s="11">
        <v>7</v>
      </c>
      <c r="H436" s="2">
        <f>G436/$M$436</f>
        <v>0.35</v>
      </c>
      <c r="I436" s="3">
        <v>0</v>
      </c>
      <c r="J436" s="2">
        <f>I436/$M$436</f>
        <v>0</v>
      </c>
      <c r="K436" s="11">
        <v>3</v>
      </c>
      <c r="L436" s="2">
        <f>K436/$M$436</f>
        <v>0.15</v>
      </c>
      <c r="M436" s="11">
        <v>20</v>
      </c>
      <c r="N436" s="37">
        <v>8</v>
      </c>
      <c r="O436" s="37">
        <v>28</v>
      </c>
      <c r="P436" s="103"/>
    </row>
    <row r="437" spans="2:16" x14ac:dyDescent="0.2">
      <c r="B437" s="119" t="s">
        <v>186</v>
      </c>
      <c r="C437" s="10">
        <v>3</v>
      </c>
      <c r="D437" s="2">
        <f>C437/$M$437</f>
        <v>0.14285714285714285</v>
      </c>
      <c r="E437" s="3">
        <v>7</v>
      </c>
      <c r="F437" s="2">
        <f>E437/$M$437</f>
        <v>0.33333333333333331</v>
      </c>
      <c r="G437" s="11">
        <v>8</v>
      </c>
      <c r="H437" s="2">
        <f>G437/$M$437</f>
        <v>0.38095238095238093</v>
      </c>
      <c r="I437" s="3">
        <v>0</v>
      </c>
      <c r="J437" s="2">
        <f>I437/$M$437</f>
        <v>0</v>
      </c>
      <c r="K437" s="11">
        <v>3</v>
      </c>
      <c r="L437" s="2">
        <f>K437/$M$437</f>
        <v>0.14285714285714285</v>
      </c>
      <c r="M437" s="11">
        <v>21</v>
      </c>
      <c r="N437" s="37">
        <v>7</v>
      </c>
      <c r="O437" s="37">
        <v>28</v>
      </c>
      <c r="P437" s="103"/>
    </row>
    <row r="440" spans="2:16" s="102" customFormat="1" ht="11.45" x14ac:dyDescent="0.2">
      <c r="B440" s="27"/>
      <c r="C440" s="102" t="s">
        <v>187</v>
      </c>
    </row>
    <row r="442" spans="2:16" ht="15" customHeight="1" x14ac:dyDescent="0.2">
      <c r="B442" s="254" t="s">
        <v>188</v>
      </c>
      <c r="C442" s="257" t="s">
        <v>299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37">
        <v>0</v>
      </c>
      <c r="D445" s="2">
        <f>C445/$K$445</f>
        <v>0</v>
      </c>
      <c r="E445" s="3">
        <v>0</v>
      </c>
      <c r="F445" s="2">
        <f>E445/$K$445</f>
        <v>0</v>
      </c>
      <c r="G445" s="11">
        <v>4</v>
      </c>
      <c r="H445" s="2">
        <f>G445/$K$445</f>
        <v>1</v>
      </c>
      <c r="I445" s="3">
        <v>0</v>
      </c>
      <c r="J445" s="2">
        <f>I445/$K$445</f>
        <v>0</v>
      </c>
      <c r="K445" s="11">
        <v>4</v>
      </c>
      <c r="L445" s="37">
        <v>24</v>
      </c>
      <c r="M445" s="37">
        <v>28</v>
      </c>
      <c r="N445" s="103"/>
    </row>
    <row r="446" spans="2:16" x14ac:dyDescent="0.25">
      <c r="B446" s="24" t="s">
        <v>191</v>
      </c>
      <c r="C446" s="10">
        <v>1</v>
      </c>
      <c r="D446" s="2">
        <f>C446/$K$446</f>
        <v>0.25</v>
      </c>
      <c r="E446" s="3">
        <v>1</v>
      </c>
      <c r="F446" s="2">
        <f>E446/$K$446</f>
        <v>0.25</v>
      </c>
      <c r="G446" s="11">
        <v>2</v>
      </c>
      <c r="H446" s="2">
        <f>G446/$K$446</f>
        <v>0.5</v>
      </c>
      <c r="I446" s="3">
        <v>0</v>
      </c>
      <c r="J446" s="2">
        <f>I446/$K$446</f>
        <v>0</v>
      </c>
      <c r="K446" s="11">
        <v>4</v>
      </c>
      <c r="L446" s="37">
        <v>24</v>
      </c>
      <c r="M446" s="37">
        <v>28</v>
      </c>
      <c r="N446" s="103"/>
    </row>
    <row r="447" spans="2:16" x14ac:dyDescent="0.25">
      <c r="B447" s="24" t="s">
        <v>192</v>
      </c>
      <c r="C447" s="10">
        <v>0</v>
      </c>
      <c r="D447" s="2">
        <f>C447/$K$447</f>
        <v>0</v>
      </c>
      <c r="E447" s="3">
        <v>3</v>
      </c>
      <c r="F447" s="2">
        <f>E447/$K$447</f>
        <v>0.75</v>
      </c>
      <c r="G447" s="11">
        <v>1</v>
      </c>
      <c r="H447" s="2">
        <f>G447/$K$447</f>
        <v>0.25</v>
      </c>
      <c r="I447" s="3">
        <v>0</v>
      </c>
      <c r="J447" s="2">
        <f>I447/$K$447</f>
        <v>0</v>
      </c>
      <c r="K447" s="11">
        <v>4</v>
      </c>
      <c r="L447" s="37">
        <v>24</v>
      </c>
      <c r="M447" s="37">
        <v>28</v>
      </c>
      <c r="N447" s="103"/>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x14ac:dyDescent="0.2">
      <c r="B456" s="24" t="s">
        <v>299</v>
      </c>
      <c r="C456" s="37">
        <v>6</v>
      </c>
      <c r="D456" s="2">
        <f>C456/$G$456</f>
        <v>0.21428571428571427</v>
      </c>
      <c r="E456" s="3">
        <v>22</v>
      </c>
      <c r="F456" s="2">
        <f>E456/$G$456</f>
        <v>0.7857142857142857</v>
      </c>
      <c r="G456" s="37">
        <v>28</v>
      </c>
      <c r="H456" s="103"/>
    </row>
    <row r="459" spans="2:16" x14ac:dyDescent="0.2">
      <c r="B459" s="27"/>
      <c r="C459" s="102" t="s">
        <v>196</v>
      </c>
    </row>
    <row r="461" spans="2:16" ht="15" customHeight="1" x14ac:dyDescent="0.2">
      <c r="B461" s="254" t="s">
        <v>197</v>
      </c>
      <c r="C461" s="257" t="s">
        <v>299</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1</v>
      </c>
      <c r="D464" s="2">
        <f>C464/$M$464</f>
        <v>0.16666666666666666</v>
      </c>
      <c r="E464" s="3">
        <v>1</v>
      </c>
      <c r="F464" s="2">
        <f>E464/$M$464</f>
        <v>0.16666666666666666</v>
      </c>
      <c r="G464" s="11">
        <v>0</v>
      </c>
      <c r="H464" s="2">
        <f>G464/$M$464</f>
        <v>0</v>
      </c>
      <c r="I464" s="3">
        <v>0</v>
      </c>
      <c r="J464" s="2">
        <f>I464/$M$464</f>
        <v>0</v>
      </c>
      <c r="K464" s="11">
        <v>4</v>
      </c>
      <c r="L464" s="2">
        <f>K464/$M$464</f>
        <v>0.66666666666666663</v>
      </c>
      <c r="M464" s="11">
        <v>6</v>
      </c>
      <c r="N464" s="37">
        <v>22</v>
      </c>
      <c r="O464" s="37">
        <v>28</v>
      </c>
      <c r="P464" s="103"/>
    </row>
    <row r="465" spans="2:16" x14ac:dyDescent="0.2">
      <c r="B465" s="24" t="s">
        <v>199</v>
      </c>
      <c r="C465" s="10">
        <v>0</v>
      </c>
      <c r="D465" s="2">
        <f>C465/$M$465</f>
        <v>0</v>
      </c>
      <c r="E465" s="3">
        <v>1</v>
      </c>
      <c r="F465" s="2">
        <f>E465/$M$465</f>
        <v>0.16666666666666666</v>
      </c>
      <c r="G465" s="11">
        <v>1</v>
      </c>
      <c r="H465" s="2">
        <f>G465/$M$465</f>
        <v>0.16666666666666666</v>
      </c>
      <c r="I465" s="3">
        <v>1</v>
      </c>
      <c r="J465" s="2">
        <f>I465/$M$465</f>
        <v>0.16666666666666666</v>
      </c>
      <c r="K465" s="11">
        <v>3</v>
      </c>
      <c r="L465" s="2">
        <f>K465/$M$465</f>
        <v>0.5</v>
      </c>
      <c r="M465" s="11">
        <v>6</v>
      </c>
      <c r="N465" s="37">
        <v>22</v>
      </c>
      <c r="O465" s="37">
        <v>28</v>
      </c>
      <c r="P465" s="103"/>
    </row>
    <row r="466" spans="2:16" x14ac:dyDescent="0.2">
      <c r="B466" s="24" t="s">
        <v>200</v>
      </c>
      <c r="C466" s="10">
        <v>0</v>
      </c>
      <c r="D466" s="2">
        <f>C466/$M$466</f>
        <v>0</v>
      </c>
      <c r="E466" s="3">
        <v>1</v>
      </c>
      <c r="F466" s="2">
        <f>E466/$M$466</f>
        <v>0.16666666666666666</v>
      </c>
      <c r="G466" s="11">
        <v>2</v>
      </c>
      <c r="H466" s="2">
        <f>G466/$M$466</f>
        <v>0.33333333333333331</v>
      </c>
      <c r="I466" s="3">
        <v>0</v>
      </c>
      <c r="J466" s="2">
        <f>I466/$M$466</f>
        <v>0</v>
      </c>
      <c r="K466" s="11">
        <v>3</v>
      </c>
      <c r="L466" s="2">
        <f>K466/$M$466</f>
        <v>0.5</v>
      </c>
      <c r="M466" s="11">
        <v>6</v>
      </c>
      <c r="N466" s="37">
        <v>22</v>
      </c>
      <c r="O466" s="37">
        <v>28</v>
      </c>
      <c r="P466" s="103"/>
    </row>
    <row r="467" spans="2:16" ht="24" x14ac:dyDescent="0.2">
      <c r="B467" s="24" t="s">
        <v>201</v>
      </c>
      <c r="C467" s="10">
        <v>1</v>
      </c>
      <c r="D467" s="2">
        <f>C467/$M$467</f>
        <v>0.16666666666666666</v>
      </c>
      <c r="E467" s="3">
        <v>0</v>
      </c>
      <c r="F467" s="2">
        <f>E467/$M$467</f>
        <v>0</v>
      </c>
      <c r="G467" s="11">
        <v>0</v>
      </c>
      <c r="H467" s="2">
        <f>G467/$M$467</f>
        <v>0</v>
      </c>
      <c r="I467" s="3">
        <v>0</v>
      </c>
      <c r="J467" s="2">
        <f>I467/$M$467</f>
        <v>0</v>
      </c>
      <c r="K467" s="11">
        <v>5</v>
      </c>
      <c r="L467" s="2">
        <f>K467/$M$467</f>
        <v>0.83333333333333337</v>
      </c>
      <c r="M467" s="11">
        <v>6</v>
      </c>
      <c r="N467" s="37">
        <v>22</v>
      </c>
      <c r="O467" s="37">
        <v>28</v>
      </c>
      <c r="P467" s="103"/>
    </row>
    <row r="468" spans="2:16" x14ac:dyDescent="0.2">
      <c r="B468" s="119" t="s">
        <v>114</v>
      </c>
      <c r="C468" s="10">
        <v>0</v>
      </c>
      <c r="D468" s="2">
        <v>0</v>
      </c>
      <c r="E468" s="3">
        <v>0</v>
      </c>
      <c r="F468" s="2">
        <v>0</v>
      </c>
      <c r="G468" s="11">
        <v>0</v>
      </c>
      <c r="H468" s="2">
        <v>0</v>
      </c>
      <c r="I468" s="3">
        <v>0</v>
      </c>
      <c r="J468" s="2">
        <v>0</v>
      </c>
      <c r="K468" s="11">
        <v>0</v>
      </c>
      <c r="L468" s="2">
        <v>0</v>
      </c>
      <c r="M468" s="11">
        <v>0</v>
      </c>
      <c r="N468" s="37">
        <v>28</v>
      </c>
      <c r="O468" s="37">
        <v>28</v>
      </c>
      <c r="P468" s="103"/>
    </row>
    <row r="471" spans="2:16" x14ac:dyDescent="0.2">
      <c r="C471" s="102" t="s">
        <v>202</v>
      </c>
    </row>
    <row r="473" spans="2:16" ht="15" customHeight="1" x14ac:dyDescent="0.2">
      <c r="B473" s="254" t="s">
        <v>203</v>
      </c>
      <c r="C473" s="257" t="s">
        <v>299</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0</v>
      </c>
      <c r="D476" s="2">
        <f>C476/$M$476</f>
        <v>0</v>
      </c>
      <c r="E476" s="3">
        <v>0</v>
      </c>
      <c r="F476" s="2">
        <f>E476/$M$476</f>
        <v>0</v>
      </c>
      <c r="G476" s="11">
        <v>1</v>
      </c>
      <c r="H476" s="2">
        <f>G476/$M$476</f>
        <v>0.2</v>
      </c>
      <c r="I476" s="3">
        <v>1</v>
      </c>
      <c r="J476" s="2">
        <f>I476/$M$476</f>
        <v>0.2</v>
      </c>
      <c r="K476" s="11">
        <v>3</v>
      </c>
      <c r="L476" s="2">
        <f>K476/$M$476</f>
        <v>0.6</v>
      </c>
      <c r="M476" s="11">
        <v>5</v>
      </c>
      <c r="N476" s="72">
        <v>89</v>
      </c>
      <c r="O476" s="72">
        <v>94</v>
      </c>
      <c r="P476" s="103"/>
    </row>
    <row r="477" spans="2:16" x14ac:dyDescent="0.2">
      <c r="B477" s="24" t="s">
        <v>205</v>
      </c>
      <c r="C477" s="10">
        <v>0</v>
      </c>
      <c r="D477" s="2">
        <f>C477/$M$477</f>
        <v>0</v>
      </c>
      <c r="E477" s="3">
        <v>0</v>
      </c>
      <c r="F477" s="2">
        <f>E477/$M$477</f>
        <v>0</v>
      </c>
      <c r="G477" s="11">
        <v>0</v>
      </c>
      <c r="H477" s="2">
        <f>G477/$M$477</f>
        <v>0</v>
      </c>
      <c r="I477" s="3">
        <v>3</v>
      </c>
      <c r="J477" s="2">
        <f>I477/$M$477</f>
        <v>0.6</v>
      </c>
      <c r="K477" s="11">
        <v>2</v>
      </c>
      <c r="L477" s="2">
        <f>K477/$M$477</f>
        <v>0.4</v>
      </c>
      <c r="M477" s="11">
        <v>5</v>
      </c>
      <c r="N477" s="72">
        <v>89</v>
      </c>
      <c r="O477" s="72">
        <v>94</v>
      </c>
      <c r="P477" s="103"/>
    </row>
    <row r="478" spans="2:16" ht="24" x14ac:dyDescent="0.2">
      <c r="B478" s="24" t="s">
        <v>206</v>
      </c>
      <c r="C478" s="10">
        <v>0</v>
      </c>
      <c r="D478" s="2">
        <f>C478/$M$478</f>
        <v>0</v>
      </c>
      <c r="E478" s="3">
        <v>0</v>
      </c>
      <c r="F478" s="2">
        <f>E478/$M$478</f>
        <v>0</v>
      </c>
      <c r="G478" s="11">
        <v>1</v>
      </c>
      <c r="H478" s="2">
        <f>G478/$M$478</f>
        <v>0.2</v>
      </c>
      <c r="I478" s="3">
        <v>2</v>
      </c>
      <c r="J478" s="2">
        <f>I478/$M$478</f>
        <v>0.4</v>
      </c>
      <c r="K478" s="11">
        <v>2</v>
      </c>
      <c r="L478" s="2">
        <f>K478/$M$478</f>
        <v>0.4</v>
      </c>
      <c r="M478" s="11">
        <v>5</v>
      </c>
      <c r="N478" s="72">
        <v>89</v>
      </c>
      <c r="O478" s="72">
        <v>94</v>
      </c>
      <c r="P478" s="103"/>
    </row>
    <row r="479" spans="2:16" ht="24" x14ac:dyDescent="0.2">
      <c r="B479" s="24" t="s">
        <v>207</v>
      </c>
      <c r="C479" s="10">
        <v>0</v>
      </c>
      <c r="D479" s="2">
        <f>C479/$M$479</f>
        <v>0</v>
      </c>
      <c r="E479" s="3">
        <v>0</v>
      </c>
      <c r="F479" s="2">
        <f>E479/$M$479</f>
        <v>0</v>
      </c>
      <c r="G479" s="11">
        <v>1</v>
      </c>
      <c r="H479" s="2">
        <f>G479/$M$479</f>
        <v>0.2</v>
      </c>
      <c r="I479" s="3">
        <v>1</v>
      </c>
      <c r="J479" s="2">
        <f>I479/$M$479</f>
        <v>0.2</v>
      </c>
      <c r="K479" s="11">
        <v>3</v>
      </c>
      <c r="L479" s="2">
        <f>K479/$M$479</f>
        <v>0.6</v>
      </c>
      <c r="M479" s="11">
        <v>5</v>
      </c>
      <c r="N479" s="72">
        <v>89</v>
      </c>
      <c r="O479" s="72">
        <v>94</v>
      </c>
      <c r="P479" s="103"/>
    </row>
    <row r="480" spans="2:16" x14ac:dyDescent="0.2">
      <c r="B480" s="24" t="s">
        <v>208</v>
      </c>
      <c r="C480" s="10">
        <v>0</v>
      </c>
      <c r="D480" s="2">
        <f>C480/$M$480</f>
        <v>0</v>
      </c>
      <c r="E480" s="3">
        <v>0</v>
      </c>
      <c r="F480" s="2">
        <f>E480/$M$480</f>
        <v>0</v>
      </c>
      <c r="G480" s="11">
        <v>1</v>
      </c>
      <c r="H480" s="2">
        <f>G480/$M$480</f>
        <v>0.2</v>
      </c>
      <c r="I480" s="3">
        <v>3</v>
      </c>
      <c r="J480" s="2">
        <f>I480/$M$480</f>
        <v>0.6</v>
      </c>
      <c r="K480" s="11">
        <v>1</v>
      </c>
      <c r="L480" s="2">
        <f>K480/$M$480</f>
        <v>0.2</v>
      </c>
      <c r="M480" s="11">
        <v>5</v>
      </c>
      <c r="N480" s="37">
        <v>89</v>
      </c>
      <c r="O480" s="72">
        <v>94</v>
      </c>
      <c r="P480" s="103"/>
    </row>
    <row r="481" spans="2:16" x14ac:dyDescent="0.2">
      <c r="B481" s="119" t="s">
        <v>114</v>
      </c>
      <c r="C481" s="77">
        <v>0</v>
      </c>
      <c r="D481" s="2">
        <v>0</v>
      </c>
      <c r="E481" s="3">
        <v>0</v>
      </c>
      <c r="F481" s="2">
        <v>0</v>
      </c>
      <c r="G481" s="11">
        <v>0</v>
      </c>
      <c r="H481" s="2">
        <v>0</v>
      </c>
      <c r="I481" s="3">
        <v>0</v>
      </c>
      <c r="J481" s="2">
        <v>0</v>
      </c>
      <c r="K481" s="11">
        <v>0</v>
      </c>
      <c r="L481" s="2">
        <v>0</v>
      </c>
      <c r="M481" s="11">
        <v>0</v>
      </c>
      <c r="N481" s="37">
        <v>94</v>
      </c>
      <c r="O481" s="72">
        <v>94</v>
      </c>
      <c r="P481" s="103"/>
    </row>
    <row r="484" spans="2:16" x14ac:dyDescent="0.2">
      <c r="C484" s="102" t="s">
        <v>209</v>
      </c>
    </row>
    <row r="486" spans="2:16" ht="15" customHeight="1" x14ac:dyDescent="0.2">
      <c r="B486" s="254" t="s">
        <v>197</v>
      </c>
      <c r="C486" s="257" t="s">
        <v>299</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3</v>
      </c>
      <c r="D489" s="2">
        <f>C489/$M$489</f>
        <v>0.23076923076923078</v>
      </c>
      <c r="E489" s="3">
        <v>0</v>
      </c>
      <c r="F489" s="2">
        <f>E489/$M$489</f>
        <v>0</v>
      </c>
      <c r="G489" s="11">
        <v>1</v>
      </c>
      <c r="H489" s="2">
        <f>G489/$M$489</f>
        <v>7.6923076923076927E-2</v>
      </c>
      <c r="I489" s="3">
        <v>1</v>
      </c>
      <c r="J489" s="2">
        <f>I489/$M$489</f>
        <v>7.6923076923076927E-2</v>
      </c>
      <c r="K489" s="11">
        <v>8</v>
      </c>
      <c r="L489" s="2">
        <f>K489/$M$489</f>
        <v>0.61538461538461542</v>
      </c>
      <c r="M489" s="11">
        <v>13</v>
      </c>
      <c r="N489" s="37">
        <v>81</v>
      </c>
      <c r="O489" s="37">
        <v>94</v>
      </c>
      <c r="P489" s="103"/>
    </row>
    <row r="490" spans="2:16" ht="24" x14ac:dyDescent="0.2">
      <c r="B490" s="24" t="s">
        <v>211</v>
      </c>
      <c r="C490" s="10">
        <v>1</v>
      </c>
      <c r="D490" s="2">
        <f>C490/$M$490</f>
        <v>8.3333333333333329E-2</v>
      </c>
      <c r="E490" s="3">
        <v>0</v>
      </c>
      <c r="F490" s="2">
        <f>E490/$M$490</f>
        <v>0</v>
      </c>
      <c r="G490" s="11">
        <v>1</v>
      </c>
      <c r="H490" s="2">
        <f>G490/$M$490</f>
        <v>8.3333333333333329E-2</v>
      </c>
      <c r="I490" s="3">
        <v>1</v>
      </c>
      <c r="J490" s="2">
        <f>I490/$M$490</f>
        <v>8.3333333333333329E-2</v>
      </c>
      <c r="K490" s="11">
        <v>9</v>
      </c>
      <c r="L490" s="2">
        <f>K490/$M$490</f>
        <v>0.75</v>
      </c>
      <c r="M490" s="11">
        <v>12</v>
      </c>
      <c r="N490" s="37">
        <v>82</v>
      </c>
      <c r="O490" s="37">
        <v>94</v>
      </c>
      <c r="P490" s="103"/>
    </row>
    <row r="491" spans="2:16" ht="36" x14ac:dyDescent="0.2">
      <c r="B491" s="24" t="s">
        <v>212</v>
      </c>
      <c r="C491" s="10">
        <v>4</v>
      </c>
      <c r="D491" s="2">
        <f>C491/$M$491</f>
        <v>0.4</v>
      </c>
      <c r="E491" s="3">
        <v>1</v>
      </c>
      <c r="F491" s="2">
        <f>E491/$M$491</f>
        <v>0.1</v>
      </c>
      <c r="G491" s="11">
        <v>2</v>
      </c>
      <c r="H491" s="2">
        <f>G491/$M$491</f>
        <v>0.2</v>
      </c>
      <c r="I491" s="3">
        <v>2</v>
      </c>
      <c r="J491" s="2">
        <f>I491/$M$491</f>
        <v>0.2</v>
      </c>
      <c r="K491" s="11">
        <v>1</v>
      </c>
      <c r="L491" s="2">
        <f>K491/$M$491</f>
        <v>0.1</v>
      </c>
      <c r="M491" s="11">
        <v>10</v>
      </c>
      <c r="N491" s="37">
        <v>84</v>
      </c>
      <c r="O491" s="37">
        <v>94</v>
      </c>
      <c r="P491" s="103"/>
    </row>
    <row r="492" spans="2:16" ht="36" x14ac:dyDescent="0.2">
      <c r="B492" s="24" t="s">
        <v>213</v>
      </c>
      <c r="C492" s="10">
        <v>9</v>
      </c>
      <c r="D492" s="2">
        <f>C492/$M$492</f>
        <v>0.81818181818181823</v>
      </c>
      <c r="E492" s="3">
        <v>1</v>
      </c>
      <c r="F492" s="2">
        <f>E492/$M$492</f>
        <v>9.0909090909090912E-2</v>
      </c>
      <c r="G492" s="11">
        <v>1</v>
      </c>
      <c r="H492" s="2">
        <f>G492/$M$492</f>
        <v>9.0909090909090912E-2</v>
      </c>
      <c r="I492" s="3">
        <v>0</v>
      </c>
      <c r="J492" s="2">
        <f>I492/$M$492</f>
        <v>0</v>
      </c>
      <c r="K492" s="11">
        <v>0</v>
      </c>
      <c r="L492" s="2">
        <f>K492/$M$492</f>
        <v>0</v>
      </c>
      <c r="M492" s="11">
        <v>11</v>
      </c>
      <c r="N492" s="37">
        <v>83</v>
      </c>
      <c r="O492" s="37">
        <v>94</v>
      </c>
      <c r="P492" s="103"/>
    </row>
    <row r="493" spans="2:16" ht="36" x14ac:dyDescent="0.2">
      <c r="B493" s="24" t="s">
        <v>214</v>
      </c>
      <c r="C493" s="10">
        <v>8</v>
      </c>
      <c r="D493" s="2">
        <f>C493/$M$493</f>
        <v>0.72727272727272729</v>
      </c>
      <c r="E493" s="3">
        <v>2</v>
      </c>
      <c r="F493" s="2">
        <f>E493/$M$493</f>
        <v>0.18181818181818182</v>
      </c>
      <c r="G493" s="11">
        <v>0</v>
      </c>
      <c r="H493" s="2">
        <f>G493/$M$493</f>
        <v>0</v>
      </c>
      <c r="I493" s="3">
        <v>1</v>
      </c>
      <c r="J493" s="2">
        <f>I493/$M$493</f>
        <v>9.0909090909090912E-2</v>
      </c>
      <c r="K493" s="11">
        <v>0</v>
      </c>
      <c r="L493" s="2">
        <f>K493/$M$493</f>
        <v>0</v>
      </c>
      <c r="M493" s="11">
        <v>11</v>
      </c>
      <c r="N493" s="37">
        <v>83</v>
      </c>
      <c r="O493" s="37">
        <v>94</v>
      </c>
      <c r="P493" s="103"/>
    </row>
    <row r="494" spans="2:16" ht="24" x14ac:dyDescent="0.2">
      <c r="B494" s="24" t="s">
        <v>215</v>
      </c>
      <c r="C494" s="10">
        <v>4</v>
      </c>
      <c r="D494" s="2">
        <f>C494/$M$494</f>
        <v>0.4</v>
      </c>
      <c r="E494" s="3">
        <v>2</v>
      </c>
      <c r="F494" s="2">
        <f>E494/$M$494</f>
        <v>0.2</v>
      </c>
      <c r="G494" s="11">
        <v>1</v>
      </c>
      <c r="H494" s="2">
        <f>G494/$M$494</f>
        <v>0.1</v>
      </c>
      <c r="I494" s="3">
        <v>0</v>
      </c>
      <c r="J494" s="2">
        <f>I494/$M$494</f>
        <v>0</v>
      </c>
      <c r="K494" s="11">
        <v>3</v>
      </c>
      <c r="L494" s="2">
        <f>K494/$M$494</f>
        <v>0.3</v>
      </c>
      <c r="M494" s="11">
        <v>10</v>
      </c>
      <c r="N494" s="37">
        <v>84</v>
      </c>
      <c r="O494" s="37">
        <v>94</v>
      </c>
      <c r="P494" s="103"/>
    </row>
    <row r="495" spans="2:16" ht="36" x14ac:dyDescent="0.2">
      <c r="B495" s="24" t="s">
        <v>216</v>
      </c>
      <c r="C495" s="10">
        <v>2</v>
      </c>
      <c r="D495" s="2">
        <f>C495/$M$495</f>
        <v>0.2</v>
      </c>
      <c r="E495" s="3">
        <v>1</v>
      </c>
      <c r="F495" s="2">
        <f>E495/$M$495</f>
        <v>0.1</v>
      </c>
      <c r="G495" s="11">
        <v>0</v>
      </c>
      <c r="H495" s="2">
        <f>G495/$M$495</f>
        <v>0</v>
      </c>
      <c r="I495" s="3">
        <v>4</v>
      </c>
      <c r="J495" s="2">
        <f>I495/$M$495</f>
        <v>0.4</v>
      </c>
      <c r="K495" s="11">
        <v>3</v>
      </c>
      <c r="L495" s="2">
        <f>K495/$M$495</f>
        <v>0.3</v>
      </c>
      <c r="M495" s="11">
        <v>10</v>
      </c>
      <c r="N495" s="37">
        <v>84</v>
      </c>
      <c r="O495" s="37">
        <v>94</v>
      </c>
      <c r="P495" s="103"/>
    </row>
    <row r="496" spans="2:16" x14ac:dyDescent="0.2">
      <c r="B496" s="119" t="s">
        <v>114</v>
      </c>
      <c r="C496" s="10">
        <v>0</v>
      </c>
      <c r="D496" s="2">
        <v>0</v>
      </c>
      <c r="E496" s="3">
        <v>0</v>
      </c>
      <c r="F496" s="2">
        <v>0</v>
      </c>
      <c r="G496" s="11">
        <v>0</v>
      </c>
      <c r="H496" s="2">
        <v>0</v>
      </c>
      <c r="I496" s="3">
        <v>0</v>
      </c>
      <c r="J496" s="2">
        <v>0</v>
      </c>
      <c r="K496" s="11">
        <v>0</v>
      </c>
      <c r="L496" s="2">
        <v>0</v>
      </c>
      <c r="M496" s="11">
        <v>0</v>
      </c>
      <c r="N496" s="37">
        <v>94</v>
      </c>
      <c r="O496" s="37">
        <v>94</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300</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0</v>
      </c>
      <c r="D506" s="2">
        <f>C506/$M$506</f>
        <v>0</v>
      </c>
      <c r="E506" s="3">
        <v>5</v>
      </c>
      <c r="F506" s="2">
        <f>E506/$M$506</f>
        <v>7.575757575757576E-2</v>
      </c>
      <c r="G506" s="11">
        <v>12</v>
      </c>
      <c r="H506" s="2">
        <f>G506/$M$506</f>
        <v>0.18181818181818182</v>
      </c>
      <c r="I506" s="3">
        <v>16</v>
      </c>
      <c r="J506" s="2">
        <f>I506/$M$506</f>
        <v>0.24242424242424243</v>
      </c>
      <c r="K506" s="11">
        <v>33</v>
      </c>
      <c r="L506" s="2">
        <f>K506/$M$506</f>
        <v>0.5</v>
      </c>
      <c r="M506" s="37">
        <v>66</v>
      </c>
      <c r="N506" s="37">
        <v>0</v>
      </c>
      <c r="O506" s="37">
        <v>66</v>
      </c>
      <c r="P506" s="103"/>
    </row>
    <row r="507" spans="2:16" x14ac:dyDescent="0.2">
      <c r="B507" s="24" t="s">
        <v>223</v>
      </c>
      <c r="C507" s="10">
        <v>40</v>
      </c>
      <c r="D507" s="2">
        <f>C507/$M$507</f>
        <v>0.60606060606060608</v>
      </c>
      <c r="E507" s="3">
        <v>6</v>
      </c>
      <c r="F507" s="2">
        <f>E507/$M$507</f>
        <v>9.0909090909090912E-2</v>
      </c>
      <c r="G507" s="11">
        <v>6</v>
      </c>
      <c r="H507" s="2">
        <f>G507/$M$507</f>
        <v>9.0909090909090912E-2</v>
      </c>
      <c r="I507" s="3">
        <v>11</v>
      </c>
      <c r="J507" s="2">
        <f>I507/$M$507</f>
        <v>0.16666666666666666</v>
      </c>
      <c r="K507" s="11">
        <v>3</v>
      </c>
      <c r="L507" s="2">
        <f>K507/$M$507</f>
        <v>4.5454545454545456E-2</v>
      </c>
      <c r="M507" s="11">
        <v>66</v>
      </c>
      <c r="N507" s="37">
        <v>0</v>
      </c>
      <c r="O507" s="37">
        <v>66</v>
      </c>
      <c r="P507" s="103"/>
    </row>
    <row r="508" spans="2:16" ht="24" x14ac:dyDescent="0.2">
      <c r="B508" s="26" t="s">
        <v>224</v>
      </c>
      <c r="C508" s="10">
        <v>42</v>
      </c>
      <c r="D508" s="2">
        <f>C508/$M$508</f>
        <v>0.63636363636363635</v>
      </c>
      <c r="E508" s="3">
        <v>6</v>
      </c>
      <c r="F508" s="2">
        <f>E508/$M$508</f>
        <v>9.0909090909090912E-2</v>
      </c>
      <c r="G508" s="11">
        <v>7</v>
      </c>
      <c r="H508" s="2">
        <f>G508/$M$508</f>
        <v>0.10606060606060606</v>
      </c>
      <c r="I508" s="3">
        <v>9</v>
      </c>
      <c r="J508" s="2">
        <f>I508/$M$508</f>
        <v>0.13636363636363635</v>
      </c>
      <c r="K508" s="11">
        <v>2</v>
      </c>
      <c r="L508" s="2">
        <f>K508/$M$508</f>
        <v>3.0303030303030304E-2</v>
      </c>
      <c r="M508" s="11">
        <v>66</v>
      </c>
      <c r="N508" s="37">
        <v>0</v>
      </c>
      <c r="O508" s="37">
        <v>66</v>
      </c>
      <c r="P508" s="103"/>
    </row>
    <row r="509" spans="2:16" x14ac:dyDescent="0.2">
      <c r="B509" s="24" t="s">
        <v>225</v>
      </c>
      <c r="C509" s="10">
        <v>52</v>
      </c>
      <c r="D509" s="2">
        <f>C509/$M$509</f>
        <v>0.78787878787878785</v>
      </c>
      <c r="E509" s="3">
        <v>2</v>
      </c>
      <c r="F509" s="2">
        <f>E509/$M$509</f>
        <v>3.0303030303030304E-2</v>
      </c>
      <c r="G509" s="11">
        <v>7</v>
      </c>
      <c r="H509" s="2">
        <f>G509/$M$509</f>
        <v>0.10606060606060606</v>
      </c>
      <c r="I509" s="3">
        <v>4</v>
      </c>
      <c r="J509" s="2">
        <f>I509/$M$509</f>
        <v>6.0606060606060608E-2</v>
      </c>
      <c r="K509" s="11">
        <v>1</v>
      </c>
      <c r="L509" s="2">
        <f>K509/$M$509</f>
        <v>1.5151515151515152E-2</v>
      </c>
      <c r="M509" s="11">
        <v>66</v>
      </c>
      <c r="N509" s="37">
        <v>0</v>
      </c>
      <c r="O509" s="37">
        <v>66</v>
      </c>
      <c r="P509" s="103"/>
    </row>
    <row r="510" spans="2:16" x14ac:dyDescent="0.2">
      <c r="B510" s="24" t="s">
        <v>226</v>
      </c>
      <c r="C510" s="10">
        <v>60</v>
      </c>
      <c r="D510" s="2">
        <f>C510/$M$510</f>
        <v>0.92307692307692313</v>
      </c>
      <c r="E510" s="3">
        <v>0</v>
      </c>
      <c r="F510" s="2">
        <f>E510/$M$510</f>
        <v>0</v>
      </c>
      <c r="G510" s="11">
        <v>4</v>
      </c>
      <c r="H510" s="2">
        <f>G510/$M$510</f>
        <v>6.1538461538461542E-2</v>
      </c>
      <c r="I510" s="3">
        <v>1</v>
      </c>
      <c r="J510" s="2">
        <f>I510/$M$510</f>
        <v>1.5384615384615385E-2</v>
      </c>
      <c r="K510" s="11">
        <v>0</v>
      </c>
      <c r="L510" s="2">
        <f>K510/$M$510</f>
        <v>0</v>
      </c>
      <c r="M510" s="11">
        <v>65</v>
      </c>
      <c r="N510" s="37">
        <v>1</v>
      </c>
      <c r="O510" s="37">
        <v>66</v>
      </c>
      <c r="P510" s="103"/>
    </row>
    <row r="511" spans="2:16" x14ac:dyDescent="0.2">
      <c r="B511" s="119" t="s">
        <v>227</v>
      </c>
      <c r="C511" s="10">
        <v>59</v>
      </c>
      <c r="D511" s="2">
        <f>C511/$M$511</f>
        <v>0.90769230769230769</v>
      </c>
      <c r="E511" s="3">
        <v>2</v>
      </c>
      <c r="F511" s="2">
        <f>E511/$M$511</f>
        <v>3.0769230769230771E-2</v>
      </c>
      <c r="G511" s="11">
        <v>3</v>
      </c>
      <c r="H511" s="2">
        <f>G511/$M$511</f>
        <v>4.6153846153846156E-2</v>
      </c>
      <c r="I511" s="3">
        <v>1</v>
      </c>
      <c r="J511" s="2">
        <f>I511/$M$511</f>
        <v>1.5384615384615385E-2</v>
      </c>
      <c r="K511" s="11">
        <v>0</v>
      </c>
      <c r="L511" s="2">
        <f>K511/$M$511</f>
        <v>0</v>
      </c>
      <c r="M511" s="11">
        <v>65</v>
      </c>
      <c r="N511" s="37">
        <v>1</v>
      </c>
      <c r="O511" s="37">
        <v>66</v>
      </c>
      <c r="P511" s="103"/>
    </row>
    <row r="512" spans="2:16" ht="24" x14ac:dyDescent="0.2">
      <c r="B512" s="24" t="s">
        <v>228</v>
      </c>
      <c r="C512" s="10">
        <v>12</v>
      </c>
      <c r="D512" s="2">
        <f>C512/$M$512</f>
        <v>0.18461538461538463</v>
      </c>
      <c r="E512" s="3">
        <v>12</v>
      </c>
      <c r="F512" s="2">
        <f>E512/$M$512</f>
        <v>0.18461538461538463</v>
      </c>
      <c r="G512" s="11">
        <v>17</v>
      </c>
      <c r="H512" s="2">
        <f>G512/$M$512</f>
        <v>0.26153846153846155</v>
      </c>
      <c r="I512" s="3">
        <v>19</v>
      </c>
      <c r="J512" s="2">
        <f>I512/$M$512</f>
        <v>0.29230769230769232</v>
      </c>
      <c r="K512" s="11">
        <v>5</v>
      </c>
      <c r="L512" s="2">
        <f>K512/$M$512</f>
        <v>7.6923076923076927E-2</v>
      </c>
      <c r="M512" s="11">
        <v>65</v>
      </c>
      <c r="N512" s="37">
        <v>1</v>
      </c>
      <c r="O512" s="37">
        <v>66</v>
      </c>
      <c r="P512" s="103"/>
    </row>
    <row r="513" spans="2:16" x14ac:dyDescent="0.2">
      <c r="B513" s="24" t="s">
        <v>229</v>
      </c>
      <c r="C513" s="10">
        <v>21</v>
      </c>
      <c r="D513" s="2">
        <f>C513/$M$513</f>
        <v>0.31818181818181818</v>
      </c>
      <c r="E513" s="3">
        <v>11</v>
      </c>
      <c r="F513" s="2">
        <f>E513/$M$513</f>
        <v>0.16666666666666666</v>
      </c>
      <c r="G513" s="11">
        <v>18</v>
      </c>
      <c r="H513" s="2">
        <f>G513/$M$513</f>
        <v>0.27272727272727271</v>
      </c>
      <c r="I513" s="3">
        <v>12</v>
      </c>
      <c r="J513" s="2">
        <f>I513/$M$513</f>
        <v>0.18181818181818182</v>
      </c>
      <c r="K513" s="11">
        <v>4</v>
      </c>
      <c r="L513" s="2">
        <f>K513/$M$513</f>
        <v>6.0606060606060608E-2</v>
      </c>
      <c r="M513" s="11">
        <v>66</v>
      </c>
      <c r="N513" s="37">
        <v>0</v>
      </c>
      <c r="O513" s="37">
        <v>66</v>
      </c>
      <c r="P513" s="103"/>
    </row>
    <row r="514" spans="2:16" x14ac:dyDescent="0.2">
      <c r="B514" s="24" t="s">
        <v>230</v>
      </c>
      <c r="C514" s="10">
        <v>17</v>
      </c>
      <c r="D514" s="2">
        <f>C514/$M$514</f>
        <v>0.26153846153846155</v>
      </c>
      <c r="E514" s="3">
        <v>13</v>
      </c>
      <c r="F514" s="2">
        <f>E514/$M$514</f>
        <v>0.2</v>
      </c>
      <c r="G514" s="11">
        <v>21</v>
      </c>
      <c r="H514" s="2">
        <f>G514/$M$514</f>
        <v>0.32307692307692309</v>
      </c>
      <c r="I514" s="3">
        <v>12</v>
      </c>
      <c r="J514" s="2">
        <f>I514/$M$514</f>
        <v>0.18461538461538463</v>
      </c>
      <c r="K514" s="11">
        <v>2</v>
      </c>
      <c r="L514" s="2">
        <f>K514/$M$514</f>
        <v>3.0769230769230771E-2</v>
      </c>
      <c r="M514" s="11">
        <v>65</v>
      </c>
      <c r="N514" s="37">
        <v>1</v>
      </c>
      <c r="O514" s="37">
        <v>66</v>
      </c>
      <c r="P514" s="103"/>
    </row>
    <row r="515" spans="2:16" x14ac:dyDescent="0.2">
      <c r="B515" s="24" t="s">
        <v>231</v>
      </c>
      <c r="C515" s="10">
        <v>20</v>
      </c>
      <c r="D515" s="2">
        <f>C515/$M$515</f>
        <v>0.30303030303030304</v>
      </c>
      <c r="E515" s="3">
        <v>20</v>
      </c>
      <c r="F515" s="2">
        <f>E515/$M$515</f>
        <v>0.30303030303030304</v>
      </c>
      <c r="G515" s="11">
        <v>15</v>
      </c>
      <c r="H515" s="2">
        <f>G515/$M$515</f>
        <v>0.22727272727272727</v>
      </c>
      <c r="I515" s="3">
        <v>7</v>
      </c>
      <c r="J515" s="2">
        <f>I515/$M$515</f>
        <v>0.10606060606060606</v>
      </c>
      <c r="K515" s="11">
        <v>4</v>
      </c>
      <c r="L515" s="2">
        <f>K515/$M$515</f>
        <v>6.0606060606060608E-2</v>
      </c>
      <c r="M515" s="11">
        <v>66</v>
      </c>
      <c r="N515" s="37">
        <v>0</v>
      </c>
      <c r="O515" s="37">
        <v>66</v>
      </c>
      <c r="P515" s="103"/>
    </row>
    <row r="516" spans="2:16" x14ac:dyDescent="0.2">
      <c r="B516" s="119" t="s">
        <v>232</v>
      </c>
      <c r="C516" s="10">
        <v>40</v>
      </c>
      <c r="D516" s="2">
        <f>C516/$M$516</f>
        <v>0.625</v>
      </c>
      <c r="E516" s="3">
        <v>5</v>
      </c>
      <c r="F516" s="2">
        <f>E516/$M$516</f>
        <v>7.8125E-2</v>
      </c>
      <c r="G516" s="11">
        <v>10</v>
      </c>
      <c r="H516" s="2">
        <f>G516/$M$516</f>
        <v>0.15625</v>
      </c>
      <c r="I516" s="3">
        <v>7</v>
      </c>
      <c r="J516" s="2">
        <f>I516/$M$516</f>
        <v>0.109375</v>
      </c>
      <c r="K516" s="11">
        <v>2</v>
      </c>
      <c r="L516" s="2">
        <f>K516/$M$516</f>
        <v>3.125E-2</v>
      </c>
      <c r="M516" s="11">
        <v>64</v>
      </c>
      <c r="N516" s="37">
        <v>2</v>
      </c>
      <c r="O516" s="37">
        <v>66</v>
      </c>
      <c r="P516" s="103"/>
    </row>
    <row r="517" spans="2:16" x14ac:dyDescent="0.2">
      <c r="B517" s="24" t="s">
        <v>233</v>
      </c>
      <c r="C517" s="10">
        <v>15</v>
      </c>
      <c r="D517" s="2">
        <f>C517/$M$517</f>
        <v>0.23076923076923078</v>
      </c>
      <c r="E517" s="3">
        <v>11</v>
      </c>
      <c r="F517" s="2">
        <f>E517/$M$517</f>
        <v>0.16923076923076924</v>
      </c>
      <c r="G517" s="11">
        <v>13</v>
      </c>
      <c r="H517" s="2">
        <f>G517/$M$517</f>
        <v>0.2</v>
      </c>
      <c r="I517" s="3">
        <v>15</v>
      </c>
      <c r="J517" s="2">
        <f>I517/$M$517</f>
        <v>0.23076923076923078</v>
      </c>
      <c r="K517" s="11">
        <v>11</v>
      </c>
      <c r="L517" s="2">
        <f>K517/$M$517</f>
        <v>0.16923076923076924</v>
      </c>
      <c r="M517" s="11">
        <v>65</v>
      </c>
      <c r="N517" s="37">
        <v>1</v>
      </c>
      <c r="O517" s="37">
        <v>66</v>
      </c>
      <c r="P517" s="103"/>
    </row>
    <row r="518" spans="2:16" x14ac:dyDescent="0.2">
      <c r="B518" s="24" t="s">
        <v>234</v>
      </c>
      <c r="C518" s="10">
        <v>45</v>
      </c>
      <c r="D518" s="2">
        <f>C518/$M$518</f>
        <v>0.69230769230769229</v>
      </c>
      <c r="E518" s="3">
        <v>10</v>
      </c>
      <c r="F518" s="2">
        <f>E518/$M$518</f>
        <v>0.15384615384615385</v>
      </c>
      <c r="G518" s="11">
        <v>6</v>
      </c>
      <c r="H518" s="2">
        <f>G518/$M$518</f>
        <v>9.2307692307692313E-2</v>
      </c>
      <c r="I518" s="3">
        <v>4</v>
      </c>
      <c r="J518" s="2">
        <f>I518/$M$518</f>
        <v>6.1538461538461542E-2</v>
      </c>
      <c r="K518" s="11">
        <v>0</v>
      </c>
      <c r="L518" s="2">
        <f>K518/$M$518</f>
        <v>0</v>
      </c>
      <c r="M518" s="11">
        <v>65</v>
      </c>
      <c r="N518" s="37">
        <v>1</v>
      </c>
      <c r="O518" s="37">
        <v>66</v>
      </c>
      <c r="P518" s="103"/>
    </row>
    <row r="519" spans="2:16" x14ac:dyDescent="0.2">
      <c r="B519" s="24" t="s">
        <v>235</v>
      </c>
      <c r="C519" s="10">
        <v>36</v>
      </c>
      <c r="D519" s="2">
        <f>C519/$M$519</f>
        <v>0.55384615384615388</v>
      </c>
      <c r="E519" s="3">
        <v>14</v>
      </c>
      <c r="F519" s="2">
        <f>E519/$M$519</f>
        <v>0.2153846153846154</v>
      </c>
      <c r="G519" s="11">
        <v>10</v>
      </c>
      <c r="H519" s="2">
        <f>G519/$M$519</f>
        <v>0.15384615384615385</v>
      </c>
      <c r="I519" s="3">
        <v>5</v>
      </c>
      <c r="J519" s="2">
        <f>I519/$M$519</f>
        <v>7.6923076923076927E-2</v>
      </c>
      <c r="K519" s="11">
        <v>0</v>
      </c>
      <c r="L519" s="2">
        <f>K519/$M$519</f>
        <v>0</v>
      </c>
      <c r="M519" s="11">
        <v>65</v>
      </c>
      <c r="N519" s="37">
        <v>1</v>
      </c>
      <c r="O519" s="37">
        <v>66</v>
      </c>
      <c r="P519" s="103"/>
    </row>
    <row r="522" spans="2:16" x14ac:dyDescent="0.2">
      <c r="C522" s="102" t="s">
        <v>236</v>
      </c>
    </row>
    <row r="524" spans="2:16" ht="15" customHeight="1" x14ac:dyDescent="0.2">
      <c r="B524" s="253" t="s">
        <v>219</v>
      </c>
      <c r="C524" s="257" t="s">
        <v>299</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22</v>
      </c>
      <c r="D527" s="2">
        <f>C527/$M$527</f>
        <v>0.88</v>
      </c>
      <c r="E527" s="3">
        <v>2</v>
      </c>
      <c r="F527" s="2">
        <f>E527/$M$527</f>
        <v>0.08</v>
      </c>
      <c r="G527" s="11">
        <v>1</v>
      </c>
      <c r="H527" s="2">
        <f>G527/$M$527</f>
        <v>0.04</v>
      </c>
      <c r="I527" s="3">
        <v>0</v>
      </c>
      <c r="J527" s="2">
        <f>I527/$M$527</f>
        <v>0</v>
      </c>
      <c r="K527" s="11">
        <v>0</v>
      </c>
      <c r="L527" s="2">
        <f>K527/$M$527</f>
        <v>0</v>
      </c>
      <c r="M527" s="37">
        <v>25</v>
      </c>
      <c r="N527" s="37">
        <v>3</v>
      </c>
      <c r="O527" s="37">
        <v>28</v>
      </c>
      <c r="P527" s="103"/>
    </row>
    <row r="528" spans="2:16" x14ac:dyDescent="0.2">
      <c r="B528" s="24" t="s">
        <v>227</v>
      </c>
      <c r="C528" s="10">
        <v>24</v>
      </c>
      <c r="D528" s="2">
        <f>C528/$M$528</f>
        <v>0.92307692307692313</v>
      </c>
      <c r="E528" s="3">
        <v>1</v>
      </c>
      <c r="F528" s="2">
        <f>E528/$M$528</f>
        <v>3.8461538461538464E-2</v>
      </c>
      <c r="G528" s="11">
        <v>1</v>
      </c>
      <c r="H528" s="2">
        <f>G528/$M$528</f>
        <v>3.8461538461538464E-2</v>
      </c>
      <c r="I528" s="3">
        <v>0</v>
      </c>
      <c r="J528" s="2">
        <f>I528/$M$528</f>
        <v>0</v>
      </c>
      <c r="K528" s="11">
        <v>0</v>
      </c>
      <c r="L528" s="2">
        <f>K528/$M$528</f>
        <v>0</v>
      </c>
      <c r="M528" s="11">
        <v>26</v>
      </c>
      <c r="N528" s="37">
        <v>2</v>
      </c>
      <c r="O528" s="37">
        <v>28</v>
      </c>
      <c r="P528" s="103"/>
    </row>
    <row r="529" spans="2:16" ht="24" x14ac:dyDescent="0.2">
      <c r="B529" s="26" t="s">
        <v>237</v>
      </c>
      <c r="C529" s="10">
        <v>5</v>
      </c>
      <c r="D529" s="2">
        <f>C529/$M$529</f>
        <v>0.19230769230769232</v>
      </c>
      <c r="E529" s="3">
        <v>6</v>
      </c>
      <c r="F529" s="2">
        <f>E529/$M$529</f>
        <v>0.23076923076923078</v>
      </c>
      <c r="G529" s="11">
        <v>3</v>
      </c>
      <c r="H529" s="2">
        <f>G529/$M$529</f>
        <v>0.11538461538461539</v>
      </c>
      <c r="I529" s="3">
        <v>8</v>
      </c>
      <c r="J529" s="2">
        <f>I529/$M$529</f>
        <v>0.30769230769230771</v>
      </c>
      <c r="K529" s="11">
        <v>4</v>
      </c>
      <c r="L529" s="2">
        <f>K529/$M$529</f>
        <v>0.15384615384615385</v>
      </c>
      <c r="M529" s="11">
        <v>26</v>
      </c>
      <c r="N529" s="37">
        <v>2</v>
      </c>
      <c r="O529" s="37">
        <v>28</v>
      </c>
      <c r="P529" s="103"/>
    </row>
    <row r="530" spans="2:16" x14ac:dyDescent="0.2">
      <c r="B530" s="24" t="s">
        <v>229</v>
      </c>
      <c r="C530" s="10">
        <v>0</v>
      </c>
      <c r="D530" s="2">
        <f>C530/$M$530</f>
        <v>0</v>
      </c>
      <c r="E530" s="3">
        <v>2</v>
      </c>
      <c r="F530" s="2">
        <f>E530/$M$530</f>
        <v>7.407407407407407E-2</v>
      </c>
      <c r="G530" s="11">
        <v>12</v>
      </c>
      <c r="H530" s="2">
        <f>G530/$M$530</f>
        <v>0.44444444444444442</v>
      </c>
      <c r="I530" s="3">
        <v>8</v>
      </c>
      <c r="J530" s="2">
        <f>I530/$M$530</f>
        <v>0.29629629629629628</v>
      </c>
      <c r="K530" s="11">
        <v>5</v>
      </c>
      <c r="L530" s="2">
        <f>K530/$M$530</f>
        <v>0.18518518518518517</v>
      </c>
      <c r="M530" s="11">
        <v>27</v>
      </c>
      <c r="N530" s="37">
        <v>1</v>
      </c>
      <c r="O530" s="37">
        <v>28</v>
      </c>
      <c r="P530" s="103"/>
    </row>
    <row r="531" spans="2:16" x14ac:dyDescent="0.2">
      <c r="B531" s="24" t="s">
        <v>230</v>
      </c>
      <c r="C531" s="10">
        <v>4</v>
      </c>
      <c r="D531" s="2">
        <f>C531/$M$531</f>
        <v>0.15384615384615385</v>
      </c>
      <c r="E531" s="3">
        <v>11</v>
      </c>
      <c r="F531" s="2">
        <f>E531/$M$531</f>
        <v>0.42307692307692307</v>
      </c>
      <c r="G531" s="11">
        <v>10</v>
      </c>
      <c r="H531" s="2">
        <f>G531/$M$531</f>
        <v>0.38461538461538464</v>
      </c>
      <c r="I531" s="3">
        <v>1</v>
      </c>
      <c r="J531" s="2">
        <f>I531/$M$531</f>
        <v>3.8461538461538464E-2</v>
      </c>
      <c r="K531" s="11">
        <v>0</v>
      </c>
      <c r="L531" s="2">
        <f>K531/$M$531</f>
        <v>0</v>
      </c>
      <c r="M531" s="11">
        <v>26</v>
      </c>
      <c r="N531" s="37">
        <v>2</v>
      </c>
      <c r="O531" s="37">
        <v>28</v>
      </c>
      <c r="P531" s="103"/>
    </row>
    <row r="532" spans="2:16" x14ac:dyDescent="0.2">
      <c r="B532" s="24" t="s">
        <v>231</v>
      </c>
      <c r="C532" s="10">
        <v>4</v>
      </c>
      <c r="D532" s="2">
        <f>C532/$M$532</f>
        <v>0.15384615384615385</v>
      </c>
      <c r="E532" s="3">
        <v>7</v>
      </c>
      <c r="F532" s="2">
        <f>E532/$M$532</f>
        <v>0.26923076923076922</v>
      </c>
      <c r="G532" s="11">
        <v>8</v>
      </c>
      <c r="H532" s="2">
        <f>G532/$M$532</f>
        <v>0.30769230769230771</v>
      </c>
      <c r="I532" s="3">
        <v>3</v>
      </c>
      <c r="J532" s="2">
        <f>I532/$M$532</f>
        <v>0.11538461538461539</v>
      </c>
      <c r="K532" s="11">
        <v>4</v>
      </c>
      <c r="L532" s="2">
        <f>K532/$M$532</f>
        <v>0.15384615384615385</v>
      </c>
      <c r="M532" s="11">
        <v>26</v>
      </c>
      <c r="N532" s="37">
        <v>2</v>
      </c>
      <c r="O532" s="37">
        <v>28</v>
      </c>
      <c r="P532" s="103"/>
    </row>
    <row r="533" spans="2:16" x14ac:dyDescent="0.2">
      <c r="B533" s="24" t="s">
        <v>232</v>
      </c>
      <c r="C533" s="10">
        <v>16</v>
      </c>
      <c r="D533" s="2">
        <f>C533/$M$533</f>
        <v>0.61538461538461542</v>
      </c>
      <c r="E533" s="3">
        <v>3</v>
      </c>
      <c r="F533" s="2">
        <f>E533/$M$533</f>
        <v>0.11538461538461539</v>
      </c>
      <c r="G533" s="11">
        <v>4</v>
      </c>
      <c r="H533" s="2">
        <f>G533/$M$533</f>
        <v>0.15384615384615385</v>
      </c>
      <c r="I533" s="3">
        <v>2</v>
      </c>
      <c r="J533" s="2">
        <f>I533/$M$533</f>
        <v>7.6923076923076927E-2</v>
      </c>
      <c r="K533" s="11">
        <v>1</v>
      </c>
      <c r="L533" s="2">
        <f>K533/$M$533</f>
        <v>3.8461538461538464E-2</v>
      </c>
      <c r="M533" s="11">
        <v>26</v>
      </c>
      <c r="N533" s="37">
        <v>2</v>
      </c>
      <c r="O533" s="37">
        <v>28</v>
      </c>
      <c r="P533" s="103"/>
    </row>
    <row r="534" spans="2:16" x14ac:dyDescent="0.2">
      <c r="B534" s="24" t="s">
        <v>233</v>
      </c>
      <c r="C534" s="10">
        <v>7</v>
      </c>
      <c r="D534" s="2">
        <f>C534/$M$534</f>
        <v>0.28000000000000003</v>
      </c>
      <c r="E534" s="3">
        <v>8</v>
      </c>
      <c r="F534" s="2">
        <f>E534/$M$534</f>
        <v>0.32</v>
      </c>
      <c r="G534" s="11">
        <v>4</v>
      </c>
      <c r="H534" s="2">
        <f>G534/$M$534</f>
        <v>0.16</v>
      </c>
      <c r="I534" s="3">
        <v>2</v>
      </c>
      <c r="J534" s="2">
        <f>I534/$M$534</f>
        <v>0.08</v>
      </c>
      <c r="K534" s="11">
        <v>4</v>
      </c>
      <c r="L534" s="2">
        <f>K534/$M$534</f>
        <v>0.16</v>
      </c>
      <c r="M534" s="11">
        <v>25</v>
      </c>
      <c r="N534" s="37">
        <v>3</v>
      </c>
      <c r="O534" s="37">
        <v>28</v>
      </c>
      <c r="P534" s="103"/>
    </row>
    <row r="535" spans="2:16" x14ac:dyDescent="0.2">
      <c r="B535" s="24" t="s">
        <v>238</v>
      </c>
      <c r="C535" s="10">
        <v>17</v>
      </c>
      <c r="D535" s="2">
        <f>C535/$M$535</f>
        <v>0.62962962962962965</v>
      </c>
      <c r="E535" s="3">
        <v>3</v>
      </c>
      <c r="F535" s="2">
        <f>E535/$M$535</f>
        <v>0.1111111111111111</v>
      </c>
      <c r="G535" s="11">
        <v>2</v>
      </c>
      <c r="H535" s="2">
        <f>G535/$M$535</f>
        <v>7.407407407407407E-2</v>
      </c>
      <c r="I535" s="3">
        <v>2</v>
      </c>
      <c r="J535" s="2">
        <f>I535/$M$535</f>
        <v>7.407407407407407E-2</v>
      </c>
      <c r="K535" s="11">
        <v>3</v>
      </c>
      <c r="L535" s="2">
        <f>K535/$M$535</f>
        <v>0.1111111111111111</v>
      </c>
      <c r="M535" s="11">
        <v>27</v>
      </c>
      <c r="N535" s="37">
        <v>1</v>
      </c>
      <c r="O535" s="37">
        <v>28</v>
      </c>
      <c r="P535" s="103"/>
    </row>
    <row r="536" spans="2:16" x14ac:dyDescent="0.2">
      <c r="B536" s="24" t="s">
        <v>235</v>
      </c>
      <c r="C536" s="10">
        <v>15</v>
      </c>
      <c r="D536" s="2">
        <f>C536/$M$536</f>
        <v>0.57692307692307687</v>
      </c>
      <c r="E536" s="3">
        <v>5</v>
      </c>
      <c r="F536" s="2">
        <f>E536/$M$536</f>
        <v>0.19230769230769232</v>
      </c>
      <c r="G536" s="11">
        <v>4</v>
      </c>
      <c r="H536" s="2">
        <f>G536/$M$536</f>
        <v>0.15384615384615385</v>
      </c>
      <c r="I536" s="3">
        <v>2</v>
      </c>
      <c r="J536" s="2">
        <f>I536/$M$536</f>
        <v>7.6923076923076927E-2</v>
      </c>
      <c r="K536" s="11">
        <v>0</v>
      </c>
      <c r="L536" s="2">
        <f>K536/$M$536</f>
        <v>0</v>
      </c>
      <c r="M536" s="11">
        <v>26</v>
      </c>
      <c r="N536" s="37">
        <v>2</v>
      </c>
      <c r="O536" s="37">
        <v>28</v>
      </c>
      <c r="P536" s="103"/>
    </row>
    <row r="537" spans="2:16" ht="24" x14ac:dyDescent="0.2">
      <c r="B537" s="24" t="s">
        <v>239</v>
      </c>
      <c r="C537" s="10">
        <v>15</v>
      </c>
      <c r="D537" s="2">
        <f>C537/$M$537</f>
        <v>0.57692307692307687</v>
      </c>
      <c r="E537" s="3">
        <v>4</v>
      </c>
      <c r="F537" s="2">
        <f>E537/$M$537</f>
        <v>0.15384615384615385</v>
      </c>
      <c r="G537" s="11">
        <v>4</v>
      </c>
      <c r="H537" s="2">
        <f>G537/$M$537</f>
        <v>0.15384615384615385</v>
      </c>
      <c r="I537" s="3">
        <v>1</v>
      </c>
      <c r="J537" s="2">
        <f>I537/$M$537</f>
        <v>3.8461538461538464E-2</v>
      </c>
      <c r="K537" s="11">
        <v>2</v>
      </c>
      <c r="L537" s="2">
        <f>K537/$M$537</f>
        <v>7.6923076923076927E-2</v>
      </c>
      <c r="M537" s="11">
        <v>26</v>
      </c>
      <c r="N537" s="37">
        <v>2</v>
      </c>
      <c r="O537" s="37">
        <v>28</v>
      </c>
      <c r="P537" s="103"/>
    </row>
    <row r="538" spans="2:16" ht="24" x14ac:dyDescent="0.2">
      <c r="B538" s="26" t="s">
        <v>240</v>
      </c>
      <c r="C538" s="10">
        <v>6</v>
      </c>
      <c r="D538" s="2">
        <f>C538/$M$538</f>
        <v>0.8571428571428571</v>
      </c>
      <c r="E538" s="3">
        <v>0</v>
      </c>
      <c r="F538" s="2">
        <f>E538/$M$538</f>
        <v>0</v>
      </c>
      <c r="G538" s="11">
        <v>1</v>
      </c>
      <c r="H538" s="2">
        <f>G538/$M$538</f>
        <v>0.14285714285714285</v>
      </c>
      <c r="I538" s="3">
        <v>0</v>
      </c>
      <c r="J538" s="2">
        <f>I538/$M$538</f>
        <v>0</v>
      </c>
      <c r="K538" s="11">
        <v>0</v>
      </c>
      <c r="L538" s="2">
        <f>K538/$M$538</f>
        <v>0</v>
      </c>
      <c r="M538" s="11">
        <v>7</v>
      </c>
      <c r="N538" s="37">
        <v>21</v>
      </c>
      <c r="O538" s="37">
        <v>28</v>
      </c>
      <c r="P538" s="103"/>
    </row>
    <row r="539" spans="2:16" x14ac:dyDescent="0.2">
      <c r="B539" s="24" t="s">
        <v>241</v>
      </c>
      <c r="C539" s="10">
        <v>14</v>
      </c>
      <c r="D539" s="2">
        <f>C539/$M$539</f>
        <v>0.56000000000000005</v>
      </c>
      <c r="E539" s="3">
        <v>4</v>
      </c>
      <c r="F539" s="2">
        <f>E539/$M$539</f>
        <v>0.16</v>
      </c>
      <c r="G539" s="11">
        <v>4</v>
      </c>
      <c r="H539" s="2">
        <f>G539/$M$539</f>
        <v>0.16</v>
      </c>
      <c r="I539" s="3">
        <v>3</v>
      </c>
      <c r="J539" s="2">
        <f>I539/$M$539</f>
        <v>0.12</v>
      </c>
      <c r="K539" s="11">
        <v>0</v>
      </c>
      <c r="L539" s="2">
        <f>K539/$M$539</f>
        <v>0</v>
      </c>
      <c r="M539" s="11">
        <v>25</v>
      </c>
      <c r="N539" s="37">
        <v>3</v>
      </c>
      <c r="O539" s="37">
        <v>28</v>
      </c>
      <c r="P539" s="103"/>
    </row>
    <row r="540" spans="2:16" x14ac:dyDescent="0.2">
      <c r="B540" s="33"/>
      <c r="C540" s="104"/>
      <c r="D540" s="6"/>
      <c r="E540" s="105"/>
      <c r="F540" s="6"/>
      <c r="G540" s="105"/>
      <c r="H540" s="6"/>
      <c r="I540" s="105"/>
      <c r="J540" s="6"/>
      <c r="K540" s="105"/>
      <c r="L540" s="6"/>
      <c r="M540" s="105"/>
      <c r="N540" s="12"/>
      <c r="O540" s="12"/>
      <c r="P540" s="103"/>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301</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1</v>
      </c>
      <c r="D549" s="2">
        <f>C549/$I$549</f>
        <v>1.0752688172043012E-2</v>
      </c>
      <c r="E549" s="3">
        <v>19</v>
      </c>
      <c r="F549" s="2">
        <f>E549/$I$549</f>
        <v>0.20430107526881722</v>
      </c>
      <c r="G549" s="11">
        <v>73</v>
      </c>
      <c r="H549" s="2">
        <f>G549/$I$549</f>
        <v>0.78494623655913975</v>
      </c>
      <c r="I549" s="37">
        <v>93</v>
      </c>
      <c r="J549" s="37">
        <v>1</v>
      </c>
      <c r="K549" s="37">
        <v>94</v>
      </c>
      <c r="L549" s="152"/>
    </row>
    <row r="550" spans="2:12" x14ac:dyDescent="0.2">
      <c r="B550" s="24" t="s">
        <v>249</v>
      </c>
      <c r="C550" s="10">
        <v>0</v>
      </c>
      <c r="D550" s="2">
        <f>C550/$I$550</f>
        <v>0</v>
      </c>
      <c r="E550" s="3">
        <v>37</v>
      </c>
      <c r="F550" s="2">
        <f>E550/$I$550</f>
        <v>0.39784946236559138</v>
      </c>
      <c r="G550" s="11">
        <v>56</v>
      </c>
      <c r="H550" s="2">
        <f>G550/$I$550</f>
        <v>0.60215053763440862</v>
      </c>
      <c r="I550" s="11">
        <v>93</v>
      </c>
      <c r="J550" s="72">
        <v>1</v>
      </c>
      <c r="K550" s="37">
        <v>94</v>
      </c>
      <c r="L550" s="152"/>
    </row>
    <row r="551" spans="2:12" ht="24" x14ac:dyDescent="0.2">
      <c r="B551" s="24" t="s">
        <v>250</v>
      </c>
      <c r="C551" s="10">
        <v>4</v>
      </c>
      <c r="D551" s="2">
        <f>C551/$I$551</f>
        <v>4.3478260869565216E-2</v>
      </c>
      <c r="E551" s="3">
        <v>58</v>
      </c>
      <c r="F551" s="2">
        <f>E551/$I$551</f>
        <v>0.63043478260869568</v>
      </c>
      <c r="G551" s="11">
        <v>30</v>
      </c>
      <c r="H551" s="2">
        <f>G551/$I$551</f>
        <v>0.32608695652173914</v>
      </c>
      <c r="I551" s="11">
        <v>92</v>
      </c>
      <c r="J551" s="72">
        <v>2</v>
      </c>
      <c r="K551" s="37">
        <v>94</v>
      </c>
      <c r="L551" s="152"/>
    </row>
    <row r="552" spans="2:12" x14ac:dyDescent="0.2">
      <c r="B552" s="24" t="s">
        <v>251</v>
      </c>
      <c r="C552" s="10">
        <v>3</v>
      </c>
      <c r="D552" s="2">
        <f>C552/$I$552</f>
        <v>0.10714285714285714</v>
      </c>
      <c r="E552" s="3">
        <v>22</v>
      </c>
      <c r="F552" s="2">
        <f>E552/$I$552</f>
        <v>0.7857142857142857</v>
      </c>
      <c r="G552" s="11">
        <v>3</v>
      </c>
      <c r="H552" s="2">
        <f>G552/$I$552</f>
        <v>0.10714285714285714</v>
      </c>
      <c r="I552" s="11">
        <v>28</v>
      </c>
      <c r="J552" s="72">
        <v>66</v>
      </c>
      <c r="K552" s="37">
        <v>94</v>
      </c>
      <c r="L552" s="152"/>
    </row>
    <row r="553" spans="2:12" x14ac:dyDescent="0.2">
      <c r="B553" s="24" t="s">
        <v>252</v>
      </c>
      <c r="C553" s="10">
        <v>7</v>
      </c>
      <c r="D553" s="2">
        <f>C553/$I$553</f>
        <v>0.26923076923076922</v>
      </c>
      <c r="E553" s="3">
        <v>16</v>
      </c>
      <c r="F553" s="2">
        <f>E553/$I$553</f>
        <v>0.61538461538461542</v>
      </c>
      <c r="G553" s="11">
        <v>3</v>
      </c>
      <c r="H553" s="2">
        <f>G553/$I$553</f>
        <v>0.11538461538461539</v>
      </c>
      <c r="I553" s="72">
        <v>26</v>
      </c>
      <c r="J553" s="72">
        <v>68</v>
      </c>
      <c r="K553" s="37">
        <v>94</v>
      </c>
      <c r="L553" s="152"/>
    </row>
    <row r="554" spans="2:12" x14ac:dyDescent="0.2">
      <c r="B554" s="24" t="s">
        <v>253</v>
      </c>
      <c r="C554" s="10">
        <v>7</v>
      </c>
      <c r="D554" s="2">
        <f>C554/$I$554</f>
        <v>7.6086956521739135E-2</v>
      </c>
      <c r="E554" s="3">
        <v>66</v>
      </c>
      <c r="F554" s="2">
        <f>E554/$I$554</f>
        <v>0.71739130434782605</v>
      </c>
      <c r="G554" s="11">
        <v>19</v>
      </c>
      <c r="H554" s="2">
        <f>G554/$I$554</f>
        <v>0.20652173913043478</v>
      </c>
      <c r="I554" s="11">
        <v>92</v>
      </c>
      <c r="J554" s="11">
        <v>2</v>
      </c>
      <c r="K554" s="37">
        <v>94</v>
      </c>
      <c r="L554" s="152"/>
    </row>
    <row r="557" spans="2:12" x14ac:dyDescent="0.2">
      <c r="B557" s="102"/>
      <c r="C557" s="102" t="s">
        <v>254</v>
      </c>
    </row>
    <row r="559" spans="2:12" ht="15" customHeight="1" x14ac:dyDescent="0.2">
      <c r="B559" s="253" t="s">
        <v>244</v>
      </c>
      <c r="C559" s="257" t="s">
        <v>300</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1.5151515151515152E-2</v>
      </c>
      <c r="E562" s="3">
        <v>17</v>
      </c>
      <c r="F562" s="2">
        <f>E562/$I$562</f>
        <v>0.25757575757575757</v>
      </c>
      <c r="G562" s="11">
        <v>48</v>
      </c>
      <c r="H562" s="2">
        <f>G562/$I$562</f>
        <v>0.72727272727272729</v>
      </c>
      <c r="I562" s="11">
        <v>66</v>
      </c>
      <c r="J562" s="11">
        <v>0</v>
      </c>
      <c r="K562" s="37">
        <v>66</v>
      </c>
      <c r="L562" s="152"/>
    </row>
    <row r="563" spans="2:12" x14ac:dyDescent="0.2">
      <c r="B563" s="24" t="s">
        <v>249</v>
      </c>
      <c r="C563" s="10">
        <v>0</v>
      </c>
      <c r="D563" s="2">
        <f>C563/$I$563</f>
        <v>0</v>
      </c>
      <c r="E563" s="3">
        <v>23</v>
      </c>
      <c r="F563" s="2">
        <f>E563/$I$563</f>
        <v>0.34848484848484851</v>
      </c>
      <c r="G563" s="11">
        <v>43</v>
      </c>
      <c r="H563" s="2">
        <f>G563/$I$563</f>
        <v>0.65151515151515149</v>
      </c>
      <c r="I563" s="11">
        <v>66</v>
      </c>
      <c r="J563" s="37">
        <v>0</v>
      </c>
      <c r="K563" s="37">
        <v>66</v>
      </c>
      <c r="L563" s="152"/>
    </row>
    <row r="564" spans="2:12" ht="24" x14ac:dyDescent="0.2">
      <c r="B564" s="24" t="s">
        <v>250</v>
      </c>
      <c r="C564" s="10">
        <v>3</v>
      </c>
      <c r="D564" s="2">
        <f>C564/$I$564</f>
        <v>4.6153846153846156E-2</v>
      </c>
      <c r="E564" s="3">
        <v>38</v>
      </c>
      <c r="F564" s="2">
        <f>E564/$I$564</f>
        <v>0.58461538461538465</v>
      </c>
      <c r="G564" s="11">
        <v>24</v>
      </c>
      <c r="H564" s="2">
        <f>G564/$I$564</f>
        <v>0.36923076923076925</v>
      </c>
      <c r="I564" s="11">
        <v>65</v>
      </c>
      <c r="J564" s="11">
        <v>1</v>
      </c>
      <c r="K564" s="37">
        <v>66</v>
      </c>
      <c r="L564" s="152"/>
    </row>
    <row r="565" spans="2:12" x14ac:dyDescent="0.2">
      <c r="B565" s="24" t="s">
        <v>253</v>
      </c>
      <c r="C565" s="10">
        <v>5</v>
      </c>
      <c r="D565" s="2">
        <f>C565/$I$565</f>
        <v>7.575757575757576E-2</v>
      </c>
      <c r="E565" s="3">
        <v>44</v>
      </c>
      <c r="F565" s="2">
        <f>E565/$I$565</f>
        <v>0.66666666666666663</v>
      </c>
      <c r="G565" s="11">
        <v>17</v>
      </c>
      <c r="H565" s="2">
        <f>G565/$I$565</f>
        <v>0.25757575757575757</v>
      </c>
      <c r="I565" s="11">
        <v>66</v>
      </c>
      <c r="J565" s="37">
        <v>0</v>
      </c>
      <c r="K565" s="37">
        <v>66</v>
      </c>
      <c r="L565" s="152"/>
    </row>
    <row r="566" spans="2:12" x14ac:dyDescent="0.2">
      <c r="L566" s="152"/>
    </row>
    <row r="567" spans="2:12" x14ac:dyDescent="0.2">
      <c r="L567" s="152"/>
    </row>
    <row r="568" spans="2:12" x14ac:dyDescent="0.2">
      <c r="C568" s="102" t="s">
        <v>256</v>
      </c>
    </row>
    <row r="570" spans="2:12" ht="15" customHeight="1" x14ac:dyDescent="0.2">
      <c r="B570" s="253" t="s">
        <v>244</v>
      </c>
      <c r="C570" s="257" t="s">
        <v>299</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77">
        <v>0</v>
      </c>
      <c r="D573" s="2">
        <f>C573/$I$573</f>
        <v>0</v>
      </c>
      <c r="E573" s="3">
        <v>2</v>
      </c>
      <c r="F573" s="2">
        <f>E573/$I$573</f>
        <v>7.407407407407407E-2</v>
      </c>
      <c r="G573" s="11">
        <v>25</v>
      </c>
      <c r="H573" s="2">
        <f>G573/$I$573</f>
        <v>0.92592592592592593</v>
      </c>
      <c r="I573" s="11">
        <v>27</v>
      </c>
      <c r="J573" s="72">
        <v>1</v>
      </c>
      <c r="K573" s="72">
        <v>28</v>
      </c>
      <c r="L573" s="152"/>
    </row>
    <row r="574" spans="2:12" x14ac:dyDescent="0.2">
      <c r="B574" s="24" t="s">
        <v>249</v>
      </c>
      <c r="C574" s="10">
        <v>0</v>
      </c>
      <c r="D574" s="2">
        <f>C574/$I$574</f>
        <v>0</v>
      </c>
      <c r="E574" s="3">
        <v>14</v>
      </c>
      <c r="F574" s="2">
        <f>E574/$I$574</f>
        <v>0.51851851851851849</v>
      </c>
      <c r="G574" s="11">
        <v>13</v>
      </c>
      <c r="H574" s="2">
        <f>G574/$I$574</f>
        <v>0.48148148148148145</v>
      </c>
      <c r="I574" s="11">
        <v>27</v>
      </c>
      <c r="J574" s="72">
        <v>1</v>
      </c>
      <c r="K574" s="72">
        <v>28</v>
      </c>
      <c r="L574" s="152"/>
    </row>
    <row r="575" spans="2:12" ht="24" x14ac:dyDescent="0.2">
      <c r="B575" s="24" t="s">
        <v>250</v>
      </c>
      <c r="C575" s="10">
        <v>1</v>
      </c>
      <c r="D575" s="2">
        <f>C575/$I$575</f>
        <v>3.7037037037037035E-2</v>
      </c>
      <c r="E575" s="3">
        <v>20</v>
      </c>
      <c r="F575" s="2">
        <f>E575/$I$575</f>
        <v>0.7407407407407407</v>
      </c>
      <c r="G575" s="11">
        <v>6</v>
      </c>
      <c r="H575" s="2">
        <f>G575/$I$575</f>
        <v>0.22222222222222221</v>
      </c>
      <c r="I575" s="11">
        <v>27</v>
      </c>
      <c r="J575" s="72">
        <v>1</v>
      </c>
      <c r="K575" s="72">
        <v>28</v>
      </c>
      <c r="L575" s="152"/>
    </row>
    <row r="576" spans="2:12" x14ac:dyDescent="0.2">
      <c r="B576" s="24" t="s">
        <v>251</v>
      </c>
      <c r="C576" s="10">
        <v>3</v>
      </c>
      <c r="D576" s="2">
        <f>C576/$I$576</f>
        <v>0.10714285714285714</v>
      </c>
      <c r="E576" s="3">
        <v>22</v>
      </c>
      <c r="F576" s="2">
        <f>E576/$I$576</f>
        <v>0.7857142857142857</v>
      </c>
      <c r="G576" s="11">
        <v>3</v>
      </c>
      <c r="H576" s="2">
        <f>G576/$I$576</f>
        <v>0.10714285714285714</v>
      </c>
      <c r="I576" s="11">
        <v>28</v>
      </c>
      <c r="J576" s="72">
        <v>0</v>
      </c>
      <c r="K576" s="72">
        <v>28</v>
      </c>
      <c r="L576" s="152"/>
    </row>
    <row r="577" spans="2:12" x14ac:dyDescent="0.2">
      <c r="B577" s="24" t="s">
        <v>252</v>
      </c>
      <c r="C577" s="10">
        <v>7</v>
      </c>
      <c r="D577" s="2">
        <f>C577/$I$577</f>
        <v>0.26923076923076922</v>
      </c>
      <c r="E577" s="3">
        <v>16</v>
      </c>
      <c r="F577" s="2">
        <f>E577/$I$577</f>
        <v>0.61538461538461542</v>
      </c>
      <c r="G577" s="11">
        <v>3</v>
      </c>
      <c r="H577" s="2">
        <f>G577/$I$577</f>
        <v>0.11538461538461539</v>
      </c>
      <c r="I577" s="11">
        <v>26</v>
      </c>
      <c r="J577" s="72">
        <v>2</v>
      </c>
      <c r="K577" s="72">
        <v>28</v>
      </c>
      <c r="L577" s="152"/>
    </row>
    <row r="578" spans="2:12" x14ac:dyDescent="0.2">
      <c r="B578" s="24" t="s">
        <v>253</v>
      </c>
      <c r="C578" s="10">
        <v>2</v>
      </c>
      <c r="D578" s="2">
        <f>C578/$I$578</f>
        <v>7.6923076923076927E-2</v>
      </c>
      <c r="E578" s="3">
        <v>22</v>
      </c>
      <c r="F578" s="2">
        <f>E578/$I$578</f>
        <v>0.84615384615384615</v>
      </c>
      <c r="G578" s="11">
        <v>2</v>
      </c>
      <c r="H578" s="2">
        <f>G578/$I$578</f>
        <v>7.6923076923076927E-2</v>
      </c>
      <c r="I578" s="11">
        <v>26</v>
      </c>
      <c r="J578" s="11">
        <v>2</v>
      </c>
      <c r="K578" s="72">
        <v>28</v>
      </c>
      <c r="L578" s="152"/>
    </row>
    <row r="581" spans="2:12" x14ac:dyDescent="0.2">
      <c r="E581" s="157"/>
    </row>
    <row r="582" spans="2:12" x14ac:dyDescent="0.2">
      <c r="E582" s="157"/>
    </row>
    <row r="583" spans="2:12" ht="15" customHeight="1" x14ac:dyDescent="0.2"/>
  </sheetData>
  <mergeCells count="161">
    <mergeCell ref="B101:B103"/>
    <mergeCell ref="C101:O102"/>
    <mergeCell ref="B115:B117"/>
    <mergeCell ref="B243:B245"/>
    <mergeCell ref="B256:B258"/>
    <mergeCell ref="C243:O244"/>
    <mergeCell ref="C256:O257"/>
    <mergeCell ref="B129:B131"/>
    <mergeCell ref="C129:O130"/>
    <mergeCell ref="B155:B157"/>
    <mergeCell ref="C155:S156"/>
    <mergeCell ref="B197:B199"/>
    <mergeCell ref="C115:O116"/>
    <mergeCell ref="B183:B185"/>
    <mergeCell ref="C183:S184"/>
    <mergeCell ref="B221:B223"/>
    <mergeCell ref="B233:B235"/>
    <mergeCell ref="B169:B171"/>
    <mergeCell ref="C169:S170"/>
    <mergeCell ref="B570:B572"/>
    <mergeCell ref="B143:B145"/>
    <mergeCell ref="C197:S198"/>
    <mergeCell ref="C209:S210"/>
    <mergeCell ref="C221:S222"/>
    <mergeCell ref="C233:O234"/>
    <mergeCell ref="B269:B271"/>
    <mergeCell ref="B209:B211"/>
    <mergeCell ref="C398:G399"/>
    <mergeCell ref="C406:O407"/>
    <mergeCell ref="C424:O425"/>
    <mergeCell ref="B406:B408"/>
    <mergeCell ref="B338:B340"/>
    <mergeCell ref="B350:B352"/>
    <mergeCell ref="B285:B287"/>
    <mergeCell ref="B296:B298"/>
    <mergeCell ref="C269:O270"/>
    <mergeCell ref="C285:O286"/>
    <mergeCell ref="C296:K297"/>
    <mergeCell ref="C310:I311"/>
    <mergeCell ref="C324:I325"/>
    <mergeCell ref="C338:O339"/>
    <mergeCell ref="B310:B311"/>
    <mergeCell ref="B524:B526"/>
    <mergeCell ref="L81:L82"/>
    <mergeCell ref="M81:M82"/>
    <mergeCell ref="C570:K571"/>
    <mergeCell ref="C143:O144"/>
    <mergeCell ref="M92:M93"/>
    <mergeCell ref="F92:F93"/>
    <mergeCell ref="H92:H93"/>
    <mergeCell ref="J92:J93"/>
    <mergeCell ref="L92:L93"/>
    <mergeCell ref="K92:K93"/>
    <mergeCell ref="N92:N93"/>
    <mergeCell ref="O92:O93"/>
    <mergeCell ref="C81:C82"/>
    <mergeCell ref="E81:E82"/>
    <mergeCell ref="G81:G82"/>
    <mergeCell ref="I81:I82"/>
    <mergeCell ref="K81:K82"/>
    <mergeCell ref="N81:N82"/>
    <mergeCell ref="D81:D82"/>
    <mergeCell ref="C524:O525"/>
    <mergeCell ref="C546:K547"/>
    <mergeCell ref="C559:K560"/>
    <mergeCell ref="B42:B45"/>
    <mergeCell ref="C59:O59"/>
    <mergeCell ref="C92:C93"/>
    <mergeCell ref="E92:E93"/>
    <mergeCell ref="G92:G93"/>
    <mergeCell ref="I92:I93"/>
    <mergeCell ref="C90:O91"/>
    <mergeCell ref="D92:D93"/>
    <mergeCell ref="N70:N71"/>
    <mergeCell ref="O70:O71"/>
    <mergeCell ref="B90:B93"/>
    <mergeCell ref="F81:F82"/>
    <mergeCell ref="J81:J82"/>
    <mergeCell ref="O81:O82"/>
    <mergeCell ref="H81:H82"/>
    <mergeCell ref="M70:M71"/>
    <mergeCell ref="B68:B71"/>
    <mergeCell ref="C70:C71"/>
    <mergeCell ref="E70:E71"/>
    <mergeCell ref="G70:G71"/>
    <mergeCell ref="I70:I71"/>
    <mergeCell ref="C68:O69"/>
    <mergeCell ref="C79:O80"/>
    <mergeCell ref="B79:B82"/>
    <mergeCell ref="J44:J45"/>
    <mergeCell ref="L44:L45"/>
    <mergeCell ref="M44:M45"/>
    <mergeCell ref="L27:L28"/>
    <mergeCell ref="K70:K71"/>
    <mergeCell ref="D70:D71"/>
    <mergeCell ref="F70:F71"/>
    <mergeCell ref="H70:H71"/>
    <mergeCell ref="J70:J71"/>
    <mergeCell ref="L70:L71"/>
    <mergeCell ref="N44:N45"/>
    <mergeCell ref="O44:O45"/>
    <mergeCell ref="L10:L11"/>
    <mergeCell ref="B25:B28"/>
    <mergeCell ref="C27:C28"/>
    <mergeCell ref="E27:E28"/>
    <mergeCell ref="G27:G28"/>
    <mergeCell ref="B8:B11"/>
    <mergeCell ref="C8:O9"/>
    <mergeCell ref="C10:C11"/>
    <mergeCell ref="M27:M28"/>
    <mergeCell ref="C44:C45"/>
    <mergeCell ref="E44:E45"/>
    <mergeCell ref="G44:G45"/>
    <mergeCell ref="I44:I45"/>
    <mergeCell ref="K44:K45"/>
    <mergeCell ref="I27:I28"/>
    <mergeCell ref="K27:K28"/>
    <mergeCell ref="F27:F28"/>
    <mergeCell ref="H27:H28"/>
    <mergeCell ref="C42:O43"/>
    <mergeCell ref="D44:D45"/>
    <mergeCell ref="F44:F45"/>
    <mergeCell ref="H44:H45"/>
    <mergeCell ref="O10:O11"/>
    <mergeCell ref="J27:J28"/>
    <mergeCell ref="D10:D11"/>
    <mergeCell ref="F10:F11"/>
    <mergeCell ref="H10:H11"/>
    <mergeCell ref="J10:J11"/>
    <mergeCell ref="C25:O26"/>
    <mergeCell ref="N27:N28"/>
    <mergeCell ref="O27:O28"/>
    <mergeCell ref="D27:D28"/>
    <mergeCell ref="E10:E11"/>
    <mergeCell ref="G10:G11"/>
    <mergeCell ref="I10:I11"/>
    <mergeCell ref="K10:K11"/>
    <mergeCell ref="M10:M11"/>
    <mergeCell ref="N10:N11"/>
    <mergeCell ref="B546:B548"/>
    <mergeCell ref="B559:B561"/>
    <mergeCell ref="B454:B455"/>
    <mergeCell ref="B461:B463"/>
    <mergeCell ref="B473:B475"/>
    <mergeCell ref="C350:O351"/>
    <mergeCell ref="C374:I374"/>
    <mergeCell ref="C381:O382"/>
    <mergeCell ref="C454:G454"/>
    <mergeCell ref="C461:O462"/>
    <mergeCell ref="C473:O474"/>
    <mergeCell ref="C442:M443"/>
    <mergeCell ref="B374:B375"/>
    <mergeCell ref="B324:B326"/>
    <mergeCell ref="C486:O487"/>
    <mergeCell ref="C503:O504"/>
    <mergeCell ref="B486:B488"/>
    <mergeCell ref="B503:B505"/>
    <mergeCell ref="B424:B426"/>
    <mergeCell ref="B442:B444"/>
    <mergeCell ref="B398:B400"/>
    <mergeCell ref="B381:B38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61" id="{8198A0B6-E399-4CBC-8702-3C502D1036EE}">
            <xm:f>D12&lt;(Gesamt!D12-30%)</xm:f>
            <x14:dxf>
              <fill>
                <patternFill>
                  <bgColor theme="3" tint="0.39994506668294322"/>
                </patternFill>
              </fill>
            </x14:dxf>
          </x14:cfRule>
          <x14:cfRule type="expression" priority="362" id="{234070C9-36CC-4F52-A934-96AF3AE51A9A}">
            <xm:f>D12&lt;(Gesamt!D12-10%)</xm:f>
            <x14:dxf>
              <fill>
                <patternFill>
                  <bgColor theme="3" tint="0.79998168889431442"/>
                </patternFill>
              </fill>
            </x14:dxf>
          </x14:cfRule>
          <x14:cfRule type="expression" priority="363" id="{86C96BB6-5ED0-41ED-B050-60EBE45F5A27}">
            <xm:f>D12&gt;(Gesamt!D12+10%)</xm:f>
            <x14:dxf>
              <fill>
                <patternFill>
                  <bgColor theme="3" tint="0.79998168889431442"/>
                </patternFill>
              </fill>
            </x14:dxf>
          </x14:cfRule>
          <x14:cfRule type="expression" priority="364" id="{56EBC486-0525-48CF-ABA6-E430CAA1C0F4}">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369</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370</v>
      </c>
      <c r="J10" s="276" t="s">
        <v>5</v>
      </c>
      <c r="K10" s="277" t="s">
        <v>371</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Phil!C12+Phil!E12</f>
        <v>39</v>
      </c>
      <c r="D12" s="2">
        <f>C12/I12</f>
        <v>0.11370262390670553</v>
      </c>
      <c r="E12" s="1">
        <f>Phil!G12</f>
        <v>86</v>
      </c>
      <c r="F12" s="2">
        <f>E12/$I$12</f>
        <v>0.25072886297376096</v>
      </c>
      <c r="G12" s="1">
        <f>Phil!I12+Phil!K12</f>
        <v>218</v>
      </c>
      <c r="H12" s="2">
        <f>G12/$I12</f>
        <v>0.63556851311953355</v>
      </c>
      <c r="I12" s="3">
        <f>Phil!M12</f>
        <v>343</v>
      </c>
      <c r="J12" s="3">
        <f>Phil!N12</f>
        <v>1</v>
      </c>
      <c r="K12" s="3">
        <f>Phil!O12</f>
        <v>344</v>
      </c>
      <c r="L12" s="34"/>
      <c r="M12" s="34"/>
    </row>
    <row r="13" spans="2:16" s="123" customFormat="1" ht="13.5" customHeight="1" x14ac:dyDescent="0.25">
      <c r="B13" s="23" t="s">
        <v>8</v>
      </c>
      <c r="C13" s="1">
        <f>Phil!C13+Phil!E13</f>
        <v>302</v>
      </c>
      <c r="D13" s="2">
        <f t="shared" ref="D13:D20" si="0">C13/I13</f>
        <v>0.99669966996699666</v>
      </c>
      <c r="E13" s="1">
        <f>Phil!G13</f>
        <v>0</v>
      </c>
      <c r="F13" s="2">
        <f>E13/$I$13</f>
        <v>0</v>
      </c>
      <c r="G13" s="1">
        <f>Phil!I13+Phil!K13</f>
        <v>1</v>
      </c>
      <c r="H13" s="2">
        <f t="shared" ref="H13:H20" si="1">G13/$I13</f>
        <v>3.3003300330033004E-3</v>
      </c>
      <c r="I13" s="3">
        <f>Phil!M13</f>
        <v>303</v>
      </c>
      <c r="J13" s="3">
        <f>Phil!N13</f>
        <v>41</v>
      </c>
      <c r="K13" s="3">
        <f>Phil!O13</f>
        <v>344</v>
      </c>
      <c r="L13" s="34"/>
      <c r="M13" s="34"/>
    </row>
    <row r="14" spans="2:16" s="123" customFormat="1" ht="15.75" customHeight="1" x14ac:dyDescent="0.25">
      <c r="B14" s="23" t="s">
        <v>9</v>
      </c>
      <c r="C14" s="1">
        <f>Phil!C14+Phil!E14</f>
        <v>299</v>
      </c>
      <c r="D14" s="2">
        <f t="shared" si="0"/>
        <v>0.99006622516556286</v>
      </c>
      <c r="E14" s="1">
        <f>Phil!G14</f>
        <v>3</v>
      </c>
      <c r="F14" s="2">
        <f>E14/$I$14</f>
        <v>9.9337748344370865E-3</v>
      </c>
      <c r="G14" s="1">
        <f>Phil!I14+Phil!K14</f>
        <v>0</v>
      </c>
      <c r="H14" s="2">
        <f t="shared" si="1"/>
        <v>0</v>
      </c>
      <c r="I14" s="3">
        <f>Phil!M14</f>
        <v>302</v>
      </c>
      <c r="J14" s="3">
        <f>Phil!N14</f>
        <v>42</v>
      </c>
      <c r="K14" s="3">
        <f>Phil!O14</f>
        <v>344</v>
      </c>
      <c r="L14" s="34"/>
      <c r="M14" s="34"/>
    </row>
    <row r="15" spans="2:16" s="123" customFormat="1" ht="15.75" customHeight="1" x14ac:dyDescent="0.25">
      <c r="B15" s="23" t="s">
        <v>10</v>
      </c>
      <c r="C15" s="1">
        <f>Phil!C15+Phil!E15</f>
        <v>57</v>
      </c>
      <c r="D15" s="2">
        <f t="shared" si="0"/>
        <v>0.17117117117117117</v>
      </c>
      <c r="E15" s="1">
        <f>Phil!G15</f>
        <v>50</v>
      </c>
      <c r="F15" s="2">
        <f>E15/$I$15</f>
        <v>0.15015015015015015</v>
      </c>
      <c r="G15" s="1">
        <f>Phil!I15+Phil!K15</f>
        <v>226</v>
      </c>
      <c r="H15" s="2">
        <f t="shared" si="1"/>
        <v>0.6786786786786787</v>
      </c>
      <c r="I15" s="3">
        <f>Phil!M15</f>
        <v>333</v>
      </c>
      <c r="J15" s="3">
        <f>Phil!N15</f>
        <v>11</v>
      </c>
      <c r="K15" s="3">
        <f>Phil!O15</f>
        <v>344</v>
      </c>
      <c r="L15" s="34"/>
      <c r="M15" s="34"/>
    </row>
    <row r="16" spans="2:16" s="123" customFormat="1" ht="16.5" customHeight="1" x14ac:dyDescent="0.25">
      <c r="B16" s="23" t="s">
        <v>11</v>
      </c>
      <c r="C16" s="1">
        <f>Phil!C16+Phil!E16</f>
        <v>296</v>
      </c>
      <c r="D16" s="2">
        <f t="shared" si="0"/>
        <v>0.98338870431893688</v>
      </c>
      <c r="E16" s="1">
        <f>Phil!G16</f>
        <v>2</v>
      </c>
      <c r="F16" s="2">
        <f>E16/$I$16</f>
        <v>6.6445182724252493E-3</v>
      </c>
      <c r="G16" s="1">
        <f>Phil!I16+Phil!K16</f>
        <v>3</v>
      </c>
      <c r="H16" s="2">
        <f t="shared" si="1"/>
        <v>9.9667774086378731E-3</v>
      </c>
      <c r="I16" s="3">
        <f>Phil!M16</f>
        <v>301</v>
      </c>
      <c r="J16" s="3">
        <f>Phil!N16</f>
        <v>43</v>
      </c>
      <c r="K16" s="3">
        <f>Phil!O16</f>
        <v>344</v>
      </c>
      <c r="L16" s="34"/>
      <c r="M16" s="34"/>
    </row>
    <row r="17" spans="2:16" s="123" customFormat="1" ht="19.5" customHeight="1" x14ac:dyDescent="0.25">
      <c r="B17" s="23" t="s">
        <v>12</v>
      </c>
      <c r="C17" s="1">
        <f>Phil!C17+Phil!E17</f>
        <v>301</v>
      </c>
      <c r="D17" s="2">
        <f t="shared" si="0"/>
        <v>0.99668874172185429</v>
      </c>
      <c r="E17" s="1">
        <f>Phil!G17</f>
        <v>1</v>
      </c>
      <c r="F17" s="2">
        <f>E17/$I$17</f>
        <v>3.3112582781456954E-3</v>
      </c>
      <c r="G17" s="1">
        <f>Phil!I17+Phil!K17</f>
        <v>0</v>
      </c>
      <c r="H17" s="2">
        <f t="shared" si="1"/>
        <v>0</v>
      </c>
      <c r="I17" s="3">
        <f>Phil!M17</f>
        <v>302</v>
      </c>
      <c r="J17" s="3">
        <f>Phil!N17</f>
        <v>42</v>
      </c>
      <c r="K17" s="3">
        <f>Phil!O17</f>
        <v>344</v>
      </c>
      <c r="L17" s="34"/>
      <c r="M17" s="34"/>
      <c r="N17" s="34"/>
      <c r="O17" s="34"/>
    </row>
    <row r="18" spans="2:16" s="123" customFormat="1" ht="26.25" customHeight="1" x14ac:dyDescent="0.25">
      <c r="B18" s="23" t="s">
        <v>13</v>
      </c>
      <c r="C18" s="1">
        <f>Phil!C18+Phil!E18</f>
        <v>248</v>
      </c>
      <c r="D18" s="2">
        <f t="shared" si="0"/>
        <v>0.81045751633986929</v>
      </c>
      <c r="E18" s="1">
        <f>Phil!G18</f>
        <v>40</v>
      </c>
      <c r="F18" s="2">
        <f>E18/$I$18</f>
        <v>0.13071895424836602</v>
      </c>
      <c r="G18" s="1">
        <f>Phil!I18+Phil!K18</f>
        <v>18</v>
      </c>
      <c r="H18" s="2">
        <f t="shared" si="1"/>
        <v>5.8823529411764705E-2</v>
      </c>
      <c r="I18" s="3">
        <f>Phil!M18</f>
        <v>306</v>
      </c>
      <c r="J18" s="3">
        <f>Phil!N18</f>
        <v>38</v>
      </c>
      <c r="K18" s="3">
        <f>Phil!O18</f>
        <v>344</v>
      </c>
      <c r="L18" s="34"/>
      <c r="M18" s="34"/>
      <c r="N18" s="34"/>
      <c r="O18" s="34"/>
    </row>
    <row r="19" spans="2:16" s="123" customFormat="1" ht="15" customHeight="1" x14ac:dyDescent="0.25">
      <c r="B19" s="23" t="s">
        <v>14</v>
      </c>
      <c r="C19" s="1">
        <f>Phil!C19+Phil!E19</f>
        <v>210</v>
      </c>
      <c r="D19" s="2">
        <f t="shared" si="0"/>
        <v>0.66878980891719741</v>
      </c>
      <c r="E19" s="1">
        <f>Phil!G19</f>
        <v>64</v>
      </c>
      <c r="F19" s="2">
        <f>E19/$I$19</f>
        <v>0.20382165605095542</v>
      </c>
      <c r="G19" s="1">
        <f>Phil!I19+Phil!K19</f>
        <v>40</v>
      </c>
      <c r="H19" s="2">
        <f t="shared" si="1"/>
        <v>0.12738853503184713</v>
      </c>
      <c r="I19" s="3">
        <f>Phil!M19</f>
        <v>314</v>
      </c>
      <c r="J19" s="3">
        <f>Phil!N19</f>
        <v>30</v>
      </c>
      <c r="K19" s="3">
        <f>Phil!O19</f>
        <v>344</v>
      </c>
      <c r="L19" s="34"/>
      <c r="M19" s="34"/>
      <c r="N19" s="34"/>
      <c r="O19" s="34"/>
    </row>
    <row r="20" spans="2:16" s="123" customFormat="1" ht="15.75" customHeight="1" x14ac:dyDescent="0.2">
      <c r="B20" s="23" t="s">
        <v>15</v>
      </c>
      <c r="C20" s="1">
        <f>Phil!C20+Phil!E20</f>
        <v>210</v>
      </c>
      <c r="D20" s="2">
        <f t="shared" si="0"/>
        <v>0.65625</v>
      </c>
      <c r="E20" s="1">
        <f>Phil!G20</f>
        <v>68</v>
      </c>
      <c r="F20" s="2">
        <f>E20/$I$20</f>
        <v>0.21249999999999999</v>
      </c>
      <c r="G20" s="1">
        <f>Phil!I20+Phil!K20</f>
        <v>42</v>
      </c>
      <c r="H20" s="2">
        <f t="shared" si="1"/>
        <v>0.13125000000000001</v>
      </c>
      <c r="I20" s="3">
        <f>Phil!M20</f>
        <v>320</v>
      </c>
      <c r="J20" s="3">
        <f>Phil!N20</f>
        <v>24</v>
      </c>
      <c r="K20" s="3">
        <f>Phil!O20</f>
        <v>344</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370</v>
      </c>
      <c r="J27" s="276" t="s">
        <v>5</v>
      </c>
      <c r="K27" s="277" t="s">
        <v>371</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Phil!C29+Phil!E29</f>
        <v>14</v>
      </c>
      <c r="D29" s="2">
        <f>C29/$I29</f>
        <v>8.3333333333333329E-2</v>
      </c>
      <c r="E29" s="1">
        <f>Phil!G29</f>
        <v>40</v>
      </c>
      <c r="F29" s="2">
        <f>E29/$I29</f>
        <v>0.23809523809523808</v>
      </c>
      <c r="G29" s="1">
        <f>Phil!I29+Phil!K29</f>
        <v>114</v>
      </c>
      <c r="H29" s="2">
        <f>G29/$I29</f>
        <v>0.6785714285714286</v>
      </c>
      <c r="I29" s="3">
        <f>Phil!M29</f>
        <v>168</v>
      </c>
      <c r="J29" s="3">
        <f>Phil!N29</f>
        <v>0</v>
      </c>
      <c r="K29" s="35">
        <f t="shared" ref="K29:K37" si="2">I29+J29</f>
        <v>168</v>
      </c>
      <c r="L29" s="34"/>
      <c r="M29" s="34"/>
      <c r="N29" s="34"/>
      <c r="O29" s="34"/>
    </row>
    <row r="30" spans="2:16" s="123" customFormat="1" x14ac:dyDescent="0.25">
      <c r="B30" s="23" t="s">
        <v>8</v>
      </c>
      <c r="C30" s="1">
        <f>Phil!C30+Phil!E30</f>
        <v>160</v>
      </c>
      <c r="D30" s="2">
        <f t="shared" ref="D30:F37" si="3">C30/$I30</f>
        <v>0.99378881987577639</v>
      </c>
      <c r="E30" s="1">
        <f>Phil!G30</f>
        <v>0</v>
      </c>
      <c r="F30" s="2">
        <f t="shared" si="3"/>
        <v>0</v>
      </c>
      <c r="G30" s="1">
        <f>Phil!I30+Phil!K30</f>
        <v>1</v>
      </c>
      <c r="H30" s="2">
        <f t="shared" ref="H30:H37" si="4">G30/$I30</f>
        <v>6.2111801242236021E-3</v>
      </c>
      <c r="I30" s="3">
        <f>Phil!M30</f>
        <v>161</v>
      </c>
      <c r="J30" s="3">
        <f>Phil!N30</f>
        <v>7</v>
      </c>
      <c r="K30" s="35">
        <f t="shared" si="2"/>
        <v>168</v>
      </c>
      <c r="L30" s="34"/>
      <c r="M30" s="34"/>
      <c r="N30" s="34"/>
      <c r="O30" s="34"/>
    </row>
    <row r="31" spans="2:16" s="123" customFormat="1" x14ac:dyDescent="0.25">
      <c r="B31" s="23" t="s">
        <v>9</v>
      </c>
      <c r="C31" s="1">
        <f>Phil!C31+Phil!E31</f>
        <v>158</v>
      </c>
      <c r="D31" s="2">
        <f t="shared" si="3"/>
        <v>0.98750000000000004</v>
      </c>
      <c r="E31" s="1">
        <f>Phil!G31</f>
        <v>2</v>
      </c>
      <c r="F31" s="2">
        <f t="shared" si="3"/>
        <v>1.2500000000000001E-2</v>
      </c>
      <c r="G31" s="1">
        <f>Phil!I31+Phil!K31</f>
        <v>0</v>
      </c>
      <c r="H31" s="2">
        <f t="shared" si="4"/>
        <v>0</v>
      </c>
      <c r="I31" s="3">
        <f>Phil!M31</f>
        <v>160</v>
      </c>
      <c r="J31" s="3">
        <f>Phil!N31</f>
        <v>8</v>
      </c>
      <c r="K31" s="35">
        <f t="shared" si="2"/>
        <v>168</v>
      </c>
      <c r="L31" s="34"/>
      <c r="M31" s="34"/>
      <c r="N31" s="34"/>
      <c r="O31" s="34"/>
    </row>
    <row r="32" spans="2:16" s="123" customFormat="1" x14ac:dyDescent="0.25">
      <c r="B32" s="23" t="s">
        <v>18</v>
      </c>
      <c r="C32" s="1">
        <f>Phil!C32+Phil!E32</f>
        <v>24</v>
      </c>
      <c r="D32" s="2">
        <f t="shared" si="3"/>
        <v>0.14634146341463414</v>
      </c>
      <c r="E32" s="1">
        <f>Phil!G32</f>
        <v>23</v>
      </c>
      <c r="F32" s="2">
        <f t="shared" si="3"/>
        <v>0.1402439024390244</v>
      </c>
      <c r="G32" s="1">
        <f>Phil!I32+Phil!K32</f>
        <v>117</v>
      </c>
      <c r="H32" s="2">
        <f t="shared" si="4"/>
        <v>0.71341463414634143</v>
      </c>
      <c r="I32" s="3">
        <f>Phil!M32</f>
        <v>164</v>
      </c>
      <c r="J32" s="3">
        <f>Phil!N32</f>
        <v>4</v>
      </c>
      <c r="K32" s="35">
        <f t="shared" si="2"/>
        <v>168</v>
      </c>
      <c r="L32" s="34"/>
      <c r="M32" s="34"/>
      <c r="N32" s="34"/>
      <c r="O32" s="34"/>
    </row>
    <row r="33" spans="2:15" s="123" customFormat="1" x14ac:dyDescent="0.25">
      <c r="B33" s="23" t="s">
        <v>11</v>
      </c>
      <c r="C33" s="1">
        <f>Phil!C33+Phil!E33</f>
        <v>156</v>
      </c>
      <c r="D33" s="2">
        <f t="shared" si="3"/>
        <v>0.97499999999999998</v>
      </c>
      <c r="E33" s="1">
        <f>Phil!G33</f>
        <v>1</v>
      </c>
      <c r="F33" s="2">
        <f t="shared" si="3"/>
        <v>6.2500000000000003E-3</v>
      </c>
      <c r="G33" s="1">
        <f>Phil!I33+Phil!K33</f>
        <v>3</v>
      </c>
      <c r="H33" s="2">
        <f t="shared" si="4"/>
        <v>1.8749999999999999E-2</v>
      </c>
      <c r="I33" s="3">
        <f>Phil!M33</f>
        <v>160</v>
      </c>
      <c r="J33" s="3">
        <f>Phil!N33</f>
        <v>8</v>
      </c>
      <c r="K33" s="35">
        <f t="shared" si="2"/>
        <v>168</v>
      </c>
      <c r="L33" s="34"/>
      <c r="M33" s="34"/>
      <c r="N33" s="34"/>
      <c r="O33" s="34"/>
    </row>
    <row r="34" spans="2:15" s="123" customFormat="1" x14ac:dyDescent="0.25">
      <c r="B34" s="23" t="s">
        <v>12</v>
      </c>
      <c r="C34" s="1">
        <f>Phil!C34+Phil!E34</f>
        <v>159</v>
      </c>
      <c r="D34" s="2">
        <f t="shared" si="3"/>
        <v>0.99375000000000002</v>
      </c>
      <c r="E34" s="1">
        <f>Phil!G34</f>
        <v>1</v>
      </c>
      <c r="F34" s="2">
        <f t="shared" si="3"/>
        <v>6.2500000000000003E-3</v>
      </c>
      <c r="G34" s="1">
        <f>Phil!I34+Phil!K34</f>
        <v>0</v>
      </c>
      <c r="H34" s="2">
        <f t="shared" si="4"/>
        <v>0</v>
      </c>
      <c r="I34" s="3">
        <f>Phil!M34</f>
        <v>160</v>
      </c>
      <c r="J34" s="3">
        <f>Phil!N34</f>
        <v>8</v>
      </c>
      <c r="K34" s="35">
        <f t="shared" si="2"/>
        <v>168</v>
      </c>
      <c r="L34" s="34"/>
      <c r="M34" s="34"/>
      <c r="N34" s="34"/>
      <c r="O34" s="34"/>
    </row>
    <row r="35" spans="2:15" s="123" customFormat="1" ht="24" x14ac:dyDescent="0.25">
      <c r="B35" s="23" t="s">
        <v>13</v>
      </c>
      <c r="C35" s="1">
        <f>Phil!C35+Phil!E35</f>
        <v>129</v>
      </c>
      <c r="D35" s="2">
        <f t="shared" si="3"/>
        <v>0.80625000000000002</v>
      </c>
      <c r="E35" s="1">
        <f>Phil!G35</f>
        <v>20</v>
      </c>
      <c r="F35" s="2">
        <f t="shared" si="3"/>
        <v>0.125</v>
      </c>
      <c r="G35" s="1">
        <f>Phil!I35+Phil!K35</f>
        <v>11</v>
      </c>
      <c r="H35" s="2">
        <f t="shared" si="4"/>
        <v>6.8750000000000006E-2</v>
      </c>
      <c r="I35" s="3">
        <f>Phil!M35</f>
        <v>160</v>
      </c>
      <c r="J35" s="3">
        <f>Phil!N35</f>
        <v>8</v>
      </c>
      <c r="K35" s="35">
        <f t="shared" si="2"/>
        <v>168</v>
      </c>
      <c r="L35" s="34"/>
      <c r="M35" s="34"/>
      <c r="N35" s="34"/>
      <c r="O35" s="34"/>
    </row>
    <row r="36" spans="2:15" s="123" customFormat="1" x14ac:dyDescent="0.25">
      <c r="B36" s="23" t="s">
        <v>14</v>
      </c>
      <c r="C36" s="1">
        <f>Phil!C36+Phil!E36</f>
        <v>98</v>
      </c>
      <c r="D36" s="2">
        <f t="shared" si="3"/>
        <v>0.61250000000000004</v>
      </c>
      <c r="E36" s="1">
        <f>Phil!G36</f>
        <v>42</v>
      </c>
      <c r="F36" s="2">
        <f t="shared" si="3"/>
        <v>0.26250000000000001</v>
      </c>
      <c r="G36" s="1">
        <f>Phil!I36+Phil!K36</f>
        <v>20</v>
      </c>
      <c r="H36" s="2">
        <f t="shared" si="4"/>
        <v>0.125</v>
      </c>
      <c r="I36" s="3">
        <f>Phil!M36</f>
        <v>160</v>
      </c>
      <c r="J36" s="3">
        <f>Phil!N36</f>
        <v>8</v>
      </c>
      <c r="K36" s="35">
        <f t="shared" si="2"/>
        <v>168</v>
      </c>
      <c r="L36" s="34"/>
      <c r="M36" s="34"/>
      <c r="N36" s="34"/>
      <c r="O36" s="34"/>
    </row>
    <row r="37" spans="2:15" s="123" customFormat="1" x14ac:dyDescent="0.2">
      <c r="B37" s="23" t="s">
        <v>15</v>
      </c>
      <c r="C37" s="1">
        <f>Phil!C37+Phil!E37</f>
        <v>118</v>
      </c>
      <c r="D37" s="2">
        <f t="shared" si="3"/>
        <v>0.73750000000000004</v>
      </c>
      <c r="E37" s="1">
        <f>Phil!G37</f>
        <v>31</v>
      </c>
      <c r="F37" s="2">
        <f t="shared" si="3"/>
        <v>0.19375000000000001</v>
      </c>
      <c r="G37" s="1">
        <f>Phil!I37+Phil!K37</f>
        <v>11</v>
      </c>
      <c r="H37" s="2">
        <f t="shared" si="4"/>
        <v>6.8750000000000006E-2</v>
      </c>
      <c r="I37" s="3">
        <f>Phil!M37</f>
        <v>160</v>
      </c>
      <c r="J37" s="3">
        <f>Phil!N37</f>
        <v>8</v>
      </c>
      <c r="K37" s="35">
        <f t="shared" si="2"/>
        <v>168</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370</v>
      </c>
      <c r="J44" s="276" t="s">
        <v>5</v>
      </c>
      <c r="K44" s="258" t="s">
        <v>371</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Phil!C46+Phil!E46</f>
        <v>25</v>
      </c>
      <c r="D46" s="2">
        <f>C46/$I46</f>
        <v>0.14285714285714285</v>
      </c>
      <c r="E46" s="1">
        <f>Phil!G46</f>
        <v>46</v>
      </c>
      <c r="F46" s="2">
        <f>E46/$I46</f>
        <v>0.26285714285714284</v>
      </c>
      <c r="G46" s="1">
        <f>Phil!I46+Phil!K46</f>
        <v>104</v>
      </c>
      <c r="H46" s="2">
        <f>G46/$I46</f>
        <v>0.59428571428571431</v>
      </c>
      <c r="I46" s="3">
        <f>Phil!M46</f>
        <v>175</v>
      </c>
      <c r="J46" s="3">
        <f>Phil!N46</f>
        <v>1</v>
      </c>
      <c r="K46" s="35">
        <f t="shared" ref="K46:K54" si="5">I46+J46</f>
        <v>176</v>
      </c>
      <c r="L46" s="34"/>
      <c r="M46" s="34"/>
      <c r="N46" s="34"/>
      <c r="O46" s="34"/>
    </row>
    <row r="47" spans="2:15" s="123" customFormat="1" x14ac:dyDescent="0.2">
      <c r="B47" s="23" t="s">
        <v>8</v>
      </c>
      <c r="C47" s="1">
        <f>Phil!C47+Phil!E47</f>
        <v>142</v>
      </c>
      <c r="D47" s="2">
        <f t="shared" ref="D47:F54" si="6">C47/$I47</f>
        <v>1</v>
      </c>
      <c r="E47" s="1">
        <f>Phil!G47</f>
        <v>0</v>
      </c>
      <c r="F47" s="2">
        <f t="shared" si="6"/>
        <v>0</v>
      </c>
      <c r="G47" s="1">
        <f>Phil!I47+Phil!K47</f>
        <v>0</v>
      </c>
      <c r="H47" s="2">
        <f t="shared" ref="H47:H54" si="7">G47/$I47</f>
        <v>0</v>
      </c>
      <c r="I47" s="3">
        <f>Phil!M47</f>
        <v>142</v>
      </c>
      <c r="J47" s="3">
        <f>Phil!N47</f>
        <v>34</v>
      </c>
      <c r="K47" s="35">
        <f t="shared" si="5"/>
        <v>176</v>
      </c>
      <c r="L47" s="34"/>
      <c r="M47" s="34"/>
      <c r="N47" s="34"/>
      <c r="O47" s="34"/>
    </row>
    <row r="48" spans="2:15" s="123" customFormat="1" x14ac:dyDescent="0.2">
      <c r="B48" s="23" t="s">
        <v>22</v>
      </c>
      <c r="C48" s="1">
        <f>Phil!C48+Phil!E48</f>
        <v>141</v>
      </c>
      <c r="D48" s="2">
        <f t="shared" si="6"/>
        <v>0.99295774647887325</v>
      </c>
      <c r="E48" s="1">
        <f>Phil!G48</f>
        <v>1</v>
      </c>
      <c r="F48" s="2">
        <f t="shared" si="6"/>
        <v>7.0422535211267607E-3</v>
      </c>
      <c r="G48" s="1">
        <f>Phil!I48+Phil!K48</f>
        <v>0</v>
      </c>
      <c r="H48" s="2">
        <f t="shared" si="7"/>
        <v>0</v>
      </c>
      <c r="I48" s="3">
        <f>Phil!M48</f>
        <v>142</v>
      </c>
      <c r="J48" s="3">
        <f>Phil!N48</f>
        <v>34</v>
      </c>
      <c r="K48" s="35">
        <f t="shared" si="5"/>
        <v>176</v>
      </c>
      <c r="L48" s="34"/>
      <c r="M48" s="34"/>
      <c r="N48" s="34"/>
      <c r="O48" s="34"/>
    </row>
    <row r="49" spans="2:17" x14ac:dyDescent="0.2">
      <c r="B49" s="23" t="s">
        <v>10</v>
      </c>
      <c r="C49" s="1">
        <f>Phil!C49+Phil!E49</f>
        <v>33</v>
      </c>
      <c r="D49" s="2">
        <f t="shared" si="6"/>
        <v>0.19526627218934911</v>
      </c>
      <c r="E49" s="1">
        <f>Phil!G49</f>
        <v>27</v>
      </c>
      <c r="F49" s="2">
        <f t="shared" si="6"/>
        <v>0.15976331360946747</v>
      </c>
      <c r="G49" s="1">
        <f>Phil!I49+Phil!K49</f>
        <v>109</v>
      </c>
      <c r="H49" s="2">
        <f t="shared" si="7"/>
        <v>0.6449704142011834</v>
      </c>
      <c r="I49" s="3">
        <f>Phil!M49</f>
        <v>169</v>
      </c>
      <c r="J49" s="3">
        <f>Phil!N49</f>
        <v>7</v>
      </c>
      <c r="K49" s="35">
        <f t="shared" si="5"/>
        <v>176</v>
      </c>
    </row>
    <row r="50" spans="2:17" x14ac:dyDescent="0.2">
      <c r="B50" s="23" t="s">
        <v>11</v>
      </c>
      <c r="C50" s="1">
        <f>Phil!C50+Phil!E50</f>
        <v>140</v>
      </c>
      <c r="D50" s="2">
        <f t="shared" si="6"/>
        <v>0.99290780141843971</v>
      </c>
      <c r="E50" s="1">
        <f>Phil!G50</f>
        <v>1</v>
      </c>
      <c r="F50" s="2">
        <f t="shared" si="6"/>
        <v>7.0921985815602835E-3</v>
      </c>
      <c r="G50" s="1">
        <f>Phil!I50+Phil!K50</f>
        <v>0</v>
      </c>
      <c r="H50" s="2">
        <f t="shared" si="7"/>
        <v>0</v>
      </c>
      <c r="I50" s="3">
        <f>Phil!M50</f>
        <v>141</v>
      </c>
      <c r="J50" s="3">
        <f>Phil!N50</f>
        <v>35</v>
      </c>
      <c r="K50" s="35">
        <f t="shared" si="5"/>
        <v>176</v>
      </c>
    </row>
    <row r="51" spans="2:17" x14ac:dyDescent="0.2">
      <c r="B51" s="23" t="s">
        <v>12</v>
      </c>
      <c r="C51" s="1">
        <f>Phil!C51+Phil!E51</f>
        <v>142</v>
      </c>
      <c r="D51" s="2">
        <f t="shared" si="6"/>
        <v>1</v>
      </c>
      <c r="E51" s="1">
        <f>Phil!G51</f>
        <v>0</v>
      </c>
      <c r="F51" s="2">
        <f t="shared" si="6"/>
        <v>0</v>
      </c>
      <c r="G51" s="1">
        <f>Phil!I51+Phil!K51</f>
        <v>0</v>
      </c>
      <c r="H51" s="2">
        <f t="shared" si="7"/>
        <v>0</v>
      </c>
      <c r="I51" s="3">
        <f>Phil!M51</f>
        <v>142</v>
      </c>
      <c r="J51" s="3">
        <f>Phil!N51</f>
        <v>34</v>
      </c>
      <c r="K51" s="35">
        <f t="shared" si="5"/>
        <v>176</v>
      </c>
    </row>
    <row r="52" spans="2:17" ht="24" x14ac:dyDescent="0.2">
      <c r="B52" s="23" t="s">
        <v>13</v>
      </c>
      <c r="C52" s="1">
        <f>Phil!C52+Phil!E52</f>
        <v>119</v>
      </c>
      <c r="D52" s="2">
        <f t="shared" si="6"/>
        <v>0.81506849315068497</v>
      </c>
      <c r="E52" s="1">
        <f>Phil!G52</f>
        <v>20</v>
      </c>
      <c r="F52" s="2">
        <f t="shared" si="6"/>
        <v>0.13698630136986301</v>
      </c>
      <c r="G52" s="1">
        <f>Phil!I52+Phil!K52</f>
        <v>7</v>
      </c>
      <c r="H52" s="2">
        <f t="shared" si="7"/>
        <v>4.7945205479452052E-2</v>
      </c>
      <c r="I52" s="3">
        <f>Phil!M52</f>
        <v>146</v>
      </c>
      <c r="J52" s="3">
        <f>Phil!N52</f>
        <v>30</v>
      </c>
      <c r="K52" s="35">
        <f t="shared" si="5"/>
        <v>176</v>
      </c>
    </row>
    <row r="53" spans="2:17" x14ac:dyDescent="0.2">
      <c r="B53" s="23" t="s">
        <v>14</v>
      </c>
      <c r="C53" s="1">
        <f>Phil!C53+Phil!E53</f>
        <v>112</v>
      </c>
      <c r="D53" s="2">
        <f t="shared" si="6"/>
        <v>0.72727272727272729</v>
      </c>
      <c r="E53" s="1">
        <f>Phil!G53</f>
        <v>22</v>
      </c>
      <c r="F53" s="2">
        <f t="shared" si="6"/>
        <v>0.14285714285714285</v>
      </c>
      <c r="G53" s="1">
        <f>Phil!I53+Phil!K53</f>
        <v>20</v>
      </c>
      <c r="H53" s="2">
        <f t="shared" si="7"/>
        <v>0.12987012987012986</v>
      </c>
      <c r="I53" s="3">
        <f>Phil!M53</f>
        <v>154</v>
      </c>
      <c r="J53" s="3">
        <f>Phil!N53</f>
        <v>22</v>
      </c>
      <c r="K53" s="35">
        <f t="shared" si="5"/>
        <v>176</v>
      </c>
    </row>
    <row r="54" spans="2:17" x14ac:dyDescent="0.2">
      <c r="B54" s="23" t="s">
        <v>15</v>
      </c>
      <c r="C54" s="1">
        <f>Phil!C54+Phil!E54</f>
        <v>92</v>
      </c>
      <c r="D54" s="2">
        <f t="shared" si="6"/>
        <v>0.57499999999999996</v>
      </c>
      <c r="E54" s="1">
        <f>Phil!G54</f>
        <v>37</v>
      </c>
      <c r="F54" s="2">
        <f t="shared" si="6"/>
        <v>0.23125000000000001</v>
      </c>
      <c r="G54" s="1">
        <f>Phil!I54+Phil!K54</f>
        <v>31</v>
      </c>
      <c r="H54" s="2">
        <f t="shared" si="7"/>
        <v>0.19375000000000001</v>
      </c>
      <c r="I54" s="3">
        <f>Phil!M54</f>
        <v>160</v>
      </c>
      <c r="J54" s="3">
        <f>Phil!N54</f>
        <v>16</v>
      </c>
      <c r="K54" s="35">
        <f t="shared" si="5"/>
        <v>176</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517</v>
      </c>
      <c r="J60" s="209" t="s">
        <v>5</v>
      </c>
      <c r="K60" s="86" t="s">
        <v>371</v>
      </c>
      <c r="Q60" s="107"/>
    </row>
    <row r="61" spans="2:17" x14ac:dyDescent="0.2">
      <c r="B61" s="15" t="s">
        <v>27</v>
      </c>
      <c r="C61" s="1">
        <f>Phil!C61+Phil!E61</f>
        <v>134</v>
      </c>
      <c r="D61" s="2">
        <f>C61/$I61</f>
        <v>0.38953488372093026</v>
      </c>
      <c r="E61" s="1">
        <f>Phil!G61</f>
        <v>54</v>
      </c>
      <c r="F61" s="2">
        <f>E61/$I61</f>
        <v>0.15697674418604651</v>
      </c>
      <c r="G61" s="1">
        <f>Phil!I61+Phil!K61</f>
        <v>156</v>
      </c>
      <c r="H61" s="2">
        <f>G61/$I61</f>
        <v>0.45348837209302323</v>
      </c>
      <c r="I61" s="3">
        <f>Phil!M61</f>
        <v>344</v>
      </c>
      <c r="J61" s="3">
        <f>Phil!N61</f>
        <v>0</v>
      </c>
      <c r="K61" s="35">
        <f t="shared" ref="K61:K63" si="8">I61+J61</f>
        <v>344</v>
      </c>
      <c r="Q61" s="18"/>
    </row>
    <row r="62" spans="2:17" x14ac:dyDescent="0.2">
      <c r="B62" s="15" t="s">
        <v>28</v>
      </c>
      <c r="C62" s="1">
        <f>Phil!C62+Phil!E62</f>
        <v>58</v>
      </c>
      <c r="D62" s="2">
        <f t="shared" ref="D62:D63" si="9">C62/$I62</f>
        <v>0.34523809523809523</v>
      </c>
      <c r="E62" s="1">
        <f>Phil!G62</f>
        <v>30</v>
      </c>
      <c r="F62" s="2">
        <f t="shared" ref="F62:F63" si="10">E62/$I62</f>
        <v>0.17857142857142858</v>
      </c>
      <c r="G62" s="1">
        <f>Phil!I62+Phil!K62</f>
        <v>80</v>
      </c>
      <c r="H62" s="2">
        <f t="shared" ref="H62:H63" si="11">G62/$I62</f>
        <v>0.47619047619047616</v>
      </c>
      <c r="I62" s="3">
        <f>Phil!M62</f>
        <v>168</v>
      </c>
      <c r="J62" s="3">
        <f>Phil!N62</f>
        <v>0</v>
      </c>
      <c r="K62" s="35">
        <f t="shared" si="8"/>
        <v>168</v>
      </c>
      <c r="Q62" s="113"/>
    </row>
    <row r="63" spans="2:17" x14ac:dyDescent="0.2">
      <c r="B63" s="15" t="s">
        <v>29</v>
      </c>
      <c r="C63" s="1">
        <f>Phil!C63+Phil!E63</f>
        <v>76</v>
      </c>
      <c r="D63" s="2">
        <f t="shared" si="9"/>
        <v>0.43181818181818182</v>
      </c>
      <c r="E63" s="1">
        <f>Phil!G63</f>
        <v>24</v>
      </c>
      <c r="F63" s="2">
        <f t="shared" si="10"/>
        <v>0.13636363636363635</v>
      </c>
      <c r="G63" s="1">
        <f>Phil!I63+Phil!K63</f>
        <v>76</v>
      </c>
      <c r="H63" s="2">
        <f t="shared" si="11"/>
        <v>0.43181818181818182</v>
      </c>
      <c r="I63" s="3">
        <f>Phil!M63</f>
        <v>176</v>
      </c>
      <c r="J63" s="3">
        <f>Phil!N63</f>
        <v>0</v>
      </c>
      <c r="K63" s="35">
        <f t="shared" si="8"/>
        <v>176</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370</v>
      </c>
      <c r="J70" s="276" t="s">
        <v>5</v>
      </c>
      <c r="K70" s="258" t="s">
        <v>371</v>
      </c>
    </row>
    <row r="71" spans="2:17" ht="24.75" customHeight="1" x14ac:dyDescent="0.2">
      <c r="B71" s="253"/>
      <c r="C71" s="258"/>
      <c r="D71" s="279"/>
      <c r="E71" s="207"/>
      <c r="F71" s="207"/>
      <c r="G71" s="275"/>
      <c r="H71" s="207"/>
      <c r="I71" s="275"/>
      <c r="J71" s="276"/>
      <c r="K71" s="258"/>
    </row>
    <row r="72" spans="2:17" x14ac:dyDescent="0.2">
      <c r="B72" s="23" t="s">
        <v>33</v>
      </c>
      <c r="C72" s="1">
        <f>Phil!C72+Phil!E72</f>
        <v>84</v>
      </c>
      <c r="D72" s="2">
        <f>C72/$I72</f>
        <v>0.2441860465116279</v>
      </c>
      <c r="E72" s="1">
        <f>Phil!G72</f>
        <v>78</v>
      </c>
      <c r="F72" s="2">
        <f>E72/$I72</f>
        <v>0.22674418604651161</v>
      </c>
      <c r="G72" s="1">
        <f>Phil!I72+Phil!K72</f>
        <v>182</v>
      </c>
      <c r="H72" s="2">
        <f>G72/$I72</f>
        <v>0.52906976744186052</v>
      </c>
      <c r="I72" s="3">
        <f>Phil!M72</f>
        <v>344</v>
      </c>
      <c r="J72" s="3">
        <f>Phil!N72</f>
        <v>0</v>
      </c>
      <c r="K72" s="35">
        <f t="shared" ref="K72:K74" si="12">I72+J72</f>
        <v>344</v>
      </c>
    </row>
    <row r="73" spans="2:17" x14ac:dyDescent="0.2">
      <c r="B73" s="23" t="s">
        <v>34</v>
      </c>
      <c r="C73" s="1">
        <f>Phil!C73+Phil!E73</f>
        <v>91</v>
      </c>
      <c r="D73" s="2">
        <f t="shared" ref="D73:D74" si="13">C73/$I73</f>
        <v>0.26530612244897961</v>
      </c>
      <c r="E73" s="1">
        <f>Phil!G73</f>
        <v>72</v>
      </c>
      <c r="F73" s="2">
        <f t="shared" ref="F73:F74" si="14">E73/$I73</f>
        <v>0.2099125364431487</v>
      </c>
      <c r="G73" s="1">
        <f>Phil!I73+Phil!K73</f>
        <v>180</v>
      </c>
      <c r="H73" s="2">
        <f t="shared" ref="H73:H74" si="15">G73/$I73</f>
        <v>0.52478134110787167</v>
      </c>
      <c r="I73" s="3">
        <f>Phil!M73</f>
        <v>343</v>
      </c>
      <c r="J73" s="3">
        <f>Phil!N73</f>
        <v>1</v>
      </c>
      <c r="K73" s="35">
        <f t="shared" si="12"/>
        <v>344</v>
      </c>
    </row>
    <row r="74" spans="2:17" x14ac:dyDescent="0.2">
      <c r="B74" s="23" t="s">
        <v>35</v>
      </c>
      <c r="C74" s="1">
        <f>Phil!C74+Phil!E74</f>
        <v>145</v>
      </c>
      <c r="D74" s="2">
        <f t="shared" si="13"/>
        <v>0.42521994134897362</v>
      </c>
      <c r="E74" s="1">
        <f>Phil!G74</f>
        <v>78</v>
      </c>
      <c r="F74" s="2">
        <f t="shared" si="14"/>
        <v>0.22873900293255131</v>
      </c>
      <c r="G74" s="1">
        <f>Phil!I74+Phil!K74</f>
        <v>118</v>
      </c>
      <c r="H74" s="2">
        <f t="shared" si="15"/>
        <v>0.3460410557184751</v>
      </c>
      <c r="I74" s="3">
        <f>Phil!M74</f>
        <v>341</v>
      </c>
      <c r="J74" s="3">
        <f>Phil!N74</f>
        <v>3</v>
      </c>
      <c r="K74" s="35">
        <f t="shared" si="12"/>
        <v>344</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370</v>
      </c>
      <c r="J81" s="276" t="s">
        <v>5</v>
      </c>
      <c r="K81" s="258" t="s">
        <v>371</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Phil!C83+Phil!E83</f>
        <v>58</v>
      </c>
      <c r="D83" s="2">
        <f>C83/$I83</f>
        <v>0.34523809523809523</v>
      </c>
      <c r="E83" s="1">
        <f>Phil!G83</f>
        <v>44</v>
      </c>
      <c r="F83" s="2">
        <f>E83/$I83</f>
        <v>0.26190476190476192</v>
      </c>
      <c r="G83" s="1">
        <f>Phil!I83+Phil!K83</f>
        <v>66</v>
      </c>
      <c r="H83" s="2">
        <f>G83/$I83</f>
        <v>0.39285714285714285</v>
      </c>
      <c r="I83" s="3">
        <f>Phil!M83</f>
        <v>168</v>
      </c>
      <c r="J83" s="3">
        <f>Phil!N83</f>
        <v>0</v>
      </c>
      <c r="K83" s="35">
        <f t="shared" ref="K83:K85" si="16">I83+J83</f>
        <v>168</v>
      </c>
      <c r="L83" s="34"/>
      <c r="M83" s="34"/>
      <c r="N83" s="34"/>
      <c r="O83" s="34"/>
    </row>
    <row r="84" spans="2:15" s="123" customFormat="1" x14ac:dyDescent="0.2">
      <c r="B84" s="23" t="s">
        <v>34</v>
      </c>
      <c r="C84" s="1">
        <f>Phil!C84+Phil!E84</f>
        <v>48</v>
      </c>
      <c r="D84" s="2">
        <f t="shared" ref="D84:F85" si="17">C84/$I84</f>
        <v>0.28742514970059879</v>
      </c>
      <c r="E84" s="1">
        <f>Phil!G84</f>
        <v>37</v>
      </c>
      <c r="F84" s="2">
        <f t="shared" si="17"/>
        <v>0.22155688622754491</v>
      </c>
      <c r="G84" s="1">
        <f>Phil!I84+Phil!K84</f>
        <v>82</v>
      </c>
      <c r="H84" s="2">
        <f t="shared" ref="H84:H85" si="18">G84/$I84</f>
        <v>0.49101796407185627</v>
      </c>
      <c r="I84" s="3">
        <f>Phil!M84</f>
        <v>167</v>
      </c>
      <c r="J84" s="3">
        <f>Phil!N84</f>
        <v>1</v>
      </c>
      <c r="K84" s="35">
        <f t="shared" si="16"/>
        <v>168</v>
      </c>
      <c r="L84" s="34"/>
      <c r="M84" s="34"/>
      <c r="N84" s="34"/>
      <c r="O84" s="34"/>
    </row>
    <row r="85" spans="2:15" s="123" customFormat="1" x14ac:dyDescent="0.2">
      <c r="B85" s="23" t="s">
        <v>35</v>
      </c>
      <c r="C85" s="1">
        <f>Phil!C85+Phil!E85</f>
        <v>91</v>
      </c>
      <c r="D85" s="2">
        <f t="shared" si="17"/>
        <v>0.54491017964071853</v>
      </c>
      <c r="E85" s="1">
        <f>Phil!G85</f>
        <v>31</v>
      </c>
      <c r="F85" s="2">
        <f t="shared" si="17"/>
        <v>0.18562874251497005</v>
      </c>
      <c r="G85" s="1">
        <f>Phil!I85+Phil!K85</f>
        <v>45</v>
      </c>
      <c r="H85" s="2">
        <f t="shared" si="18"/>
        <v>0.26946107784431139</v>
      </c>
      <c r="I85" s="3">
        <f>Phil!M85</f>
        <v>167</v>
      </c>
      <c r="J85" s="3">
        <f>Phil!N85</f>
        <v>1</v>
      </c>
      <c r="K85" s="35">
        <f t="shared" si="16"/>
        <v>168</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370</v>
      </c>
      <c r="J92" s="276" t="s">
        <v>5</v>
      </c>
      <c r="K92" s="258" t="s">
        <v>371</v>
      </c>
      <c r="L92" s="34"/>
      <c r="M92" s="34"/>
      <c r="N92" s="34"/>
      <c r="O92" s="34"/>
    </row>
    <row r="93" spans="2:15" s="123" customFormat="1" ht="27.6"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Phil!C94+Phil!E94</f>
        <v>26</v>
      </c>
      <c r="D94" s="2">
        <f>C94/$I94</f>
        <v>0.14772727272727273</v>
      </c>
      <c r="E94" s="1">
        <f>Phil!G94</f>
        <v>34</v>
      </c>
      <c r="F94" s="2">
        <f>E94/$I94</f>
        <v>0.19318181818181818</v>
      </c>
      <c r="G94" s="1">
        <f>Phil!I94+Phil!K94</f>
        <v>116</v>
      </c>
      <c r="H94" s="2">
        <f>G94/$I94</f>
        <v>0.65909090909090906</v>
      </c>
      <c r="I94" s="3">
        <f>Phil!M94</f>
        <v>176</v>
      </c>
      <c r="J94" s="3">
        <f>Phil!N94</f>
        <v>0</v>
      </c>
      <c r="K94" s="3">
        <f>Phil!O94</f>
        <v>176</v>
      </c>
      <c r="L94" s="34"/>
      <c r="M94" s="34"/>
      <c r="N94" s="34"/>
      <c r="O94" s="34"/>
    </row>
    <row r="95" spans="2:15" s="123" customFormat="1" x14ac:dyDescent="0.2">
      <c r="B95" s="23" t="s">
        <v>34</v>
      </c>
      <c r="C95" s="1">
        <f>Phil!C95+Phil!E95</f>
        <v>43</v>
      </c>
      <c r="D95" s="2">
        <f t="shared" ref="D95:F96" si="19">C95/$I95</f>
        <v>0.24431818181818182</v>
      </c>
      <c r="E95" s="1">
        <f>Phil!G95</f>
        <v>35</v>
      </c>
      <c r="F95" s="2">
        <f t="shared" si="19"/>
        <v>0.19886363636363635</v>
      </c>
      <c r="G95" s="1">
        <f>Phil!I95+Phil!K95</f>
        <v>98</v>
      </c>
      <c r="H95" s="2">
        <f t="shared" ref="H95:H96" si="20">G95/$I95</f>
        <v>0.55681818181818177</v>
      </c>
      <c r="I95" s="3">
        <f>Phil!M95</f>
        <v>176</v>
      </c>
      <c r="J95" s="3">
        <f>Phil!N95</f>
        <v>0</v>
      </c>
      <c r="K95" s="3">
        <f>Phil!O95</f>
        <v>176</v>
      </c>
      <c r="L95" s="34"/>
      <c r="M95" s="34"/>
      <c r="N95" s="34"/>
      <c r="O95" s="34"/>
    </row>
    <row r="96" spans="2:15" s="123" customFormat="1" x14ac:dyDescent="0.2">
      <c r="B96" s="23" t="s">
        <v>35</v>
      </c>
      <c r="C96" s="1">
        <f>Phil!C96+Phil!E96</f>
        <v>54</v>
      </c>
      <c r="D96" s="2">
        <f t="shared" si="19"/>
        <v>0.31034482758620691</v>
      </c>
      <c r="E96" s="1">
        <f>Phil!G96</f>
        <v>47</v>
      </c>
      <c r="F96" s="2">
        <f t="shared" si="19"/>
        <v>0.27011494252873564</v>
      </c>
      <c r="G96" s="1">
        <f>Phil!I96+Phil!K96</f>
        <v>73</v>
      </c>
      <c r="H96" s="2">
        <f t="shared" si="20"/>
        <v>0.41954022988505746</v>
      </c>
      <c r="I96" s="3">
        <f>Phil!M96</f>
        <v>174</v>
      </c>
      <c r="J96" s="3">
        <f>Phil!N96</f>
        <v>2</v>
      </c>
      <c r="K96" s="3">
        <f>Phil!O96</f>
        <v>176</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8.450000000000003" customHeight="1" x14ac:dyDescent="0.2">
      <c r="B103" s="253"/>
      <c r="C103" s="208" t="s">
        <v>331</v>
      </c>
      <c r="D103" s="208"/>
      <c r="E103" s="208"/>
      <c r="F103" s="32"/>
      <c r="G103" s="208" t="s">
        <v>332</v>
      </c>
      <c r="H103" s="32"/>
      <c r="I103" s="208" t="s">
        <v>370</v>
      </c>
      <c r="J103" s="208" t="s">
        <v>5</v>
      </c>
      <c r="K103" s="208" t="s">
        <v>371</v>
      </c>
      <c r="L103" s="34"/>
      <c r="M103" s="34"/>
      <c r="N103" s="34"/>
      <c r="O103" s="34"/>
    </row>
    <row r="104" spans="2:15" s="123" customFormat="1" x14ac:dyDescent="0.2">
      <c r="B104" s="24" t="s">
        <v>40</v>
      </c>
      <c r="C104" s="1">
        <f>Phil!C104+Phil!E104</f>
        <v>13</v>
      </c>
      <c r="D104" s="2">
        <f>C104/$I104</f>
        <v>3.8123167155425221E-2</v>
      </c>
      <c r="E104" s="1">
        <f>Phil!G104</f>
        <v>19</v>
      </c>
      <c r="F104" s="2">
        <f>E104/$I104</f>
        <v>5.5718475073313782E-2</v>
      </c>
      <c r="G104" s="1">
        <f>Phil!I104+Phil!K104</f>
        <v>309</v>
      </c>
      <c r="H104" s="2">
        <f>G104/$I104</f>
        <v>0.90615835777126097</v>
      </c>
      <c r="I104" s="3">
        <f>Phil!M104</f>
        <v>341</v>
      </c>
      <c r="J104" s="3">
        <f>Phil!N104</f>
        <v>3</v>
      </c>
      <c r="K104" s="3">
        <f>Phil!O104</f>
        <v>344</v>
      </c>
      <c r="L104" s="34"/>
      <c r="M104" s="34"/>
      <c r="N104" s="34"/>
      <c r="O104" s="34"/>
    </row>
    <row r="105" spans="2:15" s="123" customFormat="1" x14ac:dyDescent="0.2">
      <c r="B105" s="24" t="s">
        <v>41</v>
      </c>
      <c r="C105" s="1">
        <f>Phil!C105+Phil!E105</f>
        <v>125</v>
      </c>
      <c r="D105" s="2">
        <f t="shared" ref="D105:F110" si="21">C105/$I105</f>
        <v>0.3968253968253968</v>
      </c>
      <c r="E105" s="1">
        <f>Phil!G105</f>
        <v>57</v>
      </c>
      <c r="F105" s="2">
        <f t="shared" si="21"/>
        <v>0.18095238095238095</v>
      </c>
      <c r="G105" s="1">
        <f>Phil!I105+Phil!K105</f>
        <v>133</v>
      </c>
      <c r="H105" s="2">
        <f t="shared" ref="H105:H110" si="22">G105/$I105</f>
        <v>0.42222222222222222</v>
      </c>
      <c r="I105" s="3">
        <f>Phil!M105</f>
        <v>315</v>
      </c>
      <c r="J105" s="3">
        <f>Phil!N105</f>
        <v>29</v>
      </c>
      <c r="K105" s="3">
        <f>Phil!O105</f>
        <v>344</v>
      </c>
      <c r="L105" s="34"/>
      <c r="M105" s="34"/>
      <c r="N105" s="34"/>
      <c r="O105" s="34"/>
    </row>
    <row r="106" spans="2:15" s="123" customFormat="1" x14ac:dyDescent="0.2">
      <c r="B106" s="24" t="s">
        <v>42</v>
      </c>
      <c r="C106" s="1">
        <f>Phil!C106+Phil!E106</f>
        <v>138</v>
      </c>
      <c r="D106" s="2">
        <f t="shared" si="21"/>
        <v>0.43949044585987262</v>
      </c>
      <c r="E106" s="1">
        <f>Phil!G106</f>
        <v>54</v>
      </c>
      <c r="F106" s="2">
        <f t="shared" si="21"/>
        <v>0.17197452229299362</v>
      </c>
      <c r="G106" s="1">
        <f>Phil!I106+Phil!K106</f>
        <v>122</v>
      </c>
      <c r="H106" s="2">
        <f t="shared" si="22"/>
        <v>0.38853503184713378</v>
      </c>
      <c r="I106" s="3">
        <f>Phil!M106</f>
        <v>314</v>
      </c>
      <c r="J106" s="3">
        <f>Phil!N106</f>
        <v>30</v>
      </c>
      <c r="K106" s="3">
        <f>Phil!O106</f>
        <v>344</v>
      </c>
      <c r="L106" s="34"/>
      <c r="M106" s="34"/>
      <c r="N106" s="34"/>
      <c r="O106" s="34"/>
    </row>
    <row r="107" spans="2:15" s="123" customFormat="1" x14ac:dyDescent="0.2">
      <c r="B107" s="24" t="s">
        <v>43</v>
      </c>
      <c r="C107" s="1">
        <f>Phil!C107+Phil!E107</f>
        <v>195</v>
      </c>
      <c r="D107" s="2">
        <f t="shared" si="21"/>
        <v>0.62903225806451613</v>
      </c>
      <c r="E107" s="1">
        <f>Phil!G107</f>
        <v>49</v>
      </c>
      <c r="F107" s="2">
        <f t="shared" si="21"/>
        <v>0.15806451612903225</v>
      </c>
      <c r="G107" s="1">
        <f>Phil!I107+Phil!K107</f>
        <v>66</v>
      </c>
      <c r="H107" s="2">
        <f t="shared" si="22"/>
        <v>0.2129032258064516</v>
      </c>
      <c r="I107" s="3">
        <f>Phil!M107</f>
        <v>310</v>
      </c>
      <c r="J107" s="3">
        <f>Phil!N107</f>
        <v>34</v>
      </c>
      <c r="K107" s="3">
        <f>Phil!O107</f>
        <v>344</v>
      </c>
      <c r="L107" s="34"/>
      <c r="M107" s="34"/>
      <c r="N107" s="34"/>
      <c r="O107" s="34"/>
    </row>
    <row r="108" spans="2:15" s="123" customFormat="1" x14ac:dyDescent="0.2">
      <c r="B108" s="24" t="s">
        <v>44</v>
      </c>
      <c r="C108" s="1">
        <f>Phil!C108+Phil!E108</f>
        <v>156</v>
      </c>
      <c r="D108" s="2">
        <f t="shared" si="21"/>
        <v>0.50485436893203883</v>
      </c>
      <c r="E108" s="1">
        <f>Phil!G108</f>
        <v>63</v>
      </c>
      <c r="F108" s="2">
        <f t="shared" si="21"/>
        <v>0.20388349514563106</v>
      </c>
      <c r="G108" s="1">
        <f>Phil!I108+Phil!K108</f>
        <v>90</v>
      </c>
      <c r="H108" s="2">
        <f t="shared" si="22"/>
        <v>0.29126213592233008</v>
      </c>
      <c r="I108" s="3">
        <f>Phil!M108</f>
        <v>309</v>
      </c>
      <c r="J108" s="3">
        <f>Phil!N108</f>
        <v>35</v>
      </c>
      <c r="K108" s="3">
        <f>Phil!O108</f>
        <v>344</v>
      </c>
      <c r="L108" s="34"/>
      <c r="M108" s="34"/>
      <c r="N108" s="34"/>
      <c r="O108" s="34"/>
    </row>
    <row r="109" spans="2:15" s="123" customFormat="1" ht="24" x14ac:dyDescent="0.2">
      <c r="B109" s="24" t="s">
        <v>45</v>
      </c>
      <c r="C109" s="1">
        <f>Phil!C109+Phil!E109</f>
        <v>99</v>
      </c>
      <c r="D109" s="2">
        <f t="shared" si="21"/>
        <v>0.29819277108433734</v>
      </c>
      <c r="E109" s="1">
        <f>Phil!G109</f>
        <v>67</v>
      </c>
      <c r="F109" s="2">
        <f t="shared" si="21"/>
        <v>0.20180722891566266</v>
      </c>
      <c r="G109" s="1">
        <f>Phil!I109+Phil!K109</f>
        <v>166</v>
      </c>
      <c r="H109" s="2">
        <f t="shared" si="22"/>
        <v>0.5</v>
      </c>
      <c r="I109" s="3">
        <f>Phil!M109</f>
        <v>332</v>
      </c>
      <c r="J109" s="3">
        <f>Phil!N109</f>
        <v>12</v>
      </c>
      <c r="K109" s="3">
        <f>Phil!O109</f>
        <v>344</v>
      </c>
      <c r="L109" s="34"/>
      <c r="M109" s="34"/>
      <c r="N109" s="34"/>
      <c r="O109" s="34"/>
    </row>
    <row r="110" spans="2:15" s="123" customFormat="1" x14ac:dyDescent="0.2">
      <c r="B110" s="24" t="s">
        <v>46</v>
      </c>
      <c r="C110" s="1">
        <f>Phil!C110+Phil!E110</f>
        <v>45</v>
      </c>
      <c r="D110" s="2">
        <f t="shared" si="21"/>
        <v>0.78947368421052633</v>
      </c>
      <c r="E110" s="1">
        <f>Phil!G110</f>
        <v>3</v>
      </c>
      <c r="F110" s="2">
        <f t="shared" si="21"/>
        <v>5.2631578947368418E-2</v>
      </c>
      <c r="G110" s="1">
        <f>Phil!I110+Phil!K110</f>
        <v>9</v>
      </c>
      <c r="H110" s="2">
        <f t="shared" si="22"/>
        <v>0.15789473684210525</v>
      </c>
      <c r="I110" s="3">
        <f>Phil!M110</f>
        <v>57</v>
      </c>
      <c r="J110" s="3">
        <f>Phil!N110</f>
        <v>287</v>
      </c>
      <c r="K110" s="3">
        <f>Phil!O110</f>
        <v>344</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370</v>
      </c>
      <c r="J117" s="208" t="s">
        <v>5</v>
      </c>
      <c r="K117" s="208" t="s">
        <v>371</v>
      </c>
      <c r="L117" s="34"/>
      <c r="M117" s="34"/>
      <c r="N117" s="34"/>
      <c r="O117" s="34"/>
    </row>
    <row r="118" spans="2:15" s="123" customFormat="1" x14ac:dyDescent="0.2">
      <c r="B118" s="24" t="s">
        <v>40</v>
      </c>
      <c r="C118" s="1">
        <f>Phil!C118+Phil!E118</f>
        <v>7</v>
      </c>
      <c r="D118" s="2">
        <f>C118/$I118</f>
        <v>4.2424242424242427E-2</v>
      </c>
      <c r="E118" s="1">
        <f>Phil!G118</f>
        <v>7</v>
      </c>
      <c r="F118" s="2">
        <f>E118/$I118</f>
        <v>4.2424242424242427E-2</v>
      </c>
      <c r="G118" s="1">
        <f>Phil!I118+Phil!K118</f>
        <v>151</v>
      </c>
      <c r="H118" s="2">
        <f>G118/$I118</f>
        <v>0.91515151515151516</v>
      </c>
      <c r="I118" s="3">
        <f>Phil!M118</f>
        <v>165</v>
      </c>
      <c r="J118" s="3">
        <f>Phil!N118</f>
        <v>3</v>
      </c>
      <c r="K118" s="3">
        <f>Phil!O118</f>
        <v>168</v>
      </c>
      <c r="L118" s="34"/>
      <c r="M118" s="34"/>
      <c r="N118" s="34"/>
      <c r="O118" s="34"/>
    </row>
    <row r="119" spans="2:15" s="123" customFormat="1" x14ac:dyDescent="0.2">
      <c r="B119" s="24" t="s">
        <v>41</v>
      </c>
      <c r="C119" s="1">
        <f>Phil!C119+Phil!E119</f>
        <v>76</v>
      </c>
      <c r="D119" s="2">
        <f t="shared" ref="D119:F124" si="23">C119/$I119</f>
        <v>0.4779874213836478</v>
      </c>
      <c r="E119" s="1">
        <f>Phil!G119</f>
        <v>30</v>
      </c>
      <c r="F119" s="2">
        <f t="shared" si="23"/>
        <v>0.18867924528301888</v>
      </c>
      <c r="G119" s="1">
        <f>Phil!I119+Phil!K119</f>
        <v>53</v>
      </c>
      <c r="H119" s="2">
        <f t="shared" ref="H119:H124" si="24">G119/$I119</f>
        <v>0.33333333333333331</v>
      </c>
      <c r="I119" s="3">
        <f>Phil!M119</f>
        <v>159</v>
      </c>
      <c r="J119" s="3">
        <f>Phil!N119</f>
        <v>9</v>
      </c>
      <c r="K119" s="3">
        <f>Phil!O119</f>
        <v>168</v>
      </c>
      <c r="L119" s="34"/>
      <c r="M119" s="34"/>
      <c r="N119" s="34"/>
      <c r="O119" s="34"/>
    </row>
    <row r="120" spans="2:15" s="123" customFormat="1" x14ac:dyDescent="0.2">
      <c r="B120" s="24" t="s">
        <v>42</v>
      </c>
      <c r="C120" s="1">
        <f>Phil!C120+Phil!E120</f>
        <v>84</v>
      </c>
      <c r="D120" s="2">
        <f t="shared" si="23"/>
        <v>0.52830188679245282</v>
      </c>
      <c r="E120" s="1">
        <f>Phil!G120</f>
        <v>28</v>
      </c>
      <c r="F120" s="2">
        <f t="shared" si="23"/>
        <v>0.1761006289308176</v>
      </c>
      <c r="G120" s="1">
        <f>Phil!I120+Phil!K120</f>
        <v>47</v>
      </c>
      <c r="H120" s="2">
        <f t="shared" si="24"/>
        <v>0.29559748427672955</v>
      </c>
      <c r="I120" s="3">
        <f>Phil!M120</f>
        <v>159</v>
      </c>
      <c r="J120" s="3">
        <f>Phil!N120</f>
        <v>9</v>
      </c>
      <c r="K120" s="3">
        <f>Phil!O120</f>
        <v>168</v>
      </c>
      <c r="L120" s="34"/>
      <c r="M120" s="34"/>
      <c r="N120" s="34"/>
      <c r="O120" s="34"/>
    </row>
    <row r="121" spans="2:15" s="123" customFormat="1" x14ac:dyDescent="0.2">
      <c r="B121" s="24" t="s">
        <v>43</v>
      </c>
      <c r="C121" s="1">
        <f>Phil!C121+Phil!E121</f>
        <v>106</v>
      </c>
      <c r="D121" s="2">
        <f t="shared" si="23"/>
        <v>0.67088607594936711</v>
      </c>
      <c r="E121" s="1">
        <f>Phil!G121</f>
        <v>23</v>
      </c>
      <c r="F121" s="2">
        <f t="shared" si="23"/>
        <v>0.14556962025316456</v>
      </c>
      <c r="G121" s="1">
        <f>Phil!I121+Phil!K121</f>
        <v>29</v>
      </c>
      <c r="H121" s="2">
        <f t="shared" si="24"/>
        <v>0.18354430379746836</v>
      </c>
      <c r="I121" s="3">
        <f>Phil!M121</f>
        <v>158</v>
      </c>
      <c r="J121" s="3">
        <f>Phil!N121</f>
        <v>10</v>
      </c>
      <c r="K121" s="3">
        <f>Phil!O121</f>
        <v>168</v>
      </c>
      <c r="L121" s="34"/>
      <c r="M121" s="34"/>
      <c r="N121" s="34"/>
      <c r="O121" s="34"/>
    </row>
    <row r="122" spans="2:15" s="123" customFormat="1" x14ac:dyDescent="0.2">
      <c r="B122" s="24" t="s">
        <v>44</v>
      </c>
      <c r="C122" s="1">
        <f>Phil!C122+Phil!E122</f>
        <v>86</v>
      </c>
      <c r="D122" s="2">
        <f t="shared" si="23"/>
        <v>0.54430379746835444</v>
      </c>
      <c r="E122" s="1">
        <f>Phil!G122</f>
        <v>26</v>
      </c>
      <c r="F122" s="2">
        <f t="shared" si="23"/>
        <v>0.16455696202531644</v>
      </c>
      <c r="G122" s="1">
        <f>Phil!I122+Phil!K122</f>
        <v>46</v>
      </c>
      <c r="H122" s="2">
        <f t="shared" si="24"/>
        <v>0.29113924050632911</v>
      </c>
      <c r="I122" s="3">
        <f>Phil!M122</f>
        <v>158</v>
      </c>
      <c r="J122" s="3">
        <f>Phil!N122</f>
        <v>10</v>
      </c>
      <c r="K122" s="3">
        <f>Phil!O122</f>
        <v>168</v>
      </c>
      <c r="L122" s="34"/>
      <c r="M122" s="34"/>
      <c r="N122" s="34"/>
      <c r="O122" s="34"/>
    </row>
    <row r="123" spans="2:15" s="123" customFormat="1" ht="24" x14ac:dyDescent="0.2">
      <c r="B123" s="24" t="s">
        <v>45</v>
      </c>
      <c r="C123" s="1">
        <f>Phil!C123+Phil!E123</f>
        <v>59</v>
      </c>
      <c r="D123" s="2">
        <f t="shared" si="23"/>
        <v>0.3532934131736527</v>
      </c>
      <c r="E123" s="1">
        <f>Phil!G123</f>
        <v>32</v>
      </c>
      <c r="F123" s="2">
        <f t="shared" si="23"/>
        <v>0.19161676646706588</v>
      </c>
      <c r="G123" s="1">
        <f>Phil!I123+Phil!K123</f>
        <v>76</v>
      </c>
      <c r="H123" s="2">
        <f t="shared" si="24"/>
        <v>0.45508982035928142</v>
      </c>
      <c r="I123" s="3">
        <f>Phil!M123</f>
        <v>167</v>
      </c>
      <c r="J123" s="3">
        <f>Phil!N123</f>
        <v>1</v>
      </c>
      <c r="K123" s="3">
        <f>Phil!O123</f>
        <v>168</v>
      </c>
      <c r="L123" s="34"/>
      <c r="M123" s="34"/>
      <c r="N123" s="34"/>
      <c r="O123" s="34"/>
    </row>
    <row r="124" spans="2:15" s="123" customFormat="1" x14ac:dyDescent="0.2">
      <c r="B124" s="24" t="s">
        <v>46</v>
      </c>
      <c r="C124" s="1">
        <f>Phil!C124+Phil!E124</f>
        <v>29</v>
      </c>
      <c r="D124" s="2">
        <f t="shared" si="23"/>
        <v>0.80555555555555558</v>
      </c>
      <c r="E124" s="1">
        <f>Phil!G124</f>
        <v>1</v>
      </c>
      <c r="F124" s="2">
        <f t="shared" si="23"/>
        <v>2.7777777777777776E-2</v>
      </c>
      <c r="G124" s="1">
        <f>Phil!I124+Phil!K124</f>
        <v>6</v>
      </c>
      <c r="H124" s="2">
        <f t="shared" si="24"/>
        <v>0.16666666666666666</v>
      </c>
      <c r="I124" s="3">
        <f>Phil!M124</f>
        <v>36</v>
      </c>
      <c r="J124" s="3">
        <f>Phil!N124</f>
        <v>132</v>
      </c>
      <c r="K124" s="3">
        <f>Phil!O124</f>
        <v>168</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370</v>
      </c>
      <c r="J131" s="208" t="s">
        <v>5</v>
      </c>
      <c r="K131" s="208" t="s">
        <v>371</v>
      </c>
      <c r="L131" s="34"/>
      <c r="M131" s="34"/>
      <c r="N131" s="34"/>
      <c r="O131" s="34"/>
    </row>
    <row r="132" spans="2:15" s="123" customFormat="1" x14ac:dyDescent="0.2">
      <c r="B132" s="24" t="s">
        <v>40</v>
      </c>
      <c r="C132" s="1">
        <f>Phil!C132+Phil!E132</f>
        <v>6</v>
      </c>
      <c r="D132" s="2">
        <f>C132/$I132</f>
        <v>3.4090909090909088E-2</v>
      </c>
      <c r="E132" s="1">
        <f>Phil!G132</f>
        <v>12</v>
      </c>
      <c r="F132" s="2">
        <f>E132/$I132</f>
        <v>6.8181818181818177E-2</v>
      </c>
      <c r="G132" s="1">
        <f>Phil!I132+Phil!K132</f>
        <v>158</v>
      </c>
      <c r="H132" s="2">
        <f>G132/$I132</f>
        <v>0.89772727272727271</v>
      </c>
      <c r="I132" s="3">
        <f>Phil!M132</f>
        <v>176</v>
      </c>
      <c r="J132" s="3">
        <f>Phil!N132</f>
        <v>0</v>
      </c>
      <c r="K132" s="3">
        <f>Phil!O132</f>
        <v>176</v>
      </c>
      <c r="L132" s="34"/>
      <c r="M132" s="34"/>
      <c r="N132" s="34"/>
      <c r="O132" s="34"/>
    </row>
    <row r="133" spans="2:15" s="123" customFormat="1" x14ac:dyDescent="0.2">
      <c r="B133" s="24" t="s">
        <v>41</v>
      </c>
      <c r="C133" s="1">
        <f>Phil!C133+Phil!E133</f>
        <v>49</v>
      </c>
      <c r="D133" s="2">
        <f t="shared" ref="D133:F138" si="25">C133/$I133</f>
        <v>0.3141025641025641</v>
      </c>
      <c r="E133" s="1">
        <f>Phil!G133</f>
        <v>27</v>
      </c>
      <c r="F133" s="2">
        <f t="shared" si="25"/>
        <v>0.17307692307692307</v>
      </c>
      <c r="G133" s="1">
        <f>Phil!I133+Phil!K133</f>
        <v>80</v>
      </c>
      <c r="H133" s="2">
        <f t="shared" ref="H133:H138" si="26">G133/$I133</f>
        <v>0.51282051282051277</v>
      </c>
      <c r="I133" s="3">
        <f>Phil!M133</f>
        <v>156</v>
      </c>
      <c r="J133" s="3">
        <f>Phil!N133</f>
        <v>20</v>
      </c>
      <c r="K133" s="3">
        <f>Phil!O133</f>
        <v>176</v>
      </c>
      <c r="L133" s="34"/>
      <c r="M133" s="34"/>
      <c r="N133" s="34"/>
      <c r="O133" s="34"/>
    </row>
    <row r="134" spans="2:15" s="123" customFormat="1" x14ac:dyDescent="0.2">
      <c r="B134" s="24" t="s">
        <v>42</v>
      </c>
      <c r="C134" s="1">
        <f>Phil!C134+Phil!E134</f>
        <v>54</v>
      </c>
      <c r="D134" s="2">
        <f t="shared" si="25"/>
        <v>0.34838709677419355</v>
      </c>
      <c r="E134" s="1">
        <f>Phil!G134</f>
        <v>26</v>
      </c>
      <c r="F134" s="2">
        <f t="shared" si="25"/>
        <v>0.16774193548387098</v>
      </c>
      <c r="G134" s="1">
        <f>Phil!I134+Phil!K134</f>
        <v>75</v>
      </c>
      <c r="H134" s="2">
        <f t="shared" si="26"/>
        <v>0.4838709677419355</v>
      </c>
      <c r="I134" s="3">
        <f>Phil!M134</f>
        <v>155</v>
      </c>
      <c r="J134" s="3">
        <f>Phil!N134</f>
        <v>21</v>
      </c>
      <c r="K134" s="3">
        <f>Phil!O134</f>
        <v>176</v>
      </c>
      <c r="L134" s="34"/>
      <c r="M134" s="34"/>
      <c r="N134" s="34"/>
      <c r="O134" s="34"/>
    </row>
    <row r="135" spans="2:15" s="123" customFormat="1" x14ac:dyDescent="0.2">
      <c r="B135" s="24" t="s">
        <v>43</v>
      </c>
      <c r="C135" s="1">
        <f>Phil!C135+Phil!E135</f>
        <v>89</v>
      </c>
      <c r="D135" s="2">
        <f t="shared" si="25"/>
        <v>0.58552631578947367</v>
      </c>
      <c r="E135" s="1">
        <f>Phil!G135</f>
        <v>26</v>
      </c>
      <c r="F135" s="2">
        <f t="shared" si="25"/>
        <v>0.17105263157894737</v>
      </c>
      <c r="G135" s="1">
        <f>Phil!I135+Phil!K135</f>
        <v>37</v>
      </c>
      <c r="H135" s="2">
        <f t="shared" si="26"/>
        <v>0.24342105263157895</v>
      </c>
      <c r="I135" s="3">
        <f>Phil!M135</f>
        <v>152</v>
      </c>
      <c r="J135" s="3">
        <f>Phil!N135</f>
        <v>24</v>
      </c>
      <c r="K135" s="3">
        <f>Phil!O135</f>
        <v>176</v>
      </c>
      <c r="L135" s="34"/>
      <c r="M135" s="34"/>
      <c r="N135" s="34"/>
      <c r="O135" s="34"/>
    </row>
    <row r="136" spans="2:15" s="123" customFormat="1" x14ac:dyDescent="0.2">
      <c r="B136" s="24" t="s">
        <v>44</v>
      </c>
      <c r="C136" s="1">
        <f>Phil!C136+Phil!E136</f>
        <v>70</v>
      </c>
      <c r="D136" s="2">
        <f t="shared" si="25"/>
        <v>0.46357615894039733</v>
      </c>
      <c r="E136" s="1">
        <f>Phil!G136</f>
        <v>37</v>
      </c>
      <c r="F136" s="2">
        <f t="shared" si="25"/>
        <v>0.24503311258278146</v>
      </c>
      <c r="G136" s="1">
        <f>Phil!I136+Phil!K136</f>
        <v>44</v>
      </c>
      <c r="H136" s="2">
        <f t="shared" si="26"/>
        <v>0.29139072847682118</v>
      </c>
      <c r="I136" s="3">
        <f>Phil!M136</f>
        <v>151</v>
      </c>
      <c r="J136" s="3">
        <f>Phil!N136</f>
        <v>25</v>
      </c>
      <c r="K136" s="3">
        <f>Phil!O136</f>
        <v>176</v>
      </c>
      <c r="L136" s="34"/>
      <c r="M136" s="34"/>
      <c r="N136" s="34"/>
      <c r="O136" s="34"/>
    </row>
    <row r="137" spans="2:15" s="123" customFormat="1" ht="24" x14ac:dyDescent="0.2">
      <c r="B137" s="24" t="s">
        <v>45</v>
      </c>
      <c r="C137" s="1">
        <f>Phil!C137+Phil!E137</f>
        <v>40</v>
      </c>
      <c r="D137" s="2">
        <f t="shared" si="25"/>
        <v>0.24242424242424243</v>
      </c>
      <c r="E137" s="1">
        <f>Phil!G137</f>
        <v>35</v>
      </c>
      <c r="F137" s="2">
        <f t="shared" si="25"/>
        <v>0.21212121212121213</v>
      </c>
      <c r="G137" s="1">
        <f>Phil!I137+Phil!K137</f>
        <v>90</v>
      </c>
      <c r="H137" s="2">
        <f t="shared" si="26"/>
        <v>0.54545454545454541</v>
      </c>
      <c r="I137" s="3">
        <f>Phil!M137</f>
        <v>165</v>
      </c>
      <c r="J137" s="3">
        <f>Phil!N137</f>
        <v>11</v>
      </c>
      <c r="K137" s="3">
        <f>Phil!O137</f>
        <v>176</v>
      </c>
      <c r="L137" s="34"/>
      <c r="M137" s="34"/>
      <c r="N137" s="34"/>
      <c r="O137" s="34"/>
    </row>
    <row r="138" spans="2:15" s="123" customFormat="1" x14ac:dyDescent="0.2">
      <c r="B138" s="24" t="s">
        <v>46</v>
      </c>
      <c r="C138" s="1">
        <f>Phil!C138+Phil!E138</f>
        <v>16</v>
      </c>
      <c r="D138" s="2">
        <f t="shared" si="25"/>
        <v>0.76190476190476186</v>
      </c>
      <c r="E138" s="1">
        <f>Phil!G138</f>
        <v>2</v>
      </c>
      <c r="F138" s="2">
        <f t="shared" si="25"/>
        <v>9.5238095238095233E-2</v>
      </c>
      <c r="G138" s="1">
        <f>Phil!I138+Phil!K138</f>
        <v>3</v>
      </c>
      <c r="H138" s="2">
        <f t="shared" si="26"/>
        <v>0.14285714285714285</v>
      </c>
      <c r="I138" s="3">
        <f>Phil!M138</f>
        <v>21</v>
      </c>
      <c r="J138" s="3">
        <f>Phil!N138</f>
        <v>155</v>
      </c>
      <c r="K138" s="3">
        <f>Phil!O138</f>
        <v>176</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370</v>
      </c>
      <c r="J145" s="208" t="s">
        <v>5</v>
      </c>
      <c r="K145" s="208" t="s">
        <v>371</v>
      </c>
    </row>
    <row r="146" spans="2:20" x14ac:dyDescent="0.2">
      <c r="B146" s="24" t="s">
        <v>27</v>
      </c>
      <c r="C146" s="1">
        <f>Phil!C146+Phil!E146</f>
        <v>40</v>
      </c>
      <c r="D146" s="2">
        <f>C146/$I146</f>
        <v>0.11730205278592376</v>
      </c>
      <c r="E146" s="1">
        <f>Phil!G146</f>
        <v>40</v>
      </c>
      <c r="F146" s="2">
        <f>E146/$I146</f>
        <v>0.11730205278592376</v>
      </c>
      <c r="G146" s="1">
        <f>Phil!I146+Phil!K146</f>
        <v>261</v>
      </c>
      <c r="H146" s="2">
        <f>G146/$I146</f>
        <v>0.76539589442815248</v>
      </c>
      <c r="I146" s="3">
        <f>Phil!M146</f>
        <v>341</v>
      </c>
      <c r="J146" s="3">
        <f>Phil!N146</f>
        <v>3</v>
      </c>
      <c r="K146" s="3">
        <f>Phil!O146</f>
        <v>344</v>
      </c>
    </row>
    <row r="147" spans="2:20" x14ac:dyDescent="0.2">
      <c r="B147" s="24" t="s">
        <v>28</v>
      </c>
      <c r="C147" s="1">
        <f>Phil!C147+Phil!E147</f>
        <v>20</v>
      </c>
      <c r="D147" s="2">
        <f t="shared" ref="D147:F148" si="27">C147/$I147</f>
        <v>0.11976047904191617</v>
      </c>
      <c r="E147" s="1">
        <f>Phil!G147</f>
        <v>16</v>
      </c>
      <c r="F147" s="2">
        <f t="shared" si="27"/>
        <v>9.580838323353294E-2</v>
      </c>
      <c r="G147" s="1">
        <f>Phil!I147+Phil!K147</f>
        <v>131</v>
      </c>
      <c r="H147" s="2">
        <f t="shared" ref="H147:H148" si="28">G147/$I147</f>
        <v>0.78443113772455086</v>
      </c>
      <c r="I147" s="3">
        <f>Phil!M147</f>
        <v>167</v>
      </c>
      <c r="J147" s="3">
        <f>Phil!N147</f>
        <v>1</v>
      </c>
      <c r="K147" s="3">
        <f>Phil!O147</f>
        <v>168</v>
      </c>
    </row>
    <row r="148" spans="2:20" x14ac:dyDescent="0.2">
      <c r="B148" s="24" t="s">
        <v>29</v>
      </c>
      <c r="C148" s="1">
        <f>Phil!C148+Phil!E148</f>
        <v>20</v>
      </c>
      <c r="D148" s="2">
        <f t="shared" si="27"/>
        <v>0.11494252873563218</v>
      </c>
      <c r="E148" s="1">
        <f>Phil!G148</f>
        <v>24</v>
      </c>
      <c r="F148" s="2">
        <f t="shared" si="27"/>
        <v>0.13793103448275862</v>
      </c>
      <c r="G148" s="1">
        <f>Phil!I148+Phil!K148</f>
        <v>130</v>
      </c>
      <c r="H148" s="2">
        <f t="shared" si="28"/>
        <v>0.74712643678160917</v>
      </c>
      <c r="I148" s="3">
        <f>Phil!M148</f>
        <v>174</v>
      </c>
      <c r="J148" s="3">
        <f>Phil!N148</f>
        <v>2</v>
      </c>
      <c r="K148" s="3">
        <f>Phil!O148</f>
        <v>176</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370</v>
      </c>
      <c r="N157" s="208" t="s">
        <v>5</v>
      </c>
      <c r="O157" s="208" t="s">
        <v>371</v>
      </c>
    </row>
    <row r="158" spans="2:20" x14ac:dyDescent="0.2">
      <c r="B158" s="24" t="s">
        <v>34</v>
      </c>
      <c r="C158" s="1">
        <f>Phil!C158+Phil!E158</f>
        <v>29</v>
      </c>
      <c r="D158" s="2">
        <f>C158/$M158</f>
        <v>9.2063492063492069E-2</v>
      </c>
      <c r="E158" s="1">
        <f>Phil!G158</f>
        <v>16</v>
      </c>
      <c r="F158" s="2">
        <f>E158/$M158</f>
        <v>5.0793650793650794E-2</v>
      </c>
      <c r="G158" s="1">
        <f>Phil!I158</f>
        <v>17</v>
      </c>
      <c r="H158" s="2">
        <f>G158/$M158</f>
        <v>5.3968253968253971E-2</v>
      </c>
      <c r="I158" s="1">
        <f>Phil!K158</f>
        <v>39</v>
      </c>
      <c r="J158" s="2">
        <f>I158/$M158</f>
        <v>0.12380952380952381</v>
      </c>
      <c r="K158" s="1">
        <f>Phil!M158+Phil!O158</f>
        <v>214</v>
      </c>
      <c r="L158" s="2">
        <f>K158/$M158</f>
        <v>0.67936507936507939</v>
      </c>
      <c r="M158" s="35">
        <f>Phil!Q158</f>
        <v>315</v>
      </c>
      <c r="N158" s="35">
        <f>Phil!R158</f>
        <v>29</v>
      </c>
      <c r="O158" s="35">
        <f>Phil!S158</f>
        <v>344</v>
      </c>
      <c r="T158" s="123"/>
    </row>
    <row r="159" spans="2:20" x14ac:dyDescent="0.2">
      <c r="B159" s="24" t="s">
        <v>324</v>
      </c>
      <c r="C159" s="1">
        <f>Phil!C159+Phil!E159</f>
        <v>10</v>
      </c>
      <c r="D159" s="2">
        <f t="shared" ref="D159:F164" si="29">C159/$M159</f>
        <v>2.976190476190476E-2</v>
      </c>
      <c r="E159" s="1">
        <f>Phil!G159</f>
        <v>9</v>
      </c>
      <c r="F159" s="2">
        <f t="shared" si="29"/>
        <v>2.6785714285714284E-2</v>
      </c>
      <c r="G159" s="1">
        <f>Phil!I159</f>
        <v>15</v>
      </c>
      <c r="H159" s="2">
        <f t="shared" ref="H159:H164" si="30">G159/$M159</f>
        <v>4.4642857142857144E-2</v>
      </c>
      <c r="I159" s="1">
        <f>Phil!K159</f>
        <v>26</v>
      </c>
      <c r="J159" s="2">
        <f t="shared" ref="J159:J164" si="31">I159/$M159</f>
        <v>7.7380952380952384E-2</v>
      </c>
      <c r="K159" s="1">
        <f>Phil!M159+Phil!O159</f>
        <v>276</v>
      </c>
      <c r="L159" s="2">
        <f t="shared" ref="L159:L164" si="32">K159/$M159</f>
        <v>0.8214285714285714</v>
      </c>
      <c r="M159" s="35">
        <f>Phil!Q159</f>
        <v>336</v>
      </c>
      <c r="N159" s="35">
        <f>Phil!R159</f>
        <v>8</v>
      </c>
      <c r="O159" s="35">
        <f>Phil!S159</f>
        <v>344</v>
      </c>
      <c r="T159" s="123"/>
    </row>
    <row r="160" spans="2:20" x14ac:dyDescent="0.2">
      <c r="B160" s="24" t="s">
        <v>325</v>
      </c>
      <c r="C160" s="1">
        <f>Phil!C160+Phil!E160</f>
        <v>22</v>
      </c>
      <c r="D160" s="2">
        <f t="shared" si="29"/>
        <v>6.6666666666666666E-2</v>
      </c>
      <c r="E160" s="1">
        <f>Phil!G160</f>
        <v>14</v>
      </c>
      <c r="F160" s="2">
        <f t="shared" si="29"/>
        <v>4.2424242424242427E-2</v>
      </c>
      <c r="G160" s="1">
        <f>Phil!I160</f>
        <v>20</v>
      </c>
      <c r="H160" s="2">
        <f t="shared" si="30"/>
        <v>6.0606060606060608E-2</v>
      </c>
      <c r="I160" s="1">
        <f>Phil!K160</f>
        <v>45</v>
      </c>
      <c r="J160" s="2">
        <f t="shared" si="31"/>
        <v>0.13636363636363635</v>
      </c>
      <c r="K160" s="1">
        <f>Phil!M160+Phil!O160</f>
        <v>229</v>
      </c>
      <c r="L160" s="2">
        <f t="shared" si="32"/>
        <v>0.69393939393939397</v>
      </c>
      <c r="M160" s="35">
        <f>Phil!Q160</f>
        <v>330</v>
      </c>
      <c r="N160" s="35">
        <f>Phil!R160</f>
        <v>14</v>
      </c>
      <c r="O160" s="35">
        <f>Phil!S160</f>
        <v>344</v>
      </c>
      <c r="T160" s="123"/>
    </row>
    <row r="161" spans="2:20" x14ac:dyDescent="0.2">
      <c r="B161" s="24" t="s">
        <v>326</v>
      </c>
      <c r="C161" s="1">
        <f>Phil!C161+Phil!E161</f>
        <v>27</v>
      </c>
      <c r="D161" s="2">
        <f t="shared" si="29"/>
        <v>8.1081081081081086E-2</v>
      </c>
      <c r="E161" s="1">
        <f>Phil!G161</f>
        <v>11</v>
      </c>
      <c r="F161" s="2">
        <f t="shared" si="29"/>
        <v>3.3033033033033031E-2</v>
      </c>
      <c r="G161" s="1">
        <f>Phil!I161</f>
        <v>27</v>
      </c>
      <c r="H161" s="2">
        <f t="shared" si="30"/>
        <v>8.1081081081081086E-2</v>
      </c>
      <c r="I161" s="1">
        <f>Phil!K161</f>
        <v>44</v>
      </c>
      <c r="J161" s="2">
        <f t="shared" si="31"/>
        <v>0.13213213213213212</v>
      </c>
      <c r="K161" s="1">
        <f>Phil!M161+Phil!O161</f>
        <v>224</v>
      </c>
      <c r="L161" s="2">
        <f t="shared" si="32"/>
        <v>0.67267267267267272</v>
      </c>
      <c r="M161" s="35">
        <f>Phil!Q161</f>
        <v>333</v>
      </c>
      <c r="N161" s="35">
        <f>Phil!R161</f>
        <v>11</v>
      </c>
      <c r="O161" s="35">
        <f>Phil!S161</f>
        <v>344</v>
      </c>
      <c r="T161" s="123"/>
    </row>
    <row r="162" spans="2:20" x14ac:dyDescent="0.2">
      <c r="B162" s="24" t="s">
        <v>327</v>
      </c>
      <c r="C162" s="1">
        <f>Phil!C162+Phil!E162</f>
        <v>61</v>
      </c>
      <c r="D162" s="2">
        <f t="shared" si="29"/>
        <v>0.18944099378881987</v>
      </c>
      <c r="E162" s="1">
        <f>Phil!G162</f>
        <v>37</v>
      </c>
      <c r="F162" s="2">
        <f t="shared" si="29"/>
        <v>0.11490683229813664</v>
      </c>
      <c r="G162" s="1">
        <f>Phil!I162</f>
        <v>33</v>
      </c>
      <c r="H162" s="2">
        <f t="shared" si="30"/>
        <v>0.10248447204968944</v>
      </c>
      <c r="I162" s="1">
        <f>Phil!K162</f>
        <v>40</v>
      </c>
      <c r="J162" s="2">
        <f t="shared" si="31"/>
        <v>0.12422360248447205</v>
      </c>
      <c r="K162" s="1">
        <f>Phil!M162+Phil!O162</f>
        <v>151</v>
      </c>
      <c r="L162" s="2">
        <f t="shared" si="32"/>
        <v>0.46894409937888198</v>
      </c>
      <c r="M162" s="35">
        <f>Phil!Q162</f>
        <v>322</v>
      </c>
      <c r="N162" s="35">
        <f>Phil!R162</f>
        <v>22</v>
      </c>
      <c r="O162" s="35">
        <f>Phil!S162</f>
        <v>344</v>
      </c>
      <c r="T162" s="123"/>
    </row>
    <row r="163" spans="2:20" x14ac:dyDescent="0.2">
      <c r="B163" s="24" t="s">
        <v>328</v>
      </c>
      <c r="C163" s="1">
        <f>Phil!C163+Phil!E163</f>
        <v>21</v>
      </c>
      <c r="D163" s="2">
        <f t="shared" si="29"/>
        <v>6.1946902654867256E-2</v>
      </c>
      <c r="E163" s="1">
        <f>Phil!G163</f>
        <v>22</v>
      </c>
      <c r="F163" s="2">
        <f t="shared" si="29"/>
        <v>6.4896755162241887E-2</v>
      </c>
      <c r="G163" s="1">
        <f>Phil!I163</f>
        <v>25</v>
      </c>
      <c r="H163" s="2">
        <f t="shared" si="30"/>
        <v>7.3746312684365781E-2</v>
      </c>
      <c r="I163" s="1">
        <f>Phil!K163</f>
        <v>39</v>
      </c>
      <c r="J163" s="2">
        <f t="shared" si="31"/>
        <v>0.11504424778761062</v>
      </c>
      <c r="K163" s="1">
        <f>Phil!M163+Phil!O163</f>
        <v>232</v>
      </c>
      <c r="L163" s="2">
        <f t="shared" si="32"/>
        <v>0.68436578171091444</v>
      </c>
      <c r="M163" s="35">
        <f>Phil!Q163</f>
        <v>339</v>
      </c>
      <c r="N163" s="35">
        <f>Phil!R163</f>
        <v>5</v>
      </c>
      <c r="O163" s="35">
        <f>Phil!S163</f>
        <v>344</v>
      </c>
      <c r="T163" s="123"/>
    </row>
    <row r="164" spans="2:20" x14ac:dyDescent="0.2">
      <c r="B164" s="24" t="s">
        <v>329</v>
      </c>
      <c r="C164" s="1">
        <f>Phil!C164+Phil!E164</f>
        <v>127</v>
      </c>
      <c r="D164" s="2">
        <f t="shared" si="29"/>
        <v>0.41776315789473684</v>
      </c>
      <c r="E164" s="1">
        <f>Phil!G164</f>
        <v>45</v>
      </c>
      <c r="F164" s="2">
        <f t="shared" si="29"/>
        <v>0.14802631578947367</v>
      </c>
      <c r="G164" s="1">
        <f>Phil!I164</f>
        <v>37</v>
      </c>
      <c r="H164" s="2">
        <f t="shared" si="30"/>
        <v>0.12171052631578948</v>
      </c>
      <c r="I164" s="1">
        <f>Phil!K164</f>
        <v>33</v>
      </c>
      <c r="J164" s="2">
        <f t="shared" si="31"/>
        <v>0.10855263157894737</v>
      </c>
      <c r="K164" s="1">
        <f>Phil!M164+Phil!O164</f>
        <v>62</v>
      </c>
      <c r="L164" s="2">
        <f t="shared" si="32"/>
        <v>0.20394736842105263</v>
      </c>
      <c r="M164" s="35">
        <f>Phil!Q164</f>
        <v>304</v>
      </c>
      <c r="N164" s="35">
        <f>Phil!R164</f>
        <v>40</v>
      </c>
      <c r="O164" s="35">
        <f>Phil!S164</f>
        <v>344</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370</v>
      </c>
      <c r="N171" s="208" t="s">
        <v>5</v>
      </c>
      <c r="O171" s="208" t="s">
        <v>371</v>
      </c>
      <c r="P171" s="180"/>
      <c r="Q171" s="122"/>
      <c r="R171" s="122"/>
      <c r="S171" s="122"/>
    </row>
    <row r="172" spans="2:20" x14ac:dyDescent="0.2">
      <c r="B172" s="24" t="s">
        <v>34</v>
      </c>
      <c r="C172" s="1">
        <f>Phil!C172+Phil!E172</f>
        <v>15</v>
      </c>
      <c r="D172" s="2">
        <f>C172/$M172</f>
        <v>9.6774193548387094E-2</v>
      </c>
      <c r="E172" s="1">
        <f>Phil!G172</f>
        <v>11</v>
      </c>
      <c r="F172" s="2">
        <f>E172/$M172</f>
        <v>7.0967741935483872E-2</v>
      </c>
      <c r="G172" s="1">
        <f>Phil!I172</f>
        <v>6</v>
      </c>
      <c r="H172" s="2">
        <f>G172/$M172</f>
        <v>3.870967741935484E-2</v>
      </c>
      <c r="I172" s="1">
        <f>Phil!K172</f>
        <v>23</v>
      </c>
      <c r="J172" s="2">
        <f>I172/$M172</f>
        <v>0.14838709677419354</v>
      </c>
      <c r="K172" s="1">
        <f>Phil!M172+Phil!O172</f>
        <v>100</v>
      </c>
      <c r="L172" s="2">
        <f>K172/$M172</f>
        <v>0.64516129032258063</v>
      </c>
      <c r="M172" s="35">
        <f>Phil!Q172</f>
        <v>155</v>
      </c>
      <c r="N172" s="35">
        <f>Phil!R172</f>
        <v>13</v>
      </c>
      <c r="O172" s="35">
        <f>Phil!S172</f>
        <v>168</v>
      </c>
      <c r="P172" s="180"/>
      <c r="Q172" s="122"/>
      <c r="R172" s="122"/>
      <c r="S172" s="122"/>
      <c r="T172" s="123"/>
    </row>
    <row r="173" spans="2:20" x14ac:dyDescent="0.2">
      <c r="B173" s="24" t="s">
        <v>324</v>
      </c>
      <c r="C173" s="1">
        <f>Phil!C173+Phil!E173</f>
        <v>6</v>
      </c>
      <c r="D173" s="2">
        <f t="shared" ref="D173:F178" si="33">C173/$M173</f>
        <v>3.6363636363636362E-2</v>
      </c>
      <c r="E173" s="1">
        <f>Phil!G173</f>
        <v>7</v>
      </c>
      <c r="F173" s="2">
        <f t="shared" si="33"/>
        <v>4.2424242424242427E-2</v>
      </c>
      <c r="G173" s="1">
        <f>Phil!I173</f>
        <v>13</v>
      </c>
      <c r="H173" s="2">
        <f t="shared" ref="H173:H178" si="34">G173/$M173</f>
        <v>7.8787878787878782E-2</v>
      </c>
      <c r="I173" s="1">
        <f>Phil!K173</f>
        <v>21</v>
      </c>
      <c r="J173" s="2">
        <f t="shared" ref="J173:J178" si="35">I173/$M173</f>
        <v>0.12727272727272726</v>
      </c>
      <c r="K173" s="1">
        <f>Phil!M173+Phil!O173</f>
        <v>118</v>
      </c>
      <c r="L173" s="2">
        <f t="shared" ref="L173:L178" si="36">K173/$M173</f>
        <v>0.7151515151515152</v>
      </c>
      <c r="M173" s="35">
        <f>Phil!Q173</f>
        <v>165</v>
      </c>
      <c r="N173" s="35">
        <f>Phil!R173</f>
        <v>3</v>
      </c>
      <c r="O173" s="35">
        <f>Phil!S173</f>
        <v>168</v>
      </c>
      <c r="P173" s="180"/>
      <c r="Q173" s="122"/>
      <c r="R173" s="122"/>
      <c r="S173" s="122"/>
      <c r="T173" s="123"/>
    </row>
    <row r="174" spans="2:20" x14ac:dyDescent="0.2">
      <c r="B174" s="24" t="s">
        <v>325</v>
      </c>
      <c r="C174" s="1">
        <f>Phil!C174+Phil!E174</f>
        <v>8</v>
      </c>
      <c r="D174" s="2">
        <f t="shared" si="33"/>
        <v>4.9079754601226995E-2</v>
      </c>
      <c r="E174" s="1">
        <f>Phil!G174</f>
        <v>3</v>
      </c>
      <c r="F174" s="2">
        <f t="shared" si="33"/>
        <v>1.8404907975460124E-2</v>
      </c>
      <c r="G174" s="1">
        <f>Phil!I174</f>
        <v>11</v>
      </c>
      <c r="H174" s="2">
        <f t="shared" si="34"/>
        <v>6.7484662576687116E-2</v>
      </c>
      <c r="I174" s="1">
        <f>Phil!K174</f>
        <v>24</v>
      </c>
      <c r="J174" s="2">
        <f t="shared" si="35"/>
        <v>0.14723926380368099</v>
      </c>
      <c r="K174" s="1">
        <f>Phil!M174+Phil!O174</f>
        <v>117</v>
      </c>
      <c r="L174" s="2">
        <f t="shared" si="36"/>
        <v>0.71779141104294475</v>
      </c>
      <c r="M174" s="35">
        <f>Phil!Q174</f>
        <v>163</v>
      </c>
      <c r="N174" s="35">
        <f>Phil!R174</f>
        <v>5</v>
      </c>
      <c r="O174" s="35">
        <f>Phil!S174</f>
        <v>168</v>
      </c>
      <c r="P174" s="180"/>
      <c r="Q174" s="122"/>
      <c r="R174" s="122"/>
      <c r="S174" s="122"/>
      <c r="T174" s="123"/>
    </row>
    <row r="175" spans="2:20" x14ac:dyDescent="0.2">
      <c r="B175" s="24" t="s">
        <v>326</v>
      </c>
      <c r="C175" s="1">
        <f>Phil!C175+Phil!E175</f>
        <v>12</v>
      </c>
      <c r="D175" s="2">
        <f t="shared" si="33"/>
        <v>7.2289156626506021E-2</v>
      </c>
      <c r="E175" s="1">
        <f>Phil!G175</f>
        <v>2</v>
      </c>
      <c r="F175" s="2">
        <f t="shared" si="33"/>
        <v>1.2048192771084338E-2</v>
      </c>
      <c r="G175" s="1">
        <f>Phil!I175</f>
        <v>15</v>
      </c>
      <c r="H175" s="2">
        <f t="shared" si="34"/>
        <v>9.036144578313253E-2</v>
      </c>
      <c r="I175" s="1">
        <f>Phil!K175</f>
        <v>22</v>
      </c>
      <c r="J175" s="2">
        <f t="shared" si="35"/>
        <v>0.13253012048192772</v>
      </c>
      <c r="K175" s="1">
        <f>Phil!M175+Phil!O175</f>
        <v>115</v>
      </c>
      <c r="L175" s="2">
        <f t="shared" si="36"/>
        <v>0.69277108433734935</v>
      </c>
      <c r="M175" s="35">
        <f>Phil!Q175</f>
        <v>166</v>
      </c>
      <c r="N175" s="35">
        <f>Phil!R175</f>
        <v>2</v>
      </c>
      <c r="O175" s="35">
        <f>Phil!S175</f>
        <v>168</v>
      </c>
      <c r="P175" s="180"/>
      <c r="Q175" s="122"/>
      <c r="R175" s="122"/>
      <c r="S175" s="122"/>
      <c r="T175" s="123"/>
    </row>
    <row r="176" spans="2:20" x14ac:dyDescent="0.2">
      <c r="B176" s="24" t="s">
        <v>327</v>
      </c>
      <c r="C176" s="1">
        <f>Phil!C176+Phil!E176</f>
        <v>25</v>
      </c>
      <c r="D176" s="2">
        <f t="shared" si="33"/>
        <v>0.15822784810126583</v>
      </c>
      <c r="E176" s="1">
        <f>Phil!G176</f>
        <v>18</v>
      </c>
      <c r="F176" s="2">
        <f t="shared" si="33"/>
        <v>0.11392405063291139</v>
      </c>
      <c r="G176" s="1">
        <f>Phil!I176</f>
        <v>16</v>
      </c>
      <c r="H176" s="2">
        <f t="shared" si="34"/>
        <v>0.10126582278481013</v>
      </c>
      <c r="I176" s="1">
        <f>Phil!K176</f>
        <v>24</v>
      </c>
      <c r="J176" s="2">
        <f t="shared" si="35"/>
        <v>0.15189873417721519</v>
      </c>
      <c r="K176" s="1">
        <f>Phil!M176+Phil!O176</f>
        <v>75</v>
      </c>
      <c r="L176" s="2">
        <f t="shared" si="36"/>
        <v>0.47468354430379744</v>
      </c>
      <c r="M176" s="35">
        <f>Phil!Q176</f>
        <v>158</v>
      </c>
      <c r="N176" s="35">
        <f>Phil!R176</f>
        <v>10</v>
      </c>
      <c r="O176" s="35">
        <f>Phil!S176</f>
        <v>168</v>
      </c>
      <c r="P176" s="180"/>
      <c r="Q176" s="122"/>
      <c r="R176" s="122"/>
      <c r="S176" s="122"/>
      <c r="T176" s="123"/>
    </row>
    <row r="177" spans="2:20" x14ac:dyDescent="0.2">
      <c r="B177" s="24" t="s">
        <v>328</v>
      </c>
      <c r="C177" s="1">
        <f>Phil!C177+Phil!E177</f>
        <v>11</v>
      </c>
      <c r="D177" s="2">
        <f t="shared" si="33"/>
        <v>6.5476190476190479E-2</v>
      </c>
      <c r="E177" s="1">
        <f>Phil!G177</f>
        <v>11</v>
      </c>
      <c r="F177" s="2">
        <f t="shared" si="33"/>
        <v>6.5476190476190479E-2</v>
      </c>
      <c r="G177" s="1">
        <f>Phil!I177</f>
        <v>16</v>
      </c>
      <c r="H177" s="2">
        <f t="shared" si="34"/>
        <v>9.5238095238095233E-2</v>
      </c>
      <c r="I177" s="1">
        <f>Phil!K177</f>
        <v>22</v>
      </c>
      <c r="J177" s="2">
        <f t="shared" si="35"/>
        <v>0.13095238095238096</v>
      </c>
      <c r="K177" s="1">
        <f>Phil!M177+Phil!O177</f>
        <v>108</v>
      </c>
      <c r="L177" s="2">
        <f t="shared" si="36"/>
        <v>0.6428571428571429</v>
      </c>
      <c r="M177" s="35">
        <f>Phil!Q177</f>
        <v>168</v>
      </c>
      <c r="N177" s="35">
        <f>Phil!R177</f>
        <v>0</v>
      </c>
      <c r="O177" s="35">
        <f>Phil!S177</f>
        <v>168</v>
      </c>
      <c r="P177" s="180"/>
      <c r="Q177" s="122"/>
      <c r="R177" s="122"/>
      <c r="S177" s="122"/>
      <c r="T177" s="123"/>
    </row>
    <row r="178" spans="2:20" x14ac:dyDescent="0.2">
      <c r="B178" s="24" t="s">
        <v>329</v>
      </c>
      <c r="C178" s="1">
        <f>Phil!C178+Phil!E178</f>
        <v>52</v>
      </c>
      <c r="D178" s="2">
        <f t="shared" si="33"/>
        <v>0.34210526315789475</v>
      </c>
      <c r="E178" s="1">
        <f>Phil!G178</f>
        <v>24</v>
      </c>
      <c r="F178" s="2">
        <f t="shared" si="33"/>
        <v>0.15789473684210525</v>
      </c>
      <c r="G178" s="1">
        <f>Phil!I178</f>
        <v>21</v>
      </c>
      <c r="H178" s="2">
        <f t="shared" si="34"/>
        <v>0.13815789473684212</v>
      </c>
      <c r="I178" s="1">
        <f>Phil!K178</f>
        <v>20</v>
      </c>
      <c r="J178" s="2">
        <f t="shared" si="35"/>
        <v>0.13157894736842105</v>
      </c>
      <c r="K178" s="1">
        <f>Phil!M178+Phil!O178</f>
        <v>35</v>
      </c>
      <c r="L178" s="2">
        <f t="shared" si="36"/>
        <v>0.23026315789473684</v>
      </c>
      <c r="M178" s="35">
        <f>Phil!Q178</f>
        <v>152</v>
      </c>
      <c r="N178" s="35">
        <f>Phil!R178</f>
        <v>16</v>
      </c>
      <c r="O178" s="35">
        <f>Phil!S178</f>
        <v>168</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370</v>
      </c>
      <c r="N185" s="208" t="s">
        <v>5</v>
      </c>
      <c r="O185" s="208" t="s">
        <v>371</v>
      </c>
      <c r="P185" s="180"/>
      <c r="Q185" s="122"/>
      <c r="R185" s="122"/>
      <c r="S185" s="122"/>
    </row>
    <row r="186" spans="2:20" x14ac:dyDescent="0.2">
      <c r="B186" s="24" t="s">
        <v>34</v>
      </c>
      <c r="C186" s="1">
        <f>Phil!C186+Phil!E186</f>
        <v>14</v>
      </c>
      <c r="D186" s="2">
        <f>C186/$M186</f>
        <v>8.7499999999999994E-2</v>
      </c>
      <c r="E186" s="1">
        <f>Phil!G186</f>
        <v>5</v>
      </c>
      <c r="F186" s="2">
        <f>E186/$M186</f>
        <v>3.125E-2</v>
      </c>
      <c r="G186" s="1">
        <f>Phil!I186</f>
        <v>11</v>
      </c>
      <c r="H186" s="2">
        <f>G186/$M186</f>
        <v>6.8750000000000006E-2</v>
      </c>
      <c r="I186" s="1">
        <f>Phil!K186</f>
        <v>16</v>
      </c>
      <c r="J186" s="2">
        <f>I186/$M186</f>
        <v>0.1</v>
      </c>
      <c r="K186" s="1">
        <f>Phil!M186+Phil!O186</f>
        <v>114</v>
      </c>
      <c r="L186" s="2">
        <f>K186/$M186</f>
        <v>0.71250000000000002</v>
      </c>
      <c r="M186" s="35">
        <f>Phil!Q186</f>
        <v>160</v>
      </c>
      <c r="N186" s="35">
        <f>Phil!R186</f>
        <v>16</v>
      </c>
      <c r="O186" s="35">
        <f>Phil!S186</f>
        <v>176</v>
      </c>
      <c r="P186" s="180"/>
      <c r="Q186" s="122"/>
      <c r="R186" s="122"/>
      <c r="S186" s="122"/>
      <c r="T186" s="123"/>
    </row>
    <row r="187" spans="2:20" x14ac:dyDescent="0.2">
      <c r="B187" s="24" t="s">
        <v>324</v>
      </c>
      <c r="C187" s="1">
        <f>Phil!C187+Phil!E187</f>
        <v>4</v>
      </c>
      <c r="D187" s="2">
        <f t="shared" ref="D187:F192" si="37">C187/$M187</f>
        <v>2.3391812865497075E-2</v>
      </c>
      <c r="E187" s="1">
        <f>Phil!G187</f>
        <v>2</v>
      </c>
      <c r="F187" s="2">
        <f t="shared" si="37"/>
        <v>1.1695906432748537E-2</v>
      </c>
      <c r="G187" s="1">
        <f>Phil!I187</f>
        <v>2</v>
      </c>
      <c r="H187" s="2">
        <f t="shared" ref="H187:H192" si="38">G187/$M187</f>
        <v>1.1695906432748537E-2</v>
      </c>
      <c r="I187" s="1">
        <f>Phil!K187</f>
        <v>5</v>
      </c>
      <c r="J187" s="2">
        <f t="shared" ref="J187:J192" si="39">I187/$M187</f>
        <v>2.9239766081871343E-2</v>
      </c>
      <c r="K187" s="1">
        <f>Phil!M187+Phil!O187</f>
        <v>158</v>
      </c>
      <c r="L187" s="2">
        <f t="shared" ref="L187:L192" si="40">K187/$M187</f>
        <v>0.92397660818713445</v>
      </c>
      <c r="M187" s="35">
        <f>Phil!Q187</f>
        <v>171</v>
      </c>
      <c r="N187" s="35">
        <f>Phil!R187</f>
        <v>5</v>
      </c>
      <c r="O187" s="35">
        <f>Phil!S187</f>
        <v>176</v>
      </c>
      <c r="P187" s="180"/>
      <c r="Q187" s="122"/>
      <c r="R187" s="122"/>
      <c r="S187" s="122"/>
      <c r="T187" s="123"/>
    </row>
    <row r="188" spans="2:20" x14ac:dyDescent="0.2">
      <c r="B188" s="24" t="s">
        <v>325</v>
      </c>
      <c r="C188" s="1">
        <f>Phil!C188+Phil!E188</f>
        <v>14</v>
      </c>
      <c r="D188" s="2">
        <f t="shared" si="37"/>
        <v>8.3832335329341312E-2</v>
      </c>
      <c r="E188" s="1">
        <f>Phil!G188</f>
        <v>11</v>
      </c>
      <c r="F188" s="2">
        <f t="shared" si="37"/>
        <v>6.5868263473053898E-2</v>
      </c>
      <c r="G188" s="1">
        <f>Phil!I188</f>
        <v>9</v>
      </c>
      <c r="H188" s="2">
        <f t="shared" si="38"/>
        <v>5.3892215568862277E-2</v>
      </c>
      <c r="I188" s="1">
        <f>Phil!K188</f>
        <v>21</v>
      </c>
      <c r="J188" s="2">
        <f t="shared" si="39"/>
        <v>0.12574850299401197</v>
      </c>
      <c r="K188" s="1">
        <f>Phil!M188+Phil!O188</f>
        <v>112</v>
      </c>
      <c r="L188" s="2">
        <f t="shared" si="40"/>
        <v>0.6706586826347305</v>
      </c>
      <c r="M188" s="35">
        <f>Phil!Q188</f>
        <v>167</v>
      </c>
      <c r="N188" s="35">
        <f>Phil!R188</f>
        <v>9</v>
      </c>
      <c r="O188" s="35">
        <f>Phil!S188</f>
        <v>176</v>
      </c>
      <c r="P188" s="180"/>
      <c r="Q188" s="122"/>
      <c r="R188" s="122"/>
      <c r="S188" s="122"/>
      <c r="T188" s="123"/>
    </row>
    <row r="189" spans="2:20" x14ac:dyDescent="0.2">
      <c r="B189" s="24" t="s">
        <v>326</v>
      </c>
      <c r="C189" s="1">
        <f>Phil!C189+Phil!E189</f>
        <v>15</v>
      </c>
      <c r="D189" s="2">
        <f t="shared" si="37"/>
        <v>8.9820359281437126E-2</v>
      </c>
      <c r="E189" s="1">
        <f>Phil!G189</f>
        <v>9</v>
      </c>
      <c r="F189" s="2">
        <f t="shared" si="37"/>
        <v>5.3892215568862277E-2</v>
      </c>
      <c r="G189" s="1">
        <f>Phil!I189</f>
        <v>12</v>
      </c>
      <c r="H189" s="2">
        <f t="shared" si="38"/>
        <v>7.1856287425149698E-2</v>
      </c>
      <c r="I189" s="1">
        <f>Phil!K189</f>
        <v>22</v>
      </c>
      <c r="J189" s="2">
        <f t="shared" si="39"/>
        <v>0.1317365269461078</v>
      </c>
      <c r="K189" s="1">
        <f>Phil!M189+Phil!O189</f>
        <v>109</v>
      </c>
      <c r="L189" s="2">
        <f t="shared" si="40"/>
        <v>0.65269461077844315</v>
      </c>
      <c r="M189" s="35">
        <f>Phil!Q189</f>
        <v>167</v>
      </c>
      <c r="N189" s="35">
        <f>Phil!R189</f>
        <v>9</v>
      </c>
      <c r="O189" s="35">
        <f>Phil!S189</f>
        <v>176</v>
      </c>
      <c r="P189" s="180"/>
      <c r="Q189" s="122"/>
      <c r="R189" s="122"/>
      <c r="S189" s="122"/>
      <c r="T189" s="123"/>
    </row>
    <row r="190" spans="2:20" x14ac:dyDescent="0.2">
      <c r="B190" s="24" t="s">
        <v>327</v>
      </c>
      <c r="C190" s="1">
        <f>Phil!C190+Phil!E190</f>
        <v>36</v>
      </c>
      <c r="D190" s="2">
        <f t="shared" si="37"/>
        <v>0.21951219512195122</v>
      </c>
      <c r="E190" s="1">
        <f>Phil!G190</f>
        <v>19</v>
      </c>
      <c r="F190" s="2">
        <f t="shared" si="37"/>
        <v>0.11585365853658537</v>
      </c>
      <c r="G190" s="1">
        <f>Phil!I190</f>
        <v>17</v>
      </c>
      <c r="H190" s="2">
        <f t="shared" si="38"/>
        <v>0.10365853658536585</v>
      </c>
      <c r="I190" s="1">
        <f>Phil!K190</f>
        <v>16</v>
      </c>
      <c r="J190" s="2">
        <f t="shared" si="39"/>
        <v>9.7560975609756101E-2</v>
      </c>
      <c r="K190" s="1">
        <f>Phil!M190+Phil!O190</f>
        <v>76</v>
      </c>
      <c r="L190" s="2">
        <f t="shared" si="40"/>
        <v>0.46341463414634149</v>
      </c>
      <c r="M190" s="35">
        <f>Phil!Q190</f>
        <v>164</v>
      </c>
      <c r="N190" s="35">
        <f>Phil!R190</f>
        <v>12</v>
      </c>
      <c r="O190" s="35">
        <f>Phil!S190</f>
        <v>176</v>
      </c>
      <c r="P190" s="180"/>
      <c r="Q190" s="122"/>
      <c r="R190" s="122"/>
      <c r="S190" s="122"/>
      <c r="T190" s="123"/>
    </row>
    <row r="191" spans="2:20" x14ac:dyDescent="0.2">
      <c r="B191" s="24" t="s">
        <v>328</v>
      </c>
      <c r="C191" s="1">
        <f>Phil!C191+Phil!E191</f>
        <v>10</v>
      </c>
      <c r="D191" s="2">
        <f t="shared" si="37"/>
        <v>5.8479532163742687E-2</v>
      </c>
      <c r="E191" s="1">
        <f>Phil!G191</f>
        <v>11</v>
      </c>
      <c r="F191" s="2">
        <f t="shared" si="37"/>
        <v>6.4327485380116955E-2</v>
      </c>
      <c r="G191" s="1">
        <f>Phil!I191</f>
        <v>9</v>
      </c>
      <c r="H191" s="2">
        <f t="shared" si="38"/>
        <v>5.2631578947368418E-2</v>
      </c>
      <c r="I191" s="1">
        <f>Phil!K191</f>
        <v>17</v>
      </c>
      <c r="J191" s="2">
        <f t="shared" si="39"/>
        <v>9.9415204678362568E-2</v>
      </c>
      <c r="K191" s="1">
        <f>Phil!M191+Phil!O191</f>
        <v>124</v>
      </c>
      <c r="L191" s="2">
        <f t="shared" si="40"/>
        <v>0.72514619883040932</v>
      </c>
      <c r="M191" s="35">
        <f>Phil!Q191</f>
        <v>171</v>
      </c>
      <c r="N191" s="35">
        <f>Phil!R191</f>
        <v>5</v>
      </c>
      <c r="O191" s="35">
        <f>Phil!S191</f>
        <v>176</v>
      </c>
      <c r="P191" s="180"/>
      <c r="Q191" s="122"/>
      <c r="R191" s="122"/>
      <c r="S191" s="122"/>
      <c r="T191" s="123"/>
    </row>
    <row r="192" spans="2:20" x14ac:dyDescent="0.2">
      <c r="B192" s="24" t="s">
        <v>329</v>
      </c>
      <c r="C192" s="1">
        <f>Phil!C192+Phil!E192</f>
        <v>75</v>
      </c>
      <c r="D192" s="2">
        <f t="shared" si="37"/>
        <v>0.49342105263157893</v>
      </c>
      <c r="E192" s="1">
        <f>Phil!G192</f>
        <v>21</v>
      </c>
      <c r="F192" s="2">
        <f t="shared" si="37"/>
        <v>0.13815789473684212</v>
      </c>
      <c r="G192" s="1">
        <f>Phil!I192</f>
        <v>16</v>
      </c>
      <c r="H192" s="2">
        <f t="shared" si="38"/>
        <v>0.10526315789473684</v>
      </c>
      <c r="I192" s="1">
        <f>Phil!K192</f>
        <v>13</v>
      </c>
      <c r="J192" s="2">
        <f t="shared" si="39"/>
        <v>8.5526315789473686E-2</v>
      </c>
      <c r="K192" s="1">
        <f>Phil!M192+Phil!O192</f>
        <v>27</v>
      </c>
      <c r="L192" s="2">
        <f t="shared" si="40"/>
        <v>0.17763157894736842</v>
      </c>
      <c r="M192" s="35">
        <f>Phil!Q192</f>
        <v>152</v>
      </c>
      <c r="N192" s="35">
        <f>Phil!R192</f>
        <v>24</v>
      </c>
      <c r="O192" s="35">
        <f>Phil!S192</f>
        <v>176</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370</v>
      </c>
      <c r="N199" s="208" t="s">
        <v>5</v>
      </c>
      <c r="O199" s="208" t="s">
        <v>371</v>
      </c>
      <c r="P199" s="180"/>
      <c r="Q199" s="122"/>
      <c r="R199" s="122"/>
      <c r="S199" s="122"/>
    </row>
    <row r="200" spans="2:20" x14ac:dyDescent="0.2">
      <c r="B200" s="24" t="s">
        <v>63</v>
      </c>
      <c r="C200" s="1">
        <f>Phil!C200+Phil!E200</f>
        <v>13</v>
      </c>
      <c r="D200" s="2">
        <f>C200/$M200</f>
        <v>3.8461538461538464E-2</v>
      </c>
      <c r="E200" s="1">
        <f>Phil!G200</f>
        <v>13</v>
      </c>
      <c r="F200" s="2">
        <f>E200/$M200</f>
        <v>3.8461538461538464E-2</v>
      </c>
      <c r="G200" s="1">
        <f>Phil!I200</f>
        <v>26</v>
      </c>
      <c r="H200" s="2">
        <f>G200/$M200</f>
        <v>7.6923076923076927E-2</v>
      </c>
      <c r="I200" s="1">
        <f>Phil!K200</f>
        <v>33</v>
      </c>
      <c r="J200" s="2">
        <f>I200/$M200</f>
        <v>9.7633136094674555E-2</v>
      </c>
      <c r="K200" s="1">
        <f>Phil!M200+Phil!O200</f>
        <v>253</v>
      </c>
      <c r="L200" s="2">
        <f>K200/$M200</f>
        <v>0.74852071005917165</v>
      </c>
      <c r="M200" s="35">
        <f>Phil!Q200</f>
        <v>338</v>
      </c>
      <c r="N200" s="35">
        <f>Phil!R200</f>
        <v>6</v>
      </c>
      <c r="O200" s="35">
        <f>Phil!S200</f>
        <v>344</v>
      </c>
      <c r="P200" s="180"/>
      <c r="Q200" s="122"/>
      <c r="R200" s="122"/>
      <c r="S200" s="122"/>
      <c r="T200" s="123"/>
    </row>
    <row r="201" spans="2:20" x14ac:dyDescent="0.2">
      <c r="B201" s="24" t="s">
        <v>75</v>
      </c>
      <c r="C201" s="1">
        <f>Phil!C201+Phil!E201</f>
        <v>1</v>
      </c>
      <c r="D201" s="2">
        <f t="shared" ref="D201:F204" si="41">C201/$M201</f>
        <v>2.9325513196480938E-3</v>
      </c>
      <c r="E201" s="1">
        <f>Phil!G201</f>
        <v>2</v>
      </c>
      <c r="F201" s="2">
        <f t="shared" si="41"/>
        <v>5.8651026392961877E-3</v>
      </c>
      <c r="G201" s="1">
        <f>Phil!I201</f>
        <v>7</v>
      </c>
      <c r="H201" s="2">
        <f t="shared" ref="H201:H204" si="42">G201/$M201</f>
        <v>2.0527859237536656E-2</v>
      </c>
      <c r="I201" s="1">
        <f>Phil!K201</f>
        <v>24</v>
      </c>
      <c r="J201" s="2">
        <f t="shared" ref="J201:J204" si="43">I201/$M201</f>
        <v>7.0381231671554259E-2</v>
      </c>
      <c r="K201" s="1">
        <f>Phil!M201+Phil!O201</f>
        <v>307</v>
      </c>
      <c r="L201" s="2">
        <f t="shared" ref="L201:L204" si="44">K201/$M201</f>
        <v>0.90029325513196479</v>
      </c>
      <c r="M201" s="35">
        <f>Phil!Q201</f>
        <v>341</v>
      </c>
      <c r="N201" s="35">
        <f>Phil!R201</f>
        <v>3</v>
      </c>
      <c r="O201" s="35">
        <f>Phil!S201</f>
        <v>344</v>
      </c>
      <c r="P201" s="180"/>
      <c r="Q201" s="122"/>
      <c r="R201" s="122"/>
      <c r="S201" s="122"/>
      <c r="T201" s="123"/>
    </row>
    <row r="202" spans="2:20" x14ac:dyDescent="0.2">
      <c r="B202" s="24" t="s">
        <v>76</v>
      </c>
      <c r="C202" s="1">
        <f>Phil!C202+Phil!E202</f>
        <v>1</v>
      </c>
      <c r="D202" s="2">
        <f t="shared" si="41"/>
        <v>2.9411764705882353E-3</v>
      </c>
      <c r="E202" s="1">
        <f>Phil!G202</f>
        <v>0</v>
      </c>
      <c r="F202" s="2">
        <f t="shared" si="41"/>
        <v>0</v>
      </c>
      <c r="G202" s="1">
        <f>Phil!I202</f>
        <v>6</v>
      </c>
      <c r="H202" s="2">
        <f t="shared" si="42"/>
        <v>1.7647058823529412E-2</v>
      </c>
      <c r="I202" s="1">
        <f>Phil!K202</f>
        <v>13</v>
      </c>
      <c r="J202" s="2">
        <f t="shared" si="43"/>
        <v>3.8235294117647062E-2</v>
      </c>
      <c r="K202" s="1">
        <f>Phil!M202+Phil!O202</f>
        <v>320</v>
      </c>
      <c r="L202" s="2">
        <f t="shared" si="44"/>
        <v>0.94117647058823528</v>
      </c>
      <c r="M202" s="35">
        <f>Phil!Q202</f>
        <v>340</v>
      </c>
      <c r="N202" s="35">
        <f>Phil!R202</f>
        <v>4</v>
      </c>
      <c r="O202" s="35">
        <f>Phil!S202</f>
        <v>344</v>
      </c>
      <c r="P202" s="180"/>
      <c r="Q202" s="122"/>
      <c r="R202" s="122"/>
      <c r="S202" s="122"/>
      <c r="T202" s="123"/>
    </row>
    <row r="203" spans="2:20" x14ac:dyDescent="0.2">
      <c r="B203" s="24" t="s">
        <v>66</v>
      </c>
      <c r="C203" s="1">
        <f>Phil!C203+Phil!E203</f>
        <v>31</v>
      </c>
      <c r="D203" s="2">
        <f t="shared" si="41"/>
        <v>9.337349397590361E-2</v>
      </c>
      <c r="E203" s="1">
        <f>Phil!G203</f>
        <v>24</v>
      </c>
      <c r="F203" s="2">
        <f t="shared" si="41"/>
        <v>7.2289156626506021E-2</v>
      </c>
      <c r="G203" s="1">
        <f>Phil!I203</f>
        <v>28</v>
      </c>
      <c r="H203" s="2">
        <f t="shared" si="42"/>
        <v>8.4337349397590355E-2</v>
      </c>
      <c r="I203" s="1">
        <f>Phil!K203</f>
        <v>37</v>
      </c>
      <c r="J203" s="2">
        <f t="shared" si="43"/>
        <v>0.11144578313253012</v>
      </c>
      <c r="K203" s="1">
        <f>Phil!M203+Phil!O203</f>
        <v>212</v>
      </c>
      <c r="L203" s="2">
        <f t="shared" si="44"/>
        <v>0.63855421686746983</v>
      </c>
      <c r="M203" s="35">
        <f>Phil!Q203</f>
        <v>332</v>
      </c>
      <c r="N203" s="35">
        <f>Phil!R203</f>
        <v>12</v>
      </c>
      <c r="O203" s="35">
        <f>Phil!S203</f>
        <v>344</v>
      </c>
      <c r="P203" s="180"/>
      <c r="Q203" s="122"/>
      <c r="R203" s="122"/>
      <c r="S203" s="122"/>
      <c r="T203" s="123"/>
    </row>
    <row r="204" spans="2:20" x14ac:dyDescent="0.2">
      <c r="B204" s="24" t="s">
        <v>67</v>
      </c>
      <c r="C204" s="1">
        <f>Phil!C204+Phil!E204</f>
        <v>31</v>
      </c>
      <c r="D204" s="2">
        <f t="shared" si="41"/>
        <v>9.0909090909090912E-2</v>
      </c>
      <c r="E204" s="1">
        <f>Phil!G204</f>
        <v>12</v>
      </c>
      <c r="F204" s="2">
        <f t="shared" si="41"/>
        <v>3.519061583577713E-2</v>
      </c>
      <c r="G204" s="1">
        <f>Phil!I204</f>
        <v>19</v>
      </c>
      <c r="H204" s="2">
        <f t="shared" si="42"/>
        <v>5.5718475073313782E-2</v>
      </c>
      <c r="I204" s="1">
        <f>Phil!K204</f>
        <v>24</v>
      </c>
      <c r="J204" s="2">
        <f t="shared" si="43"/>
        <v>7.0381231671554259E-2</v>
      </c>
      <c r="K204" s="1">
        <f>Phil!M204+Phil!O204</f>
        <v>255</v>
      </c>
      <c r="L204" s="2">
        <f t="shared" si="44"/>
        <v>0.74780058651026393</v>
      </c>
      <c r="M204" s="35">
        <f>Phil!Q204</f>
        <v>341</v>
      </c>
      <c r="N204" s="35">
        <f>Phil!R204</f>
        <v>3</v>
      </c>
      <c r="O204" s="35">
        <f>Phil!S204</f>
        <v>344</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370</v>
      </c>
      <c r="N211" s="208" t="s">
        <v>5</v>
      </c>
      <c r="O211" s="208" t="s">
        <v>371</v>
      </c>
      <c r="P211" s="180"/>
      <c r="Q211" s="122"/>
      <c r="R211" s="122"/>
      <c r="S211" s="122"/>
    </row>
    <row r="212" spans="2:20" x14ac:dyDescent="0.2">
      <c r="B212" s="24" t="s">
        <v>63</v>
      </c>
      <c r="C212" s="1">
        <f>Phil!C212+Phil!E212</f>
        <v>7</v>
      </c>
      <c r="D212" s="2">
        <f>C212/$M212</f>
        <v>4.1916167664670656E-2</v>
      </c>
      <c r="E212" s="1">
        <f>Phil!G212</f>
        <v>6</v>
      </c>
      <c r="F212" s="2">
        <f>E212/$M212</f>
        <v>3.5928143712574849E-2</v>
      </c>
      <c r="G212" s="1">
        <f>Phil!I212</f>
        <v>10</v>
      </c>
      <c r="H212" s="2">
        <f>G212/$M212</f>
        <v>5.9880239520958084E-2</v>
      </c>
      <c r="I212" s="1">
        <f>Phil!K212</f>
        <v>19</v>
      </c>
      <c r="J212" s="2">
        <f>I212/$M212</f>
        <v>0.11377245508982035</v>
      </c>
      <c r="K212" s="1">
        <f>Phil!M212+Phil!O212</f>
        <v>125</v>
      </c>
      <c r="L212" s="2">
        <f>K212/$M212</f>
        <v>0.74850299401197606</v>
      </c>
      <c r="M212" s="35">
        <f>Phil!Q212</f>
        <v>167</v>
      </c>
      <c r="N212" s="35">
        <f>Phil!R212</f>
        <v>1</v>
      </c>
      <c r="O212" s="35">
        <f>Phil!S212</f>
        <v>168</v>
      </c>
      <c r="P212" s="180"/>
      <c r="Q212" s="122"/>
      <c r="R212" s="122"/>
      <c r="S212" s="122"/>
      <c r="T212" s="123"/>
    </row>
    <row r="213" spans="2:20" x14ac:dyDescent="0.2">
      <c r="B213" s="24" t="s">
        <v>75</v>
      </c>
      <c r="C213" s="1">
        <f>Phil!C213+Phil!E213</f>
        <v>0</v>
      </c>
      <c r="D213" s="2">
        <f t="shared" ref="D213:F216" si="45">C213/$M213</f>
        <v>0</v>
      </c>
      <c r="E213" s="1">
        <f>Phil!G213</f>
        <v>0</v>
      </c>
      <c r="F213" s="2">
        <f t="shared" si="45"/>
        <v>0</v>
      </c>
      <c r="G213" s="1">
        <f>Phil!I213</f>
        <v>2</v>
      </c>
      <c r="H213" s="2">
        <f t="shared" ref="H213:H216" si="46">G213/$M213</f>
        <v>1.1904761904761904E-2</v>
      </c>
      <c r="I213" s="1">
        <f>Phil!K213</f>
        <v>13</v>
      </c>
      <c r="J213" s="2">
        <f t="shared" ref="J213:J216" si="47">I213/$M213</f>
        <v>7.7380952380952384E-2</v>
      </c>
      <c r="K213" s="1">
        <f>Phil!M213+Phil!O213</f>
        <v>153</v>
      </c>
      <c r="L213" s="2">
        <f t="shared" ref="L213:L216" si="48">K213/$M213</f>
        <v>0.9107142857142857</v>
      </c>
      <c r="M213" s="35">
        <f>Phil!Q213</f>
        <v>168</v>
      </c>
      <c r="N213" s="35">
        <f>Phil!R213</f>
        <v>0</v>
      </c>
      <c r="O213" s="35">
        <f>Phil!S213</f>
        <v>168</v>
      </c>
      <c r="P213" s="180"/>
      <c r="Q213" s="122"/>
      <c r="R213" s="122"/>
      <c r="S213" s="122"/>
      <c r="T213" s="123"/>
    </row>
    <row r="214" spans="2:20" x14ac:dyDescent="0.2">
      <c r="B214" s="24" t="s">
        <v>76</v>
      </c>
      <c r="C214" s="1">
        <f>Phil!C214+Phil!E214</f>
        <v>0</v>
      </c>
      <c r="D214" s="2">
        <f t="shared" si="45"/>
        <v>0</v>
      </c>
      <c r="E214" s="1">
        <f>Phil!G214</f>
        <v>0</v>
      </c>
      <c r="F214" s="2">
        <f t="shared" si="45"/>
        <v>0</v>
      </c>
      <c r="G214" s="1">
        <f>Phil!I214</f>
        <v>3</v>
      </c>
      <c r="H214" s="2">
        <f t="shared" si="46"/>
        <v>1.7857142857142856E-2</v>
      </c>
      <c r="I214" s="1">
        <f>Phil!K214</f>
        <v>8</v>
      </c>
      <c r="J214" s="2">
        <f t="shared" si="47"/>
        <v>4.7619047619047616E-2</v>
      </c>
      <c r="K214" s="1">
        <f>Phil!M214+Phil!O214</f>
        <v>157</v>
      </c>
      <c r="L214" s="2">
        <f t="shared" si="48"/>
        <v>0.93452380952380953</v>
      </c>
      <c r="M214" s="35">
        <f>Phil!Q214</f>
        <v>168</v>
      </c>
      <c r="N214" s="35">
        <f>Phil!R214</f>
        <v>0</v>
      </c>
      <c r="O214" s="35">
        <f>Phil!S214</f>
        <v>168</v>
      </c>
      <c r="P214" s="180"/>
      <c r="Q214" s="122"/>
      <c r="R214" s="122"/>
      <c r="S214" s="122"/>
      <c r="T214" s="123"/>
    </row>
    <row r="215" spans="2:20" x14ac:dyDescent="0.2">
      <c r="B215" s="24" t="s">
        <v>66</v>
      </c>
      <c r="C215" s="1">
        <f>Phil!C215+Phil!E215</f>
        <v>13</v>
      </c>
      <c r="D215" s="2">
        <f t="shared" si="45"/>
        <v>7.8787878787878782E-2</v>
      </c>
      <c r="E215" s="1">
        <f>Phil!G215</f>
        <v>10</v>
      </c>
      <c r="F215" s="2">
        <f t="shared" si="45"/>
        <v>6.0606060606060608E-2</v>
      </c>
      <c r="G215" s="1">
        <f>Phil!I215</f>
        <v>15</v>
      </c>
      <c r="H215" s="2">
        <f t="shared" si="46"/>
        <v>9.0909090909090912E-2</v>
      </c>
      <c r="I215" s="1">
        <f>Phil!K215</f>
        <v>24</v>
      </c>
      <c r="J215" s="2">
        <f t="shared" si="47"/>
        <v>0.14545454545454545</v>
      </c>
      <c r="K215" s="1">
        <f>Phil!M215+Phil!O215</f>
        <v>103</v>
      </c>
      <c r="L215" s="2">
        <f t="shared" si="48"/>
        <v>0.62424242424242427</v>
      </c>
      <c r="M215" s="35">
        <f>Phil!Q215</f>
        <v>165</v>
      </c>
      <c r="N215" s="35">
        <f>Phil!R215</f>
        <v>3</v>
      </c>
      <c r="O215" s="35">
        <f>Phil!S215</f>
        <v>168</v>
      </c>
      <c r="P215" s="180"/>
      <c r="Q215" s="122"/>
      <c r="R215" s="122"/>
      <c r="S215" s="122"/>
      <c r="T215" s="123"/>
    </row>
    <row r="216" spans="2:20" x14ac:dyDescent="0.2">
      <c r="B216" s="24" t="s">
        <v>78</v>
      </c>
      <c r="C216" s="1">
        <f>Phil!C216+Phil!E216</f>
        <v>14</v>
      </c>
      <c r="D216" s="2">
        <f t="shared" si="45"/>
        <v>8.3333333333333329E-2</v>
      </c>
      <c r="E216" s="1">
        <f>Phil!G216</f>
        <v>6</v>
      </c>
      <c r="F216" s="2">
        <f t="shared" si="45"/>
        <v>3.5714285714285712E-2</v>
      </c>
      <c r="G216" s="1">
        <f>Phil!I216</f>
        <v>10</v>
      </c>
      <c r="H216" s="2">
        <f t="shared" si="46"/>
        <v>5.9523809523809521E-2</v>
      </c>
      <c r="I216" s="1">
        <f>Phil!K216</f>
        <v>14</v>
      </c>
      <c r="J216" s="2">
        <f t="shared" si="47"/>
        <v>8.3333333333333329E-2</v>
      </c>
      <c r="K216" s="1">
        <f>Phil!M216+Phil!O216</f>
        <v>124</v>
      </c>
      <c r="L216" s="2">
        <f t="shared" si="48"/>
        <v>0.73809523809523814</v>
      </c>
      <c r="M216" s="35">
        <f>Phil!Q216</f>
        <v>168</v>
      </c>
      <c r="N216" s="35">
        <f>Phil!R216</f>
        <v>0</v>
      </c>
      <c r="O216" s="35">
        <f>Phil!S216</f>
        <v>168</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370</v>
      </c>
      <c r="N223" s="208" t="s">
        <v>5</v>
      </c>
      <c r="O223" s="208" t="s">
        <v>371</v>
      </c>
      <c r="P223" s="180"/>
      <c r="Q223" s="122"/>
      <c r="R223" s="122"/>
      <c r="S223" s="122"/>
    </row>
    <row r="224" spans="2:20" x14ac:dyDescent="0.2">
      <c r="B224" s="24" t="s">
        <v>63</v>
      </c>
      <c r="C224" s="1">
        <f>Phil!C224+Phil!E224</f>
        <v>6</v>
      </c>
      <c r="D224" s="2">
        <f>C224/$M224</f>
        <v>3.5087719298245612E-2</v>
      </c>
      <c r="E224" s="1">
        <f>Phil!G224</f>
        <v>7</v>
      </c>
      <c r="F224" s="2">
        <f>E224/$M224</f>
        <v>4.0935672514619881E-2</v>
      </c>
      <c r="G224" s="1">
        <f>Phil!I224</f>
        <v>16</v>
      </c>
      <c r="H224" s="2">
        <f>G224/$M224</f>
        <v>9.3567251461988299E-2</v>
      </c>
      <c r="I224" s="1">
        <f>Phil!K224</f>
        <v>14</v>
      </c>
      <c r="J224" s="2">
        <f>I224/$M224</f>
        <v>8.1871345029239762E-2</v>
      </c>
      <c r="K224" s="1">
        <f>Phil!M224+Phil!O224</f>
        <v>128</v>
      </c>
      <c r="L224" s="2">
        <f>K224/$M224</f>
        <v>0.74853801169590639</v>
      </c>
      <c r="M224" s="35">
        <f>Phil!Q224</f>
        <v>171</v>
      </c>
      <c r="N224" s="35">
        <f>Phil!R224</f>
        <v>5</v>
      </c>
      <c r="O224" s="35">
        <f>Phil!S224</f>
        <v>176</v>
      </c>
      <c r="P224" s="180"/>
      <c r="Q224" s="122"/>
      <c r="R224" s="122"/>
      <c r="S224" s="122"/>
      <c r="T224" s="123"/>
    </row>
    <row r="225" spans="2:20" x14ac:dyDescent="0.2">
      <c r="B225" s="24" t="s">
        <v>75</v>
      </c>
      <c r="C225" s="1">
        <f>Phil!C225+Phil!E225</f>
        <v>1</v>
      </c>
      <c r="D225" s="2">
        <f t="shared" ref="D225:F228" si="49">C225/$M225</f>
        <v>5.7803468208092483E-3</v>
      </c>
      <c r="E225" s="1">
        <f>Phil!G225</f>
        <v>2</v>
      </c>
      <c r="F225" s="2">
        <f t="shared" si="49"/>
        <v>1.1560693641618497E-2</v>
      </c>
      <c r="G225" s="1">
        <f>Phil!I225</f>
        <v>5</v>
      </c>
      <c r="H225" s="2">
        <f t="shared" ref="H225:H228" si="50">G225/$M225</f>
        <v>2.8901734104046242E-2</v>
      </c>
      <c r="I225" s="1">
        <f>Phil!K225</f>
        <v>11</v>
      </c>
      <c r="J225" s="2">
        <f t="shared" ref="J225:J228" si="51">I225/$M225</f>
        <v>6.358381502890173E-2</v>
      </c>
      <c r="K225" s="1">
        <f>Phil!M225+Phil!O225</f>
        <v>154</v>
      </c>
      <c r="L225" s="2">
        <f t="shared" ref="L225:L228" si="52">K225/$M225</f>
        <v>0.89017341040462428</v>
      </c>
      <c r="M225" s="35">
        <f>Phil!Q225</f>
        <v>173</v>
      </c>
      <c r="N225" s="35">
        <f>Phil!R225</f>
        <v>3</v>
      </c>
      <c r="O225" s="35">
        <f>Phil!S225</f>
        <v>176</v>
      </c>
      <c r="P225" s="180"/>
      <c r="Q225" s="122"/>
      <c r="R225" s="122"/>
      <c r="S225" s="122"/>
      <c r="T225" s="123"/>
    </row>
    <row r="226" spans="2:20" x14ac:dyDescent="0.2">
      <c r="B226" s="24" t="s">
        <v>76</v>
      </c>
      <c r="C226" s="1">
        <f>Phil!C226+Phil!E226</f>
        <v>1</v>
      </c>
      <c r="D226" s="2">
        <f t="shared" si="49"/>
        <v>5.8139534883720929E-3</v>
      </c>
      <c r="E226" s="1">
        <f>Phil!G226</f>
        <v>0</v>
      </c>
      <c r="F226" s="2">
        <f t="shared" si="49"/>
        <v>0</v>
      </c>
      <c r="G226" s="1">
        <f>Phil!I226</f>
        <v>3</v>
      </c>
      <c r="H226" s="2">
        <f t="shared" si="50"/>
        <v>1.7441860465116279E-2</v>
      </c>
      <c r="I226" s="1">
        <f>Phil!K226</f>
        <v>5</v>
      </c>
      <c r="J226" s="2">
        <f t="shared" si="51"/>
        <v>2.9069767441860465E-2</v>
      </c>
      <c r="K226" s="1">
        <f>Phil!M226+Phil!O226</f>
        <v>163</v>
      </c>
      <c r="L226" s="2">
        <f t="shared" si="52"/>
        <v>0.94767441860465118</v>
      </c>
      <c r="M226" s="35">
        <f>Phil!Q226</f>
        <v>172</v>
      </c>
      <c r="N226" s="35">
        <f>Phil!R226</f>
        <v>4</v>
      </c>
      <c r="O226" s="35">
        <f>Phil!S226</f>
        <v>176</v>
      </c>
      <c r="P226" s="180"/>
      <c r="Q226" s="122"/>
      <c r="R226" s="122"/>
      <c r="S226" s="122"/>
      <c r="T226" s="123"/>
    </row>
    <row r="227" spans="2:20" x14ac:dyDescent="0.2">
      <c r="B227" s="24" t="s">
        <v>66</v>
      </c>
      <c r="C227" s="1">
        <f>Phil!C227+Phil!E227</f>
        <v>18</v>
      </c>
      <c r="D227" s="2">
        <f t="shared" si="49"/>
        <v>0.10778443113772455</v>
      </c>
      <c r="E227" s="1">
        <f>Phil!G227</f>
        <v>14</v>
      </c>
      <c r="F227" s="2">
        <f t="shared" si="49"/>
        <v>8.3832335329341312E-2</v>
      </c>
      <c r="G227" s="1">
        <f>Phil!I227</f>
        <v>13</v>
      </c>
      <c r="H227" s="2">
        <f t="shared" si="50"/>
        <v>7.7844311377245512E-2</v>
      </c>
      <c r="I227" s="1">
        <f>Phil!K227</f>
        <v>13</v>
      </c>
      <c r="J227" s="2">
        <f t="shared" si="51"/>
        <v>7.7844311377245512E-2</v>
      </c>
      <c r="K227" s="1">
        <f>Phil!M227+Phil!O227</f>
        <v>109</v>
      </c>
      <c r="L227" s="2">
        <f t="shared" si="52"/>
        <v>0.65269461077844315</v>
      </c>
      <c r="M227" s="35">
        <f>Phil!Q227</f>
        <v>167</v>
      </c>
      <c r="N227" s="35">
        <f>Phil!R227</f>
        <v>9</v>
      </c>
      <c r="O227" s="35">
        <f>Phil!S227</f>
        <v>176</v>
      </c>
      <c r="P227" s="180"/>
      <c r="Q227" s="122"/>
      <c r="R227" s="122"/>
      <c r="S227" s="122"/>
      <c r="T227" s="123"/>
    </row>
    <row r="228" spans="2:20" x14ac:dyDescent="0.2">
      <c r="B228" s="24" t="s">
        <v>78</v>
      </c>
      <c r="C228" s="1">
        <f>Phil!C228+Phil!E228</f>
        <v>17</v>
      </c>
      <c r="D228" s="2">
        <f t="shared" si="49"/>
        <v>9.8265895953757232E-2</v>
      </c>
      <c r="E228" s="1">
        <f>Phil!G228</f>
        <v>6</v>
      </c>
      <c r="F228" s="2">
        <f t="shared" si="49"/>
        <v>3.4682080924855488E-2</v>
      </c>
      <c r="G228" s="1">
        <f>Phil!I228</f>
        <v>9</v>
      </c>
      <c r="H228" s="2">
        <f t="shared" si="50"/>
        <v>5.2023121387283239E-2</v>
      </c>
      <c r="I228" s="1">
        <f>Phil!K228</f>
        <v>10</v>
      </c>
      <c r="J228" s="2">
        <f t="shared" si="51"/>
        <v>5.7803468208092484E-2</v>
      </c>
      <c r="K228" s="1">
        <f>Phil!M228+Phil!O228</f>
        <v>131</v>
      </c>
      <c r="L228" s="2">
        <f t="shared" si="52"/>
        <v>0.75722543352601157</v>
      </c>
      <c r="M228" s="35">
        <f>Phil!Q228</f>
        <v>173</v>
      </c>
      <c r="N228" s="35">
        <f>Phil!R228</f>
        <v>3</v>
      </c>
      <c r="O228" s="35">
        <f>Phil!S228</f>
        <v>176</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6.9" customHeight="1" x14ac:dyDescent="0.2">
      <c r="B235" s="253"/>
      <c r="C235" s="208" t="s">
        <v>333</v>
      </c>
      <c r="D235" s="32"/>
      <c r="E235" s="208" t="s">
        <v>53</v>
      </c>
      <c r="F235" s="32"/>
      <c r="G235" s="208" t="s">
        <v>334</v>
      </c>
      <c r="H235" s="32"/>
      <c r="I235" s="208" t="s">
        <v>370</v>
      </c>
      <c r="J235" s="208" t="s">
        <v>5</v>
      </c>
      <c r="K235" s="208" t="s">
        <v>371</v>
      </c>
    </row>
    <row r="236" spans="2:20" x14ac:dyDescent="0.2">
      <c r="B236" s="24" t="s">
        <v>27</v>
      </c>
      <c r="C236" s="1">
        <f>Phil!C236+Phil!E236</f>
        <v>34</v>
      </c>
      <c r="D236" s="2">
        <f>C236/$I236</f>
        <v>0.10759493670886076</v>
      </c>
      <c r="E236" s="1">
        <f>Phil!G236</f>
        <v>65</v>
      </c>
      <c r="F236" s="2">
        <f>E236/$I236</f>
        <v>0.20569620253164558</v>
      </c>
      <c r="G236" s="1">
        <f>Phil!I236+Phil!K236</f>
        <v>217</v>
      </c>
      <c r="H236" s="2">
        <f>G236/$I236</f>
        <v>0.68670886075949367</v>
      </c>
      <c r="I236" s="3">
        <f>Phil!M236</f>
        <v>316</v>
      </c>
      <c r="J236" s="3">
        <f>Phil!N236</f>
        <v>28</v>
      </c>
      <c r="K236" s="3">
        <f>Phil!O236</f>
        <v>344</v>
      </c>
    </row>
    <row r="237" spans="2:20" x14ac:dyDescent="0.2">
      <c r="B237" s="24" t="s">
        <v>28</v>
      </c>
      <c r="C237" s="1">
        <f>Phil!C237+Phil!E237</f>
        <v>15</v>
      </c>
      <c r="D237" s="2">
        <f t="shared" ref="D237:F238" si="53">C237/$I237</f>
        <v>0.1</v>
      </c>
      <c r="E237" s="1">
        <f>Phil!G237</f>
        <v>31</v>
      </c>
      <c r="F237" s="2">
        <f t="shared" si="53"/>
        <v>0.20666666666666667</v>
      </c>
      <c r="G237" s="1">
        <f>Phil!I237+Phil!K237</f>
        <v>104</v>
      </c>
      <c r="H237" s="2">
        <f t="shared" ref="H237:H238" si="54">G237/$I237</f>
        <v>0.69333333333333336</v>
      </c>
      <c r="I237" s="3">
        <f>Phil!M237</f>
        <v>150</v>
      </c>
      <c r="J237" s="3">
        <f>Phil!N237</f>
        <v>18</v>
      </c>
      <c r="K237" s="3">
        <f>Phil!O237</f>
        <v>168</v>
      </c>
    </row>
    <row r="238" spans="2:20" x14ac:dyDescent="0.2">
      <c r="B238" s="24" t="s">
        <v>29</v>
      </c>
      <c r="C238" s="1">
        <f>Phil!C238+Phil!E238</f>
        <v>19</v>
      </c>
      <c r="D238" s="2">
        <f t="shared" si="53"/>
        <v>0.1144578313253012</v>
      </c>
      <c r="E238" s="1">
        <f>Phil!G238</f>
        <v>34</v>
      </c>
      <c r="F238" s="2">
        <f t="shared" si="53"/>
        <v>0.20481927710843373</v>
      </c>
      <c r="G238" s="1">
        <f>Phil!I238+Phil!K238</f>
        <v>113</v>
      </c>
      <c r="H238" s="2">
        <f t="shared" si="54"/>
        <v>0.68072289156626509</v>
      </c>
      <c r="I238" s="3">
        <f>Phil!M238</f>
        <v>166</v>
      </c>
      <c r="J238" s="3">
        <f>Phil!N238</f>
        <v>10</v>
      </c>
      <c r="K238" s="3">
        <f>Phil!O238</f>
        <v>176</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4.45" customHeight="1" x14ac:dyDescent="0.2">
      <c r="B245" s="254"/>
      <c r="C245" s="208" t="s">
        <v>336</v>
      </c>
      <c r="D245" s="32"/>
      <c r="E245" s="208"/>
      <c r="F245" s="32"/>
      <c r="G245" s="208" t="s">
        <v>337</v>
      </c>
      <c r="H245" s="32"/>
      <c r="I245" s="208" t="s">
        <v>370</v>
      </c>
      <c r="J245" s="208" t="s">
        <v>5</v>
      </c>
      <c r="K245" s="208" t="s">
        <v>371</v>
      </c>
      <c r="L245" s="34"/>
      <c r="M245" s="34"/>
      <c r="N245" s="34"/>
      <c r="O245" s="34"/>
    </row>
    <row r="246" spans="2:15" s="123" customFormat="1" ht="24" x14ac:dyDescent="0.2">
      <c r="B246" s="24" t="s">
        <v>86</v>
      </c>
      <c r="C246" s="1">
        <f>Phil!C246+Phil!E246</f>
        <v>24</v>
      </c>
      <c r="D246" s="2">
        <f>C246/$I246</f>
        <v>7.5709779179810727E-2</v>
      </c>
      <c r="E246" s="1">
        <f>Phil!G246</f>
        <v>61</v>
      </c>
      <c r="F246" s="2">
        <f>E246/$I246</f>
        <v>0.19242902208201892</v>
      </c>
      <c r="G246" s="1">
        <f>Phil!I246+Phil!K246</f>
        <v>232</v>
      </c>
      <c r="H246" s="2">
        <f>G246/$I246</f>
        <v>0.73186119873817035</v>
      </c>
      <c r="I246" s="3">
        <f>Phil!M246</f>
        <v>317</v>
      </c>
      <c r="J246" s="3">
        <f>Phil!N246</f>
        <v>27</v>
      </c>
      <c r="K246" s="3">
        <f>Phil!O246</f>
        <v>344</v>
      </c>
      <c r="L246" s="34"/>
      <c r="M246" s="34"/>
      <c r="N246" s="34"/>
      <c r="O246" s="34"/>
    </row>
    <row r="247" spans="2:15" s="123" customFormat="1" x14ac:dyDescent="0.2">
      <c r="B247" s="24" t="s">
        <v>87</v>
      </c>
      <c r="C247" s="1">
        <f>Phil!C247+Phil!E247</f>
        <v>36</v>
      </c>
      <c r="D247" s="2">
        <f t="shared" ref="D247:F251" si="55">C247/$I247</f>
        <v>0.11650485436893204</v>
      </c>
      <c r="E247" s="1">
        <f>Phil!G247</f>
        <v>67</v>
      </c>
      <c r="F247" s="2">
        <f t="shared" si="55"/>
        <v>0.2168284789644013</v>
      </c>
      <c r="G247" s="1">
        <f>Phil!I247+Phil!K247</f>
        <v>206</v>
      </c>
      <c r="H247" s="2">
        <f t="shared" ref="H247:H251" si="56">G247/$I247</f>
        <v>0.66666666666666663</v>
      </c>
      <c r="I247" s="3">
        <f>Phil!M247</f>
        <v>309</v>
      </c>
      <c r="J247" s="3">
        <f>Phil!N247</f>
        <v>35</v>
      </c>
      <c r="K247" s="3">
        <f>Phil!O247</f>
        <v>344</v>
      </c>
      <c r="L247" s="34"/>
      <c r="M247" s="34"/>
      <c r="N247" s="34"/>
      <c r="O247" s="34"/>
    </row>
    <row r="248" spans="2:15" s="123" customFormat="1" ht="24" x14ac:dyDescent="0.2">
      <c r="B248" s="24" t="s">
        <v>88</v>
      </c>
      <c r="C248" s="1">
        <f>Phil!C248+Phil!E248</f>
        <v>21</v>
      </c>
      <c r="D248" s="2">
        <f t="shared" si="55"/>
        <v>6.7092651757188496E-2</v>
      </c>
      <c r="E248" s="1">
        <f>Phil!G248</f>
        <v>35</v>
      </c>
      <c r="F248" s="2">
        <f t="shared" si="55"/>
        <v>0.11182108626198083</v>
      </c>
      <c r="G248" s="1">
        <f>Phil!I248+Phil!K248</f>
        <v>257</v>
      </c>
      <c r="H248" s="2">
        <f t="shared" si="56"/>
        <v>0.82108626198083068</v>
      </c>
      <c r="I248" s="3">
        <f>Phil!M248</f>
        <v>313</v>
      </c>
      <c r="J248" s="3">
        <f>Phil!N248</f>
        <v>31</v>
      </c>
      <c r="K248" s="3">
        <f>Phil!O248</f>
        <v>344</v>
      </c>
      <c r="L248" s="34"/>
      <c r="M248" s="34"/>
      <c r="N248" s="34"/>
      <c r="O248" s="34"/>
    </row>
    <row r="249" spans="2:15" s="123" customFormat="1" ht="24" x14ac:dyDescent="0.2">
      <c r="B249" s="24" t="s">
        <v>89</v>
      </c>
      <c r="C249" s="1">
        <f>Phil!C249+Phil!E249</f>
        <v>38</v>
      </c>
      <c r="D249" s="2">
        <f t="shared" si="55"/>
        <v>0.12337662337662338</v>
      </c>
      <c r="E249" s="1">
        <f>Phil!G249</f>
        <v>49</v>
      </c>
      <c r="F249" s="2">
        <f t="shared" si="55"/>
        <v>0.15909090909090909</v>
      </c>
      <c r="G249" s="1">
        <f>Phil!I249+Phil!K249</f>
        <v>221</v>
      </c>
      <c r="H249" s="2">
        <f t="shared" si="56"/>
        <v>0.71753246753246758</v>
      </c>
      <c r="I249" s="3">
        <f>Phil!M249</f>
        <v>308</v>
      </c>
      <c r="J249" s="3">
        <f>Phil!N249</f>
        <v>36</v>
      </c>
      <c r="K249" s="3">
        <f>Phil!O249</f>
        <v>344</v>
      </c>
      <c r="L249" s="34"/>
      <c r="M249" s="34"/>
      <c r="N249" s="34"/>
      <c r="O249" s="34"/>
    </row>
    <row r="250" spans="2:15" s="123" customFormat="1" ht="24" x14ac:dyDescent="0.2">
      <c r="B250" s="24" t="s">
        <v>90</v>
      </c>
      <c r="C250" s="1">
        <f>Phil!C250+Phil!E250</f>
        <v>18</v>
      </c>
      <c r="D250" s="2">
        <f t="shared" si="55"/>
        <v>6.1855670103092786E-2</v>
      </c>
      <c r="E250" s="1">
        <f>Phil!G250</f>
        <v>30</v>
      </c>
      <c r="F250" s="2">
        <f t="shared" si="55"/>
        <v>0.10309278350515463</v>
      </c>
      <c r="G250" s="1">
        <f>Phil!I250+Phil!K250</f>
        <v>243</v>
      </c>
      <c r="H250" s="2">
        <f t="shared" si="56"/>
        <v>0.83505154639175261</v>
      </c>
      <c r="I250" s="3">
        <f>Phil!M250</f>
        <v>291</v>
      </c>
      <c r="J250" s="3">
        <f>Phil!N250</f>
        <v>53</v>
      </c>
      <c r="K250" s="3">
        <f>Phil!O250</f>
        <v>344</v>
      </c>
      <c r="L250" s="34"/>
      <c r="M250" s="34"/>
      <c r="N250" s="34"/>
      <c r="O250" s="34"/>
    </row>
    <row r="251" spans="2:15" s="123" customFormat="1" ht="36" x14ac:dyDescent="0.2">
      <c r="B251" s="24" t="s">
        <v>91</v>
      </c>
      <c r="C251" s="1">
        <f>Phil!C251+Phil!E251</f>
        <v>16</v>
      </c>
      <c r="D251" s="2">
        <f t="shared" si="55"/>
        <v>4.9382716049382713E-2</v>
      </c>
      <c r="E251" s="1">
        <f>Phil!G251</f>
        <v>31</v>
      </c>
      <c r="F251" s="2">
        <f t="shared" si="55"/>
        <v>9.5679012345679007E-2</v>
      </c>
      <c r="G251" s="1">
        <f>Phil!I251+Phil!K251</f>
        <v>277</v>
      </c>
      <c r="H251" s="2">
        <f t="shared" si="56"/>
        <v>0.85493827160493829</v>
      </c>
      <c r="I251" s="3">
        <f>Phil!M251</f>
        <v>324</v>
      </c>
      <c r="J251" s="3">
        <f>Phil!N251</f>
        <v>20</v>
      </c>
      <c r="K251" s="3">
        <f>Phil!O251</f>
        <v>344</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370</v>
      </c>
      <c r="J258" s="208" t="s">
        <v>5</v>
      </c>
      <c r="K258" s="210" t="s">
        <v>371</v>
      </c>
      <c r="L258" s="179"/>
      <c r="M258" s="122"/>
      <c r="N258" s="122"/>
      <c r="O258" s="122"/>
    </row>
    <row r="259" spans="2:15" s="123" customFormat="1" ht="24" x14ac:dyDescent="0.2">
      <c r="B259" s="24" t="s">
        <v>86</v>
      </c>
      <c r="C259" s="1">
        <f>Phil!C259+Phil!E259</f>
        <v>13</v>
      </c>
      <c r="D259" s="2">
        <f>C259/$I259</f>
        <v>8.2802547770700632E-2</v>
      </c>
      <c r="E259" s="1">
        <f>Phil!G259</f>
        <v>36</v>
      </c>
      <c r="F259" s="2">
        <f>E259/$I259</f>
        <v>0.22929936305732485</v>
      </c>
      <c r="G259" s="1">
        <f>Phil!I259+Phil!K259</f>
        <v>108</v>
      </c>
      <c r="H259" s="2">
        <f>G259/$I259</f>
        <v>0.68789808917197448</v>
      </c>
      <c r="I259" s="3">
        <f>Phil!M259</f>
        <v>157</v>
      </c>
      <c r="J259" s="3">
        <f>Phil!N259</f>
        <v>11</v>
      </c>
      <c r="K259" s="3">
        <f>Phil!O259</f>
        <v>168</v>
      </c>
      <c r="L259" s="34"/>
      <c r="M259" s="34"/>
      <c r="N259" s="34"/>
      <c r="O259" s="34"/>
    </row>
    <row r="260" spans="2:15" s="123" customFormat="1" x14ac:dyDescent="0.2">
      <c r="B260" s="24" t="s">
        <v>87</v>
      </c>
      <c r="C260" s="1">
        <f>Phil!C260+Phil!E260</f>
        <v>11</v>
      </c>
      <c r="D260" s="2">
        <f t="shared" ref="D260:D264" si="57">C260/$I260</f>
        <v>7.0063694267515922E-2</v>
      </c>
      <c r="E260" s="1">
        <f>Phil!G260</f>
        <v>28</v>
      </c>
      <c r="F260" s="2">
        <f t="shared" ref="F260:F264" si="58">E260/$I260</f>
        <v>0.17834394904458598</v>
      </c>
      <c r="G260" s="1">
        <f>Phil!I260+Phil!K260</f>
        <v>118</v>
      </c>
      <c r="H260" s="2">
        <f t="shared" ref="H260:H264" si="59">G260/$I260</f>
        <v>0.75159235668789814</v>
      </c>
      <c r="I260" s="3">
        <f>Phil!M260</f>
        <v>157</v>
      </c>
      <c r="J260" s="3">
        <f>Phil!N260</f>
        <v>11</v>
      </c>
      <c r="K260" s="3">
        <f>Phil!O260</f>
        <v>168</v>
      </c>
      <c r="L260" s="34"/>
      <c r="M260" s="34"/>
      <c r="N260" s="34"/>
      <c r="O260" s="34"/>
    </row>
    <row r="261" spans="2:15" s="123" customFormat="1" ht="24" x14ac:dyDescent="0.2">
      <c r="B261" s="24" t="s">
        <v>88</v>
      </c>
      <c r="C261" s="1">
        <f>Phil!C261+Phil!E261</f>
        <v>11</v>
      </c>
      <c r="D261" s="2">
        <f t="shared" si="57"/>
        <v>7.0967741935483872E-2</v>
      </c>
      <c r="E261" s="1">
        <f>Phil!G261</f>
        <v>16</v>
      </c>
      <c r="F261" s="2">
        <f t="shared" si="58"/>
        <v>0.1032258064516129</v>
      </c>
      <c r="G261" s="1">
        <f>Phil!I261+Phil!K261</f>
        <v>128</v>
      </c>
      <c r="H261" s="2">
        <f t="shared" si="59"/>
        <v>0.82580645161290323</v>
      </c>
      <c r="I261" s="3">
        <f>Phil!M261</f>
        <v>155</v>
      </c>
      <c r="J261" s="3">
        <f>Phil!N261</f>
        <v>13</v>
      </c>
      <c r="K261" s="3">
        <f>Phil!O261</f>
        <v>168</v>
      </c>
      <c r="L261" s="34"/>
      <c r="M261" s="34"/>
      <c r="N261" s="34"/>
      <c r="O261" s="34"/>
    </row>
    <row r="262" spans="2:15" s="123" customFormat="1" ht="24" x14ac:dyDescent="0.2">
      <c r="B262" s="24" t="s">
        <v>93</v>
      </c>
      <c r="C262" s="1">
        <f>Phil!C262+Phil!E262</f>
        <v>12</v>
      </c>
      <c r="D262" s="2">
        <f t="shared" si="57"/>
        <v>7.792207792207792E-2</v>
      </c>
      <c r="E262" s="1">
        <f>Phil!G262</f>
        <v>18</v>
      </c>
      <c r="F262" s="2">
        <f t="shared" si="58"/>
        <v>0.11688311688311688</v>
      </c>
      <c r="G262" s="1">
        <f>Phil!I262+Phil!K262</f>
        <v>124</v>
      </c>
      <c r="H262" s="2">
        <f t="shared" si="59"/>
        <v>0.80519480519480524</v>
      </c>
      <c r="I262" s="3">
        <f>Phil!M262</f>
        <v>154</v>
      </c>
      <c r="J262" s="3">
        <f>Phil!N262</f>
        <v>14</v>
      </c>
      <c r="K262" s="3">
        <f>Phil!O262</f>
        <v>168</v>
      </c>
      <c r="L262" s="34"/>
      <c r="M262" s="34"/>
      <c r="N262" s="34"/>
      <c r="O262" s="34"/>
    </row>
    <row r="263" spans="2:15" s="123" customFormat="1" ht="24" x14ac:dyDescent="0.2">
      <c r="B263" s="24" t="s">
        <v>90</v>
      </c>
      <c r="C263" s="1">
        <f>Phil!C263+Phil!E263</f>
        <v>9</v>
      </c>
      <c r="D263" s="2">
        <f t="shared" si="57"/>
        <v>6.3829787234042548E-2</v>
      </c>
      <c r="E263" s="1">
        <f>Phil!G263</f>
        <v>11</v>
      </c>
      <c r="F263" s="2">
        <f t="shared" si="58"/>
        <v>7.8014184397163122E-2</v>
      </c>
      <c r="G263" s="1">
        <f>Phil!I263+Phil!K263</f>
        <v>121</v>
      </c>
      <c r="H263" s="2">
        <f t="shared" si="59"/>
        <v>0.85815602836879434</v>
      </c>
      <c r="I263" s="3">
        <f>Phil!M263</f>
        <v>141</v>
      </c>
      <c r="J263" s="3">
        <f>Phil!N263</f>
        <v>27</v>
      </c>
      <c r="K263" s="3">
        <f>Phil!O263</f>
        <v>168</v>
      </c>
      <c r="L263" s="34"/>
      <c r="M263" s="34"/>
      <c r="N263" s="34"/>
      <c r="O263" s="34"/>
    </row>
    <row r="264" spans="2:15" s="123" customFormat="1" ht="36" x14ac:dyDescent="0.2">
      <c r="B264" s="24" t="s">
        <v>91</v>
      </c>
      <c r="C264" s="1">
        <f>Phil!C264+Phil!E264</f>
        <v>6</v>
      </c>
      <c r="D264" s="2">
        <f t="shared" si="57"/>
        <v>3.6809815950920248E-2</v>
      </c>
      <c r="E264" s="1">
        <f>Phil!G264</f>
        <v>17</v>
      </c>
      <c r="F264" s="2">
        <f t="shared" si="58"/>
        <v>0.10429447852760736</v>
      </c>
      <c r="G264" s="1">
        <f>Phil!I264+Phil!K264</f>
        <v>140</v>
      </c>
      <c r="H264" s="2">
        <f t="shared" si="59"/>
        <v>0.85889570552147243</v>
      </c>
      <c r="I264" s="3">
        <f>Phil!M264</f>
        <v>163</v>
      </c>
      <c r="J264" s="3">
        <f>Phil!N264</f>
        <v>5</v>
      </c>
      <c r="K264" s="3">
        <f>Phil!O264</f>
        <v>168</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370</v>
      </c>
      <c r="J271" s="208" t="s">
        <v>5</v>
      </c>
      <c r="K271" s="208" t="s">
        <v>371</v>
      </c>
      <c r="L271" s="34"/>
      <c r="M271" s="34"/>
      <c r="N271" s="34"/>
      <c r="O271" s="34"/>
    </row>
    <row r="272" spans="2:15" s="123" customFormat="1" ht="24" x14ac:dyDescent="0.2">
      <c r="B272" s="24" t="s">
        <v>86</v>
      </c>
      <c r="C272" s="1">
        <f>Phil!C272+Phil!E272</f>
        <v>11</v>
      </c>
      <c r="D272" s="2">
        <f>C272/$I272</f>
        <v>6.8750000000000006E-2</v>
      </c>
      <c r="E272" s="1">
        <f>Phil!G272</f>
        <v>25</v>
      </c>
      <c r="F272" s="2">
        <f>E272/$I272</f>
        <v>0.15625</v>
      </c>
      <c r="G272" s="1">
        <f>Phil!I272+Phil!K272</f>
        <v>124</v>
      </c>
      <c r="H272" s="2">
        <f>G272/$I272</f>
        <v>0.77500000000000002</v>
      </c>
      <c r="I272" s="3">
        <f>Phil!M272</f>
        <v>160</v>
      </c>
      <c r="J272" s="3">
        <f>Phil!N272</f>
        <v>16</v>
      </c>
      <c r="K272" s="3">
        <f>Phil!O272</f>
        <v>176</v>
      </c>
      <c r="L272" s="34"/>
      <c r="M272" s="34"/>
      <c r="N272" s="34"/>
      <c r="O272" s="34"/>
    </row>
    <row r="273" spans="2:15" s="123" customFormat="1" x14ac:dyDescent="0.2">
      <c r="B273" s="24" t="s">
        <v>87</v>
      </c>
      <c r="C273" s="1">
        <f>Phil!C273+Phil!E273</f>
        <v>25</v>
      </c>
      <c r="D273" s="2">
        <f t="shared" ref="D273:F278" si="60">C273/$I273</f>
        <v>0.16447368421052633</v>
      </c>
      <c r="E273" s="1">
        <f>Phil!G273</f>
        <v>39</v>
      </c>
      <c r="F273" s="2">
        <f t="shared" si="60"/>
        <v>0.25657894736842107</v>
      </c>
      <c r="G273" s="1">
        <f>Phil!I273+Phil!K273</f>
        <v>88</v>
      </c>
      <c r="H273" s="2">
        <f t="shared" ref="H273:H278" si="61">G273/$I273</f>
        <v>0.57894736842105265</v>
      </c>
      <c r="I273" s="3">
        <f>Phil!M273</f>
        <v>152</v>
      </c>
      <c r="J273" s="3">
        <f>Phil!N273</f>
        <v>24</v>
      </c>
      <c r="K273" s="3">
        <f>Phil!O273</f>
        <v>176</v>
      </c>
      <c r="L273" s="34"/>
      <c r="M273" s="34"/>
      <c r="N273" s="34"/>
      <c r="O273" s="34"/>
    </row>
    <row r="274" spans="2:15" s="123" customFormat="1" ht="24" x14ac:dyDescent="0.2">
      <c r="B274" s="24" t="s">
        <v>88</v>
      </c>
      <c r="C274" s="1">
        <f>Phil!C274+Phil!E274</f>
        <v>10</v>
      </c>
      <c r="D274" s="2">
        <f t="shared" si="60"/>
        <v>6.3291139240506333E-2</v>
      </c>
      <c r="E274" s="1">
        <f>Phil!G274</f>
        <v>19</v>
      </c>
      <c r="F274" s="2">
        <f t="shared" si="60"/>
        <v>0.12025316455696203</v>
      </c>
      <c r="G274" s="1">
        <f>Phil!I274+Phil!K274</f>
        <v>129</v>
      </c>
      <c r="H274" s="2">
        <f t="shared" si="61"/>
        <v>0.81645569620253167</v>
      </c>
      <c r="I274" s="3">
        <f>Phil!M274</f>
        <v>158</v>
      </c>
      <c r="J274" s="3">
        <f>Phil!N274</f>
        <v>18</v>
      </c>
      <c r="K274" s="3">
        <f>Phil!O274</f>
        <v>176</v>
      </c>
      <c r="L274" s="34"/>
      <c r="M274" s="34"/>
      <c r="N274" s="34"/>
      <c r="O274" s="34"/>
    </row>
    <row r="275" spans="2:15" s="123" customFormat="1" ht="24" x14ac:dyDescent="0.2">
      <c r="B275" s="24" t="s">
        <v>93</v>
      </c>
      <c r="C275" s="1">
        <f>Phil!C275+Phil!E275</f>
        <v>26</v>
      </c>
      <c r="D275" s="2">
        <f t="shared" si="60"/>
        <v>0.16883116883116883</v>
      </c>
      <c r="E275" s="1">
        <f>Phil!G275</f>
        <v>31</v>
      </c>
      <c r="F275" s="2">
        <f t="shared" si="60"/>
        <v>0.20129870129870131</v>
      </c>
      <c r="G275" s="1">
        <f>Phil!I275+Phil!K275</f>
        <v>97</v>
      </c>
      <c r="H275" s="2">
        <f t="shared" si="61"/>
        <v>0.62987012987012991</v>
      </c>
      <c r="I275" s="3">
        <f>Phil!M275</f>
        <v>154</v>
      </c>
      <c r="J275" s="3">
        <f>Phil!N275</f>
        <v>22</v>
      </c>
      <c r="K275" s="3">
        <f>Phil!O275</f>
        <v>176</v>
      </c>
      <c r="L275" s="34"/>
      <c r="M275" s="34"/>
      <c r="N275" s="34"/>
      <c r="O275" s="34"/>
    </row>
    <row r="276" spans="2:15" s="123" customFormat="1" ht="24" x14ac:dyDescent="0.2">
      <c r="B276" s="24" t="s">
        <v>90</v>
      </c>
      <c r="C276" s="1">
        <f>Phil!C276+Phil!E276</f>
        <v>9</v>
      </c>
      <c r="D276" s="2">
        <f t="shared" si="60"/>
        <v>0.06</v>
      </c>
      <c r="E276" s="1">
        <f>Phil!G276</f>
        <v>19</v>
      </c>
      <c r="F276" s="2">
        <f t="shared" si="60"/>
        <v>0.12666666666666668</v>
      </c>
      <c r="G276" s="1">
        <f>Phil!I276+Phil!K276</f>
        <v>122</v>
      </c>
      <c r="H276" s="2">
        <f t="shared" si="61"/>
        <v>0.81333333333333335</v>
      </c>
      <c r="I276" s="3">
        <f>Phil!M276</f>
        <v>150</v>
      </c>
      <c r="J276" s="3">
        <f>Phil!N276</f>
        <v>26</v>
      </c>
      <c r="K276" s="3">
        <f>Phil!O276</f>
        <v>176</v>
      </c>
      <c r="L276" s="34"/>
      <c r="M276" s="34"/>
      <c r="N276" s="34"/>
      <c r="O276" s="34"/>
    </row>
    <row r="277" spans="2:15" s="123" customFormat="1" ht="36" x14ac:dyDescent="0.2">
      <c r="B277" s="24" t="s">
        <v>91</v>
      </c>
      <c r="C277" s="1">
        <f>Phil!C277+Phil!E277</f>
        <v>10</v>
      </c>
      <c r="D277" s="2">
        <f t="shared" si="60"/>
        <v>6.2111801242236024E-2</v>
      </c>
      <c r="E277" s="1">
        <f>Phil!G277</f>
        <v>14</v>
      </c>
      <c r="F277" s="2">
        <f t="shared" si="60"/>
        <v>8.6956521739130432E-2</v>
      </c>
      <c r="G277" s="1">
        <f>Phil!I277+Phil!K277</f>
        <v>137</v>
      </c>
      <c r="H277" s="2">
        <f t="shared" si="61"/>
        <v>0.85093167701863359</v>
      </c>
      <c r="I277" s="3">
        <f>Phil!M277</f>
        <v>161</v>
      </c>
      <c r="J277" s="3">
        <f>Phil!N277</f>
        <v>15</v>
      </c>
      <c r="K277" s="3">
        <f>Phil!O277</f>
        <v>5</v>
      </c>
      <c r="L277" s="34"/>
      <c r="M277" s="34"/>
      <c r="N277" s="34"/>
      <c r="O277" s="34"/>
    </row>
    <row r="278" spans="2:15" s="123" customFormat="1" ht="36" x14ac:dyDescent="0.2">
      <c r="B278" s="24" t="s">
        <v>330</v>
      </c>
      <c r="C278" s="1">
        <f>Phil!C278+Phil!E278</f>
        <v>14</v>
      </c>
      <c r="D278" s="2">
        <f t="shared" si="60"/>
        <v>8.6419753086419748E-2</v>
      </c>
      <c r="E278" s="1">
        <f>Phil!G278</f>
        <v>22</v>
      </c>
      <c r="F278" s="2">
        <f t="shared" si="60"/>
        <v>0.13580246913580246</v>
      </c>
      <c r="G278" s="1">
        <f>Phil!I278+Phil!K278</f>
        <v>126</v>
      </c>
      <c r="H278" s="2">
        <f t="shared" si="61"/>
        <v>0.77777777777777779</v>
      </c>
      <c r="I278" s="3">
        <f>Phil!M278</f>
        <v>162</v>
      </c>
      <c r="J278" s="3">
        <f>Phil!N278</f>
        <v>14</v>
      </c>
      <c r="K278" s="3">
        <f>Phil!O278</f>
        <v>176</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370</v>
      </c>
      <c r="J287" s="208" t="s">
        <v>5</v>
      </c>
      <c r="K287" s="208" t="s">
        <v>371</v>
      </c>
      <c r="L287" s="34"/>
      <c r="M287" s="34"/>
      <c r="N287" s="34"/>
      <c r="O287" s="34"/>
    </row>
    <row r="288" spans="2:15" s="123" customFormat="1" x14ac:dyDescent="0.2">
      <c r="B288" s="24" t="s">
        <v>99</v>
      </c>
      <c r="C288" s="1">
        <f>Phil!C288+Phil!E288</f>
        <v>20</v>
      </c>
      <c r="D288" s="2">
        <f>C288/$I288</f>
        <v>0.12269938650306748</v>
      </c>
      <c r="E288" s="1">
        <f>Phil!G288</f>
        <v>41</v>
      </c>
      <c r="F288" s="2">
        <f>E288/$I288</f>
        <v>0.25153374233128833</v>
      </c>
      <c r="G288" s="1">
        <f>Phil!I288+Phil!K288</f>
        <v>102</v>
      </c>
      <c r="H288" s="2">
        <f>G288/$I288</f>
        <v>0.62576687116564422</v>
      </c>
      <c r="I288" s="3">
        <f>Phil!M288</f>
        <v>163</v>
      </c>
      <c r="J288" s="3">
        <f>Phil!N288</f>
        <v>5</v>
      </c>
      <c r="K288" s="3">
        <f>Phil!O288</f>
        <v>168</v>
      </c>
      <c r="L288" s="34"/>
      <c r="M288" s="34"/>
      <c r="N288" s="34"/>
      <c r="O288" s="34"/>
    </row>
    <row r="289" spans="2:12" s="123" customFormat="1" x14ac:dyDescent="0.2">
      <c r="B289" s="24" t="s">
        <v>100</v>
      </c>
      <c r="C289" s="1">
        <f>Phil!C289+Phil!E289</f>
        <v>18</v>
      </c>
      <c r="D289" s="2">
        <f t="shared" ref="D289:F291" si="62">C289/$I289</f>
        <v>0.11392405063291139</v>
      </c>
      <c r="E289" s="1">
        <f>Phil!G289</f>
        <v>44</v>
      </c>
      <c r="F289" s="2">
        <f t="shared" si="62"/>
        <v>0.27848101265822783</v>
      </c>
      <c r="G289" s="1">
        <f>Phil!I289+Phil!K289</f>
        <v>96</v>
      </c>
      <c r="H289" s="2">
        <f t="shared" ref="H289:H291" si="63">G289/$I289</f>
        <v>0.60759493670886078</v>
      </c>
      <c r="I289" s="3">
        <f>Phil!M289</f>
        <v>158</v>
      </c>
      <c r="J289" s="3">
        <f>Phil!N289</f>
        <v>10</v>
      </c>
      <c r="K289" s="3">
        <f>Phil!O289</f>
        <v>168</v>
      </c>
      <c r="L289" s="34"/>
    </row>
    <row r="290" spans="2:12" s="123" customFormat="1" x14ac:dyDescent="0.2">
      <c r="B290" s="24" t="s">
        <v>101</v>
      </c>
      <c r="C290" s="1">
        <f>Phil!C290+Phil!E290</f>
        <v>64</v>
      </c>
      <c r="D290" s="2">
        <f t="shared" si="62"/>
        <v>0.41558441558441561</v>
      </c>
      <c r="E290" s="1">
        <f>Phil!G290</f>
        <v>44</v>
      </c>
      <c r="F290" s="2">
        <f t="shared" si="62"/>
        <v>0.2857142857142857</v>
      </c>
      <c r="G290" s="1">
        <f>Phil!I290+Phil!K290</f>
        <v>46</v>
      </c>
      <c r="H290" s="2">
        <f t="shared" si="63"/>
        <v>0.29870129870129869</v>
      </c>
      <c r="I290" s="3">
        <f>Phil!M290</f>
        <v>154</v>
      </c>
      <c r="J290" s="3">
        <f>Phil!N290</f>
        <v>14</v>
      </c>
      <c r="K290" s="3">
        <f>Phil!O290</f>
        <v>168</v>
      </c>
      <c r="L290" s="34"/>
    </row>
    <row r="291" spans="2:12" s="123" customFormat="1" ht="24" x14ac:dyDescent="0.2">
      <c r="B291" s="24" t="s">
        <v>102</v>
      </c>
      <c r="C291" s="1">
        <f>Phil!C291+Phil!E291</f>
        <v>40</v>
      </c>
      <c r="D291" s="2">
        <f t="shared" si="62"/>
        <v>0.26666666666666666</v>
      </c>
      <c r="E291" s="1">
        <f>Phil!G291</f>
        <v>49</v>
      </c>
      <c r="F291" s="2">
        <f t="shared" si="62"/>
        <v>0.32666666666666666</v>
      </c>
      <c r="G291" s="1">
        <f>Phil!I291+Phil!K291</f>
        <v>61</v>
      </c>
      <c r="H291" s="2">
        <f t="shared" si="63"/>
        <v>0.40666666666666668</v>
      </c>
      <c r="I291" s="3">
        <f>Phil!M291</f>
        <v>150</v>
      </c>
      <c r="J291" s="3">
        <f>Phil!N291</f>
        <v>18</v>
      </c>
      <c r="K291" s="3">
        <f>Phil!O291</f>
        <v>168</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370</v>
      </c>
      <c r="J298" s="208" t="s">
        <v>5</v>
      </c>
      <c r="K298" s="208" t="s">
        <v>371</v>
      </c>
      <c r="L298" s="34"/>
    </row>
    <row r="299" spans="2:12" s="123" customFormat="1" x14ac:dyDescent="0.2">
      <c r="B299" s="24" t="s">
        <v>108</v>
      </c>
      <c r="C299" s="1">
        <f>Phil!C299</f>
        <v>33</v>
      </c>
      <c r="D299" s="2">
        <f>C299/$I$299</f>
        <v>0.19642857142857142</v>
      </c>
      <c r="E299" s="1">
        <f>Phil!E299</f>
        <v>90</v>
      </c>
      <c r="F299" s="2">
        <f>E299/$I$299</f>
        <v>0.5357142857142857</v>
      </c>
      <c r="G299" s="1">
        <f>Phil!G299</f>
        <v>45</v>
      </c>
      <c r="H299" s="2">
        <f>G299/$I$299</f>
        <v>0.26785714285714285</v>
      </c>
      <c r="I299" s="10">
        <f>Phil!I299</f>
        <v>168</v>
      </c>
      <c r="J299" s="10">
        <f>Phil!J299</f>
        <v>0</v>
      </c>
      <c r="K299" s="10">
        <f>Phil!K299</f>
        <v>168</v>
      </c>
      <c r="L299" s="103"/>
    </row>
    <row r="300" spans="2:12" s="123" customFormat="1" x14ac:dyDescent="0.2">
      <c r="B300" s="24" t="s">
        <v>109</v>
      </c>
      <c r="C300" s="1">
        <f>Phil!C300</f>
        <v>4</v>
      </c>
      <c r="D300" s="2">
        <f>C300/$I$300</f>
        <v>2.4242424242424242E-2</v>
      </c>
      <c r="E300" s="1">
        <f>Phil!E300</f>
        <v>19</v>
      </c>
      <c r="F300" s="2">
        <f>E300/$I$300</f>
        <v>0.11515151515151516</v>
      </c>
      <c r="G300" s="1">
        <f>Phil!G300</f>
        <v>142</v>
      </c>
      <c r="H300" s="2">
        <f>G300/$I$300</f>
        <v>0.8606060606060606</v>
      </c>
      <c r="I300" s="10">
        <f>Phil!I300</f>
        <v>165</v>
      </c>
      <c r="J300" s="10">
        <f>Phil!J300</f>
        <v>3</v>
      </c>
      <c r="K300" s="10">
        <f>Phil!K300</f>
        <v>168</v>
      </c>
      <c r="L300" s="103"/>
    </row>
    <row r="301" spans="2:12" s="123" customFormat="1" x14ac:dyDescent="0.2">
      <c r="B301" s="24" t="s">
        <v>110</v>
      </c>
      <c r="C301" s="1">
        <f>Phil!C301</f>
        <v>6</v>
      </c>
      <c r="D301" s="2">
        <f>C301/$I$301</f>
        <v>3.6363636363636362E-2</v>
      </c>
      <c r="E301" s="1">
        <f>Phil!E301</f>
        <v>39</v>
      </c>
      <c r="F301" s="2">
        <f>E301/$I$301</f>
        <v>0.23636363636363636</v>
      </c>
      <c r="G301" s="1">
        <f>Phil!G301</f>
        <v>120</v>
      </c>
      <c r="H301" s="2">
        <f>G301/$I$301</f>
        <v>0.72727272727272729</v>
      </c>
      <c r="I301" s="10">
        <f>Phil!I301</f>
        <v>165</v>
      </c>
      <c r="J301" s="10">
        <f>Phil!J301</f>
        <v>3</v>
      </c>
      <c r="K301" s="10">
        <f>Phil!K301</f>
        <v>168</v>
      </c>
      <c r="L301" s="103"/>
    </row>
    <row r="302" spans="2:12" s="123" customFormat="1" x14ac:dyDescent="0.2">
      <c r="B302" s="24" t="s">
        <v>111</v>
      </c>
      <c r="C302" s="1">
        <f>Phil!C302</f>
        <v>6</v>
      </c>
      <c r="D302" s="2">
        <f>C302/$I$302</f>
        <v>3.6363636363636362E-2</v>
      </c>
      <c r="E302" s="1">
        <f>Phil!E302</f>
        <v>19</v>
      </c>
      <c r="F302" s="2">
        <f>E302/$I$302</f>
        <v>0.11515151515151516</v>
      </c>
      <c r="G302" s="1">
        <f>Phil!G302</f>
        <v>140</v>
      </c>
      <c r="H302" s="2">
        <f>G302/$I$302</f>
        <v>0.84848484848484851</v>
      </c>
      <c r="I302" s="10">
        <f>Phil!I302</f>
        <v>165</v>
      </c>
      <c r="J302" s="10">
        <f>Phil!J302</f>
        <v>3</v>
      </c>
      <c r="K302" s="10">
        <f>Phil!K302</f>
        <v>168</v>
      </c>
      <c r="L302" s="103"/>
    </row>
    <row r="303" spans="2:12" s="123" customFormat="1" x14ac:dyDescent="0.2">
      <c r="B303" s="24" t="s">
        <v>112</v>
      </c>
      <c r="C303" s="1">
        <f>Phil!C303</f>
        <v>1</v>
      </c>
      <c r="D303" s="2">
        <f>C303/$I$303</f>
        <v>6.024096385542169E-3</v>
      </c>
      <c r="E303" s="1">
        <f>Phil!E303</f>
        <v>11</v>
      </c>
      <c r="F303" s="2">
        <f>E303/$I$303</f>
        <v>6.6265060240963861E-2</v>
      </c>
      <c r="G303" s="1">
        <f>Phil!G303</f>
        <v>154</v>
      </c>
      <c r="H303" s="2">
        <f>G303/$I$303</f>
        <v>0.92771084337349397</v>
      </c>
      <c r="I303" s="10">
        <f>Phil!I303</f>
        <v>166</v>
      </c>
      <c r="J303" s="10">
        <f>Phil!J303</f>
        <v>2</v>
      </c>
      <c r="K303" s="10">
        <f>Phil!K303</f>
        <v>168</v>
      </c>
      <c r="L303" s="103"/>
    </row>
    <row r="304" spans="2:12" s="123" customFormat="1" x14ac:dyDescent="0.2">
      <c r="B304" s="24" t="s">
        <v>113</v>
      </c>
      <c r="C304" s="1">
        <f>Phil!C304</f>
        <v>0</v>
      </c>
      <c r="D304" s="2">
        <f>C304/$I$304</f>
        <v>0</v>
      </c>
      <c r="E304" s="1">
        <f>Phil!E304</f>
        <v>10</v>
      </c>
      <c r="F304" s="2">
        <f>E304/$I$304</f>
        <v>6.1349693251533742E-2</v>
      </c>
      <c r="G304" s="1">
        <f>Phil!G304</f>
        <v>153</v>
      </c>
      <c r="H304" s="2">
        <f>G304/$I$304</f>
        <v>0.93865030674846628</v>
      </c>
      <c r="I304" s="10">
        <f>Phil!I304</f>
        <v>163</v>
      </c>
      <c r="J304" s="10">
        <f>Phil!J304</f>
        <v>5</v>
      </c>
      <c r="K304" s="10">
        <f>Phil!K304</f>
        <v>168</v>
      </c>
      <c r="L304" s="103"/>
    </row>
    <row r="305" spans="2:16" x14ac:dyDescent="0.2">
      <c r="B305" s="119" t="s">
        <v>114</v>
      </c>
      <c r="C305" s="1">
        <f>Phil!C305</f>
        <v>4</v>
      </c>
      <c r="D305" s="2">
        <f>C305/$I$305</f>
        <v>0.13333333333333333</v>
      </c>
      <c r="E305" s="1">
        <f>Phil!E305</f>
        <v>1</v>
      </c>
      <c r="F305" s="2">
        <f>E305/$I$305</f>
        <v>3.3333333333333333E-2</v>
      </c>
      <c r="G305" s="1">
        <f>Phil!G305</f>
        <v>25</v>
      </c>
      <c r="H305" s="2">
        <f>G305/$I$305</f>
        <v>0.83333333333333337</v>
      </c>
      <c r="I305" s="10">
        <f>Phil!I305</f>
        <v>30</v>
      </c>
      <c r="J305" s="10">
        <f>Phil!J305</f>
        <v>138</v>
      </c>
      <c r="K305" s="10">
        <f>Phil!K305</f>
        <v>168</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370</v>
      </c>
      <c r="H312" s="208" t="s">
        <v>5</v>
      </c>
      <c r="I312" s="208" t="s">
        <v>371</v>
      </c>
      <c r="P312" s="34"/>
    </row>
    <row r="313" spans="2:16" x14ac:dyDescent="0.2">
      <c r="B313" s="24" t="s">
        <v>108</v>
      </c>
      <c r="C313" s="1">
        <f>Phil!C313</f>
        <v>11</v>
      </c>
      <c r="D313" s="2">
        <f>C313/$G313</f>
        <v>0.14864864864864866</v>
      </c>
      <c r="E313" s="1">
        <f>Phil!E313</f>
        <v>63</v>
      </c>
      <c r="F313" s="2">
        <f>E313/$G313</f>
        <v>0.85135135135135132</v>
      </c>
      <c r="G313" s="10">
        <f>Phil!G313</f>
        <v>74</v>
      </c>
      <c r="H313" s="10">
        <f>Phil!H313</f>
        <v>94</v>
      </c>
      <c r="I313" s="10">
        <f>Phil!I313</f>
        <v>168</v>
      </c>
      <c r="J313" s="103"/>
      <c r="P313" s="34"/>
    </row>
    <row r="314" spans="2:16" x14ac:dyDescent="0.2">
      <c r="B314" s="24" t="s">
        <v>109</v>
      </c>
      <c r="C314" s="1">
        <f>Phil!C314</f>
        <v>2</v>
      </c>
      <c r="D314" s="2">
        <f t="shared" ref="D314:F319" si="64">C314/$G314</f>
        <v>0.16666666666666666</v>
      </c>
      <c r="E314" s="1">
        <f>Phil!E314</f>
        <v>10</v>
      </c>
      <c r="F314" s="2">
        <f t="shared" si="64"/>
        <v>0.83333333333333337</v>
      </c>
      <c r="G314" s="10">
        <f>Phil!G314</f>
        <v>12</v>
      </c>
      <c r="H314" s="10">
        <f>Phil!H314</f>
        <v>156</v>
      </c>
      <c r="I314" s="10">
        <f>Phil!I314</f>
        <v>168</v>
      </c>
      <c r="J314" s="103"/>
      <c r="P314" s="34"/>
    </row>
    <row r="315" spans="2:16" x14ac:dyDescent="0.2">
      <c r="B315" s="24" t="s">
        <v>110</v>
      </c>
      <c r="C315" s="1">
        <f>Phil!C315</f>
        <v>1</v>
      </c>
      <c r="D315" s="2">
        <f t="shared" si="64"/>
        <v>5.5555555555555552E-2</v>
      </c>
      <c r="E315" s="1">
        <f>Phil!E315</f>
        <v>17</v>
      </c>
      <c r="F315" s="2">
        <f t="shared" si="64"/>
        <v>0.94444444444444442</v>
      </c>
      <c r="G315" s="10">
        <f>Phil!G315</f>
        <v>18</v>
      </c>
      <c r="H315" s="10">
        <f>Phil!H315</f>
        <v>150</v>
      </c>
      <c r="I315" s="10">
        <f>Phil!I315</f>
        <v>168</v>
      </c>
      <c r="J315" s="103"/>
      <c r="P315" s="34"/>
    </row>
    <row r="316" spans="2:16" x14ac:dyDescent="0.2">
      <c r="B316" s="24" t="s">
        <v>111</v>
      </c>
      <c r="C316" s="1">
        <f>Phil!C316</f>
        <v>0</v>
      </c>
      <c r="D316" s="2">
        <f t="shared" si="64"/>
        <v>0</v>
      </c>
      <c r="E316" s="1">
        <f>Phil!E316</f>
        <v>14</v>
      </c>
      <c r="F316" s="2">
        <f t="shared" si="64"/>
        <v>1</v>
      </c>
      <c r="G316" s="10">
        <f>Phil!G316</f>
        <v>14</v>
      </c>
      <c r="H316" s="10">
        <f>Phil!H316</f>
        <v>154</v>
      </c>
      <c r="I316" s="10">
        <f>Phil!I316</f>
        <v>168</v>
      </c>
      <c r="J316" s="103"/>
      <c r="P316" s="34"/>
    </row>
    <row r="317" spans="2:16" x14ac:dyDescent="0.2">
      <c r="B317" s="24" t="s">
        <v>112</v>
      </c>
      <c r="C317" s="1">
        <f>Phil!C317</f>
        <v>0</v>
      </c>
      <c r="D317" s="2">
        <f t="shared" si="64"/>
        <v>0</v>
      </c>
      <c r="E317" s="1">
        <f>Phil!E317</f>
        <v>6</v>
      </c>
      <c r="F317" s="2">
        <f t="shared" si="64"/>
        <v>1</v>
      </c>
      <c r="G317" s="10">
        <f>Phil!G317</f>
        <v>6</v>
      </c>
      <c r="H317" s="10">
        <f>Phil!H317</f>
        <v>162</v>
      </c>
      <c r="I317" s="10">
        <f>Phil!I317</f>
        <v>168</v>
      </c>
      <c r="J317" s="103"/>
      <c r="P317" s="34"/>
    </row>
    <row r="318" spans="2:16" x14ac:dyDescent="0.2">
      <c r="B318" s="24" t="s">
        <v>113</v>
      </c>
      <c r="C318" s="1">
        <f>Phil!C318</f>
        <v>0</v>
      </c>
      <c r="D318" s="2">
        <f t="shared" si="64"/>
        <v>0</v>
      </c>
      <c r="E318" s="1">
        <f>Phil!E318</f>
        <v>4</v>
      </c>
      <c r="F318" s="2">
        <f t="shared" si="64"/>
        <v>1</v>
      </c>
      <c r="G318" s="10">
        <f>Phil!G318</f>
        <v>4</v>
      </c>
      <c r="H318" s="10">
        <f>Phil!H318</f>
        <v>164</v>
      </c>
      <c r="I318" s="10">
        <f>Phil!I318</f>
        <v>168</v>
      </c>
      <c r="J318" s="103"/>
      <c r="P318" s="34"/>
    </row>
    <row r="319" spans="2:16" x14ac:dyDescent="0.2">
      <c r="B319" s="24" t="s">
        <v>114</v>
      </c>
      <c r="C319" s="1">
        <f>Phil!C319</f>
        <v>0</v>
      </c>
      <c r="D319" s="2">
        <f t="shared" si="64"/>
        <v>0</v>
      </c>
      <c r="E319" s="1">
        <f>Phil!E319</f>
        <v>3</v>
      </c>
      <c r="F319" s="2">
        <f t="shared" si="64"/>
        <v>1</v>
      </c>
      <c r="G319" s="10">
        <f>Phil!G319</f>
        <v>3</v>
      </c>
      <c r="H319" s="10">
        <f>Phil!H319</f>
        <v>165</v>
      </c>
      <c r="I319" s="10">
        <f>Phil!I319</f>
        <v>168</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370</v>
      </c>
      <c r="H326" s="208" t="s">
        <v>5</v>
      </c>
      <c r="I326" s="208" t="s">
        <v>371</v>
      </c>
      <c r="P326" s="34"/>
    </row>
    <row r="327" spans="2:16" x14ac:dyDescent="0.2">
      <c r="B327" s="24" t="s">
        <v>123</v>
      </c>
      <c r="C327" s="1">
        <f>Phil!C327</f>
        <v>119</v>
      </c>
      <c r="D327" s="2">
        <f>C327/$G327</f>
        <v>0.71257485029940115</v>
      </c>
      <c r="E327" s="1">
        <f>Phil!E327</f>
        <v>48</v>
      </c>
      <c r="F327" s="2">
        <f>E327/$G327</f>
        <v>0.28742514970059879</v>
      </c>
      <c r="G327" s="10">
        <f>Phil!G327</f>
        <v>167</v>
      </c>
      <c r="H327" s="10">
        <f>Phil!H327</f>
        <v>1</v>
      </c>
      <c r="I327" s="10">
        <f>Phil!I327</f>
        <v>168</v>
      </c>
      <c r="J327" s="103"/>
      <c r="P327" s="34"/>
    </row>
    <row r="328" spans="2:16" x14ac:dyDescent="0.2">
      <c r="B328" s="24" t="s">
        <v>124</v>
      </c>
      <c r="C328" s="1">
        <f>Phil!C328</f>
        <v>26</v>
      </c>
      <c r="D328" s="2">
        <f t="shared" ref="D328:F333" si="65">C328/$G328</f>
        <v>0.16560509554140126</v>
      </c>
      <c r="E328" s="1">
        <f>Phil!E328</f>
        <v>131</v>
      </c>
      <c r="F328" s="2">
        <f t="shared" si="65"/>
        <v>0.83439490445859876</v>
      </c>
      <c r="G328" s="10">
        <f>Phil!G328</f>
        <v>157</v>
      </c>
      <c r="H328" s="10">
        <f>Phil!H328</f>
        <v>11</v>
      </c>
      <c r="I328" s="10">
        <f>Phil!I328</f>
        <v>168</v>
      </c>
      <c r="J328" s="103"/>
      <c r="P328" s="34"/>
    </row>
    <row r="329" spans="2:16" x14ac:dyDescent="0.2">
      <c r="B329" s="119" t="s">
        <v>114</v>
      </c>
      <c r="C329" s="1">
        <f>Phil!C329</f>
        <v>10</v>
      </c>
      <c r="D329" s="2">
        <f t="shared" si="65"/>
        <v>0.24390243902439024</v>
      </c>
      <c r="E329" s="1">
        <f>Phil!E329</f>
        <v>31</v>
      </c>
      <c r="F329" s="2">
        <f t="shared" si="65"/>
        <v>0.75609756097560976</v>
      </c>
      <c r="G329" s="10">
        <f>Phil!G329</f>
        <v>41</v>
      </c>
      <c r="H329" s="10">
        <f>Phil!H329</f>
        <v>127</v>
      </c>
      <c r="I329" s="10">
        <f>Phil!I329</f>
        <v>168</v>
      </c>
      <c r="J329" s="103"/>
      <c r="P329" s="34"/>
    </row>
    <row r="330" spans="2:16" x14ac:dyDescent="0.2">
      <c r="B330" s="24" t="s">
        <v>125</v>
      </c>
      <c r="C330" s="1">
        <f>Phil!C330</f>
        <v>25</v>
      </c>
      <c r="D330" s="2">
        <f t="shared" si="65"/>
        <v>0.15060240963855423</v>
      </c>
      <c r="E330" s="1">
        <f>Phil!E330</f>
        <v>141</v>
      </c>
      <c r="F330" s="2">
        <f t="shared" si="65"/>
        <v>0.8493975903614458</v>
      </c>
      <c r="G330" s="10">
        <f>Phil!G330</f>
        <v>166</v>
      </c>
      <c r="H330" s="10">
        <f>Phil!H330</f>
        <v>2</v>
      </c>
      <c r="I330" s="10">
        <f>Phil!I330</f>
        <v>168</v>
      </c>
      <c r="J330" s="103"/>
      <c r="P330" s="34"/>
    </row>
    <row r="331" spans="2:16" x14ac:dyDescent="0.2">
      <c r="B331" s="24" t="s">
        <v>126</v>
      </c>
      <c r="C331" s="1">
        <f>Phil!C331</f>
        <v>19</v>
      </c>
      <c r="D331" s="2">
        <f t="shared" si="65"/>
        <v>0.11377245508982035</v>
      </c>
      <c r="E331" s="1">
        <f>Phil!E331</f>
        <v>148</v>
      </c>
      <c r="F331" s="2">
        <f t="shared" si="65"/>
        <v>0.88622754491017963</v>
      </c>
      <c r="G331" s="10">
        <f>Phil!G331</f>
        <v>167</v>
      </c>
      <c r="H331" s="10">
        <f>Phil!H331</f>
        <v>1</v>
      </c>
      <c r="I331" s="10">
        <f>Phil!I331</f>
        <v>168</v>
      </c>
      <c r="J331" s="103"/>
      <c r="P331" s="34"/>
    </row>
    <row r="332" spans="2:16" ht="24" x14ac:dyDescent="0.2">
      <c r="B332" s="24" t="s">
        <v>127</v>
      </c>
      <c r="C332" s="1">
        <f>Phil!C332</f>
        <v>25</v>
      </c>
      <c r="D332" s="2">
        <f t="shared" si="65"/>
        <v>0.1497005988023952</v>
      </c>
      <c r="E332" s="1">
        <f>Phil!E332</f>
        <v>142</v>
      </c>
      <c r="F332" s="2">
        <f t="shared" si="65"/>
        <v>0.85029940119760483</v>
      </c>
      <c r="G332" s="10">
        <f>Phil!G332</f>
        <v>167</v>
      </c>
      <c r="H332" s="10">
        <f>Phil!H332</f>
        <v>1</v>
      </c>
      <c r="I332" s="10">
        <f>Phil!I332</f>
        <v>168</v>
      </c>
      <c r="J332" s="103"/>
      <c r="P332" s="34"/>
    </row>
    <row r="333" spans="2:16" x14ac:dyDescent="0.2">
      <c r="B333" s="24" t="s">
        <v>128</v>
      </c>
      <c r="C333" s="1">
        <f>Phil!C333</f>
        <v>27</v>
      </c>
      <c r="D333" s="2">
        <f t="shared" si="65"/>
        <v>0.16363636363636364</v>
      </c>
      <c r="E333" s="1">
        <f>Phil!E333</f>
        <v>138</v>
      </c>
      <c r="F333" s="2">
        <f t="shared" si="65"/>
        <v>0.83636363636363631</v>
      </c>
      <c r="G333" s="10">
        <f>Phil!G333</f>
        <v>165</v>
      </c>
      <c r="H333" s="10">
        <f>Phil!H333</f>
        <v>3</v>
      </c>
      <c r="I333" s="10">
        <f>Phil!I333</f>
        <v>168</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370</v>
      </c>
      <c r="J340" s="208" t="s">
        <v>5</v>
      </c>
      <c r="K340" s="208" t="s">
        <v>371</v>
      </c>
    </row>
    <row r="341" spans="2:16" x14ac:dyDescent="0.2">
      <c r="B341" s="24" t="s">
        <v>133</v>
      </c>
      <c r="C341" s="1">
        <f>Phil!C341+Phil!E341</f>
        <v>45</v>
      </c>
      <c r="D341" s="2">
        <f>C341/$I341</f>
        <v>0.29220779220779219</v>
      </c>
      <c r="E341" s="1">
        <f>Phil!G341</f>
        <v>45</v>
      </c>
      <c r="F341" s="2">
        <f>E341/$I341</f>
        <v>0.29220779220779219</v>
      </c>
      <c r="G341" s="1">
        <f>Phil!I341+Phil!K341</f>
        <v>64</v>
      </c>
      <c r="H341" s="2">
        <f>G341/$I341</f>
        <v>0.41558441558441561</v>
      </c>
      <c r="I341" s="3">
        <f>Phil!M341</f>
        <v>154</v>
      </c>
      <c r="J341" s="3">
        <f>Phil!N341</f>
        <v>14</v>
      </c>
      <c r="K341" s="3">
        <f>Phil!O341</f>
        <v>168</v>
      </c>
    </row>
    <row r="342" spans="2:16" x14ac:dyDescent="0.2">
      <c r="B342" s="24" t="s">
        <v>134</v>
      </c>
      <c r="C342" s="1">
        <f>Phil!C342+Phil!E342</f>
        <v>25</v>
      </c>
      <c r="D342" s="2">
        <f t="shared" ref="D342:D345" si="66">C342/$I342</f>
        <v>0.15723270440251572</v>
      </c>
      <c r="E342" s="1">
        <f>Phil!G342</f>
        <v>27</v>
      </c>
      <c r="F342" s="2">
        <f t="shared" ref="F342:F345" si="67">E342/$I342</f>
        <v>0.16981132075471697</v>
      </c>
      <c r="G342" s="1">
        <f>Phil!I342+Phil!K342</f>
        <v>107</v>
      </c>
      <c r="H342" s="2">
        <f t="shared" ref="H342:H345" si="68">G342/$I342</f>
        <v>0.67295597484276726</v>
      </c>
      <c r="I342" s="3">
        <f>Phil!M342</f>
        <v>159</v>
      </c>
      <c r="J342" s="3">
        <f>Phil!N342</f>
        <v>9</v>
      </c>
      <c r="K342" s="3">
        <f>Phil!O342</f>
        <v>168</v>
      </c>
    </row>
    <row r="343" spans="2:16" x14ac:dyDescent="0.2">
      <c r="B343" s="24" t="s">
        <v>135</v>
      </c>
      <c r="C343" s="1">
        <f>Phil!C343+Phil!E343</f>
        <v>49</v>
      </c>
      <c r="D343" s="2">
        <f t="shared" si="66"/>
        <v>0.35766423357664234</v>
      </c>
      <c r="E343" s="1">
        <f>Phil!G343</f>
        <v>37</v>
      </c>
      <c r="F343" s="2">
        <f t="shared" si="67"/>
        <v>0.27007299270072993</v>
      </c>
      <c r="G343" s="1">
        <f>Phil!I343+Phil!K343</f>
        <v>51</v>
      </c>
      <c r="H343" s="2">
        <f t="shared" si="68"/>
        <v>0.37226277372262773</v>
      </c>
      <c r="I343" s="3">
        <f>Phil!M343</f>
        <v>137</v>
      </c>
      <c r="J343" s="3">
        <f>Phil!N343</f>
        <v>31</v>
      </c>
      <c r="K343" s="3">
        <f>Phil!O343</f>
        <v>168</v>
      </c>
    </row>
    <row r="344" spans="2:16" x14ac:dyDescent="0.2">
      <c r="B344" s="24" t="s">
        <v>136</v>
      </c>
      <c r="C344" s="1">
        <f>Phil!C344+Phil!E344</f>
        <v>52</v>
      </c>
      <c r="D344" s="2">
        <f t="shared" si="66"/>
        <v>0.3443708609271523</v>
      </c>
      <c r="E344" s="1">
        <f>Phil!G344</f>
        <v>45</v>
      </c>
      <c r="F344" s="2">
        <f t="shared" si="67"/>
        <v>0.29801324503311261</v>
      </c>
      <c r="G344" s="1">
        <f>Phil!I344+Phil!K344</f>
        <v>54</v>
      </c>
      <c r="H344" s="2">
        <f t="shared" si="68"/>
        <v>0.35761589403973509</v>
      </c>
      <c r="I344" s="3">
        <f>Phil!M344</f>
        <v>151</v>
      </c>
      <c r="J344" s="3">
        <f>Phil!N344</f>
        <v>17</v>
      </c>
      <c r="K344" s="3">
        <f>Phil!O344</f>
        <v>168</v>
      </c>
    </row>
    <row r="345" spans="2:16" x14ac:dyDescent="0.2">
      <c r="B345" s="24" t="s">
        <v>137</v>
      </c>
      <c r="C345" s="1">
        <f>Phil!C345+Phil!E345</f>
        <v>34</v>
      </c>
      <c r="D345" s="2">
        <f t="shared" si="66"/>
        <v>0.22077922077922077</v>
      </c>
      <c r="E345" s="1">
        <f>Phil!G345</f>
        <v>28</v>
      </c>
      <c r="F345" s="2">
        <f t="shared" si="67"/>
        <v>0.18181818181818182</v>
      </c>
      <c r="G345" s="1">
        <f>Phil!I345+Phil!K345</f>
        <v>92</v>
      </c>
      <c r="H345" s="2">
        <f t="shared" si="68"/>
        <v>0.59740259740259738</v>
      </c>
      <c r="I345" s="3">
        <f>Phil!M345</f>
        <v>154</v>
      </c>
      <c r="J345" s="3">
        <f>Phil!N345</f>
        <v>14</v>
      </c>
      <c r="K345" s="3">
        <f>Phil!O345</f>
        <v>168</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370</v>
      </c>
      <c r="J352" s="208" t="s">
        <v>140</v>
      </c>
      <c r="K352" s="208" t="s">
        <v>371</v>
      </c>
    </row>
    <row r="353" spans="2:14" s="123" customFormat="1" x14ac:dyDescent="0.2">
      <c r="B353" s="24" t="s">
        <v>141</v>
      </c>
      <c r="C353" s="1">
        <f>Phil!C353+Phil!E353</f>
        <v>2</v>
      </c>
      <c r="D353" s="2">
        <f>C353/$I353</f>
        <v>1.2048192771084338E-2</v>
      </c>
      <c r="E353" s="1">
        <f>Phil!G353</f>
        <v>19</v>
      </c>
      <c r="F353" s="2">
        <f>E353/$I353</f>
        <v>0.1144578313253012</v>
      </c>
      <c r="G353" s="1">
        <f>Phil!I353+Phil!K353</f>
        <v>145</v>
      </c>
      <c r="H353" s="2">
        <f>G353/$I353</f>
        <v>0.87349397590361444</v>
      </c>
      <c r="I353" s="3">
        <f>Phil!M353</f>
        <v>166</v>
      </c>
      <c r="J353" s="3">
        <f>Phil!N353</f>
        <v>10</v>
      </c>
      <c r="K353" s="3">
        <f>Phil!O353</f>
        <v>176</v>
      </c>
      <c r="L353" s="34"/>
      <c r="M353" s="34"/>
      <c r="N353" s="34"/>
    </row>
    <row r="354" spans="2:14" s="123" customFormat="1" x14ac:dyDescent="0.2">
      <c r="B354" s="24" t="s">
        <v>100</v>
      </c>
      <c r="C354" s="1">
        <f>Phil!C354+Phil!E354</f>
        <v>15</v>
      </c>
      <c r="D354" s="2">
        <f t="shared" ref="D354:D356" si="69">C354/$I354</f>
        <v>9.5541401273885357E-2</v>
      </c>
      <c r="E354" s="1">
        <f>Phil!G354</f>
        <v>30</v>
      </c>
      <c r="F354" s="2">
        <f t="shared" ref="F354:F356" si="70">E354/$I354</f>
        <v>0.19108280254777071</v>
      </c>
      <c r="G354" s="1">
        <f>Phil!I354+Phil!K354</f>
        <v>112</v>
      </c>
      <c r="H354" s="2">
        <f t="shared" ref="H354:H356" si="71">G354/$I354</f>
        <v>0.7133757961783439</v>
      </c>
      <c r="I354" s="3">
        <f>Phil!M354</f>
        <v>157</v>
      </c>
      <c r="J354" s="3">
        <f>Phil!N354</f>
        <v>19</v>
      </c>
      <c r="K354" s="3">
        <f>Phil!O354</f>
        <v>176</v>
      </c>
      <c r="L354" s="34"/>
      <c r="M354" s="34"/>
      <c r="N354" s="34"/>
    </row>
    <row r="355" spans="2:14" s="123" customFormat="1" x14ac:dyDescent="0.2">
      <c r="B355" s="24" t="s">
        <v>101</v>
      </c>
      <c r="C355" s="1">
        <f>Phil!C355+Phil!E355</f>
        <v>38</v>
      </c>
      <c r="D355" s="2">
        <f t="shared" si="69"/>
        <v>0.27142857142857141</v>
      </c>
      <c r="E355" s="1">
        <f>Phil!G355</f>
        <v>40</v>
      </c>
      <c r="F355" s="2">
        <f t="shared" si="70"/>
        <v>0.2857142857142857</v>
      </c>
      <c r="G355" s="1">
        <f>Phil!I355+Phil!K355</f>
        <v>62</v>
      </c>
      <c r="H355" s="2">
        <f t="shared" si="71"/>
        <v>0.44285714285714284</v>
      </c>
      <c r="I355" s="3">
        <f>Phil!M355</f>
        <v>140</v>
      </c>
      <c r="J355" s="3">
        <f>Phil!N355</f>
        <v>36</v>
      </c>
      <c r="K355" s="3">
        <f>Phil!O355</f>
        <v>176</v>
      </c>
      <c r="L355" s="34"/>
      <c r="M355" s="34"/>
      <c r="N355" s="34"/>
    </row>
    <row r="356" spans="2:14" s="123" customFormat="1" ht="24" x14ac:dyDescent="0.2">
      <c r="B356" s="24" t="s">
        <v>102</v>
      </c>
      <c r="C356" s="1">
        <f>Phil!C356+Phil!E356</f>
        <v>36</v>
      </c>
      <c r="D356" s="2">
        <f t="shared" si="69"/>
        <v>0.24489795918367346</v>
      </c>
      <c r="E356" s="1">
        <f>Phil!G356</f>
        <v>42</v>
      </c>
      <c r="F356" s="2">
        <f t="shared" si="70"/>
        <v>0.2857142857142857</v>
      </c>
      <c r="G356" s="1">
        <f>Phil!I356+Phil!K356</f>
        <v>69</v>
      </c>
      <c r="H356" s="2">
        <f t="shared" si="71"/>
        <v>0.46938775510204084</v>
      </c>
      <c r="I356" s="3">
        <f>Phil!M356</f>
        <v>147</v>
      </c>
      <c r="J356" s="3">
        <f>Phil!N356</f>
        <v>29</v>
      </c>
      <c r="K356" s="3">
        <f>Phil!O356</f>
        <v>176</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370</v>
      </c>
      <c r="L361" s="205" t="s">
        <v>5</v>
      </c>
      <c r="M361" s="205" t="s">
        <v>371</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Phil!C363</f>
        <v>9</v>
      </c>
      <c r="D363" s="2">
        <f>C363/$K$363</f>
        <v>5.2023121387283239E-2</v>
      </c>
      <c r="E363" s="1">
        <f>Phil!E363</f>
        <v>162</v>
      </c>
      <c r="F363" s="2">
        <f>E363/$K$363</f>
        <v>0.93641618497109824</v>
      </c>
      <c r="G363" s="1">
        <f>Phil!G363</f>
        <v>2</v>
      </c>
      <c r="H363" s="2">
        <f>G363/$K$363</f>
        <v>1.1560693641618497E-2</v>
      </c>
      <c r="I363" s="1">
        <f>Phil!I363</f>
        <v>0</v>
      </c>
      <c r="J363" s="2">
        <f>I363/$K$363</f>
        <v>0</v>
      </c>
      <c r="K363" s="10">
        <f>Phil!K363</f>
        <v>173</v>
      </c>
      <c r="L363" s="10">
        <f>Phil!L363</f>
        <v>3</v>
      </c>
      <c r="M363" s="10">
        <f>Phil!M363</f>
        <v>176</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Phil!C365</f>
        <v>57</v>
      </c>
      <c r="D365" s="2">
        <f>C365/$K$365</f>
        <v>0.35403726708074534</v>
      </c>
      <c r="E365" s="1">
        <f>Phil!E365</f>
        <v>64</v>
      </c>
      <c r="F365" s="2">
        <f>E365/$K$365</f>
        <v>0.39751552795031053</v>
      </c>
      <c r="G365" s="1">
        <f>Phil!G365</f>
        <v>32</v>
      </c>
      <c r="H365" s="2">
        <f>G365/$K$365</f>
        <v>0.19875776397515527</v>
      </c>
      <c r="I365" s="1">
        <f>Phil!I365</f>
        <v>8</v>
      </c>
      <c r="J365" s="2">
        <f>I365/$K$365</f>
        <v>4.9689440993788817E-2</v>
      </c>
      <c r="K365" s="10">
        <f>Phil!K365</f>
        <v>161</v>
      </c>
      <c r="L365" s="10">
        <f>Phil!L365</f>
        <v>15</v>
      </c>
      <c r="M365" s="10">
        <f>Phil!M365</f>
        <v>176</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Phil!C367</f>
        <v>25</v>
      </c>
      <c r="D367" s="2">
        <f>C367/$K$367</f>
        <v>0.21739130434782608</v>
      </c>
      <c r="E367" s="1">
        <f>Phil!E367</f>
        <v>76</v>
      </c>
      <c r="F367" s="2">
        <f>E367/$K$367</f>
        <v>0.66086956521739126</v>
      </c>
      <c r="G367" s="1">
        <f>Phil!G367</f>
        <v>10</v>
      </c>
      <c r="H367" s="2">
        <f>G367/$K$367</f>
        <v>8.6956521739130432E-2</v>
      </c>
      <c r="I367" s="1">
        <f>Phil!I367</f>
        <v>4</v>
      </c>
      <c r="J367" s="2">
        <f>I367/$K$367</f>
        <v>3.4782608695652174E-2</v>
      </c>
      <c r="K367" s="10">
        <f>Phil!K367</f>
        <v>115</v>
      </c>
      <c r="L367" s="10">
        <f>Phil!L367</f>
        <v>61</v>
      </c>
      <c r="M367" s="10">
        <f>Phil!M367</f>
        <v>176</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Phil!C369</f>
        <v>17</v>
      </c>
      <c r="D369" s="2">
        <f>C369/$K$369</f>
        <v>0.15740740740740741</v>
      </c>
      <c r="E369" s="1">
        <f>Phil!E369</f>
        <v>78</v>
      </c>
      <c r="F369" s="2">
        <f>E369/$K$369</f>
        <v>0.72222222222222221</v>
      </c>
      <c r="G369" s="1">
        <f>Phil!G369</f>
        <v>11</v>
      </c>
      <c r="H369" s="2">
        <f>G369/$K$369</f>
        <v>0.10185185185185185</v>
      </c>
      <c r="I369" s="1">
        <f>Phil!I369</f>
        <v>2</v>
      </c>
      <c r="J369" s="2">
        <f>I369/$K$369</f>
        <v>1.8518518518518517E-2</v>
      </c>
      <c r="K369" s="10">
        <f>Phil!K369</f>
        <v>108</v>
      </c>
      <c r="L369" s="10">
        <f>Phil!L369</f>
        <v>68</v>
      </c>
      <c r="M369" s="10">
        <f>Phil!M369</f>
        <v>176</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370</v>
      </c>
      <c r="H375" s="208" t="s">
        <v>5</v>
      </c>
      <c r="I375" s="208" t="s">
        <v>371</v>
      </c>
      <c r="J375" s="34"/>
      <c r="K375" s="34"/>
      <c r="L375" s="34"/>
      <c r="M375" s="34"/>
      <c r="N375" s="34"/>
      <c r="O375" s="34"/>
    </row>
    <row r="376" spans="2:15" s="123" customFormat="1" x14ac:dyDescent="0.2">
      <c r="B376" s="24" t="s">
        <v>29</v>
      </c>
      <c r="C376" s="1">
        <f>Phil!C376</f>
        <v>71</v>
      </c>
      <c r="D376" s="2">
        <f>C376/$G$376</f>
        <v>0.5220588235294118</v>
      </c>
      <c r="E376" s="1">
        <f>Phil!E376</f>
        <v>65</v>
      </c>
      <c r="F376" s="2">
        <f>E376/$G$376</f>
        <v>0.47794117647058826</v>
      </c>
      <c r="G376" s="36">
        <f>C376+E376</f>
        <v>136</v>
      </c>
      <c r="H376" s="10">
        <f>Phil!H376</f>
        <v>40</v>
      </c>
      <c r="I376" s="36">
        <f>G376+H376</f>
        <v>176</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370</v>
      </c>
      <c r="J383" s="208" t="s">
        <v>5</v>
      </c>
      <c r="K383" s="208" t="s">
        <v>371</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Phil!C385+Phil!E385</f>
        <v>11</v>
      </c>
      <c r="D385" s="2">
        <f>C385/$I385</f>
        <v>7.9710144927536225E-2</v>
      </c>
      <c r="E385" s="1">
        <f>Phil!G385</f>
        <v>19</v>
      </c>
      <c r="F385" s="2">
        <f>E385/$I385</f>
        <v>0.13768115942028986</v>
      </c>
      <c r="G385" s="1">
        <f>Phil!I385+Phil!K385</f>
        <v>108</v>
      </c>
      <c r="H385" s="2">
        <f>G385/$I385</f>
        <v>0.78260869565217395</v>
      </c>
      <c r="I385" s="3">
        <f>Phil!M385</f>
        <v>138</v>
      </c>
      <c r="J385" s="3">
        <f>Phil!N385</f>
        <v>38</v>
      </c>
      <c r="K385" s="3">
        <f>Phil!O385</f>
        <v>176</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Phil!C387+Phil!E387</f>
        <v>29</v>
      </c>
      <c r="D387" s="2">
        <f>C387/$I387</f>
        <v>0.22307692307692309</v>
      </c>
      <c r="E387" s="1">
        <f>Phil!G387</f>
        <v>30</v>
      </c>
      <c r="F387" s="2">
        <f>E387/$I387</f>
        <v>0.23076923076923078</v>
      </c>
      <c r="G387" s="1">
        <f>Phil!I387+Phil!K387</f>
        <v>71</v>
      </c>
      <c r="H387" s="2">
        <f>G387/$I387</f>
        <v>0.5461538461538461</v>
      </c>
      <c r="I387" s="3">
        <f>Phil!M387</f>
        <v>130</v>
      </c>
      <c r="J387" s="3">
        <f>Phil!N387</f>
        <v>46</v>
      </c>
      <c r="K387" s="3">
        <f>Phil!O387</f>
        <v>176</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Phil!C389+Phil!E389</f>
        <v>35</v>
      </c>
      <c r="D389" s="2">
        <f>C389/$I389</f>
        <v>0.30172413793103448</v>
      </c>
      <c r="E389" s="1">
        <f>Phil!G389</f>
        <v>27</v>
      </c>
      <c r="F389" s="2">
        <f>E389/$I389</f>
        <v>0.23275862068965517</v>
      </c>
      <c r="G389" s="1">
        <f>Phil!I389+Phil!K389</f>
        <v>54</v>
      </c>
      <c r="H389" s="2">
        <f>G389/$I389</f>
        <v>0.46551724137931033</v>
      </c>
      <c r="I389" s="3">
        <f>Phil!M389</f>
        <v>116</v>
      </c>
      <c r="J389" s="3">
        <f>Phil!N389</f>
        <v>60</v>
      </c>
      <c r="K389" s="3">
        <f>Phil!O389</f>
        <v>176</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Phil!C391+Phil!E391</f>
        <v>39</v>
      </c>
      <c r="D391" s="2">
        <f>C391/$I391</f>
        <v>0.33620689655172414</v>
      </c>
      <c r="E391" s="1">
        <f>Phil!G391</f>
        <v>23</v>
      </c>
      <c r="F391" s="2">
        <f>E391/$I391</f>
        <v>0.19827586206896552</v>
      </c>
      <c r="G391" s="1">
        <f>Phil!I391+Phil!K391</f>
        <v>54</v>
      </c>
      <c r="H391" s="2">
        <f>G391/$I391</f>
        <v>0.46551724137931033</v>
      </c>
      <c r="I391" s="3">
        <f>Phil!M391</f>
        <v>116</v>
      </c>
      <c r="J391" s="3">
        <f>Phil!N391</f>
        <v>60</v>
      </c>
      <c r="K391" s="3">
        <f>Phil!O391</f>
        <v>176</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14.25" customHeight="1" x14ac:dyDescent="0.2">
      <c r="B400" s="257"/>
      <c r="C400" s="208" t="s">
        <v>121</v>
      </c>
      <c r="D400" s="32"/>
      <c r="E400" s="208" t="s">
        <v>122</v>
      </c>
      <c r="F400" s="32"/>
      <c r="G400" s="208" t="s">
        <v>370</v>
      </c>
      <c r="H400" s="117"/>
      <c r="I400" s="117"/>
      <c r="J400" s="117"/>
      <c r="K400" s="117"/>
      <c r="L400" s="117"/>
      <c r="M400" s="34"/>
      <c r="N400" s="34"/>
    </row>
    <row r="401" spans="2:15" s="123" customFormat="1" x14ac:dyDescent="0.2">
      <c r="B401" s="24" t="s">
        <v>29</v>
      </c>
      <c r="C401" s="1">
        <f>Phil!C401</f>
        <v>137</v>
      </c>
      <c r="D401" s="2">
        <f>C401/$G$401</f>
        <v>0.77840909090909094</v>
      </c>
      <c r="E401" s="1">
        <f>Phil!E401</f>
        <v>39</v>
      </c>
      <c r="F401" s="2">
        <f>E401/$G$401</f>
        <v>0.22159090909090909</v>
      </c>
      <c r="G401" s="9">
        <f>C401+E401</f>
        <v>176</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370</v>
      </c>
      <c r="J408" s="208" t="s">
        <v>5</v>
      </c>
      <c r="K408" s="208" t="s">
        <v>371</v>
      </c>
      <c r="L408" s="34"/>
      <c r="M408" s="34"/>
      <c r="N408" s="34"/>
      <c r="O408" s="34"/>
    </row>
    <row r="409" spans="2:15" s="123" customFormat="1" x14ac:dyDescent="0.2">
      <c r="B409" s="24" t="s">
        <v>159</v>
      </c>
      <c r="C409" s="1">
        <f>Phil!C409+Phil!E409</f>
        <v>29</v>
      </c>
      <c r="D409" s="2">
        <f>C409/$I409</f>
        <v>0.27619047619047621</v>
      </c>
      <c r="E409" s="1">
        <f>Phil!G409</f>
        <v>27</v>
      </c>
      <c r="F409" s="2">
        <f>E409/$I409</f>
        <v>0.25714285714285712</v>
      </c>
      <c r="G409" s="1">
        <f>Phil!I409+Phil!K409</f>
        <v>49</v>
      </c>
      <c r="H409" s="2">
        <f>G409/$I409</f>
        <v>0.46666666666666667</v>
      </c>
      <c r="I409" s="3">
        <f>Phil!M409</f>
        <v>105</v>
      </c>
      <c r="J409" s="3">
        <f>Phil!N409</f>
        <v>71</v>
      </c>
      <c r="K409" s="3">
        <f>Phil!O409</f>
        <v>176</v>
      </c>
      <c r="L409" s="34"/>
      <c r="M409" s="34"/>
      <c r="N409" s="34"/>
      <c r="O409" s="34"/>
    </row>
    <row r="410" spans="2:15" s="123" customFormat="1" x14ac:dyDescent="0.2">
      <c r="B410" s="24" t="s">
        <v>160</v>
      </c>
      <c r="C410" s="1">
        <f>Phil!C410+Phil!E410</f>
        <v>26</v>
      </c>
      <c r="D410" s="2">
        <f t="shared" ref="D410:F419" si="72">C410/$I410</f>
        <v>0.60465116279069764</v>
      </c>
      <c r="E410" s="1">
        <f>Phil!G410</f>
        <v>13</v>
      </c>
      <c r="F410" s="2">
        <f t="shared" si="72"/>
        <v>0.30232558139534882</v>
      </c>
      <c r="G410" s="1">
        <f>Phil!I410+Phil!K410</f>
        <v>4</v>
      </c>
      <c r="H410" s="2">
        <f t="shared" ref="H410:H419" si="73">G410/$I410</f>
        <v>9.3023255813953487E-2</v>
      </c>
      <c r="I410" s="3">
        <f>Phil!M410</f>
        <v>43</v>
      </c>
      <c r="J410" s="3">
        <f>Phil!N410</f>
        <v>133</v>
      </c>
      <c r="K410" s="3">
        <f>Phil!O410</f>
        <v>176</v>
      </c>
      <c r="L410" s="34"/>
      <c r="M410" s="34"/>
      <c r="N410" s="34"/>
      <c r="O410" s="34"/>
    </row>
    <row r="411" spans="2:15" s="123" customFormat="1" x14ac:dyDescent="0.2">
      <c r="B411" s="24" t="s">
        <v>161</v>
      </c>
      <c r="C411" s="1">
        <f>Phil!C411+Phil!E411</f>
        <v>2</v>
      </c>
      <c r="D411" s="2">
        <f t="shared" si="72"/>
        <v>1.5151515151515152E-2</v>
      </c>
      <c r="E411" s="1">
        <f>Phil!G411</f>
        <v>26</v>
      </c>
      <c r="F411" s="2">
        <f t="shared" si="72"/>
        <v>0.19696969696969696</v>
      </c>
      <c r="G411" s="1">
        <f>Phil!I411+Phil!K411</f>
        <v>104</v>
      </c>
      <c r="H411" s="2">
        <f t="shared" si="73"/>
        <v>0.78787878787878785</v>
      </c>
      <c r="I411" s="3">
        <f>Phil!M411</f>
        <v>132</v>
      </c>
      <c r="J411" s="3">
        <f>Phil!N411</f>
        <v>44</v>
      </c>
      <c r="K411" s="3">
        <f>Phil!O411</f>
        <v>176</v>
      </c>
      <c r="L411" s="34"/>
      <c r="M411" s="34"/>
      <c r="N411" s="34"/>
      <c r="O411" s="34"/>
    </row>
    <row r="412" spans="2:15" s="123" customFormat="1" x14ac:dyDescent="0.2">
      <c r="B412" s="24" t="s">
        <v>162</v>
      </c>
      <c r="C412" s="1">
        <f>Phil!C412+Phil!E412</f>
        <v>5</v>
      </c>
      <c r="D412" s="2">
        <f t="shared" si="72"/>
        <v>3.8167938931297711E-2</v>
      </c>
      <c r="E412" s="1">
        <f>Phil!G412</f>
        <v>19</v>
      </c>
      <c r="F412" s="2">
        <f t="shared" si="72"/>
        <v>0.14503816793893129</v>
      </c>
      <c r="G412" s="1">
        <f>Phil!I412+Phil!K412</f>
        <v>107</v>
      </c>
      <c r="H412" s="2">
        <f t="shared" si="73"/>
        <v>0.81679389312977102</v>
      </c>
      <c r="I412" s="3">
        <f>Phil!M412</f>
        <v>131</v>
      </c>
      <c r="J412" s="3">
        <f>Phil!N412</f>
        <v>45</v>
      </c>
      <c r="K412" s="3">
        <f>Phil!O412</f>
        <v>176</v>
      </c>
      <c r="L412" s="34"/>
      <c r="M412" s="34"/>
      <c r="N412" s="34"/>
      <c r="O412" s="34"/>
    </row>
    <row r="413" spans="2:15" s="123" customFormat="1" ht="24" x14ac:dyDescent="0.2">
      <c r="B413" s="24" t="s">
        <v>163</v>
      </c>
      <c r="C413" s="1">
        <f>Phil!C413+Phil!E413</f>
        <v>30</v>
      </c>
      <c r="D413" s="2">
        <f t="shared" si="72"/>
        <v>0.23622047244094488</v>
      </c>
      <c r="E413" s="1">
        <f>Phil!G413</f>
        <v>37</v>
      </c>
      <c r="F413" s="2">
        <f t="shared" si="72"/>
        <v>0.29133858267716534</v>
      </c>
      <c r="G413" s="1">
        <f>Phil!I413+Phil!K413</f>
        <v>60</v>
      </c>
      <c r="H413" s="2">
        <f t="shared" si="73"/>
        <v>0.47244094488188976</v>
      </c>
      <c r="I413" s="3">
        <f>Phil!M413</f>
        <v>127</v>
      </c>
      <c r="J413" s="3">
        <f>Phil!N413</f>
        <v>49</v>
      </c>
      <c r="K413" s="3">
        <f>Phil!O413</f>
        <v>176</v>
      </c>
      <c r="L413" s="34"/>
      <c r="M413" s="34"/>
      <c r="N413" s="34"/>
      <c r="O413" s="34"/>
    </row>
    <row r="414" spans="2:15" s="123" customFormat="1" x14ac:dyDescent="0.2">
      <c r="B414" s="24" t="s">
        <v>164</v>
      </c>
      <c r="C414" s="1">
        <f>Phil!C414+Phil!E414</f>
        <v>17</v>
      </c>
      <c r="D414" s="2">
        <f t="shared" si="72"/>
        <v>0.13821138211382114</v>
      </c>
      <c r="E414" s="1">
        <f>Phil!G414</f>
        <v>34</v>
      </c>
      <c r="F414" s="2">
        <f t="shared" si="72"/>
        <v>0.27642276422764228</v>
      </c>
      <c r="G414" s="1">
        <f>Phil!I414+Phil!K414</f>
        <v>72</v>
      </c>
      <c r="H414" s="2">
        <f t="shared" si="73"/>
        <v>0.58536585365853655</v>
      </c>
      <c r="I414" s="3">
        <f>Phil!M414</f>
        <v>123</v>
      </c>
      <c r="J414" s="3">
        <f>Phil!N414</f>
        <v>53</v>
      </c>
      <c r="K414" s="3">
        <f>Phil!O414</f>
        <v>176</v>
      </c>
      <c r="L414" s="34"/>
      <c r="M414" s="34"/>
      <c r="N414" s="34"/>
      <c r="O414" s="34"/>
    </row>
    <row r="415" spans="2:15" s="123" customFormat="1" x14ac:dyDescent="0.2">
      <c r="B415" s="24" t="s">
        <v>165</v>
      </c>
      <c r="C415" s="1">
        <f>Phil!C415+Phil!E415</f>
        <v>14</v>
      </c>
      <c r="D415" s="2">
        <f t="shared" si="72"/>
        <v>0.1111111111111111</v>
      </c>
      <c r="E415" s="1">
        <f>Phil!G415</f>
        <v>25</v>
      </c>
      <c r="F415" s="2">
        <f t="shared" si="72"/>
        <v>0.1984126984126984</v>
      </c>
      <c r="G415" s="1">
        <f>Phil!I415+Phil!K415</f>
        <v>87</v>
      </c>
      <c r="H415" s="2">
        <f t="shared" si="73"/>
        <v>0.69047619047619047</v>
      </c>
      <c r="I415" s="3">
        <f>Phil!M415</f>
        <v>126</v>
      </c>
      <c r="J415" s="3">
        <f>Phil!N415</f>
        <v>50</v>
      </c>
      <c r="K415" s="3">
        <f>Phil!O415</f>
        <v>176</v>
      </c>
      <c r="L415" s="34"/>
      <c r="M415" s="34"/>
      <c r="N415" s="34"/>
      <c r="O415" s="34"/>
    </row>
    <row r="416" spans="2:15" s="123" customFormat="1" x14ac:dyDescent="0.2">
      <c r="B416" s="24" t="s">
        <v>166</v>
      </c>
      <c r="C416" s="1">
        <f>Phil!C416+Phil!E416</f>
        <v>13</v>
      </c>
      <c r="D416" s="2">
        <f t="shared" si="72"/>
        <v>0.10317460317460317</v>
      </c>
      <c r="E416" s="1">
        <f>Phil!G416</f>
        <v>31</v>
      </c>
      <c r="F416" s="2">
        <f t="shared" si="72"/>
        <v>0.24603174603174602</v>
      </c>
      <c r="G416" s="1">
        <f>Phil!I416+Phil!K416</f>
        <v>82</v>
      </c>
      <c r="H416" s="2">
        <f t="shared" si="73"/>
        <v>0.65079365079365081</v>
      </c>
      <c r="I416" s="3">
        <f>Phil!M416</f>
        <v>126</v>
      </c>
      <c r="J416" s="3">
        <f>Phil!N416</f>
        <v>50</v>
      </c>
      <c r="K416" s="3">
        <f>Phil!O416</f>
        <v>176</v>
      </c>
      <c r="L416" s="34"/>
      <c r="M416" s="34"/>
      <c r="N416" s="34"/>
      <c r="O416" s="34"/>
    </row>
    <row r="417" spans="2:15" s="123" customFormat="1" x14ac:dyDescent="0.2">
      <c r="B417" s="24" t="s">
        <v>167</v>
      </c>
      <c r="C417" s="1">
        <f>Phil!C417+Phil!E417</f>
        <v>9</v>
      </c>
      <c r="D417" s="2">
        <f t="shared" si="72"/>
        <v>6.9767441860465115E-2</v>
      </c>
      <c r="E417" s="1">
        <f>Phil!G417</f>
        <v>21</v>
      </c>
      <c r="F417" s="2">
        <f t="shared" si="72"/>
        <v>0.16279069767441862</v>
      </c>
      <c r="G417" s="1">
        <f>Phil!I417+Phil!K417</f>
        <v>99</v>
      </c>
      <c r="H417" s="2">
        <f t="shared" si="73"/>
        <v>0.76744186046511631</v>
      </c>
      <c r="I417" s="3">
        <f>Phil!M417</f>
        <v>129</v>
      </c>
      <c r="J417" s="3">
        <f>Phil!N417</f>
        <v>47</v>
      </c>
      <c r="K417" s="3">
        <f>Phil!O417</f>
        <v>176</v>
      </c>
      <c r="L417" s="34"/>
      <c r="M417" s="34"/>
      <c r="N417" s="34"/>
      <c r="O417" s="34"/>
    </row>
    <row r="418" spans="2:15" s="123" customFormat="1" x14ac:dyDescent="0.2">
      <c r="B418" s="24" t="s">
        <v>168</v>
      </c>
      <c r="C418" s="1">
        <f>Phil!C418+Phil!E418</f>
        <v>18</v>
      </c>
      <c r="D418" s="2">
        <f t="shared" si="72"/>
        <v>0.14285714285714285</v>
      </c>
      <c r="E418" s="1">
        <f>Phil!G418</f>
        <v>35</v>
      </c>
      <c r="F418" s="2">
        <f t="shared" si="72"/>
        <v>0.27777777777777779</v>
      </c>
      <c r="G418" s="1">
        <f>Phil!I418+Phil!K418</f>
        <v>73</v>
      </c>
      <c r="H418" s="2">
        <f t="shared" si="73"/>
        <v>0.57936507936507942</v>
      </c>
      <c r="I418" s="3">
        <f>Phil!M418</f>
        <v>126</v>
      </c>
      <c r="J418" s="3">
        <f>Phil!N418</f>
        <v>50</v>
      </c>
      <c r="K418" s="3">
        <f>Phil!O418</f>
        <v>176</v>
      </c>
      <c r="L418" s="34"/>
      <c r="M418" s="34"/>
      <c r="N418" s="34"/>
      <c r="O418" s="34"/>
    </row>
    <row r="419" spans="2:15" s="123" customFormat="1" x14ac:dyDescent="0.2">
      <c r="B419" s="24" t="s">
        <v>169</v>
      </c>
      <c r="C419" s="1">
        <f>Phil!C419+Phil!E419</f>
        <v>29</v>
      </c>
      <c r="D419" s="2">
        <f t="shared" si="72"/>
        <v>0.23387096774193547</v>
      </c>
      <c r="E419" s="1">
        <f>Phil!G419</f>
        <v>24</v>
      </c>
      <c r="F419" s="2">
        <f t="shared" si="72"/>
        <v>0.19354838709677419</v>
      </c>
      <c r="G419" s="1">
        <f>Phil!I419+Phil!K419</f>
        <v>71</v>
      </c>
      <c r="H419" s="2">
        <f t="shared" si="73"/>
        <v>0.57258064516129037</v>
      </c>
      <c r="I419" s="3">
        <f>Phil!M419</f>
        <v>124</v>
      </c>
      <c r="J419" s="3">
        <f>Phil!N419</f>
        <v>52</v>
      </c>
      <c r="K419" s="3">
        <f>Phil!O419</f>
        <v>176</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370</v>
      </c>
      <c r="N426" s="208" t="s">
        <v>5</v>
      </c>
      <c r="O426" s="208" t="s">
        <v>371</v>
      </c>
    </row>
    <row r="427" spans="2:15" s="123" customFormat="1" x14ac:dyDescent="0.2">
      <c r="B427" s="24" t="s">
        <v>176</v>
      </c>
      <c r="C427" s="1">
        <f>Phil!C427</f>
        <v>5</v>
      </c>
      <c r="D427" s="2">
        <f>C427/$M$427</f>
        <v>3.6496350364963501E-2</v>
      </c>
      <c r="E427" s="1">
        <f>Phil!E427</f>
        <v>69</v>
      </c>
      <c r="F427" s="2">
        <f>E427/$M$427</f>
        <v>0.5036496350364964</v>
      </c>
      <c r="G427" s="1">
        <f>Phil!G427</f>
        <v>35</v>
      </c>
      <c r="H427" s="2">
        <f>G427/$M$427</f>
        <v>0.25547445255474455</v>
      </c>
      <c r="I427" s="1">
        <f>Phil!I427</f>
        <v>15</v>
      </c>
      <c r="J427" s="2">
        <f>I427/$M$427</f>
        <v>0.10948905109489052</v>
      </c>
      <c r="K427" s="1">
        <f>Phil!K427</f>
        <v>13</v>
      </c>
      <c r="L427" s="2">
        <f>K427/$M$427</f>
        <v>9.4890510948905105E-2</v>
      </c>
      <c r="M427" s="3">
        <f t="shared" ref="M427:M437" si="74">C427+E427+G427+I427+K427</f>
        <v>137</v>
      </c>
      <c r="N427" s="10">
        <f>Phil!N427</f>
        <v>39</v>
      </c>
      <c r="O427" s="36">
        <f t="shared" ref="O427:O437" si="75">M427+N427</f>
        <v>176</v>
      </c>
    </row>
    <row r="428" spans="2:15" s="123" customFormat="1" x14ac:dyDescent="0.2">
      <c r="B428" s="119" t="s">
        <v>177</v>
      </c>
      <c r="C428" s="1">
        <f>Phil!C428</f>
        <v>19</v>
      </c>
      <c r="D428" s="2">
        <f>C428/$M$428</f>
        <v>0.13970588235294118</v>
      </c>
      <c r="E428" s="1">
        <f>Phil!E428</f>
        <v>71</v>
      </c>
      <c r="F428" s="2">
        <f>E428/$M$428</f>
        <v>0.5220588235294118</v>
      </c>
      <c r="G428" s="1">
        <f>Phil!G428</f>
        <v>25</v>
      </c>
      <c r="H428" s="2">
        <f>G428/$M$428</f>
        <v>0.18382352941176472</v>
      </c>
      <c r="I428" s="1">
        <f>Phil!I428</f>
        <v>1</v>
      </c>
      <c r="J428" s="2">
        <f>I428/$M$428</f>
        <v>7.3529411764705881E-3</v>
      </c>
      <c r="K428" s="1">
        <f>Phil!K428</f>
        <v>20</v>
      </c>
      <c r="L428" s="2">
        <f>K428/$M$428</f>
        <v>0.14705882352941177</v>
      </c>
      <c r="M428" s="3">
        <f t="shared" si="74"/>
        <v>136</v>
      </c>
      <c r="N428" s="10">
        <f>Phil!N428</f>
        <v>40</v>
      </c>
      <c r="O428" s="36">
        <f t="shared" si="75"/>
        <v>176</v>
      </c>
    </row>
    <row r="429" spans="2:15" s="123" customFormat="1" ht="24" x14ac:dyDescent="0.2">
      <c r="B429" s="24" t="s">
        <v>178</v>
      </c>
      <c r="C429" s="1">
        <f>Phil!C429</f>
        <v>13</v>
      </c>
      <c r="D429" s="2">
        <f>C429/$M$429</f>
        <v>9.7014925373134331E-2</v>
      </c>
      <c r="E429" s="1">
        <f>Phil!E429</f>
        <v>68</v>
      </c>
      <c r="F429" s="2">
        <f>E429/$M$429</f>
        <v>0.5074626865671642</v>
      </c>
      <c r="G429" s="1">
        <f>Phil!G429</f>
        <v>32</v>
      </c>
      <c r="H429" s="2">
        <f>G429/$M$429</f>
        <v>0.23880597014925373</v>
      </c>
      <c r="I429" s="1">
        <f>Phil!I429</f>
        <v>6</v>
      </c>
      <c r="J429" s="2">
        <f>I429/$M$429</f>
        <v>4.4776119402985072E-2</v>
      </c>
      <c r="K429" s="1">
        <f>Phil!K429</f>
        <v>15</v>
      </c>
      <c r="L429" s="2">
        <f>K429/$M$429</f>
        <v>0.11194029850746269</v>
      </c>
      <c r="M429" s="3">
        <f t="shared" si="74"/>
        <v>134</v>
      </c>
      <c r="N429" s="10">
        <f>Phil!N429</f>
        <v>42</v>
      </c>
      <c r="O429" s="36">
        <f t="shared" si="75"/>
        <v>176</v>
      </c>
    </row>
    <row r="430" spans="2:15" s="123" customFormat="1" x14ac:dyDescent="0.2">
      <c r="B430" s="119" t="s">
        <v>179</v>
      </c>
      <c r="C430" s="1">
        <f>Phil!C430</f>
        <v>5</v>
      </c>
      <c r="D430" s="2">
        <f>C430/$M$430</f>
        <v>3.7593984962406013E-2</v>
      </c>
      <c r="E430" s="1">
        <f>Phil!E430</f>
        <v>68</v>
      </c>
      <c r="F430" s="2">
        <f>E430/$M$430</f>
        <v>0.51127819548872178</v>
      </c>
      <c r="G430" s="1">
        <f>Phil!G430</f>
        <v>42</v>
      </c>
      <c r="H430" s="2">
        <f>G430/$M$430</f>
        <v>0.31578947368421051</v>
      </c>
      <c r="I430" s="1">
        <f>Phil!I430</f>
        <v>4</v>
      </c>
      <c r="J430" s="2">
        <f>I430/$M$430</f>
        <v>3.007518796992481E-2</v>
      </c>
      <c r="K430" s="1">
        <f>Phil!K430</f>
        <v>14</v>
      </c>
      <c r="L430" s="2">
        <f>K430/$M$430</f>
        <v>0.10526315789473684</v>
      </c>
      <c r="M430" s="3">
        <f t="shared" si="74"/>
        <v>133</v>
      </c>
      <c r="N430" s="10">
        <f>Phil!N430</f>
        <v>43</v>
      </c>
      <c r="O430" s="36">
        <f t="shared" si="75"/>
        <v>176</v>
      </c>
    </row>
    <row r="431" spans="2:15" s="123" customFormat="1" x14ac:dyDescent="0.2">
      <c r="B431" s="24" t="s">
        <v>180</v>
      </c>
      <c r="C431" s="1">
        <f>Phil!C431</f>
        <v>6</v>
      </c>
      <c r="D431" s="2">
        <f>C431/$M$431</f>
        <v>4.4444444444444446E-2</v>
      </c>
      <c r="E431" s="1">
        <f>Phil!E431</f>
        <v>50</v>
      </c>
      <c r="F431" s="2">
        <f>E431/$M$431</f>
        <v>0.37037037037037035</v>
      </c>
      <c r="G431" s="1">
        <f>Phil!G431</f>
        <v>67</v>
      </c>
      <c r="H431" s="2">
        <f>G431/$M$431</f>
        <v>0.49629629629629629</v>
      </c>
      <c r="I431" s="1">
        <f>Phil!I431</f>
        <v>5</v>
      </c>
      <c r="J431" s="2">
        <f>I431/$M$431</f>
        <v>3.7037037037037035E-2</v>
      </c>
      <c r="K431" s="1">
        <f>Phil!K431</f>
        <v>7</v>
      </c>
      <c r="L431" s="2">
        <f>K431/$M$431</f>
        <v>5.185185185185185E-2</v>
      </c>
      <c r="M431" s="3">
        <f t="shared" si="74"/>
        <v>135</v>
      </c>
      <c r="N431" s="10">
        <f>Phil!N431</f>
        <v>41</v>
      </c>
      <c r="O431" s="36">
        <f t="shared" si="75"/>
        <v>176</v>
      </c>
    </row>
    <row r="432" spans="2:15" s="123" customFormat="1" ht="24" x14ac:dyDescent="0.2">
      <c r="B432" s="24" t="s">
        <v>181</v>
      </c>
      <c r="C432" s="1">
        <f>Phil!C432</f>
        <v>20</v>
      </c>
      <c r="D432" s="2">
        <f>C432/$M$432</f>
        <v>0.15037593984962405</v>
      </c>
      <c r="E432" s="1">
        <f>Phil!E432</f>
        <v>48</v>
      </c>
      <c r="F432" s="2">
        <f>E432/$M$432</f>
        <v>0.36090225563909772</v>
      </c>
      <c r="G432" s="1">
        <f>Phil!G432</f>
        <v>53</v>
      </c>
      <c r="H432" s="2">
        <f>G432/$M$432</f>
        <v>0.39849624060150374</v>
      </c>
      <c r="I432" s="1">
        <f>Phil!I432</f>
        <v>2</v>
      </c>
      <c r="J432" s="2">
        <f>I432/$M$432</f>
        <v>1.5037593984962405E-2</v>
      </c>
      <c r="K432" s="1">
        <f>Phil!K432</f>
        <v>10</v>
      </c>
      <c r="L432" s="2">
        <f>K432/$M$432</f>
        <v>7.5187969924812026E-2</v>
      </c>
      <c r="M432" s="3">
        <f t="shared" si="74"/>
        <v>133</v>
      </c>
      <c r="N432" s="10">
        <f>Phil!N432</f>
        <v>43</v>
      </c>
      <c r="O432" s="36">
        <f t="shared" si="75"/>
        <v>176</v>
      </c>
    </row>
    <row r="433" spans="2:16" x14ac:dyDescent="0.2">
      <c r="B433" s="119" t="s">
        <v>182</v>
      </c>
      <c r="C433" s="1">
        <f>Phil!C433</f>
        <v>39</v>
      </c>
      <c r="D433" s="2">
        <f>C433/$M$433</f>
        <v>0.2932330827067669</v>
      </c>
      <c r="E433" s="1">
        <f>Phil!E433</f>
        <v>49</v>
      </c>
      <c r="F433" s="2">
        <f>E433/$M$433</f>
        <v>0.36842105263157893</v>
      </c>
      <c r="G433" s="1">
        <f>Phil!G433</f>
        <v>17</v>
      </c>
      <c r="H433" s="2">
        <f>G433/$M$433</f>
        <v>0.12781954887218044</v>
      </c>
      <c r="I433" s="1">
        <f>Phil!I433</f>
        <v>0</v>
      </c>
      <c r="J433" s="2">
        <f>I433/$M$433</f>
        <v>0</v>
      </c>
      <c r="K433" s="1">
        <f>Phil!K433</f>
        <v>28</v>
      </c>
      <c r="L433" s="2">
        <f>K433/$M$433</f>
        <v>0.21052631578947367</v>
      </c>
      <c r="M433" s="3">
        <f t="shared" si="74"/>
        <v>133</v>
      </c>
      <c r="N433" s="10">
        <f>Phil!N433</f>
        <v>43</v>
      </c>
      <c r="O433" s="36">
        <f t="shared" si="75"/>
        <v>176</v>
      </c>
    </row>
    <row r="434" spans="2:16" x14ac:dyDescent="0.2">
      <c r="B434" s="24" t="s">
        <v>183</v>
      </c>
      <c r="C434" s="1">
        <f>Phil!C434</f>
        <v>4</v>
      </c>
      <c r="D434" s="2">
        <f>C434/$M$434</f>
        <v>2.9629629629629631E-2</v>
      </c>
      <c r="E434" s="1">
        <f>Phil!E434</f>
        <v>41</v>
      </c>
      <c r="F434" s="2">
        <f>E434/$M$434</f>
        <v>0.3037037037037037</v>
      </c>
      <c r="G434" s="1">
        <f>Phil!G434</f>
        <v>77</v>
      </c>
      <c r="H434" s="2">
        <f>G434/$M$434</f>
        <v>0.57037037037037042</v>
      </c>
      <c r="I434" s="1">
        <f>Phil!I434</f>
        <v>2</v>
      </c>
      <c r="J434" s="2">
        <f>I434/$M$434</f>
        <v>1.4814814814814815E-2</v>
      </c>
      <c r="K434" s="1">
        <f>Phil!K434</f>
        <v>11</v>
      </c>
      <c r="L434" s="2">
        <f>K434/$M$434</f>
        <v>8.1481481481481488E-2</v>
      </c>
      <c r="M434" s="3">
        <f t="shared" si="74"/>
        <v>135</v>
      </c>
      <c r="N434" s="10">
        <f>Phil!N434</f>
        <v>41</v>
      </c>
      <c r="O434" s="36">
        <f t="shared" si="75"/>
        <v>176</v>
      </c>
    </row>
    <row r="435" spans="2:16" x14ac:dyDescent="0.2">
      <c r="B435" s="24" t="s">
        <v>184</v>
      </c>
      <c r="C435" s="1">
        <f>Phil!C435</f>
        <v>11</v>
      </c>
      <c r="D435" s="2">
        <f>C435/$M$435</f>
        <v>8.461538461538462E-2</v>
      </c>
      <c r="E435" s="1">
        <f>Phil!E435</f>
        <v>48</v>
      </c>
      <c r="F435" s="2">
        <f>E435/$M$435</f>
        <v>0.36923076923076925</v>
      </c>
      <c r="G435" s="1">
        <f>Phil!G435</f>
        <v>42</v>
      </c>
      <c r="H435" s="2">
        <f>G435/$M$435</f>
        <v>0.32307692307692309</v>
      </c>
      <c r="I435" s="1">
        <f>Phil!I435</f>
        <v>1</v>
      </c>
      <c r="J435" s="2">
        <f>I435/$M$435</f>
        <v>7.6923076923076927E-3</v>
      </c>
      <c r="K435" s="1">
        <f>Phil!K435</f>
        <v>28</v>
      </c>
      <c r="L435" s="2">
        <f>K435/$M$435</f>
        <v>0.2153846153846154</v>
      </c>
      <c r="M435" s="3">
        <f t="shared" si="74"/>
        <v>130</v>
      </c>
      <c r="N435" s="10">
        <f>Phil!N435</f>
        <v>46</v>
      </c>
      <c r="O435" s="36">
        <f t="shared" si="75"/>
        <v>176</v>
      </c>
    </row>
    <row r="436" spans="2:16" x14ac:dyDescent="0.2">
      <c r="B436" s="119" t="s">
        <v>185</v>
      </c>
      <c r="C436" s="1">
        <f>Phil!C436</f>
        <v>11</v>
      </c>
      <c r="D436" s="2">
        <f>C436/$M$436</f>
        <v>8.461538461538462E-2</v>
      </c>
      <c r="E436" s="1">
        <f>Phil!E436</f>
        <v>47</v>
      </c>
      <c r="F436" s="2">
        <f>E436/$M$436</f>
        <v>0.36153846153846153</v>
      </c>
      <c r="G436" s="1">
        <f>Phil!G436</f>
        <v>44</v>
      </c>
      <c r="H436" s="2">
        <f>G436/$M$436</f>
        <v>0.33846153846153848</v>
      </c>
      <c r="I436" s="1">
        <f>Phil!I436</f>
        <v>1</v>
      </c>
      <c r="J436" s="2">
        <f>I436/$M$436</f>
        <v>7.6923076923076927E-3</v>
      </c>
      <c r="K436" s="1">
        <f>Phil!K436</f>
        <v>27</v>
      </c>
      <c r="L436" s="2">
        <f>K436/$M$436</f>
        <v>0.2076923076923077</v>
      </c>
      <c r="M436" s="3">
        <f t="shared" si="74"/>
        <v>130</v>
      </c>
      <c r="N436" s="10">
        <f>Phil!N436</f>
        <v>46</v>
      </c>
      <c r="O436" s="36">
        <f t="shared" si="75"/>
        <v>176</v>
      </c>
    </row>
    <row r="437" spans="2:16" x14ac:dyDescent="0.2">
      <c r="B437" s="119" t="s">
        <v>186</v>
      </c>
      <c r="C437" s="1">
        <f>Phil!C437</f>
        <v>10</v>
      </c>
      <c r="D437" s="2">
        <f>C437/$M$437</f>
        <v>7.6335877862595422E-2</v>
      </c>
      <c r="E437" s="1">
        <f>Phil!E437</f>
        <v>52</v>
      </c>
      <c r="F437" s="2">
        <f>E437/$M$437</f>
        <v>0.39694656488549618</v>
      </c>
      <c r="G437" s="1">
        <f>Phil!G437</f>
        <v>43</v>
      </c>
      <c r="H437" s="2">
        <f>G437/$M$437</f>
        <v>0.3282442748091603</v>
      </c>
      <c r="I437" s="1">
        <f>Phil!I437</f>
        <v>2</v>
      </c>
      <c r="J437" s="2">
        <f>I437/$M$437</f>
        <v>1.5267175572519083E-2</v>
      </c>
      <c r="K437" s="1">
        <f>Phil!K437</f>
        <v>24</v>
      </c>
      <c r="L437" s="2">
        <f>K437/$M$437</f>
        <v>0.18320610687022901</v>
      </c>
      <c r="M437" s="3">
        <f t="shared" si="74"/>
        <v>131</v>
      </c>
      <c r="N437" s="10">
        <f>Phil!N437</f>
        <v>45</v>
      </c>
      <c r="O437" s="36">
        <f t="shared" si="75"/>
        <v>176</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370</v>
      </c>
      <c r="L444" s="208" t="s">
        <v>5</v>
      </c>
      <c r="M444" s="208" t="s">
        <v>371</v>
      </c>
    </row>
    <row r="445" spans="2:16" x14ac:dyDescent="0.2">
      <c r="B445" s="24" t="s">
        <v>190</v>
      </c>
      <c r="C445" s="1">
        <f>Phil!C445</f>
        <v>6</v>
      </c>
      <c r="D445" s="2">
        <f>C445/$K$445</f>
        <v>0.15384615384615385</v>
      </c>
      <c r="E445" s="1">
        <f>Phil!E445</f>
        <v>23</v>
      </c>
      <c r="F445" s="2">
        <f>E445/$K$445</f>
        <v>0.58974358974358976</v>
      </c>
      <c r="G445" s="1">
        <f>Phil!G445</f>
        <v>8</v>
      </c>
      <c r="H445" s="2">
        <f>G445/$K$445</f>
        <v>0.20512820512820512</v>
      </c>
      <c r="I445" s="1">
        <f>Phil!I445</f>
        <v>2</v>
      </c>
      <c r="J445" s="2">
        <f>I445/$K$445</f>
        <v>5.128205128205128E-2</v>
      </c>
      <c r="K445" s="11">
        <f>C445+E445+G445+I445</f>
        <v>39</v>
      </c>
      <c r="L445" s="10">
        <f>Phil!L445</f>
        <v>137</v>
      </c>
      <c r="M445" s="36">
        <f t="shared" ref="M445:M447" si="76">K445+L445</f>
        <v>176</v>
      </c>
      <c r="N445" s="123"/>
    </row>
    <row r="446" spans="2:16" x14ac:dyDescent="0.2">
      <c r="B446" s="24" t="s">
        <v>191</v>
      </c>
      <c r="C446" s="1">
        <f>Phil!C446</f>
        <v>5</v>
      </c>
      <c r="D446" s="2">
        <f>C446/$K$446</f>
        <v>0.12820512820512819</v>
      </c>
      <c r="E446" s="1">
        <f>Phil!E446</f>
        <v>20</v>
      </c>
      <c r="F446" s="2">
        <f>E446/$K$446</f>
        <v>0.51282051282051277</v>
      </c>
      <c r="G446" s="1">
        <f>Phil!G446</f>
        <v>6</v>
      </c>
      <c r="H446" s="2">
        <f>G446/$K$446</f>
        <v>0.15384615384615385</v>
      </c>
      <c r="I446" s="1">
        <f>Phil!I446</f>
        <v>8</v>
      </c>
      <c r="J446" s="2">
        <f>I446/$K$446</f>
        <v>0.20512820512820512</v>
      </c>
      <c r="K446" s="11">
        <f t="shared" ref="K446:K447" si="77">C446+E446+G446+I446</f>
        <v>39</v>
      </c>
      <c r="L446" s="10">
        <f>Phil!L446</f>
        <v>137</v>
      </c>
      <c r="M446" s="36">
        <f t="shared" si="76"/>
        <v>176</v>
      </c>
      <c r="N446" s="123"/>
    </row>
    <row r="447" spans="2:16" x14ac:dyDescent="0.2">
      <c r="B447" s="24" t="s">
        <v>192</v>
      </c>
      <c r="C447" s="1">
        <f>Phil!C447</f>
        <v>3</v>
      </c>
      <c r="D447" s="2">
        <f>C447/$K$447</f>
        <v>7.6923076923076927E-2</v>
      </c>
      <c r="E447" s="1">
        <f>Phil!E447</f>
        <v>23</v>
      </c>
      <c r="F447" s="2">
        <f>E447/$K$447</f>
        <v>0.58974358974358976</v>
      </c>
      <c r="G447" s="1">
        <f>Phil!G447</f>
        <v>12</v>
      </c>
      <c r="H447" s="2">
        <f>G447/$K$447</f>
        <v>0.30769230769230771</v>
      </c>
      <c r="I447" s="1">
        <f>Phil!I447</f>
        <v>1</v>
      </c>
      <c r="J447" s="2">
        <f>I447/$K$447</f>
        <v>2.564102564102564E-2</v>
      </c>
      <c r="K447" s="11">
        <f t="shared" si="77"/>
        <v>39</v>
      </c>
      <c r="L447" s="10">
        <f>Phil!L447</f>
        <v>137</v>
      </c>
      <c r="M447" s="36">
        <f t="shared" si="76"/>
        <v>176</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370</v>
      </c>
      <c r="H455" s="34"/>
      <c r="I455" s="34"/>
      <c r="J455" s="34"/>
      <c r="K455" s="34"/>
      <c r="L455" s="34"/>
      <c r="M455" s="34"/>
      <c r="N455" s="34"/>
      <c r="O455" s="34"/>
    </row>
    <row r="456" spans="2:15" s="123" customFormat="1" x14ac:dyDescent="0.2">
      <c r="B456" s="24" t="s">
        <v>29</v>
      </c>
      <c r="C456" s="1">
        <f>Phil!C456</f>
        <v>46</v>
      </c>
      <c r="D456" s="2">
        <f>C456/$G$456</f>
        <v>0.26136363636363635</v>
      </c>
      <c r="E456" s="1">
        <f>Phil!E456</f>
        <v>130</v>
      </c>
      <c r="F456" s="2">
        <f>E456/$G$456</f>
        <v>0.73863636363636365</v>
      </c>
      <c r="G456" s="9">
        <f>C456+E456</f>
        <v>176</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42" customHeight="1" x14ac:dyDescent="0.2">
      <c r="B463" s="254"/>
      <c r="C463" s="208" t="s">
        <v>341</v>
      </c>
      <c r="D463" s="32"/>
      <c r="E463" s="208"/>
      <c r="F463" s="32"/>
      <c r="G463" s="208" t="s">
        <v>335</v>
      </c>
      <c r="H463" s="32"/>
      <c r="I463" s="208" t="s">
        <v>370</v>
      </c>
      <c r="J463" s="208" t="s">
        <v>5</v>
      </c>
      <c r="K463" s="208" t="s">
        <v>371</v>
      </c>
      <c r="L463" s="34"/>
      <c r="M463" s="34"/>
      <c r="N463" s="34"/>
      <c r="O463" s="34"/>
    </row>
    <row r="464" spans="2:15" s="123" customFormat="1" ht="24" x14ac:dyDescent="0.2">
      <c r="B464" s="24" t="s">
        <v>198</v>
      </c>
      <c r="C464" s="1">
        <f>Phil!C464+Phil!E464</f>
        <v>12</v>
      </c>
      <c r="D464" s="2">
        <f>C464/$I464</f>
        <v>0.25531914893617019</v>
      </c>
      <c r="E464" s="1">
        <f>Phil!G464</f>
        <v>18</v>
      </c>
      <c r="F464" s="2">
        <f>E464/$I464</f>
        <v>0.38297872340425532</v>
      </c>
      <c r="G464" s="1">
        <f>Phil!I464+Phil!K464</f>
        <v>17</v>
      </c>
      <c r="H464" s="2">
        <f>G464/$I464</f>
        <v>0.36170212765957449</v>
      </c>
      <c r="I464" s="11">
        <f>Phil!M464</f>
        <v>47</v>
      </c>
      <c r="J464" s="11">
        <f>Phil!N464</f>
        <v>129</v>
      </c>
      <c r="K464" s="36">
        <f t="shared" ref="K464:K468" si="78">I464+J464</f>
        <v>176</v>
      </c>
      <c r="L464" s="34"/>
      <c r="M464" s="34"/>
      <c r="N464" s="34"/>
      <c r="O464" s="34"/>
    </row>
    <row r="465" spans="2:15" s="123" customFormat="1" x14ac:dyDescent="0.2">
      <c r="B465" s="24" t="s">
        <v>199</v>
      </c>
      <c r="C465" s="1">
        <f>Phil!C465+Phil!E465</f>
        <v>16</v>
      </c>
      <c r="D465" s="2">
        <f t="shared" ref="D465:F468" si="79">C465/$I465</f>
        <v>0.35555555555555557</v>
      </c>
      <c r="E465" s="1">
        <f>Phil!G465</f>
        <v>17</v>
      </c>
      <c r="F465" s="2">
        <f t="shared" si="79"/>
        <v>0.37777777777777777</v>
      </c>
      <c r="G465" s="1">
        <f>Phil!I465+Phil!K465</f>
        <v>12</v>
      </c>
      <c r="H465" s="2">
        <f t="shared" ref="H465:H468" si="80">G465/$I465</f>
        <v>0.26666666666666666</v>
      </c>
      <c r="I465" s="11">
        <f>Phil!M465</f>
        <v>45</v>
      </c>
      <c r="J465" s="11">
        <f>Phil!N465</f>
        <v>131</v>
      </c>
      <c r="K465" s="36">
        <f t="shared" si="78"/>
        <v>176</v>
      </c>
      <c r="L465" s="34"/>
      <c r="M465" s="34"/>
      <c r="N465" s="34"/>
      <c r="O465" s="34"/>
    </row>
    <row r="466" spans="2:15" s="123" customFormat="1" x14ac:dyDescent="0.2">
      <c r="B466" s="24" t="s">
        <v>200</v>
      </c>
      <c r="C466" s="1">
        <f>Phil!C466+Phil!E466</f>
        <v>2</v>
      </c>
      <c r="D466" s="2">
        <f t="shared" si="79"/>
        <v>4.3478260869565216E-2</v>
      </c>
      <c r="E466" s="1">
        <f>Phil!G466</f>
        <v>6</v>
      </c>
      <c r="F466" s="2">
        <f t="shared" si="79"/>
        <v>0.13043478260869565</v>
      </c>
      <c r="G466" s="1">
        <f>Phil!I466+Phil!K466</f>
        <v>38</v>
      </c>
      <c r="H466" s="2">
        <f t="shared" si="80"/>
        <v>0.82608695652173914</v>
      </c>
      <c r="I466" s="11">
        <f>Phil!M466</f>
        <v>46</v>
      </c>
      <c r="J466" s="11">
        <f>Phil!N466</f>
        <v>130</v>
      </c>
      <c r="K466" s="36">
        <f t="shared" si="78"/>
        <v>176</v>
      </c>
      <c r="L466" s="34"/>
      <c r="M466" s="34"/>
      <c r="N466" s="34"/>
      <c r="O466" s="34"/>
    </row>
    <row r="467" spans="2:15" s="123" customFormat="1" ht="24" x14ac:dyDescent="0.2">
      <c r="B467" s="24" t="s">
        <v>201</v>
      </c>
      <c r="C467" s="1">
        <f>Phil!C467+Phil!E467</f>
        <v>7</v>
      </c>
      <c r="D467" s="2">
        <f t="shared" si="79"/>
        <v>0.14893617021276595</v>
      </c>
      <c r="E467" s="1">
        <f>Phil!G467</f>
        <v>11</v>
      </c>
      <c r="F467" s="2">
        <f t="shared" si="79"/>
        <v>0.23404255319148937</v>
      </c>
      <c r="G467" s="1">
        <f>Phil!I467+Phil!K467</f>
        <v>29</v>
      </c>
      <c r="H467" s="2">
        <f t="shared" si="80"/>
        <v>0.61702127659574468</v>
      </c>
      <c r="I467" s="11">
        <f>Phil!M467</f>
        <v>47</v>
      </c>
      <c r="J467" s="11">
        <f>Phil!N467</f>
        <v>129</v>
      </c>
      <c r="K467" s="36">
        <f t="shared" si="78"/>
        <v>176</v>
      </c>
      <c r="L467" s="34"/>
      <c r="M467" s="34"/>
      <c r="N467" s="34"/>
      <c r="O467" s="34"/>
    </row>
    <row r="468" spans="2:15" s="123" customFormat="1" x14ac:dyDescent="0.2">
      <c r="B468" s="119" t="s">
        <v>114</v>
      </c>
      <c r="C468" s="1">
        <f>Phil!C468+Phil!E468</f>
        <v>2</v>
      </c>
      <c r="D468" s="2">
        <f t="shared" si="79"/>
        <v>0.66666666666666663</v>
      </c>
      <c r="E468" s="1">
        <f>Phil!G468</f>
        <v>0</v>
      </c>
      <c r="F468" s="2">
        <f t="shared" si="79"/>
        <v>0</v>
      </c>
      <c r="G468" s="1">
        <f>Phil!I468+Phil!K468</f>
        <v>1</v>
      </c>
      <c r="H468" s="2">
        <f t="shared" si="80"/>
        <v>0.33333333333333331</v>
      </c>
      <c r="I468" s="11">
        <f>Phil!M468</f>
        <v>3</v>
      </c>
      <c r="J468" s="11">
        <f>Phil!N468</f>
        <v>173</v>
      </c>
      <c r="K468" s="36">
        <f t="shared" si="78"/>
        <v>176</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370</v>
      </c>
      <c r="J475" s="208" t="s">
        <v>5</v>
      </c>
      <c r="K475" s="208" t="s">
        <v>371</v>
      </c>
      <c r="L475" s="34"/>
      <c r="M475" s="34"/>
      <c r="N475" s="34"/>
      <c r="O475" s="34"/>
    </row>
    <row r="476" spans="2:15" s="123" customFormat="1" ht="24" x14ac:dyDescent="0.2">
      <c r="B476" s="24" t="s">
        <v>204</v>
      </c>
      <c r="C476" s="1">
        <f>Phil!C476+Phil!E476</f>
        <v>6</v>
      </c>
      <c r="D476" s="2">
        <f>C476/$I476</f>
        <v>0.13333333333333333</v>
      </c>
      <c r="E476" s="1">
        <f>Phil!G476</f>
        <v>8</v>
      </c>
      <c r="F476" s="2">
        <f>E476/$I476</f>
        <v>0.17777777777777778</v>
      </c>
      <c r="G476" s="1">
        <f>Phil!I476+Phil!K476</f>
        <v>31</v>
      </c>
      <c r="H476" s="2">
        <f>G476/$I476</f>
        <v>0.68888888888888888</v>
      </c>
      <c r="I476" s="11">
        <f>Phil!M476</f>
        <v>45</v>
      </c>
      <c r="J476" s="11">
        <f>Phil!N476</f>
        <v>299</v>
      </c>
      <c r="K476" s="36">
        <f t="shared" ref="K476:K481" si="81">I476+J476</f>
        <v>344</v>
      </c>
      <c r="L476" s="34"/>
      <c r="M476" s="34"/>
      <c r="N476" s="34"/>
      <c r="O476" s="34"/>
    </row>
    <row r="477" spans="2:15" s="123" customFormat="1" x14ac:dyDescent="0.2">
      <c r="B477" s="24" t="s">
        <v>205</v>
      </c>
      <c r="C477" s="1">
        <f>Phil!C477+Phil!E477</f>
        <v>3</v>
      </c>
      <c r="D477" s="2">
        <f t="shared" ref="D477:F480" si="82">C477/$I477</f>
        <v>6.9767441860465115E-2</v>
      </c>
      <c r="E477" s="1">
        <f>Phil!G477</f>
        <v>6</v>
      </c>
      <c r="F477" s="2">
        <f t="shared" si="82"/>
        <v>0.13953488372093023</v>
      </c>
      <c r="G477" s="1">
        <f>Phil!I477+Phil!K477</f>
        <v>34</v>
      </c>
      <c r="H477" s="2">
        <f t="shared" ref="H477:H480" si="83">G477/$I477</f>
        <v>0.79069767441860461</v>
      </c>
      <c r="I477" s="11">
        <f>Phil!M477</f>
        <v>43</v>
      </c>
      <c r="J477" s="11">
        <f>Phil!N477</f>
        <v>301</v>
      </c>
      <c r="K477" s="36">
        <f t="shared" si="81"/>
        <v>344</v>
      </c>
      <c r="L477" s="34"/>
      <c r="M477" s="34"/>
      <c r="N477" s="34"/>
      <c r="O477" s="34"/>
    </row>
    <row r="478" spans="2:15" s="123" customFormat="1" ht="24" x14ac:dyDescent="0.2">
      <c r="B478" s="24" t="s">
        <v>206</v>
      </c>
      <c r="C478" s="1">
        <f>Phil!C478+Phil!E478</f>
        <v>11</v>
      </c>
      <c r="D478" s="2">
        <f t="shared" si="82"/>
        <v>0.2558139534883721</v>
      </c>
      <c r="E478" s="1">
        <f>Phil!G478</f>
        <v>6</v>
      </c>
      <c r="F478" s="2">
        <f t="shared" si="82"/>
        <v>0.13953488372093023</v>
      </c>
      <c r="G478" s="1">
        <f>Phil!I478+Phil!K478</f>
        <v>26</v>
      </c>
      <c r="H478" s="2">
        <f t="shared" si="83"/>
        <v>0.60465116279069764</v>
      </c>
      <c r="I478" s="11">
        <f>Phil!M478</f>
        <v>43</v>
      </c>
      <c r="J478" s="11">
        <f>Phil!N478</f>
        <v>301</v>
      </c>
      <c r="K478" s="36">
        <f t="shared" si="81"/>
        <v>344</v>
      </c>
      <c r="L478" s="34"/>
      <c r="M478" s="34"/>
      <c r="N478" s="34"/>
      <c r="O478" s="34"/>
    </row>
    <row r="479" spans="2:15" s="123" customFormat="1" ht="24" x14ac:dyDescent="0.2">
      <c r="B479" s="24" t="s">
        <v>207</v>
      </c>
      <c r="C479" s="1">
        <f>Phil!C479+Phil!E479</f>
        <v>6</v>
      </c>
      <c r="D479" s="2">
        <f t="shared" si="82"/>
        <v>0.13953488372093023</v>
      </c>
      <c r="E479" s="1">
        <f>Phil!G479</f>
        <v>5</v>
      </c>
      <c r="F479" s="2">
        <f t="shared" si="82"/>
        <v>0.11627906976744186</v>
      </c>
      <c r="G479" s="1">
        <f>Phil!I479+Phil!K479</f>
        <v>32</v>
      </c>
      <c r="H479" s="2">
        <f t="shared" si="83"/>
        <v>0.7441860465116279</v>
      </c>
      <c r="I479" s="11">
        <f>Phil!M479</f>
        <v>43</v>
      </c>
      <c r="J479" s="11">
        <f>Phil!N479</f>
        <v>301</v>
      </c>
      <c r="K479" s="36">
        <f t="shared" si="81"/>
        <v>344</v>
      </c>
      <c r="L479" s="34"/>
      <c r="M479" s="34"/>
      <c r="N479" s="34"/>
      <c r="O479" s="34"/>
    </row>
    <row r="480" spans="2:15" s="123" customFormat="1" x14ac:dyDescent="0.2">
      <c r="B480" s="24" t="s">
        <v>208</v>
      </c>
      <c r="C480" s="1">
        <f>Phil!C480+Phil!E480</f>
        <v>1</v>
      </c>
      <c r="D480" s="2">
        <f t="shared" si="82"/>
        <v>2.2727272727272728E-2</v>
      </c>
      <c r="E480" s="1">
        <f>Phil!G480</f>
        <v>7</v>
      </c>
      <c r="F480" s="2">
        <f t="shared" si="82"/>
        <v>0.15909090909090909</v>
      </c>
      <c r="G480" s="1">
        <f>Phil!I480+Phil!K480</f>
        <v>36</v>
      </c>
      <c r="H480" s="2">
        <f t="shared" si="83"/>
        <v>0.81818181818181823</v>
      </c>
      <c r="I480" s="11">
        <f>Phil!M480</f>
        <v>44</v>
      </c>
      <c r="J480" s="11">
        <f>Phil!N480</f>
        <v>300</v>
      </c>
      <c r="K480" s="36">
        <f t="shared" si="81"/>
        <v>344</v>
      </c>
      <c r="L480" s="34"/>
      <c r="M480" s="34"/>
      <c r="N480" s="34"/>
      <c r="O480" s="34"/>
    </row>
    <row r="481" spans="2:15" s="123" customFormat="1" x14ac:dyDescent="0.2">
      <c r="B481" s="119" t="s">
        <v>114</v>
      </c>
      <c r="C481" s="1">
        <f>Phil!C481+Phil!E481</f>
        <v>0</v>
      </c>
      <c r="D481" s="2">
        <v>0</v>
      </c>
      <c r="E481" s="1">
        <f>Phil!G481</f>
        <v>0</v>
      </c>
      <c r="F481" s="2">
        <v>0</v>
      </c>
      <c r="G481" s="1">
        <f>Phil!I481+Phil!K481</f>
        <v>0</v>
      </c>
      <c r="H481" s="2">
        <v>0</v>
      </c>
      <c r="I481" s="11">
        <f>Phil!M481</f>
        <v>0</v>
      </c>
      <c r="J481" s="11">
        <f>Phil!N481</f>
        <v>344</v>
      </c>
      <c r="K481" s="36">
        <f t="shared" si="81"/>
        <v>344</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370</v>
      </c>
      <c r="J488" s="208" t="s">
        <v>5</v>
      </c>
      <c r="K488" s="208" t="s">
        <v>371</v>
      </c>
      <c r="L488" s="34"/>
      <c r="M488" s="34"/>
      <c r="N488" s="34"/>
      <c r="O488" s="34"/>
    </row>
    <row r="489" spans="2:15" s="123" customFormat="1" x14ac:dyDescent="0.2">
      <c r="B489" s="24" t="s">
        <v>210</v>
      </c>
      <c r="C489" s="1">
        <f>Phil!C489+Phil!E489</f>
        <v>18</v>
      </c>
      <c r="D489" s="2">
        <f>C489/$I489</f>
        <v>0.25352112676056338</v>
      </c>
      <c r="E489" s="1">
        <f>Phil!G489</f>
        <v>10</v>
      </c>
      <c r="F489" s="2">
        <f>E489/$I489</f>
        <v>0.14084507042253522</v>
      </c>
      <c r="G489" s="1">
        <f>Phil!I489+Phil!K489</f>
        <v>43</v>
      </c>
      <c r="H489" s="2">
        <f>G489/$I489</f>
        <v>0.60563380281690138</v>
      </c>
      <c r="I489" s="11">
        <f>Phil!M489</f>
        <v>71</v>
      </c>
      <c r="J489" s="11">
        <f>Phil!N489</f>
        <v>273</v>
      </c>
      <c r="K489" s="36">
        <f t="shared" ref="K489:K496" si="84">I489+J489</f>
        <v>344</v>
      </c>
      <c r="L489" s="34"/>
      <c r="M489" s="34"/>
      <c r="N489" s="34"/>
      <c r="O489" s="34"/>
    </row>
    <row r="490" spans="2:15" s="123" customFormat="1" ht="24" x14ac:dyDescent="0.2">
      <c r="B490" s="24" t="s">
        <v>211</v>
      </c>
      <c r="C490" s="1">
        <f>Phil!C490+Phil!E490</f>
        <v>14</v>
      </c>
      <c r="D490" s="2">
        <f t="shared" ref="D490:F496" si="85">C490/$I490</f>
        <v>0.21875</v>
      </c>
      <c r="E490" s="1">
        <f>Phil!G490</f>
        <v>8</v>
      </c>
      <c r="F490" s="2">
        <f t="shared" si="85"/>
        <v>0.125</v>
      </c>
      <c r="G490" s="1">
        <f>Phil!I490+Phil!K490</f>
        <v>42</v>
      </c>
      <c r="H490" s="2">
        <f t="shared" ref="H490:H496" si="86">G490/$I490</f>
        <v>0.65625</v>
      </c>
      <c r="I490" s="11">
        <f>Phil!M490</f>
        <v>64</v>
      </c>
      <c r="J490" s="11">
        <f>Phil!N490</f>
        <v>280</v>
      </c>
      <c r="K490" s="36">
        <f t="shared" si="84"/>
        <v>344</v>
      </c>
      <c r="L490" s="34"/>
      <c r="M490" s="34"/>
      <c r="N490" s="34"/>
      <c r="O490" s="34"/>
    </row>
    <row r="491" spans="2:15" s="123" customFormat="1" ht="36" x14ac:dyDescent="0.2">
      <c r="B491" s="24" t="s">
        <v>212</v>
      </c>
      <c r="C491" s="1">
        <f>Phil!C491+Phil!E491</f>
        <v>24</v>
      </c>
      <c r="D491" s="2">
        <f t="shared" si="85"/>
        <v>0.375</v>
      </c>
      <c r="E491" s="1">
        <f>Phil!G491</f>
        <v>24</v>
      </c>
      <c r="F491" s="2">
        <f t="shared" si="85"/>
        <v>0.375</v>
      </c>
      <c r="G491" s="1">
        <f>Phil!I491+Phil!K491</f>
        <v>16</v>
      </c>
      <c r="H491" s="2">
        <f t="shared" si="86"/>
        <v>0.25</v>
      </c>
      <c r="I491" s="11">
        <f>Phil!M491</f>
        <v>64</v>
      </c>
      <c r="J491" s="11">
        <f>Phil!N491</f>
        <v>280</v>
      </c>
      <c r="K491" s="36">
        <f t="shared" si="84"/>
        <v>344</v>
      </c>
      <c r="L491" s="34"/>
      <c r="M491" s="34"/>
      <c r="N491" s="34"/>
      <c r="O491" s="34"/>
    </row>
    <row r="492" spans="2:15" s="123" customFormat="1" ht="36" x14ac:dyDescent="0.2">
      <c r="B492" s="24" t="s">
        <v>213</v>
      </c>
      <c r="C492" s="1">
        <f>Phil!C492+Phil!E492</f>
        <v>36</v>
      </c>
      <c r="D492" s="2">
        <f t="shared" si="85"/>
        <v>0.67924528301886788</v>
      </c>
      <c r="E492" s="1">
        <f>Phil!G492</f>
        <v>9</v>
      </c>
      <c r="F492" s="2">
        <f t="shared" si="85"/>
        <v>0.16981132075471697</v>
      </c>
      <c r="G492" s="1">
        <f>Phil!I492+Phil!K492</f>
        <v>8</v>
      </c>
      <c r="H492" s="2">
        <f t="shared" si="86"/>
        <v>0.15094339622641509</v>
      </c>
      <c r="I492" s="11">
        <f>Phil!M492</f>
        <v>53</v>
      </c>
      <c r="J492" s="11">
        <f>Phil!N492</f>
        <v>291</v>
      </c>
      <c r="K492" s="36">
        <f t="shared" si="84"/>
        <v>344</v>
      </c>
      <c r="L492" s="34"/>
      <c r="M492" s="34"/>
      <c r="N492" s="34"/>
      <c r="O492" s="34"/>
    </row>
    <row r="493" spans="2:15" s="123" customFormat="1" ht="36" x14ac:dyDescent="0.2">
      <c r="B493" s="24" t="s">
        <v>214</v>
      </c>
      <c r="C493" s="1">
        <f>Phil!C493+Phil!E493</f>
        <v>42</v>
      </c>
      <c r="D493" s="2">
        <f t="shared" si="85"/>
        <v>0.82352941176470584</v>
      </c>
      <c r="E493" s="1">
        <f>Phil!G493</f>
        <v>6</v>
      </c>
      <c r="F493" s="2">
        <f t="shared" si="85"/>
        <v>0.11764705882352941</v>
      </c>
      <c r="G493" s="1">
        <f>Phil!I493+Phil!K493</f>
        <v>3</v>
      </c>
      <c r="H493" s="2">
        <f t="shared" si="86"/>
        <v>5.8823529411764705E-2</v>
      </c>
      <c r="I493" s="11">
        <f>Phil!M493</f>
        <v>51</v>
      </c>
      <c r="J493" s="11">
        <f>Phil!N493</f>
        <v>293</v>
      </c>
      <c r="K493" s="36">
        <f t="shared" si="84"/>
        <v>344</v>
      </c>
      <c r="L493" s="34"/>
      <c r="M493" s="34"/>
      <c r="N493" s="34"/>
      <c r="O493" s="34"/>
    </row>
    <row r="494" spans="2:15" s="123" customFormat="1" ht="24" x14ac:dyDescent="0.2">
      <c r="B494" s="24" t="s">
        <v>215</v>
      </c>
      <c r="C494" s="1">
        <f>Phil!C494+Phil!E494</f>
        <v>22</v>
      </c>
      <c r="D494" s="2">
        <f t="shared" si="85"/>
        <v>0.37931034482758619</v>
      </c>
      <c r="E494" s="1">
        <f>Phil!G494</f>
        <v>11</v>
      </c>
      <c r="F494" s="2">
        <f t="shared" si="85"/>
        <v>0.18965517241379309</v>
      </c>
      <c r="G494" s="1">
        <f>Phil!I494+Phil!K494</f>
        <v>25</v>
      </c>
      <c r="H494" s="2">
        <f t="shared" si="86"/>
        <v>0.43103448275862066</v>
      </c>
      <c r="I494" s="11">
        <f>Phil!M494</f>
        <v>58</v>
      </c>
      <c r="J494" s="11">
        <f>Phil!N494</f>
        <v>286</v>
      </c>
      <c r="K494" s="36">
        <f t="shared" si="84"/>
        <v>344</v>
      </c>
      <c r="L494" s="34"/>
      <c r="M494" s="34"/>
      <c r="N494" s="34"/>
      <c r="O494" s="34"/>
    </row>
    <row r="495" spans="2:15" s="123" customFormat="1" ht="36" x14ac:dyDescent="0.2">
      <c r="B495" s="24" t="s">
        <v>216</v>
      </c>
      <c r="C495" s="1">
        <f>Phil!C495+Phil!E495</f>
        <v>18</v>
      </c>
      <c r="D495" s="2">
        <f t="shared" si="85"/>
        <v>0.25714285714285712</v>
      </c>
      <c r="E495" s="1">
        <f>Phil!G495</f>
        <v>12</v>
      </c>
      <c r="F495" s="2">
        <f t="shared" si="85"/>
        <v>0.17142857142857143</v>
      </c>
      <c r="G495" s="1">
        <f>Phil!I495+Phil!K495</f>
        <v>40</v>
      </c>
      <c r="H495" s="2">
        <f t="shared" si="86"/>
        <v>0.5714285714285714</v>
      </c>
      <c r="I495" s="11">
        <f>Phil!M495</f>
        <v>70</v>
      </c>
      <c r="J495" s="11">
        <f>Phil!N495</f>
        <v>274</v>
      </c>
      <c r="K495" s="36">
        <f t="shared" si="84"/>
        <v>344</v>
      </c>
      <c r="L495" s="34"/>
      <c r="M495" s="34"/>
      <c r="N495" s="34"/>
      <c r="O495" s="34"/>
    </row>
    <row r="496" spans="2:15" s="123" customFormat="1" x14ac:dyDescent="0.2">
      <c r="B496" s="119" t="s">
        <v>114</v>
      </c>
      <c r="C496" s="1">
        <f>Phil!C496+Phil!E496</f>
        <v>1</v>
      </c>
      <c r="D496" s="2">
        <f t="shared" si="85"/>
        <v>0.2</v>
      </c>
      <c r="E496" s="1">
        <f>Phil!G496</f>
        <v>0</v>
      </c>
      <c r="F496" s="2">
        <f t="shared" si="85"/>
        <v>0</v>
      </c>
      <c r="G496" s="1">
        <f>Phil!I496+Phil!K496</f>
        <v>4</v>
      </c>
      <c r="H496" s="2">
        <f t="shared" si="86"/>
        <v>0.8</v>
      </c>
      <c r="I496" s="11">
        <f>Phil!M496</f>
        <v>5</v>
      </c>
      <c r="J496" s="11">
        <f>Phil!N496</f>
        <v>339</v>
      </c>
      <c r="K496" s="36">
        <f t="shared" si="84"/>
        <v>344</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370</v>
      </c>
      <c r="J505" s="208" t="s">
        <v>5</v>
      </c>
      <c r="K505" s="208" t="s">
        <v>371</v>
      </c>
      <c r="L505" s="34"/>
      <c r="M505" s="34"/>
      <c r="N505" s="34"/>
      <c r="O505" s="34"/>
    </row>
    <row r="506" spans="2:15" s="123" customFormat="1" x14ac:dyDescent="0.2">
      <c r="B506" s="24" t="s">
        <v>222</v>
      </c>
      <c r="C506" s="1">
        <f>Phil!C506+Phil!E506</f>
        <v>16</v>
      </c>
      <c r="D506" s="2">
        <f>C506/$I506</f>
        <v>9.6385542168674704E-2</v>
      </c>
      <c r="E506" s="1">
        <f>Phil!G506</f>
        <v>15</v>
      </c>
      <c r="F506" s="2">
        <f>E506/$I506</f>
        <v>9.036144578313253E-2</v>
      </c>
      <c r="G506" s="1">
        <f>Phil!I506+Phil!K506</f>
        <v>135</v>
      </c>
      <c r="H506" s="2">
        <f>G506/$I506</f>
        <v>0.81325301204819278</v>
      </c>
      <c r="I506" s="11">
        <f>Phil!M506</f>
        <v>166</v>
      </c>
      <c r="J506" s="11">
        <f>Phil!N506</f>
        <v>2</v>
      </c>
      <c r="K506" s="36">
        <f t="shared" ref="K506:K519" si="87">I506+J506</f>
        <v>168</v>
      </c>
      <c r="L506" s="34"/>
      <c r="M506" s="34"/>
      <c r="N506" s="34"/>
      <c r="O506" s="34"/>
    </row>
    <row r="507" spans="2:15" s="123" customFormat="1" x14ac:dyDescent="0.2">
      <c r="B507" s="24" t="s">
        <v>223</v>
      </c>
      <c r="C507" s="1">
        <f>Phil!C507+Phil!E507</f>
        <v>131</v>
      </c>
      <c r="D507" s="2">
        <f t="shared" ref="D507:F519" si="88">C507/$I507</f>
        <v>0.78443113772455086</v>
      </c>
      <c r="E507" s="1">
        <f>Phil!G507</f>
        <v>19</v>
      </c>
      <c r="F507" s="2">
        <f t="shared" si="88"/>
        <v>0.11377245508982035</v>
      </c>
      <c r="G507" s="1">
        <f>Phil!I507+Phil!K507</f>
        <v>17</v>
      </c>
      <c r="H507" s="2">
        <f t="shared" ref="H507:H519" si="89">G507/$I507</f>
        <v>0.10179640718562874</v>
      </c>
      <c r="I507" s="11">
        <f>Phil!M507</f>
        <v>167</v>
      </c>
      <c r="J507" s="11">
        <f>Phil!N507</f>
        <v>1</v>
      </c>
      <c r="K507" s="36">
        <f t="shared" si="87"/>
        <v>168</v>
      </c>
      <c r="L507" s="34"/>
      <c r="M507" s="34"/>
      <c r="N507" s="34"/>
      <c r="O507" s="34"/>
    </row>
    <row r="508" spans="2:15" s="123" customFormat="1" ht="24" x14ac:dyDescent="0.2">
      <c r="B508" s="26" t="s">
        <v>224</v>
      </c>
      <c r="C508" s="1">
        <f>Phil!C508+Phil!E508</f>
        <v>128</v>
      </c>
      <c r="D508" s="2">
        <f t="shared" si="88"/>
        <v>0.76646706586826352</v>
      </c>
      <c r="E508" s="1">
        <f>Phil!G508</f>
        <v>18</v>
      </c>
      <c r="F508" s="2">
        <f t="shared" si="88"/>
        <v>0.10778443113772455</v>
      </c>
      <c r="G508" s="1">
        <f>Phil!I508+Phil!K508</f>
        <v>21</v>
      </c>
      <c r="H508" s="2">
        <f t="shared" si="89"/>
        <v>0.12574850299401197</v>
      </c>
      <c r="I508" s="11">
        <f>Phil!M508</f>
        <v>167</v>
      </c>
      <c r="J508" s="11">
        <f>Phil!N508</f>
        <v>1</v>
      </c>
      <c r="K508" s="36">
        <f t="shared" si="87"/>
        <v>168</v>
      </c>
      <c r="L508" s="34"/>
      <c r="M508" s="34"/>
      <c r="N508" s="34"/>
      <c r="O508" s="34"/>
    </row>
    <row r="509" spans="2:15" s="123" customFormat="1" x14ac:dyDescent="0.2">
      <c r="B509" s="24" t="s">
        <v>225</v>
      </c>
      <c r="C509" s="1">
        <f>Phil!C509+Phil!E509</f>
        <v>144</v>
      </c>
      <c r="D509" s="2">
        <f t="shared" si="88"/>
        <v>0.86227544910179643</v>
      </c>
      <c r="E509" s="1">
        <f>Phil!G509</f>
        <v>12</v>
      </c>
      <c r="F509" s="2">
        <f t="shared" si="88"/>
        <v>7.1856287425149698E-2</v>
      </c>
      <c r="G509" s="1">
        <f>Phil!I509+Phil!K509</f>
        <v>11</v>
      </c>
      <c r="H509" s="2">
        <f t="shared" si="89"/>
        <v>6.5868263473053898E-2</v>
      </c>
      <c r="I509" s="11">
        <f>Phil!M509</f>
        <v>167</v>
      </c>
      <c r="J509" s="11">
        <f>Phil!N509</f>
        <v>1</v>
      </c>
      <c r="K509" s="36">
        <f t="shared" si="87"/>
        <v>168</v>
      </c>
      <c r="L509" s="34"/>
      <c r="M509" s="34"/>
      <c r="N509" s="34"/>
      <c r="O509" s="34"/>
    </row>
    <row r="510" spans="2:15" s="123" customFormat="1" x14ac:dyDescent="0.2">
      <c r="B510" s="24" t="s">
        <v>226</v>
      </c>
      <c r="C510" s="1">
        <f>Phil!C510+Phil!E510</f>
        <v>155</v>
      </c>
      <c r="D510" s="2">
        <f t="shared" si="88"/>
        <v>0.92261904761904767</v>
      </c>
      <c r="E510" s="1">
        <f>Phil!G510</f>
        <v>5</v>
      </c>
      <c r="F510" s="2">
        <f t="shared" si="88"/>
        <v>2.976190476190476E-2</v>
      </c>
      <c r="G510" s="1">
        <f>Phil!I510+Phil!K510</f>
        <v>8</v>
      </c>
      <c r="H510" s="2">
        <f t="shared" si="89"/>
        <v>4.7619047619047616E-2</v>
      </c>
      <c r="I510" s="11">
        <f>Phil!M510</f>
        <v>168</v>
      </c>
      <c r="J510" s="11">
        <f>Phil!N510</f>
        <v>0</v>
      </c>
      <c r="K510" s="36">
        <f t="shared" si="87"/>
        <v>168</v>
      </c>
      <c r="L510" s="34"/>
      <c r="M510" s="34"/>
      <c r="N510" s="34"/>
      <c r="O510" s="34"/>
    </row>
    <row r="511" spans="2:15" s="123" customFormat="1" x14ac:dyDescent="0.2">
      <c r="B511" s="119" t="s">
        <v>227</v>
      </c>
      <c r="C511" s="1">
        <f>Phil!C511+Phil!E511</f>
        <v>159</v>
      </c>
      <c r="D511" s="2">
        <f t="shared" si="88"/>
        <v>0.95209580838323349</v>
      </c>
      <c r="E511" s="1">
        <f>Phil!G511</f>
        <v>6</v>
      </c>
      <c r="F511" s="2">
        <f t="shared" si="88"/>
        <v>3.5928143712574849E-2</v>
      </c>
      <c r="G511" s="1">
        <f>Phil!I511+Phil!K511</f>
        <v>2</v>
      </c>
      <c r="H511" s="2">
        <f t="shared" si="89"/>
        <v>1.1976047904191617E-2</v>
      </c>
      <c r="I511" s="11">
        <f>Phil!M511</f>
        <v>167</v>
      </c>
      <c r="J511" s="11">
        <f>Phil!N511</f>
        <v>1</v>
      </c>
      <c r="K511" s="36">
        <f t="shared" si="87"/>
        <v>168</v>
      </c>
      <c r="L511" s="34"/>
      <c r="M511" s="34"/>
      <c r="N511" s="34"/>
      <c r="O511" s="34"/>
    </row>
    <row r="512" spans="2:15" s="123" customFormat="1" ht="24" x14ac:dyDescent="0.2">
      <c r="B512" s="24" t="s">
        <v>228</v>
      </c>
      <c r="C512" s="1">
        <f>Phil!C512+Phil!E512</f>
        <v>67</v>
      </c>
      <c r="D512" s="2">
        <f t="shared" si="88"/>
        <v>0.40361445783132532</v>
      </c>
      <c r="E512" s="1">
        <f>Phil!G512</f>
        <v>45</v>
      </c>
      <c r="F512" s="2">
        <f t="shared" si="88"/>
        <v>0.27108433734939757</v>
      </c>
      <c r="G512" s="1">
        <f>Phil!I512+Phil!K512</f>
        <v>54</v>
      </c>
      <c r="H512" s="2">
        <f t="shared" si="89"/>
        <v>0.3253012048192771</v>
      </c>
      <c r="I512" s="11">
        <f>Phil!M512</f>
        <v>166</v>
      </c>
      <c r="J512" s="11">
        <f>Phil!N512</f>
        <v>2</v>
      </c>
      <c r="K512" s="36">
        <f t="shared" si="87"/>
        <v>168</v>
      </c>
      <c r="L512" s="34"/>
      <c r="M512" s="34"/>
      <c r="N512" s="34"/>
      <c r="O512" s="34"/>
    </row>
    <row r="513" spans="2:15" s="123" customFormat="1" x14ac:dyDescent="0.2">
      <c r="B513" s="24" t="s">
        <v>229</v>
      </c>
      <c r="C513" s="1">
        <f>Phil!C513+Phil!E513</f>
        <v>39</v>
      </c>
      <c r="D513" s="2">
        <f t="shared" si="88"/>
        <v>0.23493975903614459</v>
      </c>
      <c r="E513" s="1">
        <f>Phil!G513</f>
        <v>38</v>
      </c>
      <c r="F513" s="2">
        <f t="shared" si="88"/>
        <v>0.2289156626506024</v>
      </c>
      <c r="G513" s="1">
        <f>Phil!I513+Phil!K513</f>
        <v>89</v>
      </c>
      <c r="H513" s="2">
        <f t="shared" si="89"/>
        <v>0.53614457831325302</v>
      </c>
      <c r="I513" s="11">
        <f>Phil!M513</f>
        <v>166</v>
      </c>
      <c r="J513" s="11">
        <f>Phil!N513</f>
        <v>2</v>
      </c>
      <c r="K513" s="36">
        <f t="shared" si="87"/>
        <v>168</v>
      </c>
      <c r="L513" s="34"/>
      <c r="M513" s="34"/>
      <c r="N513" s="34"/>
      <c r="O513" s="34"/>
    </row>
    <row r="514" spans="2:15" s="123" customFormat="1" x14ac:dyDescent="0.2">
      <c r="B514" s="24" t="s">
        <v>230</v>
      </c>
      <c r="C514" s="1">
        <f>Phil!C514+Phil!E514</f>
        <v>59</v>
      </c>
      <c r="D514" s="2">
        <f t="shared" si="88"/>
        <v>0.35119047619047616</v>
      </c>
      <c r="E514" s="1">
        <f>Phil!G514</f>
        <v>51</v>
      </c>
      <c r="F514" s="2">
        <f t="shared" si="88"/>
        <v>0.30357142857142855</v>
      </c>
      <c r="G514" s="1">
        <f>Phil!I514+Phil!K514</f>
        <v>58</v>
      </c>
      <c r="H514" s="2">
        <f t="shared" si="89"/>
        <v>0.34523809523809523</v>
      </c>
      <c r="I514" s="11">
        <f>Phil!M514</f>
        <v>168</v>
      </c>
      <c r="J514" s="11">
        <f>Phil!N514</f>
        <v>0</v>
      </c>
      <c r="K514" s="36">
        <f t="shared" si="87"/>
        <v>168</v>
      </c>
      <c r="L514" s="34"/>
      <c r="M514" s="34"/>
      <c r="N514" s="34"/>
      <c r="O514" s="34"/>
    </row>
    <row r="515" spans="2:15" s="123" customFormat="1" x14ac:dyDescent="0.2">
      <c r="B515" s="24" t="s">
        <v>231</v>
      </c>
      <c r="C515" s="1">
        <f>Phil!C515+Phil!E515</f>
        <v>69</v>
      </c>
      <c r="D515" s="2">
        <f t="shared" si="88"/>
        <v>0.41818181818181815</v>
      </c>
      <c r="E515" s="1">
        <f>Phil!G515</f>
        <v>43</v>
      </c>
      <c r="F515" s="2">
        <f t="shared" si="88"/>
        <v>0.26060606060606062</v>
      </c>
      <c r="G515" s="1">
        <f>Phil!I515+Phil!K515</f>
        <v>53</v>
      </c>
      <c r="H515" s="2">
        <f t="shared" si="89"/>
        <v>0.32121212121212123</v>
      </c>
      <c r="I515" s="11">
        <f>Phil!M515</f>
        <v>165</v>
      </c>
      <c r="J515" s="11">
        <f>Phil!N515</f>
        <v>3</v>
      </c>
      <c r="K515" s="36">
        <f t="shared" si="87"/>
        <v>168</v>
      </c>
      <c r="L515" s="34"/>
      <c r="M515" s="34"/>
      <c r="N515" s="34"/>
      <c r="O515" s="34"/>
    </row>
    <row r="516" spans="2:15" s="123" customFormat="1" x14ac:dyDescent="0.2">
      <c r="B516" s="119" t="s">
        <v>232</v>
      </c>
      <c r="C516" s="1">
        <f>Phil!C516+Phil!E516</f>
        <v>106</v>
      </c>
      <c r="D516" s="2">
        <f t="shared" si="88"/>
        <v>0.6347305389221557</v>
      </c>
      <c r="E516" s="1">
        <f>Phil!G516</f>
        <v>27</v>
      </c>
      <c r="F516" s="2">
        <f t="shared" si="88"/>
        <v>0.16167664670658682</v>
      </c>
      <c r="G516" s="1">
        <f>Phil!I516+Phil!K516</f>
        <v>34</v>
      </c>
      <c r="H516" s="2">
        <f t="shared" si="89"/>
        <v>0.20359281437125748</v>
      </c>
      <c r="I516" s="11">
        <f>Phil!M516</f>
        <v>167</v>
      </c>
      <c r="J516" s="11">
        <f>Phil!N516</f>
        <v>1</v>
      </c>
      <c r="K516" s="36">
        <f t="shared" si="87"/>
        <v>168</v>
      </c>
      <c r="L516" s="34"/>
      <c r="M516" s="34"/>
      <c r="N516" s="34"/>
      <c r="O516" s="34"/>
    </row>
    <row r="517" spans="2:15" s="123" customFormat="1" x14ac:dyDescent="0.2">
      <c r="B517" s="24" t="s">
        <v>233</v>
      </c>
      <c r="C517" s="1">
        <f>Phil!C517+Phil!E517</f>
        <v>43</v>
      </c>
      <c r="D517" s="2">
        <f t="shared" si="88"/>
        <v>0.25748502994011974</v>
      </c>
      <c r="E517" s="1">
        <f>Phil!G517</f>
        <v>47</v>
      </c>
      <c r="F517" s="2">
        <f t="shared" si="88"/>
        <v>0.28143712574850299</v>
      </c>
      <c r="G517" s="1">
        <f>Phil!I517+Phil!K517</f>
        <v>77</v>
      </c>
      <c r="H517" s="2">
        <f t="shared" si="89"/>
        <v>0.46107784431137727</v>
      </c>
      <c r="I517" s="11">
        <f>Phil!M517</f>
        <v>167</v>
      </c>
      <c r="J517" s="11">
        <f>Phil!N517</f>
        <v>1</v>
      </c>
      <c r="K517" s="36">
        <f t="shared" si="87"/>
        <v>168</v>
      </c>
      <c r="L517" s="34"/>
      <c r="M517" s="34"/>
      <c r="N517" s="34"/>
      <c r="O517" s="34"/>
    </row>
    <row r="518" spans="2:15" s="123" customFormat="1" x14ac:dyDescent="0.2">
      <c r="B518" s="24" t="s">
        <v>234</v>
      </c>
      <c r="C518" s="1">
        <f>Phil!C518+Phil!E518</f>
        <v>155</v>
      </c>
      <c r="D518" s="2">
        <f t="shared" si="88"/>
        <v>0.92814371257485029</v>
      </c>
      <c r="E518" s="1">
        <f>Phil!G518</f>
        <v>7</v>
      </c>
      <c r="F518" s="2">
        <f t="shared" si="88"/>
        <v>4.1916167664670656E-2</v>
      </c>
      <c r="G518" s="1">
        <f>Phil!I518+Phil!K518</f>
        <v>5</v>
      </c>
      <c r="H518" s="2">
        <f t="shared" si="89"/>
        <v>2.9940119760479042E-2</v>
      </c>
      <c r="I518" s="11">
        <f>Phil!M518</f>
        <v>167</v>
      </c>
      <c r="J518" s="11">
        <f>Phil!N518</f>
        <v>1</v>
      </c>
      <c r="K518" s="36">
        <f t="shared" si="87"/>
        <v>168</v>
      </c>
      <c r="L518" s="34"/>
      <c r="M518" s="34"/>
      <c r="N518" s="34"/>
      <c r="O518" s="34"/>
    </row>
    <row r="519" spans="2:15" s="123" customFormat="1" x14ac:dyDescent="0.2">
      <c r="B519" s="24" t="s">
        <v>235</v>
      </c>
      <c r="C519" s="1">
        <f>Phil!C519+Phil!E519</f>
        <v>151</v>
      </c>
      <c r="D519" s="2">
        <f t="shared" si="88"/>
        <v>0.89880952380952384</v>
      </c>
      <c r="E519" s="1">
        <f>Phil!G519</f>
        <v>13</v>
      </c>
      <c r="F519" s="2">
        <f t="shared" si="88"/>
        <v>7.7380952380952384E-2</v>
      </c>
      <c r="G519" s="1">
        <f>Phil!I519+Phil!K519</f>
        <v>4</v>
      </c>
      <c r="H519" s="2">
        <f t="shared" si="89"/>
        <v>2.3809523809523808E-2</v>
      </c>
      <c r="I519" s="11">
        <f>Phil!M519</f>
        <v>168</v>
      </c>
      <c r="J519" s="11">
        <f>Phil!N519</f>
        <v>0</v>
      </c>
      <c r="K519" s="36">
        <f t="shared" si="87"/>
        <v>168</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370</v>
      </c>
      <c r="J526" s="208" t="s">
        <v>5</v>
      </c>
      <c r="K526" s="208" t="s">
        <v>371</v>
      </c>
      <c r="L526" s="34"/>
      <c r="M526" s="34"/>
      <c r="N526" s="34"/>
      <c r="O526" s="34"/>
    </row>
    <row r="527" spans="2:15" s="123" customFormat="1" x14ac:dyDescent="0.2">
      <c r="B527" s="24" t="s">
        <v>226</v>
      </c>
      <c r="C527" s="1">
        <f>Phil!C527+Phil!E527</f>
        <v>156</v>
      </c>
      <c r="D527" s="2">
        <f>C527/$I527</f>
        <v>0.92307692307692313</v>
      </c>
      <c r="E527" s="1">
        <f>Phil!G527</f>
        <v>10</v>
      </c>
      <c r="F527" s="2">
        <f>E527/$I527</f>
        <v>5.9171597633136092E-2</v>
      </c>
      <c r="G527" s="1">
        <f>Phil!I527+Phil!K527</f>
        <v>3</v>
      </c>
      <c r="H527" s="2">
        <f>G527/$I527</f>
        <v>1.7751479289940829E-2</v>
      </c>
      <c r="I527" s="11">
        <f>Phil!M527</f>
        <v>169</v>
      </c>
      <c r="J527" s="11">
        <f>Phil!N527</f>
        <v>7</v>
      </c>
      <c r="K527" s="36">
        <f t="shared" ref="K527:K539" si="90">I527+J527</f>
        <v>176</v>
      </c>
      <c r="L527" s="34"/>
      <c r="M527" s="34"/>
      <c r="N527" s="34"/>
      <c r="O527" s="34"/>
    </row>
    <row r="528" spans="2:15" s="123" customFormat="1" x14ac:dyDescent="0.2">
      <c r="B528" s="24" t="s">
        <v>227</v>
      </c>
      <c r="C528" s="1">
        <f>Phil!C528+Phil!E528</f>
        <v>161</v>
      </c>
      <c r="D528" s="2">
        <f t="shared" ref="D528:F539" si="91">C528/$I528</f>
        <v>0.9526627218934911</v>
      </c>
      <c r="E528" s="1">
        <f>Phil!G528</f>
        <v>4</v>
      </c>
      <c r="F528" s="2">
        <f t="shared" si="91"/>
        <v>2.3668639053254437E-2</v>
      </c>
      <c r="G528" s="1">
        <f>Phil!I528+Phil!K528</f>
        <v>4</v>
      </c>
      <c r="H528" s="2">
        <f t="shared" ref="H528:H539" si="92">G528/$I528</f>
        <v>2.3668639053254437E-2</v>
      </c>
      <c r="I528" s="11">
        <f>Phil!M528</f>
        <v>169</v>
      </c>
      <c r="J528" s="11">
        <f>Phil!N528</f>
        <v>7</v>
      </c>
      <c r="K528" s="36">
        <f t="shared" si="90"/>
        <v>176</v>
      </c>
      <c r="L528" s="34"/>
      <c r="M528" s="34"/>
      <c r="N528" s="34"/>
      <c r="O528" s="34"/>
    </row>
    <row r="529" spans="2:15" s="123" customFormat="1" ht="24" x14ac:dyDescent="0.2">
      <c r="B529" s="26" t="s">
        <v>237</v>
      </c>
      <c r="C529" s="1">
        <f>Phil!C529+Phil!E529</f>
        <v>61</v>
      </c>
      <c r="D529" s="2">
        <f t="shared" si="91"/>
        <v>0.36309523809523808</v>
      </c>
      <c r="E529" s="1">
        <f>Phil!G529</f>
        <v>39</v>
      </c>
      <c r="F529" s="2">
        <f t="shared" si="91"/>
        <v>0.23214285714285715</v>
      </c>
      <c r="G529" s="1">
        <f>Phil!I529+Phil!K529</f>
        <v>68</v>
      </c>
      <c r="H529" s="2">
        <f t="shared" si="92"/>
        <v>0.40476190476190477</v>
      </c>
      <c r="I529" s="11">
        <f>Phil!M529</f>
        <v>168</v>
      </c>
      <c r="J529" s="11">
        <f>Phil!N529</f>
        <v>8</v>
      </c>
      <c r="K529" s="36">
        <f t="shared" si="90"/>
        <v>176</v>
      </c>
      <c r="L529" s="34"/>
      <c r="M529" s="34"/>
      <c r="N529" s="34"/>
      <c r="O529" s="34"/>
    </row>
    <row r="530" spans="2:15" s="123" customFormat="1" x14ac:dyDescent="0.2">
      <c r="B530" s="24" t="s">
        <v>229</v>
      </c>
      <c r="C530" s="1">
        <f>Phil!C530+Phil!E530</f>
        <v>36</v>
      </c>
      <c r="D530" s="2">
        <f t="shared" si="91"/>
        <v>0.21052631578947367</v>
      </c>
      <c r="E530" s="1">
        <f>Phil!G530</f>
        <v>29</v>
      </c>
      <c r="F530" s="2">
        <f t="shared" si="91"/>
        <v>0.16959064327485379</v>
      </c>
      <c r="G530" s="1">
        <f>Phil!I530+Phil!K530</f>
        <v>106</v>
      </c>
      <c r="H530" s="2">
        <f t="shared" si="92"/>
        <v>0.61988304093567248</v>
      </c>
      <c r="I530" s="11">
        <f>Phil!M530</f>
        <v>171</v>
      </c>
      <c r="J530" s="11">
        <f>Phil!N530</f>
        <v>5</v>
      </c>
      <c r="K530" s="36">
        <f t="shared" si="90"/>
        <v>176</v>
      </c>
      <c r="L530" s="34"/>
      <c r="M530" s="34"/>
      <c r="N530" s="34"/>
      <c r="O530" s="34"/>
    </row>
    <row r="531" spans="2:15" s="123" customFormat="1" x14ac:dyDescent="0.2">
      <c r="B531" s="24" t="s">
        <v>230</v>
      </c>
      <c r="C531" s="1">
        <f>Phil!C531+Phil!E531</f>
        <v>87</v>
      </c>
      <c r="D531" s="2">
        <f t="shared" si="91"/>
        <v>0.5178571428571429</v>
      </c>
      <c r="E531" s="1">
        <f>Phil!G531</f>
        <v>33</v>
      </c>
      <c r="F531" s="2">
        <f t="shared" si="91"/>
        <v>0.19642857142857142</v>
      </c>
      <c r="G531" s="1">
        <f>Phil!I531+Phil!K531</f>
        <v>48</v>
      </c>
      <c r="H531" s="2">
        <f t="shared" si="92"/>
        <v>0.2857142857142857</v>
      </c>
      <c r="I531" s="11">
        <f>Phil!M531</f>
        <v>168</v>
      </c>
      <c r="J531" s="11">
        <f>Phil!N531</f>
        <v>8</v>
      </c>
      <c r="K531" s="36">
        <f t="shared" si="90"/>
        <v>176</v>
      </c>
      <c r="L531" s="34"/>
      <c r="M531" s="34"/>
      <c r="N531" s="34"/>
      <c r="O531" s="34"/>
    </row>
    <row r="532" spans="2:15" s="123" customFormat="1" x14ac:dyDescent="0.2">
      <c r="B532" s="24" t="s">
        <v>231</v>
      </c>
      <c r="C532" s="1">
        <f>Phil!C532+Phil!E532</f>
        <v>63</v>
      </c>
      <c r="D532" s="2">
        <f t="shared" si="91"/>
        <v>0.3772455089820359</v>
      </c>
      <c r="E532" s="1">
        <f>Phil!G532</f>
        <v>44</v>
      </c>
      <c r="F532" s="2">
        <f t="shared" si="91"/>
        <v>0.26347305389221559</v>
      </c>
      <c r="G532" s="1">
        <f>Phil!I532+Phil!K532</f>
        <v>60</v>
      </c>
      <c r="H532" s="2">
        <f t="shared" si="92"/>
        <v>0.3592814371257485</v>
      </c>
      <c r="I532" s="11">
        <f>Phil!M532</f>
        <v>167</v>
      </c>
      <c r="J532" s="11">
        <f>Phil!N532</f>
        <v>9</v>
      </c>
      <c r="K532" s="36">
        <f t="shared" si="90"/>
        <v>176</v>
      </c>
      <c r="L532" s="34"/>
      <c r="M532" s="34"/>
      <c r="N532" s="34"/>
      <c r="O532" s="34"/>
    </row>
    <row r="533" spans="2:15" s="123" customFormat="1" x14ac:dyDescent="0.2">
      <c r="B533" s="24" t="s">
        <v>232</v>
      </c>
      <c r="C533" s="1">
        <f>Phil!C533+Phil!E533</f>
        <v>106</v>
      </c>
      <c r="D533" s="2">
        <f t="shared" si="91"/>
        <v>0.62352941176470589</v>
      </c>
      <c r="E533" s="1">
        <f>Phil!G533</f>
        <v>32</v>
      </c>
      <c r="F533" s="2">
        <f t="shared" si="91"/>
        <v>0.18823529411764706</v>
      </c>
      <c r="G533" s="1">
        <f>Phil!I533+Phil!K533</f>
        <v>32</v>
      </c>
      <c r="H533" s="2">
        <f t="shared" si="92"/>
        <v>0.18823529411764706</v>
      </c>
      <c r="I533" s="11">
        <f>Phil!M533</f>
        <v>170</v>
      </c>
      <c r="J533" s="11">
        <f>Phil!N533</f>
        <v>6</v>
      </c>
      <c r="K533" s="36">
        <f t="shared" si="90"/>
        <v>176</v>
      </c>
      <c r="L533" s="34"/>
      <c r="M533" s="34"/>
      <c r="N533" s="34"/>
      <c r="O533" s="34"/>
    </row>
    <row r="534" spans="2:15" s="123" customFormat="1" x14ac:dyDescent="0.2">
      <c r="B534" s="24" t="s">
        <v>233</v>
      </c>
      <c r="C534" s="1">
        <f>Phil!C534+Phil!E534</f>
        <v>100</v>
      </c>
      <c r="D534" s="2">
        <f t="shared" si="91"/>
        <v>0.59171597633136097</v>
      </c>
      <c r="E534" s="1">
        <f>Phil!G534</f>
        <v>33</v>
      </c>
      <c r="F534" s="2">
        <f t="shared" si="91"/>
        <v>0.19526627218934911</v>
      </c>
      <c r="G534" s="1">
        <f>Phil!I534+Phil!K534</f>
        <v>36</v>
      </c>
      <c r="H534" s="2">
        <f t="shared" si="92"/>
        <v>0.21301775147928995</v>
      </c>
      <c r="I534" s="11">
        <f>Phil!M534</f>
        <v>169</v>
      </c>
      <c r="J534" s="11">
        <f>Phil!N534</f>
        <v>7</v>
      </c>
      <c r="K534" s="36">
        <f t="shared" si="90"/>
        <v>176</v>
      </c>
      <c r="L534" s="34"/>
      <c r="M534" s="34"/>
      <c r="N534" s="34"/>
      <c r="O534" s="34"/>
    </row>
    <row r="535" spans="2:15" s="123" customFormat="1" x14ac:dyDescent="0.2">
      <c r="B535" s="24" t="s">
        <v>238</v>
      </c>
      <c r="C535" s="1">
        <f>Phil!C535+Phil!E535</f>
        <v>142</v>
      </c>
      <c r="D535" s="2">
        <f t="shared" si="91"/>
        <v>0.84023668639053251</v>
      </c>
      <c r="E535" s="1">
        <f>Phil!G535</f>
        <v>15</v>
      </c>
      <c r="F535" s="2">
        <f t="shared" si="91"/>
        <v>8.8757396449704137E-2</v>
      </c>
      <c r="G535" s="1">
        <f>Phil!I535+Phil!K535</f>
        <v>12</v>
      </c>
      <c r="H535" s="2">
        <f t="shared" si="92"/>
        <v>7.1005917159763315E-2</v>
      </c>
      <c r="I535" s="11">
        <f>Phil!M535</f>
        <v>169</v>
      </c>
      <c r="J535" s="11">
        <f>Phil!N535</f>
        <v>7</v>
      </c>
      <c r="K535" s="36">
        <f t="shared" si="90"/>
        <v>176</v>
      </c>
      <c r="L535" s="34"/>
      <c r="M535" s="34"/>
      <c r="N535" s="34"/>
      <c r="O535" s="34"/>
    </row>
    <row r="536" spans="2:15" s="123" customFormat="1" x14ac:dyDescent="0.2">
      <c r="B536" s="24" t="s">
        <v>235</v>
      </c>
      <c r="C536" s="1">
        <f>Phil!C536+Phil!E536</f>
        <v>112</v>
      </c>
      <c r="D536" s="2">
        <f t="shared" si="91"/>
        <v>0.66666666666666663</v>
      </c>
      <c r="E536" s="1">
        <f>Phil!G536</f>
        <v>38</v>
      </c>
      <c r="F536" s="2">
        <f t="shared" si="91"/>
        <v>0.22619047619047619</v>
      </c>
      <c r="G536" s="1">
        <f>Phil!I536+Phil!K536</f>
        <v>18</v>
      </c>
      <c r="H536" s="2">
        <f t="shared" si="92"/>
        <v>0.10714285714285714</v>
      </c>
      <c r="I536" s="11">
        <f>Phil!M536</f>
        <v>168</v>
      </c>
      <c r="J536" s="11">
        <f>Phil!N536</f>
        <v>8</v>
      </c>
      <c r="K536" s="36">
        <f t="shared" si="90"/>
        <v>176</v>
      </c>
      <c r="L536" s="34"/>
      <c r="M536" s="34"/>
      <c r="N536" s="34"/>
      <c r="O536" s="34"/>
    </row>
    <row r="537" spans="2:15" s="123" customFormat="1" ht="24" x14ac:dyDescent="0.2">
      <c r="B537" s="24" t="s">
        <v>239</v>
      </c>
      <c r="C537" s="1">
        <f>Phil!C537+Phil!E537</f>
        <v>109</v>
      </c>
      <c r="D537" s="2">
        <f t="shared" si="91"/>
        <v>0.63742690058479534</v>
      </c>
      <c r="E537" s="1">
        <f>Phil!G537</f>
        <v>24</v>
      </c>
      <c r="F537" s="2">
        <f t="shared" si="91"/>
        <v>0.14035087719298245</v>
      </c>
      <c r="G537" s="1">
        <f>Phil!I537+Phil!K537</f>
        <v>38</v>
      </c>
      <c r="H537" s="2">
        <f t="shared" si="92"/>
        <v>0.22222222222222221</v>
      </c>
      <c r="I537" s="11">
        <f>Phil!M537</f>
        <v>171</v>
      </c>
      <c r="J537" s="11">
        <f>Phil!N537</f>
        <v>5</v>
      </c>
      <c r="K537" s="36">
        <f t="shared" si="90"/>
        <v>176</v>
      </c>
      <c r="L537" s="34"/>
      <c r="M537" s="34"/>
      <c r="N537" s="34"/>
      <c r="O537" s="34"/>
    </row>
    <row r="538" spans="2:15" s="123" customFormat="1" ht="24" x14ac:dyDescent="0.2">
      <c r="B538" s="26" t="s">
        <v>240</v>
      </c>
      <c r="C538" s="1">
        <f>Phil!C538+Phil!E538</f>
        <v>39</v>
      </c>
      <c r="D538" s="2">
        <f t="shared" si="91"/>
        <v>0.65</v>
      </c>
      <c r="E538" s="1">
        <f>Phil!G538</f>
        <v>10</v>
      </c>
      <c r="F538" s="2">
        <f t="shared" si="91"/>
        <v>0.16666666666666666</v>
      </c>
      <c r="G538" s="1">
        <f>Phil!I538+Phil!K538</f>
        <v>11</v>
      </c>
      <c r="H538" s="2">
        <f t="shared" si="92"/>
        <v>0.18333333333333332</v>
      </c>
      <c r="I538" s="11">
        <f>Phil!M538</f>
        <v>60</v>
      </c>
      <c r="J538" s="11">
        <f>Phil!N538</f>
        <v>116</v>
      </c>
      <c r="K538" s="36">
        <f t="shared" si="90"/>
        <v>176</v>
      </c>
      <c r="L538" s="34"/>
      <c r="M538" s="34"/>
      <c r="N538" s="34"/>
      <c r="O538" s="34"/>
    </row>
    <row r="539" spans="2:15" s="123" customFormat="1" x14ac:dyDescent="0.2">
      <c r="B539" s="24" t="s">
        <v>241</v>
      </c>
      <c r="C539" s="1">
        <f>Phil!C539+Phil!E539</f>
        <v>118</v>
      </c>
      <c r="D539" s="2">
        <f t="shared" si="91"/>
        <v>0.6900584795321637</v>
      </c>
      <c r="E539" s="1">
        <f>Phil!G539</f>
        <v>34</v>
      </c>
      <c r="F539" s="2">
        <f t="shared" si="91"/>
        <v>0.19883040935672514</v>
      </c>
      <c r="G539" s="1">
        <f>Phil!I539+Phil!K539</f>
        <v>19</v>
      </c>
      <c r="H539" s="2">
        <f t="shared" si="92"/>
        <v>0.1111111111111111</v>
      </c>
      <c r="I539" s="11">
        <f>Phil!M539</f>
        <v>171</v>
      </c>
      <c r="J539" s="11">
        <f>Phil!N539</f>
        <v>5</v>
      </c>
      <c r="K539" s="36">
        <f t="shared" si="90"/>
        <v>176</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370</v>
      </c>
      <c r="J548" s="208" t="s">
        <v>5</v>
      </c>
      <c r="K548" s="208" t="s">
        <v>371</v>
      </c>
      <c r="P548" s="34"/>
    </row>
    <row r="549" spans="2:16" x14ac:dyDescent="0.2">
      <c r="B549" s="24" t="s">
        <v>248</v>
      </c>
      <c r="C549" s="1">
        <f>Phil!C549</f>
        <v>2</v>
      </c>
      <c r="D549" s="2">
        <f>C549/$I$549</f>
        <v>5.8479532163742687E-3</v>
      </c>
      <c r="E549" s="1">
        <f>Phil!E549</f>
        <v>79</v>
      </c>
      <c r="F549" s="2">
        <f>E549/$I$549</f>
        <v>0.23099415204678361</v>
      </c>
      <c r="G549" s="1">
        <f>Phil!G549</f>
        <v>261</v>
      </c>
      <c r="H549" s="2">
        <f>G549/$I$549</f>
        <v>0.76315789473684215</v>
      </c>
      <c r="I549" s="36">
        <f>C549+E549+G549</f>
        <v>342</v>
      </c>
      <c r="J549" s="10">
        <f>Phil!J549</f>
        <v>2</v>
      </c>
      <c r="K549" s="36">
        <f>I549+J549</f>
        <v>344</v>
      </c>
      <c r="L549" s="103"/>
      <c r="P549" s="34"/>
    </row>
    <row r="550" spans="2:16" x14ac:dyDescent="0.2">
      <c r="B550" s="24" t="s">
        <v>249</v>
      </c>
      <c r="C550" s="1">
        <f>Phil!C550</f>
        <v>3</v>
      </c>
      <c r="D550" s="2">
        <f>C550/$I$550</f>
        <v>8.771929824561403E-3</v>
      </c>
      <c r="E550" s="1">
        <f>Phil!E550</f>
        <v>104</v>
      </c>
      <c r="F550" s="2">
        <f>E550/$I$550</f>
        <v>0.30409356725146197</v>
      </c>
      <c r="G550" s="1">
        <f>Phil!G550</f>
        <v>235</v>
      </c>
      <c r="H550" s="2">
        <f>G550/$I$550</f>
        <v>0.6871345029239766</v>
      </c>
      <c r="I550" s="36">
        <f t="shared" ref="I550:I554" si="93">C550+E550+G550</f>
        <v>342</v>
      </c>
      <c r="J550" s="10">
        <f>Phil!J550</f>
        <v>2</v>
      </c>
      <c r="K550" s="36">
        <f t="shared" ref="K550:K554" si="94">I550+J550</f>
        <v>344</v>
      </c>
      <c r="L550" s="103"/>
      <c r="P550" s="34"/>
    </row>
    <row r="551" spans="2:16" ht="24" x14ac:dyDescent="0.2">
      <c r="B551" s="24" t="s">
        <v>250</v>
      </c>
      <c r="C551" s="1">
        <f>Phil!C551</f>
        <v>8</v>
      </c>
      <c r="D551" s="2">
        <f>C551/$I$551</f>
        <v>2.3952095808383235E-2</v>
      </c>
      <c r="E551" s="1">
        <f>Phil!E551</f>
        <v>188</v>
      </c>
      <c r="F551" s="2">
        <f>E551/$I$551</f>
        <v>0.56287425149700598</v>
      </c>
      <c r="G551" s="1">
        <f>Phil!G551</f>
        <v>138</v>
      </c>
      <c r="H551" s="2">
        <f>G551/$I$551</f>
        <v>0.41317365269461076</v>
      </c>
      <c r="I551" s="36">
        <f t="shared" si="93"/>
        <v>334</v>
      </c>
      <c r="J551" s="10">
        <f>Phil!J551</f>
        <v>10</v>
      </c>
      <c r="K551" s="36">
        <f t="shared" si="94"/>
        <v>344</v>
      </c>
      <c r="L551" s="103"/>
      <c r="P551" s="34"/>
    </row>
    <row r="552" spans="2:16" x14ac:dyDescent="0.2">
      <c r="B552" s="24" t="s">
        <v>251</v>
      </c>
      <c r="C552" s="1">
        <f>Phil!C552</f>
        <v>15</v>
      </c>
      <c r="D552" s="2">
        <f>C552/$I$552</f>
        <v>8.9820359281437126E-2</v>
      </c>
      <c r="E552" s="1">
        <f>Phil!E552</f>
        <v>101</v>
      </c>
      <c r="F552" s="2">
        <f>E552/$I$552</f>
        <v>0.60479041916167664</v>
      </c>
      <c r="G552" s="1">
        <f>Phil!G552</f>
        <v>51</v>
      </c>
      <c r="H552" s="2">
        <f>G552/$I$552</f>
        <v>0.30538922155688625</v>
      </c>
      <c r="I552" s="36">
        <f t="shared" si="93"/>
        <v>167</v>
      </c>
      <c r="J552" s="10">
        <f>Phil!J552</f>
        <v>177</v>
      </c>
      <c r="K552" s="36">
        <f t="shared" si="94"/>
        <v>344</v>
      </c>
      <c r="L552" s="103"/>
      <c r="P552" s="34"/>
    </row>
    <row r="553" spans="2:16" x14ac:dyDescent="0.2">
      <c r="B553" s="24" t="s">
        <v>252</v>
      </c>
      <c r="C553" s="1">
        <f>Phil!C553</f>
        <v>32</v>
      </c>
      <c r="D553" s="2">
        <f>C553/$I$553</f>
        <v>0.19277108433734941</v>
      </c>
      <c r="E553" s="1">
        <f>Phil!E553</f>
        <v>97</v>
      </c>
      <c r="F553" s="2">
        <f>E553/$I$553</f>
        <v>0.58433734939759041</v>
      </c>
      <c r="G553" s="1">
        <f>Phil!G553</f>
        <v>37</v>
      </c>
      <c r="H553" s="2">
        <f>G553/$I$553</f>
        <v>0.22289156626506024</v>
      </c>
      <c r="I553" s="36">
        <f t="shared" si="93"/>
        <v>166</v>
      </c>
      <c r="J553" s="10">
        <f>Phil!J553</f>
        <v>178</v>
      </c>
      <c r="K553" s="36">
        <f t="shared" si="94"/>
        <v>344</v>
      </c>
      <c r="L553" s="103"/>
      <c r="P553" s="34"/>
    </row>
    <row r="554" spans="2:16" x14ac:dyDescent="0.2">
      <c r="B554" s="24" t="s">
        <v>253</v>
      </c>
      <c r="C554" s="1">
        <f>Phil!C554</f>
        <v>16</v>
      </c>
      <c r="D554" s="2">
        <f>C554/$I$554</f>
        <v>4.8484848484848485E-2</v>
      </c>
      <c r="E554" s="1">
        <f>Phil!E554</f>
        <v>236</v>
      </c>
      <c r="F554" s="2">
        <f>E554/$I$554</f>
        <v>0.7151515151515152</v>
      </c>
      <c r="G554" s="1">
        <f>Phil!G554</f>
        <v>78</v>
      </c>
      <c r="H554" s="2">
        <f>G554/$I$554</f>
        <v>0.23636363636363636</v>
      </c>
      <c r="I554" s="36">
        <f t="shared" si="93"/>
        <v>330</v>
      </c>
      <c r="J554" s="10">
        <f>Phil!J554</f>
        <v>14</v>
      </c>
      <c r="K554" s="36">
        <f t="shared" si="94"/>
        <v>344</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370</v>
      </c>
      <c r="J561" s="208" t="s">
        <v>5</v>
      </c>
      <c r="K561" s="208" t="s">
        <v>371</v>
      </c>
      <c r="P561" s="34"/>
    </row>
    <row r="562" spans="2:16" x14ac:dyDescent="0.2">
      <c r="B562" s="24" t="s">
        <v>255</v>
      </c>
      <c r="C562" s="1">
        <f>Phil!C562</f>
        <v>1</v>
      </c>
      <c r="D562" s="2">
        <f>C562/$I$562</f>
        <v>5.9523809523809521E-3</v>
      </c>
      <c r="E562" s="1">
        <f>Phil!E562</f>
        <v>46</v>
      </c>
      <c r="F562" s="2">
        <f>E562/$I$562</f>
        <v>0.27380952380952384</v>
      </c>
      <c r="G562" s="1">
        <f>Phil!G562</f>
        <v>121</v>
      </c>
      <c r="H562" s="2">
        <f>G562/$I$562</f>
        <v>0.72023809523809523</v>
      </c>
      <c r="I562" s="36">
        <f t="shared" ref="I562:I565" si="95">C562+E562+G562</f>
        <v>168</v>
      </c>
      <c r="J562" s="10">
        <f>Phil!J562</f>
        <v>0</v>
      </c>
      <c r="K562" s="36">
        <f t="shared" ref="K562:K565" si="96">I562+J562</f>
        <v>168</v>
      </c>
      <c r="L562" s="103"/>
      <c r="P562" s="34"/>
    </row>
    <row r="563" spans="2:16" x14ac:dyDescent="0.2">
      <c r="B563" s="24" t="s">
        <v>249</v>
      </c>
      <c r="C563" s="1">
        <f>Phil!C563</f>
        <v>1</v>
      </c>
      <c r="D563" s="2">
        <f>C563/$I$563</f>
        <v>5.9523809523809521E-3</v>
      </c>
      <c r="E563" s="1">
        <f>Phil!E563</f>
        <v>47</v>
      </c>
      <c r="F563" s="2">
        <f>E563/$I$563</f>
        <v>0.27976190476190477</v>
      </c>
      <c r="G563" s="1">
        <f>Phil!G563</f>
        <v>120</v>
      </c>
      <c r="H563" s="2">
        <f>G563/$I$563</f>
        <v>0.7142857142857143</v>
      </c>
      <c r="I563" s="36">
        <f t="shared" si="95"/>
        <v>168</v>
      </c>
      <c r="J563" s="10">
        <f>Phil!J563</f>
        <v>0</v>
      </c>
      <c r="K563" s="36">
        <f t="shared" si="96"/>
        <v>168</v>
      </c>
      <c r="L563" s="103"/>
      <c r="P563" s="34"/>
    </row>
    <row r="564" spans="2:16" ht="24" x14ac:dyDescent="0.2">
      <c r="B564" s="24" t="s">
        <v>250</v>
      </c>
      <c r="C564" s="1">
        <f>Phil!C564</f>
        <v>3</v>
      </c>
      <c r="D564" s="2">
        <f>C564/$I$564</f>
        <v>1.8292682926829267E-2</v>
      </c>
      <c r="E564" s="1">
        <f>Phil!E564</f>
        <v>87</v>
      </c>
      <c r="F564" s="2">
        <f>E564/$I$564</f>
        <v>0.53048780487804881</v>
      </c>
      <c r="G564" s="1">
        <f>Phil!G564</f>
        <v>74</v>
      </c>
      <c r="H564" s="2">
        <f>G564/$I$564</f>
        <v>0.45121951219512196</v>
      </c>
      <c r="I564" s="36">
        <f t="shared" si="95"/>
        <v>164</v>
      </c>
      <c r="J564" s="10">
        <f>Phil!J564</f>
        <v>4</v>
      </c>
      <c r="K564" s="36">
        <f t="shared" si="96"/>
        <v>168</v>
      </c>
      <c r="L564" s="103"/>
      <c r="P564" s="34"/>
    </row>
    <row r="565" spans="2:16" x14ac:dyDescent="0.2">
      <c r="B565" s="24" t="s">
        <v>253</v>
      </c>
      <c r="C565" s="1">
        <f>Phil!C565</f>
        <v>3</v>
      </c>
      <c r="D565" s="2">
        <f>C565/$I$565</f>
        <v>1.8518518518518517E-2</v>
      </c>
      <c r="E565" s="1">
        <f>Phil!E565</f>
        <v>119</v>
      </c>
      <c r="F565" s="2">
        <f>E565/$I$565</f>
        <v>0.73456790123456794</v>
      </c>
      <c r="G565" s="1">
        <f>Phil!G565</f>
        <v>40</v>
      </c>
      <c r="H565" s="2">
        <f>G565/$I$565</f>
        <v>0.24691358024691357</v>
      </c>
      <c r="I565" s="36">
        <f t="shared" si="95"/>
        <v>162</v>
      </c>
      <c r="J565" s="10">
        <f>Phil!J565</f>
        <v>6</v>
      </c>
      <c r="K565" s="36">
        <f t="shared" si="96"/>
        <v>168</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370</v>
      </c>
      <c r="J572" s="208" t="s">
        <v>5</v>
      </c>
      <c r="K572" s="208" t="s">
        <v>371</v>
      </c>
      <c r="P572" s="34"/>
    </row>
    <row r="573" spans="2:16" x14ac:dyDescent="0.2">
      <c r="B573" s="24" t="s">
        <v>257</v>
      </c>
      <c r="C573" s="1">
        <f>Phil!C573</f>
        <v>1</v>
      </c>
      <c r="D573" s="2">
        <f>C573/$I$573</f>
        <v>5.7471264367816091E-3</v>
      </c>
      <c r="E573" s="1">
        <f>Phil!E573</f>
        <v>33</v>
      </c>
      <c r="F573" s="2">
        <f>E573/$I$573</f>
        <v>0.18965517241379309</v>
      </c>
      <c r="G573" s="1">
        <f>Phil!G573</f>
        <v>140</v>
      </c>
      <c r="H573" s="2">
        <f>G573/$I$573</f>
        <v>0.8045977011494253</v>
      </c>
      <c r="I573" s="36">
        <f t="shared" ref="I573:I578" si="97">C573+E573+G573</f>
        <v>174</v>
      </c>
      <c r="J573" s="10">
        <f>Phil!J573</f>
        <v>2</v>
      </c>
      <c r="K573" s="36">
        <f t="shared" ref="K573:K578" si="98">I573+J573</f>
        <v>176</v>
      </c>
      <c r="L573" s="103"/>
      <c r="P573" s="34"/>
    </row>
    <row r="574" spans="2:16" x14ac:dyDescent="0.2">
      <c r="B574" s="24" t="s">
        <v>249</v>
      </c>
      <c r="C574" s="1">
        <f>Phil!C574</f>
        <v>2</v>
      </c>
      <c r="D574" s="2">
        <f>C574/$I$574</f>
        <v>1.1494252873563218E-2</v>
      </c>
      <c r="E574" s="1">
        <f>Phil!E574</f>
        <v>57</v>
      </c>
      <c r="F574" s="2">
        <f>E574/$I$574</f>
        <v>0.32758620689655171</v>
      </c>
      <c r="G574" s="1">
        <f>Phil!G574</f>
        <v>115</v>
      </c>
      <c r="H574" s="2">
        <f>G574/$I$574</f>
        <v>0.66091954022988508</v>
      </c>
      <c r="I574" s="36">
        <f t="shared" si="97"/>
        <v>174</v>
      </c>
      <c r="J574" s="10">
        <f>Phil!J574</f>
        <v>2</v>
      </c>
      <c r="K574" s="36">
        <f t="shared" si="98"/>
        <v>176</v>
      </c>
      <c r="L574" s="103"/>
      <c r="P574" s="34"/>
    </row>
    <row r="575" spans="2:16" ht="24" x14ac:dyDescent="0.2">
      <c r="B575" s="24" t="s">
        <v>250</v>
      </c>
      <c r="C575" s="1">
        <f>Phil!C575</f>
        <v>5</v>
      </c>
      <c r="D575" s="2">
        <f>C575/$I$575</f>
        <v>2.9411764705882353E-2</v>
      </c>
      <c r="E575" s="1">
        <f>Phil!E575</f>
        <v>101</v>
      </c>
      <c r="F575" s="2">
        <f>E575/$I$575</f>
        <v>0.59411764705882353</v>
      </c>
      <c r="G575" s="1">
        <f>Phil!G575</f>
        <v>64</v>
      </c>
      <c r="H575" s="2">
        <f>G575/$I$575</f>
        <v>0.37647058823529411</v>
      </c>
      <c r="I575" s="36">
        <f t="shared" si="97"/>
        <v>170</v>
      </c>
      <c r="J575" s="10">
        <f>Phil!J575</f>
        <v>6</v>
      </c>
      <c r="K575" s="36">
        <f t="shared" si="98"/>
        <v>176</v>
      </c>
      <c r="L575" s="103"/>
      <c r="P575" s="34"/>
    </row>
    <row r="576" spans="2:16" x14ac:dyDescent="0.2">
      <c r="B576" s="24" t="s">
        <v>251</v>
      </c>
      <c r="C576" s="1">
        <f>Phil!C576</f>
        <v>15</v>
      </c>
      <c r="D576" s="2">
        <f>C576/$I$576</f>
        <v>8.9820359281437126E-2</v>
      </c>
      <c r="E576" s="1">
        <f>Phil!E576</f>
        <v>101</v>
      </c>
      <c r="F576" s="2">
        <f>E576/$I$576</f>
        <v>0.60479041916167664</v>
      </c>
      <c r="G576" s="1">
        <f>Phil!G576</f>
        <v>51</v>
      </c>
      <c r="H576" s="2">
        <f>G576/$I$576</f>
        <v>0.30538922155688625</v>
      </c>
      <c r="I576" s="36">
        <f t="shared" si="97"/>
        <v>167</v>
      </c>
      <c r="J576" s="10">
        <f>Phil!J576</f>
        <v>9</v>
      </c>
      <c r="K576" s="36">
        <f t="shared" si="98"/>
        <v>176</v>
      </c>
      <c r="L576" s="103"/>
      <c r="P576" s="34"/>
    </row>
    <row r="577" spans="2:16" x14ac:dyDescent="0.2">
      <c r="B577" s="24" t="s">
        <v>252</v>
      </c>
      <c r="C577" s="1">
        <f>Phil!C577</f>
        <v>32</v>
      </c>
      <c r="D577" s="2">
        <f>C577/$I$577</f>
        <v>0.19277108433734941</v>
      </c>
      <c r="E577" s="1">
        <f>Phil!E577</f>
        <v>97</v>
      </c>
      <c r="F577" s="2">
        <f>E577/$I$577</f>
        <v>0.58433734939759041</v>
      </c>
      <c r="G577" s="1">
        <f>Phil!G577</f>
        <v>37</v>
      </c>
      <c r="H577" s="2">
        <f>G577/$I$577</f>
        <v>0.22289156626506024</v>
      </c>
      <c r="I577" s="36">
        <f t="shared" si="97"/>
        <v>166</v>
      </c>
      <c r="J577" s="10">
        <f>Phil!J577</f>
        <v>10</v>
      </c>
      <c r="K577" s="36">
        <f t="shared" si="98"/>
        <v>176</v>
      </c>
      <c r="L577" s="103"/>
      <c r="P577" s="34"/>
    </row>
    <row r="578" spans="2:16" x14ac:dyDescent="0.2">
      <c r="B578" s="24" t="s">
        <v>253</v>
      </c>
      <c r="C578" s="1">
        <f>Phil!C578</f>
        <v>13</v>
      </c>
      <c r="D578" s="2">
        <f>C578/$I$578</f>
        <v>7.7380952380952384E-2</v>
      </c>
      <c r="E578" s="1">
        <f>Phil!E578</f>
        <v>117</v>
      </c>
      <c r="F578" s="2">
        <f>E578/$I$578</f>
        <v>0.6964285714285714</v>
      </c>
      <c r="G578" s="1">
        <f>Phil!G578</f>
        <v>38</v>
      </c>
      <c r="H578" s="2">
        <f>G578/$I$578</f>
        <v>0.22619047619047619</v>
      </c>
      <c r="I578" s="36">
        <f t="shared" si="97"/>
        <v>168</v>
      </c>
      <c r="J578" s="10">
        <f>Phil!J578</f>
        <v>8</v>
      </c>
      <c r="K578" s="36">
        <f t="shared" si="98"/>
        <v>176</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4BFC0A22-1D39-4BD9-B898-4A371754097A}">
            <xm:f>D12&lt;('Gesamt ZF'!D12-20%)</xm:f>
            <x14:dxf>
              <fill>
                <patternFill>
                  <bgColor theme="3" tint="0.59996337778862885"/>
                </patternFill>
              </fill>
            </x14:dxf>
          </x14:cfRule>
          <x14:cfRule type="expression" priority="112" id="{3EC206B6-A737-437C-ACA8-E8F57441F598}">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5979C8A3-7CD5-45FD-9A34-75BE2E54D795}">
            <xm:f>D13&lt;('Gesamt ZF'!D13-20%)</xm:f>
            <x14:dxf>
              <fill>
                <patternFill>
                  <bgColor theme="3" tint="0.59996337778862885"/>
                </patternFill>
              </fill>
            </x14:dxf>
          </x14:cfRule>
          <x14:cfRule type="expression" priority="110" id="{A907FA12-5250-404F-B3BE-32F3F477F3DB}">
            <xm:f>D13&gt;('Gesamt ZF'!D13+20%)</xm:f>
            <x14:dxf>
              <fill>
                <patternFill>
                  <bgColor rgb="FF92D050"/>
                </patternFill>
              </fill>
            </x14:dxf>
          </x14:cfRule>
          <xm:sqref>D13:D20 F13:F20 H13:H20</xm:sqref>
        </x14:conditionalFormatting>
        <x14:conditionalFormatting xmlns:xm="http://schemas.microsoft.com/office/excel/2006/main">
          <x14:cfRule type="expression" priority="107" id="{9F45C7DD-7990-4D7A-BD67-16E5E58A2AC2}">
            <xm:f>D29&lt;('Gesamt ZF'!D29-20%)</xm:f>
            <x14:dxf>
              <fill>
                <patternFill>
                  <bgColor theme="3" tint="0.59996337778862885"/>
                </patternFill>
              </fill>
            </x14:dxf>
          </x14:cfRule>
          <x14:cfRule type="expression" priority="108" id="{61970EDA-0C35-476F-9637-D582F39FFC2D}">
            <xm:f>D29&gt;('Gesamt ZF'!D29+20%)</xm:f>
            <x14:dxf>
              <fill>
                <patternFill>
                  <bgColor rgb="FF92D050"/>
                </patternFill>
              </fill>
            </x14:dxf>
          </x14:cfRule>
          <xm:sqref>D29:D37 F29:F37 H29:H37</xm:sqref>
        </x14:conditionalFormatting>
        <x14:conditionalFormatting xmlns:xm="http://schemas.microsoft.com/office/excel/2006/main">
          <x14:cfRule type="expression" priority="105" id="{C0243976-760C-4322-9D2C-807734A8B9CB}">
            <xm:f>D46&lt;('Gesamt ZF'!D46-20%)</xm:f>
            <x14:dxf>
              <fill>
                <patternFill>
                  <bgColor theme="3" tint="0.59996337778862885"/>
                </patternFill>
              </fill>
            </x14:dxf>
          </x14:cfRule>
          <x14:cfRule type="expression" priority="106" id="{00FDB3E3-DB4F-434E-B544-94C09627886C}">
            <xm:f>D46&gt;('Gesamt ZF'!D46+20%)</xm:f>
            <x14:dxf>
              <fill>
                <patternFill>
                  <bgColor rgb="FF92D050"/>
                </patternFill>
              </fill>
            </x14:dxf>
          </x14:cfRule>
          <xm:sqref>D46:D53 F46:F53 H46:H53</xm:sqref>
        </x14:conditionalFormatting>
        <x14:conditionalFormatting xmlns:xm="http://schemas.microsoft.com/office/excel/2006/main">
          <x14:cfRule type="expression" priority="103" id="{29FBCB68-C51B-440B-820F-A2739F1563F7}">
            <xm:f>D54&lt;('Gesamt ZF'!D54-20%)</xm:f>
            <x14:dxf>
              <fill>
                <patternFill>
                  <bgColor theme="3" tint="0.59996337778862885"/>
                </patternFill>
              </fill>
            </x14:dxf>
          </x14:cfRule>
          <x14:cfRule type="expression" priority="104" id="{AEA789B4-DF58-4662-8CF4-4BED063FA195}">
            <xm:f>D54&gt;('Gesamt ZF'!D54+20%)</xm:f>
            <x14:dxf>
              <fill>
                <patternFill>
                  <bgColor rgb="FF92D050"/>
                </patternFill>
              </fill>
            </x14:dxf>
          </x14:cfRule>
          <xm:sqref>D54 F54 H54</xm:sqref>
        </x14:conditionalFormatting>
        <x14:conditionalFormatting xmlns:xm="http://schemas.microsoft.com/office/excel/2006/main">
          <x14:cfRule type="expression" priority="101" id="{8C862122-8F85-4B7C-A209-6236891D0981}">
            <xm:f>D61&lt;('Gesamt ZF'!D61-20%)</xm:f>
            <x14:dxf>
              <fill>
                <patternFill>
                  <bgColor theme="3" tint="0.59996337778862885"/>
                </patternFill>
              </fill>
            </x14:dxf>
          </x14:cfRule>
          <x14:cfRule type="expression" priority="102" id="{BE0CA203-B8D9-417F-BF1F-FF5A976EC4E4}">
            <xm:f>D61&gt;('Gesamt ZF'!D61+20%)</xm:f>
            <x14:dxf>
              <fill>
                <patternFill>
                  <bgColor rgb="FF92D050"/>
                </patternFill>
              </fill>
            </x14:dxf>
          </x14:cfRule>
          <xm:sqref>D61:D63 F61:F63 H61:H63</xm:sqref>
        </x14:conditionalFormatting>
        <x14:conditionalFormatting xmlns:xm="http://schemas.microsoft.com/office/excel/2006/main">
          <x14:cfRule type="expression" priority="99" id="{20452F1F-B8AA-4A0E-869E-3786F3DC250B}">
            <xm:f>D72&lt;('Gesamt ZF'!D72-20%)</xm:f>
            <x14:dxf>
              <fill>
                <patternFill>
                  <bgColor theme="3" tint="0.59996337778862885"/>
                </patternFill>
              </fill>
            </x14:dxf>
          </x14:cfRule>
          <x14:cfRule type="expression" priority="100" id="{11E9B027-7E2F-45C7-9BA5-5E4655BAC322}">
            <xm:f>D72&gt;('Gesamt ZF'!D72+20%)</xm:f>
            <x14:dxf>
              <fill>
                <patternFill>
                  <bgColor rgb="FF92D050"/>
                </patternFill>
              </fill>
            </x14:dxf>
          </x14:cfRule>
          <xm:sqref>D72:D74 F72:F74 H72:H74</xm:sqref>
        </x14:conditionalFormatting>
        <x14:conditionalFormatting xmlns:xm="http://schemas.microsoft.com/office/excel/2006/main">
          <x14:cfRule type="expression" priority="97" id="{FCC3EEC9-0E23-486A-B74D-6531E90A0102}">
            <xm:f>D83&lt;('Gesamt ZF'!D83-20%)</xm:f>
            <x14:dxf>
              <fill>
                <patternFill>
                  <bgColor theme="3" tint="0.59996337778862885"/>
                </patternFill>
              </fill>
            </x14:dxf>
          </x14:cfRule>
          <x14:cfRule type="expression" priority="98" id="{F358BAD8-3825-4CA7-B2E4-FD5A66310CED}">
            <xm:f>D83&gt;('Gesamt ZF'!D83+20%)</xm:f>
            <x14:dxf>
              <fill>
                <patternFill>
                  <bgColor rgb="FF92D050"/>
                </patternFill>
              </fill>
            </x14:dxf>
          </x14:cfRule>
          <xm:sqref>D83:D85 F83:F85 H83:H85</xm:sqref>
        </x14:conditionalFormatting>
        <x14:conditionalFormatting xmlns:xm="http://schemas.microsoft.com/office/excel/2006/main">
          <x14:cfRule type="expression" priority="95" id="{57ABC36B-0657-4CE7-B9E6-41BE8E20CBD7}">
            <xm:f>D94&lt;('Gesamt ZF'!D94-20%)</xm:f>
            <x14:dxf>
              <fill>
                <patternFill>
                  <bgColor theme="3" tint="0.59996337778862885"/>
                </patternFill>
              </fill>
            </x14:dxf>
          </x14:cfRule>
          <x14:cfRule type="expression" priority="96" id="{5361C8C0-F4EE-4C3B-8100-50C4920C1BA9}">
            <xm:f>D94&gt;('Gesamt ZF'!D94+20%)</xm:f>
            <x14:dxf>
              <fill>
                <patternFill>
                  <bgColor rgb="FF92D050"/>
                </patternFill>
              </fill>
            </x14:dxf>
          </x14:cfRule>
          <xm:sqref>D94:D96 F94:F96 H94:H96</xm:sqref>
        </x14:conditionalFormatting>
        <x14:conditionalFormatting xmlns:xm="http://schemas.microsoft.com/office/excel/2006/main">
          <x14:cfRule type="expression" priority="93" id="{7BD601D3-E039-45B1-ADED-A742EF91336D}">
            <xm:f>D104&lt;('Gesamt ZF'!D104-20%)</xm:f>
            <x14:dxf>
              <fill>
                <patternFill>
                  <bgColor theme="3" tint="0.59996337778862885"/>
                </patternFill>
              </fill>
            </x14:dxf>
          </x14:cfRule>
          <x14:cfRule type="expression" priority="94" id="{0716FB28-E45C-4EEC-A7C3-802E044BD642}">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91731AFF-20EB-4E69-9557-4040655A646A}">
            <xm:f>D118&lt;('Gesamt ZF'!D118-20%)</xm:f>
            <x14:dxf>
              <fill>
                <patternFill>
                  <bgColor theme="3" tint="0.59996337778862885"/>
                </patternFill>
              </fill>
            </x14:dxf>
          </x14:cfRule>
          <x14:cfRule type="expression" priority="92" id="{78F9EE85-82FF-4BB1-907A-3005B2A20B0B}">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6ABFB8BE-692E-4410-BB3A-DED91E8C5AB9}">
            <xm:f>D132&lt;('Gesamt ZF'!D132-20%)</xm:f>
            <x14:dxf>
              <fill>
                <patternFill>
                  <bgColor theme="3" tint="0.59996337778862885"/>
                </patternFill>
              </fill>
            </x14:dxf>
          </x14:cfRule>
          <x14:cfRule type="expression" priority="90" id="{74358FA2-3E42-456C-B5EF-C9C32D3571A3}">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0ED09EF9-36A0-41DC-AE85-9E01762D3D61}">
            <xm:f>D146&lt;('Gesamt ZF'!D146-20%)</xm:f>
            <x14:dxf>
              <fill>
                <patternFill>
                  <bgColor theme="3" tint="0.59996337778862885"/>
                </patternFill>
              </fill>
            </x14:dxf>
          </x14:cfRule>
          <x14:cfRule type="expression" priority="88" id="{B5A93B16-8C5B-4601-91A5-E31AF1795F8E}">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07A6AD2E-3461-4B06-89E7-D273C7FF93D8}">
            <xm:f>D158&lt;('Gesamt ZF'!D158-20%)</xm:f>
            <x14:dxf>
              <fill>
                <patternFill>
                  <bgColor theme="3" tint="0.59996337778862885"/>
                </patternFill>
              </fill>
            </x14:dxf>
          </x14:cfRule>
          <x14:cfRule type="expression" priority="86" id="{4C4D47C5-8A6C-43BB-8789-A15AEE3C62BF}">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DFFAEBAA-6242-4222-AC5B-85AED6141C48}">
            <xm:f>D172&lt;('Gesamt ZF'!D172-20%)</xm:f>
            <x14:dxf>
              <fill>
                <patternFill>
                  <bgColor theme="3" tint="0.59996337778862885"/>
                </patternFill>
              </fill>
            </x14:dxf>
          </x14:cfRule>
          <x14:cfRule type="expression" priority="84" id="{8736FBC8-A81B-4D78-85AF-FCAFD6B1CF3F}">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F363C696-83BB-484E-8218-C4464CFA21A4}">
            <xm:f>D186&lt;('Gesamt ZF'!D186-20%)</xm:f>
            <x14:dxf>
              <fill>
                <patternFill>
                  <bgColor theme="3" tint="0.59996337778862885"/>
                </patternFill>
              </fill>
            </x14:dxf>
          </x14:cfRule>
          <x14:cfRule type="expression" priority="82" id="{5FFDADAF-52AA-4AC3-B523-1D56DD3E7251}">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676977AE-8D29-4D90-9B94-CD83CF9727E6}">
            <xm:f>D200&lt;('Gesamt ZF'!D200-20%)</xm:f>
            <x14:dxf>
              <fill>
                <patternFill>
                  <bgColor theme="3" tint="0.59996337778862885"/>
                </patternFill>
              </fill>
            </x14:dxf>
          </x14:cfRule>
          <x14:cfRule type="expression" priority="80" id="{40554C00-0230-4313-850A-9867D5CFEEF9}">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065580EE-74EA-44A6-80F8-D48FE176BA72}">
            <xm:f>D212&lt;('Gesamt ZF'!D212-20%)</xm:f>
            <x14:dxf>
              <fill>
                <patternFill>
                  <bgColor theme="3" tint="0.59996337778862885"/>
                </patternFill>
              </fill>
            </x14:dxf>
          </x14:cfRule>
          <x14:cfRule type="expression" priority="78" id="{322635BB-AA06-4D08-90E9-EDCC7662061E}">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D7B6B6E6-22D1-4CBF-84DC-B0191D249DF2}">
            <xm:f>D224&lt;('Gesamt ZF'!D224-20%)</xm:f>
            <x14:dxf>
              <fill>
                <patternFill>
                  <bgColor theme="3" tint="0.59996337778862885"/>
                </patternFill>
              </fill>
            </x14:dxf>
          </x14:cfRule>
          <x14:cfRule type="expression" priority="76" id="{7FF5FB13-C2C6-423C-BA18-38CE61B226C4}">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0B079F5E-256C-478E-8249-EC2534A47BDB}">
            <xm:f>D236&lt;('Gesamt ZF'!D236-20%)</xm:f>
            <x14:dxf>
              <fill>
                <patternFill>
                  <bgColor theme="3" tint="0.59996337778862885"/>
                </patternFill>
              </fill>
            </x14:dxf>
          </x14:cfRule>
          <x14:cfRule type="expression" priority="74" id="{99335EDF-79F6-45AB-8564-FE683B4E23D7}">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ADC41291-6FA9-4073-909A-1BDB8A479D98}">
            <xm:f>D246&lt;('Gesamt ZF'!D246-20%)</xm:f>
            <x14:dxf>
              <fill>
                <patternFill>
                  <bgColor theme="3" tint="0.59996337778862885"/>
                </patternFill>
              </fill>
            </x14:dxf>
          </x14:cfRule>
          <x14:cfRule type="expression" priority="72" id="{CE41D72B-A090-4814-9993-2E47C5EDC192}">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0B347457-9708-4A2C-99A1-A4018B6D0FED}">
            <xm:f>D259&lt;('Gesamt ZF'!D259-20%)</xm:f>
            <x14:dxf>
              <fill>
                <patternFill>
                  <bgColor theme="3" tint="0.59996337778862885"/>
                </patternFill>
              </fill>
            </x14:dxf>
          </x14:cfRule>
          <x14:cfRule type="expression" priority="70" id="{D949EEC7-D12C-49F7-A64D-7BA7058B5FAD}">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462F4AB7-EE4E-4B18-8742-CC14EB6BBA4F}">
            <xm:f>D272&lt;('Gesamt ZF'!D272-20%)</xm:f>
            <x14:dxf>
              <fill>
                <patternFill>
                  <bgColor theme="3" tint="0.59996337778862885"/>
                </patternFill>
              </fill>
            </x14:dxf>
          </x14:cfRule>
          <x14:cfRule type="expression" priority="68" id="{D2A6B428-3938-48D8-9AE4-040A7629BA0D}">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F211994D-EBBC-46D9-9D4B-B630335EEE66}">
            <xm:f>D288&lt;('Gesamt ZF'!D288-20%)</xm:f>
            <x14:dxf>
              <fill>
                <patternFill>
                  <bgColor theme="3" tint="0.59996337778862885"/>
                </patternFill>
              </fill>
            </x14:dxf>
          </x14:cfRule>
          <x14:cfRule type="expression" priority="66" id="{0B425C24-55B5-4ABE-9FD6-ABD21AA5E068}">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ED478360-3421-445F-9740-D0602BD30F5C}">
            <xm:f>D299&lt;('Gesamt ZF'!D299-20%)</xm:f>
            <x14:dxf>
              <fill>
                <patternFill>
                  <bgColor theme="3" tint="0.59996337778862885"/>
                </patternFill>
              </fill>
            </x14:dxf>
          </x14:cfRule>
          <x14:cfRule type="expression" priority="64" id="{21026707-0DAB-48EF-9C0F-5C0A9B3A0C9F}">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41BFEA33-1C08-4FFF-8C0A-0ADAA94B756A}">
            <xm:f>D313&lt;('Gesamt ZF'!D313-20%)</xm:f>
            <x14:dxf>
              <fill>
                <patternFill>
                  <bgColor theme="3" tint="0.59996337778862885"/>
                </patternFill>
              </fill>
            </x14:dxf>
          </x14:cfRule>
          <x14:cfRule type="expression" priority="62" id="{9FB65842-3E37-47AB-8C03-3C093CD4F138}">
            <xm:f>D313&gt;('Gesamt ZF'!D313+20%)</xm:f>
            <x14:dxf>
              <fill>
                <patternFill>
                  <bgColor rgb="FF92D050"/>
                </patternFill>
              </fill>
            </x14:dxf>
          </x14:cfRule>
          <xm:sqref>D313:D317 F313:F317 F319 D319</xm:sqref>
        </x14:conditionalFormatting>
        <x14:conditionalFormatting xmlns:xm="http://schemas.microsoft.com/office/excel/2006/main">
          <x14:cfRule type="expression" priority="59" id="{AEBF2962-DD55-423D-8608-00C85D6CDF86}">
            <xm:f>D327&lt;('Gesamt ZF'!D327-20%)</xm:f>
            <x14:dxf>
              <fill>
                <patternFill>
                  <bgColor theme="3" tint="0.59996337778862885"/>
                </patternFill>
              </fill>
            </x14:dxf>
          </x14:cfRule>
          <x14:cfRule type="expression" priority="60" id="{613D6F35-7DB7-4466-891B-1CFF883FCAC2}">
            <xm:f>D327&gt;('Gesamt ZF'!D327+20%)</xm:f>
            <x14:dxf>
              <fill>
                <patternFill>
                  <bgColor rgb="FF92D050"/>
                </patternFill>
              </fill>
            </x14:dxf>
          </x14:cfRule>
          <xm:sqref>D327:D333 F327:F333</xm:sqref>
        </x14:conditionalFormatting>
        <x14:conditionalFormatting xmlns:xm="http://schemas.microsoft.com/office/excel/2006/main">
          <x14:cfRule type="expression" priority="57" id="{FDA70A05-CBBC-4739-BF3D-849A874E0056}">
            <xm:f>D341&lt;('Gesamt ZF'!D341-20%)</xm:f>
            <x14:dxf>
              <fill>
                <patternFill>
                  <bgColor theme="3" tint="0.59996337778862885"/>
                </patternFill>
              </fill>
            </x14:dxf>
          </x14:cfRule>
          <x14:cfRule type="expression" priority="58" id="{C3A4F0AC-3ED9-43B7-9D9E-55619032871E}">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006E1051-4508-4F34-9355-54385395002B}">
            <xm:f>D353&lt;('Gesamt ZF'!D353-20%)</xm:f>
            <x14:dxf>
              <fill>
                <patternFill>
                  <bgColor theme="3" tint="0.59996337778862885"/>
                </patternFill>
              </fill>
            </x14:dxf>
          </x14:cfRule>
          <x14:cfRule type="expression" priority="56" id="{6992A85B-E6D1-4753-B425-65AE1B6CFAF7}">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B42F21F5-1364-447B-9FDA-603F9BFEF193}">
            <xm:f>D363&lt;('Gesamt ZF'!D363-20%)</xm:f>
            <x14:dxf>
              <fill>
                <patternFill>
                  <bgColor theme="3" tint="0.59996337778862885"/>
                </patternFill>
              </fill>
            </x14:dxf>
          </x14:cfRule>
          <x14:cfRule type="expression" priority="54" id="{E6F5F55A-5F8B-48BA-9297-2ED5BA7BCEF4}">
            <xm:f>D363&gt;('Gesamt ZF'!D363+20%)</xm:f>
            <x14:dxf>
              <fill>
                <patternFill>
                  <bgColor rgb="FF92D050"/>
                </patternFill>
              </fill>
            </x14:dxf>
          </x14:cfRule>
          <xm:sqref>D363 H363 F363</xm:sqref>
        </x14:conditionalFormatting>
        <x14:conditionalFormatting xmlns:xm="http://schemas.microsoft.com/office/excel/2006/main">
          <x14:cfRule type="expression" priority="51" id="{7F8F87E6-551B-4236-A6D9-1F0EF47CA87B}">
            <xm:f>J363&lt;('Gesamt ZF'!J363-20%)</xm:f>
            <x14:dxf>
              <fill>
                <patternFill>
                  <bgColor theme="3" tint="0.59996337778862885"/>
                </patternFill>
              </fill>
            </x14:dxf>
          </x14:cfRule>
          <x14:cfRule type="expression" priority="52" id="{C59404B2-0CFE-4ECC-A2EF-B8E9F8C17939}">
            <xm:f>J363&gt;('Gesamt ZF'!J363+20%)</xm:f>
            <x14:dxf>
              <fill>
                <patternFill>
                  <bgColor rgb="FF92D050"/>
                </patternFill>
              </fill>
            </x14:dxf>
          </x14:cfRule>
          <xm:sqref>J363</xm:sqref>
        </x14:conditionalFormatting>
        <x14:conditionalFormatting xmlns:xm="http://schemas.microsoft.com/office/excel/2006/main">
          <x14:cfRule type="expression" priority="49" id="{2D4F0FAF-1631-40C1-B4B6-5E74373D2461}">
            <xm:f>D365&lt;('Gesamt ZF'!D365-20%)</xm:f>
            <x14:dxf>
              <fill>
                <patternFill>
                  <bgColor theme="3" tint="0.59996337778862885"/>
                </patternFill>
              </fill>
            </x14:dxf>
          </x14:cfRule>
          <x14:cfRule type="expression" priority="50" id="{E2D23C30-5BA8-4848-A451-900E30CFC99D}">
            <xm:f>D365&gt;('Gesamt ZF'!D365+20%)</xm:f>
            <x14:dxf>
              <fill>
                <patternFill>
                  <bgColor rgb="FF92D050"/>
                </patternFill>
              </fill>
            </x14:dxf>
          </x14:cfRule>
          <xm:sqref>D365 H365 F365</xm:sqref>
        </x14:conditionalFormatting>
        <x14:conditionalFormatting xmlns:xm="http://schemas.microsoft.com/office/excel/2006/main">
          <x14:cfRule type="expression" priority="47" id="{A3092C46-4D72-44D0-893B-0F232DD59549}">
            <xm:f>J365&lt;('Gesamt ZF'!J365-20%)</xm:f>
            <x14:dxf>
              <fill>
                <patternFill>
                  <bgColor theme="3" tint="0.59996337778862885"/>
                </patternFill>
              </fill>
            </x14:dxf>
          </x14:cfRule>
          <x14:cfRule type="expression" priority="48" id="{724622E2-C4E9-4EA0-AA23-BA085FABFE89}">
            <xm:f>J365&gt;('Gesamt ZF'!J365+20%)</xm:f>
            <x14:dxf>
              <fill>
                <patternFill>
                  <bgColor rgb="FF92D050"/>
                </patternFill>
              </fill>
            </x14:dxf>
          </x14:cfRule>
          <xm:sqref>J365</xm:sqref>
        </x14:conditionalFormatting>
        <x14:conditionalFormatting xmlns:xm="http://schemas.microsoft.com/office/excel/2006/main">
          <x14:cfRule type="expression" priority="45" id="{E1CC6B6F-63CC-4ACA-858D-D7097BD8F42B}">
            <xm:f>D367&lt;('Gesamt ZF'!D367-20%)</xm:f>
            <x14:dxf>
              <fill>
                <patternFill>
                  <bgColor theme="3" tint="0.59996337778862885"/>
                </patternFill>
              </fill>
            </x14:dxf>
          </x14:cfRule>
          <x14:cfRule type="expression" priority="46" id="{345404F4-DCC5-4B02-B0AE-B916A38EFA87}">
            <xm:f>D367&gt;('Gesamt ZF'!D367+20%)</xm:f>
            <x14:dxf>
              <fill>
                <patternFill>
                  <bgColor rgb="FF92D050"/>
                </patternFill>
              </fill>
            </x14:dxf>
          </x14:cfRule>
          <xm:sqref>D367 H367 F367</xm:sqref>
        </x14:conditionalFormatting>
        <x14:conditionalFormatting xmlns:xm="http://schemas.microsoft.com/office/excel/2006/main">
          <x14:cfRule type="expression" priority="43" id="{2E0BF7A2-5CAD-482D-9364-B4B99892450F}">
            <xm:f>J367&lt;('Gesamt ZF'!J367-20%)</xm:f>
            <x14:dxf>
              <fill>
                <patternFill>
                  <bgColor theme="3" tint="0.59996337778862885"/>
                </patternFill>
              </fill>
            </x14:dxf>
          </x14:cfRule>
          <x14:cfRule type="expression" priority="44" id="{C2D2BA34-4F99-4A35-B91F-F1AC05B39E46}">
            <xm:f>J367&gt;('Gesamt ZF'!J367+20%)</xm:f>
            <x14:dxf>
              <fill>
                <patternFill>
                  <bgColor rgb="FF92D050"/>
                </patternFill>
              </fill>
            </x14:dxf>
          </x14:cfRule>
          <xm:sqref>J367</xm:sqref>
        </x14:conditionalFormatting>
        <x14:conditionalFormatting xmlns:xm="http://schemas.microsoft.com/office/excel/2006/main">
          <x14:cfRule type="expression" priority="41" id="{ED20F6D7-603D-4225-B542-50D67E137FE3}">
            <xm:f>D369&lt;('Gesamt ZF'!D369-20%)</xm:f>
            <x14:dxf>
              <fill>
                <patternFill>
                  <bgColor theme="3" tint="0.59996337778862885"/>
                </patternFill>
              </fill>
            </x14:dxf>
          </x14:cfRule>
          <x14:cfRule type="expression" priority="42" id="{7244745E-08A4-40D9-9D10-7985E0767777}">
            <xm:f>D369&gt;('Gesamt ZF'!D369+20%)</xm:f>
            <x14:dxf>
              <fill>
                <patternFill>
                  <bgColor rgb="FF92D050"/>
                </patternFill>
              </fill>
            </x14:dxf>
          </x14:cfRule>
          <xm:sqref>D369 H369 F369</xm:sqref>
        </x14:conditionalFormatting>
        <x14:conditionalFormatting xmlns:xm="http://schemas.microsoft.com/office/excel/2006/main">
          <x14:cfRule type="expression" priority="39" id="{F73DE56B-D2B0-4B4A-B98D-6541B051B1E5}">
            <xm:f>J369&lt;('Gesamt ZF'!J369-20%)</xm:f>
            <x14:dxf>
              <fill>
                <patternFill>
                  <bgColor theme="3" tint="0.59996337778862885"/>
                </patternFill>
              </fill>
            </x14:dxf>
          </x14:cfRule>
          <x14:cfRule type="expression" priority="40" id="{640550A2-B8F6-4664-9B40-1865F96579FF}">
            <xm:f>J369&gt;('Gesamt ZF'!J369+20%)</xm:f>
            <x14:dxf>
              <fill>
                <patternFill>
                  <bgColor rgb="FF92D050"/>
                </patternFill>
              </fill>
            </x14:dxf>
          </x14:cfRule>
          <xm:sqref>J369</xm:sqref>
        </x14:conditionalFormatting>
        <x14:conditionalFormatting xmlns:xm="http://schemas.microsoft.com/office/excel/2006/main">
          <x14:cfRule type="expression" priority="37" id="{493ED34F-BBF8-4047-9F4B-70CC1CC05FFD}">
            <xm:f>D376&lt;('Gesamt ZF'!D376-20%)</xm:f>
            <x14:dxf>
              <fill>
                <patternFill>
                  <bgColor theme="3" tint="0.59996337778862885"/>
                </patternFill>
              </fill>
            </x14:dxf>
          </x14:cfRule>
          <x14:cfRule type="expression" priority="38" id="{6456F2B7-C1A5-47BD-9E2F-FFD2DEF1C9B1}">
            <xm:f>D376&gt;('Gesamt ZF'!D376+20%)</xm:f>
            <x14:dxf>
              <fill>
                <patternFill>
                  <bgColor rgb="FF92D050"/>
                </patternFill>
              </fill>
            </x14:dxf>
          </x14:cfRule>
          <xm:sqref>D376 F376</xm:sqref>
        </x14:conditionalFormatting>
        <x14:conditionalFormatting xmlns:xm="http://schemas.microsoft.com/office/excel/2006/main">
          <x14:cfRule type="expression" priority="35" id="{FCE45237-BD02-4C23-8DCA-3A8CE7A57AB6}">
            <xm:f>D385&lt;('Gesamt ZF'!D385-20%)</xm:f>
            <x14:dxf>
              <fill>
                <patternFill>
                  <bgColor theme="3" tint="0.59996337778862885"/>
                </patternFill>
              </fill>
            </x14:dxf>
          </x14:cfRule>
          <x14:cfRule type="expression" priority="36" id="{449C0D1E-2FD1-403D-82A1-4077F47D9545}">
            <xm:f>D385&gt;('Gesamt ZF'!D385+20%)</xm:f>
            <x14:dxf>
              <fill>
                <patternFill>
                  <bgColor rgb="FF92D050"/>
                </patternFill>
              </fill>
            </x14:dxf>
          </x14:cfRule>
          <xm:sqref>D385 H385 F385</xm:sqref>
        </x14:conditionalFormatting>
        <x14:conditionalFormatting xmlns:xm="http://schemas.microsoft.com/office/excel/2006/main">
          <x14:cfRule type="expression" priority="33" id="{8A48136A-EDCF-428C-814B-04543C7F9E85}">
            <xm:f>D387&lt;('Gesamt ZF'!D387-20%)</xm:f>
            <x14:dxf>
              <fill>
                <patternFill>
                  <bgColor theme="3" tint="0.59996337778862885"/>
                </patternFill>
              </fill>
            </x14:dxf>
          </x14:cfRule>
          <x14:cfRule type="expression" priority="34" id="{A162F1ED-338C-4BDF-9828-9CA33AAA8EC0}">
            <xm:f>D387&gt;('Gesamt ZF'!D387+20%)</xm:f>
            <x14:dxf>
              <fill>
                <patternFill>
                  <bgColor rgb="FF92D050"/>
                </patternFill>
              </fill>
            </x14:dxf>
          </x14:cfRule>
          <xm:sqref>D387 H387 F387</xm:sqref>
        </x14:conditionalFormatting>
        <x14:conditionalFormatting xmlns:xm="http://schemas.microsoft.com/office/excel/2006/main">
          <x14:cfRule type="expression" priority="31" id="{3F60F706-16B0-4C25-B926-ECA38F71CE96}">
            <xm:f>D389&lt;('Gesamt ZF'!D389-20%)</xm:f>
            <x14:dxf>
              <fill>
                <patternFill>
                  <bgColor theme="3" tint="0.59996337778862885"/>
                </patternFill>
              </fill>
            </x14:dxf>
          </x14:cfRule>
          <x14:cfRule type="expression" priority="32" id="{C62F9368-2FEE-428A-9D5C-7C4D3DE204E2}">
            <xm:f>D389&gt;('Gesamt ZF'!D389+20%)</xm:f>
            <x14:dxf>
              <fill>
                <patternFill>
                  <bgColor rgb="FF92D050"/>
                </patternFill>
              </fill>
            </x14:dxf>
          </x14:cfRule>
          <xm:sqref>D389 H389 F389</xm:sqref>
        </x14:conditionalFormatting>
        <x14:conditionalFormatting xmlns:xm="http://schemas.microsoft.com/office/excel/2006/main">
          <x14:cfRule type="expression" priority="29" id="{AE294490-B3FA-4B5F-B4B8-60BC6EDC35D5}">
            <xm:f>D391&lt;('Gesamt ZF'!D391-20%)</xm:f>
            <x14:dxf>
              <fill>
                <patternFill>
                  <bgColor theme="3" tint="0.59996337778862885"/>
                </patternFill>
              </fill>
            </x14:dxf>
          </x14:cfRule>
          <x14:cfRule type="expression" priority="30" id="{9FD1FAB2-E18C-469B-BC02-4621564E8CB0}">
            <xm:f>D391&gt;('Gesamt ZF'!D391+20%)</xm:f>
            <x14:dxf>
              <fill>
                <patternFill>
                  <bgColor rgb="FF92D050"/>
                </patternFill>
              </fill>
            </x14:dxf>
          </x14:cfRule>
          <xm:sqref>D391 H391 F391</xm:sqref>
        </x14:conditionalFormatting>
        <x14:conditionalFormatting xmlns:xm="http://schemas.microsoft.com/office/excel/2006/main">
          <x14:cfRule type="expression" priority="27" id="{554CF212-72F5-4DE8-AA1D-226B945AB891}">
            <xm:f>D401&lt;('Gesamt ZF'!D401-20%)</xm:f>
            <x14:dxf>
              <fill>
                <patternFill>
                  <bgColor theme="3" tint="0.59996337778862885"/>
                </patternFill>
              </fill>
            </x14:dxf>
          </x14:cfRule>
          <x14:cfRule type="expression" priority="28" id="{EE28B60F-A3A1-493A-83EA-F98CE96B90E0}">
            <xm:f>D401&gt;('Gesamt ZF'!D401+20%)</xm:f>
            <x14:dxf>
              <fill>
                <patternFill>
                  <bgColor rgb="FF92D050"/>
                </patternFill>
              </fill>
            </x14:dxf>
          </x14:cfRule>
          <xm:sqref>D401 F401</xm:sqref>
        </x14:conditionalFormatting>
        <x14:conditionalFormatting xmlns:xm="http://schemas.microsoft.com/office/excel/2006/main">
          <x14:cfRule type="expression" priority="25" id="{F3FC263D-0BEE-4E6E-9D8F-DE14EB0858D7}">
            <xm:f>D409&lt;('Gesamt ZF'!D409-20%)</xm:f>
            <x14:dxf>
              <fill>
                <patternFill>
                  <bgColor theme="3" tint="0.59996337778862885"/>
                </patternFill>
              </fill>
            </x14:dxf>
          </x14:cfRule>
          <x14:cfRule type="expression" priority="26" id="{8810E089-9ACD-495C-B874-E3C5CBA39DFB}">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33396D63-5FA7-49B5-A75E-A6C55E1811A9}">
            <xm:f>D427&lt;('Gesamt ZF'!D427-20%)</xm:f>
            <x14:dxf>
              <fill>
                <patternFill>
                  <bgColor theme="3" tint="0.59996337778862885"/>
                </patternFill>
              </fill>
            </x14:dxf>
          </x14:cfRule>
          <x14:cfRule type="expression" priority="24" id="{71A430AA-AFDC-4812-834D-FFBB7CB1AA39}">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933B4B42-3319-45E2-9F76-02F1BCDDA8B3}">
            <xm:f>D428&lt;('Gesamt ZF'!D428-20%)</xm:f>
            <x14:dxf>
              <fill>
                <patternFill>
                  <bgColor theme="3" tint="0.59996337778862885"/>
                </patternFill>
              </fill>
            </x14:dxf>
          </x14:cfRule>
          <x14:cfRule type="expression" priority="22" id="{DCA4FCA8-428B-45C2-9FB9-C2173E75D6C1}">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7CD2B9AC-17FE-4B17-8E34-FDDE9D8CAD47}">
            <xm:f>D445&lt;('Gesamt ZF'!D445-20%)</xm:f>
            <x14:dxf>
              <fill>
                <patternFill>
                  <bgColor theme="3" tint="0.59996337778862885"/>
                </patternFill>
              </fill>
            </x14:dxf>
          </x14:cfRule>
          <x14:cfRule type="expression" priority="20" id="{8011D3C2-AAC1-44E2-9248-E4A0EEFCF5B2}">
            <xm:f>D445&gt;('Gesamt ZF'!D445+20%)</xm:f>
            <x14:dxf>
              <fill>
                <patternFill>
                  <bgColor rgb="FF92D050"/>
                </patternFill>
              </fill>
            </x14:dxf>
          </x14:cfRule>
          <xm:sqref>D445:D447 J445:J447 H445:H447 F445:F447</xm:sqref>
        </x14:conditionalFormatting>
        <x14:conditionalFormatting xmlns:xm="http://schemas.microsoft.com/office/excel/2006/main">
          <x14:cfRule type="expression" priority="17" id="{273DF24A-AF17-47A6-B915-A1C449A64587}">
            <xm:f>D456&lt;('Gesamt ZF'!D456-20%)</xm:f>
            <x14:dxf>
              <fill>
                <patternFill>
                  <bgColor theme="3" tint="0.59996337778862885"/>
                </patternFill>
              </fill>
            </x14:dxf>
          </x14:cfRule>
          <x14:cfRule type="expression" priority="18" id="{F4E05F63-21C2-4D0A-BC06-CB2F5A59FB13}">
            <xm:f>D456&gt;('Gesamt ZF'!D456+20%)</xm:f>
            <x14:dxf>
              <fill>
                <patternFill>
                  <bgColor rgb="FF92D050"/>
                </patternFill>
              </fill>
            </x14:dxf>
          </x14:cfRule>
          <xm:sqref>D456 F456</xm:sqref>
        </x14:conditionalFormatting>
        <x14:conditionalFormatting xmlns:xm="http://schemas.microsoft.com/office/excel/2006/main">
          <x14:cfRule type="expression" priority="15" id="{A9071089-746E-414B-BB44-8D8AB8A3EF5E}">
            <xm:f>D464&lt;('Gesamt ZF'!D464-20%)</xm:f>
            <x14:dxf>
              <fill>
                <patternFill>
                  <bgColor theme="3" tint="0.59996337778862885"/>
                </patternFill>
              </fill>
            </x14:dxf>
          </x14:cfRule>
          <x14:cfRule type="expression" priority="16" id="{220A9B00-6EB8-417B-AE18-5669B342D4AE}">
            <xm:f>D464&gt;('Gesamt ZF'!D464+20%)</xm:f>
            <x14:dxf>
              <fill>
                <patternFill>
                  <bgColor rgb="FF92D050"/>
                </patternFill>
              </fill>
            </x14:dxf>
          </x14:cfRule>
          <xm:sqref>D464:D467 H464:H468 F464:F468</xm:sqref>
        </x14:conditionalFormatting>
        <x14:conditionalFormatting xmlns:xm="http://schemas.microsoft.com/office/excel/2006/main">
          <x14:cfRule type="expression" priority="13" id="{4F3D4073-7F26-4FE0-B87E-AEE443B8B291}">
            <xm:f>D476&lt;('Gesamt ZF'!D476-20%)</xm:f>
            <x14:dxf>
              <fill>
                <patternFill>
                  <bgColor theme="3" tint="0.59996337778862885"/>
                </patternFill>
              </fill>
            </x14:dxf>
          </x14:cfRule>
          <x14:cfRule type="expression" priority="14" id="{62AE10E5-29DB-4097-9230-DA7617791437}">
            <xm:f>D476&gt;('Gesamt ZF'!D476+20%)</xm:f>
            <x14:dxf>
              <fill>
                <patternFill>
                  <bgColor rgb="FF92D050"/>
                </patternFill>
              </fill>
            </x14:dxf>
          </x14:cfRule>
          <xm:sqref>D476:D480 H476:H480 F476:F480</xm:sqref>
        </x14:conditionalFormatting>
        <x14:conditionalFormatting xmlns:xm="http://schemas.microsoft.com/office/excel/2006/main">
          <x14:cfRule type="expression" priority="11" id="{A1F1E269-424C-4726-BCDC-18F881D74F76}">
            <xm:f>D489&lt;('Gesamt ZF'!D489-20%)</xm:f>
            <x14:dxf>
              <fill>
                <patternFill>
                  <bgColor theme="3" tint="0.59996337778862885"/>
                </patternFill>
              </fill>
            </x14:dxf>
          </x14:cfRule>
          <x14:cfRule type="expression" priority="12" id="{CCDB0610-95E0-4FA9-B17E-01B58C13C977}">
            <xm:f>D489&gt;('Gesamt ZF'!D489+20%)</xm:f>
            <x14:dxf>
              <fill>
                <patternFill>
                  <bgColor rgb="FF92D050"/>
                </patternFill>
              </fill>
            </x14:dxf>
          </x14:cfRule>
          <xm:sqref>D489:D496 H489:H495 F489:F496</xm:sqref>
        </x14:conditionalFormatting>
        <x14:conditionalFormatting xmlns:xm="http://schemas.microsoft.com/office/excel/2006/main">
          <x14:cfRule type="expression" priority="9" id="{CD1C25AB-C15F-482B-9F0B-BECC1EEA30D8}">
            <xm:f>D506&lt;('Gesamt ZF'!D506-20%)</xm:f>
            <x14:dxf>
              <fill>
                <patternFill>
                  <bgColor theme="3" tint="0.59996337778862885"/>
                </patternFill>
              </fill>
            </x14:dxf>
          </x14:cfRule>
          <x14:cfRule type="expression" priority="10" id="{E37D4447-C151-4319-8714-3ACD5EEF9779}">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668B4AB0-008F-459A-8F4C-14899B3F9D4D}">
            <xm:f>D527&lt;('Gesamt ZF'!D527-20%)</xm:f>
            <x14:dxf>
              <fill>
                <patternFill>
                  <bgColor theme="3" tint="0.59996337778862885"/>
                </patternFill>
              </fill>
            </x14:dxf>
          </x14:cfRule>
          <x14:cfRule type="expression" priority="8" id="{CCDBF396-8319-408F-86D8-F29D4C1D9063}">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E70266EE-0C30-47C4-AD3F-5EE32BB1C5B7}">
            <xm:f>D549&lt;('Gesamt ZF'!D549-20%)</xm:f>
            <x14:dxf>
              <fill>
                <patternFill>
                  <bgColor theme="3" tint="0.59996337778862885"/>
                </patternFill>
              </fill>
            </x14:dxf>
          </x14:cfRule>
          <x14:cfRule type="expression" priority="6" id="{067CB0DE-FB39-440C-B13D-54CFD2486524}">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AA44D78B-5589-4F04-AABE-C072D5FE63A3}">
            <xm:f>D562&lt;('Gesamt ZF'!D562-20%)</xm:f>
            <x14:dxf>
              <fill>
                <patternFill>
                  <bgColor theme="3" tint="0.59996337778862885"/>
                </patternFill>
              </fill>
            </x14:dxf>
          </x14:cfRule>
          <x14:cfRule type="expression" priority="4" id="{5927EC05-8C39-4A65-ABDE-C7BF4939935F}">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C61FF8C6-CEB7-489C-B16E-A2BE6EBF7B2F}">
            <xm:f>D573&lt;('Gesamt ZF'!D573-20%)</xm:f>
            <x14:dxf>
              <fill>
                <patternFill>
                  <bgColor theme="3" tint="0.59996337778862885"/>
                </patternFill>
              </fill>
            </x14:dxf>
          </x14:cfRule>
          <x14:cfRule type="expression" priority="2" id="{D9140F08-D1F8-4507-9882-4F80E04D490F}">
            <xm:f>D573&gt;('Gesamt ZF'!D573+20%)</xm:f>
            <x14:dxf>
              <fill>
                <patternFill>
                  <bgColor rgb="FF92D050"/>
                </patternFill>
              </fill>
            </x14:dxf>
          </x14:cfRule>
          <xm:sqref>D573:D578 H573:H578 F573:F578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topLeftCell="A523" workbookViewId="0">
      <selection activeCell="C536" sqref="C536"/>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5" x14ac:dyDescent="0.2">
      <c r="C2" s="102" t="s">
        <v>258</v>
      </c>
    </row>
    <row r="4" spans="2:15" x14ac:dyDescent="0.2">
      <c r="C4" s="102" t="s">
        <v>0</v>
      </c>
    </row>
    <row r="6" spans="2:15" x14ac:dyDescent="0.2">
      <c r="C6" s="102" t="s">
        <v>304</v>
      </c>
    </row>
    <row r="8" spans="2:15" x14ac:dyDescent="0.2">
      <c r="B8" s="253" t="s">
        <v>1</v>
      </c>
      <c r="C8" s="257" t="s">
        <v>27</v>
      </c>
      <c r="D8" s="257"/>
      <c r="E8" s="257"/>
      <c r="F8" s="257"/>
      <c r="G8" s="257"/>
      <c r="H8" s="257"/>
      <c r="I8" s="257"/>
      <c r="J8" s="257"/>
      <c r="K8" s="257"/>
      <c r="L8" s="257"/>
      <c r="M8" s="257"/>
      <c r="N8" s="257"/>
      <c r="O8" s="257"/>
    </row>
    <row r="9" spans="2:15" x14ac:dyDescent="0.2">
      <c r="B9" s="253"/>
      <c r="C9" s="257"/>
      <c r="D9" s="257"/>
      <c r="E9" s="257"/>
      <c r="F9" s="257"/>
      <c r="G9" s="257"/>
      <c r="H9" s="257"/>
      <c r="I9" s="257"/>
      <c r="J9" s="257"/>
      <c r="K9" s="257"/>
      <c r="L9" s="257"/>
      <c r="M9" s="257"/>
      <c r="N9" s="257"/>
      <c r="O9" s="257"/>
    </row>
    <row r="10" spans="2:15" x14ac:dyDescent="0.2">
      <c r="B10" s="253"/>
      <c r="C10" s="258" t="s">
        <v>2</v>
      </c>
      <c r="D10" s="278"/>
      <c r="E10" s="258"/>
      <c r="F10" s="274"/>
      <c r="G10" s="258"/>
      <c r="H10" s="274"/>
      <c r="I10" s="258"/>
      <c r="J10" s="274"/>
      <c r="K10" s="258" t="s">
        <v>3</v>
      </c>
      <c r="L10" s="274"/>
      <c r="M10" s="258" t="s">
        <v>4</v>
      </c>
      <c r="N10" s="276" t="s">
        <v>5</v>
      </c>
      <c r="O10" s="258" t="s">
        <v>6</v>
      </c>
    </row>
    <row r="11" spans="2:15" x14ac:dyDescent="0.2">
      <c r="B11" s="253"/>
      <c r="C11" s="258"/>
      <c r="D11" s="279"/>
      <c r="E11" s="258"/>
      <c r="F11" s="275"/>
      <c r="G11" s="258"/>
      <c r="H11" s="275"/>
      <c r="I11" s="258"/>
      <c r="J11" s="275"/>
      <c r="K11" s="258"/>
      <c r="L11" s="275"/>
      <c r="M11" s="258"/>
      <c r="N11" s="276"/>
      <c r="O11" s="258"/>
    </row>
    <row r="12" spans="2:15" ht="17.25" customHeight="1" x14ac:dyDescent="0.25">
      <c r="B12" s="23" t="s">
        <v>7</v>
      </c>
      <c r="C12" s="1">
        <f>Agrar!C12+Bio_Psych!C12+Chemie!C12+Forst_Wald!C12+Geo!C12+Mathe_Info!C12+Physik!C12+Jur!C12+Phil!C12+Sozi!C12+Theo!C12+Med!C12+Wiwi!C12</f>
        <v>212</v>
      </c>
      <c r="D12" s="2">
        <f>C12/$M$12</f>
        <v>0.12419449326303457</v>
      </c>
      <c r="E12" s="1">
        <f>Agrar!E12+Bio_Psych!E12+Chemie!E12+Forst_Wald!E12+Geo!E12+Mathe_Info!E12+Physik!E12+Jur!E12+Phil!E12+Sozi!E12+Theo!E12+Med!E12+Wiwi!E12</f>
        <v>421</v>
      </c>
      <c r="F12" s="2">
        <f>E12/$M$12</f>
        <v>0.2466315172817809</v>
      </c>
      <c r="G12" s="1">
        <f>Agrar!G12+Bio_Psych!G12+Chemie!G12+Forst_Wald!G12+Geo!G12+Mathe_Info!G12+Physik!G12+Jur!G12+Phil!G12+Sozi!G12+Theo!G12+Med!G12+Wiwi!G12</f>
        <v>394</v>
      </c>
      <c r="H12" s="2">
        <f>G12/$M$12</f>
        <v>0.23081429408318688</v>
      </c>
      <c r="I12" s="1">
        <f>Agrar!I12+Bio_Psych!I12+Chemie!I12+Forst_Wald!I12+Geo!I12+Mathe_Info!I12+Physik!I12+Jur!I12+Phil!I12+Sozi!I12+Theo!I12+Med!I12+Wiwi!I12</f>
        <v>409</v>
      </c>
      <c r="J12" s="2">
        <f>I12/$M$12</f>
        <v>0.23960164030462799</v>
      </c>
      <c r="K12" s="1">
        <f>Agrar!K12+Bio_Psych!K12+Chemie!K12+Forst_Wald!K12+Geo!K12+Mathe_Info!K12+Physik!K12+Jur!K12+Phil!K12+Sozi!K12+Theo!K12+Med!K12+Wiwi!K12</f>
        <v>271</v>
      </c>
      <c r="L12" s="2">
        <f>K12/$M$12</f>
        <v>0.15875805506736965</v>
      </c>
      <c r="M12" s="3">
        <f>C12+E12+G12+I12+K12</f>
        <v>1707</v>
      </c>
      <c r="N12" s="1">
        <f>Agrar!N12+Bio_Psych!N12+Chemie!N12+Forst_Wald!N12+Geo!N12+Mathe_Info!N12+Physik!N12+Jur!N12+Phil!N12+Sozi!N12+Theo!N12+Med!N12+Wiwi!N12</f>
        <v>9</v>
      </c>
      <c r="O12" s="35">
        <f>M12+N12</f>
        <v>1716</v>
      </c>
    </row>
    <row r="13" spans="2:15" ht="13.5" customHeight="1" x14ac:dyDescent="0.25">
      <c r="B13" s="23" t="s">
        <v>8</v>
      </c>
      <c r="C13" s="1">
        <f>Agrar!C13+Bio_Psych!C13+Chemie!C13+Forst_Wald!C13+Geo!C13+Mathe_Info!C13+Physik!C13+Jur!C13+Phil!C13+Sozi!C13+Theo!C13+Med!C13+Wiwi!C13</f>
        <v>1437</v>
      </c>
      <c r="D13" s="2">
        <f>C13/$M$13</f>
        <v>0.9123809523809524</v>
      </c>
      <c r="E13" s="1">
        <f>Agrar!E13+Bio_Psych!E13+Chemie!E13+Forst_Wald!E13+Geo!E13+Mathe_Info!E13+Physik!E13+Jur!E13+Phil!E13+Sozi!E13+Theo!E13+Med!E13+Wiwi!E13</f>
        <v>78</v>
      </c>
      <c r="F13" s="2">
        <f>E13/$M$13</f>
        <v>4.9523809523809526E-2</v>
      </c>
      <c r="G13" s="1">
        <f>Agrar!G13+Bio_Psych!G13+Chemie!G13+Forst_Wald!G13+Geo!G13+Mathe_Info!G13+Physik!G13+Jur!G13+Phil!G13+Sozi!G13+Theo!G13+Med!G13+Wiwi!G13</f>
        <v>33</v>
      </c>
      <c r="H13" s="2">
        <f>G13/$M$13</f>
        <v>2.0952380952380951E-2</v>
      </c>
      <c r="I13" s="1">
        <f>Agrar!I13+Bio_Psych!I13+Chemie!I13+Forst_Wald!I13+Geo!I13+Mathe_Info!I13+Physik!I13+Jur!I13+Phil!I13+Sozi!I13+Theo!I13+Med!I13+Wiwi!I13</f>
        <v>17</v>
      </c>
      <c r="J13" s="2">
        <f>I13/$M$13</f>
        <v>1.0793650793650795E-2</v>
      </c>
      <c r="K13" s="1">
        <f>Agrar!K13+Bio_Psych!K13+Chemie!K13+Forst_Wald!K13+Geo!K13+Mathe_Info!K13+Physik!K13+Jur!K13+Phil!K13+Sozi!K13+Theo!K13+Med!K13+Wiwi!K13</f>
        <v>10</v>
      </c>
      <c r="L13" s="2">
        <f>K13/$M$13</f>
        <v>6.3492063492063492E-3</v>
      </c>
      <c r="M13" s="3">
        <f>C13+E13+G13+I13+K13</f>
        <v>1575</v>
      </c>
      <c r="N13" s="1">
        <f>Agrar!N13+Bio_Psych!N13+Chemie!N13+Forst_Wald!N13+Geo!N13+Mathe_Info!N13+Physik!N13+Jur!N13+Phil!N13+Sozi!N13+Theo!N13+Med!N13+Wiwi!N13</f>
        <v>141</v>
      </c>
      <c r="O13" s="35">
        <f t="shared" ref="O13:O20" si="0">M13+N13</f>
        <v>1716</v>
      </c>
    </row>
    <row r="14" spans="2:15" ht="15.75" customHeight="1" x14ac:dyDescent="0.25">
      <c r="B14" s="23" t="s">
        <v>9</v>
      </c>
      <c r="C14" s="1">
        <f>Agrar!C14+Bio_Psych!C14+Chemie!C14+Forst_Wald!C14+Geo!C14+Mathe_Info!C14+Physik!C14+Jur!C14+Phil!C14+Sozi!C14+Theo!C14+Med!C14+Wiwi!C14</f>
        <v>1366</v>
      </c>
      <c r="D14" s="2">
        <f>C14/$M$14</f>
        <v>0.86074354127284181</v>
      </c>
      <c r="E14" s="1">
        <f>Agrar!E14+Bio_Psych!E14+Chemie!E14+Forst_Wald!E14+Geo!E14+Mathe_Info!E14+Physik!E14+Jur!E14+Phil!E14+Sozi!E14+Theo!E14+Med!E14+Wiwi!E14</f>
        <v>99</v>
      </c>
      <c r="F14" s="2">
        <f>E14/$M$14</f>
        <v>6.2381852551984876E-2</v>
      </c>
      <c r="G14" s="1">
        <f>Agrar!G14+Bio_Psych!G14+Chemie!G14+Forst_Wald!G14+Geo!G14+Mathe_Info!G14+Physik!G14+Jur!G14+Phil!G14+Sozi!G14+Theo!G14+Med!G14+Wiwi!G14</f>
        <v>46</v>
      </c>
      <c r="H14" s="2">
        <f>G14/$M$14</f>
        <v>2.8985507246376812E-2</v>
      </c>
      <c r="I14" s="1">
        <f>Agrar!I14+Bio_Psych!I14+Chemie!I14+Forst_Wald!I14+Geo!I14+Mathe_Info!I14+Physik!I14+Jur!I14+Phil!I14+Sozi!I14+Theo!I14+Med!I14+Wiwi!I14</f>
        <v>46</v>
      </c>
      <c r="J14" s="2">
        <f>I14/$M$14</f>
        <v>2.8985507246376812E-2</v>
      </c>
      <c r="K14" s="1">
        <f>Agrar!K14+Bio_Psych!K14+Chemie!K14+Forst_Wald!K14+Geo!K14+Mathe_Info!K14+Physik!K14+Jur!K14+Phil!K14+Sozi!K14+Theo!K14+Med!K14+Wiwi!K14</f>
        <v>30</v>
      </c>
      <c r="L14" s="2">
        <f>K14/$M$14</f>
        <v>1.890359168241966E-2</v>
      </c>
      <c r="M14" s="3">
        <f t="shared" ref="M14:M20" si="1">C14+E14+G14+I14+K14</f>
        <v>1587</v>
      </c>
      <c r="N14" s="1">
        <f>Agrar!N14+Bio_Psych!N14+Chemie!N14+Forst_Wald!N14+Geo!N14+Mathe_Info!N14+Physik!N14+Jur!N14+Phil!N14+Sozi!N14+Theo!N14+Med!N14+Wiwi!N14</f>
        <v>129</v>
      </c>
      <c r="O14" s="35">
        <f t="shared" si="0"/>
        <v>1716</v>
      </c>
    </row>
    <row r="15" spans="2:15" ht="15.75" customHeight="1" x14ac:dyDescent="0.25">
      <c r="B15" s="23" t="s">
        <v>10</v>
      </c>
      <c r="C15" s="1">
        <f>Agrar!C15+Bio_Psych!C15+Chemie!C15+Forst_Wald!C15+Geo!C15+Mathe_Info!C15+Physik!C15+Jur!C15+Phil!C15+Sozi!C15+Theo!C15+Med!C15+Wiwi!C15</f>
        <v>1021</v>
      </c>
      <c r="D15" s="2">
        <f>C15/$M$15</f>
        <v>0.6337678460583489</v>
      </c>
      <c r="E15" s="1">
        <f>Agrar!E15+Bio_Psych!E15+Chemie!E15+Forst_Wald!E15+Geo!E15+Mathe_Info!E15+Physik!E15+Jur!E15+Phil!E15+Sozi!E15+Theo!E15+Med!E15+Wiwi!E15</f>
        <v>155</v>
      </c>
      <c r="F15" s="2">
        <f>E15/$M$15</f>
        <v>9.6213531967721908E-2</v>
      </c>
      <c r="G15" s="1">
        <f>Agrar!G15+Bio_Psych!G15+Chemie!G15+Forst_Wald!G15+Geo!G15+Mathe_Info!G15+Physik!G15+Jur!G15+Phil!G15+Sozi!G15+Theo!G15+Med!G15+Wiwi!G15</f>
        <v>131</v>
      </c>
      <c r="H15" s="2">
        <f>G15/$M$15</f>
        <v>8.131595282433271E-2</v>
      </c>
      <c r="I15" s="1">
        <f>Agrar!I15+Bio_Psych!I15+Chemie!I15+Forst_Wald!I15+Geo!I15+Mathe_Info!I15+Physik!I15+Jur!I15+Phil!I15+Sozi!I15+Theo!I15+Med!I15+Wiwi!I15</f>
        <v>134</v>
      </c>
      <c r="J15" s="2">
        <f>I15/$M$15</f>
        <v>8.3178150217256358E-2</v>
      </c>
      <c r="K15" s="1">
        <f>Agrar!K15+Bio_Psych!K15+Chemie!K15+Forst_Wald!K15+Geo!K15+Mathe_Info!K15+Physik!K15+Jur!K15+Phil!K15+Sozi!K15+Theo!K15+Med!K15+Wiwi!K15</f>
        <v>170</v>
      </c>
      <c r="L15" s="2">
        <f>K15/$M$15</f>
        <v>0.10552451893234016</v>
      </c>
      <c r="M15" s="3">
        <f t="shared" si="1"/>
        <v>1611</v>
      </c>
      <c r="N15" s="1">
        <f>Agrar!N15+Bio_Psych!N15+Chemie!N15+Forst_Wald!N15+Geo!N15+Mathe_Info!N15+Physik!N15+Jur!N15+Phil!N15+Sozi!N15+Theo!N15+Med!N15+Wiwi!N15</f>
        <v>105</v>
      </c>
      <c r="O15" s="35">
        <f t="shared" si="0"/>
        <v>1716</v>
      </c>
    </row>
    <row r="16" spans="2:15" ht="16.5" customHeight="1" x14ac:dyDescent="0.25">
      <c r="B16" s="23" t="s">
        <v>11</v>
      </c>
      <c r="C16" s="1">
        <f>Agrar!C16+Bio_Psych!C16+Chemie!C16+Forst_Wald!C16+Geo!C16+Mathe_Info!C16+Physik!C16+Jur!C16+Phil!C16+Sozi!C16+Theo!C16+Med!C16+Wiwi!C16</f>
        <v>1150</v>
      </c>
      <c r="D16" s="2">
        <f>C16/$M$16</f>
        <v>0.72555205047318616</v>
      </c>
      <c r="E16" s="1">
        <f>Agrar!E16+Bio_Psych!E16+Chemie!E16+Forst_Wald!E16+Geo!E16+Mathe_Info!E16+Physik!E16+Jur!E16+Phil!E16+Sozi!E16+Theo!E16+Med!E16+Wiwi!E16</f>
        <v>154</v>
      </c>
      <c r="F16" s="2">
        <f>E16/$M$16</f>
        <v>9.7160883280757102E-2</v>
      </c>
      <c r="G16" s="1">
        <f>Agrar!G16+Bio_Psych!G16+Chemie!G16+Forst_Wald!G16+Geo!G16+Mathe_Info!G16+Physik!G16+Jur!G16+Phil!G16+Sozi!G16+Theo!G16+Med!G16+Wiwi!G16</f>
        <v>106</v>
      </c>
      <c r="H16" s="2">
        <f>G16/$M$16</f>
        <v>6.6876971608832811E-2</v>
      </c>
      <c r="I16" s="1">
        <f>Agrar!I16+Bio_Psych!I16+Chemie!I16+Forst_Wald!I16+Geo!I16+Mathe_Info!I16+Physik!I16+Jur!I16+Phil!I16+Sozi!I16+Theo!I16+Med!I16+Wiwi!I16</f>
        <v>65</v>
      </c>
      <c r="J16" s="2">
        <f>I16/$M$16</f>
        <v>4.1009463722397478E-2</v>
      </c>
      <c r="K16" s="1">
        <f>Agrar!K16+Bio_Psych!K16+Chemie!K16+Forst_Wald!K16+Geo!K16+Mathe_Info!K16+Physik!K16+Jur!K16+Phil!K16+Sozi!K16+Theo!K16+Med!K16+Wiwi!K16</f>
        <v>110</v>
      </c>
      <c r="L16" s="2">
        <f>K16/$M$16</f>
        <v>6.9400630914826497E-2</v>
      </c>
      <c r="M16" s="3">
        <f t="shared" si="1"/>
        <v>1585</v>
      </c>
      <c r="N16" s="1">
        <f>Agrar!N16+Bio_Psych!N16+Chemie!N16+Forst_Wald!N16+Geo!N16+Mathe_Info!N16+Physik!N16+Jur!N16+Phil!N16+Sozi!N16+Theo!N16+Med!N16+Wiwi!N16</f>
        <v>131</v>
      </c>
      <c r="O16" s="35">
        <f>M16+N16</f>
        <v>1716</v>
      </c>
    </row>
    <row r="17" spans="2:15" ht="19.5" customHeight="1" x14ac:dyDescent="0.25">
      <c r="B17" s="23" t="s">
        <v>12</v>
      </c>
      <c r="C17" s="1">
        <f>Agrar!C17+Bio_Psych!C17+Chemie!C17+Forst_Wald!C17+Geo!C17+Mathe_Info!C17+Physik!C17+Jur!C17+Phil!C17+Sozi!C17+Theo!C17+Med!C17+Wiwi!C17</f>
        <v>1324</v>
      </c>
      <c r="D17" s="2">
        <f>C17/$M$17</f>
        <v>0.84980744544287545</v>
      </c>
      <c r="E17" s="1">
        <f>Agrar!E17+Bio_Psych!E17+Chemie!E17+Forst_Wald!E17+Geo!E17+Mathe_Info!E17+Physik!E17+Jur!E17+Phil!E17+Sozi!E17+Theo!E17+Med!E17+Wiwi!E17</f>
        <v>94</v>
      </c>
      <c r="F17" s="2">
        <f>E17/$M$17</f>
        <v>6.0333761232349167E-2</v>
      </c>
      <c r="G17" s="1">
        <f>Agrar!G17+Bio_Psych!G17+Chemie!G17+Forst_Wald!G17+Geo!G17+Mathe_Info!G17+Physik!G17+Jur!G17+Phil!G17+Sozi!G17+Theo!G17+Med!G17+Wiwi!G17</f>
        <v>52</v>
      </c>
      <c r="H17" s="2">
        <f>G17/$M$17</f>
        <v>3.3376123234916559E-2</v>
      </c>
      <c r="I17" s="1">
        <f>Agrar!I17+Bio_Psych!I17+Chemie!I17+Forst_Wald!I17+Geo!I17+Mathe_Info!I17+Physik!I17+Jur!I17+Phil!I17+Sozi!I17+Theo!I17+Med!I17+Wiwi!I17</f>
        <v>42</v>
      </c>
      <c r="J17" s="2">
        <f>I17/$M$17</f>
        <v>2.6957637997432605E-2</v>
      </c>
      <c r="K17" s="1">
        <f>Agrar!K17+Bio_Psych!K17+Chemie!K17+Forst_Wald!K17+Geo!K17+Mathe_Info!K17+Physik!K17+Jur!K17+Phil!K17+Sozi!K17+Theo!K17+Med!K17+Wiwi!K17</f>
        <v>46</v>
      </c>
      <c r="L17" s="2">
        <f>K17/$M$17</f>
        <v>2.9525032092426188E-2</v>
      </c>
      <c r="M17" s="3">
        <f t="shared" si="1"/>
        <v>1558</v>
      </c>
      <c r="N17" s="1">
        <f>Agrar!N17+Bio_Psych!N17+Chemie!N17+Forst_Wald!N17+Geo!N17+Mathe_Info!N17+Physik!N17+Jur!N17+Phil!N17+Sozi!N17+Theo!N17+Med!N17+Wiwi!N17</f>
        <v>158</v>
      </c>
      <c r="O17" s="35">
        <f t="shared" si="0"/>
        <v>1716</v>
      </c>
    </row>
    <row r="18" spans="2:15" ht="26.25" customHeight="1" x14ac:dyDescent="0.25">
      <c r="B18" s="23" t="s">
        <v>13</v>
      </c>
      <c r="C18" s="1">
        <f>Agrar!C18+Bio_Psych!C18+Chemie!C18+Forst_Wald!C18+Geo!C18+Mathe_Info!C18+Physik!C18+Jur!C18+Phil!C18+Sozi!C18+Theo!C18+Med!C18+Wiwi!C18</f>
        <v>983</v>
      </c>
      <c r="D18" s="2">
        <f>C18/$M$18</f>
        <v>0.61552911709455227</v>
      </c>
      <c r="E18" s="1">
        <f>Agrar!E18+Bio_Psych!E18+Chemie!E18+Forst_Wald!E18+Geo!E18+Mathe_Info!E18+Physik!E18+Jur!E18+Phil!E18+Sozi!E18+Theo!E18+Med!E18+Wiwi!E18</f>
        <v>196</v>
      </c>
      <c r="F18" s="2">
        <f>E18/$M$18</f>
        <v>0.12273011897307451</v>
      </c>
      <c r="G18" s="1">
        <f>Agrar!G18+Bio_Psych!G18+Chemie!G18+Forst_Wald!G18+Geo!G18+Mathe_Info!G18+Physik!G18+Jur!G18+Phil!G18+Sozi!G18+Theo!G18+Med!G18+Wiwi!G18</f>
        <v>150</v>
      </c>
      <c r="H18" s="2">
        <f>G18/$M$18</f>
        <v>9.3926111458985592E-2</v>
      </c>
      <c r="I18" s="1">
        <f>Agrar!I18+Bio_Psych!I18+Chemie!I18+Forst_Wald!I18+Geo!I18+Mathe_Info!I18+Physik!I18+Jur!I18+Phil!I18+Sozi!I18+Theo!I18+Med!I18+Wiwi!I18</f>
        <v>153</v>
      </c>
      <c r="J18" s="2">
        <f>I18/$M$18</f>
        <v>9.5804633688165317E-2</v>
      </c>
      <c r="K18" s="1">
        <f>Agrar!K18+Bio_Psych!K18+Chemie!K18+Forst_Wald!K18+Geo!K18+Mathe_Info!K18+Physik!K18+Jur!K18+Phil!K18+Sozi!K18+Theo!K18+Med!K18+Wiwi!K18</f>
        <v>115</v>
      </c>
      <c r="L18" s="2">
        <f>K18/$M$18</f>
        <v>7.2010018785222285E-2</v>
      </c>
      <c r="M18" s="3">
        <f t="shared" si="1"/>
        <v>1597</v>
      </c>
      <c r="N18" s="1">
        <f>Agrar!N18+Bio_Psych!N18+Chemie!N18+Forst_Wald!N18+Geo!N18+Mathe_Info!N18+Physik!N18+Jur!N18+Phil!N18+Sozi!N18+Theo!N18+Med!N18+Wiwi!N18</f>
        <v>119</v>
      </c>
      <c r="O18" s="35">
        <f t="shared" si="0"/>
        <v>1716</v>
      </c>
    </row>
    <row r="19" spans="2:15" ht="15" customHeight="1" x14ac:dyDescent="0.25">
      <c r="B19" s="23" t="s">
        <v>14</v>
      </c>
      <c r="C19" s="1">
        <f>Agrar!C19+Bio_Psych!C19+Chemie!C19+Forst_Wald!C19+Geo!C19+Mathe_Info!C19+Physik!C19+Jur!C19+Phil!C19+Sozi!C19+Theo!C19+Med!C19+Wiwi!C19</f>
        <v>1095</v>
      </c>
      <c r="D19" s="2">
        <f>C19/$M$19</f>
        <v>0.68523153942428039</v>
      </c>
      <c r="E19" s="1">
        <f>Agrar!E19+Bio_Psych!E19+Chemie!E19+Forst_Wald!E19+Geo!E19+Mathe_Info!E19+Physik!E19+Jur!E19+Phil!E19+Sozi!E19+Theo!E19+Med!E19+Wiwi!E19</f>
        <v>260</v>
      </c>
      <c r="F19" s="2">
        <f>E19/$M$19</f>
        <v>0.16270337922403003</v>
      </c>
      <c r="G19" s="1">
        <f>Agrar!G19+Bio_Psych!G19+Chemie!G19+Forst_Wald!G19+Geo!G19+Mathe_Info!G19+Physik!G19+Jur!G19+Phil!G19+Sozi!G19+Theo!G19+Med!G19+Wiwi!G19</f>
        <v>137</v>
      </c>
      <c r="H19" s="2">
        <f>G19/$M$19</f>
        <v>8.5732165206508129E-2</v>
      </c>
      <c r="I19" s="1">
        <f>Agrar!I19+Bio_Psych!I19+Chemie!I19+Forst_Wald!I19+Geo!I19+Mathe_Info!I19+Physik!I19+Jur!I19+Phil!I19+Sozi!I19+Theo!I19+Med!I19+Wiwi!I19</f>
        <v>80</v>
      </c>
      <c r="J19" s="2">
        <f>I19/$M$19</f>
        <v>5.0062578222778473E-2</v>
      </c>
      <c r="K19" s="1">
        <f>Agrar!K19+Bio_Psych!K19+Chemie!K19+Forst_Wald!K19+Geo!K19+Mathe_Info!K19+Physik!K19+Jur!K19+Phil!K19+Sozi!K19+Theo!K19+Med!K19+Wiwi!K19</f>
        <v>26</v>
      </c>
      <c r="L19" s="2">
        <f>K19/$M$19</f>
        <v>1.6270337922403004E-2</v>
      </c>
      <c r="M19" s="3">
        <f t="shared" si="1"/>
        <v>1598</v>
      </c>
      <c r="N19" s="1">
        <f>Agrar!N19+Bio_Psych!N19+Chemie!N19+Forst_Wald!N19+Geo!N19+Mathe_Info!N19+Physik!N19+Jur!N19+Phil!N19+Sozi!N19+Theo!N19+Med!N19+Wiwi!N19</f>
        <v>118</v>
      </c>
      <c r="O19" s="35">
        <f t="shared" si="0"/>
        <v>1716</v>
      </c>
    </row>
    <row r="20" spans="2:15" ht="15.75" customHeight="1" x14ac:dyDescent="0.2">
      <c r="B20" s="23" t="s">
        <v>15</v>
      </c>
      <c r="C20" s="1">
        <f>Agrar!C20+Bio_Psych!C20+Chemie!C20+Forst_Wald!C20+Geo!C20+Mathe_Info!C20+Physik!C20+Jur!C20+Phil!C20+Sozi!C20+Theo!C20+Med!C20+Wiwi!C20</f>
        <v>1244</v>
      </c>
      <c r="D20" s="2">
        <f>C20/$M$20</f>
        <v>0.77749999999999997</v>
      </c>
      <c r="E20" s="1">
        <f>Agrar!E20+Bio_Psych!E20+Chemie!E20+Forst_Wald!E20+Geo!E20+Mathe_Info!E20+Physik!E20+Jur!E20+Phil!E20+Sozi!E20+Theo!E20+Med!E20+Wiwi!E20</f>
        <v>191</v>
      </c>
      <c r="F20" s="2">
        <f>E20/$M$20</f>
        <v>0.119375</v>
      </c>
      <c r="G20" s="1">
        <f>Agrar!G20+Bio_Psych!G20+Chemie!G20+Forst_Wald!G20+Geo!G20+Mathe_Info!G20+Physik!G20+Jur!G20+Phil!G20+Sozi!G20+Theo!G20+Med!G20+Wiwi!G20</f>
        <v>105</v>
      </c>
      <c r="H20" s="2">
        <f>G20/$M$20</f>
        <v>6.5625000000000003E-2</v>
      </c>
      <c r="I20" s="1">
        <f>Agrar!I20+Bio_Psych!I20+Chemie!I20+Forst_Wald!I20+Geo!I20+Mathe_Info!I20+Physik!I20+Jur!I20+Phil!I20+Sozi!I20+Theo!I20+Med!I20+Wiwi!I20</f>
        <v>43</v>
      </c>
      <c r="J20" s="2">
        <f>I20/$M$20</f>
        <v>2.6875E-2</v>
      </c>
      <c r="K20" s="1">
        <f>Agrar!K20+Bio_Psych!K20+Chemie!K20+Forst_Wald!K20+Geo!K20+Mathe_Info!K20+Physik!K20+Jur!K20+Phil!K20+Sozi!K20+Theo!K20+Med!K20+Wiwi!K20</f>
        <v>17</v>
      </c>
      <c r="L20" s="2">
        <f>K20/$M$20</f>
        <v>1.0625000000000001E-2</v>
      </c>
      <c r="M20" s="3">
        <f t="shared" si="1"/>
        <v>1600</v>
      </c>
      <c r="N20" s="1">
        <f>Agrar!N20+Bio_Psych!N20+Chemie!N20+Forst_Wald!N20+Geo!N20+Mathe_Info!N20+Physik!N20+Jur!N20+Phil!N20+Sozi!N20+Theo!N20+Med!N20+Wiwi!N20</f>
        <v>116</v>
      </c>
      <c r="O20" s="35">
        <f t="shared" si="0"/>
        <v>1716</v>
      </c>
    </row>
    <row r="21" spans="2:15" ht="15.75" customHeight="1" x14ac:dyDescent="0.25">
      <c r="B21" s="33"/>
      <c r="C21" s="5"/>
      <c r="D21" s="6"/>
      <c r="E21" s="7"/>
      <c r="F21" s="6"/>
      <c r="G21" s="7"/>
      <c r="H21" s="6"/>
      <c r="I21" s="7"/>
      <c r="J21" s="6"/>
      <c r="K21" s="7"/>
      <c r="L21" s="6"/>
      <c r="M21" s="7"/>
      <c r="N21" s="7"/>
      <c r="O21" s="8"/>
    </row>
    <row r="23" spans="2:15" x14ac:dyDescent="0.25">
      <c r="C23" s="102" t="s">
        <v>16</v>
      </c>
    </row>
    <row r="25" spans="2:15" ht="15" customHeight="1" x14ac:dyDescent="0.2">
      <c r="B25" s="253" t="s">
        <v>1</v>
      </c>
      <c r="C25" s="247" t="s">
        <v>322</v>
      </c>
      <c r="D25" s="248"/>
      <c r="E25" s="248"/>
      <c r="F25" s="248"/>
      <c r="G25" s="248"/>
      <c r="H25" s="248"/>
      <c r="I25" s="248"/>
      <c r="J25" s="248"/>
      <c r="K25" s="248"/>
      <c r="L25" s="248"/>
      <c r="M25" s="248"/>
      <c r="N25" s="248"/>
      <c r="O25" s="249"/>
    </row>
    <row r="26" spans="2:15" x14ac:dyDescent="0.2">
      <c r="B26" s="253"/>
      <c r="C26" s="250"/>
      <c r="D26" s="251"/>
      <c r="E26" s="251"/>
      <c r="F26" s="251"/>
      <c r="G26" s="251"/>
      <c r="H26" s="251"/>
      <c r="I26" s="251"/>
      <c r="J26" s="251"/>
      <c r="K26" s="251"/>
      <c r="L26" s="251"/>
      <c r="M26" s="251"/>
      <c r="N26" s="251"/>
      <c r="O26" s="252"/>
    </row>
    <row r="27" spans="2:15" ht="12" customHeight="1" x14ac:dyDescent="0.2">
      <c r="B27" s="253"/>
      <c r="C27" s="258" t="s">
        <v>2</v>
      </c>
      <c r="D27" s="281"/>
      <c r="E27" s="258"/>
      <c r="F27" s="281"/>
      <c r="G27" s="258"/>
      <c r="H27" s="281"/>
      <c r="I27" s="258"/>
      <c r="J27" s="281"/>
      <c r="K27" s="258" t="s">
        <v>3</v>
      </c>
      <c r="L27" s="281"/>
      <c r="M27" s="274" t="s">
        <v>4</v>
      </c>
      <c r="N27" s="258" t="s">
        <v>5</v>
      </c>
      <c r="O27" s="258" t="s">
        <v>6</v>
      </c>
    </row>
    <row r="28" spans="2:15" ht="24.75" customHeight="1" x14ac:dyDescent="0.2">
      <c r="B28" s="253"/>
      <c r="C28" s="258"/>
      <c r="D28" s="282"/>
      <c r="E28" s="258"/>
      <c r="F28" s="282"/>
      <c r="G28" s="258"/>
      <c r="H28" s="282"/>
      <c r="I28" s="258"/>
      <c r="J28" s="282"/>
      <c r="K28" s="258"/>
      <c r="L28" s="282"/>
      <c r="M28" s="275"/>
      <c r="N28" s="258"/>
      <c r="O28" s="258"/>
    </row>
    <row r="29" spans="2:15" x14ac:dyDescent="0.25">
      <c r="B29" s="23" t="s">
        <v>7</v>
      </c>
      <c r="C29" s="1">
        <f>Agrar!C29+Bio_Psych!C29+Chemie!C29+Forst_Wald!C29+Geo!C29+Mathe_Info!C29+Physik!C29+Jur!C29+Phil!C29+Sozi!C29+Theo!C29+Med!C29+Wiwi!C29</f>
        <v>57</v>
      </c>
      <c r="D29" s="2">
        <f>C29/$M$29</f>
        <v>6.2091503267973858E-2</v>
      </c>
      <c r="E29" s="1">
        <f>Agrar!E29+Bio_Psych!E29+Chemie!E29+Forst_Wald!E29+Geo!E29+Mathe_Info!E29+Physik!E29+Jur!E29+Phil!E29+Sozi!E29+Theo!E29+Med!E29+Wiwi!E29</f>
        <v>186</v>
      </c>
      <c r="F29" s="2">
        <f>E29/$M$29</f>
        <v>0.20261437908496732</v>
      </c>
      <c r="G29" s="1">
        <f>Agrar!G29+Bio_Psych!G29+Chemie!G29+Forst_Wald!G29+Geo!G29+Mathe_Info!G29+Physik!G29+Jur!G29+Phil!G29+Sozi!G29+Theo!G29+Med!G29+Wiwi!G29</f>
        <v>232</v>
      </c>
      <c r="H29" s="2">
        <f>G29/$M$29</f>
        <v>0.25272331154684097</v>
      </c>
      <c r="I29" s="1">
        <f>Agrar!I29+Bio_Psych!I29+Chemie!I29+Forst_Wald!I29+Geo!I29+Mathe_Info!I29+Physik!I29+Jur!I29+Phil!I29+Sozi!I29+Theo!I29+Med!I29+Wiwi!I29</f>
        <v>272</v>
      </c>
      <c r="J29" s="2">
        <f>I29/$M$29</f>
        <v>0.29629629629629628</v>
      </c>
      <c r="K29" s="1">
        <f>Agrar!K29+Bio_Psych!K29+Chemie!K29+Forst_Wald!K29+Geo!K29+Mathe_Info!K29+Physik!K29+Jur!K29+Phil!K29+Sozi!K29+Theo!K29+Med!K29+Wiwi!K29</f>
        <v>171</v>
      </c>
      <c r="L29" s="2">
        <f>K29/$M$29</f>
        <v>0.18627450980392157</v>
      </c>
      <c r="M29" s="3">
        <f t="shared" ref="M29:M37" si="2">C29+E29+G29+I29+K29</f>
        <v>918</v>
      </c>
      <c r="N29" s="1">
        <f>Agrar!N29+Bio_Psych!N29+Chemie!N29+Forst_Wald!N29+Geo!N29+Mathe_Info!N29+Physik!N29+Jur!N29+Phil!N29+Sozi!N29+Theo!N29+Med!N29+Wiwi!N29</f>
        <v>2</v>
      </c>
      <c r="O29" s="35">
        <f t="shared" ref="O29:O37" si="3">M29+N29</f>
        <v>920</v>
      </c>
    </row>
    <row r="30" spans="2:15" x14ac:dyDescent="0.25">
      <c r="B30" s="23" t="s">
        <v>8</v>
      </c>
      <c r="C30" s="1">
        <f>Agrar!C30+Bio_Psych!C30+Chemie!C30+Forst_Wald!C30+Geo!C30+Mathe_Info!C30+Physik!C30+Jur!C30+Phil!C30+Sozi!C30+Theo!C30+Med!C30+Wiwi!C30</f>
        <v>806</v>
      </c>
      <c r="D30" s="2">
        <f>C30/$M$30</f>
        <v>0.91486946651532353</v>
      </c>
      <c r="E30" s="1">
        <f>Agrar!E30+Bio_Psych!E30+Chemie!E30+Forst_Wald!E30+Geo!E30+Mathe_Info!E30+Physik!E30+Jur!E30+Phil!E30+Sozi!E30+Theo!E30+Med!E30+Wiwi!E30</f>
        <v>42</v>
      </c>
      <c r="F30" s="2">
        <f>E30/$M$30</f>
        <v>4.7673098751418841E-2</v>
      </c>
      <c r="G30" s="1">
        <f>Agrar!G30+Bio_Psych!G30+Chemie!G30+Forst_Wald!G30+Geo!G30+Mathe_Info!G30+Physik!G30+Jur!G30+Phil!G30+Sozi!G30+Theo!G30+Med!G30+Wiwi!G30</f>
        <v>19</v>
      </c>
      <c r="H30" s="2">
        <f>G30/$M$30</f>
        <v>2.1566401816118047E-2</v>
      </c>
      <c r="I30" s="1">
        <f>Agrar!I30+Bio_Psych!I30+Chemie!I30+Forst_Wald!I30+Geo!I30+Mathe_Info!I30+Physik!I30+Jur!I30+Phil!I30+Sozi!I30+Theo!I30+Med!I30+Wiwi!I30</f>
        <v>9</v>
      </c>
      <c r="J30" s="2">
        <f>I30/$M$30</f>
        <v>1.021566401816118E-2</v>
      </c>
      <c r="K30" s="1">
        <f>Agrar!K30+Bio_Psych!K30+Chemie!K30+Forst_Wald!K30+Geo!K30+Mathe_Info!K30+Physik!K30+Jur!K30+Phil!K30+Sozi!K30+Theo!K30+Med!K30+Wiwi!K30</f>
        <v>5</v>
      </c>
      <c r="L30" s="2">
        <f>K30/$M$30</f>
        <v>5.6753688989784334E-3</v>
      </c>
      <c r="M30" s="3">
        <f t="shared" si="2"/>
        <v>881</v>
      </c>
      <c r="N30" s="1">
        <f>Agrar!N30+Bio_Psych!N30+Chemie!N30+Forst_Wald!N30+Geo!N30+Mathe_Info!N30+Physik!N30+Jur!N30+Phil!N30+Sozi!N30+Theo!N30+Med!N30+Wiwi!N30</f>
        <v>39</v>
      </c>
      <c r="O30" s="35">
        <f t="shared" si="3"/>
        <v>920</v>
      </c>
    </row>
    <row r="31" spans="2:15" x14ac:dyDescent="0.25">
      <c r="B31" s="23" t="s">
        <v>9</v>
      </c>
      <c r="C31" s="1">
        <f>Agrar!C31+Bio_Psych!C31+Chemie!C31+Forst_Wald!C31+Geo!C31+Mathe_Info!C31+Physik!C31+Jur!C31+Phil!C31+Sozi!C31+Theo!C31+Med!C31+Wiwi!C31</f>
        <v>771</v>
      </c>
      <c r="D31" s="2">
        <f>C31/$M$31</f>
        <v>0.87713310580204773</v>
      </c>
      <c r="E31" s="1">
        <f>Agrar!E31+Bio_Psych!E31+Chemie!E31+Forst_Wald!E31+Geo!E31+Mathe_Info!E31+Physik!E31+Jur!E31+Phil!E31+Sozi!E31+Theo!E31+Med!E31+Wiwi!E31</f>
        <v>53</v>
      </c>
      <c r="F31" s="2">
        <f>E31/$M$31</f>
        <v>6.0295790671217292E-2</v>
      </c>
      <c r="G31" s="1">
        <f>Agrar!G31+Bio_Psych!G31+Chemie!G31+Forst_Wald!G31+Geo!G31+Mathe_Info!G31+Physik!G31+Jur!G31+Phil!G31+Sozi!G31+Theo!G31+Med!G31+Wiwi!G31</f>
        <v>15</v>
      </c>
      <c r="H31" s="2">
        <f>G31/$M$31</f>
        <v>1.7064846416382253E-2</v>
      </c>
      <c r="I31" s="1">
        <f>Agrar!I31+Bio_Psych!I31+Chemie!I31+Forst_Wald!I31+Geo!I31+Mathe_Info!I31+Physik!I31+Jur!I31+Phil!I31+Sozi!I31+Theo!I31+Med!I31+Wiwi!I31</f>
        <v>25</v>
      </c>
      <c r="J31" s="2">
        <f>I31/$M$31</f>
        <v>2.844141069397042E-2</v>
      </c>
      <c r="K31" s="1">
        <f>Agrar!K31+Bio_Psych!K31+Chemie!K31+Forst_Wald!K31+Geo!K31+Mathe_Info!K31+Physik!K31+Jur!K31+Phil!K31+Sozi!K31+Theo!K31+Med!K31+Wiwi!K31</f>
        <v>15</v>
      </c>
      <c r="L31" s="2">
        <f>K31/$M$31</f>
        <v>1.7064846416382253E-2</v>
      </c>
      <c r="M31" s="3">
        <f t="shared" si="2"/>
        <v>879</v>
      </c>
      <c r="N31" s="1">
        <f>Agrar!N31+Bio_Psych!N31+Chemie!N31+Forst_Wald!N31+Geo!N31+Mathe_Info!N31+Physik!N31+Jur!N31+Phil!N31+Sozi!N31+Theo!N31+Med!N31+Wiwi!N31</f>
        <v>41</v>
      </c>
      <c r="O31" s="35">
        <f t="shared" si="3"/>
        <v>920</v>
      </c>
    </row>
    <row r="32" spans="2:15" x14ac:dyDescent="0.25">
      <c r="B32" s="23" t="s">
        <v>18</v>
      </c>
      <c r="C32" s="1">
        <f>Agrar!C32+Bio_Psych!C32+Chemie!C32+Forst_Wald!C32+Geo!C32+Mathe_Info!C32+Physik!C32+Jur!C32+Phil!C32+Sozi!C32+Theo!C32+Med!C32+Wiwi!C32</f>
        <v>541</v>
      </c>
      <c r="D32" s="2">
        <f>C32/$M$32</f>
        <v>0.61268403171007924</v>
      </c>
      <c r="E32" s="1">
        <f>Agrar!E32+Bio_Psych!E32+Chemie!E32+Forst_Wald!E32+Geo!E32+Mathe_Info!E32+Physik!E32+Jur!E32+Phil!E32+Sozi!E32+Theo!E32+Med!E32+Wiwi!E32</f>
        <v>93</v>
      </c>
      <c r="F32" s="2">
        <f>E32/$M$32</f>
        <v>0.10532276330690826</v>
      </c>
      <c r="G32" s="1">
        <f>Agrar!G32+Bio_Psych!G32+Chemie!G32+Forst_Wald!G32+Geo!G32+Mathe_Info!G32+Physik!G32+Jur!G32+Phil!G32+Sozi!G32+Theo!G32+Med!G32+Wiwi!G32</f>
        <v>77</v>
      </c>
      <c r="H32" s="2">
        <f>G32/$M$32</f>
        <v>8.7202718006795021E-2</v>
      </c>
      <c r="I32" s="1">
        <f>Agrar!I32+Bio_Psych!I32+Chemie!I32+Forst_Wald!I32+Geo!I32+Mathe_Info!I32+Physik!I32+Jur!I32+Phil!I32+Sozi!I32+Theo!I32+Med!I32+Wiwi!I32</f>
        <v>77</v>
      </c>
      <c r="J32" s="2">
        <f>I32/$M$32</f>
        <v>8.7202718006795021E-2</v>
      </c>
      <c r="K32" s="1">
        <f>Agrar!K32+Bio_Psych!K32+Chemie!K32+Forst_Wald!K32+Geo!K32+Mathe_Info!K32+Physik!K32+Jur!K32+Phil!K32+Sozi!K32+Theo!K32+Med!K32+Wiwi!K32</f>
        <v>95</v>
      </c>
      <c r="L32" s="2">
        <f>K32/$M$32</f>
        <v>0.10758776896942242</v>
      </c>
      <c r="M32" s="3">
        <f t="shared" si="2"/>
        <v>883</v>
      </c>
      <c r="N32" s="1">
        <f>Agrar!N32+Bio_Psych!N32+Chemie!N32+Forst_Wald!N32+Geo!N32+Mathe_Info!N32+Physik!N32+Jur!N32+Phil!N32+Sozi!N32+Theo!N32+Med!N32+Wiwi!N32</f>
        <v>37</v>
      </c>
      <c r="O32" s="35">
        <f t="shared" si="3"/>
        <v>920</v>
      </c>
    </row>
    <row r="33" spans="2:15" x14ac:dyDescent="0.25">
      <c r="B33" s="23" t="s">
        <v>11</v>
      </c>
      <c r="C33" s="1">
        <f>Agrar!C33+Bio_Psych!C33+Chemie!C33+Forst_Wald!C33+Geo!C33+Mathe_Info!C33+Physik!C33+Jur!C33+Phil!C33+Sozi!C33+Theo!C33+Med!C33+Wiwi!C33</f>
        <v>621</v>
      </c>
      <c r="D33" s="2">
        <f>C33/$M$33</f>
        <v>0.70568181818181819</v>
      </c>
      <c r="E33" s="1">
        <f>Agrar!E33+Bio_Psych!E33+Chemie!E33+Forst_Wald!E33+Geo!E33+Mathe_Info!E33+Physik!E33+Jur!E33+Phil!E33+Sozi!E33+Theo!E33+Med!E33+Wiwi!E33</f>
        <v>61</v>
      </c>
      <c r="F33" s="2">
        <f>E33/$M$33</f>
        <v>6.931818181818182E-2</v>
      </c>
      <c r="G33" s="1">
        <f>Agrar!G33+Bio_Psych!G33+Chemie!G33+Forst_Wald!G33+Geo!G33+Mathe_Info!G33+Physik!G33+Jur!G33+Phil!G33+Sozi!G33+Theo!G33+Med!G33+Wiwi!G33</f>
        <v>56</v>
      </c>
      <c r="H33" s="2">
        <f>G33/$M$33</f>
        <v>6.363636363636363E-2</v>
      </c>
      <c r="I33" s="1">
        <f>Agrar!I33+Bio_Psych!I33+Chemie!I33+Forst_Wald!I33+Geo!I33+Mathe_Info!I33+Physik!I33+Jur!I33+Phil!I33+Sozi!I33+Theo!I33+Med!I33+Wiwi!I33</f>
        <v>47</v>
      </c>
      <c r="J33" s="2">
        <f>I33/$M$33</f>
        <v>5.3409090909090906E-2</v>
      </c>
      <c r="K33" s="1">
        <f>Agrar!K33+Bio_Psych!K33+Chemie!K33+Forst_Wald!K33+Geo!K33+Mathe_Info!K33+Physik!K33+Jur!K33+Phil!K33+Sozi!K33+Theo!K33+Med!K33+Wiwi!K33</f>
        <v>95</v>
      </c>
      <c r="L33" s="2">
        <f>K33/$M$33</f>
        <v>0.10795454545454546</v>
      </c>
      <c r="M33" s="3">
        <f t="shared" si="2"/>
        <v>880</v>
      </c>
      <c r="N33" s="1">
        <f>Agrar!N33+Bio_Psych!N33+Chemie!N33+Forst_Wald!N33+Geo!N33+Mathe_Info!N33+Physik!N33+Jur!N33+Phil!N33+Sozi!N33+Theo!N33+Med!N33+Wiwi!N33</f>
        <v>40</v>
      </c>
      <c r="O33" s="35">
        <f t="shared" si="3"/>
        <v>920</v>
      </c>
    </row>
    <row r="34" spans="2:15" x14ac:dyDescent="0.25">
      <c r="B34" s="23" t="s">
        <v>12</v>
      </c>
      <c r="C34" s="1">
        <f>Agrar!C34+Bio_Psych!C34+Chemie!C34+Forst_Wald!C34+Geo!C34+Mathe_Info!C34+Physik!C34+Jur!C34+Phil!C34+Sozi!C34+Theo!C34+Med!C34+Wiwi!C34</f>
        <v>750</v>
      </c>
      <c r="D34" s="2">
        <f>C34/$M$34</f>
        <v>0.86206896551724133</v>
      </c>
      <c r="E34" s="1">
        <f>Agrar!E34+Bio_Psych!E34+Chemie!E34+Forst_Wald!E34+Geo!E34+Mathe_Info!E34+Physik!E34+Jur!E34+Phil!E34+Sozi!E34+Theo!E34+Med!E34+Wiwi!E34</f>
        <v>43</v>
      </c>
      <c r="F34" s="2">
        <f>E34/$M$34</f>
        <v>4.9425287356321838E-2</v>
      </c>
      <c r="G34" s="1">
        <f>Agrar!G34+Bio_Psych!G34+Chemie!G34+Forst_Wald!G34+Geo!G34+Mathe_Info!G34+Physik!G34+Jur!G34+Phil!G34+Sozi!G34+Theo!G34+Med!G34+Wiwi!G34</f>
        <v>22</v>
      </c>
      <c r="H34" s="2">
        <f>G34/$M$34</f>
        <v>2.528735632183908E-2</v>
      </c>
      <c r="I34" s="1">
        <f>Agrar!I34+Bio_Psych!I34+Chemie!I34+Forst_Wald!I34+Geo!I34+Mathe_Info!I34+Physik!I34+Jur!I34+Phil!I34+Sozi!I34+Theo!I34+Med!I34+Wiwi!I34</f>
        <v>19</v>
      </c>
      <c r="J34" s="2">
        <f>I34/$M$34</f>
        <v>2.1839080459770115E-2</v>
      </c>
      <c r="K34" s="1">
        <f>Agrar!K34+Bio_Psych!K34+Chemie!K34+Forst_Wald!K34+Geo!K34+Mathe_Info!K34+Physik!K34+Jur!K34+Phil!K34+Sozi!K34+Theo!K34+Med!K34+Wiwi!K34</f>
        <v>36</v>
      </c>
      <c r="L34" s="2">
        <f>K34/$M$34</f>
        <v>4.1379310344827586E-2</v>
      </c>
      <c r="M34" s="3">
        <f t="shared" si="2"/>
        <v>870</v>
      </c>
      <c r="N34" s="1">
        <f>Agrar!N34+Bio_Psych!N34+Chemie!N34+Forst_Wald!N34+Geo!N34+Mathe_Info!N34+Physik!N34+Jur!N34+Phil!N34+Sozi!N34+Theo!N34+Med!N34+Wiwi!N34</f>
        <v>50</v>
      </c>
      <c r="O34" s="35">
        <f t="shared" si="3"/>
        <v>920</v>
      </c>
    </row>
    <row r="35" spans="2:15" ht="24" x14ac:dyDescent="0.25">
      <c r="B35" s="23" t="s">
        <v>13</v>
      </c>
      <c r="C35" s="1">
        <f>Agrar!C35+Bio_Psych!C35+Chemie!C35+Forst_Wald!C35+Geo!C35+Mathe_Info!C35+Physik!C35+Jur!C35+Phil!C35+Sozi!C35+Theo!C35+Med!C35+Wiwi!C35</f>
        <v>502</v>
      </c>
      <c r="D35" s="2">
        <f>C35/$M$35</f>
        <v>0.56531531531531531</v>
      </c>
      <c r="E35" s="1">
        <f>Agrar!E35+Bio_Psych!E35+Chemie!E35+Forst_Wald!E35+Geo!E35+Mathe_Info!E35+Physik!E35+Jur!E35+Phil!E35+Sozi!E35+Theo!E35+Med!E35+Wiwi!E35</f>
        <v>103</v>
      </c>
      <c r="F35" s="2">
        <f>E35/$M$35</f>
        <v>0.11599099099099099</v>
      </c>
      <c r="G35" s="1">
        <f>Agrar!G35+Bio_Psych!G35+Chemie!G35+Forst_Wald!G35+Geo!G35+Mathe_Info!G35+Physik!G35+Jur!G35+Phil!G35+Sozi!G35+Theo!G35+Med!G35+Wiwi!G35</f>
        <v>88</v>
      </c>
      <c r="H35" s="2">
        <f>G35/$M$35</f>
        <v>9.90990990990991E-2</v>
      </c>
      <c r="I35" s="1">
        <f>Agrar!I35+Bio_Psych!I35+Chemie!I35+Forst_Wald!I35+Geo!I35+Mathe_Info!I35+Physik!I35+Jur!I35+Phil!I35+Sozi!I35+Theo!I35+Med!I35+Wiwi!I35</f>
        <v>111</v>
      </c>
      <c r="J35" s="2">
        <f>I35/$M$35</f>
        <v>0.125</v>
      </c>
      <c r="K35" s="1">
        <f>Agrar!K35+Bio_Psych!K35+Chemie!K35+Forst_Wald!K35+Geo!K35+Mathe_Info!K35+Physik!K35+Jur!K35+Phil!K35+Sozi!K35+Theo!K35+Med!K35+Wiwi!K35</f>
        <v>84</v>
      </c>
      <c r="L35" s="2">
        <f>K35/$M$35</f>
        <v>9.45945945945946E-2</v>
      </c>
      <c r="M35" s="3">
        <f t="shared" si="2"/>
        <v>888</v>
      </c>
      <c r="N35" s="1">
        <f>Agrar!N35+Bio_Psych!N35+Chemie!N35+Forst_Wald!N35+Geo!N35+Mathe_Info!N35+Physik!N35+Jur!N35+Phil!N35+Sozi!N35+Theo!N35+Med!N35+Wiwi!N35</f>
        <v>32</v>
      </c>
      <c r="O35" s="35">
        <f t="shared" si="3"/>
        <v>920</v>
      </c>
    </row>
    <row r="36" spans="2:15" x14ac:dyDescent="0.25">
      <c r="B36" s="23" t="s">
        <v>14</v>
      </c>
      <c r="C36" s="1">
        <f>Agrar!C36+Bio_Psych!C36+Chemie!C36+Forst_Wald!C36+Geo!C36+Mathe_Info!C36+Physik!C36+Jur!C36+Phil!C36+Sozi!C36+Theo!C36+Med!C36+Wiwi!C36</f>
        <v>614</v>
      </c>
      <c r="D36" s="2">
        <f>C36/$M$36</f>
        <v>0.69535673839184597</v>
      </c>
      <c r="E36" s="1">
        <f>Agrar!E36+Bio_Psych!E36+Chemie!E36+Forst_Wald!E36+Geo!E36+Mathe_Info!E36+Physik!E36+Jur!E36+Phil!E36+Sozi!E36+Theo!E36+Med!E36+Wiwi!E36</f>
        <v>133</v>
      </c>
      <c r="F36" s="2">
        <f>E36/$M$36</f>
        <v>0.15062287655719139</v>
      </c>
      <c r="G36" s="1">
        <f>Agrar!G36+Bio_Psych!G36+Chemie!G36+Forst_Wald!G36+Geo!G36+Mathe_Info!G36+Physik!G36+Jur!G36+Phil!G36+Sozi!G36+Theo!G36+Med!G36+Wiwi!G36</f>
        <v>82</v>
      </c>
      <c r="H36" s="2">
        <f>G36/$M$36</f>
        <v>9.2865232163080402E-2</v>
      </c>
      <c r="I36" s="1">
        <f>Agrar!I36+Bio_Psych!I36+Chemie!I36+Forst_Wald!I36+Geo!I36+Mathe_Info!I36+Physik!I36+Jur!I36+Phil!I36+Sozi!I36+Theo!I36+Med!I36+Wiwi!I36</f>
        <v>43</v>
      </c>
      <c r="J36" s="2">
        <f>I36/$M$36</f>
        <v>4.8697621744054363E-2</v>
      </c>
      <c r="K36" s="1">
        <f>Agrar!K36+Bio_Psych!K36+Chemie!K36+Forst_Wald!K36+Geo!K36+Mathe_Info!K36+Physik!K36+Jur!K36+Phil!K36+Sozi!K36+Theo!K36+Med!K36+Wiwi!K36</f>
        <v>11</v>
      </c>
      <c r="L36" s="2">
        <f>K36/$M$36</f>
        <v>1.245753114382786E-2</v>
      </c>
      <c r="M36" s="3">
        <f t="shared" si="2"/>
        <v>883</v>
      </c>
      <c r="N36" s="1">
        <f>Agrar!N36+Bio_Psych!N36+Chemie!N36+Forst_Wald!N36+Geo!N36+Mathe_Info!N36+Physik!N36+Jur!N36+Phil!N36+Sozi!N36+Theo!N36+Med!N36+Wiwi!N36</f>
        <v>37</v>
      </c>
      <c r="O36" s="35">
        <f t="shared" si="3"/>
        <v>920</v>
      </c>
    </row>
    <row r="37" spans="2:15" x14ac:dyDescent="0.2">
      <c r="B37" s="23" t="s">
        <v>15</v>
      </c>
      <c r="C37" s="1">
        <f>Agrar!C37+Bio_Psych!C37+Chemie!C37+Forst_Wald!C37+Geo!C37+Mathe_Info!C37+Physik!C37+Jur!C37+Phil!C37+Sozi!C37+Theo!C37+Med!C37+Wiwi!C37</f>
        <v>752</v>
      </c>
      <c r="D37" s="2">
        <f>C37/$M$37</f>
        <v>0.8555176336746303</v>
      </c>
      <c r="E37" s="1">
        <f>Agrar!E37+Bio_Psych!E37+Chemie!E37+Forst_Wald!E37+Geo!E37+Mathe_Info!E37+Physik!E37+Jur!E37+Phil!E37+Sozi!E37+Theo!E37+Med!E37+Wiwi!E37</f>
        <v>65</v>
      </c>
      <c r="F37" s="2">
        <f>E37/$M$37</f>
        <v>7.3947667804323089E-2</v>
      </c>
      <c r="G37" s="1">
        <f>Agrar!G37+Bio_Psych!G37+Chemie!G37+Forst_Wald!G37+Geo!G37+Mathe_Info!G37+Physik!G37+Jur!G37+Phil!G37+Sozi!G37+Theo!G37+Med!G37+Wiwi!G37</f>
        <v>46</v>
      </c>
      <c r="H37" s="2">
        <f>G37/$M$37</f>
        <v>5.2332195676905571E-2</v>
      </c>
      <c r="I37" s="1">
        <f>Agrar!I37+Bio_Psych!I37+Chemie!I37+Forst_Wald!I37+Geo!I37+Mathe_Info!I37+Physik!I37+Jur!I37+Phil!I37+Sozi!I37+Theo!I37+Med!I37+Wiwi!I37</f>
        <v>11</v>
      </c>
      <c r="J37" s="2">
        <f>I37/$M$37</f>
        <v>1.2514220705346985E-2</v>
      </c>
      <c r="K37" s="1">
        <f>Agrar!K37+Bio_Psych!K37+Chemie!K37+Forst_Wald!K37+Geo!K37+Mathe_Info!K37+Physik!K37+Jur!K37+Phil!K37+Sozi!K37+Theo!K37+Med!K37+Wiwi!K37</f>
        <v>5</v>
      </c>
      <c r="L37" s="2">
        <f>K37/$M$37</f>
        <v>5.6882821387940841E-3</v>
      </c>
      <c r="M37" s="3">
        <f t="shared" si="2"/>
        <v>879</v>
      </c>
      <c r="N37" s="1">
        <f>Agrar!N37+Bio_Psych!N37+Chemie!N37+Forst_Wald!N37+Geo!N37+Mathe_Info!N37+Physik!N37+Jur!N37+Phil!N37+Sozi!N37+Theo!N37+Med!N37+Wiwi!N37</f>
        <v>41</v>
      </c>
      <c r="O37" s="35">
        <f t="shared" si="3"/>
        <v>920</v>
      </c>
    </row>
    <row r="40" spans="2:15" x14ac:dyDescent="0.25">
      <c r="C40" s="102" t="s">
        <v>19</v>
      </c>
    </row>
    <row r="42" spans="2:15" ht="15" customHeight="1" x14ac:dyDescent="0.2">
      <c r="B42" s="264" t="s">
        <v>1</v>
      </c>
      <c r="C42" s="257" t="s">
        <v>29</v>
      </c>
      <c r="D42" s="257"/>
      <c r="E42" s="257"/>
      <c r="F42" s="257"/>
      <c r="G42" s="257"/>
      <c r="H42" s="257"/>
      <c r="I42" s="257"/>
      <c r="J42" s="257"/>
      <c r="K42" s="257"/>
      <c r="L42" s="257"/>
      <c r="M42" s="257"/>
      <c r="N42" s="257"/>
      <c r="O42" s="257"/>
    </row>
    <row r="43" spans="2:15" x14ac:dyDescent="0.2">
      <c r="B43" s="264"/>
      <c r="C43" s="257"/>
      <c r="D43" s="257"/>
      <c r="E43" s="257"/>
      <c r="F43" s="257"/>
      <c r="G43" s="257"/>
      <c r="H43" s="257"/>
      <c r="I43" s="257"/>
      <c r="J43" s="257"/>
      <c r="K43" s="257"/>
      <c r="L43" s="257"/>
      <c r="M43" s="257"/>
      <c r="N43" s="257"/>
      <c r="O43" s="257"/>
    </row>
    <row r="44" spans="2:15" x14ac:dyDescent="0.2">
      <c r="B44" s="264"/>
      <c r="C44" s="258" t="s">
        <v>2</v>
      </c>
      <c r="D44" s="281"/>
      <c r="E44" s="284"/>
      <c r="F44" s="281"/>
      <c r="G44" s="284"/>
      <c r="H44" s="281"/>
      <c r="I44" s="284"/>
      <c r="J44" s="281"/>
      <c r="K44" s="258" t="s">
        <v>3</v>
      </c>
      <c r="L44" s="281"/>
      <c r="M44" s="274" t="s">
        <v>21</v>
      </c>
      <c r="N44" s="258" t="s">
        <v>5</v>
      </c>
      <c r="O44" s="258" t="s">
        <v>6</v>
      </c>
    </row>
    <row r="45" spans="2:15" ht="24.75" customHeight="1" x14ac:dyDescent="0.2">
      <c r="B45" s="264"/>
      <c r="C45" s="258"/>
      <c r="D45" s="282"/>
      <c r="E45" s="284"/>
      <c r="F45" s="282"/>
      <c r="G45" s="284"/>
      <c r="H45" s="282"/>
      <c r="I45" s="284"/>
      <c r="J45" s="282"/>
      <c r="K45" s="258"/>
      <c r="L45" s="282"/>
      <c r="M45" s="275"/>
      <c r="N45" s="258"/>
      <c r="O45" s="258"/>
    </row>
    <row r="46" spans="2:15" x14ac:dyDescent="0.25">
      <c r="B46" s="23" t="s">
        <v>7</v>
      </c>
      <c r="C46" s="10">
        <f>Agrar!C46+Bio_Psych!C46+Chemie!C46+Forst_Wald!C46+Geo!C46+Mathe_Info!C46+Physik!C46+Jur!C46+Phil!C46+Sozi!C46+Theo!C46+Med!C46+Wiwi!C46</f>
        <v>155</v>
      </c>
      <c r="D46" s="2">
        <f>C46/$M$46</f>
        <v>0.1964512040557668</v>
      </c>
      <c r="E46" s="10">
        <f>Agrar!E46+Bio_Psych!E46+Chemie!E46+Forst_Wald!E46+Geo!E46+Mathe_Info!E46+Physik!E46+Jur!E46+Phil!E46+Sozi!E46+Theo!E46+Med!E46+Wiwi!E46</f>
        <v>235</v>
      </c>
      <c r="F46" s="2">
        <f>E46/$M$46</f>
        <v>0.29784537389100124</v>
      </c>
      <c r="G46" s="10">
        <f>Agrar!G46+Bio_Psych!G46+Chemie!G46+Forst_Wald!G46+Geo!G46+Mathe_Info!G46+Physik!G46+Jur!G46+Phil!G46+Sozi!G46+Theo!G46+Med!G46+Wiwi!G46</f>
        <v>162</v>
      </c>
      <c r="H46" s="2">
        <f>G46/$M$46</f>
        <v>0.20532319391634982</v>
      </c>
      <c r="I46" s="10">
        <f>Agrar!I46+Bio_Psych!I46+Chemie!I46+Forst_Wald!I46+Geo!I46+Mathe_Info!I46+Physik!I46+Jur!I46+Phil!I46+Sozi!I46+Theo!I46+Med!I46+Wiwi!I46</f>
        <v>137</v>
      </c>
      <c r="J46" s="2">
        <f>I46/$M$46</f>
        <v>0.17363751584283904</v>
      </c>
      <c r="K46" s="10">
        <f>Agrar!K46+Bio_Psych!K46+Chemie!K46+Forst_Wald!K46+Geo!K46+Mathe_Info!K46+Physik!K46+Jur!K46+Phil!K46+Sozi!K46+Theo!K46+Med!K46+Wiwi!K46</f>
        <v>100</v>
      </c>
      <c r="L46" s="2">
        <f>K46/$M$46</f>
        <v>0.1267427122940431</v>
      </c>
      <c r="M46" s="3">
        <f t="shared" ref="M46:M54" si="4">C46+E46+G46+I46+K46</f>
        <v>789</v>
      </c>
      <c r="N46" s="10">
        <f>Agrar!N46+Bio_Psych!N46+Chemie!N46+Forst_Wald!N46+Geo!N46+Mathe_Info!N46+Physik!N46+Jur!N46+Phil!N46+Sozi!N46+Theo!N46+Med!N46+Wiwi!N46</f>
        <v>7</v>
      </c>
      <c r="O46" s="35">
        <f t="shared" ref="O46:O54" si="5">M46+N46</f>
        <v>796</v>
      </c>
    </row>
    <row r="47" spans="2:15" x14ac:dyDescent="0.25">
      <c r="B47" s="23" t="s">
        <v>8</v>
      </c>
      <c r="C47" s="10">
        <f>Agrar!C47+Bio_Psych!C47+Chemie!C47+Forst_Wald!C47+Geo!C47+Mathe_Info!C47+Physik!C47+Jur!C47+Phil!C47+Sozi!C47+Theo!C47+Med!C47+Wiwi!C47</f>
        <v>631</v>
      </c>
      <c r="D47" s="2">
        <f>C47/$M$47</f>
        <v>0.90922190201729103</v>
      </c>
      <c r="E47" s="10">
        <f>Agrar!E47+Bio_Psych!E47+Chemie!E47+Forst_Wald!E47+Geo!E47+Mathe_Info!E47+Physik!E47+Jur!E47+Phil!E47+Sozi!E47+Theo!E47+Med!E47+Wiwi!E47</f>
        <v>36</v>
      </c>
      <c r="F47" s="2">
        <f>E47/$M$47</f>
        <v>5.1873198847262249E-2</v>
      </c>
      <c r="G47" s="10">
        <f>Agrar!G47+Bio_Psych!G47+Chemie!G47+Forst_Wald!G47+Geo!G47+Mathe_Info!G47+Physik!G47+Jur!G47+Phil!G47+Sozi!G47+Theo!G47+Med!G47+Wiwi!G47</f>
        <v>14</v>
      </c>
      <c r="H47" s="2">
        <f>G47/$M$47</f>
        <v>2.0172910662824207E-2</v>
      </c>
      <c r="I47" s="10">
        <f>Agrar!I47+Bio_Psych!I47+Chemie!I47+Forst_Wald!I47+Geo!I47+Mathe_Info!I47+Physik!I47+Jur!I47+Phil!I47+Sozi!I47+Theo!I47+Med!I47+Wiwi!I47</f>
        <v>8</v>
      </c>
      <c r="J47" s="2">
        <f>I47/$M$47</f>
        <v>1.1527377521613832E-2</v>
      </c>
      <c r="K47" s="10">
        <f>Agrar!K47+Bio_Psych!K47+Chemie!K47+Forst_Wald!K47+Geo!K47+Mathe_Info!K47+Physik!K47+Jur!K47+Phil!K47+Sozi!K47+Theo!K47+Med!K47+Wiwi!K47</f>
        <v>5</v>
      </c>
      <c r="L47" s="2">
        <f>K47/$M$47</f>
        <v>7.2046109510086453E-3</v>
      </c>
      <c r="M47" s="3">
        <f t="shared" si="4"/>
        <v>694</v>
      </c>
      <c r="N47" s="10">
        <f>Agrar!N47+Bio_Psych!N47+Chemie!N47+Forst_Wald!N47+Geo!N47+Mathe_Info!N47+Physik!N47+Jur!N47+Phil!N47+Sozi!N47+Theo!N47+Med!N47+Wiwi!N47</f>
        <v>102</v>
      </c>
      <c r="O47" s="35">
        <f t="shared" si="5"/>
        <v>796</v>
      </c>
    </row>
    <row r="48" spans="2:15" x14ac:dyDescent="0.25">
      <c r="B48" s="23" t="s">
        <v>22</v>
      </c>
      <c r="C48" s="10">
        <f>Agrar!C48+Bio_Psych!C48+Chemie!C48+Forst_Wald!C48+Geo!C48+Mathe_Info!C48+Physik!C48+Jur!C48+Phil!C48+Sozi!C48+Theo!C48+Med!C48+Wiwi!C48</f>
        <v>595</v>
      </c>
      <c r="D48" s="2">
        <f>C48/$M$48</f>
        <v>0.84039548022598876</v>
      </c>
      <c r="E48" s="10">
        <f>Agrar!E48+Bio_Psych!E48+Chemie!E48+Forst_Wald!E48+Geo!E48+Mathe_Info!E48+Physik!E48+Jur!E48+Phil!E48+Sozi!E48+Theo!E48+Med!E48+Wiwi!E48</f>
        <v>46</v>
      </c>
      <c r="F48" s="2">
        <f>E48/$M$48</f>
        <v>6.4971751412429377E-2</v>
      </c>
      <c r="G48" s="10">
        <f>Agrar!G48+Bio_Psych!G48+Chemie!G48+Forst_Wald!G48+Geo!G48+Mathe_Info!G48+Physik!G48+Jur!G48+Phil!G48+Sozi!G48+Theo!G48+Med!G48+Wiwi!G48</f>
        <v>31</v>
      </c>
      <c r="H48" s="2">
        <f>G48/$M$48</f>
        <v>4.3785310734463276E-2</v>
      </c>
      <c r="I48" s="10">
        <f>Agrar!I48+Bio_Psych!I48+Chemie!I48+Forst_Wald!I48+Geo!I48+Mathe_Info!I48+Physik!I48+Jur!I48+Phil!I48+Sozi!I48+Theo!I48+Med!I48+Wiwi!I48</f>
        <v>21</v>
      </c>
      <c r="J48" s="2">
        <f>I48/$M$48</f>
        <v>2.9661016949152543E-2</v>
      </c>
      <c r="K48" s="10">
        <f>Agrar!K48+Bio_Psych!K48+Chemie!K48+Forst_Wald!K48+Geo!K48+Mathe_Info!K48+Physik!K48+Jur!K48+Phil!K48+Sozi!K48+Theo!K48+Med!K48+Wiwi!K48</f>
        <v>15</v>
      </c>
      <c r="L48" s="2">
        <f>K48/$M$48</f>
        <v>2.1186440677966101E-2</v>
      </c>
      <c r="M48" s="3">
        <f t="shared" si="4"/>
        <v>708</v>
      </c>
      <c r="N48" s="10">
        <f>Agrar!N48+Bio_Psych!N48+Chemie!N48+Forst_Wald!N48+Geo!N48+Mathe_Info!N48+Physik!N48+Jur!N48+Phil!N48+Sozi!N48+Theo!N48+Med!N48+Wiwi!N48</f>
        <v>88</v>
      </c>
      <c r="O48" s="35">
        <f t="shared" si="5"/>
        <v>796</v>
      </c>
    </row>
    <row r="49" spans="2:17" x14ac:dyDescent="0.25">
      <c r="B49" s="23" t="s">
        <v>10</v>
      </c>
      <c r="C49" s="10">
        <f>Agrar!C49+Bio_Psych!C49+Chemie!C49+Forst_Wald!C49+Geo!C49+Mathe_Info!C49+Physik!C49+Jur!C49+Phil!C49+Sozi!C49+Theo!C49+Med!C49+Wiwi!C49</f>
        <v>480</v>
      </c>
      <c r="D49" s="2">
        <f>C49/$M$49</f>
        <v>0.65934065934065933</v>
      </c>
      <c r="E49" s="10">
        <f>Agrar!E49+Bio_Psych!E49+Chemie!E49+Forst_Wald!E49+Geo!E49+Mathe_Info!E49+Physik!E49+Jur!E49+Phil!E49+Sozi!E49+Theo!E49+Med!E49+Wiwi!E49</f>
        <v>62</v>
      </c>
      <c r="F49" s="2">
        <f>E49/$M$49</f>
        <v>8.5164835164835168E-2</v>
      </c>
      <c r="G49" s="10">
        <f>Agrar!G49+Bio_Psych!G49+Chemie!G49+Forst_Wald!G49+Geo!G49+Mathe_Info!G49+Physik!G49+Jur!G49+Phil!G49+Sozi!G49+Theo!G49+Med!G49+Wiwi!G49</f>
        <v>54</v>
      </c>
      <c r="H49" s="2">
        <f>G49/$M$49</f>
        <v>7.4175824175824176E-2</v>
      </c>
      <c r="I49" s="10">
        <f>Agrar!I49+Bio_Psych!I49+Chemie!I49+Forst_Wald!I49+Geo!I49+Mathe_Info!I49+Physik!I49+Jur!I49+Phil!I49+Sozi!I49+Theo!I49+Med!I49+Wiwi!I49</f>
        <v>57</v>
      </c>
      <c r="J49" s="2">
        <f>I49/$M$49</f>
        <v>7.8296703296703296E-2</v>
      </c>
      <c r="K49" s="10">
        <f>Agrar!K49+Bio_Psych!K49+Chemie!K49+Forst_Wald!K49+Geo!K49+Mathe_Info!K49+Physik!K49+Jur!K49+Phil!K49+Sozi!K49+Theo!K49+Med!K49+Wiwi!K49</f>
        <v>75</v>
      </c>
      <c r="L49" s="2">
        <f>K49/$M$49</f>
        <v>0.10302197802197802</v>
      </c>
      <c r="M49" s="3">
        <f t="shared" si="4"/>
        <v>728</v>
      </c>
      <c r="N49" s="10">
        <f>Agrar!N49+Bio_Psych!N49+Chemie!N49+Forst_Wald!N49+Geo!N49+Mathe_Info!N49+Physik!N49+Jur!N49+Phil!N49+Sozi!N49+Theo!N49+Med!N49+Wiwi!N49</f>
        <v>68</v>
      </c>
      <c r="O49" s="35">
        <f t="shared" si="5"/>
        <v>796</v>
      </c>
    </row>
    <row r="50" spans="2:17" x14ac:dyDescent="0.25">
      <c r="B50" s="23" t="s">
        <v>11</v>
      </c>
      <c r="C50" s="10">
        <f>Agrar!C50+Bio_Psych!C50+Chemie!C50+Forst_Wald!C50+Geo!C50+Mathe_Info!C50+Physik!C50+Jur!C50+Phil!C50+Sozi!C50+Theo!C50+Med!C50+Wiwi!C50</f>
        <v>529</v>
      </c>
      <c r="D50" s="2">
        <f>C50/$M$50</f>
        <v>0.75035460992907799</v>
      </c>
      <c r="E50" s="10">
        <f>Agrar!E50+Bio_Psych!E50+Chemie!E50+Forst_Wald!E50+Geo!E50+Mathe_Info!E50+Physik!E50+Jur!E50+Phil!E50+Sozi!E50+Theo!E50+Med!E50+Wiwi!E50</f>
        <v>93</v>
      </c>
      <c r="F50" s="2">
        <f>E50/$M$50</f>
        <v>0.13191489361702127</v>
      </c>
      <c r="G50" s="10">
        <f>Agrar!G50+Bio_Psych!G50+Chemie!G50+Forst_Wald!G50+Geo!G50+Mathe_Info!G50+Physik!G50+Jur!G50+Phil!G50+Sozi!G50+Theo!G50+Med!G50+Wiwi!G50</f>
        <v>50</v>
      </c>
      <c r="H50" s="2">
        <f>G50/$M$50</f>
        <v>7.0921985815602842E-2</v>
      </c>
      <c r="I50" s="10">
        <f>Agrar!I50+Bio_Psych!I50+Chemie!I50+Forst_Wald!I50+Geo!I50+Mathe_Info!I50+Physik!I50+Jur!I50+Phil!I50+Sozi!I50+Theo!I50+Med!I50+Wiwi!I50</f>
        <v>18</v>
      </c>
      <c r="J50" s="2">
        <f>I50/$M$50</f>
        <v>2.553191489361702E-2</v>
      </c>
      <c r="K50" s="10">
        <f>Agrar!K50+Bio_Psych!K50+Chemie!K50+Forst_Wald!K50+Geo!K50+Mathe_Info!K50+Physik!K50+Jur!K50+Phil!K50+Sozi!K50+Theo!K50+Med!K50+Wiwi!K50</f>
        <v>15</v>
      </c>
      <c r="L50" s="2">
        <f>K50/$M$50</f>
        <v>2.1276595744680851E-2</v>
      </c>
      <c r="M50" s="3">
        <f t="shared" si="4"/>
        <v>705</v>
      </c>
      <c r="N50" s="10">
        <f>Agrar!N50+Bio_Psych!N50+Chemie!N50+Forst_Wald!N50+Geo!N50+Mathe_Info!N50+Physik!N50+Jur!N50+Phil!N50+Sozi!N50+Theo!N50+Med!N50+Wiwi!N50</f>
        <v>91</v>
      </c>
      <c r="O50" s="35">
        <f t="shared" si="5"/>
        <v>796</v>
      </c>
    </row>
    <row r="51" spans="2:17" x14ac:dyDescent="0.25">
      <c r="B51" s="23" t="s">
        <v>12</v>
      </c>
      <c r="C51" s="10">
        <f>Agrar!C51+Bio_Psych!C51+Chemie!C51+Forst_Wald!C51+Geo!C51+Mathe_Info!C51+Physik!C51+Jur!C51+Phil!C51+Sozi!C51+Theo!C51+Med!C51+Wiwi!C51</f>
        <v>574</v>
      </c>
      <c r="D51" s="2">
        <f>C51/$M$51</f>
        <v>0.83430232558139539</v>
      </c>
      <c r="E51" s="10">
        <f>Agrar!E51+Bio_Psych!E51+Chemie!E51+Forst_Wald!E51+Geo!E51+Mathe_Info!E51+Physik!E51+Jur!E51+Phil!E51+Sozi!E51+Theo!E51+Med!E51+Wiwi!E51</f>
        <v>51</v>
      </c>
      <c r="F51" s="2">
        <f>E51/$M$51</f>
        <v>7.4127906976744193E-2</v>
      </c>
      <c r="G51" s="10">
        <f>Agrar!G51+Bio_Psych!G51+Chemie!G51+Forst_Wald!G51+Geo!G51+Mathe_Info!G51+Physik!G51+Jur!G51+Phil!G51+Sozi!G51+Theo!G51+Med!G51+Wiwi!G51</f>
        <v>30</v>
      </c>
      <c r="H51" s="2">
        <f>G51/$M$51</f>
        <v>4.3604651162790699E-2</v>
      </c>
      <c r="I51" s="10">
        <f>Agrar!I51+Bio_Psych!I51+Chemie!I51+Forst_Wald!I51+Geo!I51+Mathe_Info!I51+Physik!I51+Jur!I51+Phil!I51+Sozi!I51+Theo!I51+Med!I51+Wiwi!I51</f>
        <v>23</v>
      </c>
      <c r="J51" s="2">
        <f>I51/$M$51</f>
        <v>3.3430232558139532E-2</v>
      </c>
      <c r="K51" s="10">
        <f>Agrar!K51+Bio_Psych!K51+Chemie!K51+Forst_Wald!K51+Geo!K51+Mathe_Info!K51+Physik!K51+Jur!K51+Phil!K51+Sozi!K51+Theo!K51+Med!K51+Wiwi!K51</f>
        <v>10</v>
      </c>
      <c r="L51" s="2">
        <f>K51/$M$51</f>
        <v>1.4534883720930232E-2</v>
      </c>
      <c r="M51" s="3">
        <f t="shared" si="4"/>
        <v>688</v>
      </c>
      <c r="N51" s="10">
        <f>Agrar!N51+Bio_Psych!N51+Chemie!N51+Forst_Wald!N51+Geo!N51+Mathe_Info!N51+Physik!N51+Jur!N51+Phil!N51+Sozi!N51+Theo!N51+Med!N51+Wiwi!N51</f>
        <v>108</v>
      </c>
      <c r="O51" s="35">
        <f t="shared" si="5"/>
        <v>796</v>
      </c>
    </row>
    <row r="52" spans="2:17" ht="24" x14ac:dyDescent="0.25">
      <c r="B52" s="23" t="s">
        <v>13</v>
      </c>
      <c r="C52" s="10">
        <f>Agrar!C52+Bio_Psych!C52+Chemie!C52+Forst_Wald!C52+Geo!C52+Mathe_Info!C52+Physik!C52+Jur!C52+Phil!C52+Sozi!C52+Theo!C52+Med!C52+Wiwi!C52</f>
        <v>481</v>
      </c>
      <c r="D52" s="2">
        <f>C52/$M$52</f>
        <v>0.67842031029619176</v>
      </c>
      <c r="E52" s="10">
        <f>Agrar!E52+Bio_Psych!E52+Chemie!E52+Forst_Wald!E52+Geo!E52+Mathe_Info!E52+Physik!E52+Jur!E52+Phil!E52+Sozi!E52+Theo!E52+Med!E52+Wiwi!E52</f>
        <v>93</v>
      </c>
      <c r="F52" s="2">
        <f>E52/$M$52</f>
        <v>0.1311706629055007</v>
      </c>
      <c r="G52" s="10">
        <f>Agrar!G52+Bio_Psych!G52+Chemie!G52+Forst_Wald!G52+Geo!G52+Mathe_Info!G52+Physik!G52+Jur!G52+Phil!G52+Sozi!G52+Theo!G52+Med!G52+Wiwi!G52</f>
        <v>62</v>
      </c>
      <c r="H52" s="2">
        <f>G52/$M$52</f>
        <v>8.744710860366714E-2</v>
      </c>
      <c r="I52" s="10">
        <f>Agrar!I52+Bio_Psych!I52+Chemie!I52+Forst_Wald!I52+Geo!I52+Mathe_Info!I52+Physik!I52+Jur!I52+Phil!I52+Sozi!I52+Theo!I52+Med!I52+Wiwi!I52</f>
        <v>42</v>
      </c>
      <c r="J52" s="2">
        <f>I52/$M$52</f>
        <v>5.9238363892806768E-2</v>
      </c>
      <c r="K52" s="10">
        <f>Agrar!K52+Bio_Psych!K52+Chemie!K52+Forst_Wald!K52+Geo!K52+Mathe_Info!K52+Physik!K52+Jur!K52+Phil!K52+Sozi!K52+Theo!K52+Med!K52+Wiwi!K52</f>
        <v>31</v>
      </c>
      <c r="L52" s="2">
        <f>K52/$M$52</f>
        <v>4.372355430183357E-2</v>
      </c>
      <c r="M52" s="3">
        <f t="shared" si="4"/>
        <v>709</v>
      </c>
      <c r="N52" s="10">
        <f>Agrar!N52+Bio_Psych!N52+Chemie!N52+Forst_Wald!N52+Geo!N52+Mathe_Info!N52+Physik!N52+Jur!N52+Phil!N52+Sozi!N52+Theo!N52+Med!N52+Wiwi!N52</f>
        <v>87</v>
      </c>
      <c r="O52" s="35">
        <f t="shared" si="5"/>
        <v>796</v>
      </c>
    </row>
    <row r="53" spans="2:17" x14ac:dyDescent="0.25">
      <c r="B53" s="23" t="s">
        <v>14</v>
      </c>
      <c r="C53" s="10">
        <f>Agrar!C53+Bio_Psych!C53+Chemie!C53+Forst_Wald!C53+Geo!C53+Mathe_Info!C53+Physik!C53+Jur!C53+Phil!C53+Sozi!C53+Theo!C53+Med!C53+Wiwi!C53</f>
        <v>481</v>
      </c>
      <c r="D53" s="2">
        <f>C53/$M$53</f>
        <v>0.67272727272727273</v>
      </c>
      <c r="E53" s="10">
        <f>Agrar!E53+Bio_Psych!E53+Chemie!E53+Forst_Wald!E53+Geo!E53+Mathe_Info!E53+Physik!E53+Jur!E53+Phil!E53+Sozi!E53+Theo!E53+Med!E53+Wiwi!E53</f>
        <v>127</v>
      </c>
      <c r="F53" s="2">
        <f>E53/$M$53</f>
        <v>0.17762237762237762</v>
      </c>
      <c r="G53" s="10">
        <f>Agrar!G53+Bio_Psych!G53+Chemie!G53+Forst_Wald!G53+Geo!G53+Mathe_Info!G53+Physik!G53+Jur!G53+Phil!G53+Sozi!G53+Theo!G53+Med!G53+Wiwi!G53</f>
        <v>55</v>
      </c>
      <c r="H53" s="2">
        <f>G53/$M$53</f>
        <v>7.6923076923076927E-2</v>
      </c>
      <c r="I53" s="10">
        <f>Agrar!I53+Bio_Psych!I53+Chemie!I53+Forst_Wald!I53+Geo!I53+Mathe_Info!I53+Physik!I53+Jur!I53+Phil!I53+Sozi!I53+Theo!I53+Med!I53+Wiwi!I53</f>
        <v>37</v>
      </c>
      <c r="J53" s="2">
        <f>I53/$M$53</f>
        <v>5.1748251748251747E-2</v>
      </c>
      <c r="K53" s="10">
        <f>Agrar!K53+Bio_Psych!K53+Chemie!K53+Forst_Wald!K53+Geo!K53+Mathe_Info!K53+Physik!K53+Jur!K53+Phil!K53+Sozi!K53+Theo!K53+Med!K53+Wiwi!K53</f>
        <v>15</v>
      </c>
      <c r="L53" s="2">
        <f>K53/$M$53</f>
        <v>2.097902097902098E-2</v>
      </c>
      <c r="M53" s="3">
        <f t="shared" si="4"/>
        <v>715</v>
      </c>
      <c r="N53" s="10">
        <f>Agrar!N53+Bio_Psych!N53+Chemie!N53+Forst_Wald!N53+Geo!N53+Mathe_Info!N53+Physik!N53+Jur!N53+Phil!N53+Sozi!N53+Theo!N53+Med!N53+Wiwi!N53</f>
        <v>81</v>
      </c>
      <c r="O53" s="35">
        <f t="shared" si="5"/>
        <v>796</v>
      </c>
    </row>
    <row r="54" spans="2:17" x14ac:dyDescent="0.2">
      <c r="B54" s="23" t="s">
        <v>15</v>
      </c>
      <c r="C54" s="10">
        <f>Agrar!C54+Bio_Psych!C54+Chemie!C54+Forst_Wald!C54+Geo!C54+Mathe_Info!C54+Physik!C54+Jur!C54+Phil!C54+Sozi!C54+Theo!C54+Med!C54+Wiwi!C54</f>
        <v>492</v>
      </c>
      <c r="D54" s="2">
        <f>C54/$M$54</f>
        <v>0.68238557558945911</v>
      </c>
      <c r="E54" s="10">
        <f>Agrar!E54+Bio_Psych!E54+Chemie!E54+Forst_Wald!E54+Geo!E54+Mathe_Info!E54+Physik!E54+Jur!E54+Phil!E54+Sozi!E54+Theo!E54+Med!E54+Wiwi!E54</f>
        <v>126</v>
      </c>
      <c r="F54" s="2">
        <f>E54/$M$54</f>
        <v>0.17475728155339806</v>
      </c>
      <c r="G54" s="10">
        <f>Agrar!G54+Bio_Psych!G54+Chemie!G54+Forst_Wald!G54+Geo!G54+Mathe_Info!G54+Physik!G54+Jur!G54+Phil!G54+Sozi!G54+Theo!G54+Med!G54+Wiwi!G54</f>
        <v>59</v>
      </c>
      <c r="H54" s="2">
        <f>G54/$M$54</f>
        <v>8.1830790568654652E-2</v>
      </c>
      <c r="I54" s="10">
        <f>Agrar!I54+Bio_Psych!I54+Chemie!I54+Forst_Wald!I54+Geo!I54+Mathe_Info!I54+Physik!I54+Jur!I54+Phil!I54+Sozi!I54+Theo!I54+Med!I54+Wiwi!I54</f>
        <v>32</v>
      </c>
      <c r="J54" s="2">
        <f>I54/$M$54</f>
        <v>4.4382801664355064E-2</v>
      </c>
      <c r="K54" s="10">
        <f>Agrar!K54+Bio_Psych!K54+Chemie!K54+Forst_Wald!K54+Geo!K54+Mathe_Info!K54+Physik!K54+Jur!K54+Phil!K54+Sozi!K54+Theo!K54+Med!K54+Wiwi!K54</f>
        <v>12</v>
      </c>
      <c r="L54" s="2">
        <f>K54/$M$54</f>
        <v>1.6643550624133148E-2</v>
      </c>
      <c r="M54" s="3">
        <f t="shared" si="4"/>
        <v>721</v>
      </c>
      <c r="N54" s="10">
        <f>Agrar!N54+Bio_Psych!N54+Chemie!N54+Forst_Wald!N54+Geo!N54+Mathe_Info!N54+Physik!N54+Jur!N54+Phil!N54+Sozi!N54+Theo!N54+Med!N54+Wiwi!N54</f>
        <v>75</v>
      </c>
      <c r="O54" s="35">
        <f t="shared" si="5"/>
        <v>796</v>
      </c>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5">
      <c r="B59" s="106"/>
      <c r="C59" s="283" t="s">
        <v>323</v>
      </c>
      <c r="D59" s="283"/>
      <c r="E59" s="283"/>
      <c r="F59" s="283"/>
      <c r="G59" s="283"/>
      <c r="H59" s="283"/>
      <c r="I59" s="283"/>
      <c r="J59" s="283"/>
      <c r="K59" s="283"/>
      <c r="L59" s="283"/>
      <c r="M59" s="283"/>
      <c r="N59" s="283"/>
      <c r="O59" s="283"/>
    </row>
    <row r="60" spans="2:17" ht="58.15" customHeight="1" x14ac:dyDescent="0.2">
      <c r="B60" s="13" t="s">
        <v>25</v>
      </c>
      <c r="C60" s="162" t="s">
        <v>2</v>
      </c>
      <c r="D60" s="162"/>
      <c r="E60" s="162"/>
      <c r="F60" s="162"/>
      <c r="G60" s="162"/>
      <c r="H60" s="162"/>
      <c r="I60" s="162"/>
      <c r="J60" s="162"/>
      <c r="K60" s="162" t="s">
        <v>26</v>
      </c>
      <c r="L60" s="85"/>
      <c r="M60" s="85" t="s">
        <v>21</v>
      </c>
      <c r="N60" s="162" t="s">
        <v>5</v>
      </c>
      <c r="O60" s="86" t="s">
        <v>6</v>
      </c>
      <c r="Q60" s="107"/>
    </row>
    <row r="61" spans="2:17" x14ac:dyDescent="0.25">
      <c r="B61" s="15" t="s">
        <v>27</v>
      </c>
      <c r="C61" s="10">
        <f>Agrar!C61+Bio_Psych!C61+Chemie!C61+Forst_Wald!C61+Geo!C61+Mathe_Info!C61+Physik!C61+Jur!C61+Phil!C61+Sozi!C61+Theo!C61+Med!C61+Wiwi!C61</f>
        <v>635</v>
      </c>
      <c r="D61" s="16">
        <f>C61/$M61</f>
        <v>0.37004662004662003</v>
      </c>
      <c r="E61" s="10">
        <f>Agrar!E61+Bio_Psych!E61+Chemie!E61+Forst_Wald!E61+Geo!E61+Mathe_Info!E61+Physik!E61+Jur!E61+Phil!E61+Sozi!E61+Theo!E61+Med!E61+Wiwi!E61</f>
        <v>344</v>
      </c>
      <c r="F61" s="16">
        <f>E61/$M61</f>
        <v>0.20046620046620048</v>
      </c>
      <c r="G61" s="10">
        <f>Agrar!G61+Bio_Psych!G61+Chemie!G61+Forst_Wald!G61+Geo!G61+Mathe_Info!G61+Physik!G61+Jur!G61+Phil!G61+Sozi!G61+Theo!G61+Med!G61+Wiwi!G61</f>
        <v>255</v>
      </c>
      <c r="H61" s="16">
        <f>G61/$M61</f>
        <v>0.14860139860139859</v>
      </c>
      <c r="I61" s="10">
        <f>Agrar!I61+Bio_Psych!I61+Chemie!I61+Forst_Wald!I61+Geo!I61+Mathe_Info!I61+Physik!I61+Jur!I61+Phil!I61+Sozi!I61+Theo!I61+Med!I61+Wiwi!I61</f>
        <v>207</v>
      </c>
      <c r="J61" s="16">
        <f>I61/$M61</f>
        <v>0.12062937062937062</v>
      </c>
      <c r="K61" s="10">
        <f>Agrar!K61+Bio_Psych!K61+Chemie!K61+Forst_Wald!K61+Geo!K61+Mathe_Info!K61+Physik!K61+Jur!K61+Phil!K61+Sozi!K61+Theo!K61+Med!K61+Wiwi!K61</f>
        <v>275</v>
      </c>
      <c r="L61" s="16">
        <f>K61/$M61</f>
        <v>0.16025641025641027</v>
      </c>
      <c r="M61" s="3">
        <f t="shared" ref="M61:M63" si="6">C61+E61+G61+I61+K61</f>
        <v>1716</v>
      </c>
      <c r="N61" s="10">
        <f>Agrar!N61+Bio_Psych!N61+Chemie!N61+Forst_Wald!N61+Geo!N61+Mathe_Info!N61+Physik!N61+Jur!N61+Phil!N61+Sozi!N61+Theo!N61+Med!N61+Wiwi!N61</f>
        <v>0</v>
      </c>
      <c r="O61" s="35">
        <f t="shared" ref="O61:O63" si="7">M61+N61</f>
        <v>1716</v>
      </c>
      <c r="Q61" s="18"/>
    </row>
    <row r="62" spans="2:17" x14ac:dyDescent="0.25">
      <c r="B62" s="15" t="s">
        <v>28</v>
      </c>
      <c r="C62" s="10">
        <f>Agrar!C62+Bio_Psych!C62+Chemie!C62+Forst_Wald!C62+Geo!C62+Mathe_Info!C62+Physik!C62+Jur!C62+Phil!C62+Sozi!C62+Theo!C62+Med!C62+Wiwi!C62</f>
        <v>382</v>
      </c>
      <c r="D62" s="16">
        <f t="shared" ref="D62:F63" si="8">C62/$M62</f>
        <v>0.41521739130434782</v>
      </c>
      <c r="E62" s="10">
        <f>Agrar!E62+Bio_Psych!E62+Chemie!E62+Forst_Wald!E62+Geo!E62+Mathe_Info!E62+Physik!E62+Jur!E62+Phil!E62+Sozi!E62+Theo!E62+Med!E62+Wiwi!E62</f>
        <v>186</v>
      </c>
      <c r="F62" s="16">
        <f t="shared" si="8"/>
        <v>0.20217391304347826</v>
      </c>
      <c r="G62" s="10">
        <f>Agrar!G62+Bio_Psych!G62+Chemie!G62+Forst_Wald!G62+Geo!G62+Mathe_Info!G62+Physik!G62+Jur!G62+Phil!G62+Sozi!G62+Theo!G62+Med!G62+Wiwi!G62</f>
        <v>131</v>
      </c>
      <c r="H62" s="16">
        <f t="shared" ref="H62" si="9">G62/$M62</f>
        <v>0.1423913043478261</v>
      </c>
      <c r="I62" s="10">
        <f>Agrar!I62+Bio_Psych!I62+Chemie!I62+Forst_Wald!I62+Geo!I62+Mathe_Info!I62+Physik!I62+Jur!I62+Phil!I62+Sozi!I62+Theo!I62+Med!I62+Wiwi!I62</f>
        <v>103</v>
      </c>
      <c r="J62" s="16">
        <f t="shared" ref="J62" si="10">I62/$M62</f>
        <v>0.11195652173913044</v>
      </c>
      <c r="K62" s="10">
        <f>Agrar!K62+Bio_Psych!K62+Chemie!K62+Forst_Wald!K62+Geo!K62+Mathe_Info!K62+Physik!K62+Jur!K62+Phil!K62+Sozi!K62+Theo!K62+Med!K62+Wiwi!K62</f>
        <v>118</v>
      </c>
      <c r="L62" s="16">
        <f t="shared" ref="L62" si="11">K62/$M62</f>
        <v>0.1282608695652174</v>
      </c>
      <c r="M62" s="3">
        <f t="shared" si="6"/>
        <v>920</v>
      </c>
      <c r="N62" s="10">
        <f>Agrar!N62+Bio_Psych!N62+Chemie!N62+Forst_Wald!N62+Geo!N62+Mathe_Info!N62+Physik!N62+Jur!N62+Phil!N62+Sozi!N62+Theo!N62+Med!N62+Wiwi!N62</f>
        <v>0</v>
      </c>
      <c r="O62" s="35">
        <f t="shared" si="7"/>
        <v>920</v>
      </c>
      <c r="Q62" s="113"/>
    </row>
    <row r="63" spans="2:17" x14ac:dyDescent="0.25">
      <c r="B63" s="15" t="s">
        <v>29</v>
      </c>
      <c r="C63" s="10">
        <f>Agrar!C63+Bio_Psych!C63+Chemie!C63+Forst_Wald!C63+Geo!C63+Mathe_Info!C63+Physik!C63+Jur!C63+Phil!C63+Sozi!C63+Theo!C63+Med!C63+Wiwi!C63</f>
        <v>253</v>
      </c>
      <c r="D63" s="16">
        <f t="shared" si="8"/>
        <v>0.31783919597989951</v>
      </c>
      <c r="E63" s="10">
        <f>Agrar!E63+Bio_Psych!E63+Chemie!E63+Forst_Wald!E63+Geo!E63+Mathe_Info!E63+Physik!E63+Jur!E63+Phil!E63+Sozi!E63+Theo!E63+Med!E63+Wiwi!E63</f>
        <v>158</v>
      </c>
      <c r="F63" s="16">
        <f t="shared" si="8"/>
        <v>0.19849246231155779</v>
      </c>
      <c r="G63" s="10">
        <f>Agrar!G63+Bio_Psych!G63+Chemie!G63+Forst_Wald!G63+Geo!G63+Mathe_Info!G63+Physik!G63+Jur!G63+Phil!G63+Sozi!G63+Theo!G63+Med!G63+Wiwi!G63</f>
        <v>124</v>
      </c>
      <c r="H63" s="16">
        <f t="shared" ref="H63" si="12">G63/$M63</f>
        <v>0.15577889447236182</v>
      </c>
      <c r="I63" s="10">
        <f>Agrar!I63+Bio_Psych!I63+Chemie!I63+Forst_Wald!I63+Geo!I63+Mathe_Info!I63+Physik!I63+Jur!I63+Phil!I63+Sozi!I63+Theo!I63+Med!I63+Wiwi!I63</f>
        <v>104</v>
      </c>
      <c r="J63" s="16">
        <f t="shared" ref="J63" si="13">I63/$M63</f>
        <v>0.1306532663316583</v>
      </c>
      <c r="K63" s="10">
        <f>Agrar!K63+Bio_Psych!K63+Chemie!K63+Forst_Wald!K63+Geo!K63+Mathe_Info!K63+Physik!K63+Jur!K63+Phil!K63+Sozi!K63+Theo!K63+Med!K63+Wiwi!K63</f>
        <v>157</v>
      </c>
      <c r="L63" s="16">
        <f t="shared" ref="L63" si="14">K63/$M63</f>
        <v>0.19723618090452261</v>
      </c>
      <c r="M63" s="3">
        <f t="shared" si="6"/>
        <v>796</v>
      </c>
      <c r="N63" s="10">
        <f>Agrar!N63+Bio_Psych!N63+Chemie!N63+Forst_Wald!N63+Geo!N63+Mathe_Info!N63+Physik!N63+Jur!N63+Phil!N63+Sozi!N63+Theo!N63+Med!N63+Wiwi!N63</f>
        <v>0</v>
      </c>
      <c r="O63" s="35">
        <f t="shared" si="7"/>
        <v>796</v>
      </c>
      <c r="Q63" s="113"/>
    </row>
    <row r="64" spans="2:17" x14ac:dyDescent="0.25">
      <c r="B64" s="14"/>
      <c r="C64" s="20"/>
      <c r="D64" s="20"/>
      <c r="E64" s="20"/>
      <c r="F64" s="20"/>
      <c r="G64" s="20"/>
      <c r="H64" s="20"/>
      <c r="I64" s="19"/>
      <c r="J64" s="20"/>
      <c r="K64" s="20"/>
      <c r="L64" s="19"/>
      <c r="M64" s="111"/>
      <c r="N64" s="112"/>
      <c r="O64" s="113"/>
      <c r="Q64" s="113"/>
    </row>
    <row r="65" spans="2:17" x14ac:dyDescent="0.25">
      <c r="C65" s="21"/>
      <c r="D65" s="21"/>
      <c r="E65" s="22"/>
      <c r="F65" s="22"/>
      <c r="G65" s="22"/>
      <c r="H65" s="22"/>
      <c r="I65" s="114"/>
      <c r="J65" s="115"/>
      <c r="K65" s="115"/>
      <c r="L65" s="114"/>
      <c r="M65" s="116"/>
      <c r="N65" s="112"/>
      <c r="O65" s="113"/>
      <c r="Q65" s="113"/>
    </row>
    <row r="66" spans="2:17" x14ac:dyDescent="0.25">
      <c r="C66" s="102" t="s">
        <v>30</v>
      </c>
    </row>
    <row r="68" spans="2:17" ht="15" customHeight="1" x14ac:dyDescent="0.2">
      <c r="B68" s="253" t="s">
        <v>31</v>
      </c>
      <c r="C68" s="257" t="s">
        <v>27</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f>Agrar!C72+Bio_Psych!C72+Chemie!C72+Forst_Wald!C72+Geo!C72+Mathe_Info!C72+Physik!C72+Jur!C72+Phil!C72+Sozi!C72+Theo!C72+Med!C72+Wiwi!C72</f>
        <v>215</v>
      </c>
      <c r="D72" s="2">
        <f>C72/$M$72</f>
        <v>0.12565751022793689</v>
      </c>
      <c r="E72" s="10">
        <f>Agrar!E72+Bio_Psych!E72+Chemie!E72+Forst_Wald!E72+Geo!E72+Mathe_Info!E72+Physik!E72+Jur!E72+Phil!E72+Sozi!E72+Theo!E72+Med!E72+Wiwi!E72</f>
        <v>200</v>
      </c>
      <c r="F72" s="2">
        <f>E72/$M$72</f>
        <v>0.11689070718877849</v>
      </c>
      <c r="G72" s="10">
        <f>Agrar!G72+Bio_Psych!G72+Chemie!G72+Forst_Wald!G72+Geo!G72+Mathe_Info!G72+Physik!G72+Jur!G72+Phil!G72+Sozi!G72+Theo!G72+Med!G72+Wiwi!G72</f>
        <v>203</v>
      </c>
      <c r="H72" s="2">
        <f>G72/$M$72</f>
        <v>0.11864406779661017</v>
      </c>
      <c r="I72" s="10">
        <f>Agrar!I72+Bio_Psych!I72+Chemie!I72+Forst_Wald!I72+Geo!I72+Mathe_Info!I72+Physik!I72+Jur!I72+Phil!I72+Sozi!I72+Theo!I72+Med!I72+Wiwi!I72</f>
        <v>310</v>
      </c>
      <c r="J72" s="2">
        <f>I72/$M$72</f>
        <v>0.18118059614260668</v>
      </c>
      <c r="K72" s="10">
        <f>Agrar!K72+Bio_Psych!K72+Chemie!K72+Forst_Wald!K72+Geo!K72+Mathe_Info!K72+Physik!K72+Jur!K72+Phil!K72+Sozi!K72+Theo!K72+Med!K72+Wiwi!K72</f>
        <v>783</v>
      </c>
      <c r="L72" s="2">
        <f>K72/$M$72</f>
        <v>0.4576271186440678</v>
      </c>
      <c r="M72" s="3">
        <f t="shared" ref="M72:M74" si="15">C72+E72+G72+I72+K72</f>
        <v>1711</v>
      </c>
      <c r="N72" s="10">
        <f>Agrar!N72+Bio_Psych!N72+Chemie!N72+Forst_Wald!N72+Geo!N72+Mathe_Info!N72+Physik!N72+Jur!N72+Phil!N72+Sozi!N72+Theo!N72+Med!N72+Wiwi!N72</f>
        <v>5</v>
      </c>
      <c r="O72" s="35">
        <f t="shared" ref="O72:O74" si="16">M72+N72</f>
        <v>1716</v>
      </c>
    </row>
    <row r="73" spans="2:17" x14ac:dyDescent="0.25">
      <c r="B73" s="23" t="s">
        <v>34</v>
      </c>
      <c r="C73" s="10">
        <f>Agrar!C73+Bio_Psych!C73+Chemie!C73+Forst_Wald!C73+Geo!C73+Mathe_Info!C73+Physik!C73+Jur!C73+Phil!C73+Sozi!C73+Theo!C73+Med!C73+Wiwi!C73</f>
        <v>229</v>
      </c>
      <c r="D73" s="2">
        <f>C73/$M$73</f>
        <v>0.13518299881936247</v>
      </c>
      <c r="E73" s="10">
        <f>Agrar!E73+Bio_Psych!E73+Chemie!E73+Forst_Wald!E73+Geo!E73+Mathe_Info!E73+Physik!E73+Jur!E73+Phil!E73+Sozi!E73+Theo!E73+Med!E73+Wiwi!E73</f>
        <v>296</v>
      </c>
      <c r="F73" s="2">
        <f>E73/$M$73</f>
        <v>0.17473435655253838</v>
      </c>
      <c r="G73" s="10">
        <f>Agrar!G73+Bio_Psych!G73+Chemie!G73+Forst_Wald!G73+Geo!G73+Mathe_Info!G73+Physik!G73+Jur!G73+Phil!G73+Sozi!G73+Theo!G73+Med!G73+Wiwi!G73</f>
        <v>313</v>
      </c>
      <c r="H73" s="2">
        <f>G73/$M$73</f>
        <v>0.1847697756788666</v>
      </c>
      <c r="I73" s="10">
        <f>Agrar!I73+Bio_Psych!I73+Chemie!I73+Forst_Wald!I73+Geo!I73+Mathe_Info!I73+Physik!I73+Jur!I73+Phil!I73+Sozi!I73+Theo!I73+Med!I73+Wiwi!I73</f>
        <v>369</v>
      </c>
      <c r="J73" s="2">
        <f>I73/$M$73</f>
        <v>0.21782762691853602</v>
      </c>
      <c r="K73" s="10">
        <f>Agrar!K73+Bio_Psych!K73+Chemie!K73+Forst_Wald!K73+Geo!K73+Mathe_Info!K73+Physik!K73+Jur!K73+Phil!K73+Sozi!K73+Theo!K73+Med!K73+Wiwi!K73</f>
        <v>487</v>
      </c>
      <c r="L73" s="2">
        <f>K73/$M$73</f>
        <v>0.28748524203069659</v>
      </c>
      <c r="M73" s="3">
        <f t="shared" si="15"/>
        <v>1694</v>
      </c>
      <c r="N73" s="10">
        <f>Agrar!N73+Bio_Psych!N73+Chemie!N73+Forst_Wald!N73+Geo!N73+Mathe_Info!N73+Physik!N73+Jur!N73+Phil!N73+Sozi!N73+Theo!N73+Med!N73+Wiwi!N73</f>
        <v>22</v>
      </c>
      <c r="O73" s="35">
        <f t="shared" si="16"/>
        <v>1716</v>
      </c>
    </row>
    <row r="74" spans="2:17" x14ac:dyDescent="0.2">
      <c r="B74" s="23" t="s">
        <v>35</v>
      </c>
      <c r="C74" s="10">
        <f>Agrar!C74+Bio_Psych!C74+Chemie!C74+Forst_Wald!C74+Geo!C74+Mathe_Info!C74+Physik!C74+Jur!C74+Phil!C74+Sozi!C74+Theo!C74+Med!C74+Wiwi!C74</f>
        <v>296</v>
      </c>
      <c r="D74" s="2">
        <f>C74/$M$74</f>
        <v>0.17452830188679244</v>
      </c>
      <c r="E74" s="10">
        <f>Agrar!E74+Bio_Psych!E74+Chemie!E74+Forst_Wald!E74+Geo!E74+Mathe_Info!E74+Physik!E74+Jur!E74+Phil!E74+Sozi!E74+Theo!E74+Med!E74+Wiwi!E74</f>
        <v>435</v>
      </c>
      <c r="F74" s="2">
        <f>E74/$M$74</f>
        <v>0.25648584905660377</v>
      </c>
      <c r="G74" s="10">
        <f>Agrar!G74+Bio_Psych!G74+Chemie!G74+Forst_Wald!G74+Geo!G74+Mathe_Info!G74+Physik!G74+Jur!G74+Phil!G74+Sozi!G74+Theo!G74+Med!G74+Wiwi!G74</f>
        <v>347</v>
      </c>
      <c r="H74" s="2">
        <f>G74/$M$74</f>
        <v>0.20459905660377359</v>
      </c>
      <c r="I74" s="10">
        <f>Agrar!I74+Bio_Psych!I74+Chemie!I74+Forst_Wald!I74+Geo!I74+Mathe_Info!I74+Physik!I74+Jur!I74+Phil!I74+Sozi!I74+Theo!I74+Med!I74+Wiwi!I74</f>
        <v>320</v>
      </c>
      <c r="J74" s="2">
        <f>I74/$M$74</f>
        <v>0.18867924528301888</v>
      </c>
      <c r="K74" s="10">
        <f>Agrar!K74+Bio_Psych!K74+Chemie!K74+Forst_Wald!K74+Geo!K74+Mathe_Info!K74+Physik!K74+Jur!K74+Phil!K74+Sozi!K74+Theo!K74+Med!K74+Wiwi!K74</f>
        <v>298</v>
      </c>
      <c r="L74" s="2">
        <f>K74/$M$74</f>
        <v>0.17570754716981132</v>
      </c>
      <c r="M74" s="3">
        <f t="shared" si="15"/>
        <v>1696</v>
      </c>
      <c r="N74" s="10">
        <f>Agrar!N74+Bio_Psych!N74+Chemie!N74+Forst_Wald!N74+Geo!N74+Mathe_Info!N74+Physik!N74+Jur!N74+Phil!N74+Sozi!N74+Theo!N74+Med!N74+Wiwi!N74</f>
        <v>20</v>
      </c>
      <c r="O74" s="35">
        <f t="shared" si="16"/>
        <v>1716</v>
      </c>
    </row>
    <row r="77" spans="2:17" x14ac:dyDescent="0.25">
      <c r="C77" s="102" t="s">
        <v>36</v>
      </c>
    </row>
    <row r="79" spans="2:17" ht="15" customHeight="1" x14ac:dyDescent="0.2">
      <c r="B79" s="253" t="s">
        <v>31</v>
      </c>
      <c r="C79" s="257" t="s">
        <v>28</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5" x14ac:dyDescent="0.2">
      <c r="B81" s="253"/>
      <c r="C81" s="258" t="s">
        <v>2</v>
      </c>
      <c r="D81" s="281"/>
      <c r="E81" s="258"/>
      <c r="F81" s="281"/>
      <c r="G81" s="258"/>
      <c r="H81" s="281"/>
      <c r="I81" s="258"/>
      <c r="J81" s="281"/>
      <c r="K81" s="258" t="s">
        <v>3</v>
      </c>
      <c r="L81" s="281"/>
      <c r="M81" s="274" t="s">
        <v>4</v>
      </c>
      <c r="N81" s="258" t="s">
        <v>5</v>
      </c>
      <c r="O81" s="258" t="s">
        <v>6</v>
      </c>
    </row>
    <row r="82" spans="2:15" ht="24.75" customHeight="1" x14ac:dyDescent="0.2">
      <c r="B82" s="253"/>
      <c r="C82" s="258"/>
      <c r="D82" s="282"/>
      <c r="E82" s="258"/>
      <c r="F82" s="282"/>
      <c r="G82" s="258"/>
      <c r="H82" s="282"/>
      <c r="I82" s="258"/>
      <c r="J82" s="282"/>
      <c r="K82" s="258"/>
      <c r="L82" s="282"/>
      <c r="M82" s="275"/>
      <c r="N82" s="258"/>
      <c r="O82" s="258"/>
    </row>
    <row r="83" spans="2:15" x14ac:dyDescent="0.25">
      <c r="B83" s="23" t="s">
        <v>33</v>
      </c>
      <c r="C83" s="10">
        <f>Agrar!C83+Bio_Psych!C83+Chemie!C83+Forst_Wald!C83+Geo!C83+Mathe_Info!C83+Physik!C83+Jur!C83+Phil!C83+Sozi!C83+Theo!C83+Med!C83+Wiwi!C83</f>
        <v>199</v>
      </c>
      <c r="D83" s="2">
        <f>C83/$M$83</f>
        <v>0.21724890829694324</v>
      </c>
      <c r="E83" s="10">
        <f>Agrar!E83+Bio_Psych!E83+Chemie!E83+Forst_Wald!E83+Geo!E83+Mathe_Info!E83+Physik!E83+Jur!E83+Phil!E83+Sozi!E83+Theo!E83+Med!E83+Wiwi!E83</f>
        <v>160</v>
      </c>
      <c r="F83" s="2">
        <f>E83/$M$83</f>
        <v>0.17467248908296942</v>
      </c>
      <c r="G83" s="10">
        <f>Agrar!G83+Bio_Psych!G83+Chemie!G83+Forst_Wald!G83+Geo!G83+Mathe_Info!G83+Physik!G83+Jur!G83+Phil!G83+Sozi!G83+Theo!G83+Med!G83+Wiwi!G83</f>
        <v>148</v>
      </c>
      <c r="H83" s="2">
        <f>G83/$M$83</f>
        <v>0.16157205240174671</v>
      </c>
      <c r="I83" s="10">
        <f>Agrar!I83+Bio_Psych!I83+Chemie!I83+Forst_Wald!I83+Geo!I83+Mathe_Info!I83+Physik!I83+Jur!I83+Phil!I83+Sozi!I83+Theo!I83+Med!I83+Wiwi!I83</f>
        <v>198</v>
      </c>
      <c r="J83" s="2">
        <f>I83/$M$83</f>
        <v>0.21615720524017468</v>
      </c>
      <c r="K83" s="10">
        <f>Agrar!K83+Bio_Psych!K83+Chemie!K83+Forst_Wald!K83+Geo!K83+Mathe_Info!K83+Physik!K83+Jur!K83+Phil!K83+Sozi!K83+Theo!K83+Med!K83+Wiwi!K83</f>
        <v>211</v>
      </c>
      <c r="L83" s="2">
        <f>K83/$M$83</f>
        <v>0.23034934497816595</v>
      </c>
      <c r="M83" s="3">
        <f t="shared" ref="M83:M85" si="17">C83+E83+G83+I83+K83</f>
        <v>916</v>
      </c>
      <c r="N83" s="10">
        <f>Agrar!N83+Bio_Psych!N83+Chemie!N83+Forst_Wald!N83+Geo!N83+Mathe_Info!N83+Physik!N83+Jur!N83+Phil!N83+Sozi!N83+Theo!N83+Med!N83+Wiwi!N83</f>
        <v>4</v>
      </c>
      <c r="O83" s="35">
        <f t="shared" ref="O83:O85" si="18">M83+N83</f>
        <v>920</v>
      </c>
    </row>
    <row r="84" spans="2:15" x14ac:dyDescent="0.25">
      <c r="B84" s="23" t="s">
        <v>34</v>
      </c>
      <c r="C84" s="10">
        <f>Agrar!C84+Bio_Psych!C84+Chemie!C84+Forst_Wald!C84+Geo!C84+Mathe_Info!C84+Physik!C84+Jur!C84+Phil!C84+Sozi!C84+Theo!C84+Med!C84+Wiwi!C84</f>
        <v>164</v>
      </c>
      <c r="D84" s="2">
        <f>C84/$M$84</f>
        <v>0.17982456140350878</v>
      </c>
      <c r="E84" s="10">
        <f>Agrar!E84+Bio_Psych!E84+Chemie!E84+Forst_Wald!E84+Geo!E84+Mathe_Info!E84+Physik!E84+Jur!E84+Phil!E84+Sozi!E84+Theo!E84+Med!E84+Wiwi!E84</f>
        <v>180</v>
      </c>
      <c r="F84" s="2">
        <f>E84/$M$84</f>
        <v>0.19736842105263158</v>
      </c>
      <c r="G84" s="10">
        <f>Agrar!G84+Bio_Psych!G84+Chemie!G84+Forst_Wald!G84+Geo!G84+Mathe_Info!G84+Physik!G84+Jur!G84+Phil!G84+Sozi!G84+Theo!G84+Med!G84+Wiwi!G84</f>
        <v>190</v>
      </c>
      <c r="H84" s="2">
        <f>G84/$M$84</f>
        <v>0.20833333333333334</v>
      </c>
      <c r="I84" s="10">
        <f>Agrar!I84+Bio_Psych!I84+Chemie!I84+Forst_Wald!I84+Geo!I84+Mathe_Info!I84+Physik!I84+Jur!I84+Phil!I84+Sozi!I84+Theo!I84+Med!I84+Wiwi!I84</f>
        <v>212</v>
      </c>
      <c r="J84" s="2">
        <f>I84/$M$84</f>
        <v>0.23245614035087719</v>
      </c>
      <c r="K84" s="10">
        <f>Agrar!K84+Bio_Psych!K84+Chemie!K84+Forst_Wald!K84+Geo!K84+Mathe_Info!K84+Physik!K84+Jur!K84+Phil!K84+Sozi!K84+Theo!K84+Med!K84+Wiwi!K84</f>
        <v>166</v>
      </c>
      <c r="L84" s="2">
        <f>K84/$M$84</f>
        <v>0.18201754385964913</v>
      </c>
      <c r="M84" s="3">
        <f t="shared" si="17"/>
        <v>912</v>
      </c>
      <c r="N84" s="10">
        <f>Agrar!N84+Bio_Psych!N84+Chemie!N84+Forst_Wald!N84+Geo!N84+Mathe_Info!N84+Physik!N84+Jur!N84+Phil!N84+Sozi!N84+Theo!N84+Med!N84+Wiwi!N84</f>
        <v>8</v>
      </c>
      <c r="O84" s="35">
        <f t="shared" si="18"/>
        <v>920</v>
      </c>
    </row>
    <row r="85" spans="2:15" x14ac:dyDescent="0.2">
      <c r="B85" s="23" t="s">
        <v>35</v>
      </c>
      <c r="C85" s="10">
        <f>Agrar!C85+Bio_Psych!C85+Chemie!C85+Forst_Wald!C85+Geo!C85+Mathe_Info!C85+Physik!C85+Jur!C85+Phil!C85+Sozi!C85+Theo!C85+Med!C85+Wiwi!C85</f>
        <v>206</v>
      </c>
      <c r="D85" s="2">
        <f>C85/$M$85</f>
        <v>0.22562979189485213</v>
      </c>
      <c r="E85" s="10">
        <f>Agrar!E85+Bio_Psych!E85+Chemie!E85+Forst_Wald!E85+Geo!E85+Mathe_Info!E85+Physik!E85+Jur!E85+Phil!E85+Sozi!E85+Theo!E85+Med!E85+Wiwi!E85</f>
        <v>240</v>
      </c>
      <c r="F85" s="2">
        <f>E85/$M$85</f>
        <v>0.26286966046002191</v>
      </c>
      <c r="G85" s="10">
        <f>Agrar!G85+Bio_Psych!G85+Chemie!G85+Forst_Wald!G85+Geo!G85+Mathe_Info!G85+Physik!G85+Jur!G85+Phil!G85+Sozi!G85+Theo!G85+Med!G85+Wiwi!G85</f>
        <v>173</v>
      </c>
      <c r="H85" s="2">
        <f>G85/$M$85</f>
        <v>0.18948521358159912</v>
      </c>
      <c r="I85" s="10">
        <f>Agrar!I85+Bio_Psych!I85+Chemie!I85+Forst_Wald!I85+Geo!I85+Mathe_Info!I85+Physik!I85+Jur!I85+Phil!I85+Sozi!I85+Theo!I85+Med!I85+Wiwi!I85</f>
        <v>170</v>
      </c>
      <c r="J85" s="2">
        <f>I85/$M$85</f>
        <v>0.18619934282584885</v>
      </c>
      <c r="K85" s="10">
        <f>Agrar!K85+Bio_Psych!K85+Chemie!K85+Forst_Wald!K85+Geo!K85+Mathe_Info!K85+Physik!K85+Jur!K85+Phil!K85+Sozi!K85+Theo!K85+Med!K85+Wiwi!K85</f>
        <v>124</v>
      </c>
      <c r="L85" s="2">
        <f>K85/$M$85</f>
        <v>0.13581599123767799</v>
      </c>
      <c r="M85" s="3">
        <f t="shared" si="17"/>
        <v>913</v>
      </c>
      <c r="N85" s="10">
        <f>Agrar!N85+Bio_Psych!N85+Chemie!N85+Forst_Wald!N85+Geo!N85+Mathe_Info!N85+Physik!N85+Jur!N85+Phil!N85+Sozi!N85+Theo!N85+Med!N85+Wiwi!N85</f>
        <v>7</v>
      </c>
      <c r="O85" s="35">
        <f t="shared" si="18"/>
        <v>920</v>
      </c>
    </row>
    <row r="88" spans="2:15" x14ac:dyDescent="0.25">
      <c r="C88" s="102" t="s">
        <v>37</v>
      </c>
    </row>
    <row r="90" spans="2:15" ht="15" customHeight="1" x14ac:dyDescent="0.2">
      <c r="B90" s="253" t="s">
        <v>31</v>
      </c>
      <c r="C90" s="257" t="s">
        <v>29</v>
      </c>
      <c r="D90" s="257"/>
      <c r="E90" s="257"/>
      <c r="F90" s="257"/>
      <c r="G90" s="257"/>
      <c r="H90" s="257"/>
      <c r="I90" s="257"/>
      <c r="J90" s="257"/>
      <c r="K90" s="257"/>
      <c r="L90" s="257"/>
      <c r="M90" s="257"/>
      <c r="N90" s="257"/>
      <c r="O90" s="257"/>
    </row>
    <row r="91" spans="2:15" x14ac:dyDescent="0.2">
      <c r="B91" s="253"/>
      <c r="C91" s="257"/>
      <c r="D91" s="257"/>
      <c r="E91" s="257"/>
      <c r="F91" s="257"/>
      <c r="G91" s="257"/>
      <c r="H91" s="257"/>
      <c r="I91" s="257"/>
      <c r="J91" s="257"/>
      <c r="K91" s="257"/>
      <c r="L91" s="257"/>
      <c r="M91" s="257"/>
      <c r="N91" s="257"/>
      <c r="O91" s="257"/>
    </row>
    <row r="92" spans="2:15" x14ac:dyDescent="0.2">
      <c r="B92" s="253"/>
      <c r="C92" s="258" t="s">
        <v>2</v>
      </c>
      <c r="D92" s="281"/>
      <c r="E92" s="258"/>
      <c r="F92" s="281"/>
      <c r="G92" s="258"/>
      <c r="H92" s="281"/>
      <c r="I92" s="258"/>
      <c r="J92" s="281"/>
      <c r="K92" s="258" t="s">
        <v>3</v>
      </c>
      <c r="L92" s="281"/>
      <c r="M92" s="274" t="s">
        <v>4</v>
      </c>
      <c r="N92" s="258" t="s">
        <v>5</v>
      </c>
      <c r="O92" s="258" t="s">
        <v>6</v>
      </c>
    </row>
    <row r="93" spans="2:15" ht="13.5" customHeight="1" x14ac:dyDescent="0.2">
      <c r="B93" s="253"/>
      <c r="C93" s="258"/>
      <c r="D93" s="282"/>
      <c r="E93" s="258"/>
      <c r="F93" s="282"/>
      <c r="G93" s="258"/>
      <c r="H93" s="282"/>
      <c r="I93" s="258"/>
      <c r="J93" s="282"/>
      <c r="K93" s="258"/>
      <c r="L93" s="282"/>
      <c r="M93" s="275"/>
      <c r="N93" s="258"/>
      <c r="O93" s="258"/>
    </row>
    <row r="94" spans="2:15" x14ac:dyDescent="0.25">
      <c r="B94" s="23" t="s">
        <v>33</v>
      </c>
      <c r="C94" s="10">
        <f>Agrar!C94+Bio_Psych!C94+Chemie!C94+Forst_Wald!C94+Geo!C94+Mathe_Info!C94+Physik!C94+Jur!C94+Phil!C94+Sozi!C94+Theo!C94+Med!C94+Wiwi!C94</f>
        <v>16</v>
      </c>
      <c r="D94" s="2">
        <f>C94/$M$94</f>
        <v>2.0125786163522012E-2</v>
      </c>
      <c r="E94" s="10">
        <f>Agrar!E94+Bio_Psych!E94+Chemie!E94+Forst_Wald!E94+Geo!E94+Mathe_Info!E94+Physik!E94+Jur!E94+Phil!E94+Sozi!E94+Theo!E94+Med!E94+Wiwi!E94</f>
        <v>40</v>
      </c>
      <c r="F94" s="2">
        <f>E94/$M$94</f>
        <v>5.0314465408805034E-2</v>
      </c>
      <c r="G94" s="10">
        <f>Agrar!G94+Bio_Psych!G94+Chemie!G94+Forst_Wald!G94+Geo!G94+Mathe_Info!G94+Physik!G94+Jur!G94+Phil!G94+Sozi!G94+Theo!G94+Med!G94+Wiwi!G94</f>
        <v>55</v>
      </c>
      <c r="H94" s="2">
        <f>G94/$M$94</f>
        <v>6.9182389937106917E-2</v>
      </c>
      <c r="I94" s="10">
        <f>Agrar!I94+Bio_Psych!I94+Chemie!I94+Forst_Wald!I94+Geo!I94+Mathe_Info!I94+Physik!I94+Jur!I94+Phil!I94+Sozi!I94+Theo!I94+Med!I94+Wiwi!I94</f>
        <v>112</v>
      </c>
      <c r="J94" s="2">
        <f>I94/$M$94</f>
        <v>0.14088050314465408</v>
      </c>
      <c r="K94" s="10">
        <f>Agrar!K94+Bio_Psych!K94+Chemie!K94+Forst_Wald!K94+Geo!K94+Mathe_Info!K94+Physik!K94+Jur!K94+Phil!K94+Sozi!K94+Theo!K94+Med!K94+Wiwi!K94</f>
        <v>572</v>
      </c>
      <c r="L94" s="2">
        <f>K94/$M$94</f>
        <v>0.7194968553459119</v>
      </c>
      <c r="M94" s="3">
        <f t="shared" ref="M94:M96" si="19">C94+E94+G94+I94+K94</f>
        <v>795</v>
      </c>
      <c r="N94" s="10">
        <f>Agrar!N94+Bio_Psych!N94+Chemie!N94+Forst_Wald!N94+Geo!N94+Mathe_Info!N94+Physik!N94+Jur!N94+Phil!N94+Sozi!N94+Theo!N94+Med!N94+Wiwi!N94</f>
        <v>1</v>
      </c>
      <c r="O94" s="35">
        <f t="shared" ref="O94:O96" si="20">M94+N94</f>
        <v>796</v>
      </c>
    </row>
    <row r="95" spans="2:15" x14ac:dyDescent="0.25">
      <c r="B95" s="23" t="s">
        <v>34</v>
      </c>
      <c r="C95" s="10">
        <f>Agrar!C95+Bio_Psych!C95+Chemie!C95+Forst_Wald!C95+Geo!C95+Mathe_Info!C95+Physik!C95+Jur!C95+Phil!C95+Sozi!C95+Theo!C95+Med!C95+Wiwi!C95</f>
        <v>65</v>
      </c>
      <c r="D95" s="2">
        <f>C95/$M$95</f>
        <v>8.3120204603580564E-2</v>
      </c>
      <c r="E95" s="10">
        <f>Agrar!E95+Bio_Psych!E95+Chemie!E95+Forst_Wald!E95+Geo!E95+Mathe_Info!E95+Physik!E95+Jur!E95+Phil!E95+Sozi!E95+Theo!E95+Med!E95+Wiwi!E95</f>
        <v>116</v>
      </c>
      <c r="F95" s="2">
        <f>E95/$M$95</f>
        <v>0.14833759590792839</v>
      </c>
      <c r="G95" s="10">
        <f>Agrar!G95+Bio_Psych!G95+Chemie!G95+Forst_Wald!G95+Geo!G95+Mathe_Info!G95+Physik!G95+Jur!G95+Phil!G95+Sozi!G95+Theo!G95+Med!G95+Wiwi!G95</f>
        <v>123</v>
      </c>
      <c r="H95" s="2">
        <f>G95/$M$95</f>
        <v>0.15728900255754474</v>
      </c>
      <c r="I95" s="10">
        <f>Agrar!I95+Bio_Psych!I95+Chemie!I95+Forst_Wald!I95+Geo!I95+Mathe_Info!I95+Physik!I95+Jur!I95+Phil!I95+Sozi!I95+Theo!I95+Med!I95+Wiwi!I95</f>
        <v>157</v>
      </c>
      <c r="J95" s="2">
        <f>I95/$M$95</f>
        <v>0.20076726342710999</v>
      </c>
      <c r="K95" s="10">
        <f>Agrar!K95+Bio_Psych!K95+Chemie!K95+Forst_Wald!K95+Geo!K95+Mathe_Info!K95+Physik!K95+Jur!K95+Phil!K95+Sozi!K95+Theo!K95+Med!K95+Wiwi!K95</f>
        <v>321</v>
      </c>
      <c r="L95" s="2">
        <f>K95/$M$95</f>
        <v>0.41048593350383633</v>
      </c>
      <c r="M95" s="3">
        <f t="shared" si="19"/>
        <v>782</v>
      </c>
      <c r="N95" s="10">
        <f>Agrar!N95+Bio_Psych!N95+Chemie!N95+Forst_Wald!N95+Geo!N95+Mathe_Info!N95+Physik!N95+Jur!N95+Phil!N95+Sozi!N95+Theo!N95+Med!N95+Wiwi!N95</f>
        <v>14</v>
      </c>
      <c r="O95" s="35">
        <f t="shared" si="20"/>
        <v>796</v>
      </c>
    </row>
    <row r="96" spans="2:15" x14ac:dyDescent="0.2">
      <c r="B96" s="23" t="s">
        <v>35</v>
      </c>
      <c r="C96" s="10">
        <f>Agrar!C96+Bio_Psych!C96+Chemie!C96+Forst_Wald!C96+Geo!C96+Mathe_Info!C96+Physik!C96+Jur!C96+Phil!C96+Sozi!C96+Theo!C96+Med!C96+Wiwi!C96</f>
        <v>90</v>
      </c>
      <c r="D96" s="2">
        <f>C96/$M$96</f>
        <v>0.11494252873563218</v>
      </c>
      <c r="E96" s="10">
        <f>Agrar!E96+Bio_Psych!E96+Chemie!E96+Forst_Wald!E96+Geo!E96+Mathe_Info!E96+Physik!E96+Jur!E96+Phil!E96+Sozi!E96+Theo!E96+Med!E96+Wiwi!E96</f>
        <v>195</v>
      </c>
      <c r="F96" s="2">
        <f>E96/$M$96</f>
        <v>0.24904214559386972</v>
      </c>
      <c r="G96" s="10">
        <f>Agrar!G96+Bio_Psych!G96+Chemie!G96+Forst_Wald!G96+Geo!G96+Mathe_Info!G96+Physik!G96+Jur!G96+Phil!G96+Sozi!G96+Theo!G96+Med!G96+Wiwi!G96</f>
        <v>174</v>
      </c>
      <c r="H96" s="2">
        <f>G96/$M$96</f>
        <v>0.22222222222222221</v>
      </c>
      <c r="I96" s="10">
        <f>Agrar!I96+Bio_Psych!I96+Chemie!I96+Forst_Wald!I96+Geo!I96+Mathe_Info!I96+Physik!I96+Jur!I96+Phil!I96+Sozi!I96+Theo!I96+Med!I96+Wiwi!I96</f>
        <v>150</v>
      </c>
      <c r="J96" s="2">
        <f>I96/$M$96</f>
        <v>0.19157088122605365</v>
      </c>
      <c r="K96" s="10">
        <f>Agrar!K96+Bio_Psych!K96+Chemie!K96+Forst_Wald!K96+Geo!K96+Mathe_Info!K96+Physik!K96+Jur!K96+Phil!K96+Sozi!K96+Theo!K96+Med!K96+Wiwi!K96</f>
        <v>174</v>
      </c>
      <c r="L96" s="2">
        <f>K96/$M$96</f>
        <v>0.22222222222222221</v>
      </c>
      <c r="M96" s="3">
        <f t="shared" si="19"/>
        <v>783</v>
      </c>
      <c r="N96" s="10">
        <f>Agrar!N96+Bio_Psych!N96+Chemie!N96+Forst_Wald!N96+Geo!N96+Mathe_Info!N96+Physik!N96+Jur!N96+Phil!N96+Sozi!N96+Theo!N96+Med!N96+Wiwi!N96</f>
        <v>13</v>
      </c>
      <c r="O96" s="35">
        <f t="shared" si="20"/>
        <v>796</v>
      </c>
    </row>
    <row r="99" spans="2:15" x14ac:dyDescent="0.25">
      <c r="C99" s="102" t="s">
        <v>38</v>
      </c>
    </row>
    <row r="101" spans="2:15" ht="15" customHeight="1" x14ac:dyDescent="0.2">
      <c r="B101" s="253" t="s">
        <v>39</v>
      </c>
      <c r="C101" s="257" t="s">
        <v>27</v>
      </c>
      <c r="D101" s="257"/>
      <c r="E101" s="257"/>
      <c r="F101" s="257"/>
      <c r="G101" s="257"/>
      <c r="H101" s="257"/>
      <c r="I101" s="257"/>
      <c r="J101" s="257"/>
      <c r="K101" s="257"/>
      <c r="L101" s="257"/>
      <c r="M101" s="257"/>
      <c r="N101" s="257"/>
      <c r="O101" s="257"/>
    </row>
    <row r="102" spans="2:15" x14ac:dyDescent="0.2">
      <c r="B102" s="253"/>
      <c r="C102" s="257"/>
      <c r="D102" s="257"/>
      <c r="E102" s="257"/>
      <c r="F102" s="257"/>
      <c r="G102" s="257"/>
      <c r="H102" s="257"/>
      <c r="I102" s="257"/>
      <c r="J102" s="257"/>
      <c r="K102" s="257"/>
      <c r="L102" s="257"/>
      <c r="M102" s="257"/>
      <c r="N102" s="257"/>
      <c r="O102" s="257"/>
    </row>
    <row r="103" spans="2:15" ht="24" x14ac:dyDescent="0.2">
      <c r="B103" s="253"/>
      <c r="C103" s="160" t="s">
        <v>2</v>
      </c>
      <c r="D103" s="160"/>
      <c r="E103" s="160"/>
      <c r="F103" s="32"/>
      <c r="G103" s="32"/>
      <c r="H103" s="32"/>
      <c r="I103" s="160"/>
      <c r="J103" s="32"/>
      <c r="K103" s="160" t="s">
        <v>3</v>
      </c>
      <c r="L103" s="32"/>
      <c r="M103" s="160" t="s">
        <v>4</v>
      </c>
      <c r="N103" s="160" t="s">
        <v>5</v>
      </c>
      <c r="O103" s="160" t="s">
        <v>6</v>
      </c>
    </row>
    <row r="104" spans="2:15" x14ac:dyDescent="0.25">
      <c r="B104" s="24" t="s">
        <v>40</v>
      </c>
      <c r="C104" s="10">
        <f>Agrar!C104+Bio_Psych!C104+Chemie!C104+Forst_Wald!C104+Geo!C104+Mathe_Info!C104+Physik!C104+Jur!C104+Phil!C104+Sozi!C104+Theo!C104+Med!C104+Wiwi!C104</f>
        <v>209</v>
      </c>
      <c r="D104" s="2">
        <f>C104/$M$104</f>
        <v>0.12522468544038345</v>
      </c>
      <c r="E104" s="10">
        <f>Agrar!E104+Bio_Psych!E104+Chemie!E104+Forst_Wald!E104+Geo!E104+Mathe_Info!E104+Physik!E104+Jur!E104+Phil!E104+Sozi!E104+Theo!E104+Med!E104+Wiwi!E104</f>
        <v>203</v>
      </c>
      <c r="F104" s="2">
        <f>E104/$M$104</f>
        <v>0.12162971839424805</v>
      </c>
      <c r="G104" s="10">
        <f>Agrar!G104+Bio_Psych!G104+Chemie!G104+Forst_Wald!G104+Geo!G104+Mathe_Info!G104+Physik!G104+Jur!G104+Phil!G104+Sozi!G104+Theo!G104+Med!G104+Wiwi!G104</f>
        <v>212</v>
      </c>
      <c r="H104" s="2">
        <f>G104/$M$104</f>
        <v>0.12702216896345117</v>
      </c>
      <c r="I104" s="10">
        <f>Agrar!I104+Bio_Psych!I104+Chemie!I104+Forst_Wald!I104+Geo!I104+Mathe_Info!I104+Physik!I104+Jur!I104+Phil!I104+Sozi!I104+Theo!I104+Med!I104+Wiwi!I104</f>
        <v>343</v>
      </c>
      <c r="J104" s="2">
        <f>I104/$M$104</f>
        <v>0.2055122828040743</v>
      </c>
      <c r="K104" s="10">
        <f>Agrar!K104+Bio_Psych!K104+Chemie!K104+Forst_Wald!K104+Geo!K104+Mathe_Info!K104+Physik!K104+Jur!K104+Phil!K104+Sozi!K104+Theo!K104+Med!K104+Wiwi!K104</f>
        <v>702</v>
      </c>
      <c r="L104" s="2">
        <f>K104/$M$104</f>
        <v>0.42061114439784303</v>
      </c>
      <c r="M104" s="3">
        <f t="shared" ref="M104:M110" si="21">C104+E104+G104+I104+K104</f>
        <v>1669</v>
      </c>
      <c r="N104" s="10">
        <f>Agrar!N104+Bio_Psych!N104+Chemie!N104+Forst_Wald!N104+Geo!N104+Mathe_Info!N104+Physik!N104+Jur!N104+Phil!N104+Sozi!N104+Theo!N104+Med!N104+Wiwi!N104</f>
        <v>47</v>
      </c>
      <c r="O104" s="35">
        <f t="shared" ref="O104:O110" si="22">M104+N104</f>
        <v>1716</v>
      </c>
    </row>
    <row r="105" spans="2:15" x14ac:dyDescent="0.25">
      <c r="B105" s="24" t="s">
        <v>41</v>
      </c>
      <c r="C105" s="10">
        <f>Agrar!C105+Bio_Psych!C105+Chemie!C105+Forst_Wald!C105+Geo!C105+Mathe_Info!C105+Physik!C105+Jur!C105+Phil!C105+Sozi!C105+Theo!C105+Med!C105+Wiwi!C105</f>
        <v>564</v>
      </c>
      <c r="D105" s="2">
        <f>C105/$M$105</f>
        <v>0.35786802030456855</v>
      </c>
      <c r="E105" s="10">
        <f>Agrar!E105+Bio_Psych!E105+Chemie!E105+Forst_Wald!E105+Geo!E105+Mathe_Info!E105+Physik!E105+Jur!E105+Phil!E105+Sozi!E105+Theo!E105+Med!E105+Wiwi!E105</f>
        <v>316</v>
      </c>
      <c r="F105" s="2">
        <f>E105/$M$105</f>
        <v>0.20050761421319796</v>
      </c>
      <c r="G105" s="10">
        <f>Agrar!G105+Bio_Psych!G105+Chemie!G105+Forst_Wald!G105+Geo!G105+Mathe_Info!G105+Physik!G105+Jur!G105+Phil!G105+Sozi!G105+Theo!G105+Med!G105+Wiwi!G105</f>
        <v>242</v>
      </c>
      <c r="H105" s="2">
        <f>G105/$M$105</f>
        <v>0.15355329949238578</v>
      </c>
      <c r="I105" s="10">
        <f>Agrar!I105+Bio_Psych!I105+Chemie!I105+Forst_Wald!I105+Geo!I105+Mathe_Info!I105+Physik!I105+Jur!I105+Phil!I105+Sozi!I105+Theo!I105+Med!I105+Wiwi!I105</f>
        <v>288</v>
      </c>
      <c r="J105" s="2">
        <f>I105/$M$105</f>
        <v>0.18274111675126903</v>
      </c>
      <c r="K105" s="10">
        <f>Agrar!K105+Bio_Psych!K105+Chemie!K105+Forst_Wald!K105+Geo!K105+Mathe_Info!K105+Physik!K105+Jur!K105+Phil!K105+Sozi!K105+Theo!K105+Med!K105+Wiwi!K105</f>
        <v>166</v>
      </c>
      <c r="L105" s="2">
        <f>K105/$M$105</f>
        <v>0.10532994923857868</v>
      </c>
      <c r="M105" s="3">
        <f t="shared" si="21"/>
        <v>1576</v>
      </c>
      <c r="N105" s="10">
        <f>Agrar!N105+Bio_Psych!N105+Chemie!N105+Forst_Wald!N105+Geo!N105+Mathe_Info!N105+Physik!N105+Jur!N105+Phil!N105+Sozi!N105+Theo!N105+Med!N105+Wiwi!N105</f>
        <v>140</v>
      </c>
      <c r="O105" s="35">
        <f t="shared" si="22"/>
        <v>1716</v>
      </c>
    </row>
    <row r="106" spans="2:15" x14ac:dyDescent="0.25">
      <c r="B106" s="24" t="s">
        <v>42</v>
      </c>
      <c r="C106" s="10">
        <f>Agrar!C106+Bio_Psych!C106+Chemie!C106+Forst_Wald!C106+Geo!C106+Mathe_Info!C106+Physik!C106+Jur!C106+Phil!C106+Sozi!C106+Theo!C106+Med!C106+Wiwi!C106</f>
        <v>532</v>
      </c>
      <c r="D106" s="2">
        <f>C106/$M$106</f>
        <v>0.33501259445843828</v>
      </c>
      <c r="E106" s="10">
        <f>Agrar!E106+Bio_Psych!E106+Chemie!E106+Forst_Wald!E106+Geo!E106+Mathe_Info!E106+Physik!E106+Jur!E106+Phil!E106+Sozi!E106+Theo!E106+Med!E106+Wiwi!E106</f>
        <v>247</v>
      </c>
      <c r="F106" s="2">
        <f>E106/$M$106</f>
        <v>0.15554156171284636</v>
      </c>
      <c r="G106" s="10">
        <f>Agrar!G106+Bio_Psych!G106+Chemie!G106+Forst_Wald!G106+Geo!G106+Mathe_Info!G106+Physik!G106+Jur!G106+Phil!G106+Sozi!G106+Theo!G106+Med!G106+Wiwi!G106</f>
        <v>196</v>
      </c>
      <c r="H106" s="2">
        <f>G106/$M$106</f>
        <v>0.12342569269521411</v>
      </c>
      <c r="I106" s="10">
        <f>Agrar!I106+Bio_Psych!I106+Chemie!I106+Forst_Wald!I106+Geo!I106+Mathe_Info!I106+Physik!I106+Jur!I106+Phil!I106+Sozi!I106+Theo!I106+Med!I106+Wiwi!I106</f>
        <v>237</v>
      </c>
      <c r="J106" s="2">
        <f>I106/$M$106</f>
        <v>0.14924433249370278</v>
      </c>
      <c r="K106" s="10">
        <f>Agrar!K106+Bio_Psych!K106+Chemie!K106+Forst_Wald!K106+Geo!K106+Mathe_Info!K106+Physik!K106+Jur!K106+Phil!K106+Sozi!K106+Theo!K106+Med!K106+Wiwi!K106</f>
        <v>376</v>
      </c>
      <c r="L106" s="2">
        <f>K106/$M$106</f>
        <v>0.23677581863979849</v>
      </c>
      <c r="M106" s="3">
        <f t="shared" si="21"/>
        <v>1588</v>
      </c>
      <c r="N106" s="10">
        <f>Agrar!N106+Bio_Psych!N106+Chemie!N106+Forst_Wald!N106+Geo!N106+Mathe_Info!N106+Physik!N106+Jur!N106+Phil!N106+Sozi!N106+Theo!N106+Med!N106+Wiwi!N106</f>
        <v>128</v>
      </c>
      <c r="O106" s="35">
        <f t="shared" si="22"/>
        <v>1716</v>
      </c>
    </row>
    <row r="107" spans="2:15" x14ac:dyDescent="0.25">
      <c r="B107" s="24" t="s">
        <v>43</v>
      </c>
      <c r="C107" s="10">
        <f>Agrar!C107+Bio_Psych!C107+Chemie!C107+Forst_Wald!C107+Geo!C107+Mathe_Info!C107+Physik!C107+Jur!C107+Phil!C107+Sozi!C107+Theo!C107+Med!C107+Wiwi!C107</f>
        <v>890</v>
      </c>
      <c r="D107" s="2">
        <f>C107/$M$107</f>
        <v>0.57980456026058635</v>
      </c>
      <c r="E107" s="10">
        <f>Agrar!E107+Bio_Psych!E107+Chemie!E107+Forst_Wald!E107+Geo!E107+Mathe_Info!E107+Physik!E107+Jur!E107+Phil!E107+Sozi!E107+Theo!E107+Med!E107+Wiwi!E107</f>
        <v>260</v>
      </c>
      <c r="F107" s="2">
        <f>E107/$M$107</f>
        <v>0.16938110749185667</v>
      </c>
      <c r="G107" s="10">
        <f>Agrar!G107+Bio_Psych!G107+Chemie!G107+Forst_Wald!G107+Geo!G107+Mathe_Info!G107+Physik!G107+Jur!G107+Phil!G107+Sozi!G107+Theo!G107+Med!G107+Wiwi!G107</f>
        <v>152</v>
      </c>
      <c r="H107" s="2">
        <f>G107/$M$107</f>
        <v>9.902280130293159E-2</v>
      </c>
      <c r="I107" s="10">
        <f>Agrar!I107+Bio_Psych!I107+Chemie!I107+Forst_Wald!I107+Geo!I107+Mathe_Info!I107+Physik!I107+Jur!I107+Phil!I107+Sozi!I107+Theo!I107+Med!I107+Wiwi!I107</f>
        <v>109</v>
      </c>
      <c r="J107" s="2">
        <f>I107/$M$107</f>
        <v>7.1009771986970685E-2</v>
      </c>
      <c r="K107" s="10">
        <f>Agrar!K107+Bio_Psych!K107+Chemie!K107+Forst_Wald!K107+Geo!K107+Mathe_Info!K107+Physik!K107+Jur!K107+Phil!K107+Sozi!K107+Theo!K107+Med!K107+Wiwi!K107</f>
        <v>124</v>
      </c>
      <c r="L107" s="2">
        <f>K107/$M$107</f>
        <v>8.0781758957654728E-2</v>
      </c>
      <c r="M107" s="3">
        <f t="shared" si="21"/>
        <v>1535</v>
      </c>
      <c r="N107" s="10">
        <f>Agrar!N107+Bio_Psych!N107+Chemie!N107+Forst_Wald!N107+Geo!N107+Mathe_Info!N107+Physik!N107+Jur!N107+Phil!N107+Sozi!N107+Theo!N107+Med!N107+Wiwi!N107</f>
        <v>181</v>
      </c>
      <c r="O107" s="35">
        <f t="shared" si="22"/>
        <v>1716</v>
      </c>
    </row>
    <row r="108" spans="2:15" x14ac:dyDescent="0.25">
      <c r="B108" s="24" t="s">
        <v>44</v>
      </c>
      <c r="C108" s="10">
        <f>Agrar!C108+Bio_Psych!C108+Chemie!C108+Forst_Wald!C108+Geo!C108+Mathe_Info!C108+Physik!C108+Jur!C108+Phil!C108+Sozi!C108+Theo!C108+Med!C108+Wiwi!C108</f>
        <v>566</v>
      </c>
      <c r="D108" s="2">
        <f>C108/$M$108</f>
        <v>0.35959339263024143</v>
      </c>
      <c r="E108" s="10">
        <f>Agrar!E108+Bio_Psych!E108+Chemie!E108+Forst_Wald!E108+Geo!E108+Mathe_Info!E108+Physik!E108+Jur!E108+Phil!E108+Sozi!E108+Theo!E108+Med!E108+Wiwi!E108</f>
        <v>260</v>
      </c>
      <c r="F108" s="2">
        <f>E108/$M$108</f>
        <v>0.16518424396442186</v>
      </c>
      <c r="G108" s="10">
        <f>Agrar!G108+Bio_Psych!G108+Chemie!G108+Forst_Wald!G108+Geo!G108+Mathe_Info!G108+Physik!G108+Jur!G108+Phil!G108+Sozi!G108+Theo!G108+Med!G108+Wiwi!G108</f>
        <v>223</v>
      </c>
      <c r="H108" s="2">
        <f>G108/$M$108</f>
        <v>0.14167725540025414</v>
      </c>
      <c r="I108" s="10">
        <f>Agrar!I108+Bio_Psych!I108+Chemie!I108+Forst_Wald!I108+Geo!I108+Mathe_Info!I108+Physik!I108+Jur!I108+Phil!I108+Sozi!I108+Theo!I108+Med!I108+Wiwi!I108</f>
        <v>253</v>
      </c>
      <c r="J108" s="2">
        <f>I108/$M$108</f>
        <v>0.16073697585768743</v>
      </c>
      <c r="K108" s="10">
        <f>Agrar!K108+Bio_Psych!K108+Chemie!K108+Forst_Wald!K108+Geo!K108+Mathe_Info!K108+Physik!K108+Jur!K108+Phil!K108+Sozi!K108+Theo!K108+Med!K108+Wiwi!K108</f>
        <v>272</v>
      </c>
      <c r="L108" s="2">
        <f>K108/$M$108</f>
        <v>0.17280813214739518</v>
      </c>
      <c r="M108" s="3">
        <f t="shared" si="21"/>
        <v>1574</v>
      </c>
      <c r="N108" s="10">
        <f>Agrar!N108+Bio_Psych!N108+Chemie!N108+Forst_Wald!N108+Geo!N108+Mathe_Info!N108+Physik!N108+Jur!N108+Phil!N108+Sozi!N108+Theo!N108+Med!N108+Wiwi!N108</f>
        <v>142</v>
      </c>
      <c r="O108" s="35">
        <f t="shared" si="22"/>
        <v>1716</v>
      </c>
    </row>
    <row r="109" spans="2:15" x14ac:dyDescent="0.25">
      <c r="B109" s="24" t="s">
        <v>45</v>
      </c>
      <c r="C109" s="10">
        <f>Agrar!C109+Bio_Psych!C109+Chemie!C109+Forst_Wald!C109+Geo!C109+Mathe_Info!C109+Physik!C109+Jur!C109+Phil!C109+Sozi!C109+Theo!C109+Med!C109+Wiwi!C109</f>
        <v>187</v>
      </c>
      <c r="D109" s="2">
        <f>C109/$M$109</f>
        <v>0.11224489795918367</v>
      </c>
      <c r="E109" s="10">
        <f>Agrar!E109+Bio_Psych!E109+Chemie!E109+Forst_Wald!E109+Geo!E109+Mathe_Info!E109+Physik!E109+Jur!E109+Phil!E109+Sozi!E109+Theo!E109+Med!E109+Wiwi!E109</f>
        <v>188</v>
      </c>
      <c r="F109" s="2">
        <f>E109/$M$109</f>
        <v>0.11284513805522209</v>
      </c>
      <c r="G109" s="10">
        <f>Agrar!G109+Bio_Psych!G109+Chemie!G109+Forst_Wald!G109+Geo!G109+Mathe_Info!G109+Physik!G109+Jur!G109+Phil!G109+Sozi!G109+Theo!G109+Med!G109+Wiwi!G109</f>
        <v>247</v>
      </c>
      <c r="H109" s="2">
        <f>G109/$M$109</f>
        <v>0.1482593037214886</v>
      </c>
      <c r="I109" s="10">
        <f>Agrar!I109+Bio_Psych!I109+Chemie!I109+Forst_Wald!I109+Geo!I109+Mathe_Info!I109+Physik!I109+Jur!I109+Phil!I109+Sozi!I109+Theo!I109+Med!I109+Wiwi!I109</f>
        <v>376</v>
      </c>
      <c r="J109" s="2">
        <f>I109/$M$109</f>
        <v>0.22569027611044418</v>
      </c>
      <c r="K109" s="10">
        <f>Agrar!K109+Bio_Psych!K109+Chemie!K109+Forst_Wald!K109+Geo!K109+Mathe_Info!K109+Physik!K109+Jur!K109+Phil!K109+Sozi!K109+Theo!K109+Med!K109+Wiwi!K109</f>
        <v>668</v>
      </c>
      <c r="L109" s="2">
        <f>K109/$M$109</f>
        <v>0.40096038415366148</v>
      </c>
      <c r="M109" s="3">
        <f t="shared" si="21"/>
        <v>1666</v>
      </c>
      <c r="N109" s="10">
        <f>Agrar!N109+Bio_Psych!N109+Chemie!N109+Forst_Wald!N109+Geo!N109+Mathe_Info!N109+Physik!N109+Jur!N109+Phil!N109+Sozi!N109+Theo!N109+Med!N109+Wiwi!N109</f>
        <v>50</v>
      </c>
      <c r="O109" s="35">
        <f t="shared" si="22"/>
        <v>1716</v>
      </c>
    </row>
    <row r="110" spans="2:15" x14ac:dyDescent="0.2">
      <c r="B110" s="24" t="s">
        <v>46</v>
      </c>
      <c r="C110" s="10">
        <f>Agrar!C110+Bio_Psych!C110+Chemie!C110+Forst_Wald!C110+Geo!C110+Mathe_Info!C110+Physik!C110+Jur!C110+Phil!C110+Sozi!C110+Theo!C110+Med!C110+Wiwi!C110</f>
        <v>270</v>
      </c>
      <c r="D110" s="2">
        <f>C110/$M$110</f>
        <v>0.65853658536585369</v>
      </c>
      <c r="E110" s="10">
        <f>Agrar!E110+Bio_Psych!E110+Chemie!E110+Forst_Wald!E110+Geo!E110+Mathe_Info!E110+Physik!E110+Jur!E110+Phil!E110+Sozi!E110+Theo!E110+Med!E110+Wiwi!E110</f>
        <v>15</v>
      </c>
      <c r="F110" s="2">
        <f>E110/$M$110</f>
        <v>3.6585365853658534E-2</v>
      </c>
      <c r="G110" s="10">
        <f>Agrar!G110+Bio_Psych!G110+Chemie!G110+Forst_Wald!G110+Geo!G110+Mathe_Info!G110+Physik!G110+Jur!G110+Phil!G110+Sozi!G110+Theo!G110+Med!G110+Wiwi!G110</f>
        <v>14</v>
      </c>
      <c r="H110" s="2">
        <f>G110/$M$110</f>
        <v>3.4146341463414637E-2</v>
      </c>
      <c r="I110" s="10">
        <f>Agrar!I110+Bio_Psych!I110+Chemie!I110+Forst_Wald!I110+Geo!I110+Mathe_Info!I110+Physik!I110+Jur!I110+Phil!I110+Sozi!I110+Theo!I110+Med!I110+Wiwi!I110</f>
        <v>23</v>
      </c>
      <c r="J110" s="2">
        <f>I110/$M$110</f>
        <v>5.6097560975609757E-2</v>
      </c>
      <c r="K110" s="10">
        <f>Agrar!K110+Bio_Psych!K110+Chemie!K110+Forst_Wald!K110+Geo!K110+Mathe_Info!K110+Physik!K110+Jur!K110+Phil!K110+Sozi!K110+Theo!K110+Med!K110+Wiwi!K110</f>
        <v>88</v>
      </c>
      <c r="L110" s="2">
        <f>K110/$M$110</f>
        <v>0.21463414634146341</v>
      </c>
      <c r="M110" s="3">
        <f t="shared" si="21"/>
        <v>410</v>
      </c>
      <c r="N110" s="10">
        <f>Agrar!N110+Bio_Psych!N110+Chemie!N110+Forst_Wald!N110+Geo!N110+Mathe_Info!N110+Physik!N110+Jur!N110+Phil!N110+Sozi!N110+Theo!N110+Med!N110+Wiwi!N110</f>
        <v>1306</v>
      </c>
      <c r="O110" s="35">
        <f t="shared" si="22"/>
        <v>1716</v>
      </c>
    </row>
    <row r="111" spans="2:15" x14ac:dyDescent="0.25">
      <c r="C111" s="117"/>
      <c r="D111" s="6"/>
      <c r="M111" s="157">
        <f>AVERAGE(M104:M110)</f>
        <v>1431.1428571428571</v>
      </c>
    </row>
    <row r="112" spans="2:15" x14ac:dyDescent="0.25">
      <c r="C112" s="117"/>
      <c r="D112" s="6"/>
    </row>
    <row r="113" spans="2:15" x14ac:dyDescent="0.25">
      <c r="C113" s="102" t="s">
        <v>47</v>
      </c>
    </row>
    <row r="115" spans="2:15" ht="15" customHeight="1" x14ac:dyDescent="0.2">
      <c r="B115" s="253" t="s">
        <v>39</v>
      </c>
      <c r="C115" s="257" t="s">
        <v>28</v>
      </c>
      <c r="D115" s="257"/>
      <c r="E115" s="257"/>
      <c r="F115" s="257"/>
      <c r="G115" s="257"/>
      <c r="H115" s="257"/>
      <c r="I115" s="257"/>
      <c r="J115" s="257"/>
      <c r="K115" s="257"/>
      <c r="L115" s="257"/>
      <c r="M115" s="257"/>
      <c r="N115" s="257"/>
      <c r="O115" s="257"/>
    </row>
    <row r="116" spans="2:15" x14ac:dyDescent="0.2">
      <c r="B116" s="253"/>
      <c r="C116" s="257"/>
      <c r="D116" s="257"/>
      <c r="E116" s="257"/>
      <c r="F116" s="257"/>
      <c r="G116" s="257"/>
      <c r="H116" s="257"/>
      <c r="I116" s="257"/>
      <c r="J116" s="257"/>
      <c r="K116" s="257"/>
      <c r="L116" s="257"/>
      <c r="M116" s="257"/>
      <c r="N116" s="257"/>
      <c r="O116" s="257"/>
    </row>
    <row r="117" spans="2:15" ht="24" x14ac:dyDescent="0.2">
      <c r="B117" s="253"/>
      <c r="C117" s="160" t="s">
        <v>2</v>
      </c>
      <c r="D117" s="32"/>
      <c r="E117" s="160"/>
      <c r="F117" s="32"/>
      <c r="G117" s="160"/>
      <c r="H117" s="32"/>
      <c r="I117" s="160"/>
      <c r="J117" s="32"/>
      <c r="K117" s="160" t="s">
        <v>3</v>
      </c>
      <c r="L117" s="32"/>
      <c r="M117" s="160" t="s">
        <v>4</v>
      </c>
      <c r="N117" s="160" t="s">
        <v>5</v>
      </c>
      <c r="O117" s="160" t="s">
        <v>6</v>
      </c>
    </row>
    <row r="118" spans="2:15" x14ac:dyDescent="0.25">
      <c r="B118" s="24" t="s">
        <v>40</v>
      </c>
      <c r="C118" s="10">
        <f>Agrar!C118+Bio_Psych!C118+Chemie!C118+Forst_Wald!C118+Geo!C118+Mathe_Info!C118+Physik!C118+Jur!C118+Phil!C118+Sozi!C118+Theo!C118+Med!C118+Wiwi!C118</f>
        <v>128</v>
      </c>
      <c r="D118" s="2">
        <f>C118/$M$118</f>
        <v>0.1414364640883978</v>
      </c>
      <c r="E118" s="10">
        <f>Agrar!E118+Bio_Psych!E118+Chemie!E118+Forst_Wald!E118+Geo!E118+Mathe_Info!E118+Physik!E118+Jur!E118+Phil!E118+Sozi!E118+Theo!E118+Med!E118+Wiwi!E118</f>
        <v>98</v>
      </c>
      <c r="F118" s="2">
        <f>E118/$M$118</f>
        <v>0.10828729281767956</v>
      </c>
      <c r="G118" s="10">
        <f>Agrar!G118+Bio_Psych!G118+Chemie!G118+Forst_Wald!G118+Geo!G118+Mathe_Info!G118+Physik!G118+Jur!G118+Phil!G118+Sozi!G118+Theo!G118+Med!G118+Wiwi!G118</f>
        <v>107</v>
      </c>
      <c r="H118" s="2">
        <f>G118/$M$118</f>
        <v>0.11823204419889503</v>
      </c>
      <c r="I118" s="10">
        <f>Agrar!I118+Bio_Psych!I118+Chemie!I118+Forst_Wald!I118+Geo!I118+Mathe_Info!I118+Physik!I118+Jur!I118+Phil!I118+Sozi!I118+Theo!I118+Med!I118+Wiwi!I118</f>
        <v>201</v>
      </c>
      <c r="J118" s="2">
        <f>I118/M118</f>
        <v>0.22209944751381216</v>
      </c>
      <c r="K118" s="10">
        <f>Agrar!K118+Bio_Psych!K118+Chemie!K118+Forst_Wald!K118+Geo!K118+Mathe_Info!K118+Physik!K118+Jur!K118+Phil!K118+Sozi!K118+Theo!K118+Med!K118+Wiwi!K118</f>
        <v>371</v>
      </c>
      <c r="L118" s="2">
        <f>K118/$M$118</f>
        <v>0.40994475138121544</v>
      </c>
      <c r="M118" s="3">
        <f t="shared" ref="M118:M124" si="23">C118+E118+G118+I118+K118</f>
        <v>905</v>
      </c>
      <c r="N118" s="10">
        <f>Agrar!N118+Bio_Psych!N118+Chemie!N118+Forst_Wald!N118+Geo!N118+Mathe_Info!N118+Physik!N118+Jur!N118+Phil!N118+Sozi!N118+Theo!N118+Med!N118+Wiwi!N118</f>
        <v>15</v>
      </c>
      <c r="O118" s="35">
        <f t="shared" ref="O118:O124" si="24">M118+N118</f>
        <v>920</v>
      </c>
    </row>
    <row r="119" spans="2:15" x14ac:dyDescent="0.25">
      <c r="B119" s="24" t="s">
        <v>41</v>
      </c>
      <c r="C119" s="10">
        <f>Agrar!C119+Bio_Psych!C119+Chemie!C119+Forst_Wald!C119+Geo!C119+Mathe_Info!C119+Physik!C119+Jur!C119+Phil!C119+Sozi!C119+Theo!C119+Med!C119+Wiwi!C119</f>
        <v>391</v>
      </c>
      <c r="D119" s="2">
        <f>C119/$M$119</f>
        <v>0.44482366325369738</v>
      </c>
      <c r="E119" s="10">
        <f>Agrar!E119+Bio_Psych!E119+Chemie!E119+Forst_Wald!E119+Geo!E119+Mathe_Info!E119+Physik!E119+Jur!E119+Phil!E119+Sozi!E119+Theo!E119+Med!E119+Wiwi!E119</f>
        <v>176</v>
      </c>
      <c r="F119" s="2">
        <f>E119/$M$119</f>
        <v>0.20022753128555176</v>
      </c>
      <c r="G119" s="10">
        <f>Agrar!G119+Bio_Psych!G119+Chemie!G119+Forst_Wald!G119+Geo!G119+Mathe_Info!G119+Physik!G119+Jur!G119+Phil!G119+Sozi!G119+Theo!G119+Med!G119+Wiwi!G119</f>
        <v>125</v>
      </c>
      <c r="H119" s="2">
        <f>G119/$M$119</f>
        <v>0.1422070534698521</v>
      </c>
      <c r="I119" s="10">
        <f>Agrar!I119+Bio_Psych!I119+Chemie!I119+Forst_Wald!I119+Geo!I119+Mathe_Info!I119+Physik!I119+Jur!I119+Phil!I119+Sozi!I119+Theo!I119+Med!I119+Wiwi!I119</f>
        <v>140</v>
      </c>
      <c r="J119" s="2">
        <f>I119/$M$119</f>
        <v>0.15927189988623436</v>
      </c>
      <c r="K119" s="10">
        <f>Agrar!K119+Bio_Psych!K119+Chemie!K119+Forst_Wald!K119+Geo!K119+Mathe_Info!K119+Physik!K119+Jur!K119+Phil!K119+Sozi!K119+Theo!K119+Med!K119+Wiwi!K119</f>
        <v>47</v>
      </c>
      <c r="L119" s="2">
        <f>K119/$M$119</f>
        <v>5.3469852104664393E-2</v>
      </c>
      <c r="M119" s="3">
        <f t="shared" si="23"/>
        <v>879</v>
      </c>
      <c r="N119" s="10">
        <f>Agrar!N119+Bio_Psych!N119+Chemie!N119+Forst_Wald!N119+Geo!N119+Mathe_Info!N119+Physik!N119+Jur!N119+Phil!N119+Sozi!N119+Theo!N119+Med!N119+Wiwi!N119</f>
        <v>41</v>
      </c>
      <c r="O119" s="35">
        <f t="shared" si="24"/>
        <v>920</v>
      </c>
    </row>
    <row r="120" spans="2:15" x14ac:dyDescent="0.25">
      <c r="B120" s="24" t="s">
        <v>42</v>
      </c>
      <c r="C120" s="10">
        <f>Agrar!C120+Bio_Psych!C120+Chemie!C120+Forst_Wald!C120+Geo!C120+Mathe_Info!C120+Physik!C120+Jur!C120+Phil!C120+Sozi!C120+Theo!C120+Med!C120+Wiwi!C120</f>
        <v>390</v>
      </c>
      <c r="D120" s="2">
        <f>C120/$M$120</f>
        <v>0.44724770642201833</v>
      </c>
      <c r="E120" s="10">
        <f>Agrar!E120+Bio_Psych!E120+Chemie!E120+Forst_Wald!E120+Geo!E120+Mathe_Info!E120+Physik!E120+Jur!E120+Phil!E120+Sozi!E120+Theo!E120+Med!E120+Wiwi!E120</f>
        <v>142</v>
      </c>
      <c r="F120" s="2">
        <f>E120/$M$120</f>
        <v>0.1628440366972477</v>
      </c>
      <c r="G120" s="10">
        <f>Agrar!G120+Bio_Psych!G120+Chemie!G120+Forst_Wald!G120+Geo!G120+Mathe_Info!G120+Physik!G120+Jur!G120+Phil!G120+Sozi!G120+Theo!G120+Med!G120+Wiwi!G120</f>
        <v>115</v>
      </c>
      <c r="H120" s="2">
        <f>G120/$M$120</f>
        <v>0.13188073394495411</v>
      </c>
      <c r="I120" s="10">
        <f>Agrar!I120+Bio_Psych!I120+Chemie!I120+Forst_Wald!I120+Geo!I120+Mathe_Info!I120+Physik!I120+Jur!I120+Phil!I120+Sozi!I120+Theo!I120+Med!I120+Wiwi!I120</f>
        <v>113</v>
      </c>
      <c r="J120" s="2">
        <f>I120/$M$120</f>
        <v>0.12958715596330275</v>
      </c>
      <c r="K120" s="10">
        <f>Agrar!K120+Bio_Psych!K120+Chemie!K120+Forst_Wald!K120+Geo!K120+Mathe_Info!K120+Physik!K120+Jur!K120+Phil!K120+Sozi!K120+Theo!K120+Med!K120+Wiwi!K120</f>
        <v>112</v>
      </c>
      <c r="L120" s="2">
        <f>K120/$M$120</f>
        <v>0.12844036697247707</v>
      </c>
      <c r="M120" s="3">
        <f t="shared" si="23"/>
        <v>872</v>
      </c>
      <c r="N120" s="10">
        <f>Agrar!N120+Bio_Psych!N120+Chemie!N120+Forst_Wald!N120+Geo!N120+Mathe_Info!N120+Physik!N120+Jur!N120+Phil!N120+Sozi!N120+Theo!N120+Med!N120+Wiwi!N120</f>
        <v>48</v>
      </c>
      <c r="O120" s="35">
        <f t="shared" si="24"/>
        <v>920</v>
      </c>
    </row>
    <row r="121" spans="2:15" x14ac:dyDescent="0.25">
      <c r="B121" s="24" t="s">
        <v>43</v>
      </c>
      <c r="C121" s="10">
        <f>Agrar!C121+Bio_Psych!C121+Chemie!C121+Forst_Wald!C121+Geo!C121+Mathe_Info!C121+Physik!C121+Jur!C121+Phil!C121+Sozi!C121+Theo!C121+Med!C121+Wiwi!C121</f>
        <v>522</v>
      </c>
      <c r="D121" s="2">
        <f>C121/$M$121</f>
        <v>0.60138248847926268</v>
      </c>
      <c r="E121" s="10">
        <f>Agrar!E121+Bio_Psych!E121+Chemie!E121+Forst_Wald!E121+Geo!E121+Mathe_Info!E121+Physik!E121+Jur!E121+Phil!E121+Sozi!E121+Theo!E121+Med!E121+Wiwi!E121</f>
        <v>146</v>
      </c>
      <c r="F121" s="2">
        <f>E121/$M$121</f>
        <v>0.16820276497695852</v>
      </c>
      <c r="G121" s="10">
        <f>Agrar!G121+Bio_Psych!G121+Chemie!G121+Forst_Wald!G121+Geo!G121+Mathe_Info!G121+Physik!G121+Jur!G121+Phil!G121+Sozi!G121+Theo!G121+Med!G121+Wiwi!G121</f>
        <v>87</v>
      </c>
      <c r="H121" s="2">
        <f>G121/$M$121</f>
        <v>0.10023041474654378</v>
      </c>
      <c r="I121" s="10">
        <f>Agrar!I121+Bio_Psych!I121+Chemie!I121+Forst_Wald!I121+Geo!I121+Mathe_Info!I121+Physik!I121+Jur!I121+Phil!I121+Sozi!I121+Theo!I121+Med!I121+Wiwi!I121</f>
        <v>55</v>
      </c>
      <c r="J121" s="2">
        <f>I121/$M$121</f>
        <v>6.3364055299539174E-2</v>
      </c>
      <c r="K121" s="10">
        <f>Agrar!K121+Bio_Psych!K121+Chemie!K121+Forst_Wald!K121+Geo!K121+Mathe_Info!K121+Physik!K121+Jur!K121+Phil!K121+Sozi!K121+Theo!K121+Med!K121+Wiwi!K121</f>
        <v>58</v>
      </c>
      <c r="L121" s="2">
        <f>K121/$M$121</f>
        <v>6.6820276497695855E-2</v>
      </c>
      <c r="M121" s="3">
        <f t="shared" si="23"/>
        <v>868</v>
      </c>
      <c r="N121" s="10">
        <f>Agrar!N121+Bio_Psych!N121+Chemie!N121+Forst_Wald!N121+Geo!N121+Mathe_Info!N121+Physik!N121+Jur!N121+Phil!N121+Sozi!N121+Theo!N121+Med!N121+Wiwi!N121</f>
        <v>52</v>
      </c>
      <c r="O121" s="35">
        <f t="shared" si="24"/>
        <v>920</v>
      </c>
    </row>
    <row r="122" spans="2:15" x14ac:dyDescent="0.25">
      <c r="B122" s="24" t="s">
        <v>44</v>
      </c>
      <c r="C122" s="10">
        <f>Agrar!C122+Bio_Psych!C122+Chemie!C122+Forst_Wald!C122+Geo!C122+Mathe_Info!C122+Physik!C122+Jur!C122+Phil!C122+Sozi!C122+Theo!C122+Med!C122+Wiwi!C122</f>
        <v>370</v>
      </c>
      <c r="D122" s="2">
        <f>C122/$M$122</f>
        <v>0.42479908151549944</v>
      </c>
      <c r="E122" s="10">
        <f>Agrar!E122+Bio_Psych!E122+Chemie!E122+Forst_Wald!E122+Geo!E122+Mathe_Info!E122+Physik!E122+Jur!E122+Phil!E122+Sozi!E122+Theo!E122+Med!E122+Wiwi!E122</f>
        <v>153</v>
      </c>
      <c r="F122" s="2">
        <f>E122/$M$122</f>
        <v>0.1756601607347876</v>
      </c>
      <c r="G122" s="10">
        <f>Agrar!G122+Bio_Psych!G122+Chemie!G122+Forst_Wald!G122+Geo!G122+Mathe_Info!G122+Physik!G122+Jur!G122+Phil!G122+Sozi!G122+Theo!G122+Med!G122+Wiwi!G122</f>
        <v>125</v>
      </c>
      <c r="H122" s="2">
        <f>G122/$M$122</f>
        <v>0.14351320321469574</v>
      </c>
      <c r="I122" s="10">
        <f>Agrar!I122+Bio_Psych!I122+Chemie!I122+Forst_Wald!I122+Geo!I122+Mathe_Info!I122+Physik!I122+Jur!I122+Phil!I122+Sozi!I122+Theo!I122+Med!I122+Wiwi!I122</f>
        <v>127</v>
      </c>
      <c r="J122" s="2">
        <f>I122/$M$122</f>
        <v>0.14580941446613088</v>
      </c>
      <c r="K122" s="10">
        <f>Agrar!K122+Bio_Psych!K122+Chemie!K122+Forst_Wald!K122+Geo!K122+Mathe_Info!K122+Physik!K122+Jur!K122+Phil!K122+Sozi!K122+Theo!K122+Med!K122+Wiwi!K122</f>
        <v>96</v>
      </c>
      <c r="L122" s="2">
        <f>K122/$M$122</f>
        <v>0.11021814006888633</v>
      </c>
      <c r="M122" s="3">
        <f t="shared" si="23"/>
        <v>871</v>
      </c>
      <c r="N122" s="10">
        <f>Agrar!N122+Bio_Psych!N122+Chemie!N122+Forst_Wald!N122+Geo!N122+Mathe_Info!N122+Physik!N122+Jur!N122+Phil!N122+Sozi!N122+Theo!N122+Med!N122+Wiwi!N122</f>
        <v>49</v>
      </c>
      <c r="O122" s="35">
        <f t="shared" si="24"/>
        <v>920</v>
      </c>
    </row>
    <row r="123" spans="2:15" x14ac:dyDescent="0.25">
      <c r="B123" s="24" t="s">
        <v>45</v>
      </c>
      <c r="C123" s="10">
        <f>Agrar!C123+Bio_Psych!C123+Chemie!C123+Forst_Wald!C123+Geo!C123+Mathe_Info!C123+Physik!C123+Jur!C123+Phil!C123+Sozi!C123+Theo!C123+Med!C123+Wiwi!C123</f>
        <v>131</v>
      </c>
      <c r="D123" s="2">
        <f>C123/$M$123</f>
        <v>0.14491150442477876</v>
      </c>
      <c r="E123" s="10">
        <f>Agrar!E123+Bio_Psych!E123+Chemie!E123+Forst_Wald!E123+Geo!E123+Mathe_Info!E123+Physik!E123+Jur!E123+Phil!E123+Sozi!E123+Theo!E123+Med!E123+Wiwi!E123</f>
        <v>105</v>
      </c>
      <c r="F123" s="2">
        <f>E123/$M$123</f>
        <v>0.11615044247787611</v>
      </c>
      <c r="G123" s="10">
        <f>Agrar!G123+Bio_Psych!G123+Chemie!G123+Forst_Wald!G123+Geo!G123+Mathe_Info!G123+Physik!G123+Jur!G123+Phil!G123+Sozi!G123+Theo!G123+Med!G123+Wiwi!G123</f>
        <v>133</v>
      </c>
      <c r="H123" s="2">
        <f>G123/$M$123</f>
        <v>0.14712389380530974</v>
      </c>
      <c r="I123" s="10">
        <f>Agrar!I123+Bio_Psych!I123+Chemie!I123+Forst_Wald!I123+Geo!I123+Mathe_Info!I123+Physik!I123+Jur!I123+Phil!I123+Sozi!I123+Theo!I123+Med!I123+Wiwi!I123</f>
        <v>219</v>
      </c>
      <c r="J123" s="2">
        <f>I123/$M$123</f>
        <v>0.24225663716814158</v>
      </c>
      <c r="K123" s="10">
        <f>Agrar!K123+Bio_Psych!K123+Chemie!K123+Forst_Wald!K123+Geo!K123+Mathe_Info!K123+Physik!K123+Jur!K123+Phil!K123+Sozi!K123+Theo!K123+Med!K123+Wiwi!K123</f>
        <v>316</v>
      </c>
      <c r="L123" s="2">
        <f>K123/$M$123</f>
        <v>0.34955752212389379</v>
      </c>
      <c r="M123" s="3">
        <f t="shared" si="23"/>
        <v>904</v>
      </c>
      <c r="N123" s="10">
        <f>Agrar!N123+Bio_Psych!N123+Chemie!N123+Forst_Wald!N123+Geo!N123+Mathe_Info!N123+Physik!N123+Jur!N123+Phil!N123+Sozi!N123+Theo!N123+Med!N123+Wiwi!N123</f>
        <v>16</v>
      </c>
      <c r="O123" s="35">
        <f t="shared" si="24"/>
        <v>920</v>
      </c>
    </row>
    <row r="124" spans="2:15" x14ac:dyDescent="0.2">
      <c r="B124" s="24" t="s">
        <v>46</v>
      </c>
      <c r="C124" s="10">
        <f>Agrar!C124+Bio_Psych!C124+Chemie!C124+Forst_Wald!C124+Geo!C124+Mathe_Info!C124+Physik!C124+Jur!C124+Phil!C124+Sozi!C124+Theo!C124+Med!C124+Wiwi!C124</f>
        <v>183</v>
      </c>
      <c r="D124" s="2">
        <f>C124/$M$124</f>
        <v>0.78540772532188841</v>
      </c>
      <c r="E124" s="10">
        <f>Agrar!E124+Bio_Psych!E124+Chemie!E124+Forst_Wald!E124+Geo!E124+Mathe_Info!E124+Physik!E124+Jur!E124+Phil!E124+Sozi!E124+Theo!E124+Med!E124+Wiwi!E124</f>
        <v>6</v>
      </c>
      <c r="F124" s="2">
        <f>E124/$M$124</f>
        <v>2.575107296137339E-2</v>
      </c>
      <c r="G124" s="10">
        <f>Agrar!G124+Bio_Psych!G124+Chemie!G124+Forst_Wald!G124+Geo!G124+Mathe_Info!G124+Physik!G124+Jur!G124+Phil!G124+Sozi!G124+Theo!G124+Med!G124+Wiwi!G124</f>
        <v>9</v>
      </c>
      <c r="H124" s="2">
        <f>G124/$M$124</f>
        <v>3.8626609442060089E-2</v>
      </c>
      <c r="I124" s="10">
        <f>Agrar!I124+Bio_Psych!I124+Chemie!I124+Forst_Wald!I124+Geo!I124+Mathe_Info!I124+Physik!I124+Jur!I124+Phil!I124+Sozi!I124+Theo!I124+Med!I124+Wiwi!I124</f>
        <v>10</v>
      </c>
      <c r="J124" s="2">
        <f>I124/$M$124</f>
        <v>4.2918454935622317E-2</v>
      </c>
      <c r="K124" s="10">
        <f>Agrar!K124+Bio_Psych!K124+Chemie!K124+Forst_Wald!K124+Geo!K124+Mathe_Info!K124+Physik!K124+Jur!K124+Phil!K124+Sozi!K124+Theo!K124+Med!K124+Wiwi!K124</f>
        <v>25</v>
      </c>
      <c r="L124" s="2">
        <f>K124/$M$124</f>
        <v>0.1072961373390558</v>
      </c>
      <c r="M124" s="3">
        <f t="shared" si="23"/>
        <v>233</v>
      </c>
      <c r="N124" s="10">
        <f>Agrar!N124+Bio_Psych!N124+Chemie!N124+Forst_Wald!N124+Geo!N124+Mathe_Info!N124+Physik!N124+Jur!N124+Phil!N124+Sozi!N124+Theo!N124+Med!N124+Wiwi!N124</f>
        <v>687</v>
      </c>
      <c r="O124" s="35">
        <f t="shared" si="24"/>
        <v>920</v>
      </c>
    </row>
    <row r="127" spans="2:15" x14ac:dyDescent="0.25">
      <c r="C127" s="102" t="s">
        <v>48</v>
      </c>
    </row>
    <row r="129" spans="2:15" ht="15" customHeight="1" x14ac:dyDescent="0.2">
      <c r="B129" s="253" t="s">
        <v>39</v>
      </c>
      <c r="C129" s="257" t="s">
        <v>29</v>
      </c>
      <c r="D129" s="257"/>
      <c r="E129" s="257"/>
      <c r="F129" s="257"/>
      <c r="G129" s="257"/>
      <c r="H129" s="257"/>
      <c r="I129" s="257"/>
      <c r="J129" s="257"/>
      <c r="K129" s="257"/>
      <c r="L129" s="257"/>
      <c r="M129" s="257"/>
      <c r="N129" s="257"/>
      <c r="O129" s="257"/>
    </row>
    <row r="130" spans="2:15" x14ac:dyDescent="0.2">
      <c r="B130" s="253"/>
      <c r="C130" s="257"/>
      <c r="D130" s="257"/>
      <c r="E130" s="257"/>
      <c r="F130" s="257"/>
      <c r="G130" s="257"/>
      <c r="H130" s="257"/>
      <c r="I130" s="257"/>
      <c r="J130" s="257"/>
      <c r="K130" s="257"/>
      <c r="L130" s="257"/>
      <c r="M130" s="257"/>
      <c r="N130" s="257"/>
      <c r="O130" s="257"/>
    </row>
    <row r="131" spans="2:15" ht="24" x14ac:dyDescent="0.2">
      <c r="B131" s="253"/>
      <c r="C131" s="160" t="s">
        <v>2</v>
      </c>
      <c r="D131" s="32"/>
      <c r="E131" s="161"/>
      <c r="F131" s="32"/>
      <c r="G131" s="161"/>
      <c r="H131" s="32"/>
      <c r="I131" s="161"/>
      <c r="J131" s="32"/>
      <c r="K131" s="160" t="s">
        <v>3</v>
      </c>
      <c r="L131" s="32"/>
      <c r="M131" s="160" t="s">
        <v>4</v>
      </c>
      <c r="N131" s="160" t="s">
        <v>5</v>
      </c>
      <c r="O131" s="160" t="s">
        <v>6</v>
      </c>
    </row>
    <row r="132" spans="2:15" x14ac:dyDescent="0.25">
      <c r="B132" s="24" t="s">
        <v>40</v>
      </c>
      <c r="C132" s="10">
        <f>Agrar!C132+Bio_Psych!C132+Chemie!C132+Forst_Wald!C132+Geo!C132+Mathe_Info!C132+Physik!C132+Jur!C132+Phil!C132+Sozi!C132+Theo!C132+Med!C132+Wiwi!C132</f>
        <v>81</v>
      </c>
      <c r="D132" s="2">
        <f>C132/$M$132</f>
        <v>0.10602094240837696</v>
      </c>
      <c r="E132" s="10">
        <f>Agrar!E132+Bio_Psych!E132+Chemie!E132+Forst_Wald!E132+Geo!E132+Mathe_Info!E132+Physik!E132+Jur!E132+Phil!E132+Sozi!E132+Theo!E132+Med!E132+Wiwi!E132</f>
        <v>105</v>
      </c>
      <c r="F132" s="2">
        <f>E132/$M$132</f>
        <v>0.13743455497382198</v>
      </c>
      <c r="G132" s="10">
        <f>Agrar!G132+Bio_Psych!G132+Chemie!G132+Forst_Wald!G132+Geo!G132+Mathe_Info!G132+Physik!G132+Jur!G132+Phil!G132+Sozi!G132+Theo!G132+Med!G132+Wiwi!G132</f>
        <v>105</v>
      </c>
      <c r="H132" s="2">
        <f>G132/$M$132</f>
        <v>0.13743455497382198</v>
      </c>
      <c r="I132" s="10">
        <f>Agrar!I132+Bio_Psych!I132+Chemie!I132+Forst_Wald!I132+Geo!I132+Mathe_Info!I132+Physik!I132+Jur!I132+Phil!I132+Sozi!I132+Theo!I132+Med!I132+Wiwi!I132</f>
        <v>142</v>
      </c>
      <c r="J132" s="2">
        <f>I132/$M$132</f>
        <v>0.18586387434554974</v>
      </c>
      <c r="K132" s="10">
        <f>Agrar!K132+Bio_Psych!K132+Chemie!K132+Forst_Wald!K132+Geo!K132+Mathe_Info!K132+Physik!K132+Jur!K132+Phil!K132+Sozi!K132+Theo!K132+Med!K132+Wiwi!K132</f>
        <v>331</v>
      </c>
      <c r="L132" s="2">
        <f>K132/$M$132</f>
        <v>0.43324607329842935</v>
      </c>
      <c r="M132" s="3">
        <f t="shared" ref="M132:M138" si="25">C132+E132+G132+I132+K132</f>
        <v>764</v>
      </c>
      <c r="N132" s="10">
        <f>Agrar!N132+Bio_Psych!N132+Chemie!N132+Forst_Wald!N132+Geo!N132+Mathe_Info!N132+Physik!N132+Jur!N132+Phil!N132+Sozi!N132+Theo!N132+Med!N132+Wiwi!N132</f>
        <v>32</v>
      </c>
      <c r="O132" s="35">
        <f t="shared" ref="O132:O138" si="26">M132+N132</f>
        <v>796</v>
      </c>
    </row>
    <row r="133" spans="2:15" x14ac:dyDescent="0.25">
      <c r="B133" s="24" t="s">
        <v>41</v>
      </c>
      <c r="C133" s="10">
        <f>Agrar!C133+Bio_Psych!C133+Chemie!C133+Forst_Wald!C133+Geo!C133+Mathe_Info!C133+Physik!C133+Jur!C133+Phil!C133+Sozi!C133+Theo!C133+Med!C133+Wiwi!C133</f>
        <v>173</v>
      </c>
      <c r="D133" s="2">
        <f>C133/$M$133</f>
        <v>0.24820659971305595</v>
      </c>
      <c r="E133" s="10">
        <f>Agrar!E133+Bio_Psych!E133+Chemie!E133+Forst_Wald!E133+Geo!E133+Mathe_Info!E133+Physik!E133+Jur!E133+Phil!E133+Sozi!E133+Theo!E133+Med!E133+Wiwi!E133</f>
        <v>140</v>
      </c>
      <c r="F133" s="2">
        <f>E133/$M$133</f>
        <v>0.20086083213773315</v>
      </c>
      <c r="G133" s="10">
        <f>Agrar!G133+Bio_Psych!G133+Chemie!G133+Forst_Wald!G133+Geo!G133+Mathe_Info!G133+Physik!G133+Jur!G133+Phil!G133+Sozi!G133+Theo!G133+Med!G133+Wiwi!G133</f>
        <v>117</v>
      </c>
      <c r="H133" s="2">
        <f>G133/$M$133</f>
        <v>0.16786226685796271</v>
      </c>
      <c r="I133" s="10">
        <f>Agrar!I133+Bio_Psych!I133+Chemie!I133+Forst_Wald!I133+Geo!I133+Mathe_Info!I133+Physik!I133+Jur!I133+Phil!I133+Sozi!I133+Theo!I133+Med!I133+Wiwi!I133</f>
        <v>148</v>
      </c>
      <c r="J133" s="2">
        <f>I133/$M$133</f>
        <v>0.21233859397417504</v>
      </c>
      <c r="K133" s="10">
        <f>Agrar!K133+Bio_Psych!K133+Chemie!K133+Forst_Wald!K133+Geo!K133+Mathe_Info!K133+Physik!K133+Jur!K133+Phil!K133+Sozi!K133+Theo!K133+Med!K133+Wiwi!K133</f>
        <v>119</v>
      </c>
      <c r="L133" s="2">
        <f>K133/$M$133</f>
        <v>0.17073170731707318</v>
      </c>
      <c r="M133" s="3">
        <f t="shared" si="25"/>
        <v>697</v>
      </c>
      <c r="N133" s="10">
        <f>Agrar!N133+Bio_Psych!N133+Chemie!N133+Forst_Wald!N133+Geo!N133+Mathe_Info!N133+Physik!N133+Jur!N133+Phil!N133+Sozi!N133+Theo!N133+Med!N133+Wiwi!N133</f>
        <v>99</v>
      </c>
      <c r="O133" s="35">
        <f t="shared" si="26"/>
        <v>796</v>
      </c>
    </row>
    <row r="134" spans="2:15" x14ac:dyDescent="0.25">
      <c r="B134" s="24" t="s">
        <v>42</v>
      </c>
      <c r="C134" s="10">
        <f>Agrar!C134+Bio_Psych!C134+Chemie!C134+Forst_Wald!C134+Geo!C134+Mathe_Info!C134+Physik!C134+Jur!C134+Phil!C134+Sozi!C134+Theo!C134+Med!C134+Wiwi!C134</f>
        <v>142</v>
      </c>
      <c r="D134" s="2">
        <f>C134/$M$134</f>
        <v>0.19832402234636873</v>
      </c>
      <c r="E134" s="10">
        <f>Agrar!E134+Bio_Psych!E134+Chemie!E134+Forst_Wald!E134+Geo!E134+Mathe_Info!E134+Physik!E134+Jur!E134+Phil!E134+Sozi!E134+Theo!E134+Med!E134+Wiwi!E134</f>
        <v>105</v>
      </c>
      <c r="F134" s="2">
        <f>E134/$M$134</f>
        <v>0.14664804469273743</v>
      </c>
      <c r="G134" s="10">
        <f>Agrar!G134+Bio_Psych!G134+Chemie!G134+Forst_Wald!G134+Geo!G134+Mathe_Info!G134+Physik!G134+Jur!G134+Phil!G134+Sozi!G134+Theo!G134+Med!G134+Wiwi!G134</f>
        <v>81</v>
      </c>
      <c r="H134" s="2">
        <f>G134/$M$134</f>
        <v>0.11312849162011174</v>
      </c>
      <c r="I134" s="10">
        <f>Agrar!I134+Bio_Psych!I134+Chemie!I134+Forst_Wald!I134+Geo!I134+Mathe_Info!I134+Physik!I134+Jur!I134+Phil!I134+Sozi!I134+Theo!I134+Med!I134+Wiwi!I134</f>
        <v>124</v>
      </c>
      <c r="J134" s="2">
        <f>I134/$M$134</f>
        <v>0.17318435754189945</v>
      </c>
      <c r="K134" s="10">
        <f>Agrar!K134+Bio_Psych!K134+Chemie!K134+Forst_Wald!K134+Geo!K134+Mathe_Info!K134+Physik!K134+Jur!K134+Phil!K134+Sozi!K134+Theo!K134+Med!K134+Wiwi!K134</f>
        <v>264</v>
      </c>
      <c r="L134" s="2">
        <f>K134/$M$134</f>
        <v>0.36871508379888268</v>
      </c>
      <c r="M134" s="3">
        <f t="shared" si="25"/>
        <v>716</v>
      </c>
      <c r="N134" s="10">
        <f>Agrar!N134+Bio_Psych!N134+Chemie!N134+Forst_Wald!N134+Geo!N134+Mathe_Info!N134+Physik!N134+Jur!N134+Phil!N134+Sozi!N134+Theo!N134+Med!N134+Wiwi!N134</f>
        <v>80</v>
      </c>
      <c r="O134" s="35">
        <f t="shared" si="26"/>
        <v>796</v>
      </c>
    </row>
    <row r="135" spans="2:15" x14ac:dyDescent="0.25">
      <c r="B135" s="24" t="s">
        <v>43</v>
      </c>
      <c r="C135" s="10">
        <f>Agrar!C135+Bio_Psych!C135+Chemie!C135+Forst_Wald!C135+Geo!C135+Mathe_Info!C135+Physik!C135+Jur!C135+Phil!C135+Sozi!C135+Theo!C135+Med!C135+Wiwi!C135</f>
        <v>368</v>
      </c>
      <c r="D135" s="2">
        <f>C135/$M$135</f>
        <v>0.55172413793103448</v>
      </c>
      <c r="E135" s="10">
        <f>Agrar!E135+Bio_Psych!E135+Chemie!E135+Forst_Wald!E135+Geo!E135+Mathe_Info!E135+Physik!E135+Jur!E135+Phil!E135+Sozi!E135+Theo!E135+Med!E135+Wiwi!E135</f>
        <v>114</v>
      </c>
      <c r="F135" s="2">
        <f>E135/$M$135</f>
        <v>0.17091454272863568</v>
      </c>
      <c r="G135" s="10">
        <f>Agrar!G135+Bio_Psych!G135+Chemie!G135+Forst_Wald!G135+Geo!G135+Mathe_Info!G135+Physik!G135+Jur!G135+Phil!G135+Sozi!G135+Theo!G135+Med!G135+Wiwi!G135</f>
        <v>65</v>
      </c>
      <c r="H135" s="2">
        <f>G135/$M$135</f>
        <v>9.7451274362818585E-2</v>
      </c>
      <c r="I135" s="10">
        <f>Agrar!I135+Bio_Psych!I135+Chemie!I135+Forst_Wald!I135+Geo!I135+Mathe_Info!I135+Physik!I135+Jur!I135+Phil!I135+Sozi!I135+Theo!I135+Med!I135+Wiwi!I135</f>
        <v>54</v>
      </c>
      <c r="J135" s="2">
        <f>I135/$M$135</f>
        <v>8.0959520239880053E-2</v>
      </c>
      <c r="K135" s="10">
        <f>Agrar!K135+Bio_Psych!K135+Chemie!K135+Forst_Wald!K135+Geo!K135+Mathe_Info!K135+Physik!K135+Jur!K135+Phil!K135+Sozi!K135+Theo!K135+Med!K135+Wiwi!K135</f>
        <v>66</v>
      </c>
      <c r="L135" s="2">
        <f>K135/$M$135</f>
        <v>9.895052473763119E-2</v>
      </c>
      <c r="M135" s="3">
        <f t="shared" si="25"/>
        <v>667</v>
      </c>
      <c r="N135" s="10">
        <f>Agrar!N135+Bio_Psych!N135+Chemie!N135+Forst_Wald!N135+Geo!N135+Mathe_Info!N135+Physik!N135+Jur!N135+Phil!N135+Sozi!N135+Theo!N135+Med!N135+Wiwi!N135</f>
        <v>129</v>
      </c>
      <c r="O135" s="35">
        <f t="shared" si="26"/>
        <v>796</v>
      </c>
    </row>
    <row r="136" spans="2:15" x14ac:dyDescent="0.25">
      <c r="B136" s="24" t="s">
        <v>44</v>
      </c>
      <c r="C136" s="10">
        <f>Agrar!C136+Bio_Psych!C136+Chemie!C136+Forst_Wald!C136+Geo!C136+Mathe_Info!C136+Physik!C136+Jur!C136+Phil!C136+Sozi!C136+Theo!C136+Med!C136+Wiwi!C136</f>
        <v>196</v>
      </c>
      <c r="D136" s="2">
        <f>C136/$M$136</f>
        <v>0.27880512091038406</v>
      </c>
      <c r="E136" s="10">
        <f>Agrar!E136+Bio_Psych!E136+Chemie!E136+Forst_Wald!E136+Geo!E136+Mathe_Info!E136+Physik!E136+Jur!E136+Phil!E136+Sozi!E136+Theo!E136+Med!E136+Wiwi!E136</f>
        <v>107</v>
      </c>
      <c r="F136" s="2">
        <f>E136/$M$136</f>
        <v>0.15220483641536273</v>
      </c>
      <c r="G136" s="10">
        <f>Agrar!G136+Bio_Psych!G136+Chemie!G136+Forst_Wald!G136+Geo!G136+Mathe_Info!G136+Physik!G136+Jur!G136+Phil!G136+Sozi!G136+Theo!G136+Med!G136+Wiwi!G136</f>
        <v>98</v>
      </c>
      <c r="H136" s="2">
        <f>G136/$M$136</f>
        <v>0.13940256045519203</v>
      </c>
      <c r="I136" s="10">
        <f>Agrar!I136+Bio_Psych!I136+Chemie!I136+Forst_Wald!I136+Geo!I136+Mathe_Info!I136+Physik!I136+Jur!I136+Phil!I136+Sozi!I136+Theo!I136+Med!I136+Wiwi!I136</f>
        <v>126</v>
      </c>
      <c r="J136" s="2">
        <f>I136/$M$136</f>
        <v>0.17923186344238975</v>
      </c>
      <c r="K136" s="10">
        <f>Agrar!K136+Bio_Psych!K136+Chemie!K136+Forst_Wald!K136+Geo!K136+Mathe_Info!K136+Physik!K136+Jur!K136+Phil!K136+Sozi!K136+Theo!K136+Med!K136+Wiwi!K136</f>
        <v>176</v>
      </c>
      <c r="L136" s="2">
        <f>K136/$M$136</f>
        <v>0.2503556187766714</v>
      </c>
      <c r="M136" s="3">
        <f t="shared" si="25"/>
        <v>703</v>
      </c>
      <c r="N136" s="10">
        <f>Agrar!N136+Bio_Psych!N136+Chemie!N136+Forst_Wald!N136+Geo!N136+Mathe_Info!N136+Physik!N136+Jur!N136+Phil!N136+Sozi!N136+Theo!N136+Med!N136+Wiwi!N136</f>
        <v>93</v>
      </c>
      <c r="O136" s="35">
        <f t="shared" si="26"/>
        <v>796</v>
      </c>
    </row>
    <row r="137" spans="2:15" x14ac:dyDescent="0.25">
      <c r="B137" s="24" t="s">
        <v>45</v>
      </c>
      <c r="C137" s="10">
        <f>Agrar!C137+Bio_Psych!C137+Chemie!C137+Forst_Wald!C137+Geo!C137+Mathe_Info!C137+Physik!C137+Jur!C137+Phil!C137+Sozi!C137+Theo!C137+Med!C137+Wiwi!C137</f>
        <v>56</v>
      </c>
      <c r="D137" s="2">
        <f>C137/$M$137</f>
        <v>7.3490813648293962E-2</v>
      </c>
      <c r="E137" s="10">
        <f>Agrar!E137+Bio_Psych!E137+Chemie!E137+Forst_Wald!E137+Geo!E137+Mathe_Info!E137+Physik!E137+Jur!E137+Phil!E137+Sozi!E137+Theo!E137+Med!E137+Wiwi!E137</f>
        <v>83</v>
      </c>
      <c r="F137" s="2">
        <f>E137/$M$137</f>
        <v>0.1089238845144357</v>
      </c>
      <c r="G137" s="10">
        <f>Agrar!G137+Bio_Psych!G137+Chemie!G137+Forst_Wald!G137+Geo!G137+Mathe_Info!G137+Physik!G137+Jur!G137+Phil!G137+Sozi!G137+Theo!G137+Med!G137+Wiwi!G137</f>
        <v>114</v>
      </c>
      <c r="H137" s="2">
        <f>G137/$M$137</f>
        <v>0.14960629921259844</v>
      </c>
      <c r="I137" s="10">
        <f>Agrar!I137+Bio_Psych!I137+Chemie!I137+Forst_Wald!I137+Geo!I137+Mathe_Info!I137+Physik!I137+Jur!I137+Phil!I137+Sozi!I137+Theo!I137+Med!I137+Wiwi!I137</f>
        <v>157</v>
      </c>
      <c r="J137" s="2">
        <f>I137/$M$137</f>
        <v>0.20603674540682415</v>
      </c>
      <c r="K137" s="10">
        <f>Agrar!K137+Bio_Psych!K137+Chemie!K137+Forst_Wald!K137+Geo!K137+Mathe_Info!K137+Physik!K137+Jur!K137+Phil!K137+Sozi!K137+Theo!K137+Med!K137+Wiwi!K137</f>
        <v>352</v>
      </c>
      <c r="L137" s="2">
        <f>K137/$M$137</f>
        <v>0.46194225721784776</v>
      </c>
      <c r="M137" s="3">
        <f t="shared" si="25"/>
        <v>762</v>
      </c>
      <c r="N137" s="10">
        <f>Agrar!N137+Bio_Psych!N137+Chemie!N137+Forst_Wald!N137+Geo!N137+Mathe_Info!N137+Physik!N137+Jur!N137+Phil!N137+Sozi!N137+Theo!N137+Med!N137+Wiwi!N137</f>
        <v>34</v>
      </c>
      <c r="O137" s="35">
        <f t="shared" si="26"/>
        <v>796</v>
      </c>
    </row>
    <row r="138" spans="2:15" x14ac:dyDescent="0.2">
      <c r="B138" s="24" t="s">
        <v>46</v>
      </c>
      <c r="C138" s="10">
        <f>Agrar!C138+Bio_Psych!C138+Chemie!C138+Forst_Wald!C138+Geo!C138+Mathe_Info!C138+Physik!C138+Jur!C138+Phil!C138+Sozi!C138+Theo!C138+Med!C138+Wiwi!C138</f>
        <v>87</v>
      </c>
      <c r="D138" s="2">
        <f>C138/$M$138</f>
        <v>0.49152542372881358</v>
      </c>
      <c r="E138" s="10">
        <f>Agrar!E138+Bio_Psych!E138+Chemie!E138+Forst_Wald!E138+Geo!E138+Mathe_Info!E138+Physik!E138+Jur!E138+Phil!E138+Sozi!E138+Theo!E138+Med!E138+Wiwi!E138</f>
        <v>9</v>
      </c>
      <c r="F138" s="2">
        <f>E138/$M$138</f>
        <v>5.0847457627118647E-2</v>
      </c>
      <c r="G138" s="10">
        <f>Agrar!G138+Bio_Psych!G138+Chemie!G138+Forst_Wald!G138+Geo!G138+Mathe_Info!G138+Physik!G138+Jur!G138+Phil!G138+Sozi!G138+Theo!G138+Med!G138+Wiwi!G138</f>
        <v>5</v>
      </c>
      <c r="H138" s="2">
        <f>G138/$M$138</f>
        <v>2.8248587570621469E-2</v>
      </c>
      <c r="I138" s="10">
        <f>Agrar!I138+Bio_Psych!I138+Chemie!I138+Forst_Wald!I138+Geo!I138+Mathe_Info!I138+Physik!I138+Jur!I138+Phil!I138+Sozi!I138+Theo!I138+Med!I138+Wiwi!I138</f>
        <v>13</v>
      </c>
      <c r="J138" s="2">
        <f>I138/$M$138</f>
        <v>7.3446327683615822E-2</v>
      </c>
      <c r="K138" s="10">
        <f>Agrar!K138+Bio_Psych!K138+Chemie!K138+Forst_Wald!K138+Geo!K138+Mathe_Info!K138+Physik!K138+Jur!K138+Phil!K138+Sozi!K138+Theo!K138+Med!K138+Wiwi!K138</f>
        <v>63</v>
      </c>
      <c r="L138" s="2">
        <f>K138/$M$138</f>
        <v>0.3559322033898305</v>
      </c>
      <c r="M138" s="3">
        <f t="shared" si="25"/>
        <v>177</v>
      </c>
      <c r="N138" s="10">
        <f>Agrar!N138+Bio_Psych!N138+Chemie!N138+Forst_Wald!N138+Geo!N138+Mathe_Info!N138+Physik!N138+Jur!N138+Phil!N138+Sozi!N138+Theo!N138+Med!N138+Wiwi!N138</f>
        <v>619</v>
      </c>
      <c r="O138" s="35">
        <f t="shared" si="26"/>
        <v>796</v>
      </c>
    </row>
    <row r="141" spans="2:15" x14ac:dyDescent="0.25">
      <c r="B141" s="25"/>
      <c r="C141" s="102" t="s">
        <v>49</v>
      </c>
    </row>
    <row r="143" spans="2:15" x14ac:dyDescent="0.2">
      <c r="B143" s="253" t="s">
        <v>50</v>
      </c>
      <c r="C143" s="257" t="s">
        <v>323</v>
      </c>
      <c r="D143" s="257"/>
      <c r="E143" s="257"/>
      <c r="F143" s="257"/>
      <c r="G143" s="257"/>
      <c r="H143" s="257"/>
      <c r="I143" s="257"/>
      <c r="J143" s="257"/>
      <c r="K143" s="257"/>
      <c r="L143" s="257"/>
      <c r="M143" s="257"/>
      <c r="N143" s="257"/>
      <c r="O143" s="257"/>
    </row>
    <row r="144" spans="2:15" x14ac:dyDescent="0.2">
      <c r="B144" s="253"/>
      <c r="C144" s="257"/>
      <c r="D144" s="257"/>
      <c r="E144" s="257"/>
      <c r="F144" s="257"/>
      <c r="G144" s="257"/>
      <c r="H144" s="257"/>
      <c r="I144" s="257"/>
      <c r="J144" s="257"/>
      <c r="K144" s="257"/>
      <c r="L144" s="257"/>
      <c r="M144" s="257"/>
      <c r="N144" s="257"/>
      <c r="O144" s="257"/>
    </row>
    <row r="145" spans="2:20" ht="24" x14ac:dyDescent="0.2">
      <c r="B145" s="253"/>
      <c r="C145" s="160" t="s">
        <v>51</v>
      </c>
      <c r="D145" s="32"/>
      <c r="E145" s="160" t="s">
        <v>52</v>
      </c>
      <c r="F145" s="32"/>
      <c r="G145" s="160" t="s">
        <v>53</v>
      </c>
      <c r="H145" s="32"/>
      <c r="I145" s="160" t="s">
        <v>54</v>
      </c>
      <c r="J145" s="32"/>
      <c r="K145" s="160" t="s">
        <v>55</v>
      </c>
      <c r="L145" s="32"/>
      <c r="M145" s="160" t="s">
        <v>4</v>
      </c>
      <c r="N145" s="160" t="s">
        <v>5</v>
      </c>
      <c r="O145" s="160" t="s">
        <v>6</v>
      </c>
    </row>
    <row r="146" spans="2:20" x14ac:dyDescent="0.25">
      <c r="B146" s="24" t="s">
        <v>27</v>
      </c>
      <c r="C146" s="10">
        <f>Agrar!C146+Bio_Psych!C146+Chemie!C146+Forst_Wald!C146+Geo!C146+Mathe_Info!C146+Physik!C146+Jur!C146+Phil!C146+Sozi!C146+Theo!C146+Med!C146+Wiwi!C146</f>
        <v>64</v>
      </c>
      <c r="D146" s="2">
        <f>C146/$M$146</f>
        <v>3.8577456298975285E-2</v>
      </c>
      <c r="E146" s="10">
        <f>Agrar!E146+Bio_Psych!E146+Chemie!E146+Forst_Wald!E146+Geo!E146+Mathe_Info!E146+Physik!E146+Jur!E146+Phil!E146+Sozi!E146+Theo!E146+Med!E146+Wiwi!E146</f>
        <v>178</v>
      </c>
      <c r="F146" s="2">
        <f>E146/$M$146</f>
        <v>0.10729355033152502</v>
      </c>
      <c r="G146" s="10">
        <f>Agrar!G146+Bio_Psych!G146+Chemie!G146+Forst_Wald!G146+Geo!G146+Mathe_Info!G146+Physik!G146+Jur!G146+Phil!G146+Sozi!G146+Theo!G146+Med!G146+Wiwi!G146</f>
        <v>295</v>
      </c>
      <c r="H146" s="2">
        <f>G146/$M$146</f>
        <v>0.17781796262808922</v>
      </c>
      <c r="I146" s="10">
        <f>Agrar!I146+Bio_Psych!I146+Chemie!I146+Forst_Wald!I146+Geo!I146+Mathe_Info!I146+Physik!I146+Jur!I146+Phil!I146+Sozi!I146+Theo!I146+Med!I146+Wiwi!I146</f>
        <v>767</v>
      </c>
      <c r="J146" s="2">
        <f>I146/$M$146</f>
        <v>0.46232670283303196</v>
      </c>
      <c r="K146" s="10">
        <f>Agrar!K146+Bio_Psych!K146+Chemie!K146+Forst_Wald!K146+Geo!K146+Mathe_Info!K146+Physik!K146+Jur!K146+Phil!K146+Sozi!K146+Theo!K146+Med!K146+Wiwi!K146</f>
        <v>355</v>
      </c>
      <c r="L146" s="2">
        <f>K146/$M$146</f>
        <v>0.21398432790837854</v>
      </c>
      <c r="M146" s="3">
        <f t="shared" ref="M146:M148" si="27">C146+E146+G146+I146+K146</f>
        <v>1659</v>
      </c>
      <c r="N146" s="10">
        <f>Agrar!N146+Bio_Psych!N146+Chemie!N146+Forst_Wald!N146+Geo!N146+Mathe_Info!N146+Physik!N146+Jur!N146+Phil!N146+Sozi!N146+Theo!N146+Med!N146+Wiwi!N146</f>
        <v>57</v>
      </c>
      <c r="O146" s="35">
        <f t="shared" ref="O146:O148" si="28">M146+N146</f>
        <v>1716</v>
      </c>
    </row>
    <row r="147" spans="2:20" x14ac:dyDescent="0.25">
      <c r="B147" s="24" t="s">
        <v>28</v>
      </c>
      <c r="C147" s="10">
        <f>Agrar!C147+Bio_Psych!C147+Chemie!C147+Forst_Wald!C147+Geo!C147+Mathe_Info!C147+Physik!C147+Jur!C147+Phil!C147+Sozi!C147+Theo!C147+Med!C147+Wiwi!C147</f>
        <v>38</v>
      </c>
      <c r="D147" s="2">
        <f>C147/$M$147</f>
        <v>4.2410714285714288E-2</v>
      </c>
      <c r="E147" s="10">
        <f>Agrar!E147+Bio_Psych!E147+Chemie!E147+Forst_Wald!E147+Geo!E147+Mathe_Info!E147+Physik!E147+Jur!E147+Phil!E147+Sozi!E147+Theo!E147+Med!E147+Wiwi!E147</f>
        <v>104</v>
      </c>
      <c r="F147" s="2">
        <f>E147/$M$147</f>
        <v>0.11607142857142858</v>
      </c>
      <c r="G147" s="10">
        <f>Agrar!G147+Bio_Psych!G147+Chemie!G147+Forst_Wald!G147+Geo!G147+Mathe_Info!G147+Physik!G147+Jur!G147+Phil!G147+Sozi!G147+Theo!G147+Med!G147+Wiwi!G147</f>
        <v>140</v>
      </c>
      <c r="H147" s="2">
        <f>G147/$M$147</f>
        <v>0.15625</v>
      </c>
      <c r="I147" s="10">
        <f>Agrar!I147+Bio_Psych!I147+Chemie!I147+Forst_Wald!I147+Geo!I147+Mathe_Info!I147+Physik!I147+Jur!I147+Phil!I147+Sozi!I147+Theo!I147+Med!I147+Wiwi!I147</f>
        <v>422</v>
      </c>
      <c r="J147" s="2">
        <f>I147/$M$147</f>
        <v>0.47098214285714285</v>
      </c>
      <c r="K147" s="10">
        <f>Agrar!K147+Bio_Psych!K147+Chemie!K147+Forst_Wald!K147+Geo!K147+Mathe_Info!K147+Physik!K147+Jur!K147+Phil!K147+Sozi!K147+Theo!K147+Med!K147+Wiwi!K147</f>
        <v>192</v>
      </c>
      <c r="L147" s="2">
        <f>K147/$M$147</f>
        <v>0.21428571428571427</v>
      </c>
      <c r="M147" s="3">
        <f t="shared" si="27"/>
        <v>896</v>
      </c>
      <c r="N147" s="10">
        <f>Agrar!N147+Bio_Psych!N147+Chemie!N147+Forst_Wald!N147+Geo!N147+Mathe_Info!N147+Physik!N147+Jur!N147+Phil!N147+Sozi!N147+Theo!N147+Med!N147+Wiwi!N147</f>
        <v>24</v>
      </c>
      <c r="O147" s="35">
        <f t="shared" si="28"/>
        <v>920</v>
      </c>
    </row>
    <row r="148" spans="2:20" x14ac:dyDescent="0.25">
      <c r="B148" s="24" t="s">
        <v>29</v>
      </c>
      <c r="C148" s="10">
        <f>Agrar!C148+Bio_Psych!C148+Chemie!C148+Forst_Wald!C148+Geo!C148+Mathe_Info!C148+Physik!C148+Jur!C148+Phil!C148+Sozi!C148+Theo!C148+Med!C148+Wiwi!C148</f>
        <v>26</v>
      </c>
      <c r="D148" s="2">
        <f>C148/$M$148</f>
        <v>3.4076015727391877E-2</v>
      </c>
      <c r="E148" s="10">
        <f>Agrar!E148+Bio_Psych!E148+Chemie!E148+Forst_Wald!E148+Geo!E148+Mathe_Info!E148+Physik!E148+Jur!E148+Phil!E148+Sozi!E148+Theo!E148+Med!E148+Wiwi!E148</f>
        <v>74</v>
      </c>
      <c r="F148" s="2">
        <f>E148/$M$148</f>
        <v>9.6985583224115338E-2</v>
      </c>
      <c r="G148" s="10">
        <f>Agrar!G148+Bio_Psych!G148+Chemie!G148+Forst_Wald!G148+Geo!G148+Mathe_Info!G148+Physik!G148+Jur!G148+Phil!G148+Sozi!G148+Theo!G148+Med!G148+Wiwi!G148</f>
        <v>155</v>
      </c>
      <c r="H148" s="2">
        <f>G148/$M$148</f>
        <v>0.20314547837483618</v>
      </c>
      <c r="I148" s="10">
        <f>Agrar!I148+Bio_Psych!I148+Chemie!I148+Forst_Wald!I148+Geo!I148+Mathe_Info!I148+Physik!I148+Jur!I148+Phil!I148+Sozi!I148+Theo!I148+Med!I148+Wiwi!I148</f>
        <v>345</v>
      </c>
      <c r="J148" s="2">
        <f>I148/$M$148</f>
        <v>0.45216251638269989</v>
      </c>
      <c r="K148" s="10">
        <f>Agrar!K148+Bio_Psych!K148+Chemie!K148+Forst_Wald!K148+Geo!K148+Mathe_Info!K148+Physik!K148+Jur!K148+Phil!K148+Sozi!K148+Theo!K148+Med!K148+Wiwi!K148</f>
        <v>163</v>
      </c>
      <c r="L148" s="2">
        <f>K148/$M$148</f>
        <v>0.21363040629095675</v>
      </c>
      <c r="M148" s="3">
        <f t="shared" si="27"/>
        <v>763</v>
      </c>
      <c r="N148" s="10">
        <f>Agrar!N148+Bio_Psych!N148+Chemie!N148+Forst_Wald!N148+Geo!N148+Mathe_Info!N148+Physik!N148+Jur!N148+Phil!N148+Sozi!N148+Theo!N148+Med!N148+Wiwi!N148</f>
        <v>33</v>
      </c>
      <c r="O148" s="35">
        <f t="shared" si="28"/>
        <v>796</v>
      </c>
    </row>
    <row r="151" spans="2:20" x14ac:dyDescent="0.25">
      <c r="C151" s="102" t="s">
        <v>56</v>
      </c>
    </row>
    <row r="153" spans="2:20" x14ac:dyDescent="0.2">
      <c r="C153" s="102" t="s">
        <v>57</v>
      </c>
    </row>
    <row r="155" spans="2:20" ht="15" customHeight="1" x14ac:dyDescent="0.2">
      <c r="B155" s="254" t="s">
        <v>58</v>
      </c>
      <c r="C155" s="257" t="s">
        <v>27</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160" t="s">
        <v>59</v>
      </c>
      <c r="D157" s="32"/>
      <c r="E157" s="160"/>
      <c r="F157" s="32"/>
      <c r="G157" s="161"/>
      <c r="H157" s="32"/>
      <c r="I157" s="161"/>
      <c r="J157" s="32"/>
      <c r="K157" s="160" t="s">
        <v>60</v>
      </c>
      <c r="L157" s="32"/>
      <c r="M157" s="160" t="s">
        <v>61</v>
      </c>
      <c r="N157" s="32"/>
      <c r="O157" s="160" t="s">
        <v>62</v>
      </c>
      <c r="P157" s="126"/>
      <c r="Q157" s="160" t="s">
        <v>4</v>
      </c>
      <c r="R157" s="160" t="s">
        <v>5</v>
      </c>
      <c r="S157" s="160" t="s">
        <v>6</v>
      </c>
    </row>
    <row r="158" spans="2:20" x14ac:dyDescent="0.25">
      <c r="B158" s="24" t="s">
        <v>34</v>
      </c>
      <c r="C158" s="10">
        <f>Agrar!C158+Bio_Psych!C158+Chemie!C158+Forst_Wald!C158+Geo!C158+Mathe_Info!C158+Physik!C158+Jur!C158+Phil!C158+Sozi!C158+Theo!C158+Med!C158+Wiwi!C158</f>
        <v>65</v>
      </c>
      <c r="D158" s="2">
        <f>C158/$Q$158</f>
        <v>4.158669225847729E-2</v>
      </c>
      <c r="E158" s="10">
        <f>Agrar!E158+Bio_Psych!E158+Chemie!E158+Forst_Wald!E158+Geo!E158+Mathe_Info!E158+Physik!E158+Jur!E158+Phil!E158+Sozi!E158+Theo!E158+Med!E158+Wiwi!E158</f>
        <v>91</v>
      </c>
      <c r="F158" s="2">
        <f>E158/$Q$158</f>
        <v>5.8221369161868201E-2</v>
      </c>
      <c r="G158" s="10">
        <f>Agrar!G158+Bio_Psych!G158+Chemie!G158+Forst_Wald!G158+Geo!G158+Mathe_Info!G158+Physik!G158+Jur!G158+Phil!G158+Sozi!G158+Theo!G158+Med!G158+Wiwi!G158</f>
        <v>79</v>
      </c>
      <c r="H158" s="2">
        <f>G158/$Q$158</f>
        <v>5.0543825975687781E-2</v>
      </c>
      <c r="I158" s="10">
        <f>Agrar!I158+Bio_Psych!I158+Chemie!I158+Forst_Wald!I158+Geo!I158+Mathe_Info!I158+Physik!I158+Jur!I158+Phil!I158+Sozi!I158+Theo!I158+Med!I158+Wiwi!I158</f>
        <v>137</v>
      </c>
      <c r="J158" s="2">
        <f>I158/$Q$158</f>
        <v>8.7651951375559825E-2</v>
      </c>
      <c r="K158" s="10">
        <f>Agrar!K158+Bio_Psych!K158+Chemie!K158+Forst_Wald!K158+Geo!K158+Mathe_Info!K158+Physik!K158+Jur!K158+Phil!K158+Sozi!K158+Theo!K158+Med!K158+Wiwi!K158</f>
        <v>215</v>
      </c>
      <c r="L158" s="2">
        <f>K158/$Q$158</f>
        <v>0.13755598208573255</v>
      </c>
      <c r="M158" s="10">
        <f>Agrar!M158+Bio_Psych!M158+Chemie!M158+Forst_Wald!M158+Geo!M158+Mathe_Info!M158+Physik!M158+Jur!M158+Phil!M158+Sozi!M158+Theo!M158+Med!M158+Wiwi!M158</f>
        <v>292</v>
      </c>
      <c r="N158" s="2">
        <f>M158/$Q$158</f>
        <v>0.18682021753039027</v>
      </c>
      <c r="O158" s="10">
        <f>Agrar!O158+Bio_Psych!O158+Chemie!O158+Forst_Wald!O158+Geo!O158+Mathe_Info!O158+Physik!O158+Jur!O158+Phil!O158+Sozi!O158+Theo!O158+Med!O158+Wiwi!O158</f>
        <v>684</v>
      </c>
      <c r="P158" s="84">
        <f>O158/$Q$158</f>
        <v>0.43761996161228406</v>
      </c>
      <c r="Q158" s="35">
        <f>O158+M158+K158+I158+G158+E158+C158</f>
        <v>1563</v>
      </c>
      <c r="R158" s="10">
        <f>Agrar!R158+Bio_Psych!R158+Chemie!R158+Forst_Wald!R158+Geo!R158+Mathe_Info!R158+Physik!R158+Jur!R158+Phil!R158+Sozi!R158+Theo!R158+Med!R158+Wiwi!R158</f>
        <v>153</v>
      </c>
      <c r="S158" s="35">
        <f t="shared" ref="S158:S164" si="29">Q158+R158</f>
        <v>1716</v>
      </c>
      <c r="T158" s="123"/>
    </row>
    <row r="159" spans="2:20" x14ac:dyDescent="0.25">
      <c r="B159" s="24" t="s">
        <v>324</v>
      </c>
      <c r="C159" s="10">
        <f>Agrar!C159+Bio_Psych!C159+Chemie!C159+Forst_Wald!C159+Geo!C159+Mathe_Info!C159+Physik!C159+Jur!C159+Phil!C159+Sozi!C159+Theo!C159+Med!C159+Wiwi!C159</f>
        <v>42</v>
      </c>
      <c r="D159" s="2">
        <f>C159/$Q$159</f>
        <v>2.575107296137339E-2</v>
      </c>
      <c r="E159" s="10">
        <f>Agrar!E159+Bio_Psych!E159+Chemie!E159+Forst_Wald!E159+Geo!E159+Mathe_Info!E159+Physik!E159+Jur!E159+Phil!E159+Sozi!E159+Theo!E159+Med!E159+Wiwi!E159</f>
        <v>46</v>
      </c>
      <c r="F159" s="2">
        <f>E159/$Q$159</f>
        <v>2.8203556100551808E-2</v>
      </c>
      <c r="G159" s="10">
        <f>Agrar!G159+Bio_Psych!G159+Chemie!G159+Forst_Wald!G159+Geo!G159+Mathe_Info!G159+Physik!G159+Jur!G159+Phil!G159+Sozi!G159+Theo!G159+Med!G159+Wiwi!G159</f>
        <v>62</v>
      </c>
      <c r="H159" s="2">
        <f>G159/$Q$159</f>
        <v>3.8013488657265483E-2</v>
      </c>
      <c r="I159" s="10">
        <f>Agrar!I159+Bio_Psych!I159+Chemie!I159+Forst_Wald!I159+Geo!I159+Mathe_Info!I159+Physik!I159+Jur!I159+Phil!I159+Sozi!I159+Theo!I159+Med!I159+Wiwi!I159</f>
        <v>90</v>
      </c>
      <c r="J159" s="2">
        <f>I159/$Q$159</f>
        <v>5.518087063151441E-2</v>
      </c>
      <c r="K159" s="10">
        <f>Agrar!K159+Bio_Psych!K159+Chemie!K159+Forst_Wald!K159+Geo!K159+Mathe_Info!K159+Physik!K159+Jur!K159+Phil!K159+Sozi!K159+Theo!K159+Med!K159+Wiwi!K159</f>
        <v>146</v>
      </c>
      <c r="L159" s="2">
        <f>K159/$Q$159</f>
        <v>8.9515634580012257E-2</v>
      </c>
      <c r="M159" s="10">
        <f>Agrar!M159+Bio_Psych!M159+Chemie!M159+Forst_Wald!M159+Geo!M159+Mathe_Info!M159+Physik!M159+Jur!M159+Phil!M159+Sozi!M159+Theo!M159+Med!M159+Wiwi!M159</f>
        <v>183</v>
      </c>
      <c r="N159" s="2">
        <f>M159/$Q$159</f>
        <v>0.11220110361741263</v>
      </c>
      <c r="O159" s="10">
        <f>Agrar!O159+Bio_Psych!O159+Chemie!O159+Forst_Wald!O159+Geo!O159+Mathe_Info!O159+Physik!O159+Jur!O159+Phil!O159+Sozi!O159+Theo!O159+Med!O159+Wiwi!O159</f>
        <v>1062</v>
      </c>
      <c r="P159" s="84">
        <f>O159/$Q$159</f>
        <v>0.65113427345187003</v>
      </c>
      <c r="Q159" s="35">
        <f t="shared" ref="Q159:Q164" si="30">O159+M159+K159+I159+G159+E159+C159</f>
        <v>1631</v>
      </c>
      <c r="R159" s="10">
        <f>Agrar!R159+Bio_Psych!R159+Chemie!R159+Forst_Wald!R159+Geo!R159+Mathe_Info!R159+Physik!R159+Jur!R159+Phil!R159+Sozi!R159+Theo!R159+Med!R159+Wiwi!R159</f>
        <v>85</v>
      </c>
      <c r="S159" s="35">
        <f t="shared" si="29"/>
        <v>1716</v>
      </c>
      <c r="T159" s="123"/>
    </row>
    <row r="160" spans="2:20" x14ac:dyDescent="0.2">
      <c r="B160" s="24" t="s">
        <v>325</v>
      </c>
      <c r="C160" s="10">
        <f>Agrar!C160+Bio_Psych!C160+Chemie!C160+Forst_Wald!C160+Geo!C160+Mathe_Info!C160+Physik!C160+Jur!C160+Phil!C160+Sozi!C160+Theo!C160+Med!C160+Wiwi!C160</f>
        <v>72</v>
      </c>
      <c r="D160" s="2">
        <f>C160/$Q$160</f>
        <v>4.488778054862843E-2</v>
      </c>
      <c r="E160" s="10">
        <f>Agrar!E160+Bio_Psych!E160+Chemie!E160+Forst_Wald!E160+Geo!E160+Mathe_Info!E160+Physik!E160+Jur!E160+Phil!E160+Sozi!E160+Theo!E160+Med!E160+Wiwi!E160</f>
        <v>95</v>
      </c>
      <c r="F160" s="2">
        <f>E160/$Q$160</f>
        <v>5.922693266832918E-2</v>
      </c>
      <c r="G160" s="10">
        <f>Agrar!G160+Bio_Psych!G160+Chemie!G160+Forst_Wald!G160+Geo!G160+Mathe_Info!G160+Physik!G160+Jur!G160+Phil!G160+Sozi!G160+Theo!G160+Med!G160+Wiwi!G160</f>
        <v>111</v>
      </c>
      <c r="H160" s="2">
        <f>G160/$Q$160</f>
        <v>6.9201995012468834E-2</v>
      </c>
      <c r="I160" s="10">
        <f>Agrar!I160+Bio_Psych!I160+Chemie!I160+Forst_Wald!I160+Geo!I160+Mathe_Info!I160+Physik!I160+Jur!I160+Phil!I160+Sozi!I160+Theo!I160+Med!I160+Wiwi!I160</f>
        <v>193</v>
      </c>
      <c r="J160" s="2">
        <f>I160/$Q$160</f>
        <v>0.12032418952618454</v>
      </c>
      <c r="K160" s="10">
        <f>Agrar!K160+Bio_Psych!K160+Chemie!K160+Forst_Wald!K160+Geo!K160+Mathe_Info!K160+Physik!K160+Jur!K160+Phil!K160+Sozi!K160+Theo!K160+Med!K160+Wiwi!K160</f>
        <v>279</v>
      </c>
      <c r="L160" s="2">
        <f>K160/$Q$160</f>
        <v>0.17394014962593515</v>
      </c>
      <c r="M160" s="10">
        <f>Agrar!M160+Bio_Psych!M160+Chemie!M160+Forst_Wald!M160+Geo!M160+Mathe_Info!M160+Physik!M160+Jur!M160+Phil!M160+Sozi!M160+Theo!M160+Med!M160+Wiwi!M160</f>
        <v>313</v>
      </c>
      <c r="N160" s="2">
        <f>M160/$Q$160</f>
        <v>0.19513715710723192</v>
      </c>
      <c r="O160" s="10">
        <f>Agrar!O160+Bio_Psych!O160+Chemie!O160+Forst_Wald!O160+Geo!O160+Mathe_Info!O160+Physik!O160+Jur!O160+Phil!O160+Sozi!O160+Theo!O160+Med!O160+Wiwi!O160</f>
        <v>541</v>
      </c>
      <c r="P160" s="84">
        <f>O160/$Q$160</f>
        <v>0.33728179551122195</v>
      </c>
      <c r="Q160" s="35">
        <f t="shared" si="30"/>
        <v>1604</v>
      </c>
      <c r="R160" s="10">
        <f>Agrar!R160+Bio_Psych!R160+Chemie!R160+Forst_Wald!R160+Geo!R160+Mathe_Info!R160+Physik!R160+Jur!R160+Phil!R160+Sozi!R160+Theo!R160+Med!R160+Wiwi!R160</f>
        <v>112</v>
      </c>
      <c r="S160" s="35">
        <f t="shared" si="29"/>
        <v>1716</v>
      </c>
      <c r="T160" s="123"/>
    </row>
    <row r="161" spans="2:20" x14ac:dyDescent="0.25">
      <c r="B161" s="24" t="s">
        <v>326</v>
      </c>
      <c r="C161" s="10">
        <f>Agrar!C161+Bio_Psych!C161+Chemie!C161+Forst_Wald!C161+Geo!C161+Mathe_Info!C161+Physik!C161+Jur!C161+Phil!C161+Sozi!C161+Theo!C161+Med!C161+Wiwi!C161</f>
        <v>99</v>
      </c>
      <c r="D161" s="2">
        <f>C161/$Q$161</f>
        <v>6.2342569269521413E-2</v>
      </c>
      <c r="E161" s="10">
        <f>Agrar!E161+Bio_Psych!E161+Chemie!E161+Forst_Wald!E161+Geo!E161+Mathe_Info!E161+Physik!E161+Jur!E161+Phil!E161+Sozi!E161+Theo!E161+Med!E161+Wiwi!E161</f>
        <v>131</v>
      </c>
      <c r="F161" s="2">
        <f>E161/$Q$161</f>
        <v>8.2493702770780858E-2</v>
      </c>
      <c r="G161" s="10">
        <f>Agrar!G161+Bio_Psych!G161+Chemie!G161+Forst_Wald!G161+Geo!G161+Mathe_Info!G161+Physik!G161+Jur!G161+Phil!G161+Sozi!G161+Theo!G161+Med!G161+Wiwi!G161</f>
        <v>130</v>
      </c>
      <c r="H161" s="2">
        <f>G161/$Q$161</f>
        <v>8.1863979848866494E-2</v>
      </c>
      <c r="I161" s="10">
        <f>Agrar!I161+Bio_Psych!I161+Chemie!I161+Forst_Wald!I161+Geo!I161+Mathe_Info!I161+Physik!I161+Jur!I161+Phil!I161+Sozi!I161+Theo!I161+Med!I161+Wiwi!I161</f>
        <v>198</v>
      </c>
      <c r="J161" s="2">
        <f>I161/$Q$161</f>
        <v>0.12468513853904283</v>
      </c>
      <c r="K161" s="10">
        <f>Agrar!K161+Bio_Psych!K161+Chemie!K161+Forst_Wald!K161+Geo!K161+Mathe_Info!K161+Physik!K161+Jur!K161+Phil!K161+Sozi!K161+Theo!K161+Med!K161+Wiwi!K161</f>
        <v>255</v>
      </c>
      <c r="L161" s="2">
        <f>K161/$Q$161</f>
        <v>0.16057934508816121</v>
      </c>
      <c r="M161" s="10">
        <f>Agrar!M161+Bio_Psych!M161+Chemie!M161+Forst_Wald!M161+Geo!M161+Mathe_Info!M161+Physik!M161+Jur!M161+Phil!M161+Sozi!M161+Theo!M161+Med!M161+Wiwi!M161</f>
        <v>252</v>
      </c>
      <c r="N161" s="2">
        <f>M161/$Q$161</f>
        <v>0.15869017632241814</v>
      </c>
      <c r="O161" s="10">
        <f>Agrar!O161+Bio_Psych!O161+Chemie!O161+Forst_Wald!O161+Geo!O161+Mathe_Info!O161+Physik!O161+Jur!O161+Phil!O161+Sozi!O161+Theo!O161+Med!O161+Wiwi!O161</f>
        <v>523</v>
      </c>
      <c r="P161" s="84">
        <f>O161/$Q$161</f>
        <v>0.32934508816120905</v>
      </c>
      <c r="Q161" s="35">
        <f t="shared" si="30"/>
        <v>1588</v>
      </c>
      <c r="R161" s="10">
        <f>Agrar!R161+Bio_Psych!R161+Chemie!R161+Forst_Wald!R161+Geo!R161+Mathe_Info!R161+Physik!R161+Jur!R161+Phil!R161+Sozi!R161+Theo!R161+Med!R161+Wiwi!R161</f>
        <v>128</v>
      </c>
      <c r="S161" s="35">
        <f t="shared" si="29"/>
        <v>1716</v>
      </c>
      <c r="T161" s="123"/>
    </row>
    <row r="162" spans="2:20" x14ac:dyDescent="0.2">
      <c r="B162" s="24" t="s">
        <v>327</v>
      </c>
      <c r="C162" s="10">
        <f>Agrar!C162+Bio_Psych!C162+Chemie!C162+Forst_Wald!C162+Geo!C162+Mathe_Info!C162+Physik!C162+Jur!C162+Phil!C162+Sozi!C162+Theo!C162+Med!C162+Wiwi!C162</f>
        <v>66</v>
      </c>
      <c r="D162" s="2">
        <f>C162/$Q$162</f>
        <v>4.0048543689320391E-2</v>
      </c>
      <c r="E162" s="10">
        <f>Agrar!E162+Bio_Psych!E162+Chemie!E162+Forst_Wald!E162+Geo!E162+Mathe_Info!E162+Physik!E162+Jur!E162+Phil!E162+Sozi!E162+Theo!E162+Med!E162+Wiwi!E162</f>
        <v>89</v>
      </c>
      <c r="F162" s="2">
        <f>E162/$Q$162</f>
        <v>5.4004854368932036E-2</v>
      </c>
      <c r="G162" s="10">
        <f>Agrar!G162+Bio_Psych!G162+Chemie!G162+Forst_Wald!G162+Geo!G162+Mathe_Info!G162+Physik!G162+Jur!G162+Phil!G162+Sozi!G162+Theo!G162+Med!G162+Wiwi!G162</f>
        <v>122</v>
      </c>
      <c r="H162" s="2">
        <f>G162/$Q$162</f>
        <v>7.4029126213592228E-2</v>
      </c>
      <c r="I162" s="10">
        <f>Agrar!I162+Bio_Psych!I162+Chemie!I162+Forst_Wald!I162+Geo!I162+Mathe_Info!I162+Physik!I162+Jur!I162+Phil!I162+Sozi!I162+Theo!I162+Med!I162+Wiwi!I162</f>
        <v>154</v>
      </c>
      <c r="J162" s="2">
        <f>I162/$Q$162</f>
        <v>9.3446601941747573E-2</v>
      </c>
      <c r="K162" s="10">
        <f>Agrar!K162+Bio_Psych!K162+Chemie!K162+Forst_Wald!K162+Geo!K162+Mathe_Info!K162+Physik!K162+Jur!K162+Phil!K162+Sozi!K162+Theo!K162+Med!K162+Wiwi!K162</f>
        <v>209</v>
      </c>
      <c r="L162" s="2">
        <f>K162/$Q$162</f>
        <v>0.12682038834951456</v>
      </c>
      <c r="M162" s="10">
        <f>Agrar!M162+Bio_Psych!M162+Chemie!M162+Forst_Wald!M162+Geo!M162+Mathe_Info!M162+Physik!M162+Jur!M162+Phil!M162+Sozi!M162+Theo!M162+Med!M162+Wiwi!M162</f>
        <v>304</v>
      </c>
      <c r="N162" s="2">
        <f>M162/$Q$162</f>
        <v>0.18446601941747573</v>
      </c>
      <c r="O162" s="10">
        <f>Agrar!O162+Bio_Psych!O162+Chemie!O162+Forst_Wald!O162+Geo!O162+Mathe_Info!O162+Physik!O162+Jur!O162+Phil!O162+Sozi!O162+Theo!O162+Med!O162+Wiwi!O162</f>
        <v>704</v>
      </c>
      <c r="P162" s="84">
        <f>O162/$Q$162</f>
        <v>0.42718446601941745</v>
      </c>
      <c r="Q162" s="35">
        <f t="shared" si="30"/>
        <v>1648</v>
      </c>
      <c r="R162" s="10">
        <f>Agrar!R162+Bio_Psych!R162+Chemie!R162+Forst_Wald!R162+Geo!R162+Mathe_Info!R162+Physik!R162+Jur!R162+Phil!R162+Sozi!R162+Theo!R162+Med!R162+Wiwi!R162</f>
        <v>68</v>
      </c>
      <c r="S162" s="35">
        <f t="shared" si="29"/>
        <v>1716</v>
      </c>
      <c r="T162" s="123"/>
    </row>
    <row r="163" spans="2:20" x14ac:dyDescent="0.25">
      <c r="B163" s="24" t="s">
        <v>328</v>
      </c>
      <c r="C163" s="10">
        <f>Agrar!C163+Bio_Psych!C163+Chemie!C163+Forst_Wald!C163+Geo!C163+Mathe_Info!C163+Physik!C163+Jur!C163+Phil!C163+Sozi!C163+Theo!C163+Med!C163+Wiwi!C163</f>
        <v>120</v>
      </c>
      <c r="D163" s="2">
        <f>C163/$Q$163</f>
        <v>7.3037127206329891E-2</v>
      </c>
      <c r="E163" s="10">
        <f>Agrar!E163+Bio_Psych!E163+Chemie!E163+Forst_Wald!E163+Geo!E163+Mathe_Info!E163+Physik!E163+Jur!E163+Phil!E163+Sozi!E163+Theo!E163+Med!E163+Wiwi!E163</f>
        <v>161</v>
      </c>
      <c r="F163" s="2">
        <f>E163/$Q$163</f>
        <v>9.7991479001825935E-2</v>
      </c>
      <c r="G163" s="10">
        <f>Agrar!G163+Bio_Psych!G163+Chemie!G163+Forst_Wald!G163+Geo!G163+Mathe_Info!G163+Physik!G163+Jur!G163+Phil!G163+Sozi!G163+Theo!G163+Med!G163+Wiwi!G163</f>
        <v>174</v>
      </c>
      <c r="H163" s="2">
        <f>G163/$Q$163</f>
        <v>0.10590383444917834</v>
      </c>
      <c r="I163" s="10">
        <f>Agrar!I163+Bio_Psych!I163+Chemie!I163+Forst_Wald!I163+Geo!I163+Mathe_Info!I163+Physik!I163+Jur!I163+Phil!I163+Sozi!I163+Theo!I163+Med!I163+Wiwi!I163</f>
        <v>194</v>
      </c>
      <c r="J163" s="2">
        <f>I163/$Q$163</f>
        <v>0.11807668898356664</v>
      </c>
      <c r="K163" s="10">
        <f>Agrar!K163+Bio_Psych!K163+Chemie!K163+Forst_Wald!K163+Geo!K163+Mathe_Info!K163+Physik!K163+Jur!K163+Phil!K163+Sozi!K163+Theo!K163+Med!K163+Wiwi!K163</f>
        <v>235</v>
      </c>
      <c r="L163" s="2">
        <f>K163/$Q$163</f>
        <v>0.1430310407790627</v>
      </c>
      <c r="M163" s="10">
        <f>Agrar!M163+Bio_Psych!M163+Chemie!M163+Forst_Wald!M163+Geo!M163+Mathe_Info!M163+Physik!M163+Jur!M163+Phil!M163+Sozi!M163+Theo!M163+Med!M163+Wiwi!M163</f>
        <v>250</v>
      </c>
      <c r="N163" s="2">
        <f>M163/$Q$163</f>
        <v>0.15216068167985392</v>
      </c>
      <c r="O163" s="10">
        <f>Agrar!O163+Bio_Psych!O163+Chemie!O163+Forst_Wald!O163+Geo!O163+Mathe_Info!O163+Physik!O163+Jur!O163+Phil!O163+Sozi!O163+Theo!O163+Med!O163+Wiwi!O163</f>
        <v>509</v>
      </c>
      <c r="P163" s="84">
        <f>O163/$Q$163</f>
        <v>0.30979914790018259</v>
      </c>
      <c r="Q163" s="35">
        <f t="shared" si="30"/>
        <v>1643</v>
      </c>
      <c r="R163" s="10">
        <f>Agrar!R163+Bio_Psych!R163+Chemie!R163+Forst_Wald!R163+Geo!R163+Mathe_Info!R163+Physik!R163+Jur!R163+Phil!R163+Sozi!R163+Theo!R163+Med!R163+Wiwi!R163</f>
        <v>73</v>
      </c>
      <c r="S163" s="35">
        <f t="shared" si="29"/>
        <v>1716</v>
      </c>
      <c r="T163" s="123"/>
    </row>
    <row r="164" spans="2:20" x14ac:dyDescent="0.25">
      <c r="B164" s="24" t="s">
        <v>329</v>
      </c>
      <c r="C164" s="10">
        <f>Agrar!C164+Bio_Psych!C164+Chemie!C164+Forst_Wald!C164+Geo!C164+Mathe_Info!C164+Physik!C164+Jur!C164+Phil!C164+Sozi!C164+Theo!C164+Med!C164+Wiwi!C164</f>
        <v>269</v>
      </c>
      <c r="D164" s="2">
        <f>C164/$Q$164</f>
        <v>0.17155612244897958</v>
      </c>
      <c r="E164" s="10">
        <f>Agrar!E164+Bio_Psych!E164+Chemie!E164+Forst_Wald!E164+Geo!E164+Mathe_Info!E164+Physik!E164+Jur!E164+Phil!E164+Sozi!E164+Theo!E164+Med!E164+Wiwi!E164</f>
        <v>246</v>
      </c>
      <c r="F164" s="2">
        <f>E164/$Q$164</f>
        <v>0.15688775510204081</v>
      </c>
      <c r="G164" s="10">
        <f>Agrar!G164+Bio_Psych!G164+Chemie!G164+Forst_Wald!G164+Geo!G164+Mathe_Info!G164+Physik!G164+Jur!G164+Phil!G164+Sozi!G164+Theo!G164+Med!G164+Wiwi!G164</f>
        <v>225</v>
      </c>
      <c r="H164" s="2">
        <f>G164/$Q$164</f>
        <v>0.14349489795918369</v>
      </c>
      <c r="I164" s="10">
        <f>Agrar!I164+Bio_Psych!I164+Chemie!I164+Forst_Wald!I164+Geo!I164+Mathe_Info!I164+Physik!I164+Jur!I164+Phil!I164+Sozi!I164+Theo!I164+Med!I164+Wiwi!I164</f>
        <v>203</v>
      </c>
      <c r="J164" s="2">
        <f>I164/$Q$164</f>
        <v>0.12946428571428573</v>
      </c>
      <c r="K164" s="10">
        <f>Agrar!K164+Bio_Psych!K164+Chemie!K164+Forst_Wald!K164+Geo!K164+Mathe_Info!K164+Physik!K164+Jur!K164+Phil!K164+Sozi!K164+Theo!K164+Med!K164+Wiwi!K164</f>
        <v>217</v>
      </c>
      <c r="L164" s="2">
        <f>K164/$Q$164</f>
        <v>0.13839285714285715</v>
      </c>
      <c r="M164" s="10">
        <f>Agrar!M164+Bio_Psych!M164+Chemie!M164+Forst_Wald!M164+Geo!M164+Mathe_Info!M164+Physik!M164+Jur!M164+Phil!M164+Sozi!M164+Theo!M164+Med!M164+Wiwi!M164</f>
        <v>196</v>
      </c>
      <c r="N164" s="2">
        <f>M164/$Q$164</f>
        <v>0.125</v>
      </c>
      <c r="O164" s="10">
        <f>Agrar!O164+Bio_Psych!O164+Chemie!O164+Forst_Wald!O164+Geo!O164+Mathe_Info!O164+Physik!O164+Jur!O164+Phil!O164+Sozi!O164+Theo!O164+Med!O164+Wiwi!O164</f>
        <v>212</v>
      </c>
      <c r="P164" s="84">
        <f>O164/$Q$164</f>
        <v>0.13520408163265307</v>
      </c>
      <c r="Q164" s="35">
        <f t="shared" si="30"/>
        <v>1568</v>
      </c>
      <c r="R164" s="10">
        <f>Agrar!R164+Bio_Psych!R164+Chemie!R164+Forst_Wald!R164+Geo!R164+Mathe_Info!R164+Physik!R164+Jur!R164+Phil!R164+Sozi!R164+Theo!R164+Med!R164+Wiwi!R164</f>
        <v>148</v>
      </c>
      <c r="S164" s="35">
        <f t="shared" si="29"/>
        <v>1716</v>
      </c>
      <c r="T164" s="12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160" t="s">
        <v>59</v>
      </c>
      <c r="D171" s="32"/>
      <c r="E171" s="160"/>
      <c r="F171" s="32"/>
      <c r="G171" s="160"/>
      <c r="H171" s="32"/>
      <c r="I171" s="160"/>
      <c r="J171" s="32"/>
      <c r="K171" s="160"/>
      <c r="L171" s="32"/>
      <c r="M171" s="160"/>
      <c r="N171" s="32"/>
      <c r="O171" s="160" t="s">
        <v>62</v>
      </c>
      <c r="P171" s="126"/>
      <c r="Q171" s="160" t="s">
        <v>4</v>
      </c>
      <c r="R171" s="160" t="s">
        <v>5</v>
      </c>
      <c r="S171" s="160" t="s">
        <v>6</v>
      </c>
    </row>
    <row r="172" spans="2:20" x14ac:dyDescent="0.25">
      <c r="B172" s="24" t="s">
        <v>34</v>
      </c>
      <c r="C172" s="10">
        <f>Agrar!C172+Bio_Psych!C172+Chemie!C172+Forst_Wald!C172+Geo!C172+Mathe_Info!C172+Physik!C172+Jur!C172+Phil!C172+Sozi!C172+Theo!C172+Med!C172+Wiwi!C172</f>
        <v>28</v>
      </c>
      <c r="D172" s="2">
        <f>C172/$Q$172</f>
        <v>3.3653846153846152E-2</v>
      </c>
      <c r="E172" s="10">
        <f>Agrar!E172+Bio_Psych!E172+Chemie!E172+Forst_Wald!E172+Geo!E172+Mathe_Info!E172+Physik!E172+Jur!E172+Phil!E172+Sozi!E172+Theo!E172+Med!E172+Wiwi!E172</f>
        <v>52</v>
      </c>
      <c r="F172" s="2">
        <f>E172/$Q$172</f>
        <v>6.25E-2</v>
      </c>
      <c r="G172" s="10">
        <f>Agrar!G172+Bio_Psych!G172+Chemie!G172+Forst_Wald!G172+Geo!G172+Mathe_Info!G172+Physik!G172+Jur!G172+Phil!G172+Sozi!G172+Theo!G172+Med!G172+Wiwi!G172</f>
        <v>46</v>
      </c>
      <c r="H172" s="2">
        <f>G172/$Q$172</f>
        <v>5.5288461538461536E-2</v>
      </c>
      <c r="I172" s="10">
        <f>Agrar!I172+Bio_Psych!I172+Chemie!I172+Forst_Wald!I172+Geo!I172+Mathe_Info!I172+Physik!I172+Jur!I172+Phil!I172+Sozi!I172+Theo!I172+Med!I172+Wiwi!I172</f>
        <v>83</v>
      </c>
      <c r="J172" s="2">
        <f>I172/$Q$172</f>
        <v>9.9759615384615391E-2</v>
      </c>
      <c r="K172" s="10">
        <f>Agrar!K172+Bio_Psych!K172+Chemie!K172+Forst_Wald!K172+Geo!K172+Mathe_Info!K172+Physik!K172+Jur!K172+Phil!K172+Sozi!K172+Theo!K172+Med!K172+Wiwi!K172</f>
        <v>129</v>
      </c>
      <c r="L172" s="2">
        <f>K172/$Q$172</f>
        <v>0.15504807692307693</v>
      </c>
      <c r="M172" s="10">
        <f>Agrar!M172+Bio_Psych!M172+Chemie!M172+Forst_Wald!M172+Geo!M172+Mathe_Info!M172+Physik!M172+Jur!M172+Phil!M172+Sozi!M172+Theo!M172+Med!M172+Wiwi!M172</f>
        <v>181</v>
      </c>
      <c r="N172" s="2">
        <f>M172/$Q$172</f>
        <v>0.21754807692307693</v>
      </c>
      <c r="O172" s="10">
        <f>Agrar!O172+Bio_Psych!O172+Chemie!O172+Forst_Wald!O172+Geo!O172+Mathe_Info!O172+Physik!O172+Jur!O172+Phil!O172+Sozi!O172+Theo!O172+Med!O172+Wiwi!O172</f>
        <v>313</v>
      </c>
      <c r="P172" s="84">
        <f>O172/$Q$172</f>
        <v>0.37620192307692307</v>
      </c>
      <c r="Q172" s="35">
        <f t="shared" ref="Q172:Q178" si="31">O172+M172+K172+I172+G172+E172+C172</f>
        <v>832</v>
      </c>
      <c r="R172" s="10">
        <f>Agrar!R172+Bio_Psych!R172+Chemie!R172+Forst_Wald!R172+Geo!R172+Mathe_Info!R172+Physik!R172+Jur!R172+Phil!R172+Sozi!R172+Theo!R172+Med!R172+Wiwi!R172</f>
        <v>88</v>
      </c>
      <c r="S172" s="35">
        <f t="shared" ref="S172:S178" si="32">Q172+R172</f>
        <v>920</v>
      </c>
      <c r="T172" s="123"/>
    </row>
    <row r="173" spans="2:20" x14ac:dyDescent="0.25">
      <c r="B173" s="24" t="s">
        <v>324</v>
      </c>
      <c r="C173" s="10">
        <f>Agrar!C173+Bio_Psych!C173+Chemie!C173+Forst_Wald!C173+Geo!C173+Mathe_Info!C173+Physik!C173+Jur!C173+Phil!C173+Sozi!C173+Theo!C173+Med!C173+Wiwi!C173</f>
        <v>38</v>
      </c>
      <c r="D173" s="2">
        <f>C173/$Q$173</f>
        <v>4.3829296424452137E-2</v>
      </c>
      <c r="E173" s="10">
        <f>Agrar!E173+Bio_Psych!E173+Chemie!E173+Forst_Wald!E173+Geo!E173+Mathe_Info!E173+Physik!E173+Jur!E173+Phil!E173+Sozi!E173+Theo!E173+Med!E173+Wiwi!E173</f>
        <v>38</v>
      </c>
      <c r="F173" s="2">
        <f>E173/$Q$173</f>
        <v>4.3829296424452137E-2</v>
      </c>
      <c r="G173" s="10">
        <f>Agrar!G173+Bio_Psych!G173+Chemie!G173+Forst_Wald!G173+Geo!G173+Mathe_Info!G173+Physik!G173+Jur!G173+Phil!G173+Sozi!G173+Theo!G173+Med!G173+Wiwi!G173</f>
        <v>54</v>
      </c>
      <c r="H173" s="2">
        <f>G173/$Q$173</f>
        <v>6.228373702422145E-2</v>
      </c>
      <c r="I173" s="10">
        <f>Agrar!I173+Bio_Psych!I173+Chemie!I173+Forst_Wald!I173+Geo!I173+Mathe_Info!I173+Physik!I173+Jur!I173+Phil!I173+Sozi!I173+Theo!I173+Med!I173+Wiwi!I173</f>
        <v>80</v>
      </c>
      <c r="J173" s="2">
        <f>I173/$Q$173</f>
        <v>9.22722029988466E-2</v>
      </c>
      <c r="K173" s="10">
        <f>Agrar!K173+Bio_Psych!K173+Chemie!K173+Forst_Wald!K173+Geo!K173+Mathe_Info!K173+Physik!K173+Jur!K173+Phil!K173+Sozi!K173+Theo!K173+Med!K173+Wiwi!K173</f>
        <v>117</v>
      </c>
      <c r="L173" s="2">
        <f>K173/$Q$173</f>
        <v>0.13494809688581316</v>
      </c>
      <c r="M173" s="10">
        <f>Agrar!M173+Bio_Psych!M173+Chemie!M173+Forst_Wald!M173+Geo!M173+Mathe_Info!M173+Physik!M173+Jur!M173+Phil!M173+Sozi!M173+Theo!M173+Med!M173+Wiwi!M173</f>
        <v>134</v>
      </c>
      <c r="N173" s="2">
        <f>M173/$Q$173</f>
        <v>0.15455594002306805</v>
      </c>
      <c r="O173" s="10">
        <f>Agrar!O173+Bio_Psych!O173+Chemie!O173+Forst_Wald!O173+Geo!O173+Mathe_Info!O173+Physik!O173+Jur!O173+Phil!O173+Sozi!O173+Theo!O173+Med!O173+Wiwi!O173</f>
        <v>406</v>
      </c>
      <c r="P173" s="84">
        <f>O173/$Q$173</f>
        <v>0.46828143021914648</v>
      </c>
      <c r="Q173" s="35">
        <f t="shared" si="31"/>
        <v>867</v>
      </c>
      <c r="R173" s="10">
        <f>Agrar!R173+Bio_Psych!R173+Chemie!R173+Forst_Wald!R173+Geo!R173+Mathe_Info!R173+Physik!R173+Jur!R173+Phil!R173+Sozi!R173+Theo!R173+Med!R173+Wiwi!R173</f>
        <v>53</v>
      </c>
      <c r="S173" s="35">
        <f t="shared" si="32"/>
        <v>920</v>
      </c>
      <c r="T173" s="123"/>
    </row>
    <row r="174" spans="2:20" x14ac:dyDescent="0.2">
      <c r="B174" s="24" t="s">
        <v>325</v>
      </c>
      <c r="C174" s="10">
        <f>Agrar!C174+Bio_Psych!C174+Chemie!C174+Forst_Wald!C174+Geo!C174+Mathe_Info!C174+Physik!C174+Jur!C174+Phil!C174+Sozi!C174+Theo!C174+Med!C174+Wiwi!C174</f>
        <v>37</v>
      </c>
      <c r="D174" s="2">
        <f>C174/$Q$174</f>
        <v>4.3529411764705879E-2</v>
      </c>
      <c r="E174" s="10">
        <f>Agrar!E174+Bio_Psych!E174+Chemie!E174+Forst_Wald!E174+Geo!E174+Mathe_Info!E174+Physik!E174+Jur!E174+Phil!E174+Sozi!E174+Theo!E174+Med!E174+Wiwi!E174</f>
        <v>49</v>
      </c>
      <c r="F174" s="2">
        <f>E174/$Q$174</f>
        <v>5.7647058823529412E-2</v>
      </c>
      <c r="G174" s="10">
        <f>Agrar!G174+Bio_Psych!G174+Chemie!G174+Forst_Wald!G174+Geo!G174+Mathe_Info!G174+Physik!G174+Jur!G174+Phil!G174+Sozi!G174+Theo!G174+Med!G174+Wiwi!G174</f>
        <v>55</v>
      </c>
      <c r="H174" s="2">
        <f>G174/$Q$174</f>
        <v>6.4705882352941183E-2</v>
      </c>
      <c r="I174" s="10">
        <f>Agrar!I174+Bio_Psych!I174+Chemie!I174+Forst_Wald!I174+Geo!I174+Mathe_Info!I174+Physik!I174+Jur!I174+Phil!I174+Sozi!I174+Theo!I174+Med!I174+Wiwi!I174</f>
        <v>105</v>
      </c>
      <c r="J174" s="2">
        <f>I174/$Q$174</f>
        <v>0.12352941176470589</v>
      </c>
      <c r="K174" s="10">
        <f>Agrar!K174+Bio_Psych!K174+Chemie!K174+Forst_Wald!K174+Geo!K174+Mathe_Info!K174+Physik!K174+Jur!K174+Phil!K174+Sozi!K174+Theo!K174+Med!K174+Wiwi!K174</f>
        <v>153</v>
      </c>
      <c r="L174" s="2">
        <f>K174/$Q$174</f>
        <v>0.18</v>
      </c>
      <c r="M174" s="10">
        <f>Agrar!M174+Bio_Psych!M174+Chemie!M174+Forst_Wald!M174+Geo!M174+Mathe_Info!M174+Physik!M174+Jur!M174+Phil!M174+Sozi!M174+Theo!M174+Med!M174+Wiwi!M174</f>
        <v>180</v>
      </c>
      <c r="N174" s="2">
        <f>M174/$Q$174</f>
        <v>0.21176470588235294</v>
      </c>
      <c r="O174" s="10">
        <f>Agrar!O174+Bio_Psych!O174+Chemie!O174+Forst_Wald!O174+Geo!O174+Mathe_Info!O174+Physik!O174+Jur!O174+Phil!O174+Sozi!O174+Theo!O174+Med!O174+Wiwi!O174</f>
        <v>271</v>
      </c>
      <c r="P174" s="84">
        <f>O174/$Q$174</f>
        <v>0.31882352941176473</v>
      </c>
      <c r="Q174" s="35">
        <f t="shared" si="31"/>
        <v>850</v>
      </c>
      <c r="R174" s="10">
        <f>Agrar!R174+Bio_Psych!R174+Chemie!R174+Forst_Wald!R174+Geo!R174+Mathe_Info!R174+Physik!R174+Jur!R174+Phil!R174+Sozi!R174+Theo!R174+Med!R174+Wiwi!R174</f>
        <v>70</v>
      </c>
      <c r="S174" s="35">
        <f t="shared" si="32"/>
        <v>920</v>
      </c>
      <c r="T174" s="123"/>
    </row>
    <row r="175" spans="2:20" x14ac:dyDescent="0.25">
      <c r="B175" s="24" t="s">
        <v>326</v>
      </c>
      <c r="C175" s="10">
        <f>Agrar!C175+Bio_Psych!C175+Chemie!C175+Forst_Wald!C175+Geo!C175+Mathe_Info!C175+Physik!C175+Jur!C175+Phil!C175+Sozi!C175+Theo!C175+Med!C175+Wiwi!C175</f>
        <v>55</v>
      </c>
      <c r="D175" s="2">
        <f>C175/$Q$175</f>
        <v>6.5789473684210523E-2</v>
      </c>
      <c r="E175" s="10">
        <f>Agrar!E175+Bio_Psych!E175+Chemie!E175+Forst_Wald!E175+Geo!E175+Mathe_Info!E175+Physik!E175+Jur!E175+Phil!E175+Sozi!E175+Theo!E175+Med!E175+Wiwi!E175</f>
        <v>76</v>
      </c>
      <c r="F175" s="2">
        <f>E175/$Q$175</f>
        <v>9.0909090909090912E-2</v>
      </c>
      <c r="G175" s="10">
        <f>Agrar!G175+Bio_Psych!G175+Chemie!G175+Forst_Wald!G175+Geo!G175+Mathe_Info!G175+Physik!G175+Jur!G175+Phil!G175+Sozi!G175+Theo!G175+Med!G175+Wiwi!G175</f>
        <v>66</v>
      </c>
      <c r="H175" s="2">
        <f>G175/$Q$175</f>
        <v>7.8947368421052627E-2</v>
      </c>
      <c r="I175" s="10">
        <f>Agrar!I175+Bio_Psych!I175+Chemie!I175+Forst_Wald!I175+Geo!I175+Mathe_Info!I175+Physik!I175+Jur!I175+Phil!I175+Sozi!I175+Theo!I175+Med!I175+Wiwi!I175</f>
        <v>114</v>
      </c>
      <c r="J175" s="2">
        <f>I175/$Q$175</f>
        <v>0.13636363636363635</v>
      </c>
      <c r="K175" s="10">
        <f>Agrar!K175+Bio_Psych!K175+Chemie!K175+Forst_Wald!K175+Geo!K175+Mathe_Info!K175+Physik!K175+Jur!K175+Phil!K175+Sozi!K175+Theo!K175+Med!K175+Wiwi!K175</f>
        <v>131</v>
      </c>
      <c r="L175" s="2">
        <f>K175/$Q$175</f>
        <v>0.15669856459330145</v>
      </c>
      <c r="M175" s="10">
        <f>Agrar!M175+Bio_Psych!M175+Chemie!M175+Forst_Wald!M175+Geo!M175+Mathe_Info!M175+Physik!M175+Jur!M175+Phil!M175+Sozi!M175+Theo!M175+Med!M175+Wiwi!M175</f>
        <v>144</v>
      </c>
      <c r="N175" s="2">
        <f>M175/$Q$175</f>
        <v>0.17224880382775121</v>
      </c>
      <c r="O175" s="10">
        <f>Agrar!O175+Bio_Psych!O175+Chemie!O175+Forst_Wald!O175+Geo!O175+Mathe_Info!O175+Physik!O175+Jur!O175+Phil!O175+Sozi!O175+Theo!O175+Med!O175+Wiwi!O175</f>
        <v>250</v>
      </c>
      <c r="P175" s="84">
        <f>O175/$Q$175</f>
        <v>0.29904306220095694</v>
      </c>
      <c r="Q175" s="35">
        <f t="shared" si="31"/>
        <v>836</v>
      </c>
      <c r="R175" s="10">
        <f>Agrar!R175+Bio_Psych!R175+Chemie!R175+Forst_Wald!R175+Geo!R175+Mathe_Info!R175+Physik!R175+Jur!R175+Phil!R175+Sozi!R175+Theo!R175+Med!R175+Wiwi!R175</f>
        <v>84</v>
      </c>
      <c r="S175" s="35">
        <f t="shared" si="32"/>
        <v>920</v>
      </c>
      <c r="T175" s="123"/>
    </row>
    <row r="176" spans="2:20" x14ac:dyDescent="0.2">
      <c r="B176" s="24" t="s">
        <v>327</v>
      </c>
      <c r="C176" s="10">
        <f>Agrar!C176+Bio_Psych!C176+Chemie!C176+Forst_Wald!C176+Geo!C176+Mathe_Info!C176+Physik!C176+Jur!C176+Phil!C176+Sozi!C176+Theo!C176+Med!C176+Wiwi!C176</f>
        <v>26</v>
      </c>
      <c r="D176" s="2">
        <f>C176/$Q$176</f>
        <v>2.9279279279279279E-2</v>
      </c>
      <c r="E176" s="10">
        <f>Agrar!E176+Bio_Psych!E176+Chemie!E176+Forst_Wald!E176+Geo!E176+Mathe_Info!E176+Physik!E176+Jur!E176+Phil!E176+Sozi!E176+Theo!E176+Med!E176+Wiwi!E176</f>
        <v>29</v>
      </c>
      <c r="F176" s="2">
        <f>E176/$Q$176</f>
        <v>3.2657657657657657E-2</v>
      </c>
      <c r="G176" s="10">
        <f>Agrar!G176+Bio_Psych!G176+Chemie!G176+Forst_Wald!G176+Geo!G176+Mathe_Info!G176+Physik!G176+Jur!G176+Phil!G176+Sozi!G176+Theo!G176+Med!G176+Wiwi!G176</f>
        <v>48</v>
      </c>
      <c r="H176" s="2">
        <f>G176/$Q$176</f>
        <v>5.4054054054054057E-2</v>
      </c>
      <c r="I176" s="10">
        <f>Agrar!I176+Bio_Psych!I176+Chemie!I176+Forst_Wald!I176+Geo!I176+Mathe_Info!I176+Physik!I176+Jur!I176+Phil!I176+Sozi!I176+Theo!I176+Med!I176+Wiwi!I176</f>
        <v>67</v>
      </c>
      <c r="J176" s="2">
        <f>I176/$Q$176</f>
        <v>7.5450450450450457E-2</v>
      </c>
      <c r="K176" s="10">
        <f>Agrar!K176+Bio_Psych!K176+Chemie!K176+Forst_Wald!K176+Geo!K176+Mathe_Info!K176+Physik!K176+Jur!K176+Phil!K176+Sozi!K176+Theo!K176+Med!K176+Wiwi!K176</f>
        <v>96</v>
      </c>
      <c r="L176" s="2">
        <f>K176/$Q$176</f>
        <v>0.10810810810810811</v>
      </c>
      <c r="M176" s="10">
        <f>Agrar!M176+Bio_Psych!M176+Chemie!M176+Forst_Wald!M176+Geo!M176+Mathe_Info!M176+Physik!M176+Jur!M176+Phil!M176+Sozi!M176+Theo!M176+Med!M176+Wiwi!M176</f>
        <v>180</v>
      </c>
      <c r="N176" s="2">
        <f>M176/$Q$176</f>
        <v>0.20270270270270271</v>
      </c>
      <c r="O176" s="10">
        <f>Agrar!O176+Bio_Psych!O176+Chemie!O176+Forst_Wald!O176+Geo!O176+Mathe_Info!O176+Physik!O176+Jur!O176+Phil!O176+Sozi!O176+Theo!O176+Med!O176+Wiwi!O176</f>
        <v>442</v>
      </c>
      <c r="P176" s="84">
        <f>O176/$Q$176</f>
        <v>0.49774774774774777</v>
      </c>
      <c r="Q176" s="35">
        <f t="shared" si="31"/>
        <v>888</v>
      </c>
      <c r="R176" s="10">
        <f>Agrar!R176+Bio_Psych!R176+Chemie!R176+Forst_Wald!R176+Geo!R176+Mathe_Info!R176+Physik!R176+Jur!R176+Phil!R176+Sozi!R176+Theo!R176+Med!R176+Wiwi!R176</f>
        <v>32</v>
      </c>
      <c r="S176" s="35">
        <f t="shared" si="32"/>
        <v>920</v>
      </c>
      <c r="T176" s="123"/>
    </row>
    <row r="177" spans="2:20" x14ac:dyDescent="0.25">
      <c r="B177" s="24" t="s">
        <v>328</v>
      </c>
      <c r="C177" s="10">
        <f>Agrar!C177+Bio_Psych!C177+Chemie!C177+Forst_Wald!C177+Geo!C177+Mathe_Info!C177+Physik!C177+Jur!C177+Phil!C177+Sozi!C177+Theo!C177+Med!C177+Wiwi!C177</f>
        <v>52</v>
      </c>
      <c r="D177" s="2">
        <f>C177/$Q$177</f>
        <v>5.8956916099773243E-2</v>
      </c>
      <c r="E177" s="10">
        <f>Agrar!E177+Bio_Psych!E177+Chemie!E177+Forst_Wald!E177+Geo!E177+Mathe_Info!E177+Physik!E177+Jur!E177+Phil!E177+Sozi!E177+Theo!E177+Med!E177+Wiwi!E177</f>
        <v>72</v>
      </c>
      <c r="F177" s="2">
        <f>E177/$Q$177</f>
        <v>8.1632653061224483E-2</v>
      </c>
      <c r="G177" s="10">
        <f>Agrar!G177+Bio_Psych!G177+Chemie!G177+Forst_Wald!G177+Geo!G177+Mathe_Info!G177+Physik!G177+Jur!G177+Phil!G177+Sozi!G177+Theo!G177+Med!G177+Wiwi!G177</f>
        <v>84</v>
      </c>
      <c r="H177" s="2">
        <f>G177/$Q$177</f>
        <v>9.5238095238095233E-2</v>
      </c>
      <c r="I177" s="10">
        <f>Agrar!I177+Bio_Psych!I177+Chemie!I177+Forst_Wald!I177+Geo!I177+Mathe_Info!I177+Physik!I177+Jur!I177+Phil!I177+Sozi!I177+Theo!I177+Med!I177+Wiwi!I177</f>
        <v>110</v>
      </c>
      <c r="J177" s="2">
        <f>I177/$Q$177</f>
        <v>0.12471655328798185</v>
      </c>
      <c r="K177" s="10">
        <f>Agrar!K177+Bio_Psych!K177+Chemie!K177+Forst_Wald!K177+Geo!K177+Mathe_Info!K177+Physik!K177+Jur!K177+Phil!K177+Sozi!K177+Theo!K177+Med!K177+Wiwi!K177</f>
        <v>137</v>
      </c>
      <c r="L177" s="2">
        <f>K177/$Q$177</f>
        <v>0.15532879818594103</v>
      </c>
      <c r="M177" s="10">
        <f>Agrar!M177+Bio_Psych!M177+Chemie!M177+Forst_Wald!M177+Geo!M177+Mathe_Info!M177+Physik!M177+Jur!M177+Phil!M177+Sozi!M177+Theo!M177+Med!M177+Wiwi!M177</f>
        <v>154</v>
      </c>
      <c r="N177" s="2">
        <f>M177/$Q$177</f>
        <v>0.17460317460317459</v>
      </c>
      <c r="O177" s="10">
        <f>Agrar!O177+Bio_Psych!O177+Chemie!O177+Forst_Wald!O177+Geo!O177+Mathe_Info!O177+Physik!O177+Jur!O177+Phil!O177+Sozi!O177+Theo!O177+Med!O177+Wiwi!O177</f>
        <v>273</v>
      </c>
      <c r="P177" s="84">
        <f>O177/$Q$177</f>
        <v>0.30952380952380953</v>
      </c>
      <c r="Q177" s="35">
        <f t="shared" si="31"/>
        <v>882</v>
      </c>
      <c r="R177" s="10">
        <f>Agrar!R177+Bio_Psych!R177+Chemie!R177+Forst_Wald!R177+Geo!R177+Mathe_Info!R177+Physik!R177+Jur!R177+Phil!R177+Sozi!R177+Theo!R177+Med!R177+Wiwi!R177</f>
        <v>38</v>
      </c>
      <c r="S177" s="35">
        <f t="shared" si="32"/>
        <v>920</v>
      </c>
      <c r="T177" s="123"/>
    </row>
    <row r="178" spans="2:20" x14ac:dyDescent="0.25">
      <c r="B178" s="24" t="s">
        <v>329</v>
      </c>
      <c r="C178" s="10">
        <f>Agrar!C178+Bio_Psych!C178+Chemie!C178+Forst_Wald!C178+Geo!C178+Mathe_Info!C178+Physik!C178+Jur!C178+Phil!C178+Sozi!C178+Theo!C178+Med!C178+Wiwi!C178</f>
        <v>113</v>
      </c>
      <c r="D178" s="2">
        <f>C178/$Q$178</f>
        <v>0.13341204250295161</v>
      </c>
      <c r="E178" s="10">
        <f>Agrar!E178+Bio_Psych!E178+Chemie!E178+Forst_Wald!E178+Geo!E178+Mathe_Info!E178+Physik!E178+Jur!E178+Phil!E178+Sozi!E178+Theo!E178+Med!E178+Wiwi!E178</f>
        <v>110</v>
      </c>
      <c r="F178" s="2">
        <f>E178/$Q$178</f>
        <v>0.12987012987012986</v>
      </c>
      <c r="G178" s="10">
        <f>Agrar!G178+Bio_Psych!G178+Chemie!G178+Forst_Wald!G178+Geo!G178+Mathe_Info!G178+Physik!G178+Jur!G178+Phil!G178+Sozi!G178+Theo!G178+Med!G178+Wiwi!G178</f>
        <v>108</v>
      </c>
      <c r="H178" s="2">
        <f>G178/$Q$178</f>
        <v>0.12750885478158205</v>
      </c>
      <c r="I178" s="10">
        <f>Agrar!I178+Bio_Psych!I178+Chemie!I178+Forst_Wald!I178+Geo!I178+Mathe_Info!I178+Physik!I178+Jur!I178+Phil!I178+Sozi!I178+Theo!I178+Med!I178+Wiwi!I178</f>
        <v>116</v>
      </c>
      <c r="J178" s="2">
        <f>I178/$Q$178</f>
        <v>0.13695395513577333</v>
      </c>
      <c r="K178" s="10">
        <f>Agrar!K178+Bio_Psych!K178+Chemie!K178+Forst_Wald!K178+Geo!K178+Mathe_Info!K178+Physik!K178+Jur!K178+Phil!K178+Sozi!K178+Theo!K178+Med!K178+Wiwi!K178</f>
        <v>134</v>
      </c>
      <c r="L178" s="2">
        <f>K178/$Q$178</f>
        <v>0.15820543093270367</v>
      </c>
      <c r="M178" s="10">
        <f>Agrar!M178+Bio_Psych!M178+Chemie!M178+Forst_Wald!M178+Geo!M178+Mathe_Info!M178+Physik!M178+Jur!M178+Phil!M178+Sozi!M178+Theo!M178+Med!M178+Wiwi!M178</f>
        <v>134</v>
      </c>
      <c r="N178" s="2">
        <f>M178/$Q$178</f>
        <v>0.15820543093270367</v>
      </c>
      <c r="O178" s="10">
        <f>Agrar!O178+Bio_Psych!O178+Chemie!O178+Forst_Wald!O178+Geo!O178+Mathe_Info!O178+Physik!O178+Jur!O178+Phil!O178+Sozi!O178+Theo!O178+Med!O178+Wiwi!O178</f>
        <v>132</v>
      </c>
      <c r="P178" s="84">
        <f>O178/$Q$178</f>
        <v>0.15584415584415584</v>
      </c>
      <c r="Q178" s="35">
        <f t="shared" si="31"/>
        <v>847</v>
      </c>
      <c r="R178" s="10">
        <f>Agrar!R178+Bio_Psych!R178+Chemie!R178+Forst_Wald!R178+Geo!R178+Mathe_Info!R178+Physik!R178+Jur!R178+Phil!R178+Sozi!R178+Theo!R178+Med!R178+Wiwi!R178</f>
        <v>73</v>
      </c>
      <c r="S178" s="35">
        <f t="shared" si="32"/>
        <v>920</v>
      </c>
      <c r="T178" s="123"/>
    </row>
    <row r="179" spans="2:20" x14ac:dyDescent="0.25">
      <c r="Q179" s="157">
        <f>AVERAGE(Q172:Q178)</f>
        <v>857.42857142857144</v>
      </c>
    </row>
    <row r="181" spans="2:20" ht="12" customHeight="1" x14ac:dyDescent="0.2">
      <c r="C181" s="102" t="s">
        <v>71</v>
      </c>
    </row>
    <row r="183" spans="2:20" ht="15.75" customHeight="1" x14ac:dyDescent="0.2">
      <c r="B183" s="254" t="s">
        <v>58</v>
      </c>
      <c r="C183" s="257" t="s">
        <v>29</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160" t="s">
        <v>59</v>
      </c>
      <c r="D185" s="32"/>
      <c r="E185" s="160"/>
      <c r="F185" s="32"/>
      <c r="G185" s="161"/>
      <c r="H185" s="32"/>
      <c r="I185" s="161"/>
      <c r="J185" s="32"/>
      <c r="K185" s="160"/>
      <c r="L185" s="32"/>
      <c r="M185" s="160"/>
      <c r="N185" s="32"/>
      <c r="O185" s="160" t="s">
        <v>62</v>
      </c>
      <c r="P185" s="126"/>
      <c r="Q185" s="160" t="s">
        <v>4</v>
      </c>
      <c r="R185" s="160" t="s">
        <v>5</v>
      </c>
      <c r="S185" s="160" t="s">
        <v>6</v>
      </c>
    </row>
    <row r="186" spans="2:20" x14ac:dyDescent="0.25">
      <c r="B186" s="24" t="s">
        <v>34</v>
      </c>
      <c r="C186" s="10">
        <f>Agrar!C186+Bio_Psych!C186+Chemie!C186+Forst_Wald!C186+Geo!C186+Mathe_Info!C186+Physik!C186+Jur!C186+Phil!C186+Sozi!C186+Theo!C186+Med!C186+Wiwi!C186</f>
        <v>37</v>
      </c>
      <c r="D186" s="2">
        <f>C186/$Q$186</f>
        <v>5.0615595075239397E-2</v>
      </c>
      <c r="E186" s="10">
        <f>Agrar!E186+Bio_Psych!E186+Chemie!E186+Forst_Wald!E186+Geo!E186+Mathe_Info!E186+Physik!E186+Jur!E186+Phil!E186+Sozi!E186+Theo!E186+Med!E186+Wiwi!E186</f>
        <v>39</v>
      </c>
      <c r="F186" s="2">
        <f>E186/$Q$186</f>
        <v>5.33515731874145E-2</v>
      </c>
      <c r="G186" s="10">
        <f>Agrar!G186+Bio_Psych!G186+Chemie!G186+Forst_Wald!G186+Geo!G186+Mathe_Info!G186+Physik!G186+Jur!G186+Phil!G186+Sozi!G186+Theo!G186+Med!G186+Wiwi!G186</f>
        <v>33</v>
      </c>
      <c r="H186" s="2">
        <f>G186/$Q$186</f>
        <v>4.5143638850889192E-2</v>
      </c>
      <c r="I186" s="10">
        <f>Agrar!I186+Bio_Psych!I186+Chemie!I186+Forst_Wald!I186+Geo!I186+Mathe_Info!I186+Physik!I186+Jur!I186+Phil!I186+Sozi!I186+Theo!I186+Med!I186+Wiwi!I186</f>
        <v>54</v>
      </c>
      <c r="J186" s="2">
        <f>I186/$Q$186</f>
        <v>7.3871409028727769E-2</v>
      </c>
      <c r="K186" s="10">
        <f>Agrar!K186+Bio_Psych!K186+Chemie!K186+Forst_Wald!K186+Geo!K186+Mathe_Info!K186+Physik!K186+Jur!K186+Phil!K186+Sozi!K186+Theo!K186+Med!K186+Wiwi!K186</f>
        <v>86</v>
      </c>
      <c r="L186" s="2">
        <f>K186/$Q$186</f>
        <v>0.11764705882352941</v>
      </c>
      <c r="M186" s="10">
        <f>Agrar!M186+Bio_Psych!M186+Chemie!M186+Forst_Wald!M186+Geo!M186+Mathe_Info!M186+Physik!M186+Jur!M186+Phil!M186+Sozi!M186+Theo!M186+Med!M186+Wiwi!M186</f>
        <v>111</v>
      </c>
      <c r="N186" s="2">
        <f>M186/$Q$186</f>
        <v>0.15184678522571821</v>
      </c>
      <c r="O186" s="10">
        <f>Agrar!O186+Bio_Psych!O186+Chemie!O186+Forst_Wald!O186+Geo!O186+Mathe_Info!O186+Physik!O186+Jur!O186+Phil!O186+Sozi!O186+Theo!O186+Med!O186+Wiwi!O186</f>
        <v>371</v>
      </c>
      <c r="P186" s="84">
        <f>O186/$Q$186</f>
        <v>0.50752393980848154</v>
      </c>
      <c r="Q186" s="35">
        <f t="shared" ref="Q186:Q192" si="33">O186+M186+K186+I186+G186+E186+C186</f>
        <v>731</v>
      </c>
      <c r="R186" s="10">
        <f>Agrar!R186+Bio_Psych!R186+Chemie!R186+Forst_Wald!R186+Geo!R186+Mathe_Info!R186+Physik!R186+Jur!R186+Phil!R186+Sozi!R186+Theo!R186+Med!R186+Wiwi!R186</f>
        <v>65</v>
      </c>
      <c r="S186" s="35">
        <f t="shared" ref="S186:S192" si="34">Q186+R186</f>
        <v>796</v>
      </c>
      <c r="T186" s="123"/>
    </row>
    <row r="187" spans="2:20" x14ac:dyDescent="0.25">
      <c r="B187" s="24" t="s">
        <v>324</v>
      </c>
      <c r="C187" s="10">
        <f>Agrar!C187+Bio_Psych!C187+Chemie!C187+Forst_Wald!C187+Geo!C187+Mathe_Info!C187+Physik!C187+Jur!C187+Phil!C187+Sozi!C187+Theo!C187+Med!C187+Wiwi!C187</f>
        <v>4</v>
      </c>
      <c r="D187" s="2">
        <f>C187/$Q$187</f>
        <v>5.235602094240838E-3</v>
      </c>
      <c r="E187" s="10">
        <f>Agrar!E187+Bio_Psych!E187+Chemie!E187+Forst_Wald!E187+Geo!E187+Mathe_Info!E187+Physik!E187+Jur!E187+Phil!E187+Sozi!E187+Theo!E187+Med!E187+Wiwi!E187</f>
        <v>8</v>
      </c>
      <c r="F187" s="2">
        <f>E187/$Q$187</f>
        <v>1.0471204188481676E-2</v>
      </c>
      <c r="G187" s="10">
        <f>Agrar!G187+Bio_Psych!G187+Chemie!G187+Forst_Wald!G187+Geo!G187+Mathe_Info!G187+Physik!G187+Jur!G187+Phil!G187+Sozi!G187+Theo!G187+Med!G187+Wiwi!G187</f>
        <v>8</v>
      </c>
      <c r="H187" s="2">
        <f>G187/$Q$187</f>
        <v>1.0471204188481676E-2</v>
      </c>
      <c r="I187" s="10">
        <f>Agrar!I187+Bio_Psych!I187+Chemie!I187+Forst_Wald!I187+Geo!I187+Mathe_Info!I187+Physik!I187+Jur!I187+Phil!I187+Sozi!I187+Theo!I187+Med!I187+Wiwi!I187</f>
        <v>10</v>
      </c>
      <c r="J187" s="2">
        <f>I187/$Q$187</f>
        <v>1.3089005235602094E-2</v>
      </c>
      <c r="K187" s="10">
        <f>Agrar!K187+Bio_Psych!K187+Chemie!K187+Forst_Wald!K187+Geo!K187+Mathe_Info!K187+Physik!K187+Jur!K187+Phil!K187+Sozi!K187+Theo!K187+Med!K187+Wiwi!K187</f>
        <v>29</v>
      </c>
      <c r="L187" s="2">
        <f>K187/$Q$187</f>
        <v>3.7958115183246072E-2</v>
      </c>
      <c r="M187" s="10">
        <f>Agrar!M187+Bio_Psych!M187+Chemie!M187+Forst_Wald!M187+Geo!M187+Mathe_Info!M187+Physik!M187+Jur!M187+Phil!M187+Sozi!M187+Theo!M187+Med!M187+Wiwi!M187</f>
        <v>49</v>
      </c>
      <c r="N187" s="2">
        <f>M187/$Q$187</f>
        <v>6.413612565445026E-2</v>
      </c>
      <c r="O187" s="10">
        <f>Agrar!O187+Bio_Psych!O187+Chemie!O187+Forst_Wald!O187+Geo!O187+Mathe_Info!O187+Physik!O187+Jur!O187+Phil!O187+Sozi!O187+Theo!O187+Med!O187+Wiwi!O187</f>
        <v>656</v>
      </c>
      <c r="P187" s="84">
        <f>O187/$Q$187</f>
        <v>0.8586387434554974</v>
      </c>
      <c r="Q187" s="35">
        <f t="shared" si="33"/>
        <v>764</v>
      </c>
      <c r="R187" s="10">
        <f>Agrar!R187+Bio_Psych!R187+Chemie!R187+Forst_Wald!R187+Geo!R187+Mathe_Info!R187+Physik!R187+Jur!R187+Phil!R187+Sozi!R187+Theo!R187+Med!R187+Wiwi!R187</f>
        <v>32</v>
      </c>
      <c r="S187" s="35">
        <f t="shared" si="34"/>
        <v>796</v>
      </c>
      <c r="T187" s="123"/>
    </row>
    <row r="188" spans="2:20" x14ac:dyDescent="0.2">
      <c r="B188" s="24" t="s">
        <v>325</v>
      </c>
      <c r="C188" s="10">
        <f>Agrar!C188+Bio_Psych!C188+Chemie!C188+Forst_Wald!C188+Geo!C188+Mathe_Info!C188+Physik!C188+Jur!C188+Phil!C188+Sozi!C188+Theo!C188+Med!C188+Wiwi!C188</f>
        <v>35</v>
      </c>
      <c r="D188" s="2">
        <f>C188/$Q$188</f>
        <v>4.6419098143236075E-2</v>
      </c>
      <c r="E188" s="10">
        <f>Agrar!E188+Bio_Psych!E188+Chemie!E188+Forst_Wald!E188+Geo!E188+Mathe_Info!E188+Physik!E188+Jur!E188+Phil!E188+Sozi!E188+Theo!E188+Med!E188+Wiwi!E188</f>
        <v>46</v>
      </c>
      <c r="F188" s="2">
        <f>E188/$Q$188</f>
        <v>6.1007957559681698E-2</v>
      </c>
      <c r="G188" s="10">
        <f>Agrar!G188+Bio_Psych!G188+Chemie!G188+Forst_Wald!G188+Geo!G188+Mathe_Info!G188+Physik!G188+Jur!G188+Phil!G188+Sozi!G188+Theo!G188+Med!G188+Wiwi!G188</f>
        <v>56</v>
      </c>
      <c r="H188" s="2">
        <f>G188/$Q$188</f>
        <v>7.4270557029177717E-2</v>
      </c>
      <c r="I188" s="10">
        <f>Agrar!I188+Bio_Psych!I188+Chemie!I188+Forst_Wald!I188+Geo!I188+Mathe_Info!I188+Physik!I188+Jur!I188+Phil!I188+Sozi!I188+Theo!I188+Med!I188+Wiwi!I188</f>
        <v>88</v>
      </c>
      <c r="J188" s="2">
        <f>I188/$Q$188</f>
        <v>0.11671087533156499</v>
      </c>
      <c r="K188" s="10">
        <f>Agrar!K188+Bio_Psych!K188+Chemie!K188+Forst_Wald!K188+Geo!K188+Mathe_Info!K188+Physik!K188+Jur!K188+Phil!K188+Sozi!K188+Theo!K188+Med!K188+Wiwi!K188</f>
        <v>126</v>
      </c>
      <c r="L188" s="2">
        <f>K188/$Q$188</f>
        <v>0.16710875331564987</v>
      </c>
      <c r="M188" s="10">
        <f>Agrar!M188+Bio_Psych!M188+Chemie!M188+Forst_Wald!M188+Geo!M188+Mathe_Info!M188+Physik!M188+Jur!M188+Phil!M188+Sozi!M188+Theo!M188+Med!M188+Wiwi!M188</f>
        <v>133</v>
      </c>
      <c r="N188" s="2">
        <f>M188/$Q$188</f>
        <v>0.17639257294429708</v>
      </c>
      <c r="O188" s="10">
        <f>Agrar!O188+Bio_Psych!O188+Chemie!O188+Forst_Wald!O188+Geo!O188+Mathe_Info!O188+Physik!O188+Jur!O188+Phil!O188+Sozi!O188+Theo!O188+Med!O188+Wiwi!O188</f>
        <v>270</v>
      </c>
      <c r="P188" s="84">
        <f>O188/$Q$188</f>
        <v>0.35809018567639256</v>
      </c>
      <c r="Q188" s="35">
        <f t="shared" si="33"/>
        <v>754</v>
      </c>
      <c r="R188" s="10">
        <f>Agrar!R188+Bio_Psych!R188+Chemie!R188+Forst_Wald!R188+Geo!R188+Mathe_Info!R188+Physik!R188+Jur!R188+Phil!R188+Sozi!R188+Theo!R188+Med!R188+Wiwi!R188</f>
        <v>42</v>
      </c>
      <c r="S188" s="35">
        <f t="shared" si="34"/>
        <v>796</v>
      </c>
      <c r="T188" s="123"/>
    </row>
    <row r="189" spans="2:20" x14ac:dyDescent="0.25">
      <c r="B189" s="24" t="s">
        <v>326</v>
      </c>
      <c r="C189" s="10">
        <f>Agrar!C189+Bio_Psych!C189+Chemie!C189+Forst_Wald!C189+Geo!C189+Mathe_Info!C189+Physik!C189+Jur!C189+Phil!C189+Sozi!C189+Theo!C189+Med!C189+Wiwi!C189</f>
        <v>44</v>
      </c>
      <c r="D189" s="2">
        <f>C189/$Q$189</f>
        <v>5.8510638297872342E-2</v>
      </c>
      <c r="E189" s="10">
        <f>Agrar!E189+Bio_Psych!E189+Chemie!E189+Forst_Wald!E189+Geo!E189+Mathe_Info!E189+Physik!E189+Jur!E189+Phil!E189+Sozi!E189+Theo!E189+Med!E189+Wiwi!E189</f>
        <v>55</v>
      </c>
      <c r="F189" s="2">
        <f>E189/$Q$189</f>
        <v>7.3138297872340427E-2</v>
      </c>
      <c r="G189" s="10">
        <f>Agrar!G189+Bio_Psych!G189+Chemie!G189+Forst_Wald!G189+Geo!G189+Mathe_Info!G189+Physik!G189+Jur!G189+Phil!G189+Sozi!G189+Theo!G189+Med!G189+Wiwi!G189</f>
        <v>64</v>
      </c>
      <c r="H189" s="2">
        <f>G189/$Q$189</f>
        <v>8.5106382978723402E-2</v>
      </c>
      <c r="I189" s="10">
        <f>Agrar!I189+Bio_Psych!I189+Chemie!I189+Forst_Wald!I189+Geo!I189+Mathe_Info!I189+Physik!I189+Jur!I189+Phil!I189+Sozi!I189+Theo!I189+Med!I189+Wiwi!I189</f>
        <v>84</v>
      </c>
      <c r="J189" s="2">
        <f>I189/$Q$189</f>
        <v>0.11170212765957446</v>
      </c>
      <c r="K189" s="10">
        <f>Agrar!K189+Bio_Psych!K189+Chemie!K189+Forst_Wald!K189+Geo!K189+Mathe_Info!K189+Physik!K189+Jur!K189+Phil!K189+Sozi!K189+Theo!K189+Med!K189+Wiwi!K189</f>
        <v>124</v>
      </c>
      <c r="L189" s="2">
        <f>K189/$Q$189</f>
        <v>0.16489361702127658</v>
      </c>
      <c r="M189" s="10">
        <f>Agrar!M189+Bio_Psych!M189+Chemie!M189+Forst_Wald!M189+Geo!M189+Mathe_Info!M189+Physik!M189+Jur!M189+Phil!M189+Sozi!M189+Theo!M189+Med!M189+Wiwi!M189</f>
        <v>108</v>
      </c>
      <c r="N189" s="2">
        <f>M189/$Q$189</f>
        <v>0.14361702127659576</v>
      </c>
      <c r="O189" s="10">
        <f>Agrar!O189+Bio_Psych!O189+Chemie!O189+Forst_Wald!O189+Geo!O189+Mathe_Info!O189+Physik!O189+Jur!O189+Phil!O189+Sozi!O189+Theo!O189+Med!O189+Wiwi!O189</f>
        <v>273</v>
      </c>
      <c r="P189" s="84">
        <f>O189/$Q$189</f>
        <v>0.36303191489361702</v>
      </c>
      <c r="Q189" s="35">
        <f t="shared" si="33"/>
        <v>752</v>
      </c>
      <c r="R189" s="10">
        <f>Agrar!R189+Bio_Psych!R189+Chemie!R189+Forst_Wald!R189+Geo!R189+Mathe_Info!R189+Physik!R189+Jur!R189+Phil!R189+Sozi!R189+Theo!R189+Med!R189+Wiwi!R189</f>
        <v>44</v>
      </c>
      <c r="S189" s="35">
        <f t="shared" si="34"/>
        <v>796</v>
      </c>
      <c r="T189" s="123"/>
    </row>
    <row r="190" spans="2:20" x14ac:dyDescent="0.2">
      <c r="B190" s="24" t="s">
        <v>327</v>
      </c>
      <c r="C190" s="10">
        <f>Agrar!C190+Bio_Psych!C190+Chemie!C190+Forst_Wald!C190+Geo!C190+Mathe_Info!C190+Physik!C190+Jur!C190+Phil!C190+Sozi!C190+Theo!C190+Med!C190+Wiwi!C190</f>
        <v>40</v>
      </c>
      <c r="D190" s="2">
        <f>C190/$Q$190</f>
        <v>5.2631578947368418E-2</v>
      </c>
      <c r="E190" s="10">
        <f>Agrar!E190+Bio_Psych!E190+Chemie!E190+Forst_Wald!E190+Geo!E190+Mathe_Info!E190+Physik!E190+Jur!E190+Phil!E190+Sozi!E190+Theo!E190+Med!E190+Wiwi!E190</f>
        <v>60</v>
      </c>
      <c r="F190" s="2">
        <f>E190/$Q$190</f>
        <v>7.8947368421052627E-2</v>
      </c>
      <c r="G190" s="10">
        <f>Agrar!G190+Bio_Psych!G190+Chemie!G190+Forst_Wald!G190+Geo!G190+Mathe_Info!G190+Physik!G190+Jur!G190+Phil!G190+Sozi!G190+Theo!G190+Med!G190+Wiwi!G190</f>
        <v>74</v>
      </c>
      <c r="H190" s="2">
        <f>G190/$Q$190</f>
        <v>9.7368421052631576E-2</v>
      </c>
      <c r="I190" s="10">
        <f>Agrar!I190+Bio_Psych!I190+Chemie!I190+Forst_Wald!I190+Geo!I190+Mathe_Info!I190+Physik!I190+Jur!I190+Phil!I190+Sozi!I190+Theo!I190+Med!I190+Wiwi!I190</f>
        <v>87</v>
      </c>
      <c r="J190" s="2">
        <f>I190/$Q$190</f>
        <v>0.11447368421052631</v>
      </c>
      <c r="K190" s="10">
        <f>Agrar!K190+Bio_Psych!K190+Chemie!K190+Forst_Wald!K190+Geo!K190+Mathe_Info!K190+Physik!K190+Jur!K190+Phil!K190+Sozi!K190+Theo!K190+Med!K190+Wiwi!K190</f>
        <v>113</v>
      </c>
      <c r="L190" s="2">
        <f>K190/$Q$190</f>
        <v>0.14868421052631578</v>
      </c>
      <c r="M190" s="10">
        <f>Agrar!M190+Bio_Psych!M190+Chemie!M190+Forst_Wald!M190+Geo!M190+Mathe_Info!M190+Physik!M190+Jur!M190+Phil!M190+Sozi!M190+Theo!M190+Med!M190+Wiwi!M190</f>
        <v>124</v>
      </c>
      <c r="N190" s="2">
        <f>M190/$Q$190</f>
        <v>0.16315789473684211</v>
      </c>
      <c r="O190" s="10">
        <f>Agrar!O190+Bio_Psych!O190+Chemie!O190+Forst_Wald!O190+Geo!O190+Mathe_Info!O190+Physik!O190+Jur!O190+Phil!O190+Sozi!O190+Theo!O190+Med!O190+Wiwi!O190</f>
        <v>262</v>
      </c>
      <c r="P190" s="84">
        <f>O190/$Q$190</f>
        <v>0.34473684210526317</v>
      </c>
      <c r="Q190" s="35">
        <f t="shared" si="33"/>
        <v>760</v>
      </c>
      <c r="R190" s="10">
        <f>Agrar!R190+Bio_Psych!R190+Chemie!R190+Forst_Wald!R190+Geo!R190+Mathe_Info!R190+Physik!R190+Jur!R190+Phil!R190+Sozi!R190+Theo!R190+Med!R190+Wiwi!R190</f>
        <v>36</v>
      </c>
      <c r="S190" s="35">
        <f t="shared" si="34"/>
        <v>796</v>
      </c>
      <c r="T190" s="123"/>
    </row>
    <row r="191" spans="2:20" x14ac:dyDescent="0.25">
      <c r="B191" s="24" t="s">
        <v>328</v>
      </c>
      <c r="C191" s="10">
        <f>Agrar!C191+Bio_Psych!C191+Chemie!C191+Forst_Wald!C191+Geo!C191+Mathe_Info!C191+Physik!C191+Jur!C191+Phil!C191+Sozi!C191+Theo!C191+Med!C191+Wiwi!C191</f>
        <v>68</v>
      </c>
      <c r="D191" s="2">
        <f>C191/$Q$191</f>
        <v>8.9356110381077533E-2</v>
      </c>
      <c r="E191" s="10">
        <f>Agrar!E191+Bio_Psych!E191+Chemie!E191+Forst_Wald!E191+Geo!E191+Mathe_Info!E191+Physik!E191+Jur!E191+Phil!E191+Sozi!E191+Theo!E191+Med!E191+Wiwi!E191</f>
        <v>89</v>
      </c>
      <c r="F191" s="2">
        <f>E191/$Q$191</f>
        <v>0.11695137976346912</v>
      </c>
      <c r="G191" s="10">
        <f>Agrar!G191+Bio_Psych!G191+Chemie!G191+Forst_Wald!G191+Geo!G191+Mathe_Info!G191+Physik!G191+Jur!G191+Phil!G191+Sozi!G191+Theo!G191+Med!G191+Wiwi!G191</f>
        <v>90</v>
      </c>
      <c r="H191" s="2">
        <f>G191/$Q$191</f>
        <v>0.11826544021024968</v>
      </c>
      <c r="I191" s="10">
        <f>Agrar!I191+Bio_Psych!I191+Chemie!I191+Forst_Wald!I191+Geo!I191+Mathe_Info!I191+Physik!I191+Jur!I191+Phil!I191+Sozi!I191+Theo!I191+Med!I191+Wiwi!I191</f>
        <v>84</v>
      </c>
      <c r="J191" s="2">
        <f>I191/$Q$191</f>
        <v>0.11038107752956636</v>
      </c>
      <c r="K191" s="10">
        <f>Agrar!K191+Bio_Psych!K191+Chemie!K191+Forst_Wald!K191+Geo!K191+Mathe_Info!K191+Physik!K191+Jur!K191+Phil!K191+Sozi!K191+Theo!K191+Med!K191+Wiwi!K191</f>
        <v>98</v>
      </c>
      <c r="L191" s="2">
        <f>K191/$Q$191</f>
        <v>0.1287779237844941</v>
      </c>
      <c r="M191" s="10">
        <f>Agrar!M191+Bio_Psych!M191+Chemie!M191+Forst_Wald!M191+Geo!M191+Mathe_Info!M191+Physik!M191+Jur!M191+Phil!M191+Sozi!M191+Theo!M191+Med!M191+Wiwi!M191</f>
        <v>96</v>
      </c>
      <c r="N191" s="2">
        <f>M191/$Q$191</f>
        <v>0.12614980289093297</v>
      </c>
      <c r="O191" s="10">
        <f>Agrar!O191+Bio_Psych!O191+Chemie!O191+Forst_Wald!O191+Geo!O191+Mathe_Info!O191+Physik!O191+Jur!O191+Phil!O191+Sozi!O191+Theo!O191+Med!O191+Wiwi!O191</f>
        <v>236</v>
      </c>
      <c r="P191" s="84">
        <f>O191/$Q$191</f>
        <v>0.31011826544021026</v>
      </c>
      <c r="Q191" s="35">
        <f t="shared" si="33"/>
        <v>761</v>
      </c>
      <c r="R191" s="10">
        <f>Agrar!R191+Bio_Psych!R191+Chemie!R191+Forst_Wald!R191+Geo!R191+Mathe_Info!R191+Physik!R191+Jur!R191+Phil!R191+Sozi!R191+Theo!R191+Med!R191+Wiwi!R191</f>
        <v>35</v>
      </c>
      <c r="S191" s="35">
        <f t="shared" si="34"/>
        <v>796</v>
      </c>
      <c r="T191" s="123"/>
    </row>
    <row r="192" spans="2:20" x14ac:dyDescent="0.25">
      <c r="B192" s="24" t="s">
        <v>329</v>
      </c>
      <c r="C192" s="10">
        <f>Agrar!C192+Bio_Psych!C192+Chemie!C192+Forst_Wald!C192+Geo!C192+Mathe_Info!C192+Physik!C192+Jur!C192+Phil!C192+Sozi!C192+Theo!C192+Med!C192+Wiwi!C192</f>
        <v>156</v>
      </c>
      <c r="D192" s="2">
        <f>C192/$Q$192</f>
        <v>0.21636615811373092</v>
      </c>
      <c r="E192" s="10">
        <f>Agrar!E192+Bio_Psych!E192+Chemie!E192+Forst_Wald!E192+Geo!E192+Mathe_Info!E192+Physik!E192+Jur!E192+Phil!E192+Sozi!E192+Theo!E192+Med!E192+Wiwi!E192</f>
        <v>136</v>
      </c>
      <c r="F192" s="2">
        <f>E192/$Q$192</f>
        <v>0.18862690707350901</v>
      </c>
      <c r="G192" s="10">
        <f>Agrar!G192+Bio_Psych!G192+Chemie!G192+Forst_Wald!G192+Geo!G192+Mathe_Info!G192+Physik!G192+Jur!G192+Phil!G192+Sozi!G192+Theo!G192+Med!G192+Wiwi!G192</f>
        <v>117</v>
      </c>
      <c r="H192" s="2">
        <f>G192/$Q$192</f>
        <v>0.16227461858529821</v>
      </c>
      <c r="I192" s="10">
        <f>Agrar!I192+Bio_Psych!I192+Chemie!I192+Forst_Wald!I192+Geo!I192+Mathe_Info!I192+Physik!I192+Jur!I192+Phil!I192+Sozi!I192+Theo!I192+Med!I192+Wiwi!I192</f>
        <v>87</v>
      </c>
      <c r="J192" s="2">
        <f>I192/$Q$192</f>
        <v>0.12066574202496533</v>
      </c>
      <c r="K192" s="10">
        <f>Agrar!K192+Bio_Psych!K192+Chemie!K192+Forst_Wald!K192+Geo!K192+Mathe_Info!K192+Physik!K192+Jur!K192+Phil!K192+Sozi!K192+Theo!K192+Med!K192+Wiwi!K192</f>
        <v>83</v>
      </c>
      <c r="L192" s="2">
        <f>K192/$Q$192</f>
        <v>0.11511789181692095</v>
      </c>
      <c r="M192" s="10">
        <f>Agrar!M192+Bio_Psych!M192+Chemie!M192+Forst_Wald!M192+Geo!M192+Mathe_Info!M192+Physik!M192+Jur!M192+Phil!M192+Sozi!M192+Theo!M192+Med!M192+Wiwi!M192</f>
        <v>62</v>
      </c>
      <c r="N192" s="2">
        <f>M192/$Q$192</f>
        <v>8.5991678224687937E-2</v>
      </c>
      <c r="O192" s="10">
        <f>Agrar!O192+Bio_Psych!O192+Chemie!O192+Forst_Wald!O192+Geo!O192+Mathe_Info!O192+Physik!O192+Jur!O192+Phil!O192+Sozi!O192+Theo!O192+Med!O192+Wiwi!O192</f>
        <v>80</v>
      </c>
      <c r="P192" s="84">
        <f>O192/$Q$192</f>
        <v>0.11095700416088766</v>
      </c>
      <c r="Q192" s="35">
        <f t="shared" si="33"/>
        <v>721</v>
      </c>
      <c r="R192" s="10">
        <f>Agrar!R192+Bio_Psych!R192+Chemie!R192+Forst_Wald!R192+Geo!R192+Mathe_Info!R192+Physik!R192+Jur!R192+Phil!R192+Sozi!R192+Theo!R192+Med!R192+Wiwi!R192</f>
        <v>75</v>
      </c>
      <c r="S192" s="35">
        <f t="shared" si="34"/>
        <v>796</v>
      </c>
      <c r="T192" s="123"/>
    </row>
    <row r="195" spans="2:20" x14ac:dyDescent="0.2">
      <c r="C195" s="102" t="s">
        <v>73</v>
      </c>
    </row>
    <row r="197" spans="2:20" ht="15" customHeight="1" x14ac:dyDescent="0.2">
      <c r="B197" s="254" t="s">
        <v>74</v>
      </c>
      <c r="C197" s="257" t="s">
        <v>27</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160" t="s">
        <v>59</v>
      </c>
      <c r="D199" s="32"/>
      <c r="E199" s="160"/>
      <c r="F199" s="32"/>
      <c r="G199" s="160"/>
      <c r="H199" s="32"/>
      <c r="I199" s="160"/>
      <c r="J199" s="32"/>
      <c r="K199" s="160"/>
      <c r="L199" s="32"/>
      <c r="M199" s="160"/>
      <c r="N199" s="32"/>
      <c r="O199" s="160" t="s">
        <v>62</v>
      </c>
      <c r="P199" s="126"/>
      <c r="Q199" s="160" t="s">
        <v>4</v>
      </c>
      <c r="R199" s="160" t="s">
        <v>5</v>
      </c>
      <c r="S199" s="160" t="s">
        <v>6</v>
      </c>
    </row>
    <row r="200" spans="2:20" x14ac:dyDescent="0.25">
      <c r="B200" s="24" t="s">
        <v>63</v>
      </c>
      <c r="C200" s="10">
        <f>Agrar!C200+Bio_Psych!C200+Chemie!C200+Forst_Wald!C200+Geo!C200+Mathe_Info!C200+Physik!C200+Jur!C200+Phil!C200+Sozi!C200+Theo!C200+Med!C200+Wiwi!C200</f>
        <v>201</v>
      </c>
      <c r="D200" s="2">
        <f>C200/$Q$200</f>
        <v>0.12079326923076923</v>
      </c>
      <c r="E200" s="10">
        <f>Agrar!E200+Bio_Psych!E200+Chemie!E200+Forst_Wald!E200+Geo!E200+Mathe_Info!E200+Physik!E200+Jur!E200+Phil!E200+Sozi!E200+Theo!E200+Med!E200+Wiwi!E200</f>
        <v>175</v>
      </c>
      <c r="F200" s="2">
        <f>E200/$Q$200</f>
        <v>0.10516826923076923</v>
      </c>
      <c r="G200" s="10">
        <f>Agrar!G200+Bio_Psych!G200+Chemie!G200+Forst_Wald!G200+Geo!G200+Mathe_Info!G200+Physik!G200+Jur!G200+Phil!G200+Sozi!G200+Theo!G200+Med!G200+Wiwi!G200</f>
        <v>140</v>
      </c>
      <c r="H200" s="2">
        <f>G200/$Q$200</f>
        <v>8.4134615384615391E-2</v>
      </c>
      <c r="I200" s="10">
        <f>Agrar!I200+Bio_Psych!I200+Chemie!I200+Forst_Wald!I200+Geo!I200+Mathe_Info!I200+Physik!I200+Jur!I200+Phil!I200+Sozi!I200+Theo!I200+Med!I200+Wiwi!I200</f>
        <v>167</v>
      </c>
      <c r="J200" s="2">
        <f>I200/$Q$200</f>
        <v>0.10036057692307693</v>
      </c>
      <c r="K200" s="10">
        <f>Agrar!K200+Bio_Psych!K200+Chemie!K200+Forst_Wald!K200+Geo!K200+Mathe_Info!K200+Physik!K200+Jur!K200+Phil!K200+Sozi!K200+Theo!K200+Med!K200+Wiwi!K200</f>
        <v>209</v>
      </c>
      <c r="L200" s="2">
        <f>K200/$Q$200</f>
        <v>0.12560096153846154</v>
      </c>
      <c r="M200" s="10">
        <f>Agrar!M200+Bio_Psych!M200+Chemie!M200+Forst_Wald!M200+Geo!M200+Mathe_Info!M200+Physik!M200+Jur!M200+Phil!M200+Sozi!M200+Theo!M200+Med!M200+Wiwi!M200</f>
        <v>210</v>
      </c>
      <c r="N200" s="2">
        <f>M200/$Q$200</f>
        <v>0.12620192307692307</v>
      </c>
      <c r="O200" s="10">
        <f>Agrar!O200+Bio_Psych!O200+Chemie!O200+Forst_Wald!O200+Geo!O200+Mathe_Info!O200+Physik!O200+Jur!O200+Phil!O200+Sozi!O200+Theo!O200+Med!O200+Wiwi!O200</f>
        <v>562</v>
      </c>
      <c r="P200" s="84">
        <f>O200/$Q$200</f>
        <v>0.33774038461538464</v>
      </c>
      <c r="Q200" s="35">
        <f t="shared" ref="Q200:Q204" si="35">O200+M200+K200+I200+G200+E200+C200</f>
        <v>1664</v>
      </c>
      <c r="R200" s="10">
        <f>Agrar!R200+Bio_Psych!R200+Chemie!R200+Forst_Wald!R200+Geo!R200+Mathe_Info!R200+Physik!R200+Jur!R200+Phil!R200+Sozi!R200+Theo!R200+Med!R200+Wiwi!R200</f>
        <v>52</v>
      </c>
      <c r="S200" s="35">
        <f t="shared" ref="S200:S204" si="36">Q200+R200</f>
        <v>1716</v>
      </c>
      <c r="T200" s="123"/>
    </row>
    <row r="201" spans="2:20" x14ac:dyDescent="0.2">
      <c r="B201" s="24" t="s">
        <v>75</v>
      </c>
      <c r="C201" s="10">
        <f>Agrar!C201+Bio_Psych!C201+Chemie!C201+Forst_Wald!C201+Geo!C201+Mathe_Info!C201+Physik!C201+Jur!C201+Phil!C201+Sozi!C201+Theo!C201+Med!C201+Wiwi!C201</f>
        <v>107</v>
      </c>
      <c r="D201" s="2">
        <f>C201/$Q$201</f>
        <v>6.5483476132190938E-2</v>
      </c>
      <c r="E201" s="10">
        <f>Agrar!E201+Bio_Psych!E201+Chemie!E201+Forst_Wald!E201+Geo!E201+Mathe_Info!E201+Physik!E201+Jur!E201+Phil!E201+Sozi!E201+Theo!E201+Med!E201+Wiwi!E201</f>
        <v>93</v>
      </c>
      <c r="F201" s="2">
        <f>E201/$Q$201</f>
        <v>5.6915544675642596E-2</v>
      </c>
      <c r="G201" s="10">
        <f>Agrar!G201+Bio_Psych!G201+Chemie!G201+Forst_Wald!G201+Geo!G201+Mathe_Info!G201+Physik!G201+Jur!G201+Phil!G201+Sozi!G201+Theo!G201+Med!G201+Wiwi!G201</f>
        <v>95</v>
      </c>
      <c r="H201" s="2">
        <f>G201/$Q$201</f>
        <v>5.8139534883720929E-2</v>
      </c>
      <c r="I201" s="10">
        <f>Agrar!I201+Bio_Psych!I201+Chemie!I201+Forst_Wald!I201+Geo!I201+Mathe_Info!I201+Physik!I201+Jur!I201+Phil!I201+Sozi!I201+Theo!I201+Med!I201+Wiwi!I201</f>
        <v>138</v>
      </c>
      <c r="J201" s="2">
        <f>I201/$Q$201</f>
        <v>8.4455324357405145E-2</v>
      </c>
      <c r="K201" s="10">
        <f>Agrar!K201+Bio_Psych!K201+Chemie!K201+Forst_Wald!K201+Geo!K201+Mathe_Info!K201+Physik!K201+Jur!K201+Phil!K201+Sozi!K201+Theo!K201+Med!K201+Wiwi!K201</f>
        <v>228</v>
      </c>
      <c r="L201" s="2">
        <f>K201/$Q$201</f>
        <v>0.13953488372093023</v>
      </c>
      <c r="M201" s="10">
        <f>Agrar!M201+Bio_Psych!M201+Chemie!M201+Forst_Wald!M201+Geo!M201+Mathe_Info!M201+Physik!M201+Jur!M201+Phil!M201+Sozi!M201+Theo!M201+Med!M201+Wiwi!M201</f>
        <v>310</v>
      </c>
      <c r="N201" s="2">
        <f>M201/$Q$201</f>
        <v>0.189718482252142</v>
      </c>
      <c r="O201" s="10">
        <f>Agrar!O201+Bio_Psych!O201+Chemie!O201+Forst_Wald!O201+Geo!O201+Mathe_Info!O201+Physik!O201+Jur!O201+Phil!O201+Sozi!O201+Theo!O201+Med!O201+Wiwi!O201</f>
        <v>663</v>
      </c>
      <c r="P201" s="84">
        <f>O201/$Q$201</f>
        <v>0.40575275397796817</v>
      </c>
      <c r="Q201" s="35">
        <f t="shared" si="35"/>
        <v>1634</v>
      </c>
      <c r="R201" s="10">
        <f>Agrar!R201+Bio_Psych!R201+Chemie!R201+Forst_Wald!R201+Geo!R201+Mathe_Info!R201+Physik!R201+Jur!R201+Phil!R201+Sozi!R201+Theo!R201+Med!R201+Wiwi!R201</f>
        <v>82</v>
      </c>
      <c r="S201" s="35">
        <f t="shared" si="36"/>
        <v>1716</v>
      </c>
      <c r="T201" s="123"/>
    </row>
    <row r="202" spans="2:20" x14ac:dyDescent="0.25">
      <c r="B202" s="24" t="s">
        <v>76</v>
      </c>
      <c r="C202" s="10">
        <f>Agrar!C202+Bio_Psych!C202+Chemie!C202+Forst_Wald!C202+Geo!C202+Mathe_Info!C202+Physik!C202+Jur!C202+Phil!C202+Sozi!C202+Theo!C202+Med!C202+Wiwi!C202</f>
        <v>106</v>
      </c>
      <c r="D202" s="2">
        <f>C202/$Q$202</f>
        <v>6.5553494124922701E-2</v>
      </c>
      <c r="E202" s="10">
        <f>Agrar!E202+Bio_Psych!E202+Chemie!E202+Forst_Wald!E202+Geo!E202+Mathe_Info!E202+Physik!E202+Jur!E202+Phil!E202+Sozi!E202+Theo!E202+Med!E202+Wiwi!E202</f>
        <v>98</v>
      </c>
      <c r="F202" s="2">
        <f>E202/$Q$202</f>
        <v>6.0606060606060608E-2</v>
      </c>
      <c r="G202" s="10">
        <f>Agrar!G202+Bio_Psych!G202+Chemie!G202+Forst_Wald!G202+Geo!G202+Mathe_Info!G202+Physik!G202+Jur!G202+Phil!G202+Sozi!G202+Theo!G202+Med!G202+Wiwi!G202</f>
        <v>103</v>
      </c>
      <c r="H202" s="2">
        <f>G202/$Q$202</f>
        <v>6.3698206555349413E-2</v>
      </c>
      <c r="I202" s="10">
        <f>Agrar!I202+Bio_Psych!I202+Chemie!I202+Forst_Wald!I202+Geo!I202+Mathe_Info!I202+Physik!I202+Jur!I202+Phil!I202+Sozi!I202+Theo!I202+Med!I202+Wiwi!I202</f>
        <v>139</v>
      </c>
      <c r="J202" s="2">
        <f>I202/$Q$202</f>
        <v>8.5961657390228818E-2</v>
      </c>
      <c r="K202" s="10">
        <f>Agrar!K202+Bio_Psych!K202+Chemie!K202+Forst_Wald!K202+Geo!K202+Mathe_Info!K202+Physik!K202+Jur!K202+Phil!K202+Sozi!K202+Theo!K202+Med!K202+Wiwi!K202</f>
        <v>199</v>
      </c>
      <c r="L202" s="2">
        <f>K202/$Q$202</f>
        <v>0.12306740878169449</v>
      </c>
      <c r="M202" s="10">
        <f>Agrar!M202+Bio_Psych!M202+Chemie!M202+Forst_Wald!M202+Geo!M202+Mathe_Info!M202+Physik!M202+Jur!M202+Phil!M202+Sozi!M202+Theo!M202+Med!M202+Wiwi!M202</f>
        <v>286</v>
      </c>
      <c r="N202" s="2">
        <f>M202/$Q$202</f>
        <v>0.17687074829931973</v>
      </c>
      <c r="O202" s="10">
        <f>Agrar!O202+Bio_Psych!O202+Chemie!O202+Forst_Wald!O202+Geo!O202+Mathe_Info!O202+Physik!O202+Jur!O202+Phil!O202+Sozi!O202+Theo!O202+Med!O202+Wiwi!O202</f>
        <v>686</v>
      </c>
      <c r="P202" s="84">
        <f>O202/$Q$202</f>
        <v>0.42424242424242425</v>
      </c>
      <c r="Q202" s="35">
        <f t="shared" si="35"/>
        <v>1617</v>
      </c>
      <c r="R202" s="10">
        <f>Agrar!R202+Bio_Psych!R202+Chemie!R202+Forst_Wald!R202+Geo!R202+Mathe_Info!R202+Physik!R202+Jur!R202+Phil!R202+Sozi!R202+Theo!R202+Med!R202+Wiwi!R202</f>
        <v>99</v>
      </c>
      <c r="S202" s="35">
        <f t="shared" si="36"/>
        <v>1716</v>
      </c>
      <c r="T202" s="123"/>
    </row>
    <row r="203" spans="2:20" x14ac:dyDescent="0.2">
      <c r="B203" s="24" t="s">
        <v>66</v>
      </c>
      <c r="C203" s="10">
        <f>Agrar!C203+Bio_Psych!C203+Chemie!C203+Forst_Wald!C203+Geo!C203+Mathe_Info!C203+Physik!C203+Jur!C203+Phil!C203+Sozi!C203+Theo!C203+Med!C203+Wiwi!C203</f>
        <v>58</v>
      </c>
      <c r="D203" s="2">
        <f>C203/$Q$203</f>
        <v>3.4855769230769232E-2</v>
      </c>
      <c r="E203" s="10">
        <f>Agrar!E203+Bio_Psych!E203+Chemie!E203+Forst_Wald!E203+Geo!E203+Mathe_Info!E203+Physik!E203+Jur!E203+Phil!E203+Sozi!E203+Theo!E203+Med!E203+Wiwi!E203</f>
        <v>64</v>
      </c>
      <c r="F203" s="2">
        <f>E203/$Q$203</f>
        <v>3.8461538461538464E-2</v>
      </c>
      <c r="G203" s="10">
        <f>Agrar!G203+Bio_Psych!G203+Chemie!G203+Forst_Wald!G203+Geo!G203+Mathe_Info!G203+Physik!G203+Jur!G203+Phil!G203+Sozi!G203+Theo!G203+Med!G203+Wiwi!G203</f>
        <v>77</v>
      </c>
      <c r="H203" s="2">
        <f>G203/$Q$203</f>
        <v>4.6274038461538464E-2</v>
      </c>
      <c r="I203" s="10">
        <f>Agrar!I203+Bio_Psych!I203+Chemie!I203+Forst_Wald!I203+Geo!I203+Mathe_Info!I203+Physik!I203+Jur!I203+Phil!I203+Sozi!I203+Theo!I203+Med!I203+Wiwi!I203</f>
        <v>112</v>
      </c>
      <c r="J203" s="2">
        <f>I203/$Q$203</f>
        <v>6.7307692307692304E-2</v>
      </c>
      <c r="K203" s="10">
        <f>Agrar!K203+Bio_Psych!K203+Chemie!K203+Forst_Wald!K203+Geo!K203+Mathe_Info!K203+Physik!K203+Jur!K203+Phil!K203+Sozi!K203+Theo!K203+Med!K203+Wiwi!K203</f>
        <v>170</v>
      </c>
      <c r="L203" s="2">
        <f>K203/$Q$203</f>
        <v>0.10216346153846154</v>
      </c>
      <c r="M203" s="10">
        <f>Agrar!M203+Bio_Psych!M203+Chemie!M203+Forst_Wald!M203+Geo!M203+Mathe_Info!M203+Physik!M203+Jur!M203+Phil!M203+Sozi!M203+Theo!M203+Med!M203+Wiwi!M203</f>
        <v>303</v>
      </c>
      <c r="N203" s="2">
        <f>M203/$Q$203</f>
        <v>0.18209134615384615</v>
      </c>
      <c r="O203" s="10">
        <f>Agrar!O203+Bio_Psych!O203+Chemie!O203+Forst_Wald!O203+Geo!O203+Mathe_Info!O203+Physik!O203+Jur!O203+Phil!O203+Sozi!O203+Theo!O203+Med!O203+Wiwi!O203</f>
        <v>880</v>
      </c>
      <c r="P203" s="84">
        <f>O203/$Q$203</f>
        <v>0.52884615384615385</v>
      </c>
      <c r="Q203" s="35">
        <f t="shared" si="35"/>
        <v>1664</v>
      </c>
      <c r="R203" s="10">
        <f>Agrar!R203+Bio_Psych!R203+Chemie!R203+Forst_Wald!R203+Geo!R203+Mathe_Info!R203+Physik!R203+Jur!R203+Phil!R203+Sozi!R203+Theo!R203+Med!R203+Wiwi!R203</f>
        <v>52</v>
      </c>
      <c r="S203" s="35">
        <f t="shared" si="36"/>
        <v>1716</v>
      </c>
      <c r="T203" s="123"/>
    </row>
    <row r="204" spans="2:20" x14ac:dyDescent="0.25">
      <c r="B204" s="24" t="s">
        <v>67</v>
      </c>
      <c r="C204" s="10">
        <f>Agrar!C204+Bio_Psych!C204+Chemie!C204+Forst_Wald!C204+Geo!C204+Mathe_Info!C204+Physik!C204+Jur!C204+Phil!C204+Sozi!C204+Theo!C204+Med!C204+Wiwi!C204</f>
        <v>158</v>
      </c>
      <c r="D204" s="2">
        <f>C204/$Q$204</f>
        <v>9.5180722891566261E-2</v>
      </c>
      <c r="E204" s="10">
        <f>Agrar!E204+Bio_Psych!E204+Chemie!E204+Forst_Wald!E204+Geo!E204+Mathe_Info!E204+Physik!E204+Jur!E204+Phil!E204+Sozi!E204+Theo!E204+Med!E204+Wiwi!E204</f>
        <v>182</v>
      </c>
      <c r="F204" s="2">
        <f>E204/$Q$204</f>
        <v>0.10963855421686747</v>
      </c>
      <c r="G204" s="10">
        <f>Agrar!G204+Bio_Psych!G204+Chemie!G204+Forst_Wald!G204+Geo!G204+Mathe_Info!G204+Physik!G204+Jur!G204+Phil!G204+Sozi!G204+Theo!G204+Med!G204+Wiwi!G204</f>
        <v>156</v>
      </c>
      <c r="H204" s="2">
        <f>G204/$Q$204</f>
        <v>9.3975903614457831E-2</v>
      </c>
      <c r="I204" s="10">
        <f>Agrar!I204+Bio_Psych!I204+Chemie!I204+Forst_Wald!I204+Geo!I204+Mathe_Info!I204+Physik!I204+Jur!I204+Phil!I204+Sozi!I204+Theo!I204+Med!I204+Wiwi!I204</f>
        <v>164</v>
      </c>
      <c r="J204" s="2">
        <f>I204/$Q$204</f>
        <v>9.8795180722891562E-2</v>
      </c>
      <c r="K204" s="10">
        <f>Agrar!K204+Bio_Psych!K204+Chemie!K204+Forst_Wald!K204+Geo!K204+Mathe_Info!K204+Physik!K204+Jur!K204+Phil!K204+Sozi!K204+Theo!K204+Med!K204+Wiwi!K204</f>
        <v>193</v>
      </c>
      <c r="L204" s="2">
        <f>K204/$Q$204</f>
        <v>0.11626506024096385</v>
      </c>
      <c r="M204" s="10">
        <f>Agrar!M204+Bio_Psych!M204+Chemie!M204+Forst_Wald!M204+Geo!M204+Mathe_Info!M204+Physik!M204+Jur!M204+Phil!M204+Sozi!M204+Theo!M204+Med!M204+Wiwi!M204</f>
        <v>264</v>
      </c>
      <c r="N204" s="2">
        <f>M204/$Q$204</f>
        <v>0.15903614457831325</v>
      </c>
      <c r="O204" s="10">
        <f>Agrar!O204+Bio_Psych!O204+Chemie!O204+Forst_Wald!O204+Geo!O204+Mathe_Info!O204+Physik!O204+Jur!O204+Phil!O204+Sozi!O204+Theo!O204+Med!O204+Wiwi!O204</f>
        <v>543</v>
      </c>
      <c r="P204" s="84">
        <f>O204/$Q$204</f>
        <v>0.32710843373493975</v>
      </c>
      <c r="Q204" s="35">
        <f t="shared" si="35"/>
        <v>1660</v>
      </c>
      <c r="R204" s="10">
        <f>Agrar!R204+Bio_Psych!R204+Chemie!R204+Forst_Wald!R204+Geo!R204+Mathe_Info!R204+Physik!R204+Jur!R204+Phil!R204+Sozi!R204+Theo!R204+Med!R204+Wiwi!R204</f>
        <v>56</v>
      </c>
      <c r="S204" s="35">
        <f t="shared" si="36"/>
        <v>1716</v>
      </c>
      <c r="T204" s="123"/>
    </row>
    <row r="205" spans="2:20" x14ac:dyDescent="0.25">
      <c r="T205" s="123"/>
    </row>
    <row r="206" spans="2:20" x14ac:dyDescent="0.25">
      <c r="T206" s="123"/>
    </row>
    <row r="207" spans="2:20" x14ac:dyDescent="0.2">
      <c r="C207" s="102" t="s">
        <v>77</v>
      </c>
    </row>
    <row r="209" spans="2:20" ht="15" customHeight="1" x14ac:dyDescent="0.2">
      <c r="B209" s="254" t="s">
        <v>74</v>
      </c>
      <c r="C209" s="257" t="s">
        <v>28</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160" t="s">
        <v>59</v>
      </c>
      <c r="D211" s="32"/>
      <c r="E211" s="160"/>
      <c r="F211" s="32"/>
      <c r="G211" s="160"/>
      <c r="H211" s="32"/>
      <c r="I211" s="160"/>
      <c r="J211" s="32"/>
      <c r="K211" s="160"/>
      <c r="L211" s="32"/>
      <c r="M211" s="160"/>
      <c r="N211" s="32"/>
      <c r="O211" s="160" t="s">
        <v>62</v>
      </c>
      <c r="P211" s="126"/>
      <c r="Q211" s="160" t="s">
        <v>4</v>
      </c>
      <c r="R211" s="160" t="s">
        <v>5</v>
      </c>
      <c r="S211" s="160" t="s">
        <v>6</v>
      </c>
    </row>
    <row r="212" spans="2:20" x14ac:dyDescent="0.25">
      <c r="B212" s="24" t="s">
        <v>63</v>
      </c>
      <c r="C212" s="10">
        <f>Agrar!C212+Bio_Psych!C212+Chemie!C212+Forst_Wald!C212+Geo!C212+Mathe_Info!C212+Physik!C212+Jur!C212+Phil!C212+Sozi!C212+Theo!C212+Med!C212+Wiwi!C212</f>
        <v>83</v>
      </c>
      <c r="D212" s="2">
        <f>C212/$Q$212</f>
        <v>9.3785310734463279E-2</v>
      </c>
      <c r="E212" s="10">
        <f>Agrar!E212+Bio_Psych!E212+Chemie!E212+Forst_Wald!E212+Geo!E212+Mathe_Info!E212+Physik!E212+Jur!E212+Phil!E212+Sozi!E212+Theo!E212+Med!E212+Wiwi!E212</f>
        <v>84</v>
      </c>
      <c r="F212" s="2">
        <f>E212/$Q$212</f>
        <v>9.4915254237288138E-2</v>
      </c>
      <c r="G212" s="10">
        <f>Agrar!G212+Bio_Psych!G212+Chemie!G212+Forst_Wald!G212+Geo!G212+Mathe_Info!G212+Physik!G212+Jur!G212+Phil!G212+Sozi!G212+Theo!G212+Med!G212+Wiwi!G212</f>
        <v>85</v>
      </c>
      <c r="H212" s="2">
        <f>G212/$Q$212</f>
        <v>9.6045197740112997E-2</v>
      </c>
      <c r="I212" s="10">
        <f>Agrar!I212+Bio_Psych!I212+Chemie!I212+Forst_Wald!I212+Geo!I212+Mathe_Info!I212+Physik!I212+Jur!I212+Phil!I212+Sozi!I212+Theo!I212+Med!I212+Wiwi!I212</f>
        <v>97</v>
      </c>
      <c r="J212" s="2">
        <f>I212/$Q$212</f>
        <v>0.1096045197740113</v>
      </c>
      <c r="K212" s="10">
        <f>Agrar!K212+Bio_Psych!K212+Chemie!K212+Forst_Wald!K212+Geo!K212+Mathe_Info!K212+Physik!K212+Jur!K212+Phil!K212+Sozi!K212+Theo!K212+Med!K212+Wiwi!K212</f>
        <v>137</v>
      </c>
      <c r="L212" s="2">
        <f>K212/$Q$212</f>
        <v>0.15480225988700566</v>
      </c>
      <c r="M212" s="10">
        <f>Agrar!M212+Bio_Psych!M212+Chemie!M212+Forst_Wald!M212+Geo!M212+Mathe_Info!M212+Physik!M212+Jur!M212+Phil!M212+Sozi!M212+Theo!M212+Med!M212+Wiwi!M212</f>
        <v>136</v>
      </c>
      <c r="N212" s="2">
        <f>M212/$Q$212</f>
        <v>0.1536723163841808</v>
      </c>
      <c r="O212" s="10">
        <f>Agrar!O212+Bio_Psych!O212+Chemie!O212+Forst_Wald!O212+Geo!O212+Mathe_Info!O212+Physik!O212+Jur!O212+Phil!O212+Sozi!O212+Theo!O212+Med!O212+Wiwi!O212</f>
        <v>263</v>
      </c>
      <c r="P212" s="84">
        <f>O212/$Q$212</f>
        <v>0.29717514124293787</v>
      </c>
      <c r="Q212" s="35">
        <f t="shared" ref="Q212:Q216" si="37">O212+M212+K212+I212+G212+E212+C212</f>
        <v>885</v>
      </c>
      <c r="R212" s="10">
        <f>Agrar!R212+Bio_Psych!R212+Chemie!R212+Forst_Wald!R212+Geo!R212+Mathe_Info!R212+Physik!R212+Jur!R212+Phil!R212+Sozi!R212+Theo!R212+Med!R212+Wiwi!R212</f>
        <v>35</v>
      </c>
      <c r="S212" s="35">
        <f t="shared" ref="S212:S216" si="38">Q212+R212</f>
        <v>920</v>
      </c>
      <c r="T212" s="123"/>
    </row>
    <row r="213" spans="2:20" x14ac:dyDescent="0.2">
      <c r="B213" s="24" t="s">
        <v>75</v>
      </c>
      <c r="C213" s="10">
        <f>Agrar!C213+Bio_Psych!C213+Chemie!C213+Forst_Wald!C213+Geo!C213+Mathe_Info!C213+Physik!C213+Jur!C213+Phil!C213+Sozi!C213+Theo!C213+Med!C213+Wiwi!C213</f>
        <v>37</v>
      </c>
      <c r="D213" s="2">
        <f>C213/$Q$213</f>
        <v>4.2334096109839819E-2</v>
      </c>
      <c r="E213" s="10">
        <f>Agrar!E213+Bio_Psych!E213+Chemie!E213+Forst_Wald!E213+Geo!E213+Mathe_Info!E213+Physik!E213+Jur!E213+Phil!E213+Sozi!E213+Theo!E213+Med!E213+Wiwi!E213</f>
        <v>36</v>
      </c>
      <c r="F213" s="2">
        <f>E213/$Q$213</f>
        <v>4.1189931350114416E-2</v>
      </c>
      <c r="G213" s="10">
        <f>Agrar!G213+Bio_Psych!G213+Chemie!G213+Forst_Wald!G213+Geo!G213+Mathe_Info!G213+Physik!G213+Jur!G213+Phil!G213+Sozi!G213+Theo!G213+Med!G213+Wiwi!G213</f>
        <v>43</v>
      </c>
      <c r="H213" s="2">
        <f>G213/$Q$213</f>
        <v>4.9199084668192221E-2</v>
      </c>
      <c r="I213" s="10">
        <f>Agrar!I213+Bio_Psych!I213+Chemie!I213+Forst_Wald!I213+Geo!I213+Mathe_Info!I213+Physik!I213+Jur!I213+Phil!I213+Sozi!I213+Theo!I213+Med!I213+Wiwi!I213</f>
        <v>63</v>
      </c>
      <c r="J213" s="2">
        <f>I213/$Q$213</f>
        <v>7.2082379862700233E-2</v>
      </c>
      <c r="K213" s="10">
        <f>Agrar!K213+Bio_Psych!K213+Chemie!K213+Forst_Wald!K213+Geo!K213+Mathe_Info!K213+Physik!K213+Jur!K213+Phil!K213+Sozi!K213+Theo!K213+Med!K213+Wiwi!K213</f>
        <v>139</v>
      </c>
      <c r="L213" s="2">
        <f>K213/$Q$213</f>
        <v>0.15903890160183065</v>
      </c>
      <c r="M213" s="10">
        <f>Agrar!M213+Bio_Psych!M213+Chemie!M213+Forst_Wald!M213+Geo!M213+Mathe_Info!M213+Physik!M213+Jur!M213+Phil!M213+Sozi!M213+Theo!M213+Med!M213+Wiwi!M213</f>
        <v>186</v>
      </c>
      <c r="N213" s="2">
        <f>M213/$Q$213</f>
        <v>0.21281464530892449</v>
      </c>
      <c r="O213" s="10">
        <f>Agrar!O213+Bio_Psych!O213+Chemie!O213+Forst_Wald!O213+Geo!O213+Mathe_Info!O213+Physik!O213+Jur!O213+Phil!O213+Sozi!O213+Theo!O213+Med!O213+Wiwi!O213</f>
        <v>370</v>
      </c>
      <c r="P213" s="84">
        <f>O213/$Q$213</f>
        <v>0.42334096109839819</v>
      </c>
      <c r="Q213" s="35">
        <f t="shared" si="37"/>
        <v>874</v>
      </c>
      <c r="R213" s="10">
        <f>Agrar!R213+Bio_Psych!R213+Chemie!R213+Forst_Wald!R213+Geo!R213+Mathe_Info!R213+Physik!R213+Jur!R213+Phil!R213+Sozi!R213+Theo!R213+Med!R213+Wiwi!R213</f>
        <v>46</v>
      </c>
      <c r="S213" s="35">
        <f t="shared" si="38"/>
        <v>920</v>
      </c>
      <c r="T213" s="123"/>
    </row>
    <row r="214" spans="2:20" x14ac:dyDescent="0.25">
      <c r="B214" s="24" t="s">
        <v>76</v>
      </c>
      <c r="C214" s="10">
        <f>Agrar!C214+Bio_Psych!C214+Chemie!C214+Forst_Wald!C214+Geo!C214+Mathe_Info!C214+Physik!C214+Jur!C214+Phil!C214+Sozi!C214+Theo!C214+Med!C214+Wiwi!C214</f>
        <v>38</v>
      </c>
      <c r="D214" s="2">
        <f>C214/$Q$214</f>
        <v>4.4340723453908985E-2</v>
      </c>
      <c r="E214" s="10">
        <f>Agrar!E214+Bio_Psych!E214+Chemie!E214+Forst_Wald!E214+Geo!E214+Mathe_Info!E214+Physik!E214+Jur!E214+Phil!E214+Sozi!E214+Theo!E214+Med!E214+Wiwi!E214</f>
        <v>49</v>
      </c>
      <c r="F214" s="2">
        <f>E214/$Q$214</f>
        <v>5.7176196032672114E-2</v>
      </c>
      <c r="G214" s="10">
        <f>Agrar!G214+Bio_Psych!G214+Chemie!G214+Forst_Wald!G214+Geo!G214+Mathe_Info!G214+Physik!G214+Jur!G214+Phil!G214+Sozi!G214+Theo!G214+Med!G214+Wiwi!G214</f>
        <v>60</v>
      </c>
      <c r="H214" s="2">
        <f>G214/$Q$214</f>
        <v>7.0011668611435235E-2</v>
      </c>
      <c r="I214" s="10">
        <f>Agrar!I214+Bio_Psych!I214+Chemie!I214+Forst_Wald!I214+Geo!I214+Mathe_Info!I214+Physik!I214+Jur!I214+Phil!I214+Sozi!I214+Theo!I214+Med!I214+Wiwi!I214</f>
        <v>65</v>
      </c>
      <c r="J214" s="2">
        <f>I214/$Q$214</f>
        <v>7.5845974329054849E-2</v>
      </c>
      <c r="K214" s="10">
        <f>Agrar!K214+Bio_Psych!K214+Chemie!K214+Forst_Wald!K214+Geo!K214+Mathe_Info!K214+Physik!K214+Jur!K214+Phil!K214+Sozi!K214+Theo!K214+Med!K214+Wiwi!K214</f>
        <v>123</v>
      </c>
      <c r="L214" s="2">
        <f>K214/$Q$214</f>
        <v>0.14352392065344224</v>
      </c>
      <c r="M214" s="10">
        <f>Agrar!M214+Bio_Psych!M214+Chemie!M214+Forst_Wald!M214+Geo!M214+Mathe_Info!M214+Physik!M214+Jur!M214+Phil!M214+Sozi!M214+Theo!M214+Med!M214+Wiwi!M214</f>
        <v>160</v>
      </c>
      <c r="N214" s="2">
        <f>M214/$Q$214</f>
        <v>0.1866977829638273</v>
      </c>
      <c r="O214" s="10">
        <f>Agrar!O214+Bio_Psych!O214+Chemie!O214+Forst_Wald!O214+Geo!O214+Mathe_Info!O214+Physik!O214+Jur!O214+Phil!O214+Sozi!O214+Theo!O214+Med!O214+Wiwi!O214</f>
        <v>362</v>
      </c>
      <c r="P214" s="84">
        <f>O214/$Q$214</f>
        <v>0.42240373395565928</v>
      </c>
      <c r="Q214" s="35">
        <f t="shared" si="37"/>
        <v>857</v>
      </c>
      <c r="R214" s="10">
        <f>Agrar!R214+Bio_Psych!R214+Chemie!R214+Forst_Wald!R214+Geo!R214+Mathe_Info!R214+Physik!R214+Jur!R214+Phil!R214+Sozi!R214+Theo!R214+Med!R214+Wiwi!R214</f>
        <v>63</v>
      </c>
      <c r="S214" s="35">
        <f t="shared" si="38"/>
        <v>920</v>
      </c>
      <c r="T214" s="123"/>
    </row>
    <row r="215" spans="2:20" x14ac:dyDescent="0.2">
      <c r="B215" s="24" t="s">
        <v>66</v>
      </c>
      <c r="C215" s="10">
        <f>Agrar!C215+Bio_Psych!C215+Chemie!C215+Forst_Wald!C215+Geo!C215+Mathe_Info!C215+Physik!C215+Jur!C215+Phil!C215+Sozi!C215+Theo!C215+Med!C215+Wiwi!C215</f>
        <v>13</v>
      </c>
      <c r="D215" s="2">
        <f>C215/$Q$215</f>
        <v>1.4476614699331848E-2</v>
      </c>
      <c r="E215" s="10">
        <f>Agrar!E215+Bio_Psych!E215+Chemie!E215+Forst_Wald!E215+Geo!E215+Mathe_Info!E215+Physik!E215+Jur!E215+Phil!E215+Sozi!E215+Theo!E215+Med!E215+Wiwi!E215</f>
        <v>19</v>
      </c>
      <c r="F215" s="2">
        <f>E215/$Q$215</f>
        <v>2.1158129175946547E-2</v>
      </c>
      <c r="G215" s="10">
        <f>Agrar!G215+Bio_Psych!G215+Chemie!G215+Forst_Wald!G215+Geo!G215+Mathe_Info!G215+Physik!G215+Jur!G215+Phil!G215+Sozi!G215+Theo!G215+Med!G215+Wiwi!G215</f>
        <v>23</v>
      </c>
      <c r="H215" s="2">
        <f>G215/$Q$215</f>
        <v>2.5612472160356347E-2</v>
      </c>
      <c r="I215" s="10">
        <f>Agrar!I215+Bio_Psych!I215+Chemie!I215+Forst_Wald!I215+Geo!I215+Mathe_Info!I215+Physik!I215+Jur!I215+Phil!I215+Sozi!I215+Theo!I215+Med!I215+Wiwi!I215</f>
        <v>38</v>
      </c>
      <c r="J215" s="2">
        <f>I215/$Q$215</f>
        <v>4.2316258351893093E-2</v>
      </c>
      <c r="K215" s="10">
        <f>Agrar!K215+Bio_Psych!K215+Chemie!K215+Forst_Wald!K215+Geo!K215+Mathe_Info!K215+Physik!K215+Jur!K215+Phil!K215+Sozi!K215+Theo!K215+Med!K215+Wiwi!K215</f>
        <v>82</v>
      </c>
      <c r="L215" s="2">
        <f>K215/$Q$215</f>
        <v>9.1314031180400893E-2</v>
      </c>
      <c r="M215" s="10">
        <f>Agrar!M215+Bio_Psych!M215+Chemie!M215+Forst_Wald!M215+Geo!M215+Mathe_Info!M215+Physik!M215+Jur!M215+Phil!M215+Sozi!M215+Theo!M215+Med!M215+Wiwi!M215</f>
        <v>159</v>
      </c>
      <c r="N215" s="2">
        <f>M215/$Q$215</f>
        <v>0.17706013363028952</v>
      </c>
      <c r="O215" s="10">
        <f>Agrar!O215+Bio_Psych!O215+Chemie!O215+Forst_Wald!O215+Geo!O215+Mathe_Info!O215+Physik!O215+Jur!O215+Phil!O215+Sozi!O215+Theo!O215+Med!O215+Wiwi!O215</f>
        <v>564</v>
      </c>
      <c r="P215" s="84">
        <f>O215/$Q$215</f>
        <v>0.62806236080178168</v>
      </c>
      <c r="Q215" s="35">
        <f t="shared" si="37"/>
        <v>898</v>
      </c>
      <c r="R215" s="10">
        <f>Agrar!R215+Bio_Psych!R215+Chemie!R215+Forst_Wald!R215+Geo!R215+Mathe_Info!R215+Physik!R215+Jur!R215+Phil!R215+Sozi!R215+Theo!R215+Med!R215+Wiwi!R215</f>
        <v>22</v>
      </c>
      <c r="S215" s="35">
        <f t="shared" si="38"/>
        <v>920</v>
      </c>
      <c r="T215" s="123"/>
    </row>
    <row r="216" spans="2:20" x14ac:dyDescent="0.25">
      <c r="B216" s="24" t="s">
        <v>78</v>
      </c>
      <c r="C216" s="10">
        <f>Agrar!C216+Bio_Psych!C216+Chemie!C216+Forst_Wald!C216+Geo!C216+Mathe_Info!C216+Physik!C216+Jur!C216+Phil!C216+Sozi!C216+Theo!C216+Med!C216+Wiwi!C216</f>
        <v>57</v>
      </c>
      <c r="D216" s="2">
        <f>C216/$Q$216</f>
        <v>6.3829787234042548E-2</v>
      </c>
      <c r="E216" s="10">
        <f>Agrar!E216+Bio_Psych!E216+Chemie!E216+Forst_Wald!E216+Geo!E216+Mathe_Info!E216+Physik!E216+Jur!E216+Phil!E216+Sozi!E216+Theo!E216+Med!E216+Wiwi!E216</f>
        <v>77</v>
      </c>
      <c r="F216" s="2">
        <f>E216/$Q$216</f>
        <v>8.6226203807390822E-2</v>
      </c>
      <c r="G216" s="10">
        <f>Agrar!G216+Bio_Psych!G216+Chemie!G216+Forst_Wald!G216+Geo!G216+Mathe_Info!G216+Physik!G216+Jur!G216+Phil!G216+Sozi!G216+Theo!G216+Med!G216+Wiwi!G216</f>
        <v>76</v>
      </c>
      <c r="H216" s="2">
        <f>G216/$Q$216</f>
        <v>8.5106382978723402E-2</v>
      </c>
      <c r="I216" s="10">
        <f>Agrar!I216+Bio_Psych!I216+Chemie!I216+Forst_Wald!I216+Geo!I216+Mathe_Info!I216+Physik!I216+Jur!I216+Phil!I216+Sozi!I216+Theo!I216+Med!I216+Wiwi!I216</f>
        <v>88</v>
      </c>
      <c r="J216" s="2">
        <f>I216/$Q$216</f>
        <v>9.8544232922732358E-2</v>
      </c>
      <c r="K216" s="10">
        <f>Agrar!K216+Bio_Psych!K216+Chemie!K216+Forst_Wald!K216+Geo!K216+Mathe_Info!K216+Physik!K216+Jur!K216+Phil!K216+Sozi!K216+Theo!K216+Med!K216+Wiwi!K216</f>
        <v>112</v>
      </c>
      <c r="L216" s="2">
        <f>K216/$Q$216</f>
        <v>0.12541993281075028</v>
      </c>
      <c r="M216" s="10">
        <f>Agrar!M216+Bio_Psych!M216+Chemie!M216+Forst_Wald!M216+Geo!M216+Mathe_Info!M216+Physik!M216+Jur!M216+Phil!M216+Sozi!M216+Theo!M216+Med!M216+Wiwi!M216</f>
        <v>168</v>
      </c>
      <c r="N216" s="2">
        <f>M216/$Q$216</f>
        <v>0.18812989921612541</v>
      </c>
      <c r="O216" s="10">
        <f>Agrar!O216+Bio_Psych!O216+Chemie!O216+Forst_Wald!O216+Geo!O216+Mathe_Info!O216+Physik!O216+Jur!O216+Phil!O216+Sozi!O216+Theo!O216+Med!O216+Wiwi!O216</f>
        <v>315</v>
      </c>
      <c r="P216" s="84">
        <f>O216/$Q$216</f>
        <v>0.35274356103023519</v>
      </c>
      <c r="Q216" s="35">
        <f t="shared" si="37"/>
        <v>893</v>
      </c>
      <c r="R216" s="10">
        <f>Agrar!R216+Bio_Psych!R216+Chemie!R216+Forst_Wald!R216+Geo!R216+Mathe_Info!R216+Physik!R216+Jur!R216+Phil!R216+Sozi!R216+Theo!R216+Med!R216+Wiwi!R216</f>
        <v>30</v>
      </c>
      <c r="S216" s="35">
        <f t="shared" si="38"/>
        <v>923</v>
      </c>
      <c r="T216" s="123"/>
    </row>
    <row r="217" spans="2:20" x14ac:dyDescent="0.25">
      <c r="Q217" s="157">
        <f>AVERAGE(Q212:Q216,Q172:Q178)</f>
        <v>867.41666666666663</v>
      </c>
      <c r="S217" s="157">
        <f>AVERAGE(S212:S216,S172:S178)</f>
        <v>920.25</v>
      </c>
    </row>
    <row r="218" spans="2:20" x14ac:dyDescent="0.25">
      <c r="Q218" s="34">
        <f>(Q215+Q176)/2</f>
        <v>893</v>
      </c>
    </row>
    <row r="219" spans="2:20" x14ac:dyDescent="0.2">
      <c r="C219" s="102" t="s">
        <v>79</v>
      </c>
    </row>
    <row r="221" spans="2:20" ht="15" customHeight="1" x14ac:dyDescent="0.2">
      <c r="B221" s="254" t="s">
        <v>74</v>
      </c>
      <c r="C221" s="257" t="s">
        <v>29</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160" t="s">
        <v>59</v>
      </c>
      <c r="D223" s="32"/>
      <c r="E223" s="160"/>
      <c r="F223" s="32"/>
      <c r="G223" s="160"/>
      <c r="H223" s="32"/>
      <c r="I223" s="160"/>
      <c r="J223" s="32"/>
      <c r="K223" s="160"/>
      <c r="L223" s="32"/>
      <c r="M223" s="160"/>
      <c r="N223" s="32"/>
      <c r="O223" s="160" t="s">
        <v>62</v>
      </c>
      <c r="P223" s="126"/>
      <c r="Q223" s="160" t="s">
        <v>4</v>
      </c>
      <c r="R223" s="160" t="s">
        <v>5</v>
      </c>
      <c r="S223" s="160" t="s">
        <v>6</v>
      </c>
    </row>
    <row r="224" spans="2:20" x14ac:dyDescent="0.25">
      <c r="B224" s="24" t="s">
        <v>63</v>
      </c>
      <c r="C224" s="10">
        <f>Agrar!C224+Bio_Psych!C224+Chemie!C224+Forst_Wald!C224+Geo!C224+Mathe_Info!C224+Physik!C224+Jur!C224+Phil!C224+Sozi!C224+Theo!C224+Med!C224+Wiwi!C224</f>
        <v>118</v>
      </c>
      <c r="D224" s="2">
        <f>C224/$Q$224</f>
        <v>0.1514762516046213</v>
      </c>
      <c r="E224" s="10">
        <f>Agrar!E224+Bio_Psych!E224+Chemie!E224+Forst_Wald!E224+Geo!E224+Mathe_Info!E224+Physik!E224+Jur!E224+Phil!E224+Sozi!E224+Theo!E224+Med!E224+Wiwi!E224</f>
        <v>91</v>
      </c>
      <c r="F224" s="2">
        <f>E224/$Q$224</f>
        <v>0.11681643132220795</v>
      </c>
      <c r="G224" s="10">
        <f>Agrar!G224+Bio_Psych!G224+Chemie!G224+Forst_Wald!G224+Geo!G224+Mathe_Info!G224+Physik!G224+Jur!G224+Phil!G224+Sozi!G224+Theo!G224+Med!G224+Wiwi!G224</f>
        <v>55</v>
      </c>
      <c r="H224" s="2">
        <f>G224/$Q$224</f>
        <v>7.0603337612323486E-2</v>
      </c>
      <c r="I224" s="10">
        <f>Agrar!I224+Bio_Psych!I224+Chemie!I224+Forst_Wald!I224+Geo!I224+Mathe_Info!I224+Physik!I224+Jur!I224+Phil!I224+Sozi!I224+Theo!I224+Med!I224+Wiwi!I224</f>
        <v>70</v>
      </c>
      <c r="J224" s="2">
        <f>I224/$Q$224</f>
        <v>8.9858793324775352E-2</v>
      </c>
      <c r="K224" s="10">
        <f>Agrar!K224+Bio_Psych!K224+Chemie!K224+Forst_Wald!K224+Geo!K224+Mathe_Info!K224+Physik!K224+Jur!K224+Phil!K224+Sozi!K224+Theo!K224+Med!K224+Wiwi!K224</f>
        <v>72</v>
      </c>
      <c r="L224" s="2">
        <f>K224/$Q$224</f>
        <v>9.2426187419768935E-2</v>
      </c>
      <c r="M224" s="10">
        <f>Agrar!M224+Bio_Psych!M224+Chemie!M224+Forst_Wald!M224+Geo!M224+Mathe_Info!M224+Physik!M224+Jur!M224+Phil!M224+Sozi!M224+Theo!M224+Med!M224+Wiwi!M224</f>
        <v>74</v>
      </c>
      <c r="N224" s="2">
        <f>M224/$Q$224</f>
        <v>9.4993581514762518E-2</v>
      </c>
      <c r="O224" s="10">
        <f>Agrar!O224+Bio_Psych!O224+Chemie!O224+Forst_Wald!O224+Geo!O224+Mathe_Info!O224+Physik!O224+Jur!O224+Phil!O224+Sozi!O224+Theo!O224+Med!O224+Wiwi!O224</f>
        <v>299</v>
      </c>
      <c r="P224" s="84">
        <f>O224/$Q$224</f>
        <v>0.38382541720154045</v>
      </c>
      <c r="Q224" s="35">
        <f t="shared" ref="Q224:Q228" si="39">O224+M224+K224+I224+G224+E224+C224</f>
        <v>779</v>
      </c>
      <c r="R224" s="10">
        <f>Agrar!R224+Bio_Psych!R224+Chemie!R224+Forst_Wald!R224+Geo!R224+Mathe_Info!R224+Physik!R224+Jur!R224+Phil!R224+Sozi!R224+Theo!R224+Med!R224+Wiwi!R224</f>
        <v>17</v>
      </c>
      <c r="S224" s="35">
        <f t="shared" ref="S224:S228" si="40">Q224+R224</f>
        <v>796</v>
      </c>
      <c r="T224" s="123"/>
    </row>
    <row r="225" spans="2:20" x14ac:dyDescent="0.2">
      <c r="B225" s="24" t="s">
        <v>75</v>
      </c>
      <c r="C225" s="10">
        <f>Agrar!C225+Bio_Psych!C225+Chemie!C225+Forst_Wald!C225+Geo!C225+Mathe_Info!C225+Physik!C225+Jur!C225+Phil!C225+Sozi!C225+Theo!C225+Med!C225+Wiwi!C225</f>
        <v>70</v>
      </c>
      <c r="D225" s="2">
        <f>C225/$Q$225</f>
        <v>9.2105263157894732E-2</v>
      </c>
      <c r="E225" s="10">
        <f>Agrar!E225+Bio_Psych!E225+Chemie!E225+Forst_Wald!E225+Geo!E225+Mathe_Info!E225+Physik!E225+Jur!E225+Phil!E225+Sozi!E225+Theo!E225+Med!E225+Wiwi!E225</f>
        <v>57</v>
      </c>
      <c r="F225" s="2">
        <f>E225/$Q$225</f>
        <v>7.4999999999999997E-2</v>
      </c>
      <c r="G225" s="10">
        <f>Agrar!G225+Bio_Psych!G225+Chemie!G225+Forst_Wald!G225+Geo!G225+Mathe_Info!G225+Physik!G225+Jur!G225+Phil!G225+Sozi!G225+Theo!G225+Med!G225+Wiwi!G225</f>
        <v>52</v>
      </c>
      <c r="H225" s="2">
        <f>G225/$Q$225</f>
        <v>6.8421052631578952E-2</v>
      </c>
      <c r="I225" s="10">
        <f>Agrar!I225+Bio_Psych!I225+Chemie!I225+Forst_Wald!I225+Geo!I225+Mathe_Info!I225+Physik!I225+Jur!I225+Phil!I225+Sozi!I225+Theo!I225+Med!I225+Wiwi!I225</f>
        <v>75</v>
      </c>
      <c r="J225" s="2">
        <f>I225/$Q$225</f>
        <v>9.8684210526315791E-2</v>
      </c>
      <c r="K225" s="10">
        <f>Agrar!K225+Bio_Psych!K225+Chemie!K225+Forst_Wald!K225+Geo!K225+Mathe_Info!K225+Physik!K225+Jur!K225+Phil!K225+Sozi!K225+Theo!K225+Med!K225+Wiwi!K225</f>
        <v>89</v>
      </c>
      <c r="L225" s="2">
        <f>K225/$Q$225</f>
        <v>0.11710526315789474</v>
      </c>
      <c r="M225" s="10">
        <f>Agrar!M225+Bio_Psych!M225+Chemie!M225+Forst_Wald!M225+Geo!M225+Mathe_Info!M225+Physik!M225+Jur!M225+Phil!M225+Sozi!M225+Theo!M225+Med!M225+Wiwi!M225</f>
        <v>124</v>
      </c>
      <c r="N225" s="2">
        <f>M225/$Q$225</f>
        <v>0.16315789473684211</v>
      </c>
      <c r="O225" s="10">
        <f>Agrar!O225+Bio_Psych!O225+Chemie!O225+Forst_Wald!O225+Geo!O225+Mathe_Info!O225+Physik!O225+Jur!O225+Phil!O225+Sozi!O225+Theo!O225+Med!O225+Wiwi!O225</f>
        <v>293</v>
      </c>
      <c r="P225" s="84">
        <f>O225/$Q$225</f>
        <v>0.38552631578947366</v>
      </c>
      <c r="Q225" s="35">
        <f t="shared" si="39"/>
        <v>760</v>
      </c>
      <c r="R225" s="10">
        <f>Agrar!R225+Bio_Psych!R225+Chemie!R225+Forst_Wald!R225+Geo!R225+Mathe_Info!R225+Physik!R225+Jur!R225+Phil!R225+Sozi!R225+Theo!R225+Med!R225+Wiwi!R225</f>
        <v>36</v>
      </c>
      <c r="S225" s="35">
        <f t="shared" si="40"/>
        <v>796</v>
      </c>
      <c r="T225" s="123"/>
    </row>
    <row r="226" spans="2:20" x14ac:dyDescent="0.25">
      <c r="B226" s="24" t="s">
        <v>76</v>
      </c>
      <c r="C226" s="10">
        <f>Agrar!C226+Bio_Psych!C226+Chemie!C226+Forst_Wald!C226+Geo!C226+Mathe_Info!C226+Physik!C226+Jur!C226+Phil!C226+Sozi!C226+Theo!C226+Med!C226+Wiwi!C226</f>
        <v>68</v>
      </c>
      <c r="D226" s="2">
        <f>C226/$Q$226</f>
        <v>8.9473684210526316E-2</v>
      </c>
      <c r="E226" s="10">
        <f>Agrar!E226+Bio_Psych!E226+Chemie!E226+Forst_Wald!E226+Geo!E226+Mathe_Info!E226+Physik!E226+Jur!E226+Phil!E226+Sozi!E226+Theo!E226+Med!E226+Wiwi!E226</f>
        <v>49</v>
      </c>
      <c r="F226" s="2">
        <f>E226/$Q$226</f>
        <v>6.4473684210526322E-2</v>
      </c>
      <c r="G226" s="10">
        <f>Agrar!G226+Bio_Psych!G226+Chemie!G226+Forst_Wald!G226+Geo!G226+Mathe_Info!G226+Physik!G226+Jur!G226+Phil!G226+Sozi!G226+Theo!G226+Med!G226+Wiwi!G226</f>
        <v>43</v>
      </c>
      <c r="H226" s="2">
        <f>G226/$Q$226</f>
        <v>5.6578947368421055E-2</v>
      </c>
      <c r="I226" s="10">
        <f>Agrar!I226+Bio_Psych!I226+Chemie!I226+Forst_Wald!I226+Geo!I226+Mathe_Info!I226+Physik!I226+Jur!I226+Phil!I226+Sozi!I226+Theo!I226+Med!I226+Wiwi!I226</f>
        <v>74</v>
      </c>
      <c r="J226" s="2">
        <f>I226/$Q$226</f>
        <v>9.7368421052631576E-2</v>
      </c>
      <c r="K226" s="10">
        <f>Agrar!K226+Bio_Psych!K226+Chemie!K226+Forst_Wald!K226+Geo!K226+Mathe_Info!K226+Physik!K226+Jur!K226+Phil!K226+Sozi!K226+Theo!K226+Med!K226+Wiwi!K226</f>
        <v>78</v>
      </c>
      <c r="L226" s="2">
        <f>K226/$Q$226</f>
        <v>0.10263157894736842</v>
      </c>
      <c r="M226" s="10">
        <f>Agrar!M226+Bio_Psych!M226+Chemie!M226+Forst_Wald!M226+Geo!M226+Mathe_Info!M226+Physik!M226+Jur!M226+Phil!M226+Sozi!M226+Theo!M226+Med!M226+Wiwi!M226</f>
        <v>124</v>
      </c>
      <c r="N226" s="2">
        <f>M226/$Q$226</f>
        <v>0.16315789473684211</v>
      </c>
      <c r="O226" s="10">
        <f>Agrar!O226+Bio_Psych!O226+Chemie!O226+Forst_Wald!O226+Geo!O226+Mathe_Info!O226+Physik!O226+Jur!O226+Phil!O226+Sozi!O226+Theo!O226+Med!O226+Wiwi!O226</f>
        <v>324</v>
      </c>
      <c r="P226" s="84">
        <f>O226/$Q$226</f>
        <v>0.4263157894736842</v>
      </c>
      <c r="Q226" s="35">
        <f t="shared" si="39"/>
        <v>760</v>
      </c>
      <c r="R226" s="10">
        <f>Agrar!R226+Bio_Psych!R226+Chemie!R226+Forst_Wald!R226+Geo!R226+Mathe_Info!R226+Physik!R226+Jur!R226+Phil!R226+Sozi!R226+Theo!R226+Med!R226+Wiwi!R226</f>
        <v>36</v>
      </c>
      <c r="S226" s="35">
        <f t="shared" si="40"/>
        <v>796</v>
      </c>
      <c r="T226" s="123"/>
    </row>
    <row r="227" spans="2:20" x14ac:dyDescent="0.2">
      <c r="B227" s="24" t="s">
        <v>66</v>
      </c>
      <c r="C227" s="10">
        <f>Agrar!C227+Bio_Psych!C227+Chemie!C227+Forst_Wald!C227+Geo!C227+Mathe_Info!C227+Physik!C227+Jur!C227+Phil!C227+Sozi!C227+Theo!C227+Med!C227+Wiwi!C227</f>
        <v>45</v>
      </c>
      <c r="D227" s="2">
        <f>C227/$Q$227</f>
        <v>5.87467362924282E-2</v>
      </c>
      <c r="E227" s="10">
        <f>Agrar!E227+Bio_Psych!E227+Chemie!E227+Forst_Wald!E227+Geo!E227+Mathe_Info!E227+Physik!E227+Jur!E227+Phil!E227+Sozi!E227+Theo!E227+Med!E227+Wiwi!E227</f>
        <v>45</v>
      </c>
      <c r="F227" s="2">
        <f>E227/$Q$227</f>
        <v>5.87467362924282E-2</v>
      </c>
      <c r="G227" s="10">
        <f>Agrar!G227+Bio_Psych!G227+Chemie!G227+Forst_Wald!G227+Geo!G227+Mathe_Info!G227+Physik!G227+Jur!G227+Phil!G227+Sozi!G227+Theo!G227+Med!G227+Wiwi!G227</f>
        <v>54</v>
      </c>
      <c r="H227" s="2">
        <f>G227/$Q$227</f>
        <v>7.0496083550913843E-2</v>
      </c>
      <c r="I227" s="10">
        <f>Agrar!I227+Bio_Psych!I227+Chemie!I227+Forst_Wald!I227+Geo!I227+Mathe_Info!I227+Physik!I227+Jur!I227+Phil!I227+Sozi!I227+Theo!I227+Med!I227+Wiwi!I227</f>
        <v>74</v>
      </c>
      <c r="J227" s="2">
        <f>I227/$Q$227</f>
        <v>9.6605744125326368E-2</v>
      </c>
      <c r="K227" s="10">
        <f>Agrar!K227+Bio_Psych!K227+Chemie!K227+Forst_Wald!K227+Geo!K227+Mathe_Info!K227+Physik!K227+Jur!K227+Phil!K227+Sozi!K227+Theo!K227+Med!K227+Wiwi!K227</f>
        <v>88</v>
      </c>
      <c r="L227" s="2">
        <f>K227/$Q$227</f>
        <v>0.11488250652741515</v>
      </c>
      <c r="M227" s="10">
        <f>Agrar!M227+Bio_Psych!M227+Chemie!M227+Forst_Wald!M227+Geo!M227+Mathe_Info!M227+Physik!M227+Jur!M227+Phil!M227+Sozi!M227+Theo!M227+Med!M227+Wiwi!M227</f>
        <v>144</v>
      </c>
      <c r="N227" s="2">
        <f>M227/$Q$227</f>
        <v>0.18798955613577023</v>
      </c>
      <c r="O227" s="10">
        <f>Agrar!O227+Bio_Psych!O227+Chemie!O227+Forst_Wald!O227+Geo!O227+Mathe_Info!O227+Physik!O227+Jur!O227+Phil!O227+Sozi!O227+Theo!O227+Med!O227+Wiwi!O227</f>
        <v>316</v>
      </c>
      <c r="P227" s="84">
        <f>O227/$Q$227</f>
        <v>0.41253263707571802</v>
      </c>
      <c r="Q227" s="35">
        <f t="shared" si="39"/>
        <v>766</v>
      </c>
      <c r="R227" s="10">
        <f>Agrar!R227+Bio_Psych!R227+Chemie!R227+Forst_Wald!R227+Geo!R227+Mathe_Info!R227+Physik!R227+Jur!R227+Phil!R227+Sozi!R227+Theo!R227+Med!R227+Wiwi!R227</f>
        <v>30</v>
      </c>
      <c r="S227" s="35">
        <f t="shared" si="40"/>
        <v>796</v>
      </c>
      <c r="T227" s="123"/>
    </row>
    <row r="228" spans="2:20" x14ac:dyDescent="0.25">
      <c r="B228" s="24" t="s">
        <v>78</v>
      </c>
      <c r="C228" s="10">
        <f>Agrar!C228+Bio_Psych!C228+Chemie!C228+Forst_Wald!C228+Geo!C228+Mathe_Info!C228+Physik!C228+Jur!C228+Phil!C228+Sozi!C228+Theo!C228+Med!C228+Wiwi!C228</f>
        <v>101</v>
      </c>
      <c r="D228" s="2">
        <f>C228/$Q$228</f>
        <v>0.13168187744458931</v>
      </c>
      <c r="E228" s="10">
        <f>Agrar!E228+Bio_Psych!E228+Chemie!E228+Forst_Wald!E228+Geo!E228+Mathe_Info!E228+Physik!E228+Jur!E228+Phil!E228+Sozi!E228+Theo!E228+Med!E228+Wiwi!E228</f>
        <v>105</v>
      </c>
      <c r="F228" s="2">
        <f>E228/$Q$228</f>
        <v>0.13689700130378096</v>
      </c>
      <c r="G228" s="10">
        <f>Agrar!G228+Bio_Psych!G228+Chemie!G228+Forst_Wald!G228+Geo!G228+Mathe_Info!G228+Physik!G228+Jur!G228+Phil!G228+Sozi!G228+Theo!G228+Med!G228+Wiwi!G228</f>
        <v>80</v>
      </c>
      <c r="H228" s="2">
        <f>G228/$Q$228</f>
        <v>0.10430247718383312</v>
      </c>
      <c r="I228" s="10">
        <f>Agrar!I228+Bio_Psych!I228+Chemie!I228+Forst_Wald!I228+Geo!I228+Mathe_Info!I228+Physik!I228+Jur!I228+Phil!I228+Sozi!I228+Theo!I228+Med!I228+Wiwi!I228</f>
        <v>76</v>
      </c>
      <c r="J228" s="2">
        <f>I228/$Q$228</f>
        <v>9.9087353324641456E-2</v>
      </c>
      <c r="K228" s="10">
        <f>Agrar!K228+Bio_Psych!K228+Chemie!K228+Forst_Wald!K228+Geo!K228+Mathe_Info!K228+Physik!K228+Jur!K228+Phil!K228+Sozi!K228+Theo!K228+Med!K228+Wiwi!K228</f>
        <v>81</v>
      </c>
      <c r="L228" s="2">
        <f>K228/$Q$228</f>
        <v>0.10560625814863103</v>
      </c>
      <c r="M228" s="10">
        <f>Agrar!M228+Bio_Psych!M228+Chemie!M228+Forst_Wald!M228+Geo!M228+Mathe_Info!M228+Physik!M228+Jur!M228+Phil!M228+Sozi!M228+Theo!M228+Med!M228+Wiwi!M228</f>
        <v>96</v>
      </c>
      <c r="N228" s="2">
        <f>M228/$Q$228</f>
        <v>0.12516297262059975</v>
      </c>
      <c r="O228" s="10">
        <f>Agrar!O228+Bio_Psych!O228+Chemie!O228+Forst_Wald!O228+Geo!O228+Mathe_Info!O228+Physik!O228+Jur!O228+Phil!O228+Sozi!O228+Theo!O228+Med!O228+Wiwi!O228</f>
        <v>228</v>
      </c>
      <c r="P228" s="84">
        <f>O228/$Q$228</f>
        <v>0.29726205997392435</v>
      </c>
      <c r="Q228" s="35">
        <f t="shared" si="39"/>
        <v>767</v>
      </c>
      <c r="R228" s="10">
        <f>Agrar!R228+Bio_Psych!R228+Chemie!R228+Forst_Wald!R228+Geo!R228+Mathe_Info!R228+Physik!R228+Jur!R228+Phil!R228+Sozi!R228+Theo!R228+Med!R228+Wiwi!R228</f>
        <v>29</v>
      </c>
      <c r="S228" s="35">
        <f t="shared" si="40"/>
        <v>796</v>
      </c>
      <c r="T228" s="123"/>
    </row>
    <row r="229" spans="2:20" x14ac:dyDescent="0.25">
      <c r="Q229" s="157">
        <f>AVERAGE(Q224:Q228,Q186:Q192)</f>
        <v>756.25</v>
      </c>
      <c r="S229" s="157">
        <f>AVERAGE(S224:S228,S186:S192)</f>
        <v>796</v>
      </c>
    </row>
    <row r="231" spans="2:20" x14ac:dyDescent="0.25">
      <c r="C231" s="102" t="s">
        <v>80</v>
      </c>
    </row>
    <row r="233" spans="2:20" ht="15" customHeight="1" x14ac:dyDescent="0.2">
      <c r="B233" s="253" t="s">
        <v>81</v>
      </c>
      <c r="C233" s="257" t="s">
        <v>323</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160" t="s">
        <v>51</v>
      </c>
      <c r="D235" s="32"/>
      <c r="E235" s="160" t="s">
        <v>52</v>
      </c>
      <c r="F235" s="32"/>
      <c r="G235" s="160" t="s">
        <v>53</v>
      </c>
      <c r="H235" s="32"/>
      <c r="I235" s="160" t="s">
        <v>54</v>
      </c>
      <c r="J235" s="32"/>
      <c r="K235" s="160" t="s">
        <v>55</v>
      </c>
      <c r="L235" s="32"/>
      <c r="M235" s="160" t="s">
        <v>4</v>
      </c>
      <c r="N235" s="160" t="s">
        <v>5</v>
      </c>
      <c r="O235" s="160" t="s">
        <v>6</v>
      </c>
    </row>
    <row r="236" spans="2:20" x14ac:dyDescent="0.25">
      <c r="B236" s="24" t="s">
        <v>27</v>
      </c>
      <c r="C236" s="10">
        <f>Agrar!C236+Bio_Psych!C236+Chemie!C236+Forst_Wald!C236+Geo!C236+Mathe_Info!C236+Physik!C236+Jur!C236+Phil!C236+Sozi!C236+Theo!C236+Med!C236+Wiwi!C236</f>
        <v>78</v>
      </c>
      <c r="D236" s="2">
        <f>C236/$M$236</f>
        <v>5.4393305439330547E-2</v>
      </c>
      <c r="E236" s="10">
        <f>Agrar!E236+Bio_Psych!E236+Chemie!E236+Forst_Wald!E236+Geo!E236+Mathe_Info!E236+Physik!E236+Jur!E236+Phil!E236+Sozi!E236+Theo!E236+Med!E236+Wiwi!E236</f>
        <v>123</v>
      </c>
      <c r="F236" s="2">
        <f>E236/$M$236</f>
        <v>8.5774058577405859E-2</v>
      </c>
      <c r="G236" s="10">
        <f>Agrar!G236+Bio_Psych!G236+Chemie!G236+Forst_Wald!G236+Geo!G236+Mathe_Info!G236+Physik!G236+Jur!G236+Phil!G236+Sozi!G236+Theo!G236+Med!G236+Wiwi!G236</f>
        <v>263</v>
      </c>
      <c r="H236" s="2">
        <f>G236/$M$236</f>
        <v>0.18340306834030684</v>
      </c>
      <c r="I236" s="10">
        <f>Agrar!I236+Bio_Psych!I236+Chemie!I236+Forst_Wald!I236+Geo!I236+Mathe_Info!I236+Physik!I236+Jur!I236+Phil!I236+Sozi!I236+Theo!I236+Med!I236+Wiwi!I236</f>
        <v>601</v>
      </c>
      <c r="J236" s="2">
        <f>I236/$M$236</f>
        <v>0.4191073919107392</v>
      </c>
      <c r="K236" s="10">
        <f>Agrar!K236+Bio_Psych!K236+Chemie!K236+Forst_Wald!K236+Geo!K236+Mathe_Info!K236+Physik!K236+Jur!K236+Phil!K236+Sozi!K236+Theo!K236+Med!K236+Wiwi!K236</f>
        <v>369</v>
      </c>
      <c r="L236" s="2">
        <f>K236/$M$236</f>
        <v>0.25732217573221755</v>
      </c>
      <c r="M236" s="3">
        <f t="shared" ref="M236:M238" si="41">C236+E236+G236+I236+K236</f>
        <v>1434</v>
      </c>
      <c r="N236" s="10">
        <f>Agrar!N236+Bio_Psych!N236+Chemie!N236+Forst_Wald!N236+Geo!N236+Mathe_Info!N236+Physik!N236+Jur!N236+Phil!N236+Sozi!N236+Theo!N236+Med!N236+Wiwi!N236</f>
        <v>282</v>
      </c>
      <c r="O236" s="35">
        <f t="shared" ref="O236:O238" si="42">M236+N236</f>
        <v>1716</v>
      </c>
    </row>
    <row r="237" spans="2:20" x14ac:dyDescent="0.25">
      <c r="B237" s="24" t="s">
        <v>28</v>
      </c>
      <c r="C237" s="10">
        <f>Agrar!C237+Bio_Psych!C237+Chemie!C237+Forst_Wald!C237+Geo!C237+Mathe_Info!C237+Physik!C237+Jur!C237+Phil!C237+Sozi!C237+Theo!C237+Med!C237+Wiwi!C237</f>
        <v>43</v>
      </c>
      <c r="D237" s="2">
        <f>C237/$M$237</f>
        <v>5.5771725032425425E-2</v>
      </c>
      <c r="E237" s="10">
        <f>Agrar!E237+Bio_Psych!E237+Chemie!E237+Forst_Wald!E237+Geo!E237+Mathe_Info!E237+Physik!E237+Jur!E237+Phil!E237+Sozi!E237+Theo!E237+Med!E237+Wiwi!E237</f>
        <v>65</v>
      </c>
      <c r="F237" s="2">
        <f>E237/$M$237</f>
        <v>8.4306095979247736E-2</v>
      </c>
      <c r="G237" s="10">
        <f>Agrar!G237+Bio_Psych!G237+Chemie!G237+Forst_Wald!G237+Geo!G237+Mathe_Info!G237+Physik!G237+Jur!G237+Phil!G237+Sozi!G237+Theo!G237+Med!G237+Wiwi!G237</f>
        <v>151</v>
      </c>
      <c r="H237" s="2">
        <f>G237/$M$237</f>
        <v>0.19584954604409857</v>
      </c>
      <c r="I237" s="10">
        <f>Agrar!I237+Bio_Psych!I237+Chemie!I237+Forst_Wald!I237+Geo!I237+Mathe_Info!I237+Physik!I237+Jur!I237+Phil!I237+Sozi!I237+Theo!I237+Med!I237+Wiwi!I237</f>
        <v>329</v>
      </c>
      <c r="J237" s="2">
        <f>I237/$M$237</f>
        <v>0.42671854734111542</v>
      </c>
      <c r="K237" s="10">
        <f>Agrar!K237+Bio_Psych!K237+Chemie!K237+Forst_Wald!K237+Geo!K237+Mathe_Info!K237+Physik!K237+Jur!K237+Phil!K237+Sozi!K237+Theo!K237+Med!K237+Wiwi!K237</f>
        <v>183</v>
      </c>
      <c r="L237" s="2">
        <f>K237/$M$237</f>
        <v>0.23735408560311283</v>
      </c>
      <c r="M237" s="3">
        <f t="shared" si="41"/>
        <v>771</v>
      </c>
      <c r="N237" s="10">
        <f>Agrar!N237+Bio_Psych!N237+Chemie!N237+Forst_Wald!N237+Geo!N237+Mathe_Info!N237+Physik!N237+Jur!N237+Phil!N237+Sozi!N237+Theo!N237+Med!N237+Wiwi!N237</f>
        <v>149</v>
      </c>
      <c r="O237" s="35">
        <f t="shared" si="42"/>
        <v>920</v>
      </c>
    </row>
    <row r="238" spans="2:20" x14ac:dyDescent="0.25">
      <c r="B238" s="24" t="s">
        <v>29</v>
      </c>
      <c r="C238" s="10">
        <f>Agrar!C238+Bio_Psych!C238+Chemie!C238+Forst_Wald!C238+Geo!C238+Mathe_Info!C238+Physik!C238+Jur!C238+Phil!C238+Sozi!C238+Theo!C238+Med!C238+Wiwi!C238</f>
        <v>35</v>
      </c>
      <c r="D238" s="2">
        <f>C238/$M$238</f>
        <v>5.2790346907993967E-2</v>
      </c>
      <c r="E238" s="10">
        <f>Agrar!E238+Bio_Psych!E238+Chemie!E238+Forst_Wald!E238+Geo!E238+Mathe_Info!E238+Physik!E238+Jur!E238+Phil!E238+Sozi!E238+Theo!E238+Med!E238+Wiwi!E238</f>
        <v>58</v>
      </c>
      <c r="F238" s="2">
        <f>E238/$M$238</f>
        <v>8.7481146304675711E-2</v>
      </c>
      <c r="G238" s="10">
        <f>Agrar!G238+Bio_Psych!G238+Chemie!G238+Forst_Wald!G238+Geo!G238+Mathe_Info!G238+Physik!G238+Jur!G238+Phil!G238+Sozi!G238+Theo!G238+Med!G238+Wiwi!G238</f>
        <v>112</v>
      </c>
      <c r="H238" s="2">
        <f>G238/$M$238</f>
        <v>0.1689291101055807</v>
      </c>
      <c r="I238" s="10">
        <f>Agrar!I238+Bio_Psych!I238+Chemie!I238+Forst_Wald!I238+Geo!I238+Mathe_Info!I238+Physik!I238+Jur!I238+Phil!I238+Sozi!I238+Theo!I238+Med!I238+Wiwi!I238</f>
        <v>272</v>
      </c>
      <c r="J238" s="2">
        <f>I238/$M$238</f>
        <v>0.41025641025641024</v>
      </c>
      <c r="K238" s="10">
        <f>Agrar!K238+Bio_Psych!K238+Chemie!K238+Forst_Wald!K238+Geo!K238+Mathe_Info!K238+Physik!K238+Jur!K238+Phil!K238+Sozi!K238+Theo!K238+Med!K238+Wiwi!K238</f>
        <v>186</v>
      </c>
      <c r="L238" s="2">
        <f>K238/$M$238</f>
        <v>0.28054298642533937</v>
      </c>
      <c r="M238" s="3">
        <f t="shared" si="41"/>
        <v>663</v>
      </c>
      <c r="N238" s="10">
        <f>Agrar!N238+Bio_Psych!N238+Chemie!N238+Forst_Wald!N238+Geo!N238+Mathe_Info!N238+Physik!N238+Jur!N238+Phil!N238+Sozi!N238+Theo!N238+Med!N238+Wiwi!N238</f>
        <v>133</v>
      </c>
      <c r="O238" s="35">
        <f t="shared" si="42"/>
        <v>796</v>
      </c>
    </row>
    <row r="241" spans="2:15" x14ac:dyDescent="0.25">
      <c r="C241" s="102" t="s">
        <v>82</v>
      </c>
    </row>
    <row r="242" spans="2:15" x14ac:dyDescent="0.25">
      <c r="B242" s="27"/>
    </row>
    <row r="243" spans="2:15" ht="15" customHeight="1" x14ac:dyDescent="0.2">
      <c r="B243" s="254" t="s">
        <v>83</v>
      </c>
      <c r="C243" s="257" t="s">
        <v>27</v>
      </c>
      <c r="D243" s="257"/>
      <c r="E243" s="257"/>
      <c r="F243" s="257"/>
      <c r="G243" s="257"/>
      <c r="H243" s="257"/>
      <c r="I243" s="257"/>
      <c r="J243" s="257"/>
      <c r="K243" s="257"/>
      <c r="L243" s="257"/>
      <c r="M243" s="257"/>
      <c r="N243" s="257"/>
      <c r="O243" s="257"/>
    </row>
    <row r="244" spans="2:15" ht="6.75" customHeight="1" x14ac:dyDescent="0.2">
      <c r="B244" s="254"/>
      <c r="C244" s="257"/>
      <c r="D244" s="257"/>
      <c r="E244" s="257"/>
      <c r="F244" s="257"/>
      <c r="G244" s="257"/>
      <c r="H244" s="257"/>
      <c r="I244" s="257"/>
      <c r="J244" s="257"/>
      <c r="K244" s="257"/>
      <c r="L244" s="257"/>
      <c r="M244" s="257"/>
      <c r="N244" s="257"/>
      <c r="O244" s="257"/>
    </row>
    <row r="245" spans="2:15" ht="30" customHeight="1" x14ac:dyDescent="0.2">
      <c r="B245" s="254"/>
      <c r="C245" s="160" t="s">
        <v>84</v>
      </c>
      <c r="D245" s="32"/>
      <c r="E245" s="160"/>
      <c r="F245" s="32"/>
      <c r="G245" s="160"/>
      <c r="H245" s="32"/>
      <c r="I245" s="160"/>
      <c r="J245" s="32"/>
      <c r="K245" s="160" t="s">
        <v>85</v>
      </c>
      <c r="L245" s="32"/>
      <c r="M245" s="160" t="s">
        <v>4</v>
      </c>
      <c r="N245" s="160" t="s">
        <v>5</v>
      </c>
      <c r="O245" s="160" t="s">
        <v>6</v>
      </c>
    </row>
    <row r="246" spans="2:15" ht="24" x14ac:dyDescent="0.25">
      <c r="B246" s="24" t="s">
        <v>86</v>
      </c>
      <c r="C246" s="10">
        <f>Agrar!C246+Bio_Psych!C246+Chemie!C246+Forst_Wald!C246+Geo!C246+Mathe_Info!C246+Physik!C246+Jur!C246+Phil!C246+Sozi!C246+Theo!C246+Med!C246+Wiwi!C246</f>
        <v>122</v>
      </c>
      <c r="D246" s="2">
        <f>C246/$M$246</f>
        <v>9.6442687747035571E-2</v>
      </c>
      <c r="E246" s="10">
        <f>Agrar!E246+Bio_Psych!E246+Chemie!E246+Forst_Wald!E246+Geo!E246+Mathe_Info!E246+Physik!E246+Jur!E246+Phil!E246+Sozi!E246+Theo!E246+Med!E246+Wiwi!E246</f>
        <v>150</v>
      </c>
      <c r="F246" s="2">
        <f>E246/$M$246</f>
        <v>0.11857707509881422</v>
      </c>
      <c r="G246" s="10">
        <f>Agrar!G246+Bio_Psych!G246+Chemie!G246+Forst_Wald!G246+Geo!G246+Mathe_Info!G246+Physik!G246+Jur!G246+Phil!G246+Sozi!G246+Theo!G246+Med!G246+Wiwi!G246</f>
        <v>241</v>
      </c>
      <c r="H246" s="2">
        <f>G246/$M$246</f>
        <v>0.19051383399209487</v>
      </c>
      <c r="I246" s="10">
        <f>Agrar!I246+Bio_Psych!I246+Chemie!I246+Forst_Wald!I246+Geo!I246+Mathe_Info!I246+Physik!I246+Jur!I246+Phil!I246+Sozi!I246+Theo!I246+Med!I246+Wiwi!I246</f>
        <v>306</v>
      </c>
      <c r="J246" s="2">
        <f>I246/$M$246</f>
        <v>0.24189723320158102</v>
      </c>
      <c r="K246" s="10">
        <f>Agrar!K246+Bio_Psych!K246+Chemie!K246+Forst_Wald!K246+Geo!K246+Mathe_Info!K246+Physik!K246+Jur!K246+Phil!K246+Sozi!K246+Theo!K246+Med!K246+Wiwi!K246</f>
        <v>446</v>
      </c>
      <c r="L246" s="2">
        <f>K246/$M$246</f>
        <v>0.35256916996047433</v>
      </c>
      <c r="M246" s="3">
        <f t="shared" ref="M246:M251" si="43">C246+E246+G246+I246+K246</f>
        <v>1265</v>
      </c>
      <c r="N246" s="10">
        <f>Agrar!N246+Bio_Psych!N246+Chemie!N246+Forst_Wald!N246+Geo!N246+Mathe_Info!N246+Physik!N246+Jur!N246+Phil!N246+Sozi!N246+Theo!N246+Med!N246+Wiwi!N246</f>
        <v>451</v>
      </c>
      <c r="O246" s="35">
        <f t="shared" ref="O246:O251" si="44">M246+N246</f>
        <v>1716</v>
      </c>
    </row>
    <row r="247" spans="2:15" x14ac:dyDescent="0.25">
      <c r="B247" s="24" t="s">
        <v>87</v>
      </c>
      <c r="C247" s="10">
        <f>Agrar!C247+Bio_Psych!C247+Chemie!C247+Forst_Wald!C247+Geo!C247+Mathe_Info!C247+Physik!C247+Jur!C247+Phil!C247+Sozi!C247+Theo!C247+Med!C247+Wiwi!C247</f>
        <v>121</v>
      </c>
      <c r="D247" s="2">
        <f>C247/$M$247</f>
        <v>9.6645367412140581E-2</v>
      </c>
      <c r="E247" s="10">
        <f>Agrar!E247+Bio_Psych!E247+Chemie!E247+Forst_Wald!E247+Geo!E247+Mathe_Info!E247+Physik!E247+Jur!E247+Phil!E247+Sozi!E247+Theo!E247+Med!E247+Wiwi!E247</f>
        <v>148</v>
      </c>
      <c r="F247" s="2">
        <f>E247/$M$247</f>
        <v>0.1182108626198083</v>
      </c>
      <c r="G247" s="10">
        <f>Agrar!G247+Bio_Psych!G247+Chemie!G247+Forst_Wald!G247+Geo!G247+Mathe_Info!G247+Physik!G247+Jur!G247+Phil!G247+Sozi!G247+Theo!G247+Med!G247+Wiwi!G247</f>
        <v>250</v>
      </c>
      <c r="H247" s="2">
        <f>G247/$M$247</f>
        <v>0.19968051118210864</v>
      </c>
      <c r="I247" s="10">
        <f>Agrar!I247+Bio_Psych!I247+Chemie!I247+Forst_Wald!I247+Geo!I247+Mathe_Info!I247+Physik!I247+Jur!I247+Phil!I247+Sozi!I247+Theo!I247+Med!I247+Wiwi!I247</f>
        <v>332</v>
      </c>
      <c r="J247" s="2">
        <f>I247/$M$247</f>
        <v>0.26517571884984026</v>
      </c>
      <c r="K247" s="10">
        <f>Agrar!K247+Bio_Psych!K247+Chemie!K247+Forst_Wald!K247+Geo!K247+Mathe_Info!K247+Physik!K247+Jur!K247+Phil!K247+Sozi!K247+Theo!K247+Med!K247+Wiwi!K247</f>
        <v>401</v>
      </c>
      <c r="L247" s="2">
        <f>K247/$M$247</f>
        <v>0.32028753993610226</v>
      </c>
      <c r="M247" s="3">
        <f t="shared" si="43"/>
        <v>1252</v>
      </c>
      <c r="N247" s="10">
        <f>Agrar!N247+Bio_Psych!N247+Chemie!N247+Forst_Wald!N247+Geo!N247+Mathe_Info!N247+Physik!N247+Jur!N247+Phil!N247+Sozi!N247+Theo!N247+Med!N247+Wiwi!N247</f>
        <v>464</v>
      </c>
      <c r="O247" s="35">
        <f t="shared" si="44"/>
        <v>1716</v>
      </c>
    </row>
    <row r="248" spans="2:15" ht="24" x14ac:dyDescent="0.25">
      <c r="B248" s="24" t="s">
        <v>88</v>
      </c>
      <c r="C248" s="10">
        <f>Agrar!C248+Bio_Psych!C248+Chemie!C248+Forst_Wald!C248+Geo!C248+Mathe_Info!C248+Physik!C248+Jur!C248+Phil!C248+Sozi!C248+Theo!C248+Med!C248+Wiwi!C248</f>
        <v>116</v>
      </c>
      <c r="D248" s="2">
        <f>C248/$M$248</f>
        <v>8.4857351865398681E-2</v>
      </c>
      <c r="E248" s="10">
        <f>Agrar!E248+Bio_Psych!E248+Chemie!E248+Forst_Wald!E248+Geo!E248+Mathe_Info!E248+Physik!E248+Jur!E248+Phil!E248+Sozi!E248+Theo!E248+Med!E248+Wiwi!E248</f>
        <v>148</v>
      </c>
      <c r="F248" s="2">
        <f>E248/$M$248</f>
        <v>0.10826627651792246</v>
      </c>
      <c r="G248" s="10">
        <f>Agrar!G248+Bio_Psych!G248+Chemie!G248+Forst_Wald!G248+Geo!G248+Mathe_Info!G248+Physik!G248+Jur!G248+Phil!G248+Sozi!G248+Theo!G248+Med!G248+Wiwi!G248</f>
        <v>216</v>
      </c>
      <c r="H248" s="2">
        <f>G248/$M$248</f>
        <v>0.15801024140453548</v>
      </c>
      <c r="I248" s="10">
        <f>Agrar!I248+Bio_Psych!I248+Chemie!I248+Forst_Wald!I248+Geo!I248+Mathe_Info!I248+Physik!I248+Jur!I248+Phil!I248+Sozi!I248+Theo!I248+Med!I248+Wiwi!I248</f>
        <v>407</v>
      </c>
      <c r="J248" s="2">
        <f>I248/$M$248</f>
        <v>0.29773226042428674</v>
      </c>
      <c r="K248" s="10">
        <f>Agrar!K248+Bio_Psych!K248+Chemie!K248+Forst_Wald!K248+Geo!K248+Mathe_Info!K248+Physik!K248+Jur!K248+Phil!K248+Sozi!K248+Theo!K248+Med!K248+Wiwi!K248</f>
        <v>480</v>
      </c>
      <c r="L248" s="2">
        <f>K248/$M$248</f>
        <v>0.3511338697878566</v>
      </c>
      <c r="M248" s="3">
        <f t="shared" si="43"/>
        <v>1367</v>
      </c>
      <c r="N248" s="10">
        <f>Agrar!N248+Bio_Psych!N248+Chemie!N248+Forst_Wald!N248+Geo!N248+Mathe_Info!N248+Physik!N248+Jur!N248+Phil!N248+Sozi!N248+Theo!N248+Med!N248+Wiwi!N248</f>
        <v>349</v>
      </c>
      <c r="O248" s="35">
        <f t="shared" si="44"/>
        <v>1716</v>
      </c>
    </row>
    <row r="249" spans="2:15" ht="24" x14ac:dyDescent="0.2">
      <c r="B249" s="24" t="s">
        <v>89</v>
      </c>
      <c r="C249" s="10">
        <f>Agrar!C249+Bio_Psych!C249+Chemie!C249+Forst_Wald!C249+Geo!C249+Mathe_Info!C249+Physik!C249+Jur!C249+Phil!C249+Sozi!C249+Theo!C249+Med!C249+Wiwi!C249</f>
        <v>85</v>
      </c>
      <c r="D249" s="2">
        <f>C249/$M$249</f>
        <v>5.915100904662491E-2</v>
      </c>
      <c r="E249" s="10">
        <f>Agrar!E249+Bio_Psych!E249+Chemie!E249+Forst_Wald!E249+Geo!E249+Mathe_Info!E249+Physik!E249+Jur!E249+Phil!E249+Sozi!E249+Theo!E249+Med!E249+Wiwi!E249</f>
        <v>162</v>
      </c>
      <c r="F249" s="2">
        <f>E249/$M$249</f>
        <v>0.11273486430062631</v>
      </c>
      <c r="G249" s="10">
        <f>Agrar!G249+Bio_Psych!G249+Chemie!G249+Forst_Wald!G249+Geo!G249+Mathe_Info!G249+Physik!G249+Jur!G249+Phil!G249+Sozi!G249+Theo!G249+Med!G249+Wiwi!G249</f>
        <v>247</v>
      </c>
      <c r="H249" s="2">
        <f>G249/$M$249</f>
        <v>0.17188587334725122</v>
      </c>
      <c r="I249" s="10">
        <f>Agrar!I249+Bio_Psych!I249+Chemie!I249+Forst_Wald!I249+Geo!I249+Mathe_Info!I249+Physik!I249+Jur!I249+Phil!I249+Sozi!I249+Theo!I249+Med!I249+Wiwi!I249</f>
        <v>383</v>
      </c>
      <c r="J249" s="2">
        <f>I249/$M$249</f>
        <v>0.26652748782185109</v>
      </c>
      <c r="K249" s="10">
        <f>Agrar!K249+Bio_Psych!K249+Chemie!K249+Forst_Wald!K249+Geo!K249+Mathe_Info!K249+Physik!K249+Jur!K249+Phil!K249+Sozi!K249+Theo!K249+Med!K249+Wiwi!K249</f>
        <v>560</v>
      </c>
      <c r="L249" s="2">
        <f>K249/$M$249</f>
        <v>0.38970076548364646</v>
      </c>
      <c r="M249" s="3">
        <f t="shared" si="43"/>
        <v>1437</v>
      </c>
      <c r="N249" s="10">
        <f>Agrar!N249+Bio_Psych!N249+Chemie!N249+Forst_Wald!N249+Geo!N249+Mathe_Info!N249+Physik!N249+Jur!N249+Phil!N249+Sozi!N249+Theo!N249+Med!N249+Wiwi!N249</f>
        <v>279</v>
      </c>
      <c r="O249" s="35">
        <f t="shared" si="44"/>
        <v>1716</v>
      </c>
    </row>
    <row r="250" spans="2:15" ht="24" x14ac:dyDescent="0.2">
      <c r="B250" s="24" t="s">
        <v>90</v>
      </c>
      <c r="C250" s="10">
        <f>Agrar!C250+Bio_Psych!C250+Chemie!C250+Forst_Wald!C250+Geo!C250+Mathe_Info!C250+Physik!C250+Jur!C250+Phil!C250+Sozi!C250+Theo!C250+Med!C250+Wiwi!C250</f>
        <v>33</v>
      </c>
      <c r="D250" s="2">
        <f>C250/$M$250</f>
        <v>2.2388059701492536E-2</v>
      </c>
      <c r="E250" s="10">
        <f>Agrar!E250+Bio_Psych!E250+Chemie!E250+Forst_Wald!E250+Geo!E250+Mathe_Info!E250+Physik!E250+Jur!E250+Phil!E250+Sozi!E250+Theo!E250+Med!E250+Wiwi!E250</f>
        <v>69</v>
      </c>
      <c r="F250" s="2">
        <f>E250/$M$250</f>
        <v>4.6811397557666216E-2</v>
      </c>
      <c r="G250" s="10">
        <f>Agrar!G250+Bio_Psych!G250+Chemie!G250+Forst_Wald!G250+Geo!G250+Mathe_Info!G250+Physik!G250+Jur!G250+Phil!G250+Sozi!G250+Theo!G250+Med!G250+Wiwi!G250</f>
        <v>129</v>
      </c>
      <c r="H250" s="2">
        <f>G250/$M$250</f>
        <v>8.7516960651289014E-2</v>
      </c>
      <c r="I250" s="10">
        <f>Agrar!I250+Bio_Psych!I250+Chemie!I250+Forst_Wald!I250+Geo!I250+Mathe_Info!I250+Physik!I250+Jur!I250+Phil!I250+Sozi!I250+Theo!I250+Med!I250+Wiwi!I250</f>
        <v>360</v>
      </c>
      <c r="J250" s="2">
        <f>I250/$M$250</f>
        <v>0.24423337856173677</v>
      </c>
      <c r="K250" s="10">
        <f>Agrar!K250+Bio_Psych!K250+Chemie!K250+Forst_Wald!K250+Geo!K250+Mathe_Info!K250+Physik!K250+Jur!K250+Phil!K250+Sozi!K250+Theo!K250+Med!K250+Wiwi!K250</f>
        <v>883</v>
      </c>
      <c r="L250" s="2">
        <f>K250/$M$250</f>
        <v>0.59905020352781546</v>
      </c>
      <c r="M250" s="3">
        <f t="shared" si="43"/>
        <v>1474</v>
      </c>
      <c r="N250" s="10">
        <f>Agrar!N250+Bio_Psych!N250+Chemie!N250+Forst_Wald!N250+Geo!N250+Mathe_Info!N250+Physik!N250+Jur!N250+Phil!N250+Sozi!N250+Theo!N250+Med!N250+Wiwi!N250</f>
        <v>242</v>
      </c>
      <c r="O250" s="35">
        <f t="shared" si="44"/>
        <v>1716</v>
      </c>
    </row>
    <row r="251" spans="2:15" ht="36" x14ac:dyDescent="0.2">
      <c r="B251" s="24" t="s">
        <v>91</v>
      </c>
      <c r="C251" s="10">
        <f>Agrar!C251+Bio_Psych!C251+Chemie!C251+Forst_Wald!C251+Geo!C251+Mathe_Info!C251+Physik!C251+Jur!C251+Phil!C251+Sozi!C251+Theo!C251+Med!C251+Wiwi!C251</f>
        <v>41</v>
      </c>
      <c r="D251" s="2">
        <f>C251/$M$251</f>
        <v>2.6417525773195876E-2</v>
      </c>
      <c r="E251" s="10">
        <f>Agrar!E251+Bio_Psych!E251+Chemie!E251+Forst_Wald!E251+Geo!E251+Mathe_Info!E251+Physik!E251+Jur!E251+Phil!E251+Sozi!E251+Theo!E251+Med!E251+Wiwi!E251</f>
        <v>65</v>
      </c>
      <c r="F251" s="2">
        <f>E251/$M$251</f>
        <v>4.1881443298969069E-2</v>
      </c>
      <c r="G251" s="10">
        <f>Agrar!G251+Bio_Psych!G251+Chemie!G251+Forst_Wald!G251+Geo!G251+Mathe_Info!G251+Physik!G251+Jur!G251+Phil!G251+Sozi!G251+Theo!G251+Med!G251+Wiwi!G251</f>
        <v>125</v>
      </c>
      <c r="H251" s="2">
        <f>G251/$M$251</f>
        <v>8.0541237113402067E-2</v>
      </c>
      <c r="I251" s="10">
        <f>Agrar!I251+Bio_Psych!I251+Chemie!I251+Forst_Wald!I251+Geo!I251+Mathe_Info!I251+Physik!I251+Jur!I251+Phil!I251+Sozi!I251+Theo!I251+Med!I251+Wiwi!I251</f>
        <v>264</v>
      </c>
      <c r="J251" s="2">
        <f>I251/$M$251</f>
        <v>0.17010309278350516</v>
      </c>
      <c r="K251" s="10">
        <f>Agrar!K251+Bio_Psych!K251+Chemie!K251+Forst_Wald!K251+Geo!K251+Mathe_Info!K251+Physik!K251+Jur!K251+Phil!K251+Sozi!K251+Theo!K251+Med!K251+Wiwi!K251</f>
        <v>1057</v>
      </c>
      <c r="L251" s="2">
        <f>K251/$M$251</f>
        <v>0.68105670103092786</v>
      </c>
      <c r="M251" s="3">
        <f t="shared" si="43"/>
        <v>1552</v>
      </c>
      <c r="N251" s="10">
        <f>Agrar!N251+Bio_Psych!N251+Chemie!N251+Forst_Wald!N251+Geo!N251+Mathe_Info!N251+Physik!N251+Jur!N251+Phil!N251+Sozi!N251+Theo!N251+Med!N251+Wiwi!N251</f>
        <v>164</v>
      </c>
      <c r="O251" s="35">
        <f t="shared" si="44"/>
        <v>1716</v>
      </c>
    </row>
    <row r="254" spans="2:15" x14ac:dyDescent="0.25">
      <c r="B254" s="27"/>
      <c r="C254" s="102" t="s">
        <v>92</v>
      </c>
    </row>
    <row r="256" spans="2:15" ht="15" customHeight="1" x14ac:dyDescent="0.2">
      <c r="B256" s="254" t="s">
        <v>83</v>
      </c>
      <c r="C256" s="257" t="s">
        <v>28</v>
      </c>
      <c r="D256" s="257"/>
      <c r="E256" s="257"/>
      <c r="F256" s="257"/>
      <c r="G256" s="257"/>
      <c r="H256" s="257"/>
      <c r="I256" s="257"/>
      <c r="J256" s="257"/>
      <c r="K256" s="257"/>
      <c r="L256" s="257"/>
      <c r="M256" s="257"/>
      <c r="N256" s="257"/>
      <c r="O256" s="257"/>
    </row>
    <row r="257" spans="2:15" x14ac:dyDescent="0.2">
      <c r="B257" s="254"/>
      <c r="C257" s="257"/>
      <c r="D257" s="257"/>
      <c r="E257" s="257"/>
      <c r="F257" s="257"/>
      <c r="G257" s="257"/>
      <c r="H257" s="257"/>
      <c r="I257" s="257"/>
      <c r="J257" s="257"/>
      <c r="K257" s="257"/>
      <c r="L257" s="257"/>
      <c r="M257" s="257"/>
      <c r="N257" s="257"/>
      <c r="O257" s="257"/>
    </row>
    <row r="258" spans="2:15" ht="24" x14ac:dyDescent="0.2">
      <c r="B258" s="254"/>
      <c r="C258" s="160" t="s">
        <v>84</v>
      </c>
      <c r="D258" s="32"/>
      <c r="E258" s="160"/>
      <c r="F258" s="32"/>
      <c r="G258" s="160"/>
      <c r="H258" s="32"/>
      <c r="I258" s="160"/>
      <c r="J258" s="32"/>
      <c r="K258" s="160" t="s">
        <v>85</v>
      </c>
      <c r="L258" s="32"/>
      <c r="M258" s="160" t="s">
        <v>4</v>
      </c>
      <c r="N258" s="160" t="s">
        <v>5</v>
      </c>
      <c r="O258" s="160" t="s">
        <v>6</v>
      </c>
    </row>
    <row r="259" spans="2:15" ht="24" x14ac:dyDescent="0.25">
      <c r="B259" s="24" t="s">
        <v>86</v>
      </c>
      <c r="C259" s="10">
        <f>Agrar!C259+Bio_Psych!C259+Chemie!C259+Forst_Wald!C259+Geo!C259+Mathe_Info!C259+Physik!C259+Jur!C259+Phil!C259+Sozi!C259+Theo!C259+Med!C259+Wiwi!C259</f>
        <v>52</v>
      </c>
      <c r="D259" s="2">
        <f>C259/$M$259</f>
        <v>7.4820143884892082E-2</v>
      </c>
      <c r="E259" s="10">
        <f>Agrar!E259+Bio_Psych!E259+Chemie!E259+Forst_Wald!E259+Geo!E259+Mathe_Info!E259+Physik!E259+Jur!E259+Phil!E259+Sozi!E259+Theo!E259+Med!E259+Wiwi!E259</f>
        <v>87</v>
      </c>
      <c r="F259" s="2">
        <f>E259/$M$259</f>
        <v>0.1251798561151079</v>
      </c>
      <c r="G259" s="10">
        <f>Agrar!G259+Bio_Psych!G259+Chemie!G259+Forst_Wald!G259+Geo!G259+Mathe_Info!G259+Physik!G259+Jur!G259+Phil!G259+Sozi!G259+Theo!G259+Med!G259+Wiwi!G259</f>
        <v>141</v>
      </c>
      <c r="H259" s="2">
        <f>G259/$M$259</f>
        <v>0.20287769784172663</v>
      </c>
      <c r="I259" s="10">
        <f>Agrar!I259+Bio_Psych!I259+Chemie!I259+Forst_Wald!I259+Geo!I259+Mathe_Info!I259+Physik!I259+Jur!I259+Phil!I259+Sozi!I259+Theo!I259+Med!I259+Wiwi!I259</f>
        <v>179</v>
      </c>
      <c r="J259" s="2">
        <f>I259/$M$259</f>
        <v>0.25755395683453236</v>
      </c>
      <c r="K259" s="10">
        <f>Agrar!K259+Bio_Psych!K259+Chemie!K259+Forst_Wald!K259+Geo!K259+Mathe_Info!K259+Physik!K259+Jur!K259+Phil!K259+Sozi!K259+Theo!K259+Med!K259+Wiwi!K259</f>
        <v>236</v>
      </c>
      <c r="L259" s="2">
        <f>K259/$M$259</f>
        <v>0.33956834532374103</v>
      </c>
      <c r="M259" s="3">
        <f t="shared" ref="M259:M264" si="45">C259+E259+G259+I259+K259</f>
        <v>695</v>
      </c>
      <c r="N259" s="10">
        <f>Agrar!N259+Bio_Psych!N259+Chemie!N259+Forst_Wald!N259+Geo!N259+Mathe_Info!N259+Physik!N259+Jur!N259+Phil!N259+Sozi!N259+Theo!N259+Med!N259+Wiwi!N259</f>
        <v>225</v>
      </c>
      <c r="O259" s="35">
        <f t="shared" ref="O259:O264" si="46">M259+N259</f>
        <v>920</v>
      </c>
    </row>
    <row r="260" spans="2:15" x14ac:dyDescent="0.25">
      <c r="B260" s="24" t="s">
        <v>87</v>
      </c>
      <c r="C260" s="10">
        <f>Agrar!C260+Bio_Psych!C260+Chemie!C260+Forst_Wald!C260+Geo!C260+Mathe_Info!C260+Physik!C260+Jur!C260+Phil!C260+Sozi!C260+Theo!C260+Med!C260+Wiwi!C260</f>
        <v>39</v>
      </c>
      <c r="D260" s="2">
        <f>C260/$M$260</f>
        <v>5.5319148936170209E-2</v>
      </c>
      <c r="E260" s="10">
        <f>Agrar!E260+Bio_Psych!E260+Chemie!E260+Forst_Wald!E260+Geo!E260+Mathe_Info!E260+Physik!E260+Jur!E260+Phil!E260+Sozi!E260+Theo!E260+Med!E260+Wiwi!E260</f>
        <v>63</v>
      </c>
      <c r="F260" s="2">
        <f>E260/$M$260</f>
        <v>8.9361702127659579E-2</v>
      </c>
      <c r="G260" s="10">
        <f>Agrar!G260+Bio_Psych!G260+Chemie!G260+Forst_Wald!G260+Geo!G260+Mathe_Info!G260+Physik!G260+Jur!G260+Phil!G260+Sozi!G260+Theo!G260+Med!G260+Wiwi!G260</f>
        <v>121</v>
      </c>
      <c r="H260" s="2">
        <f>G260/$M$260</f>
        <v>0.17163120567375886</v>
      </c>
      <c r="I260" s="10">
        <f>Agrar!I260+Bio_Psych!I260+Chemie!I260+Forst_Wald!I260+Geo!I260+Mathe_Info!I260+Physik!I260+Jur!I260+Phil!I260+Sozi!I260+Theo!I260+Med!I260+Wiwi!I260</f>
        <v>212</v>
      </c>
      <c r="J260" s="2">
        <f>I260/$M$260</f>
        <v>0.30070921985815602</v>
      </c>
      <c r="K260" s="10">
        <f>Agrar!K260+Bio_Psych!K260+Chemie!K260+Forst_Wald!K260+Geo!K260+Mathe_Info!K260+Physik!K260+Jur!K260+Phil!K260+Sozi!K260+Theo!K260+Med!K260+Wiwi!K260</f>
        <v>270</v>
      </c>
      <c r="L260" s="2">
        <f>K260/$M$260</f>
        <v>0.38297872340425532</v>
      </c>
      <c r="M260" s="3">
        <f t="shared" si="45"/>
        <v>705</v>
      </c>
      <c r="N260" s="10">
        <f>Agrar!N260+Bio_Psych!N260+Chemie!N260+Forst_Wald!N260+Geo!N260+Mathe_Info!N260+Physik!N260+Jur!N260+Phil!N260+Sozi!N260+Theo!N260+Med!N260+Wiwi!N260</f>
        <v>215</v>
      </c>
      <c r="O260" s="35">
        <f t="shared" si="46"/>
        <v>920</v>
      </c>
    </row>
    <row r="261" spans="2:15" ht="24" x14ac:dyDescent="0.25">
      <c r="B261" s="24" t="s">
        <v>88</v>
      </c>
      <c r="C261" s="10">
        <f>Agrar!C261+Bio_Psych!C261+Chemie!C261+Forst_Wald!C261+Geo!C261+Mathe_Info!C261+Physik!C261+Jur!C261+Phil!C261+Sozi!C261+Theo!C261+Med!C261+Wiwi!C261</f>
        <v>40</v>
      </c>
      <c r="D261" s="2">
        <f>C261/$M$261</f>
        <v>5.4274084124830396E-2</v>
      </c>
      <c r="E261" s="10">
        <f>Agrar!E261+Bio_Psych!E261+Chemie!E261+Forst_Wald!E261+Geo!E261+Mathe_Info!E261+Physik!E261+Jur!E261+Phil!E261+Sozi!E261+Theo!E261+Med!E261+Wiwi!E261</f>
        <v>73</v>
      </c>
      <c r="F261" s="2">
        <f>E261/$M$261</f>
        <v>9.9050203527815461E-2</v>
      </c>
      <c r="G261" s="10">
        <f>Agrar!G261+Bio_Psych!G261+Chemie!G261+Forst_Wald!G261+Geo!G261+Mathe_Info!G261+Physik!G261+Jur!G261+Phil!G261+Sozi!G261+Theo!G261+Med!G261+Wiwi!G261</f>
        <v>127</v>
      </c>
      <c r="H261" s="2">
        <f>G261/$M$261</f>
        <v>0.17232021709633649</v>
      </c>
      <c r="I261" s="10">
        <f>Agrar!I261+Bio_Psych!I261+Chemie!I261+Forst_Wald!I261+Geo!I261+Mathe_Info!I261+Physik!I261+Jur!I261+Phil!I261+Sozi!I261+Theo!I261+Med!I261+Wiwi!I261</f>
        <v>247</v>
      </c>
      <c r="J261" s="2">
        <f>I261/$M$261</f>
        <v>0.33514246947082765</v>
      </c>
      <c r="K261" s="10">
        <f>Agrar!K261+Bio_Psych!K261+Chemie!K261+Forst_Wald!K261+Geo!K261+Mathe_Info!K261+Physik!K261+Jur!K261+Phil!K261+Sozi!K261+Theo!K261+Med!K261+Wiwi!K261</f>
        <v>250</v>
      </c>
      <c r="L261" s="2">
        <f>K261/$M$261</f>
        <v>0.33921302578018997</v>
      </c>
      <c r="M261" s="3">
        <f t="shared" si="45"/>
        <v>737</v>
      </c>
      <c r="N261" s="10">
        <f>Agrar!N261+Bio_Psych!N261+Chemie!N261+Forst_Wald!N261+Geo!N261+Mathe_Info!N261+Physik!N261+Jur!N261+Phil!N261+Sozi!N261+Theo!N261+Med!N261+Wiwi!N261</f>
        <v>183</v>
      </c>
      <c r="O261" s="35">
        <f t="shared" si="46"/>
        <v>920</v>
      </c>
    </row>
    <row r="262" spans="2:15" ht="24" x14ac:dyDescent="0.2">
      <c r="B262" s="24" t="s">
        <v>93</v>
      </c>
      <c r="C262" s="10">
        <f>Agrar!C262+Bio_Psych!C262+Chemie!C262+Forst_Wald!C262+Geo!C262+Mathe_Info!C262+Physik!C262+Jur!C262+Phil!C262+Sozi!C262+Theo!C262+Med!C262+Wiwi!C262</f>
        <v>20</v>
      </c>
      <c r="D262" s="2">
        <f>C262/$M$262</f>
        <v>2.5000000000000001E-2</v>
      </c>
      <c r="E262" s="10">
        <f>Agrar!E262+Bio_Psych!E262+Chemie!E262+Forst_Wald!E262+Geo!E262+Mathe_Info!E262+Physik!E262+Jur!E262+Phil!E262+Sozi!E262+Theo!E262+Med!E262+Wiwi!E262</f>
        <v>58</v>
      </c>
      <c r="F262" s="2">
        <f>E262/$M$262</f>
        <v>7.2499999999999995E-2</v>
      </c>
      <c r="G262" s="10">
        <f>Agrar!G262+Bio_Psych!G262+Chemie!G262+Forst_Wald!G262+Geo!G262+Mathe_Info!G262+Physik!G262+Jur!G262+Phil!G262+Sozi!G262+Theo!G262+Med!G262+Wiwi!G262</f>
        <v>109</v>
      </c>
      <c r="H262" s="2">
        <f>G262/$M$262</f>
        <v>0.13625000000000001</v>
      </c>
      <c r="I262" s="10">
        <f>Agrar!I262+Bio_Psych!I262+Chemie!I262+Forst_Wald!I262+Geo!I262+Mathe_Info!I262+Physik!I262+Jur!I262+Phil!I262+Sozi!I262+Theo!I262+Med!I262+Wiwi!I262</f>
        <v>216</v>
      </c>
      <c r="J262" s="2">
        <f>I262/$M$262</f>
        <v>0.27</v>
      </c>
      <c r="K262" s="10">
        <f>Agrar!K262+Bio_Psych!K262+Chemie!K262+Forst_Wald!K262+Geo!K262+Mathe_Info!K262+Physik!K262+Jur!K262+Phil!K262+Sozi!K262+Theo!K262+Med!K262+Wiwi!K262</f>
        <v>397</v>
      </c>
      <c r="L262" s="2">
        <f>K262/$M$262</f>
        <v>0.49625000000000002</v>
      </c>
      <c r="M262" s="3">
        <f t="shared" si="45"/>
        <v>800</v>
      </c>
      <c r="N262" s="10">
        <f>Agrar!N262+Bio_Psych!N262+Chemie!N262+Forst_Wald!N262+Geo!N262+Mathe_Info!N262+Physik!N262+Jur!N262+Phil!N262+Sozi!N262+Theo!N262+Med!N262+Wiwi!N262</f>
        <v>120</v>
      </c>
      <c r="O262" s="35">
        <f t="shared" si="46"/>
        <v>920</v>
      </c>
    </row>
    <row r="263" spans="2:15" ht="24" x14ac:dyDescent="0.2">
      <c r="B263" s="24" t="s">
        <v>90</v>
      </c>
      <c r="C263" s="10">
        <f>Agrar!C263+Bio_Psych!C263+Chemie!C263+Forst_Wald!C263+Geo!C263+Mathe_Info!C263+Physik!C263+Jur!C263+Phil!C263+Sozi!C263+Theo!C263+Med!C263+Wiwi!C263</f>
        <v>17</v>
      </c>
      <c r="D263" s="2">
        <f>C263/$M$263</f>
        <v>2.1822849807445442E-2</v>
      </c>
      <c r="E263" s="10">
        <f>Agrar!E263+Bio_Psych!E263+Chemie!E263+Forst_Wald!E263+Geo!E263+Mathe_Info!E263+Physik!E263+Jur!E263+Phil!E263+Sozi!E263+Theo!E263+Med!E263+Wiwi!E263</f>
        <v>43</v>
      </c>
      <c r="F263" s="2">
        <f>E263/$M$263</f>
        <v>5.5198973042362001E-2</v>
      </c>
      <c r="G263" s="10">
        <f>Agrar!G263+Bio_Psych!G263+Chemie!G263+Forst_Wald!G263+Geo!G263+Mathe_Info!G263+Physik!G263+Jur!G263+Phil!G263+Sozi!G263+Theo!G263+Med!G263+Wiwi!G263</f>
        <v>73</v>
      </c>
      <c r="H263" s="2">
        <f>G263/$M$263</f>
        <v>9.3709884467265719E-2</v>
      </c>
      <c r="I263" s="10">
        <f>Agrar!I263+Bio_Psych!I263+Chemie!I263+Forst_Wald!I263+Geo!I263+Mathe_Info!I263+Physik!I263+Jur!I263+Phil!I263+Sozi!I263+Theo!I263+Med!I263+Wiwi!I263</f>
        <v>207</v>
      </c>
      <c r="J263" s="2">
        <f>I263/$M$263</f>
        <v>0.26572528883183566</v>
      </c>
      <c r="K263" s="10">
        <f>Agrar!K263+Bio_Psych!K263+Chemie!K263+Forst_Wald!K263+Geo!K263+Mathe_Info!K263+Physik!K263+Jur!K263+Phil!K263+Sozi!K263+Theo!K263+Med!K263+Wiwi!K263</f>
        <v>439</v>
      </c>
      <c r="L263" s="2">
        <f>K263/$M$263</f>
        <v>0.56354300385109113</v>
      </c>
      <c r="M263" s="3">
        <f t="shared" si="45"/>
        <v>779</v>
      </c>
      <c r="N263" s="10">
        <f>Agrar!N263+Bio_Psych!N263+Chemie!N263+Forst_Wald!N263+Geo!N263+Mathe_Info!N263+Physik!N263+Jur!N263+Phil!N263+Sozi!N263+Theo!N263+Med!N263+Wiwi!N263</f>
        <v>141</v>
      </c>
      <c r="O263" s="35">
        <f t="shared" si="46"/>
        <v>920</v>
      </c>
    </row>
    <row r="264" spans="2:15" ht="36" x14ac:dyDescent="0.2">
      <c r="B264" s="24" t="s">
        <v>91</v>
      </c>
      <c r="C264" s="10">
        <f>Agrar!C264+Bio_Psych!C264+Chemie!C264+Forst_Wald!C264+Geo!C264+Mathe_Info!C264+Physik!C264+Jur!C264+Phil!C264+Sozi!C264+Theo!C264+Med!C264+Wiwi!C264</f>
        <v>18</v>
      </c>
      <c r="D264" s="2">
        <f>C264/$M$264</f>
        <v>2.1765417170495769E-2</v>
      </c>
      <c r="E264" s="10">
        <f>Agrar!E264+Bio_Psych!E264+Chemie!E264+Forst_Wald!E264+Geo!E264+Mathe_Info!E264+Physik!E264+Jur!E264+Phil!E264+Sozi!E264+Theo!E264+Med!E264+Wiwi!E264</f>
        <v>40</v>
      </c>
      <c r="F264" s="2">
        <f>E264/$M$264</f>
        <v>4.8367593712212817E-2</v>
      </c>
      <c r="G264" s="10">
        <f>Agrar!G264+Bio_Psych!G264+Chemie!G264+Forst_Wald!G264+Geo!G264+Mathe_Info!G264+Physik!G264+Jur!G264+Phil!G264+Sozi!G264+Theo!G264+Med!G264+Wiwi!G264</f>
        <v>72</v>
      </c>
      <c r="H264" s="2">
        <f>G264/$M$264</f>
        <v>8.7061668681983076E-2</v>
      </c>
      <c r="I264" s="10">
        <f>Agrar!I264+Bio_Psych!I264+Chemie!I264+Forst_Wald!I264+Geo!I264+Mathe_Info!I264+Physik!I264+Jur!I264+Phil!I264+Sozi!I264+Theo!I264+Med!I264+Wiwi!I264</f>
        <v>142</v>
      </c>
      <c r="J264" s="2">
        <f>I264/$M$264</f>
        <v>0.1717049576783555</v>
      </c>
      <c r="K264" s="10">
        <f>Agrar!K264+Bio_Psych!K264+Chemie!K264+Forst_Wald!K264+Geo!K264+Mathe_Info!K264+Physik!K264+Jur!K264+Phil!K264+Sozi!K264+Theo!K264+Med!K264+Wiwi!K264</f>
        <v>555</v>
      </c>
      <c r="L264" s="2">
        <f>K264/$M$264</f>
        <v>0.67110036275695284</v>
      </c>
      <c r="M264" s="3">
        <f t="shared" si="45"/>
        <v>827</v>
      </c>
      <c r="N264" s="10">
        <f>Agrar!N264+Bio_Psych!N264+Chemie!N264+Forst_Wald!N264+Geo!N264+Mathe_Info!N264+Physik!N264+Jur!N264+Phil!N264+Sozi!N264+Theo!N264+Med!N264+Wiwi!N264</f>
        <v>93</v>
      </c>
      <c r="O264" s="35">
        <f t="shared" si="46"/>
        <v>920</v>
      </c>
    </row>
    <row r="267" spans="2:15" x14ac:dyDescent="0.25">
      <c r="C267" s="102" t="s">
        <v>94</v>
      </c>
    </row>
    <row r="269" spans="2:15" ht="15" customHeight="1" x14ac:dyDescent="0.2">
      <c r="B269" s="254" t="s">
        <v>83</v>
      </c>
      <c r="C269" s="257" t="s">
        <v>29</v>
      </c>
      <c r="D269" s="257"/>
      <c r="E269" s="257"/>
      <c r="F269" s="257"/>
      <c r="G269" s="257"/>
      <c r="H269" s="257"/>
      <c r="I269" s="257"/>
      <c r="J269" s="257"/>
      <c r="K269" s="257"/>
      <c r="L269" s="257"/>
      <c r="M269" s="257"/>
      <c r="N269" s="257"/>
      <c r="O269" s="257"/>
    </row>
    <row r="270" spans="2:15" x14ac:dyDescent="0.2">
      <c r="B270" s="254"/>
      <c r="C270" s="257"/>
      <c r="D270" s="257"/>
      <c r="E270" s="257"/>
      <c r="F270" s="257"/>
      <c r="G270" s="257"/>
      <c r="H270" s="257"/>
      <c r="I270" s="257"/>
      <c r="J270" s="257"/>
      <c r="K270" s="257"/>
      <c r="L270" s="257"/>
      <c r="M270" s="257"/>
      <c r="N270" s="257"/>
      <c r="O270" s="257"/>
    </row>
    <row r="271" spans="2:15" ht="24" x14ac:dyDescent="0.2">
      <c r="B271" s="254"/>
      <c r="C271" s="160" t="s">
        <v>84</v>
      </c>
      <c r="D271" s="32"/>
      <c r="E271" s="160"/>
      <c r="F271" s="32"/>
      <c r="G271" s="160"/>
      <c r="H271" s="32"/>
      <c r="I271" s="160"/>
      <c r="J271" s="32"/>
      <c r="K271" s="160" t="s">
        <v>85</v>
      </c>
      <c r="L271" s="32"/>
      <c r="M271" s="160" t="s">
        <v>4</v>
      </c>
      <c r="N271" s="160" t="s">
        <v>5</v>
      </c>
      <c r="O271" s="160" t="s">
        <v>6</v>
      </c>
    </row>
    <row r="272" spans="2:15" ht="24" x14ac:dyDescent="0.25">
      <c r="B272" s="24" t="s">
        <v>86</v>
      </c>
      <c r="C272" s="10">
        <f>Agrar!C272+Bio_Psych!C272+Chemie!C272+Forst_Wald!C272+Geo!C272+Mathe_Info!C272+Physik!C272+Jur!C272+Phil!C272+Sozi!C272+Theo!C272+Med!C272+Wiwi!C272</f>
        <v>70</v>
      </c>
      <c r="D272" s="2">
        <f>C272/$M$272</f>
        <v>0.12280701754385964</v>
      </c>
      <c r="E272" s="10">
        <f>Agrar!E272+Bio_Psych!E272+Chemie!E272+Forst_Wald!E272+Geo!E272+Mathe_Info!E272+Physik!E272+Jur!E272+Phil!E272+Sozi!E272+Theo!E272+Med!E272+Wiwi!E272</f>
        <v>63</v>
      </c>
      <c r="F272" s="2">
        <f>E272/$M$272</f>
        <v>0.11052631578947368</v>
      </c>
      <c r="G272" s="10">
        <f>Agrar!G272+Bio_Psych!G272+Chemie!G272+Forst_Wald!G272+Geo!G272+Mathe_Info!G272+Physik!G272+Jur!G272+Phil!G272+Sozi!G272+Theo!G272+Med!G272+Wiwi!G272</f>
        <v>100</v>
      </c>
      <c r="H272" s="2">
        <f>G272/$M$272</f>
        <v>0.17543859649122806</v>
      </c>
      <c r="I272" s="10">
        <f>Agrar!I272+Bio_Psych!I272+Chemie!I272+Forst_Wald!I272+Geo!I272+Mathe_Info!I272+Physik!I272+Jur!I272+Phil!I272+Sozi!I272+Theo!I272+Med!I272+Wiwi!I272</f>
        <v>127</v>
      </c>
      <c r="J272" s="2">
        <f>I272/$M$272</f>
        <v>0.22280701754385965</v>
      </c>
      <c r="K272" s="10">
        <f>Agrar!K272+Bio_Psych!K272+Chemie!K272+Forst_Wald!K272+Geo!K272+Mathe_Info!K272+Physik!K272+Jur!K272+Phil!K272+Sozi!K272+Theo!K272+Med!K272+Wiwi!K272</f>
        <v>210</v>
      </c>
      <c r="L272" s="2">
        <f>K272/$M$272</f>
        <v>0.36842105263157893</v>
      </c>
      <c r="M272" s="3">
        <f t="shared" ref="M272:M278" si="47">C272+E272+G272+I272+K272</f>
        <v>570</v>
      </c>
      <c r="N272" s="10">
        <f>Agrar!N272+Bio_Psych!N272+Chemie!N272+Forst_Wald!N272+Geo!N272+Mathe_Info!N272+Physik!N272+Jur!N272+Phil!N272+Sozi!N272+Theo!N272+Med!N272+Wiwi!N272</f>
        <v>226</v>
      </c>
      <c r="O272" s="35">
        <f t="shared" ref="O272:O278" si="48">M272+N272</f>
        <v>796</v>
      </c>
    </row>
    <row r="273" spans="2:15" x14ac:dyDescent="0.25">
      <c r="B273" s="24" t="s">
        <v>87</v>
      </c>
      <c r="C273" s="10">
        <f>Agrar!C273+Bio_Psych!C273+Chemie!C273+Forst_Wald!C273+Geo!C273+Mathe_Info!C273+Physik!C273+Jur!C273+Phil!C273+Sozi!C273+Theo!C273+Med!C273+Wiwi!C273</f>
        <v>82</v>
      </c>
      <c r="D273" s="2">
        <f>C273/$M$273</f>
        <v>0.14990859232175502</v>
      </c>
      <c r="E273" s="10">
        <f>Agrar!E273+Bio_Psych!E273+Chemie!E273+Forst_Wald!E273+Geo!E273+Mathe_Info!E273+Physik!E273+Jur!E273+Phil!E273+Sozi!E273+Theo!E273+Med!E273+Wiwi!E273</f>
        <v>85</v>
      </c>
      <c r="F273" s="2">
        <f>E273/$M$273</f>
        <v>0.15539305301645337</v>
      </c>
      <c r="G273" s="10">
        <f>Agrar!G273+Bio_Psych!G273+Chemie!G273+Forst_Wald!G273+Geo!G273+Mathe_Info!G273+Physik!G273+Jur!G273+Phil!G273+Sozi!G273+Theo!G273+Med!G273+Wiwi!G273</f>
        <v>129</v>
      </c>
      <c r="H273" s="2">
        <f>G273/$M$273</f>
        <v>0.23583180987202926</v>
      </c>
      <c r="I273" s="10">
        <f>Agrar!I273+Bio_Psych!I273+Chemie!I273+Forst_Wald!I273+Geo!I273+Mathe_Info!I273+Physik!I273+Jur!I273+Phil!I273+Sozi!I273+Theo!I273+Med!I273+Wiwi!I273</f>
        <v>120</v>
      </c>
      <c r="J273" s="2">
        <f>I273/$M$273</f>
        <v>0.21937842778793418</v>
      </c>
      <c r="K273" s="10">
        <f>Agrar!K273+Bio_Psych!K273+Chemie!K273+Forst_Wald!K273+Geo!K273+Mathe_Info!K273+Physik!K273+Jur!K273+Phil!K273+Sozi!K273+Theo!K273+Med!K273+Wiwi!K273</f>
        <v>131</v>
      </c>
      <c r="L273" s="2">
        <f>K273/$M$273</f>
        <v>0.23948811700182815</v>
      </c>
      <c r="M273" s="3">
        <f t="shared" si="47"/>
        <v>547</v>
      </c>
      <c r="N273" s="10">
        <f>Agrar!N273+Bio_Psych!N273+Chemie!N273+Forst_Wald!N273+Geo!N273+Mathe_Info!N273+Physik!N273+Jur!N273+Phil!N273+Sozi!N273+Theo!N273+Med!N273+Wiwi!N273</f>
        <v>249</v>
      </c>
      <c r="O273" s="35">
        <f t="shared" si="48"/>
        <v>796</v>
      </c>
    </row>
    <row r="274" spans="2:15" ht="24" x14ac:dyDescent="0.25">
      <c r="B274" s="24" t="s">
        <v>88</v>
      </c>
      <c r="C274" s="10">
        <f>Agrar!C274+Bio_Psych!C274+Chemie!C274+Forst_Wald!C274+Geo!C274+Mathe_Info!C274+Physik!C274+Jur!C274+Phil!C274+Sozi!C274+Theo!C274+Med!C274+Wiwi!C274</f>
        <v>70</v>
      </c>
      <c r="D274" s="2">
        <f>C274/$M$274</f>
        <v>0.1111111111111111</v>
      </c>
      <c r="E274" s="10">
        <f>Agrar!E274+Bio_Psych!E274+Chemie!E274+Forst_Wald!E274+Geo!E274+Mathe_Info!E274+Physik!E274+Jur!E274+Phil!E274+Sozi!E274+Theo!E274+Med!E274+Wiwi!E274</f>
        <v>81</v>
      </c>
      <c r="F274" s="2">
        <f>E274/$M$274</f>
        <v>0.12857142857142856</v>
      </c>
      <c r="G274" s="10">
        <f>Agrar!G274+Bio_Psych!G274+Chemie!G274+Forst_Wald!G274+Geo!G274+Mathe_Info!G274+Physik!G274+Jur!G274+Phil!G274+Sozi!G274+Theo!G274+Med!G274+Wiwi!G274</f>
        <v>89</v>
      </c>
      <c r="H274" s="2">
        <f>G274/$M$274</f>
        <v>0.14126984126984127</v>
      </c>
      <c r="I274" s="10">
        <f>Agrar!I274+Bio_Psych!I274+Chemie!I274+Forst_Wald!I274+Geo!I274+Mathe_Info!I274+Physik!I274+Jur!I274+Phil!I274+Sozi!I274+Theo!I274+Med!I274+Wiwi!I274</f>
        <v>160</v>
      </c>
      <c r="J274" s="2">
        <f>I274/$M$274</f>
        <v>0.25396825396825395</v>
      </c>
      <c r="K274" s="10">
        <f>Agrar!K274+Bio_Psych!K274+Chemie!K274+Forst_Wald!K274+Geo!K274+Mathe_Info!K274+Physik!K274+Jur!K274+Phil!K274+Sozi!K274+Theo!K274+Med!K274+Wiwi!K274</f>
        <v>230</v>
      </c>
      <c r="L274" s="2">
        <f>K274/$M$274</f>
        <v>0.36507936507936506</v>
      </c>
      <c r="M274" s="3">
        <f t="shared" si="47"/>
        <v>630</v>
      </c>
      <c r="N274" s="10">
        <f>Agrar!N274+Bio_Psych!N274+Chemie!N274+Forst_Wald!N274+Geo!N274+Mathe_Info!N274+Physik!N274+Jur!N274+Phil!N274+Sozi!N274+Theo!N274+Med!N274+Wiwi!N274</f>
        <v>166</v>
      </c>
      <c r="O274" s="35">
        <f t="shared" si="48"/>
        <v>796</v>
      </c>
    </row>
    <row r="275" spans="2:15" ht="24" x14ac:dyDescent="0.2">
      <c r="B275" s="24" t="s">
        <v>93</v>
      </c>
      <c r="C275" s="10">
        <f>Agrar!C275+Bio_Psych!C275+Chemie!C275+Forst_Wald!C275+Geo!C275+Mathe_Info!C275+Physik!C275+Jur!C275+Phil!C275+Sozi!C275+Theo!C275+Med!C275+Wiwi!C275</f>
        <v>65</v>
      </c>
      <c r="D275" s="2">
        <f>C275/$M$275</f>
        <v>0.10204081632653061</v>
      </c>
      <c r="E275" s="10">
        <f>Agrar!E275+Bio_Psych!E275+Chemie!E275+Forst_Wald!E275+Geo!E275+Mathe_Info!E275+Physik!E275+Jur!E275+Phil!E275+Sozi!E275+Theo!E275+Med!E275+Wiwi!E275</f>
        <v>104</v>
      </c>
      <c r="F275" s="2">
        <f>E275/$M$275</f>
        <v>0.16326530612244897</v>
      </c>
      <c r="G275" s="10">
        <f>Agrar!G275+Bio_Psych!G275+Chemie!G275+Forst_Wald!G275+Geo!G275+Mathe_Info!G275+Physik!G275+Jur!G275+Phil!G275+Sozi!G275+Theo!G275+Med!G275+Wiwi!G275</f>
        <v>138</v>
      </c>
      <c r="H275" s="2">
        <f>G275/$M$275</f>
        <v>0.21664050235478807</v>
      </c>
      <c r="I275" s="10">
        <f>Agrar!I275+Bio_Psych!I275+Chemie!I275+Forst_Wald!I275+Geo!I275+Mathe_Info!I275+Physik!I275+Jur!I275+Phil!I275+Sozi!I275+Theo!I275+Med!I275+Wiwi!I275</f>
        <v>167</v>
      </c>
      <c r="J275" s="2">
        <f>I275/$M$275</f>
        <v>0.26216640502354788</v>
      </c>
      <c r="K275" s="10">
        <f>Agrar!K275+Bio_Psych!K275+Chemie!K275+Forst_Wald!K275+Geo!K275+Mathe_Info!K275+Physik!K275+Jur!K275+Phil!K275+Sozi!K275+Theo!K275+Med!K275+Wiwi!K275</f>
        <v>163</v>
      </c>
      <c r="L275" s="2">
        <f>K275/$M$275</f>
        <v>0.25588697017268447</v>
      </c>
      <c r="M275" s="3">
        <f t="shared" si="47"/>
        <v>637</v>
      </c>
      <c r="N275" s="10">
        <f>Agrar!N275+Bio_Psych!N275+Chemie!N275+Forst_Wald!N275+Geo!N275+Mathe_Info!N275+Physik!N275+Jur!N275+Phil!N275+Sozi!N275+Theo!N275+Med!N275+Wiwi!N275</f>
        <v>159</v>
      </c>
      <c r="O275" s="35">
        <f t="shared" si="48"/>
        <v>796</v>
      </c>
    </row>
    <row r="276" spans="2:15" ht="24" x14ac:dyDescent="0.2">
      <c r="B276" s="24" t="s">
        <v>90</v>
      </c>
      <c r="C276" s="10">
        <f>Agrar!C276+Bio_Psych!C276+Chemie!C276+Forst_Wald!C276+Geo!C276+Mathe_Info!C276+Physik!C276+Jur!C276+Phil!C276+Sozi!C276+Theo!C276+Med!C276+Wiwi!C276</f>
        <v>16</v>
      </c>
      <c r="D276" s="2">
        <f>C276/$M$276</f>
        <v>2.302158273381295E-2</v>
      </c>
      <c r="E276" s="10">
        <f>Agrar!E276+Bio_Psych!E276+Chemie!E276+Forst_Wald!E276+Geo!E276+Mathe_Info!E276+Physik!E276+Jur!E276+Phil!E276+Sozi!E276+Theo!E276+Med!E276+Wiwi!E276</f>
        <v>26</v>
      </c>
      <c r="F276" s="2">
        <f>E276/$M$276</f>
        <v>3.7410071942446041E-2</v>
      </c>
      <c r="G276" s="10">
        <f>Agrar!G276+Bio_Psych!G276+Chemie!G276+Forst_Wald!G276+Geo!G276+Mathe_Info!G276+Physik!G276+Jur!G276+Phil!G276+Sozi!G276+Theo!G276+Med!G276+Wiwi!G276</f>
        <v>56</v>
      </c>
      <c r="H276" s="2">
        <f>G276/$M$276</f>
        <v>8.0575539568345317E-2</v>
      </c>
      <c r="I276" s="10">
        <f>Agrar!I276+Bio_Psych!I276+Chemie!I276+Forst_Wald!I276+Geo!I276+Mathe_Info!I276+Physik!I276+Jur!I276+Phil!I276+Sozi!I276+Theo!I276+Med!I276+Wiwi!I276</f>
        <v>153</v>
      </c>
      <c r="J276" s="2">
        <f>I276/$M$276</f>
        <v>0.22014388489208633</v>
      </c>
      <c r="K276" s="10">
        <f>Agrar!K276+Bio_Psych!K276+Chemie!K276+Forst_Wald!K276+Geo!K276+Mathe_Info!K276+Physik!K276+Jur!K276+Phil!K276+Sozi!K276+Theo!K276+Med!K276+Wiwi!K276</f>
        <v>444</v>
      </c>
      <c r="L276" s="2">
        <f>K276/$M$276</f>
        <v>0.63884892086330936</v>
      </c>
      <c r="M276" s="3">
        <f t="shared" si="47"/>
        <v>695</v>
      </c>
      <c r="N276" s="10">
        <f>Agrar!N276+Bio_Psych!N276+Chemie!N276+Forst_Wald!N276+Geo!N276+Mathe_Info!N276+Physik!N276+Jur!N276+Phil!N276+Sozi!N276+Theo!N276+Med!N276+Wiwi!N276</f>
        <v>101</v>
      </c>
      <c r="O276" s="35">
        <f t="shared" si="48"/>
        <v>796</v>
      </c>
    </row>
    <row r="277" spans="2:15" ht="36" x14ac:dyDescent="0.2">
      <c r="B277" s="24" t="s">
        <v>91</v>
      </c>
      <c r="C277" s="10">
        <f>Agrar!C277+Bio_Psych!C277+Chemie!C277+Forst_Wald!C277+Geo!C277+Mathe_Info!C277+Physik!C277+Jur!C277+Phil!C277+Sozi!C277+Theo!C277+Med!C277+Wiwi!C277</f>
        <v>23</v>
      </c>
      <c r="D277" s="2">
        <f>C277/$M$277</f>
        <v>3.1724137931034485E-2</v>
      </c>
      <c r="E277" s="10">
        <f>Agrar!E277+Bio_Psych!E277+Chemie!E277+Forst_Wald!E277+Geo!E277+Mathe_Info!E277+Physik!E277+Jur!E277+Phil!E277+Sozi!E277+Theo!E277+Med!E277+Wiwi!E277</f>
        <v>25</v>
      </c>
      <c r="F277" s="2">
        <f>E277/$M$277</f>
        <v>3.4482758620689655E-2</v>
      </c>
      <c r="G277" s="10">
        <f>Agrar!G277+Bio_Psych!G277+Chemie!G277+Forst_Wald!G277+Geo!G277+Mathe_Info!G277+Physik!G277+Jur!G277+Phil!G277+Sozi!G277+Theo!G277+Med!G277+Wiwi!G277</f>
        <v>53</v>
      </c>
      <c r="H277" s="2">
        <f>G277/$M$277</f>
        <v>7.3103448275862071E-2</v>
      </c>
      <c r="I277" s="10">
        <f>Agrar!I277+Bio_Psych!I277+Chemie!I277+Forst_Wald!I277+Geo!I277+Mathe_Info!I277+Physik!I277+Jur!I277+Phil!I277+Sozi!I277+Theo!I277+Med!I277+Wiwi!I277</f>
        <v>122</v>
      </c>
      <c r="J277" s="2">
        <f>I277/$M$277</f>
        <v>0.16827586206896553</v>
      </c>
      <c r="K277" s="10">
        <f>Agrar!K277+Bio_Psych!K277+Chemie!K277+Forst_Wald!K277+Geo!K277+Mathe_Info!K277+Physik!K277+Jur!K277+Phil!K277+Sozi!K277+Theo!K277+Med!K277+Wiwi!K277</f>
        <v>502</v>
      </c>
      <c r="L277" s="2">
        <f>K277/$M$277</f>
        <v>0.69241379310344831</v>
      </c>
      <c r="M277" s="3">
        <f t="shared" si="47"/>
        <v>725</v>
      </c>
      <c r="N277" s="10">
        <f>Agrar!N277+Bio_Psych!N277+Chemie!N277+Forst_Wald!N277+Geo!N277+Mathe_Info!N277+Physik!N277+Jur!N277+Phil!N277+Sozi!N277+Theo!N277+Med!N277+Wiwi!N277</f>
        <v>71</v>
      </c>
      <c r="O277" s="35">
        <f t="shared" si="48"/>
        <v>796</v>
      </c>
    </row>
    <row r="278" spans="2:15" ht="36" x14ac:dyDescent="0.25">
      <c r="B278" s="24" t="s">
        <v>330</v>
      </c>
      <c r="C278" s="10">
        <f>Agrar!C278+Bio_Psych!C278+Chemie!C278+Forst_Wald!C278+Geo!C278+Mathe_Info!C278+Physik!C278+Jur!C278+Phil!C278+Sozi!C278+Theo!C278+Med!C278+Wiwi!C278</f>
        <v>54</v>
      </c>
      <c r="D278" s="2">
        <f>C278/$M$278</f>
        <v>7.7032810271041363E-2</v>
      </c>
      <c r="E278" s="10">
        <f>Agrar!E278+Bio_Psych!E278+Chemie!E278+Forst_Wald!E278+Geo!E278+Mathe_Info!E278+Physik!E278+Jur!E278+Phil!E278+Sozi!E278+Theo!E278+Med!E278+Wiwi!E278</f>
        <v>59</v>
      </c>
      <c r="F278" s="2">
        <f>E278/$M$278</f>
        <v>8.4165477888730383E-2</v>
      </c>
      <c r="G278" s="10">
        <f>Agrar!G278+Bio_Psych!G278+Chemie!G278+Forst_Wald!G278+Geo!G278+Mathe_Info!G278+Physik!G278+Jur!G278+Phil!G278+Sozi!G278+Theo!G278+Med!G278+Wiwi!G278</f>
        <v>90</v>
      </c>
      <c r="H278" s="2">
        <f>G278/$M$278</f>
        <v>0.12838801711840228</v>
      </c>
      <c r="I278" s="10">
        <f>Agrar!I278+Bio_Psych!I278+Chemie!I278+Forst_Wald!I278+Geo!I278+Mathe_Info!I278+Physik!I278+Jur!I278+Phil!I278+Sozi!I278+Theo!I278+Med!I278+Wiwi!I278</f>
        <v>134</v>
      </c>
      <c r="J278" s="2">
        <f>I278/$M$278</f>
        <v>0.19115549215406563</v>
      </c>
      <c r="K278" s="10">
        <f>Agrar!K278+Bio_Psych!K278+Chemie!K278+Forst_Wald!K278+Geo!K278+Mathe_Info!K278+Physik!K278+Jur!K278+Phil!K278+Sozi!K278+Theo!K278+Med!K278+Wiwi!K278</f>
        <v>364</v>
      </c>
      <c r="L278" s="2">
        <f>K278/$M$278</f>
        <v>0.51925820256776034</v>
      </c>
      <c r="M278" s="3">
        <f t="shared" si="47"/>
        <v>701</v>
      </c>
      <c r="N278" s="10">
        <f>Agrar!N278+Bio_Psych!N278+Chemie!N278+Forst_Wald!N278+Geo!N278+Mathe_Info!N278+Physik!N278+Jur!N278+Phil!N278+Sozi!N278+Theo!N278+Med!N278+Wiwi!N278</f>
        <v>95</v>
      </c>
      <c r="O278" s="35">
        <f t="shared" si="48"/>
        <v>796</v>
      </c>
    </row>
    <row r="281" spans="2:15" x14ac:dyDescent="0.25">
      <c r="B281" s="28"/>
      <c r="C281" s="102" t="s">
        <v>96</v>
      </c>
    </row>
    <row r="282" spans="2:15" x14ac:dyDescent="0.25">
      <c r="B282" s="28"/>
      <c r="C282" s="118"/>
    </row>
    <row r="283" spans="2:15" x14ac:dyDescent="0.2">
      <c r="C283" s="102" t="s">
        <v>97</v>
      </c>
    </row>
    <row r="285" spans="2:15" ht="15" customHeight="1" x14ac:dyDescent="0.2">
      <c r="B285" s="253" t="s">
        <v>98</v>
      </c>
      <c r="C285" s="257" t="s">
        <v>28</v>
      </c>
      <c r="D285" s="257"/>
      <c r="E285" s="257"/>
      <c r="F285" s="257"/>
      <c r="G285" s="257"/>
      <c r="H285" s="257"/>
      <c r="I285" s="257"/>
      <c r="J285" s="257"/>
      <c r="K285" s="257"/>
      <c r="L285" s="257"/>
      <c r="M285" s="257"/>
      <c r="N285" s="257"/>
      <c r="O285" s="257"/>
    </row>
    <row r="286" spans="2:15" x14ac:dyDescent="0.2">
      <c r="B286" s="253"/>
      <c r="C286" s="257"/>
      <c r="D286" s="257"/>
      <c r="E286" s="257"/>
      <c r="F286" s="257"/>
      <c r="G286" s="257"/>
      <c r="H286" s="257"/>
      <c r="I286" s="257"/>
      <c r="J286" s="257"/>
      <c r="K286" s="257"/>
      <c r="L286" s="257"/>
      <c r="M286" s="257"/>
      <c r="N286" s="257"/>
      <c r="O286" s="257"/>
    </row>
    <row r="287" spans="2:15" ht="24" x14ac:dyDescent="0.2">
      <c r="B287" s="253"/>
      <c r="C287" s="160" t="s">
        <v>84</v>
      </c>
      <c r="D287" s="32"/>
      <c r="E287" s="160"/>
      <c r="F287" s="32"/>
      <c r="G287" s="160"/>
      <c r="H287" s="32"/>
      <c r="I287" s="160"/>
      <c r="J287" s="32"/>
      <c r="K287" s="160" t="s">
        <v>85</v>
      </c>
      <c r="L287" s="32"/>
      <c r="M287" s="160" t="s">
        <v>4</v>
      </c>
      <c r="N287" s="160" t="s">
        <v>5</v>
      </c>
      <c r="O287" s="160" t="s">
        <v>6</v>
      </c>
    </row>
    <row r="288" spans="2:15" x14ac:dyDescent="0.25">
      <c r="B288" s="24" t="s">
        <v>99</v>
      </c>
      <c r="C288" s="10">
        <f>Agrar!C288+Bio_Psych!C288+Chemie!C288+Forst_Wald!C288+Geo!C288+Mathe_Info!C288+Physik!C288+Jur!C288+Phil!C288+Sozi!C288+Theo!C288+Med!C288+Wiwi!C288</f>
        <v>35</v>
      </c>
      <c r="D288" s="2">
        <f>C288/$M$288</f>
        <v>3.9908779931584946E-2</v>
      </c>
      <c r="E288" s="10">
        <f>Agrar!E288+Bio_Psych!E288+Chemie!E288+Forst_Wald!E288+Geo!E288+Mathe_Info!E288+Physik!E288+Jur!E288+Phil!E288+Sozi!E288+Theo!E288+Med!E288+Wiwi!E288</f>
        <v>63</v>
      </c>
      <c r="F288" s="2">
        <f>E288/$M$288</f>
        <v>7.1835803876852913E-2</v>
      </c>
      <c r="G288" s="10">
        <f>Agrar!G288+Bio_Psych!G288+Chemie!G288+Forst_Wald!G288+Geo!G288+Mathe_Info!G288+Physik!G288+Jur!G288+Phil!G288+Sozi!G288+Theo!G288+Med!G288+Wiwi!G288</f>
        <v>173</v>
      </c>
      <c r="H288" s="2">
        <f>G288/$M$288</f>
        <v>0.19726339794754846</v>
      </c>
      <c r="I288" s="10">
        <f>Agrar!I288+Bio_Psych!I288+Chemie!I288+Forst_Wald!I288+Geo!I288+Mathe_Info!I288+Physik!I288+Jur!I288+Phil!I288+Sozi!I288+Theo!I288+Med!I288+Wiwi!I288</f>
        <v>270</v>
      </c>
      <c r="J288" s="2">
        <f>I288/$M$288</f>
        <v>0.30786773090079816</v>
      </c>
      <c r="K288" s="10">
        <f>Agrar!K288+Bio_Psych!K288+Chemie!K288+Forst_Wald!K288+Geo!K288+Mathe_Info!K288+Physik!K288+Jur!K288+Phil!K288+Sozi!K288+Theo!K288+Med!K288+Wiwi!K288</f>
        <v>336</v>
      </c>
      <c r="L288" s="2">
        <f>K288/$M$288</f>
        <v>0.38312428734321552</v>
      </c>
      <c r="M288" s="3">
        <f t="shared" ref="M288:M291" si="49">C288+E288+G288+I288+K288</f>
        <v>877</v>
      </c>
      <c r="N288" s="10">
        <f>Agrar!N288+Bio_Psych!N288+Chemie!N288+Forst_Wald!N288+Geo!N288+Mathe_Info!N288+Physik!N288+Jur!N288+Phil!N288+Sozi!N288+Theo!N288+Med!N288+Wiwi!N288</f>
        <v>43</v>
      </c>
      <c r="O288" s="35">
        <f t="shared" ref="O288:O291" si="50">M288+N288</f>
        <v>920</v>
      </c>
    </row>
    <row r="289" spans="2:15" x14ac:dyDescent="0.25">
      <c r="B289" s="24" t="s">
        <v>100</v>
      </c>
      <c r="C289" s="10">
        <f>Agrar!C289+Bio_Psych!C289+Chemie!C289+Forst_Wald!C289+Geo!C289+Mathe_Info!C289+Physik!C289+Jur!C289+Phil!C289+Sozi!C289+Theo!C289+Med!C289+Wiwi!C289</f>
        <v>39</v>
      </c>
      <c r="D289" s="2">
        <f>C289/$M$289</f>
        <v>4.6208530805687202E-2</v>
      </c>
      <c r="E289" s="10">
        <f>Agrar!E289+Bio_Psych!E289+Chemie!E289+Forst_Wald!E289+Geo!E289+Mathe_Info!E289+Physik!E289+Jur!E289+Phil!E289+Sozi!E289+Theo!E289+Med!E289+Wiwi!E289</f>
        <v>68</v>
      </c>
      <c r="F289" s="2">
        <f>E289/$M$289</f>
        <v>8.0568720379146919E-2</v>
      </c>
      <c r="G289" s="10">
        <f>Agrar!G289+Bio_Psych!G289+Chemie!G289+Forst_Wald!G289+Geo!G289+Mathe_Info!G289+Physik!G289+Jur!G289+Phil!G289+Sozi!G289+Theo!G289+Med!G289+Wiwi!G289</f>
        <v>187</v>
      </c>
      <c r="H289" s="2">
        <f>G289/$M$289</f>
        <v>0.22156398104265404</v>
      </c>
      <c r="I289" s="10">
        <f>Agrar!I289+Bio_Psych!I289+Chemie!I289+Forst_Wald!I289+Geo!I289+Mathe_Info!I289+Physik!I289+Jur!I289+Phil!I289+Sozi!I289+Theo!I289+Med!I289+Wiwi!I289</f>
        <v>273</v>
      </c>
      <c r="J289" s="2">
        <f>I289/$M$289</f>
        <v>0.32345971563981041</v>
      </c>
      <c r="K289" s="10">
        <f>Agrar!K289+Bio_Psych!K289+Chemie!K289+Forst_Wald!K289+Geo!K289+Mathe_Info!K289+Physik!K289+Jur!K289+Phil!K289+Sozi!K289+Theo!K289+Med!K289+Wiwi!K289</f>
        <v>277</v>
      </c>
      <c r="L289" s="2">
        <f>K289/$M$289</f>
        <v>0.3281990521327014</v>
      </c>
      <c r="M289" s="3">
        <f t="shared" si="49"/>
        <v>844</v>
      </c>
      <c r="N289" s="10">
        <f>Agrar!N289+Bio_Psych!N289+Chemie!N289+Forst_Wald!N289+Geo!N289+Mathe_Info!N289+Physik!N289+Jur!N289+Phil!N289+Sozi!N289+Theo!N289+Med!N289+Wiwi!N289</f>
        <v>76</v>
      </c>
      <c r="O289" s="35">
        <f t="shared" si="50"/>
        <v>920</v>
      </c>
    </row>
    <row r="290" spans="2:15" x14ac:dyDescent="0.2">
      <c r="B290" s="24" t="s">
        <v>101</v>
      </c>
      <c r="C290" s="10">
        <f>Agrar!C290+Bio_Psych!C290+Chemie!C290+Forst_Wald!C290+Geo!C290+Mathe_Info!C290+Physik!C290+Jur!C290+Phil!C290+Sozi!C290+Theo!C290+Med!C290+Wiwi!C290</f>
        <v>76</v>
      </c>
      <c r="D290" s="2">
        <f>C290/$M$290</f>
        <v>9.167671893848009E-2</v>
      </c>
      <c r="E290" s="10">
        <f>Agrar!E290+Bio_Psych!E290+Chemie!E290+Forst_Wald!E290+Geo!E290+Mathe_Info!E290+Physik!E290+Jur!E290+Phil!E290+Sozi!E290+Theo!E290+Med!E290+Wiwi!E290</f>
        <v>183</v>
      </c>
      <c r="F290" s="2">
        <f>E290/$M$290</f>
        <v>0.22074788902291917</v>
      </c>
      <c r="G290" s="10">
        <f>Agrar!G290+Bio_Psych!G290+Chemie!G290+Forst_Wald!G290+Geo!G290+Mathe_Info!G290+Physik!G290+Jur!G290+Phil!G290+Sozi!G290+Theo!G290+Med!G290+Wiwi!G290</f>
        <v>209</v>
      </c>
      <c r="H290" s="2">
        <f>G290/$M$290</f>
        <v>0.25211097708082025</v>
      </c>
      <c r="I290" s="10">
        <f>Agrar!I290+Bio_Psych!I290+Chemie!I290+Forst_Wald!I290+Geo!I290+Mathe_Info!I290+Physik!I290+Jur!I290+Phil!I290+Sozi!I290+Theo!I290+Med!I290+Wiwi!I290</f>
        <v>185</v>
      </c>
      <c r="J290" s="2">
        <f>I290/$M$290</f>
        <v>0.22316043425814233</v>
      </c>
      <c r="K290" s="10">
        <f>Agrar!K290+Bio_Psych!K290+Chemie!K290+Forst_Wald!K290+Geo!K290+Mathe_Info!K290+Physik!K290+Jur!K290+Phil!K290+Sozi!K290+Theo!K290+Med!K290+Wiwi!K290</f>
        <v>176</v>
      </c>
      <c r="L290" s="2">
        <f>K290/$M$290</f>
        <v>0.21230398069963813</v>
      </c>
      <c r="M290" s="3">
        <f t="shared" si="49"/>
        <v>829</v>
      </c>
      <c r="N290" s="10">
        <f>Agrar!N290+Bio_Psych!N290+Chemie!N290+Forst_Wald!N290+Geo!N290+Mathe_Info!N290+Physik!N290+Jur!N290+Phil!N290+Sozi!N290+Theo!N290+Med!N290+Wiwi!N290</f>
        <v>91</v>
      </c>
      <c r="O290" s="35">
        <f t="shared" si="50"/>
        <v>920</v>
      </c>
    </row>
    <row r="291" spans="2:15" x14ac:dyDescent="0.25">
      <c r="B291" s="24" t="s">
        <v>102</v>
      </c>
      <c r="C291" s="10">
        <f>Agrar!C291+Bio_Psych!C291+Chemie!C291+Forst_Wald!C291+Geo!C291+Mathe_Info!C291+Physik!C291+Jur!C291+Phil!C291+Sozi!C291+Theo!C291+Med!C291+Wiwi!C291</f>
        <v>126</v>
      </c>
      <c r="D291" s="2">
        <f>C291/$M$291</f>
        <v>0.15403422982885084</v>
      </c>
      <c r="E291" s="10">
        <f>Agrar!E291+Bio_Psych!E291+Chemie!E291+Forst_Wald!E291+Geo!E291+Mathe_Info!E291+Physik!E291+Jur!E291+Phil!E291+Sozi!E291+Theo!E291+Med!E291+Wiwi!E291</f>
        <v>184</v>
      </c>
      <c r="F291" s="2">
        <f>E291/$M$291</f>
        <v>0.22493887530562348</v>
      </c>
      <c r="G291" s="10">
        <f>Agrar!G291+Bio_Psych!G291+Chemie!G291+Forst_Wald!G291+Geo!G291+Mathe_Info!G291+Physik!G291+Jur!G291+Phil!G291+Sozi!G291+Theo!G291+Med!G291+Wiwi!G291</f>
        <v>214</v>
      </c>
      <c r="H291" s="2">
        <f>G291/$M$291</f>
        <v>0.26161369193154033</v>
      </c>
      <c r="I291" s="10">
        <f>Agrar!I291+Bio_Psych!I291+Chemie!I291+Forst_Wald!I291+Geo!I291+Mathe_Info!I291+Physik!I291+Jur!I291+Phil!I291+Sozi!I291+Theo!I291+Med!I291+Wiwi!I291</f>
        <v>147</v>
      </c>
      <c r="J291" s="2">
        <f>I291/$M$291</f>
        <v>0.17970660146699266</v>
      </c>
      <c r="K291" s="10">
        <f>Agrar!K291+Bio_Psych!K291+Chemie!K291+Forst_Wald!K291+Geo!K291+Mathe_Info!K291+Physik!K291+Jur!K291+Phil!K291+Sozi!K291+Theo!K291+Med!K291+Wiwi!K291</f>
        <v>147</v>
      </c>
      <c r="L291" s="2">
        <f>K291/$M$291</f>
        <v>0.17970660146699266</v>
      </c>
      <c r="M291" s="3">
        <f t="shared" si="49"/>
        <v>818</v>
      </c>
      <c r="N291" s="10">
        <f>Agrar!N291+Bio_Psych!N291+Chemie!N291+Forst_Wald!N291+Geo!N291+Mathe_Info!N291+Physik!N291+Jur!N291+Phil!N291+Sozi!N291+Theo!N291+Med!N291+Wiwi!N291</f>
        <v>102</v>
      </c>
      <c r="O291" s="35">
        <f t="shared" si="50"/>
        <v>920</v>
      </c>
    </row>
    <row r="294" spans="2:15" x14ac:dyDescent="0.25">
      <c r="C294" s="102" t="s">
        <v>103</v>
      </c>
    </row>
    <row r="296" spans="2:15" ht="15" customHeight="1" x14ac:dyDescent="0.2">
      <c r="B296" s="254" t="s">
        <v>104</v>
      </c>
      <c r="C296" s="257" t="s">
        <v>28</v>
      </c>
      <c r="D296" s="257"/>
      <c r="E296" s="257"/>
      <c r="F296" s="257"/>
      <c r="G296" s="257"/>
      <c r="H296" s="257"/>
      <c r="I296" s="257"/>
      <c r="J296" s="257"/>
      <c r="K296" s="257"/>
    </row>
    <row r="297" spans="2:15" x14ac:dyDescent="0.2">
      <c r="B297" s="254"/>
      <c r="C297" s="257"/>
      <c r="D297" s="257"/>
      <c r="E297" s="257"/>
      <c r="F297" s="257"/>
      <c r="G297" s="257"/>
      <c r="H297" s="257"/>
      <c r="I297" s="257"/>
      <c r="J297" s="257"/>
      <c r="K297" s="257"/>
    </row>
    <row r="298" spans="2:15" ht="36" x14ac:dyDescent="0.2">
      <c r="B298" s="254"/>
      <c r="C298" s="160" t="s">
        <v>105</v>
      </c>
      <c r="D298" s="32"/>
      <c r="E298" s="160" t="s">
        <v>106</v>
      </c>
      <c r="F298" s="32"/>
      <c r="G298" s="160" t="s">
        <v>107</v>
      </c>
      <c r="H298" s="32"/>
      <c r="I298" s="160" t="s">
        <v>4</v>
      </c>
      <c r="J298" s="160" t="s">
        <v>5</v>
      </c>
      <c r="K298" s="160" t="s">
        <v>6</v>
      </c>
    </row>
    <row r="299" spans="2:15" x14ac:dyDescent="0.25">
      <c r="B299" s="24" t="s">
        <v>108</v>
      </c>
      <c r="C299" s="10">
        <f>Agrar!C299+Bio_Psych!C299+Chemie!C299+Forst_Wald!C299+Geo!C299+Mathe_Info!C299+Physik!C299+Jur!C299+Phil!C299+Sozi!C299+Theo!C299+Med!C299+Wiwi!C299</f>
        <v>149</v>
      </c>
      <c r="D299" s="2">
        <f>C299/$I$299</f>
        <v>0.16248636859323881</v>
      </c>
      <c r="E299" s="10">
        <f>Agrar!E299+Bio_Psych!E299+Chemie!E299+Forst_Wald!E299+Geo!E299+Mathe_Info!E299+Physik!E299+Jur!E299+Phil!E299+Sozi!E299+Theo!E299+Med!E299+Wiwi!E299</f>
        <v>366</v>
      </c>
      <c r="F299" s="2">
        <f>E299/$I$299</f>
        <v>0.39912758996728465</v>
      </c>
      <c r="G299" s="10">
        <f>Agrar!G299+Bio_Psych!G299+Chemie!G299+Forst_Wald!G299+Geo!G299+Mathe_Info!G299+Physik!G299+Jur!G299+Phil!G299+Sozi!G299+Theo!G299+Med!G299+Wiwi!G299</f>
        <v>402</v>
      </c>
      <c r="H299" s="2">
        <f>G299/$I$299</f>
        <v>0.43838604143947657</v>
      </c>
      <c r="I299" s="36">
        <f>C299+E299+G299</f>
        <v>917</v>
      </c>
      <c r="J299" s="10">
        <f>Agrar!J299+Bio_Psych!J299+Chemie!J299+Forst_Wald!J299+Geo!J299+Mathe_Info!J299+Physik!J299+Jur!J299+Phil!J299+Sozi!J299+Theo!J299+Med!J299+Wiwi!J299</f>
        <v>3</v>
      </c>
      <c r="K299" s="36">
        <f>I299+J299</f>
        <v>920</v>
      </c>
      <c r="L299" s="103"/>
    </row>
    <row r="300" spans="2:15" x14ac:dyDescent="0.25">
      <c r="B300" s="24" t="s">
        <v>109</v>
      </c>
      <c r="C300" s="10">
        <f>Agrar!C300+Bio_Psych!C300+Chemie!C300+Forst_Wald!C300+Geo!C300+Mathe_Info!C300+Physik!C300+Jur!C300+Phil!C300+Sozi!C300+Theo!C300+Med!C300+Wiwi!C300</f>
        <v>49</v>
      </c>
      <c r="D300" s="2">
        <f>C300/$I$300</f>
        <v>5.4143646408839778E-2</v>
      </c>
      <c r="E300" s="10">
        <f>Agrar!E300+Bio_Psych!E300+Chemie!E300+Forst_Wald!E300+Geo!E300+Mathe_Info!E300+Physik!E300+Jur!E300+Phil!E300+Sozi!E300+Theo!E300+Med!E300+Wiwi!E300</f>
        <v>125</v>
      </c>
      <c r="F300" s="2">
        <f>E300/$I$300</f>
        <v>0.13812154696132597</v>
      </c>
      <c r="G300" s="10">
        <f>Agrar!G300+Bio_Psych!G300+Chemie!G300+Forst_Wald!G300+Geo!G300+Mathe_Info!G300+Physik!G300+Jur!G300+Phil!G300+Sozi!G300+Theo!G300+Med!G300+Wiwi!G300</f>
        <v>731</v>
      </c>
      <c r="H300" s="2">
        <f>G300/$I$300</f>
        <v>0.80773480662983421</v>
      </c>
      <c r="I300" s="36">
        <f t="shared" ref="I300:I305" si="51">C300+E300+G300</f>
        <v>905</v>
      </c>
      <c r="J300" s="10">
        <f>Agrar!J300+Bio_Psych!J300+Chemie!J300+Forst_Wald!J300+Geo!J300+Mathe_Info!J300+Physik!J300+Jur!J300+Phil!J300+Sozi!J300+Theo!J300+Med!J300+Wiwi!J300</f>
        <v>15</v>
      </c>
      <c r="K300" s="36">
        <f t="shared" ref="K300:K305" si="52">I300+J300</f>
        <v>920</v>
      </c>
      <c r="L300" s="103"/>
    </row>
    <row r="301" spans="2:15" x14ac:dyDescent="0.25">
      <c r="B301" s="24" t="s">
        <v>110</v>
      </c>
      <c r="C301" s="10">
        <f>Agrar!C301+Bio_Psych!C301+Chemie!C301+Forst_Wald!C301+Geo!C301+Mathe_Info!C301+Physik!C301+Jur!C301+Phil!C301+Sozi!C301+Theo!C301+Med!C301+Wiwi!C301</f>
        <v>42</v>
      </c>
      <c r="D301" s="2">
        <f>C301/$I$301</f>
        <v>4.6255506607929514E-2</v>
      </c>
      <c r="E301" s="10">
        <f>Agrar!E301+Bio_Psych!E301+Chemie!E301+Forst_Wald!E301+Geo!E301+Mathe_Info!E301+Physik!E301+Jur!E301+Phil!E301+Sozi!E301+Theo!E301+Med!E301+Wiwi!E301</f>
        <v>256</v>
      </c>
      <c r="F301" s="2">
        <f>E301/$I$301</f>
        <v>0.28193832599118945</v>
      </c>
      <c r="G301" s="10">
        <f>Agrar!G301+Bio_Psych!G301+Chemie!G301+Forst_Wald!G301+Geo!G301+Mathe_Info!G301+Physik!G301+Jur!G301+Phil!G301+Sozi!G301+Theo!G301+Med!G301+Wiwi!G301</f>
        <v>610</v>
      </c>
      <c r="H301" s="2">
        <f>G301/$I$301</f>
        <v>0.67180616740088106</v>
      </c>
      <c r="I301" s="36">
        <f t="shared" si="51"/>
        <v>908</v>
      </c>
      <c r="J301" s="10">
        <f>Agrar!J301+Bio_Psych!J301+Chemie!J301+Forst_Wald!J301+Geo!J301+Mathe_Info!J301+Physik!J301+Jur!J301+Phil!J301+Sozi!J301+Theo!J301+Med!J301+Wiwi!J301</f>
        <v>12</v>
      </c>
      <c r="K301" s="36">
        <f t="shared" si="52"/>
        <v>920</v>
      </c>
      <c r="L301" s="103"/>
    </row>
    <row r="302" spans="2:15" x14ac:dyDescent="0.25">
      <c r="B302" s="24" t="s">
        <v>111</v>
      </c>
      <c r="C302" s="10">
        <f>Agrar!C302+Bio_Psych!C302+Chemie!C302+Forst_Wald!C302+Geo!C302+Mathe_Info!C302+Physik!C302+Jur!C302+Phil!C302+Sozi!C302+Theo!C302+Med!C302+Wiwi!C302</f>
        <v>89</v>
      </c>
      <c r="D302" s="2">
        <f>C302/$I$302</f>
        <v>9.8669623059866957E-2</v>
      </c>
      <c r="E302" s="10">
        <f>Agrar!E302+Bio_Psych!E302+Chemie!E302+Forst_Wald!E302+Geo!E302+Mathe_Info!E302+Physik!E302+Jur!E302+Phil!E302+Sozi!E302+Theo!E302+Med!E302+Wiwi!E302</f>
        <v>101</v>
      </c>
      <c r="F302" s="2">
        <f>E302/$I$302</f>
        <v>0.11197339246119734</v>
      </c>
      <c r="G302" s="10">
        <f>Agrar!G302+Bio_Psych!G302+Chemie!G302+Forst_Wald!G302+Geo!G302+Mathe_Info!G302+Physik!G302+Jur!G302+Phil!G302+Sozi!G302+Theo!G302+Med!G302+Wiwi!G302</f>
        <v>712</v>
      </c>
      <c r="H302" s="2">
        <f>G302/$I$302</f>
        <v>0.78935698447893565</v>
      </c>
      <c r="I302" s="36">
        <f t="shared" si="51"/>
        <v>902</v>
      </c>
      <c r="J302" s="10">
        <f>Agrar!J302+Bio_Psych!J302+Chemie!J302+Forst_Wald!J302+Geo!J302+Mathe_Info!J302+Physik!J302+Jur!J302+Phil!J302+Sozi!J302+Theo!J302+Med!J302+Wiwi!J302</f>
        <v>18</v>
      </c>
      <c r="K302" s="36">
        <f t="shared" si="52"/>
        <v>920</v>
      </c>
      <c r="L302" s="103"/>
    </row>
    <row r="303" spans="2:15" x14ac:dyDescent="0.25">
      <c r="B303" s="24" t="s">
        <v>112</v>
      </c>
      <c r="C303" s="10">
        <f>Agrar!C303+Bio_Psych!C303+Chemie!C303+Forst_Wald!C303+Geo!C303+Mathe_Info!C303+Physik!C303+Jur!C303+Phil!C303+Sozi!C303+Theo!C303+Med!C303+Wiwi!C303</f>
        <v>37</v>
      </c>
      <c r="D303" s="2">
        <f>C303/$I$303</f>
        <v>4.0704070407040702E-2</v>
      </c>
      <c r="E303" s="10">
        <f>Agrar!E303+Bio_Psych!E303+Chemie!E303+Forst_Wald!E303+Geo!E303+Mathe_Info!E303+Physik!E303+Jur!E303+Phil!E303+Sozi!E303+Theo!E303+Med!E303+Wiwi!E303</f>
        <v>76</v>
      </c>
      <c r="F303" s="2">
        <f>E303/$I$303</f>
        <v>8.3608360836083612E-2</v>
      </c>
      <c r="G303" s="10">
        <f>Agrar!G303+Bio_Psych!G303+Chemie!G303+Forst_Wald!G303+Geo!G303+Mathe_Info!G303+Physik!G303+Jur!G303+Phil!G303+Sozi!G303+Theo!G303+Med!G303+Wiwi!G303</f>
        <v>796</v>
      </c>
      <c r="H303" s="2">
        <f>G303/$I$303</f>
        <v>0.8756875687568757</v>
      </c>
      <c r="I303" s="36">
        <f t="shared" si="51"/>
        <v>909</v>
      </c>
      <c r="J303" s="10">
        <f>Agrar!J303+Bio_Psych!J303+Chemie!J303+Forst_Wald!J303+Geo!J303+Mathe_Info!J303+Physik!J303+Jur!J303+Phil!J303+Sozi!J303+Theo!J303+Med!J303+Wiwi!J303</f>
        <v>11</v>
      </c>
      <c r="K303" s="36">
        <f t="shared" si="52"/>
        <v>920</v>
      </c>
      <c r="L303" s="103"/>
    </row>
    <row r="304" spans="2:15" x14ac:dyDescent="0.25">
      <c r="B304" s="24" t="s">
        <v>113</v>
      </c>
      <c r="C304" s="10">
        <f>Agrar!C304+Bio_Psych!C304+Chemie!C304+Forst_Wald!C304+Geo!C304+Mathe_Info!C304+Physik!C304+Jur!C304+Phil!C304+Sozi!C304+Theo!C304+Med!C304+Wiwi!C304</f>
        <v>21</v>
      </c>
      <c r="D304" s="2">
        <f>C304/$I$304</f>
        <v>2.3385300668151449E-2</v>
      </c>
      <c r="E304" s="10">
        <f>Agrar!E304+Bio_Psych!E304+Chemie!E304+Forst_Wald!E304+Geo!E304+Mathe_Info!E304+Physik!E304+Jur!E304+Phil!E304+Sozi!E304+Theo!E304+Med!E304+Wiwi!E304</f>
        <v>78</v>
      </c>
      <c r="F304" s="2">
        <f>E304/$I$304</f>
        <v>8.6859688195991089E-2</v>
      </c>
      <c r="G304" s="10">
        <f>Agrar!G304+Bio_Psych!G304+Chemie!G304+Forst_Wald!G304+Geo!G304+Mathe_Info!G304+Physik!G304+Jur!G304+Phil!G304+Sozi!G304+Theo!G304+Med!G304+Wiwi!G304</f>
        <v>799</v>
      </c>
      <c r="H304" s="2">
        <f>G304/$I$304</f>
        <v>0.88975501113585742</v>
      </c>
      <c r="I304" s="36">
        <f t="shared" si="51"/>
        <v>898</v>
      </c>
      <c r="J304" s="10">
        <f>Agrar!J304+Bio_Psych!J304+Chemie!J304+Forst_Wald!J304+Geo!J304+Mathe_Info!J304+Physik!J304+Jur!J304+Phil!J304+Sozi!J304+Theo!J304+Med!J304+Wiwi!J304</f>
        <v>22</v>
      </c>
      <c r="K304" s="36">
        <f t="shared" si="52"/>
        <v>920</v>
      </c>
      <c r="L304" s="103"/>
    </row>
    <row r="305" spans="2:12" x14ac:dyDescent="0.25">
      <c r="B305" s="119" t="s">
        <v>114</v>
      </c>
      <c r="C305" s="10">
        <f>Agrar!C305+Bio_Psych!C305+Chemie!C305+Forst_Wald!C305+Geo!C305+Mathe_Info!C305+Physik!C305+Jur!C305+Phil!C305+Sozi!C305+Theo!C305+Med!C305+Wiwi!C305</f>
        <v>18</v>
      </c>
      <c r="D305" s="2">
        <f>C305/$I$305</f>
        <v>0.10975609756097561</v>
      </c>
      <c r="E305" s="10">
        <f>Agrar!E305+Bio_Psych!E305+Chemie!E305+Forst_Wald!E305+Geo!E305+Mathe_Info!E305+Physik!E305+Jur!E305+Phil!E305+Sozi!E305+Theo!E305+Med!E305+Wiwi!E305</f>
        <v>8</v>
      </c>
      <c r="F305" s="2">
        <f>E305/$I$305</f>
        <v>4.878048780487805E-2</v>
      </c>
      <c r="G305" s="10">
        <f>Agrar!G305+Bio_Psych!G305+Chemie!G305+Forst_Wald!G305+Geo!G305+Mathe_Info!G305+Physik!G305+Jur!G305+Phil!G305+Sozi!G305+Theo!G305+Med!G305+Wiwi!G305</f>
        <v>138</v>
      </c>
      <c r="H305" s="2">
        <f>G305/$I$305</f>
        <v>0.84146341463414631</v>
      </c>
      <c r="I305" s="36">
        <f t="shared" si="51"/>
        <v>164</v>
      </c>
      <c r="J305" s="10">
        <f>Agrar!J305+Bio_Psych!J305+Chemie!J305+Forst_Wald!J305+Geo!J305+Mathe_Info!J305+Physik!J305+Jur!J305+Phil!J305+Sozi!J305+Theo!J305+Med!J305+Wiwi!J305</f>
        <v>756</v>
      </c>
      <c r="K305" s="36">
        <f t="shared" si="52"/>
        <v>920</v>
      </c>
      <c r="L305" s="103"/>
    </row>
    <row r="308" spans="2:12" x14ac:dyDescent="0.25">
      <c r="B308" s="27"/>
      <c r="C308" s="102" t="s">
        <v>115</v>
      </c>
    </row>
    <row r="310" spans="2:12" ht="15" customHeight="1" x14ac:dyDescent="0.2">
      <c r="B310" s="257" t="s">
        <v>116</v>
      </c>
      <c r="C310" s="257" t="s">
        <v>28</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158"/>
      <c r="C312" s="160" t="s">
        <v>117</v>
      </c>
      <c r="D312" s="32"/>
      <c r="E312" s="160" t="s">
        <v>118</v>
      </c>
      <c r="F312" s="32"/>
      <c r="G312" s="160" t="s">
        <v>4</v>
      </c>
      <c r="H312" s="160" t="s">
        <v>5</v>
      </c>
      <c r="I312" s="160" t="s">
        <v>6</v>
      </c>
    </row>
    <row r="313" spans="2:12" x14ac:dyDescent="0.25">
      <c r="B313" s="24" t="s">
        <v>108</v>
      </c>
      <c r="C313" s="10">
        <f>Agrar!C313+Bio_Psych!C313+Chemie!C313+Forst_Wald!C313+Geo!C313+Mathe_Info!C313+Physik!C313+Jur!C313+Phil!C313+Sozi!C313+Theo!C313+Med!C313+Wiwi!C313</f>
        <v>45</v>
      </c>
      <c r="D313" s="2">
        <f>C313/$G$313</f>
        <v>0.12430939226519337</v>
      </c>
      <c r="E313" s="10">
        <f>Agrar!E313+Bio_Psych!E313+Chemie!E313+Forst_Wald!E313+Geo!E313+Mathe_Info!E313+Physik!E313+Jur!E313+Phil!E313+Sozi!E313+Theo!E313+Med!E313+Wiwi!E313</f>
        <v>317</v>
      </c>
      <c r="F313" s="2">
        <f>E313/$G$313</f>
        <v>0.87569060773480667</v>
      </c>
      <c r="G313" s="11">
        <f>E313+C313</f>
        <v>362</v>
      </c>
      <c r="H313" s="10">
        <f>Agrar!H313+Bio_Psych!H313+Chemie!H313+Forst_Wald!H313+Geo!H313+Mathe_Info!H313+Physik!H313+Jur!H313+Phil!H313+Sozi!H313+Theo!H313+Med!H313+Wiwi!H313</f>
        <v>558</v>
      </c>
      <c r="I313" s="11">
        <f>G313+H313</f>
        <v>920</v>
      </c>
      <c r="J313" s="103"/>
    </row>
    <row r="314" spans="2:12" x14ac:dyDescent="0.25">
      <c r="B314" s="24" t="s">
        <v>109</v>
      </c>
      <c r="C314" s="10">
        <f>Agrar!C314+Bio_Psych!C314+Chemie!C314+Forst_Wald!C314+Geo!C314+Mathe_Info!C314+Physik!C314+Jur!C314+Phil!C314+Sozi!C314+Theo!C314+Med!C314+Wiwi!C314</f>
        <v>17</v>
      </c>
      <c r="D314" s="2">
        <f>C314/$G$314</f>
        <v>0.13821138211382114</v>
      </c>
      <c r="E314" s="10">
        <f>Agrar!E314+Bio_Psych!E314+Chemie!E314+Forst_Wald!E314+Geo!E314+Mathe_Info!E314+Physik!E314+Jur!E314+Phil!E314+Sozi!E314+Theo!E314+Med!E314+Wiwi!E314</f>
        <v>106</v>
      </c>
      <c r="F314" s="2">
        <f>E314/$G$314</f>
        <v>0.86178861788617889</v>
      </c>
      <c r="G314" s="11">
        <f t="shared" ref="G314:G319" si="53">E314+C314</f>
        <v>123</v>
      </c>
      <c r="H314" s="10">
        <f>Agrar!H314+Bio_Psych!H314+Chemie!H314+Forst_Wald!H314+Geo!H314+Mathe_Info!H314+Physik!H314+Jur!H314+Phil!H314+Sozi!H314+Theo!H314+Med!H314+Wiwi!H314</f>
        <v>797</v>
      </c>
      <c r="I314" s="11">
        <f t="shared" ref="I314:I319" si="54">G314+H314</f>
        <v>920</v>
      </c>
      <c r="J314" s="103"/>
    </row>
    <row r="315" spans="2:12" x14ac:dyDescent="0.25">
      <c r="B315" s="24" t="s">
        <v>110</v>
      </c>
      <c r="C315" s="10">
        <f>Agrar!C315+Bio_Psych!C315+Chemie!C315+Forst_Wald!C315+Geo!C315+Mathe_Info!C315+Physik!C315+Jur!C315+Phil!C315+Sozi!C315+Theo!C315+Med!C315+Wiwi!C315</f>
        <v>24</v>
      </c>
      <c r="D315" s="2">
        <f>C315/$G$315</f>
        <v>0.15686274509803921</v>
      </c>
      <c r="E315" s="10">
        <f>Agrar!E315+Bio_Psych!E315+Chemie!E315+Forst_Wald!E315+Geo!E315+Mathe_Info!E315+Physik!E315+Jur!E315+Phil!E315+Sozi!E315+Theo!E315+Med!E315+Wiwi!E315</f>
        <v>129</v>
      </c>
      <c r="F315" s="2">
        <f>E315/$G$315</f>
        <v>0.84313725490196079</v>
      </c>
      <c r="G315" s="11">
        <f t="shared" si="53"/>
        <v>153</v>
      </c>
      <c r="H315" s="10">
        <f>Agrar!H315+Bio_Psych!H315+Chemie!H315+Forst_Wald!H315+Geo!H315+Mathe_Info!H315+Physik!H315+Jur!H315+Phil!H315+Sozi!H315+Theo!H315+Med!H315+Wiwi!H315</f>
        <v>767</v>
      </c>
      <c r="I315" s="11">
        <f t="shared" si="54"/>
        <v>920</v>
      </c>
      <c r="J315" s="103"/>
    </row>
    <row r="316" spans="2:12" x14ac:dyDescent="0.25">
      <c r="B316" s="24" t="s">
        <v>111</v>
      </c>
      <c r="C316" s="10">
        <f>Agrar!C316+Bio_Psych!C316+Chemie!C316+Forst_Wald!C316+Geo!C316+Mathe_Info!C316+Physik!C316+Jur!C316+Phil!C316+Sozi!C316+Theo!C316+Med!C316+Wiwi!C316</f>
        <v>9</v>
      </c>
      <c r="D316" s="2">
        <f>C316/$G$316</f>
        <v>7.1428571428571425E-2</v>
      </c>
      <c r="E316" s="10">
        <f>Agrar!E316+Bio_Psych!E316+Chemie!E316+Forst_Wald!E316+Geo!E316+Mathe_Info!E316+Physik!E316+Jur!E316+Phil!E316+Sozi!E316+Theo!E316+Med!E316+Wiwi!E316</f>
        <v>117</v>
      </c>
      <c r="F316" s="2">
        <f>E316/$G$316</f>
        <v>0.9285714285714286</v>
      </c>
      <c r="G316" s="11">
        <f t="shared" si="53"/>
        <v>126</v>
      </c>
      <c r="H316" s="10">
        <f>Agrar!H316+Bio_Psych!H316+Chemie!H316+Forst_Wald!H316+Geo!H316+Mathe_Info!H316+Physik!H316+Jur!H316+Phil!H316+Sozi!H316+Theo!H316+Med!H316+Wiwi!H316</f>
        <v>794</v>
      </c>
      <c r="I316" s="11">
        <f t="shared" si="54"/>
        <v>920</v>
      </c>
      <c r="J316" s="103"/>
    </row>
    <row r="317" spans="2:12" x14ac:dyDescent="0.25">
      <c r="B317" s="24" t="s">
        <v>112</v>
      </c>
      <c r="C317" s="10">
        <f>Agrar!C317+Bio_Psych!C317+Chemie!C317+Forst_Wald!C317+Geo!C317+Mathe_Info!C317+Physik!C317+Jur!C317+Phil!C317+Sozi!C317+Theo!C317+Med!C317+Wiwi!C317</f>
        <v>9</v>
      </c>
      <c r="D317" s="2">
        <f>C317/$G$317</f>
        <v>0.13235294117647059</v>
      </c>
      <c r="E317" s="10">
        <f>Agrar!E317+Bio_Psych!E317+Chemie!E317+Forst_Wald!E317+Geo!E317+Mathe_Info!E317+Physik!E317+Jur!E317+Phil!E317+Sozi!E317+Theo!E317+Med!E317+Wiwi!E317</f>
        <v>59</v>
      </c>
      <c r="F317" s="2">
        <f>E317/$G$317</f>
        <v>0.86764705882352944</v>
      </c>
      <c r="G317" s="11">
        <f t="shared" si="53"/>
        <v>68</v>
      </c>
      <c r="H317" s="10">
        <f>Agrar!H317+Bio_Psych!H317+Chemie!H317+Forst_Wald!H317+Geo!H317+Mathe_Info!H317+Physik!H317+Jur!H317+Phil!H317+Sozi!H317+Theo!H317+Med!H317+Wiwi!H317</f>
        <v>852</v>
      </c>
      <c r="I317" s="11">
        <f t="shared" si="54"/>
        <v>920</v>
      </c>
      <c r="J317" s="103"/>
    </row>
    <row r="318" spans="2:12" x14ac:dyDescent="0.25">
      <c r="B318" s="24" t="s">
        <v>113</v>
      </c>
      <c r="C318" s="10">
        <f>Agrar!C318+Bio_Psych!C318+Chemie!C318+Forst_Wald!C318+Geo!C318+Mathe_Info!C318+Physik!C318+Jur!C318+Phil!C318+Sozi!C318+Theo!C318+Med!C318+Wiwi!C318</f>
        <v>11</v>
      </c>
      <c r="D318" s="2">
        <f>C318/$G$318</f>
        <v>0.21153846153846154</v>
      </c>
      <c r="E318" s="10">
        <f>Agrar!E318+Bio_Psych!E318+Chemie!E318+Forst_Wald!E318+Geo!E318+Mathe_Info!E318+Physik!E318+Jur!E318+Phil!E318+Sozi!E318+Theo!E318+Med!E318+Wiwi!E318</f>
        <v>41</v>
      </c>
      <c r="F318" s="2">
        <f>E318/$G$318</f>
        <v>0.78846153846153844</v>
      </c>
      <c r="G318" s="11">
        <f t="shared" si="53"/>
        <v>52</v>
      </c>
      <c r="H318" s="10">
        <f>Agrar!H318+Bio_Psych!H318+Chemie!H318+Forst_Wald!H318+Geo!H318+Mathe_Info!H318+Physik!H318+Jur!H318+Phil!H318+Sozi!H318+Theo!H318+Med!H318+Wiwi!H318</f>
        <v>868</v>
      </c>
      <c r="I318" s="11">
        <f t="shared" si="54"/>
        <v>920</v>
      </c>
      <c r="J318" s="103"/>
    </row>
    <row r="319" spans="2:12" x14ac:dyDescent="0.25">
      <c r="B319" s="24" t="s">
        <v>114</v>
      </c>
      <c r="C319" s="10">
        <f>Agrar!C319+Bio_Psych!C319+Chemie!C319+Forst_Wald!C319+Geo!C319+Mathe_Info!C319+Physik!C319+Jur!C319+Phil!C319+Sozi!C319+Theo!C319+Med!C319+Wiwi!C319</f>
        <v>2</v>
      </c>
      <c r="D319" s="2">
        <f>C319/G319</f>
        <v>0.13333333333333333</v>
      </c>
      <c r="E319" s="10">
        <f>Agrar!E319+Bio_Psych!E319+Chemie!E319+Forst_Wald!E319+Geo!E319+Mathe_Info!E319+Physik!E319+Jur!E319+Phil!E319+Sozi!E319+Theo!E319+Med!E319+Wiwi!E319</f>
        <v>13</v>
      </c>
      <c r="F319" s="2">
        <f>E319/G319</f>
        <v>0.8666666666666667</v>
      </c>
      <c r="G319" s="11">
        <f t="shared" si="53"/>
        <v>15</v>
      </c>
      <c r="H319" s="10">
        <f>Agrar!H319+Bio_Psych!H319+Chemie!H319+Forst_Wald!H319+Geo!H319+Mathe_Info!H319+Physik!H319+Jur!H319+Phil!H319+Sozi!H319+Theo!H319+Med!H319+Wiwi!H319</f>
        <v>905</v>
      </c>
      <c r="I319" s="11">
        <f t="shared" si="54"/>
        <v>920</v>
      </c>
      <c r="J319" s="103"/>
    </row>
    <row r="322" spans="2:10" x14ac:dyDescent="0.25">
      <c r="C322" s="102" t="s">
        <v>119</v>
      </c>
    </row>
    <row r="324" spans="2:10" ht="15" customHeight="1" x14ac:dyDescent="0.2">
      <c r="B324" s="254" t="s">
        <v>120</v>
      </c>
      <c r="C324" s="257" t="s">
        <v>28</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160" t="s">
        <v>121</v>
      </c>
      <c r="D326" s="32"/>
      <c r="E326" s="160" t="s">
        <v>122</v>
      </c>
      <c r="F326" s="32"/>
      <c r="G326" s="160" t="s">
        <v>4</v>
      </c>
      <c r="H326" s="160" t="s">
        <v>5</v>
      </c>
      <c r="I326" s="160" t="s">
        <v>6</v>
      </c>
    </row>
    <row r="327" spans="2:10" x14ac:dyDescent="0.25">
      <c r="B327" s="24" t="s">
        <v>123</v>
      </c>
      <c r="C327" s="10">
        <f>Agrar!C327+Bio_Psych!C327+Chemie!C327+Forst_Wald!C327+Geo!C327+Mathe_Info!C327+Physik!C327+Jur!C327+Phil!C327+Sozi!C327+Theo!C327+Med!C327+Wiwi!C327</f>
        <v>713</v>
      </c>
      <c r="D327" s="2">
        <f>C327/$G$327</f>
        <v>0.77923497267759567</v>
      </c>
      <c r="E327" s="10">
        <f>Agrar!E327+Bio_Psych!E327+Chemie!E327+Forst_Wald!E327+Geo!E327+Mathe_Info!E327+Physik!E327+Jur!E327+Phil!E327+Sozi!E327+Theo!E327+Med!E327+Wiwi!E327</f>
        <v>202</v>
      </c>
      <c r="F327" s="2">
        <f>E327/$G$327</f>
        <v>0.22076502732240438</v>
      </c>
      <c r="G327" s="11">
        <f t="shared" ref="G327:G333" si="55">E327+C327</f>
        <v>915</v>
      </c>
      <c r="H327" s="10">
        <f>Agrar!H327+Bio_Psych!H327+Chemie!H327+Forst_Wald!H327+Geo!H327+Mathe_Info!H327+Physik!H327+Jur!H327+Phil!H327+Sozi!H327+Theo!H327+Med!H327+Wiwi!H327</f>
        <v>5</v>
      </c>
      <c r="I327" s="11">
        <f t="shared" ref="I327:I333" si="56">G327+H327</f>
        <v>920</v>
      </c>
      <c r="J327" s="103"/>
    </row>
    <row r="328" spans="2:10" x14ac:dyDescent="0.25">
      <c r="B328" s="24" t="s">
        <v>124</v>
      </c>
      <c r="C328" s="10">
        <f>Agrar!C328+Bio_Psych!C328+Chemie!C328+Forst_Wald!C328+Geo!C328+Mathe_Info!C328+Physik!C328+Jur!C328+Phil!C328+Sozi!C328+Theo!C328+Med!C328+Wiwi!C328</f>
        <v>209</v>
      </c>
      <c r="D328" s="2">
        <f>C328/$G$328</f>
        <v>0.23967889908256881</v>
      </c>
      <c r="E328" s="10">
        <f>Agrar!E328+Bio_Psych!E328+Chemie!E328+Forst_Wald!E328+Geo!E328+Mathe_Info!E328+Physik!E328+Jur!E328+Phil!E328+Sozi!E328+Theo!E328+Med!E328+Wiwi!E328</f>
        <v>663</v>
      </c>
      <c r="F328" s="2">
        <f>E328/$G$328</f>
        <v>0.76032110091743121</v>
      </c>
      <c r="G328" s="11">
        <f t="shared" si="55"/>
        <v>872</v>
      </c>
      <c r="H328" s="10">
        <f>Agrar!H328+Bio_Psych!H328+Chemie!H328+Forst_Wald!H328+Geo!H328+Mathe_Info!H328+Physik!H328+Jur!H328+Phil!H328+Sozi!H328+Theo!H328+Med!H328+Wiwi!H328</f>
        <v>48</v>
      </c>
      <c r="I328" s="11">
        <f t="shared" si="56"/>
        <v>920</v>
      </c>
      <c r="J328" s="103"/>
    </row>
    <row r="329" spans="2:10" x14ac:dyDescent="0.25">
      <c r="B329" s="119" t="s">
        <v>114</v>
      </c>
      <c r="C329" s="10">
        <f>Agrar!C329+Bio_Psych!C329+Chemie!C329+Forst_Wald!C329+Geo!C329+Mathe_Info!C329+Physik!C329+Jur!C329+Phil!C329+Sozi!C329+Theo!C329+Med!C329+Wiwi!C329</f>
        <v>55</v>
      </c>
      <c r="D329" s="2">
        <f>C329/$G$329</f>
        <v>0.24336283185840707</v>
      </c>
      <c r="E329" s="10">
        <f>Agrar!E329+Bio_Psych!E329+Chemie!E329+Forst_Wald!E329+Geo!E329+Mathe_Info!E329+Physik!E329+Jur!E329+Phil!E329+Sozi!E329+Theo!E329+Med!E329+Wiwi!E329</f>
        <v>171</v>
      </c>
      <c r="F329" s="2">
        <f>E329/$G$329</f>
        <v>0.75663716814159288</v>
      </c>
      <c r="G329" s="11">
        <f t="shared" si="55"/>
        <v>226</v>
      </c>
      <c r="H329" s="10">
        <f>Agrar!H329+Bio_Psych!H329+Chemie!H329+Forst_Wald!H329+Geo!H329+Mathe_Info!H329+Physik!H329+Jur!H329+Phil!H329+Sozi!H329+Theo!H329+Med!H329+Wiwi!H329</f>
        <v>694</v>
      </c>
      <c r="I329" s="11">
        <f t="shared" si="56"/>
        <v>920</v>
      </c>
      <c r="J329" s="103"/>
    </row>
    <row r="330" spans="2:10" x14ac:dyDescent="0.25">
      <c r="B330" s="24" t="s">
        <v>125</v>
      </c>
      <c r="C330" s="10">
        <f>Agrar!C330+Bio_Psych!C330+Chemie!C330+Forst_Wald!C330+Geo!C330+Mathe_Info!C330+Physik!C330+Jur!C330+Phil!C330+Sozi!C330+Theo!C330+Med!C330+Wiwi!C330</f>
        <v>110</v>
      </c>
      <c r="D330" s="2">
        <f>C330/$G$330</f>
        <v>0.11995637949836423</v>
      </c>
      <c r="E330" s="10">
        <f>Agrar!E330+Bio_Psych!E330+Chemie!E330+Forst_Wald!E330+Geo!E330+Mathe_Info!E330+Physik!E330+Jur!E330+Phil!E330+Sozi!E330+Theo!E330+Med!E330+Wiwi!E330</f>
        <v>807</v>
      </c>
      <c r="F330" s="2">
        <f>E330/$G$330</f>
        <v>0.88004362050163576</v>
      </c>
      <c r="G330" s="11">
        <f t="shared" si="55"/>
        <v>917</v>
      </c>
      <c r="H330" s="10">
        <f>Agrar!H330+Bio_Psych!H330+Chemie!H330+Forst_Wald!H330+Geo!H330+Mathe_Info!H330+Physik!H330+Jur!H330+Phil!H330+Sozi!H330+Theo!H330+Med!H330+Wiwi!H330</f>
        <v>3</v>
      </c>
      <c r="I330" s="11">
        <f t="shared" si="56"/>
        <v>920</v>
      </c>
      <c r="J330" s="103"/>
    </row>
    <row r="331" spans="2:10" x14ac:dyDescent="0.25">
      <c r="B331" s="24" t="s">
        <v>126</v>
      </c>
      <c r="C331" s="10">
        <f>Agrar!C331+Bio_Psych!C331+Chemie!C331+Forst_Wald!C331+Geo!C331+Mathe_Info!C331+Physik!C331+Jur!C331+Phil!C331+Sozi!C331+Theo!C331+Med!C331+Wiwi!C331</f>
        <v>83</v>
      </c>
      <c r="D331" s="2">
        <f>C331/$G$331</f>
        <v>9.0611353711790396E-2</v>
      </c>
      <c r="E331" s="10">
        <f>Agrar!E331+Bio_Psych!E331+Chemie!E331+Forst_Wald!E331+Geo!E331+Mathe_Info!E331+Physik!E331+Jur!E331+Phil!E331+Sozi!E331+Theo!E331+Med!E331+Wiwi!E331</f>
        <v>833</v>
      </c>
      <c r="F331" s="2">
        <f>E331/$G$331</f>
        <v>0.90938864628820959</v>
      </c>
      <c r="G331" s="11">
        <f t="shared" si="55"/>
        <v>916</v>
      </c>
      <c r="H331" s="10">
        <f>Agrar!H331+Bio_Psych!H331+Chemie!H331+Forst_Wald!H331+Geo!H331+Mathe_Info!H331+Physik!H331+Jur!H331+Phil!H331+Sozi!H331+Theo!H331+Med!H331+Wiwi!H331</f>
        <v>4</v>
      </c>
      <c r="I331" s="11">
        <f t="shared" si="56"/>
        <v>920</v>
      </c>
      <c r="J331" s="103"/>
    </row>
    <row r="332" spans="2:10" ht="24" x14ac:dyDescent="0.2">
      <c r="B332" s="24" t="s">
        <v>127</v>
      </c>
      <c r="C332" s="10">
        <f>Agrar!C332+Bio_Psych!C332+Chemie!C332+Forst_Wald!C332+Geo!C332+Mathe_Info!C332+Physik!C332+Jur!C332+Phil!C332+Sozi!C332+Theo!C332+Med!C332+Wiwi!C332</f>
        <v>108</v>
      </c>
      <c r="D332" s="2">
        <f>C332/$G$332</f>
        <v>0.11803278688524591</v>
      </c>
      <c r="E332" s="10">
        <f>Agrar!E332+Bio_Psych!E332+Chemie!E332+Forst_Wald!E332+Geo!E332+Mathe_Info!E332+Physik!E332+Jur!E332+Phil!E332+Sozi!E332+Theo!E332+Med!E332+Wiwi!E332</f>
        <v>807</v>
      </c>
      <c r="F332" s="2">
        <f>E332/$G$332</f>
        <v>0.88196721311475412</v>
      </c>
      <c r="G332" s="11">
        <f t="shared" si="55"/>
        <v>915</v>
      </c>
      <c r="H332" s="10">
        <f>Agrar!H332+Bio_Psych!H332+Chemie!H332+Forst_Wald!H332+Geo!H332+Mathe_Info!H332+Physik!H332+Jur!H332+Phil!H332+Sozi!H332+Theo!H332+Med!H332+Wiwi!H332</f>
        <v>5</v>
      </c>
      <c r="I332" s="11">
        <f t="shared" si="56"/>
        <v>920</v>
      </c>
      <c r="J332" s="103"/>
    </row>
    <row r="333" spans="2:10" x14ac:dyDescent="0.25">
      <c r="B333" s="24" t="s">
        <v>128</v>
      </c>
      <c r="C333" s="10">
        <f>Agrar!C333+Bio_Psych!C333+Chemie!C333+Forst_Wald!C333+Geo!C333+Mathe_Info!C333+Physik!C333+Jur!C333+Phil!C333+Sozi!C333+Theo!C333+Med!C333+Wiwi!C333</f>
        <v>145</v>
      </c>
      <c r="D333" s="2">
        <f>C333/$G$333</f>
        <v>0.1586433260393873</v>
      </c>
      <c r="E333" s="10">
        <f>Agrar!E333+Bio_Psych!E333+Chemie!E333+Forst_Wald!E333+Geo!E333+Mathe_Info!E333+Physik!E333+Jur!E333+Phil!E333+Sozi!E333+Theo!E333+Med!E333+Wiwi!E333</f>
        <v>769</v>
      </c>
      <c r="F333" s="2">
        <f>E333/$G$333</f>
        <v>0.84135667396061264</v>
      </c>
      <c r="G333" s="11">
        <f t="shared" si="55"/>
        <v>914</v>
      </c>
      <c r="H333" s="10">
        <f>Agrar!H333+Bio_Psych!H333+Chemie!H333+Forst_Wald!H333+Geo!H333+Mathe_Info!H333+Physik!H333+Jur!H333+Phil!H333+Sozi!H333+Theo!H333+Med!H333+Wiwi!H333</f>
        <v>6</v>
      </c>
      <c r="I333" s="11">
        <f t="shared" si="56"/>
        <v>920</v>
      </c>
      <c r="J333" s="103"/>
    </row>
    <row r="336" spans="2:10" x14ac:dyDescent="0.25">
      <c r="C336" s="102" t="s">
        <v>129</v>
      </c>
    </row>
    <row r="338" spans="2:16" ht="15" customHeight="1" x14ac:dyDescent="0.2">
      <c r="B338" s="254" t="s">
        <v>130</v>
      </c>
      <c r="C338" s="257" t="s">
        <v>28</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160" t="s">
        <v>131</v>
      </c>
      <c r="D340" s="32"/>
      <c r="E340" s="160"/>
      <c r="F340" s="32"/>
      <c r="G340" s="160"/>
      <c r="H340" s="32"/>
      <c r="I340" s="160"/>
      <c r="J340" s="32"/>
      <c r="K340" s="160" t="s">
        <v>132</v>
      </c>
      <c r="L340" s="32"/>
      <c r="M340" s="160" t="s">
        <v>4</v>
      </c>
      <c r="N340" s="160" t="s">
        <v>5</v>
      </c>
      <c r="O340" s="160" t="s">
        <v>6</v>
      </c>
    </row>
    <row r="341" spans="2:16" x14ac:dyDescent="0.2">
      <c r="B341" s="24" t="s">
        <v>133</v>
      </c>
      <c r="C341" s="10">
        <f>Agrar!C341+Bio_Psych!C341+Chemie!C341+Forst_Wald!C341+Geo!C341+Mathe_Info!C341+Physik!C341+Jur!C341+Phil!C341+Sozi!C341+Theo!C341+Med!C341+Wiwi!C341</f>
        <v>151</v>
      </c>
      <c r="D341" s="2">
        <f>C341/$M$341</f>
        <v>0.1819277108433735</v>
      </c>
      <c r="E341" s="10">
        <f>Agrar!E341+Bio_Psych!E341+Chemie!E341+Forst_Wald!E341+Geo!E341+Mathe_Info!E341+Physik!E341+Jur!E341+Phil!E341+Sozi!E341+Theo!E341+Med!E341+Wiwi!E341</f>
        <v>160</v>
      </c>
      <c r="F341" s="2">
        <f>E341/$M$341</f>
        <v>0.19277108433734941</v>
      </c>
      <c r="G341" s="10">
        <f>Agrar!G341+Bio_Psych!G341+Chemie!G341+Forst_Wald!G341+Geo!G341+Mathe_Info!G341+Physik!G341+Jur!G341+Phil!G341+Sozi!G341+Theo!G341+Med!G341+Wiwi!G341</f>
        <v>219</v>
      </c>
      <c r="H341" s="2">
        <f>G341/$M$341</f>
        <v>0.26385542168674697</v>
      </c>
      <c r="I341" s="10">
        <f>Agrar!I341+Bio_Psych!I341+Chemie!I341+Forst_Wald!I341+Geo!I341+Mathe_Info!I341+Physik!I341+Jur!I341+Phil!I341+Sozi!I341+Theo!I341+Med!I341+Wiwi!I341</f>
        <v>209</v>
      </c>
      <c r="J341" s="2">
        <f>I341/$M$341</f>
        <v>0.25180722891566265</v>
      </c>
      <c r="K341" s="10">
        <f>Agrar!K341+Bio_Psych!K341+Chemie!K341+Forst_Wald!K341+Geo!K341+Mathe_Info!K341+Physik!K341+Jur!K341+Phil!K341+Sozi!K341+Theo!K341+Med!K341+Wiwi!K341</f>
        <v>91</v>
      </c>
      <c r="L341" s="2">
        <f>K341/$M$341</f>
        <v>0.10963855421686747</v>
      </c>
      <c r="M341" s="3">
        <f t="shared" ref="M341:M345" si="57">C341+E341+G341+I341+K341</f>
        <v>830</v>
      </c>
      <c r="N341" s="10">
        <f>Agrar!N341+Bio_Psych!N341+Chemie!N341+Forst_Wald!N341+Geo!N341+Mathe_Info!N341+Physik!N341+Jur!N341+Phil!N341+Sozi!N341+Theo!N341+Med!N341+Wiwi!N341</f>
        <v>90</v>
      </c>
      <c r="O341" s="11">
        <f t="shared" ref="O341:O345" si="58">M341+N341</f>
        <v>920</v>
      </c>
    </row>
    <row r="342" spans="2:16" x14ac:dyDescent="0.2">
      <c r="B342" s="24" t="s">
        <v>134</v>
      </c>
      <c r="C342" s="10">
        <f>Agrar!C342+Bio_Psych!C342+Chemie!C342+Forst_Wald!C342+Geo!C342+Mathe_Info!C342+Physik!C342+Jur!C342+Phil!C342+Sozi!C342+Theo!C342+Med!C342+Wiwi!C342</f>
        <v>48</v>
      </c>
      <c r="D342" s="2">
        <f>C342/$M$342</f>
        <v>5.5684454756380508E-2</v>
      </c>
      <c r="E342" s="10">
        <f>Agrar!E342+Bio_Psych!E342+Chemie!E342+Forst_Wald!E342+Geo!E342+Mathe_Info!E342+Physik!E342+Jur!E342+Phil!E342+Sozi!E342+Theo!E342+Med!E342+Wiwi!E342</f>
        <v>55</v>
      </c>
      <c r="F342" s="2">
        <f>E342/$M$342</f>
        <v>6.3805104408352672E-2</v>
      </c>
      <c r="G342" s="10">
        <f>Agrar!G342+Bio_Psych!G342+Chemie!G342+Forst_Wald!G342+Geo!G342+Mathe_Info!G342+Physik!G342+Jur!G342+Phil!G342+Sozi!G342+Theo!G342+Med!G342+Wiwi!G342</f>
        <v>132</v>
      </c>
      <c r="H342" s="2">
        <f>G342/$M$342</f>
        <v>0.1531322505800464</v>
      </c>
      <c r="I342" s="10">
        <f>Agrar!I342+Bio_Psych!I342+Chemie!I342+Forst_Wald!I342+Geo!I342+Mathe_Info!I342+Physik!I342+Jur!I342+Phil!I342+Sozi!I342+Theo!I342+Med!I342+Wiwi!I342</f>
        <v>309</v>
      </c>
      <c r="J342" s="2">
        <f>I342/$M$342</f>
        <v>0.35846867749419953</v>
      </c>
      <c r="K342" s="10">
        <f>Agrar!K342+Bio_Psych!K342+Chemie!K342+Forst_Wald!K342+Geo!K342+Mathe_Info!K342+Physik!K342+Jur!K342+Phil!K342+Sozi!K342+Theo!K342+Med!K342+Wiwi!K342</f>
        <v>318</v>
      </c>
      <c r="L342" s="2">
        <f>K342/$M$342</f>
        <v>0.36890951276102091</v>
      </c>
      <c r="M342" s="3">
        <f t="shared" si="57"/>
        <v>862</v>
      </c>
      <c r="N342" s="10">
        <f>Agrar!N342+Bio_Psych!N342+Chemie!N342+Forst_Wald!N342+Geo!N342+Mathe_Info!N342+Physik!N342+Jur!N342+Phil!N342+Sozi!N342+Theo!N342+Med!N342+Wiwi!N342</f>
        <v>58</v>
      </c>
      <c r="O342" s="11">
        <f t="shared" si="58"/>
        <v>920</v>
      </c>
    </row>
    <row r="343" spans="2:16" x14ac:dyDescent="0.2">
      <c r="B343" s="24" t="s">
        <v>135</v>
      </c>
      <c r="C343" s="10">
        <f>Agrar!C343+Bio_Psych!C343+Chemie!C343+Forst_Wald!C343+Geo!C343+Mathe_Info!C343+Physik!C343+Jur!C343+Phil!C343+Sozi!C343+Theo!C343+Med!C343+Wiwi!C343</f>
        <v>168</v>
      </c>
      <c r="D343" s="2">
        <f>C343/$M$343</f>
        <v>0.21593830334190231</v>
      </c>
      <c r="E343" s="10">
        <f>Agrar!E343+Bio_Psych!E343+Chemie!E343+Forst_Wald!E343+Geo!E343+Mathe_Info!E343+Physik!E343+Jur!E343+Phil!E343+Sozi!E343+Theo!E343+Med!E343+Wiwi!E343</f>
        <v>145</v>
      </c>
      <c r="F343" s="2">
        <f>E343/$M$343</f>
        <v>0.18637532133676094</v>
      </c>
      <c r="G343" s="10">
        <f>Agrar!G343+Bio_Psych!G343+Chemie!G343+Forst_Wald!G343+Geo!G343+Mathe_Info!G343+Physik!G343+Jur!G343+Phil!G343+Sozi!G343+Theo!G343+Med!G343+Wiwi!G343</f>
        <v>177</v>
      </c>
      <c r="H343" s="2">
        <f>G343/$M$343</f>
        <v>0.22750642673521851</v>
      </c>
      <c r="I343" s="10">
        <f>Agrar!I343+Bio_Psych!I343+Chemie!I343+Forst_Wald!I343+Geo!I343+Mathe_Info!I343+Physik!I343+Jur!I343+Phil!I343+Sozi!I343+Theo!I343+Med!I343+Wiwi!I343</f>
        <v>177</v>
      </c>
      <c r="J343" s="2">
        <f>I343/$M$343</f>
        <v>0.22750642673521851</v>
      </c>
      <c r="K343" s="10">
        <f>Agrar!K343+Bio_Psych!K343+Chemie!K343+Forst_Wald!K343+Geo!K343+Mathe_Info!K343+Physik!K343+Jur!K343+Phil!K343+Sozi!K343+Theo!K343+Med!K343+Wiwi!K343</f>
        <v>111</v>
      </c>
      <c r="L343" s="2">
        <f>K343/$M$343</f>
        <v>0.14267352185089974</v>
      </c>
      <c r="M343" s="3">
        <f t="shared" si="57"/>
        <v>778</v>
      </c>
      <c r="N343" s="10">
        <f>Agrar!N343+Bio_Psych!N343+Chemie!N343+Forst_Wald!N343+Geo!N343+Mathe_Info!N343+Physik!N343+Jur!N343+Phil!N343+Sozi!N343+Theo!N343+Med!N343+Wiwi!N343</f>
        <v>142</v>
      </c>
      <c r="O343" s="11">
        <f t="shared" si="58"/>
        <v>920</v>
      </c>
    </row>
    <row r="344" spans="2:16" x14ac:dyDescent="0.25">
      <c r="B344" s="24" t="s">
        <v>136</v>
      </c>
      <c r="C344" s="10">
        <f>Agrar!C344+Bio_Psych!C344+Chemie!C344+Forst_Wald!C344+Geo!C344+Mathe_Info!C344+Physik!C344+Jur!C344+Phil!C344+Sozi!C344+Theo!C344+Med!C344+Wiwi!C344</f>
        <v>144</v>
      </c>
      <c r="D344" s="2">
        <f>C344/$M$344</f>
        <v>0.17647058823529413</v>
      </c>
      <c r="E344" s="10">
        <f>Agrar!E344+Bio_Psych!E344+Chemie!E344+Forst_Wald!E344+Geo!E344+Mathe_Info!E344+Physik!E344+Jur!E344+Phil!E344+Sozi!E344+Theo!E344+Med!E344+Wiwi!E344</f>
        <v>164</v>
      </c>
      <c r="F344" s="2">
        <f>E344/$M$344</f>
        <v>0.20098039215686275</v>
      </c>
      <c r="G344" s="10">
        <f>Agrar!G344+Bio_Psych!G344+Chemie!G344+Forst_Wald!G344+Geo!G344+Mathe_Info!G344+Physik!G344+Jur!G344+Phil!G344+Sozi!G344+Theo!G344+Med!G344+Wiwi!G344</f>
        <v>192</v>
      </c>
      <c r="H344" s="2">
        <f>G344/$M$344</f>
        <v>0.23529411764705882</v>
      </c>
      <c r="I344" s="10">
        <f>Agrar!I344+Bio_Psych!I344+Chemie!I344+Forst_Wald!I344+Geo!I344+Mathe_Info!I344+Physik!I344+Jur!I344+Phil!I344+Sozi!I344+Theo!I344+Med!I344+Wiwi!I344</f>
        <v>201</v>
      </c>
      <c r="J344" s="2">
        <f>I344/$M$344</f>
        <v>0.24632352941176472</v>
      </c>
      <c r="K344" s="10">
        <f>Agrar!K344+Bio_Psych!K344+Chemie!K344+Forst_Wald!K344+Geo!K344+Mathe_Info!K344+Physik!K344+Jur!K344+Phil!K344+Sozi!K344+Theo!K344+Med!K344+Wiwi!K344</f>
        <v>115</v>
      </c>
      <c r="L344" s="2">
        <f>K344/$M$344</f>
        <v>0.14093137254901961</v>
      </c>
      <c r="M344" s="3">
        <f t="shared" si="57"/>
        <v>816</v>
      </c>
      <c r="N344" s="10">
        <f>Agrar!N344+Bio_Psych!N344+Chemie!N344+Forst_Wald!N344+Geo!N344+Mathe_Info!N344+Physik!N344+Jur!N344+Phil!N344+Sozi!N344+Theo!N344+Med!N344+Wiwi!N344</f>
        <v>104</v>
      </c>
      <c r="O344" s="11">
        <f t="shared" si="58"/>
        <v>920</v>
      </c>
    </row>
    <row r="345" spans="2:16" x14ac:dyDescent="0.25">
      <c r="B345" s="24" t="s">
        <v>137</v>
      </c>
      <c r="C345" s="10">
        <f>Agrar!C345+Bio_Psych!C345+Chemie!C345+Forst_Wald!C345+Geo!C345+Mathe_Info!C345+Physik!C345+Jur!C345+Phil!C345+Sozi!C345+Theo!C345+Med!C345+Wiwi!C345</f>
        <v>78</v>
      </c>
      <c r="D345" s="2">
        <f>C345/$M$345</f>
        <v>9.3189964157706098E-2</v>
      </c>
      <c r="E345" s="10">
        <f>Agrar!E345+Bio_Psych!E345+Chemie!E345+Forst_Wald!E345+Geo!E345+Mathe_Info!E345+Physik!E345+Jur!E345+Phil!E345+Sozi!E345+Theo!E345+Med!E345+Wiwi!E345</f>
        <v>103</v>
      </c>
      <c r="F345" s="2">
        <f>E345/$M$345</f>
        <v>0.12305854241338113</v>
      </c>
      <c r="G345" s="10">
        <f>Agrar!G345+Bio_Psych!G345+Chemie!G345+Forst_Wald!G345+Geo!G345+Mathe_Info!G345+Physik!G345+Jur!G345+Phil!G345+Sozi!G345+Theo!G345+Med!G345+Wiwi!G345</f>
        <v>139</v>
      </c>
      <c r="H345" s="2">
        <f>G345/$M$345</f>
        <v>0.16606929510155316</v>
      </c>
      <c r="I345" s="10">
        <f>Agrar!I345+Bio_Psych!I345+Chemie!I345+Forst_Wald!I345+Geo!I345+Mathe_Info!I345+Physik!I345+Jur!I345+Phil!I345+Sozi!I345+Theo!I345+Med!I345+Wiwi!I345</f>
        <v>221</v>
      </c>
      <c r="J345" s="2">
        <f>I345/$M$345</f>
        <v>0.26403823178016728</v>
      </c>
      <c r="K345" s="10">
        <f>Agrar!K345+Bio_Psych!K345+Chemie!K345+Forst_Wald!K345+Geo!K345+Mathe_Info!K345+Physik!K345+Jur!K345+Phil!K345+Sozi!K345+Theo!K345+Med!K345+Wiwi!K345</f>
        <v>296</v>
      </c>
      <c r="L345" s="2">
        <f>K345/$M$345</f>
        <v>0.35364396654719238</v>
      </c>
      <c r="M345" s="3">
        <f t="shared" si="57"/>
        <v>837</v>
      </c>
      <c r="N345" s="10">
        <f>Agrar!N345+Bio_Psych!N345+Chemie!N345+Forst_Wald!N345+Geo!N345+Mathe_Info!N345+Physik!N345+Jur!N345+Phil!N345+Sozi!N345+Theo!N345+Med!N345+Wiwi!N345</f>
        <v>83</v>
      </c>
      <c r="O345" s="11">
        <f t="shared" si="58"/>
        <v>920</v>
      </c>
    </row>
    <row r="346" spans="2:16" x14ac:dyDescent="0.25">
      <c r="M346" s="157">
        <f>AVERAGE(M341:M345)</f>
        <v>824.6</v>
      </c>
    </row>
    <row r="348" spans="2:16" s="102" customFormat="1" x14ac:dyDescent="0.2">
      <c r="C348" s="102" t="s">
        <v>138</v>
      </c>
      <c r="P348" s="127"/>
    </row>
    <row r="350" spans="2:16" ht="15" customHeight="1" x14ac:dyDescent="0.2">
      <c r="B350" s="254" t="s">
        <v>139</v>
      </c>
      <c r="C350" s="257" t="s">
        <v>29</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160" t="s">
        <v>84</v>
      </c>
      <c r="D352" s="32"/>
      <c r="E352" s="160"/>
      <c r="F352" s="32"/>
      <c r="G352" s="160"/>
      <c r="H352" s="32"/>
      <c r="I352" s="160"/>
      <c r="J352" s="32"/>
      <c r="K352" s="160" t="s">
        <v>85</v>
      </c>
      <c r="L352" s="32"/>
      <c r="M352" s="160" t="s">
        <v>4</v>
      </c>
      <c r="N352" s="160" t="s">
        <v>140</v>
      </c>
      <c r="O352" s="160" t="s">
        <v>6</v>
      </c>
    </row>
    <row r="353" spans="2:15" x14ac:dyDescent="0.25">
      <c r="B353" s="24" t="s">
        <v>141</v>
      </c>
      <c r="C353" s="10">
        <f>Agrar!C353+Bio_Psych!C353+Chemie!C353+Forst_Wald!C353+Geo!C353+Mathe_Info!C353+Physik!C353+Jur!C353+Phil!C353+Sozi!C353+Theo!C353+Med!C353+Wiwi!C353</f>
        <v>21</v>
      </c>
      <c r="D353" s="2">
        <f>C353/$M$353</f>
        <v>2.8112449799196786E-2</v>
      </c>
      <c r="E353" s="10">
        <f>Agrar!E353+Bio_Psych!E353+Chemie!E353+Forst_Wald!E353+Geo!E353+Mathe_Info!E353+Physik!E353+Jur!E353+Phil!E353+Sozi!E353+Theo!E353+Med!E353+Wiwi!E353</f>
        <v>38</v>
      </c>
      <c r="F353" s="2">
        <f>E353/$M$353</f>
        <v>5.0870147255689425E-2</v>
      </c>
      <c r="G353" s="10">
        <f>Agrar!G353+Bio_Psych!G353+Chemie!G353+Forst_Wald!G353+Geo!G353+Mathe_Info!G353+Physik!G353+Jur!G353+Phil!G353+Sozi!G353+Theo!G353+Med!G353+Wiwi!G353</f>
        <v>92</v>
      </c>
      <c r="H353" s="2">
        <f>G353/$M$353</f>
        <v>0.12315930388219545</v>
      </c>
      <c r="I353" s="10">
        <f>Agrar!I353+Bio_Psych!I353+Chemie!I353+Forst_Wald!I353+Geo!I353+Mathe_Info!I353+Physik!I353+Jur!I353+Phil!I353+Sozi!I353+Theo!I353+Med!I353+Wiwi!I353</f>
        <v>201</v>
      </c>
      <c r="J353" s="2">
        <f>I353/$M$353</f>
        <v>0.26907630522088355</v>
      </c>
      <c r="K353" s="10">
        <f>Agrar!K353+Bio_Psych!K353+Chemie!K353+Forst_Wald!K353+Geo!K353+Mathe_Info!K353+Physik!K353+Jur!K353+Phil!K353+Sozi!K353+Theo!K353+Med!K353+Wiwi!K353</f>
        <v>395</v>
      </c>
      <c r="L353" s="2">
        <f>K353/$M$353</f>
        <v>0.52878179384203483</v>
      </c>
      <c r="M353" s="3">
        <f t="shared" ref="M353:M356" si="59">C353+E353+G353+I353+K353</f>
        <v>747</v>
      </c>
      <c r="N353" s="10">
        <f>Agrar!N353+Bio_Psych!N353+Chemie!N353+Forst_Wald!N353+Geo!N353+Mathe_Info!N353+Physik!N353+Jur!N353+Phil!N353+Sozi!N353+Theo!N353+Med!N353+Wiwi!N353</f>
        <v>49</v>
      </c>
      <c r="O353" s="11">
        <f t="shared" ref="O353:O356" si="60">M353+N353</f>
        <v>796</v>
      </c>
    </row>
    <row r="354" spans="2:15" x14ac:dyDescent="0.25">
      <c r="B354" s="24" t="s">
        <v>100</v>
      </c>
      <c r="C354" s="10">
        <f>Agrar!C354+Bio_Psych!C354+Chemie!C354+Forst_Wald!C354+Geo!C354+Mathe_Info!C354+Physik!C354+Jur!C354+Phil!C354+Sozi!C354+Theo!C354+Med!C354+Wiwi!C354</f>
        <v>27</v>
      </c>
      <c r="D354" s="2">
        <f>C354/$M$354</f>
        <v>3.7604456824512536E-2</v>
      </c>
      <c r="E354" s="10">
        <f>Agrar!E354+Bio_Psych!E354+Chemie!E354+Forst_Wald!E354+Geo!E354+Mathe_Info!E354+Physik!E354+Jur!E354+Phil!E354+Sozi!E354+Theo!E354+Med!E354+Wiwi!E354</f>
        <v>60</v>
      </c>
      <c r="F354" s="2">
        <f>E354/$M$354</f>
        <v>8.3565459610027856E-2</v>
      </c>
      <c r="G354" s="10">
        <f>Agrar!G354+Bio_Psych!G354+Chemie!G354+Forst_Wald!G354+Geo!G354+Mathe_Info!G354+Physik!G354+Jur!G354+Phil!G354+Sozi!G354+Theo!G354+Med!G354+Wiwi!G354</f>
        <v>119</v>
      </c>
      <c r="H354" s="2">
        <f>G354/$M$354</f>
        <v>0.16573816155988857</v>
      </c>
      <c r="I354" s="10">
        <f>Agrar!I354+Bio_Psych!I354+Chemie!I354+Forst_Wald!I354+Geo!I354+Mathe_Info!I354+Physik!I354+Jur!I354+Phil!I354+Sozi!I354+Theo!I354+Med!I354+Wiwi!I354</f>
        <v>212</v>
      </c>
      <c r="J354" s="2">
        <f>I354/$M$354</f>
        <v>0.29526462395543174</v>
      </c>
      <c r="K354" s="10">
        <f>Agrar!K354+Bio_Psych!K354+Chemie!K354+Forst_Wald!K354+Geo!K354+Mathe_Info!K354+Physik!K354+Jur!K354+Phil!K354+Sozi!K354+Theo!K354+Med!K354+Wiwi!K354</f>
        <v>300</v>
      </c>
      <c r="L354" s="2">
        <f>K354/$M$354</f>
        <v>0.4178272980501393</v>
      </c>
      <c r="M354" s="3">
        <f t="shared" si="59"/>
        <v>718</v>
      </c>
      <c r="N354" s="10">
        <f>Agrar!N354+Bio_Psych!N354+Chemie!N354+Forst_Wald!N354+Geo!N354+Mathe_Info!N354+Physik!N354+Jur!N354+Phil!N354+Sozi!N354+Theo!N354+Med!N354+Wiwi!N354</f>
        <v>78</v>
      </c>
      <c r="O354" s="11">
        <f t="shared" si="60"/>
        <v>796</v>
      </c>
    </row>
    <row r="355" spans="2:15" x14ac:dyDescent="0.2">
      <c r="B355" s="24" t="s">
        <v>101</v>
      </c>
      <c r="C355" s="10">
        <f>Agrar!C355+Bio_Psych!C355+Chemie!C355+Forst_Wald!C355+Geo!C355+Mathe_Info!C355+Physik!C355+Jur!C355+Phil!C355+Sozi!C355+Theo!C355+Med!C355+Wiwi!C355</f>
        <v>61</v>
      </c>
      <c r="D355" s="2">
        <f>C355/$M$355</f>
        <v>9.0103397341211228E-2</v>
      </c>
      <c r="E355" s="10">
        <f>Agrar!E355+Bio_Psych!E355+Chemie!E355+Forst_Wald!E355+Geo!E355+Mathe_Info!E355+Physik!E355+Jur!E355+Phil!E355+Sozi!E355+Theo!E355+Med!E355+Wiwi!E355</f>
        <v>118</v>
      </c>
      <c r="F355" s="2">
        <f>E355/$M$355</f>
        <v>0.17429837518463812</v>
      </c>
      <c r="G355" s="10">
        <f>Agrar!G355+Bio_Psych!G355+Chemie!G355+Forst_Wald!G355+Geo!G355+Mathe_Info!G355+Physik!G355+Jur!G355+Phil!G355+Sozi!G355+Theo!G355+Med!G355+Wiwi!G355</f>
        <v>191</v>
      </c>
      <c r="H355" s="2">
        <f>G355/$M$355</f>
        <v>0.28212703101920239</v>
      </c>
      <c r="I355" s="10">
        <f>Agrar!I355+Bio_Psych!I355+Chemie!I355+Forst_Wald!I355+Geo!I355+Mathe_Info!I355+Physik!I355+Jur!I355+Phil!I355+Sozi!I355+Theo!I355+Med!I355+Wiwi!I355</f>
        <v>173</v>
      </c>
      <c r="J355" s="2">
        <f>I355/$M$355</f>
        <v>0.25553914327917282</v>
      </c>
      <c r="K355" s="10">
        <f>Agrar!K355+Bio_Psych!K355+Chemie!K355+Forst_Wald!K355+Geo!K355+Mathe_Info!K355+Physik!K355+Jur!K355+Phil!K355+Sozi!K355+Theo!K355+Med!K355+Wiwi!K355</f>
        <v>134</v>
      </c>
      <c r="L355" s="2">
        <f>K355/$M$355</f>
        <v>0.19793205317577547</v>
      </c>
      <c r="M355" s="3">
        <f t="shared" si="59"/>
        <v>677</v>
      </c>
      <c r="N355" s="10">
        <f>Agrar!N355+Bio_Psych!N355+Chemie!N355+Forst_Wald!N355+Geo!N355+Mathe_Info!N355+Physik!N355+Jur!N355+Phil!N355+Sozi!N355+Theo!N355+Med!N355+Wiwi!N355</f>
        <v>119</v>
      </c>
      <c r="O355" s="11">
        <f t="shared" si="60"/>
        <v>796</v>
      </c>
    </row>
    <row r="356" spans="2:15" x14ac:dyDescent="0.25">
      <c r="B356" s="24" t="s">
        <v>102</v>
      </c>
      <c r="C356" s="10">
        <f>Agrar!C356+Bio_Psych!C356+Chemie!C356+Forst_Wald!C356+Geo!C356+Mathe_Info!C356+Physik!C356+Jur!C356+Phil!C356+Sozi!C356+Theo!C356+Med!C356+Wiwi!C356</f>
        <v>81</v>
      </c>
      <c r="D356" s="2">
        <f>C356/$M$356</f>
        <v>0.12143928035982009</v>
      </c>
      <c r="E356" s="10">
        <f>Agrar!E356+Bio_Psych!E356+Chemie!E356+Forst_Wald!E356+Geo!E356+Mathe_Info!E356+Physik!E356+Jur!E356+Phil!E356+Sozi!E356+Theo!E356+Med!E356+Wiwi!E356</f>
        <v>160</v>
      </c>
      <c r="F356" s="2">
        <f>E356/$M$356</f>
        <v>0.23988005997001499</v>
      </c>
      <c r="G356" s="10">
        <f>Agrar!G356+Bio_Psych!G356+Chemie!G356+Forst_Wald!G356+Geo!G356+Mathe_Info!G356+Physik!G356+Jur!G356+Phil!G356+Sozi!G356+Theo!G356+Med!G356+Wiwi!G356</f>
        <v>183</v>
      </c>
      <c r="H356" s="2">
        <f>G356/$M$356</f>
        <v>0.27436281859070466</v>
      </c>
      <c r="I356" s="10">
        <f>Agrar!I356+Bio_Psych!I356+Chemie!I356+Forst_Wald!I356+Geo!I356+Mathe_Info!I356+Physik!I356+Jur!I356+Phil!I356+Sozi!I356+Theo!I356+Med!I356+Wiwi!I356</f>
        <v>146</v>
      </c>
      <c r="J356" s="2">
        <f>I356/$M$356</f>
        <v>0.21889055472263869</v>
      </c>
      <c r="K356" s="10">
        <f>Agrar!K356+Bio_Psych!K356+Chemie!K356+Forst_Wald!K356+Geo!K356+Mathe_Info!K356+Physik!K356+Jur!K356+Phil!K356+Sozi!K356+Theo!K356+Med!K356+Wiwi!K356</f>
        <v>97</v>
      </c>
      <c r="L356" s="2">
        <f>K356/$M$356</f>
        <v>0.14542728635682159</v>
      </c>
      <c r="M356" s="3">
        <f t="shared" si="59"/>
        <v>667</v>
      </c>
      <c r="N356" s="10">
        <f>Agrar!N356+Bio_Psych!N356+Chemie!N356+Forst_Wald!N356+Geo!N356+Mathe_Info!N356+Physik!N356+Jur!N356+Phil!N356+Sozi!N356+Theo!N356+Med!N356+Wiwi!N356</f>
        <v>129</v>
      </c>
      <c r="O356" s="11">
        <f t="shared" si="60"/>
        <v>796</v>
      </c>
    </row>
    <row r="359" spans="2:15" x14ac:dyDescent="0.25">
      <c r="B359" s="27"/>
      <c r="C359" s="102" t="s">
        <v>142</v>
      </c>
    </row>
    <row r="361" spans="2:15" ht="72" x14ac:dyDescent="0.2">
      <c r="B361" s="159" t="s">
        <v>143</v>
      </c>
      <c r="C361" s="159" t="s">
        <v>144</v>
      </c>
      <c r="D361" s="106"/>
      <c r="E361" s="13" t="s">
        <v>145</v>
      </c>
      <c r="F361" s="106"/>
      <c r="G361" s="13" t="s">
        <v>146</v>
      </c>
      <c r="H361" s="106"/>
      <c r="I361" s="13" t="s">
        <v>147</v>
      </c>
      <c r="J361" s="106"/>
      <c r="K361" s="159" t="s">
        <v>4</v>
      </c>
      <c r="L361" s="159" t="s">
        <v>5</v>
      </c>
      <c r="M361" s="159" t="s">
        <v>6</v>
      </c>
    </row>
    <row r="362" spans="2:15" x14ac:dyDescent="0.25">
      <c r="B362" s="29" t="s">
        <v>99</v>
      </c>
      <c r="C362" s="4"/>
      <c r="D362" s="32"/>
      <c r="E362" s="4"/>
      <c r="F362" s="32"/>
      <c r="G362" s="4"/>
      <c r="H362" s="32"/>
      <c r="I362" s="4"/>
      <c r="J362" s="32"/>
      <c r="K362" s="4"/>
      <c r="L362" s="4"/>
      <c r="M362" s="4"/>
    </row>
    <row r="363" spans="2:15" x14ac:dyDescent="0.25">
      <c r="B363" s="24" t="s">
        <v>29</v>
      </c>
      <c r="C363" s="10">
        <f>Agrar!C363+Bio_Psych!C363+Chemie!C363+Forst_Wald!C363+Geo!C363+Mathe_Info!C363+Physik!C363+Jur!C363+Phil!C363+Sozi!C363+Theo!C363+Med!C363+Wiwi!C363</f>
        <v>187</v>
      </c>
      <c r="D363" s="2">
        <f>C363/$K$363</f>
        <v>0.24735449735449735</v>
      </c>
      <c r="E363" s="10">
        <f>Agrar!E363+Bio_Psych!E363+Chemie!E363+Forst_Wald!E363+Geo!E363+Mathe_Info!E363+Physik!E363+Jur!E363+Phil!E363+Sozi!E363+Theo!E363+Med!E363+Wiwi!E363</f>
        <v>511</v>
      </c>
      <c r="F363" s="2">
        <f>E363/$K$363</f>
        <v>0.67592592592592593</v>
      </c>
      <c r="G363" s="10">
        <f>Agrar!G363+Bio_Psych!G363+Chemie!G363+Forst_Wald!G363+Geo!G363+Mathe_Info!G363+Physik!G363+Jur!G363+Phil!G363+Sozi!G363+Theo!G363+Med!G363+Wiwi!G363</f>
        <v>44</v>
      </c>
      <c r="H363" s="2">
        <f>G363/$K$363</f>
        <v>5.8201058201058198E-2</v>
      </c>
      <c r="I363" s="10">
        <f>Agrar!I363+Bio_Psych!I363+Chemie!I363+Forst_Wald!I363+Geo!I363+Mathe_Info!I363+Physik!I363+Jur!I363+Phil!I363+Sozi!I363+Theo!I363+Med!I363+Wiwi!I363</f>
        <v>14</v>
      </c>
      <c r="J363" s="2">
        <f>I363/$K$363</f>
        <v>1.8518518518518517E-2</v>
      </c>
      <c r="K363" s="11">
        <f>C363+E363+G363+I363</f>
        <v>756</v>
      </c>
      <c r="L363" s="10">
        <f>Agrar!L363+Bio_Psych!L363+Chemie!L363+Forst_Wald!L363+Geo!L363+Mathe_Info!L363+Physik!L363+Jur!L363+Phil!L363+Sozi!L363+Theo!L363+Med!L363+Wiwi!L363</f>
        <v>40</v>
      </c>
      <c r="M363" s="11">
        <f t="shared" ref="M363" si="61">K363+L363</f>
        <v>796</v>
      </c>
      <c r="N363" s="103"/>
    </row>
    <row r="364" spans="2:15" x14ac:dyDescent="0.25">
      <c r="B364" s="29" t="s">
        <v>100</v>
      </c>
      <c r="C364" s="32"/>
      <c r="D364" s="32"/>
      <c r="E364" s="32"/>
      <c r="F364" s="32"/>
      <c r="G364" s="32"/>
      <c r="H364" s="32"/>
      <c r="I364" s="32"/>
      <c r="J364" s="32"/>
      <c r="K364" s="32"/>
      <c r="L364" s="32"/>
      <c r="M364" s="9"/>
    </row>
    <row r="365" spans="2:15" x14ac:dyDescent="0.25">
      <c r="B365" s="24" t="s">
        <v>29</v>
      </c>
      <c r="C365" s="10">
        <f>Agrar!C365+Bio_Psych!C365+Chemie!C365+Forst_Wald!C365+Geo!C365+Mathe_Info!C365+Physik!C365+Jur!C365+Phil!C365+Sozi!C365+Theo!C365+Med!C365+Wiwi!C365</f>
        <v>280</v>
      </c>
      <c r="D365" s="2">
        <f>C365/$K$365</f>
        <v>0.39270687237026647</v>
      </c>
      <c r="E365" s="10">
        <f>Agrar!E365+Bio_Psych!E365+Chemie!E365+Forst_Wald!E365+Geo!E365+Mathe_Info!E365+Physik!E365+Jur!E365+Phil!E365+Sozi!E365+Theo!E365+Med!E365+Wiwi!E365</f>
        <v>234</v>
      </c>
      <c r="F365" s="2">
        <f>E365/$K$365</f>
        <v>0.32819074333800841</v>
      </c>
      <c r="G365" s="10">
        <f>Agrar!G365+Bio_Psych!G365+Chemie!G365+Forst_Wald!G365+Geo!G365+Mathe_Info!G365+Physik!G365+Jur!G365+Phil!G365+Sozi!G365+Theo!G365+Med!G365+Wiwi!G365</f>
        <v>147</v>
      </c>
      <c r="H365" s="2">
        <f>G365/$K$365</f>
        <v>0.2061711079943899</v>
      </c>
      <c r="I365" s="10">
        <f>Agrar!I365+Bio_Psych!I365+Chemie!I365+Forst_Wald!I365+Geo!I365+Mathe_Info!I365+Physik!I365+Jur!I365+Phil!I365+Sozi!I365+Theo!I365+Med!I365+Wiwi!I365</f>
        <v>52</v>
      </c>
      <c r="J365" s="2">
        <f>I365/$K$365</f>
        <v>7.2931276297335201E-2</v>
      </c>
      <c r="K365" s="11">
        <f>C365+E365+G365+I365</f>
        <v>713</v>
      </c>
      <c r="L365" s="10">
        <f>Agrar!L365+Bio_Psych!L365+Chemie!L365+Forst_Wald!L365+Geo!L365+Mathe_Info!L365+Physik!L365+Jur!L365+Phil!L365+Sozi!L365+Theo!L365+Med!L365+Wiwi!L365</f>
        <v>83</v>
      </c>
      <c r="M365" s="11">
        <f t="shared" ref="M365" si="62">K365+L365</f>
        <v>796</v>
      </c>
      <c r="N365" s="103"/>
    </row>
    <row r="366" spans="2:15" x14ac:dyDescent="0.2">
      <c r="B366" s="29" t="s">
        <v>101</v>
      </c>
      <c r="C366" s="32"/>
      <c r="D366" s="32"/>
      <c r="E366" s="32"/>
      <c r="F366" s="32"/>
      <c r="G366" s="32"/>
      <c r="H366" s="32"/>
      <c r="I366" s="32"/>
      <c r="J366" s="32"/>
      <c r="K366" s="9"/>
      <c r="L366" s="32"/>
      <c r="M366" s="9"/>
    </row>
    <row r="367" spans="2:15" x14ac:dyDescent="0.25">
      <c r="B367" s="24" t="s">
        <v>29</v>
      </c>
      <c r="C367" s="10">
        <f>Agrar!C367+Bio_Psych!C367+Chemie!C367+Forst_Wald!C367+Geo!C367+Mathe_Info!C367+Physik!C367+Jur!C367+Phil!C367+Sozi!C367+Theo!C367+Med!C367+Wiwi!C367</f>
        <v>129</v>
      </c>
      <c r="D367" s="2">
        <f>C367/$K$367</f>
        <v>0.22552447552447552</v>
      </c>
      <c r="E367" s="10">
        <f>Agrar!E367+Bio_Psych!E367+Chemie!E367+Forst_Wald!E367+Geo!E367+Mathe_Info!E367+Physik!E367+Jur!E367+Phil!E367+Sozi!E367+Theo!E367+Med!E367+Wiwi!E367</f>
        <v>322</v>
      </c>
      <c r="F367" s="2">
        <f>E367/$K$367</f>
        <v>0.56293706293706292</v>
      </c>
      <c r="G367" s="10">
        <f>Agrar!G367+Bio_Psych!G367+Chemie!G367+Forst_Wald!G367+Geo!G367+Mathe_Info!G367+Physik!G367+Jur!G367+Phil!G367+Sozi!G367+Theo!G367+Med!G367+Wiwi!G367</f>
        <v>91</v>
      </c>
      <c r="H367" s="2">
        <f>G367/$K$367</f>
        <v>0.15909090909090909</v>
      </c>
      <c r="I367" s="10">
        <f>Agrar!I367+Bio_Psych!I367+Chemie!I367+Forst_Wald!I367+Geo!I367+Mathe_Info!I367+Physik!I367+Jur!I367+Phil!I367+Sozi!I367+Theo!I367+Med!I367+Wiwi!I367</f>
        <v>30</v>
      </c>
      <c r="J367" s="2">
        <f>I367/$K$367</f>
        <v>5.2447552447552448E-2</v>
      </c>
      <c r="K367" s="11">
        <f>C367+E367+G367+I367</f>
        <v>572</v>
      </c>
      <c r="L367" s="10">
        <f>Agrar!L367+Bio_Psych!L367+Chemie!L367+Forst_Wald!L367+Geo!L367+Mathe_Info!L367+Physik!L367+Jur!L367+Phil!L367+Sozi!L367+Theo!L367+Med!L367+Wiwi!L367</f>
        <v>224</v>
      </c>
      <c r="M367" s="11">
        <f t="shared" ref="M367" si="63">K367+L367</f>
        <v>796</v>
      </c>
      <c r="N367" s="103"/>
    </row>
    <row r="368" spans="2:15" ht="23.45" x14ac:dyDescent="0.25">
      <c r="B368" s="29" t="s">
        <v>102</v>
      </c>
      <c r="C368" s="32"/>
      <c r="D368" s="32"/>
      <c r="E368" s="32"/>
      <c r="F368" s="32"/>
      <c r="G368" s="32"/>
      <c r="H368" s="32"/>
      <c r="I368" s="32"/>
      <c r="J368" s="32"/>
      <c r="K368" s="9"/>
      <c r="L368" s="32"/>
      <c r="M368" s="9"/>
    </row>
    <row r="369" spans="2:15" x14ac:dyDescent="0.25">
      <c r="B369" s="24" t="s">
        <v>29</v>
      </c>
      <c r="C369" s="10">
        <f>Agrar!C369+Bio_Psych!C369+Chemie!C369+Forst_Wald!C369+Geo!C369+Mathe_Info!C369+Physik!C369+Jur!C369+Phil!C369+Sozi!C369+Theo!C369+Med!C369+Wiwi!C369</f>
        <v>95</v>
      </c>
      <c r="D369" s="2">
        <f>C369/$K$369</f>
        <v>0.22041763341067286</v>
      </c>
      <c r="E369" s="10">
        <f>Agrar!E369+Bio_Psych!E369+Chemie!E369+Forst_Wald!E369+Geo!E369+Mathe_Info!E369+Physik!E369+Jur!E369+Phil!E369+Sozi!E369+Theo!E369+Med!E369+Wiwi!E369</f>
        <v>280</v>
      </c>
      <c r="F369" s="2">
        <f>E369/$K$369</f>
        <v>0.64965197215777259</v>
      </c>
      <c r="G369" s="10">
        <f>Agrar!G369+Bio_Psych!G369+Chemie!G369+Forst_Wald!G369+Geo!G369+Mathe_Info!G369+Physik!G369+Jur!G369+Phil!G369+Sozi!G369+Theo!G369+Med!G369+Wiwi!G369</f>
        <v>45</v>
      </c>
      <c r="H369" s="2">
        <f>G369/$K$369</f>
        <v>0.10440835266821345</v>
      </c>
      <c r="I369" s="10">
        <f>Agrar!I369+Bio_Psych!I369+Chemie!I369+Forst_Wald!I369+Geo!I369+Mathe_Info!I369+Physik!I369+Jur!I369+Phil!I369+Sozi!I369+Theo!I369+Med!I369+Wiwi!I369</f>
        <v>11</v>
      </c>
      <c r="J369" s="2">
        <f>I369/$K$369</f>
        <v>2.5522041763341066E-2</v>
      </c>
      <c r="K369" s="11">
        <f>C369+E369+G369+I369</f>
        <v>431</v>
      </c>
      <c r="L369" s="10">
        <f>Agrar!L369+Bio_Psych!L369+Chemie!L369+Forst_Wald!L369+Geo!L369+Mathe_Info!L369+Physik!L369+Jur!L369+Phil!L369+Sozi!L369+Theo!L369+Med!L369+Wiwi!L369</f>
        <v>365</v>
      </c>
      <c r="M369" s="11">
        <f t="shared" ref="M369" si="64">K369+L369</f>
        <v>796</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160" t="s">
        <v>121</v>
      </c>
      <c r="D375" s="32"/>
      <c r="E375" s="160" t="s">
        <v>122</v>
      </c>
      <c r="F375" s="32"/>
      <c r="G375" s="160" t="s">
        <v>4</v>
      </c>
      <c r="H375" s="160" t="s">
        <v>5</v>
      </c>
      <c r="I375" s="160" t="s">
        <v>6</v>
      </c>
    </row>
    <row r="376" spans="2:15" x14ac:dyDescent="0.25">
      <c r="B376" s="24" t="s">
        <v>29</v>
      </c>
      <c r="C376" s="10">
        <f>Agrar!C376+Bio_Psych!C376+Chemie!C376+Forst_Wald!C376+Geo!C376+Mathe_Info!C376+Physik!C376+Jur!C376+Phil!C376+Sozi!C376+Theo!C376+Med!C376+Wiwi!C376</f>
        <v>367</v>
      </c>
      <c r="D376" s="2">
        <f>C376/$G$376</f>
        <v>0.56288343558282206</v>
      </c>
      <c r="E376" s="10">
        <f>Agrar!E376+Bio_Psych!E376+Chemie!E376+Forst_Wald!E376+Geo!E376+Mathe_Info!E376+Physik!E376+Jur!E376+Phil!E376+Sozi!E376+Theo!E376+Med!E376+Wiwi!E376</f>
        <v>285</v>
      </c>
      <c r="F376" s="2">
        <f>E376/$G$376</f>
        <v>0.43711656441717789</v>
      </c>
      <c r="G376" s="36">
        <f>C376+E376</f>
        <v>652</v>
      </c>
      <c r="H376" s="10">
        <f>Agrar!H376+Bio_Psych!H376+Chemie!H376+Forst_Wald!H376+Geo!H376+Mathe_Info!H376+Physik!H376+Jur!H376+Phil!H376+Sozi!H376+Theo!H376+Med!H376+Wiwi!H376</f>
        <v>144</v>
      </c>
      <c r="I376" s="36">
        <f>G376+H376</f>
        <v>796</v>
      </c>
      <c r="J376" s="103"/>
    </row>
    <row r="379" spans="2:15" x14ac:dyDescent="0.2">
      <c r="B379" s="27"/>
      <c r="C379" s="102" t="s">
        <v>150</v>
      </c>
    </row>
    <row r="381" spans="2:15" ht="15" customHeight="1" x14ac:dyDescent="0.2">
      <c r="B381" s="253" t="s">
        <v>151</v>
      </c>
      <c r="C381" s="257" t="s">
        <v>29</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160" t="s">
        <v>84</v>
      </c>
      <c r="D383" s="32"/>
      <c r="E383" s="160"/>
      <c r="F383" s="32"/>
      <c r="G383" s="160"/>
      <c r="H383" s="32"/>
      <c r="I383" s="160"/>
      <c r="J383" s="32"/>
      <c r="K383" s="160" t="s">
        <v>85</v>
      </c>
      <c r="L383" s="32"/>
      <c r="M383" s="160" t="s">
        <v>4</v>
      </c>
      <c r="N383" s="160" t="s">
        <v>5</v>
      </c>
      <c r="O383" s="160" t="s">
        <v>6</v>
      </c>
    </row>
    <row r="384" spans="2:15" x14ac:dyDescent="0.25">
      <c r="B384" s="29" t="s">
        <v>141</v>
      </c>
      <c r="C384" s="32"/>
      <c r="D384" s="32"/>
      <c r="E384" s="32"/>
      <c r="F384" s="32"/>
      <c r="G384" s="32"/>
      <c r="H384" s="32"/>
      <c r="I384" s="32"/>
      <c r="J384" s="32"/>
      <c r="K384" s="32"/>
      <c r="L384" s="32"/>
      <c r="M384" s="32"/>
      <c r="N384" s="32"/>
      <c r="O384" s="32"/>
    </row>
    <row r="385" spans="2:15" x14ac:dyDescent="0.25">
      <c r="B385" s="24" t="s">
        <v>29</v>
      </c>
      <c r="C385" s="10">
        <f>Agrar!C385+Bio_Psych!C385+Chemie!C385+Forst_Wald!C385+Geo!C385+Mathe_Info!C385+Physik!C385+Jur!C385+Phil!C385+Sozi!C385+Theo!C385+Med!C385+Wiwi!C385</f>
        <v>38</v>
      </c>
      <c r="D385" s="2">
        <f>C385/$M$385</f>
        <v>6.3227953410981697E-2</v>
      </c>
      <c r="E385" s="10">
        <f>Agrar!E385+Bio_Psych!E385+Chemie!E385+Forst_Wald!E385+Geo!E385+Mathe_Info!E385+Physik!E385+Jur!E385+Phil!E385+Sozi!E385+Theo!E385+Med!E385+Wiwi!E385</f>
        <v>52</v>
      </c>
      <c r="F385" s="2">
        <f>E385/$M$385</f>
        <v>8.6522462562396013E-2</v>
      </c>
      <c r="G385" s="10">
        <f>Agrar!G385+Bio_Psych!G385+Chemie!G385+Forst_Wald!G385+Geo!G385+Mathe_Info!G385+Physik!G385+Jur!G385+Phil!G385+Sozi!G385+Theo!G385+Med!G385+Wiwi!G385</f>
        <v>78</v>
      </c>
      <c r="H385" s="2">
        <f>G385/$M$385</f>
        <v>0.12978369384359401</v>
      </c>
      <c r="I385" s="10">
        <f>Agrar!I385+Bio_Psych!I385+Chemie!I385+Forst_Wald!I385+Geo!I385+Mathe_Info!I385+Physik!I385+Jur!I385+Phil!I385+Sozi!I385+Theo!I385+Med!I385+Wiwi!I385</f>
        <v>122</v>
      </c>
      <c r="J385" s="2">
        <f>I385/$M$385</f>
        <v>0.20299500831946754</v>
      </c>
      <c r="K385" s="10">
        <f>Agrar!K385+Bio_Psych!K385+Chemie!K385+Forst_Wald!K385+Geo!K385+Mathe_Info!K385+Physik!K385+Jur!K385+Phil!K385+Sozi!K385+Theo!K385+Med!K385+Wiwi!K385</f>
        <v>311</v>
      </c>
      <c r="L385" s="2">
        <f>K385/$M$385</f>
        <v>0.51747088186356072</v>
      </c>
      <c r="M385" s="3">
        <f t="shared" ref="M385" si="65">C385+E385+G385+I385+K385</f>
        <v>601</v>
      </c>
      <c r="N385" s="10">
        <f>Agrar!N385+Bio_Psych!N385+Chemie!N385+Forst_Wald!N385+Geo!N385+Mathe_Info!N385+Physik!N385+Jur!N385+Phil!N385+Sozi!N385+Theo!N385+Med!N385+Wiwi!N385</f>
        <v>195</v>
      </c>
      <c r="O385" s="36">
        <f>M385+N385</f>
        <v>796</v>
      </c>
    </row>
    <row r="386" spans="2:15" x14ac:dyDescent="0.25">
      <c r="B386" s="29" t="s">
        <v>100</v>
      </c>
      <c r="C386" s="32"/>
      <c r="D386" s="32"/>
      <c r="E386" s="32"/>
      <c r="F386" s="32"/>
      <c r="G386" s="32"/>
      <c r="H386" s="32"/>
      <c r="I386" s="32"/>
      <c r="J386" s="32"/>
      <c r="K386" s="32"/>
      <c r="L386" s="32"/>
      <c r="M386" s="9"/>
      <c r="N386" s="32"/>
      <c r="O386" s="9"/>
    </row>
    <row r="387" spans="2:15" x14ac:dyDescent="0.25">
      <c r="B387" s="24" t="s">
        <v>29</v>
      </c>
      <c r="C387" s="10">
        <f>Agrar!C387+Bio_Psych!C387+Chemie!C387+Forst_Wald!C387+Geo!C387+Mathe_Info!C387+Physik!C387+Jur!C387+Phil!C387+Sozi!C387+Theo!C387+Med!C387+Wiwi!C387</f>
        <v>72</v>
      </c>
      <c r="D387" s="2">
        <f>C387/$M$387</f>
        <v>0.12328767123287671</v>
      </c>
      <c r="E387" s="10">
        <f>Agrar!E387+Bio_Psych!E387+Chemie!E387+Forst_Wald!E387+Geo!E387+Mathe_Info!E387+Physik!E387+Jur!E387+Phil!E387+Sozi!E387+Theo!E387+Med!E387+Wiwi!E387</f>
        <v>70</v>
      </c>
      <c r="F387" s="2">
        <f>E387/$M$387</f>
        <v>0.11986301369863013</v>
      </c>
      <c r="G387" s="10">
        <f>Agrar!G387+Bio_Psych!G387+Chemie!G387+Forst_Wald!G387+Geo!G387+Mathe_Info!G387+Physik!G387+Jur!G387+Phil!G387+Sozi!G387+Theo!G387+Med!G387+Wiwi!G387</f>
        <v>128</v>
      </c>
      <c r="H387" s="2">
        <f>G387/$M$387</f>
        <v>0.21917808219178081</v>
      </c>
      <c r="I387" s="10">
        <f>Agrar!I387+Bio_Psych!I387+Chemie!I387+Forst_Wald!I387+Geo!I387+Mathe_Info!I387+Physik!I387+Jur!I387+Phil!I387+Sozi!I387+Theo!I387+Med!I387+Wiwi!I387</f>
        <v>121</v>
      </c>
      <c r="J387" s="2">
        <f>I387/$M$387</f>
        <v>0.2071917808219178</v>
      </c>
      <c r="K387" s="10">
        <f>Agrar!K387+Bio_Psych!K387+Chemie!K387+Forst_Wald!K387+Geo!K387+Mathe_Info!K387+Physik!K387+Jur!K387+Phil!K387+Sozi!K387+Theo!K387+Med!K387+Wiwi!K387</f>
        <v>193</v>
      </c>
      <c r="L387" s="2">
        <f>K387/$M$387</f>
        <v>0.33047945205479451</v>
      </c>
      <c r="M387" s="3">
        <f t="shared" ref="M387" si="66">C387+E387+G387+I387+K387</f>
        <v>584</v>
      </c>
      <c r="N387" s="10">
        <f>Agrar!N387+Bio_Psych!N387+Chemie!N387+Forst_Wald!N387+Geo!N387+Mathe_Info!N387+Physik!N387+Jur!N387+Phil!N387+Sozi!N387+Theo!N387+Med!N387+Wiwi!N387</f>
        <v>212</v>
      </c>
      <c r="O387" s="36">
        <f>M387+N387</f>
        <v>796</v>
      </c>
    </row>
    <row r="388" spans="2:15" x14ac:dyDescent="0.2">
      <c r="B388" s="29" t="s">
        <v>101</v>
      </c>
      <c r="C388" s="32"/>
      <c r="D388" s="32"/>
      <c r="E388" s="32"/>
      <c r="F388" s="32"/>
      <c r="G388" s="32"/>
      <c r="H388" s="32"/>
      <c r="I388" s="32"/>
      <c r="J388" s="32"/>
      <c r="K388" s="32"/>
      <c r="L388" s="32"/>
      <c r="M388" s="9"/>
      <c r="N388" s="32"/>
      <c r="O388" s="9"/>
    </row>
    <row r="389" spans="2:15" x14ac:dyDescent="0.25">
      <c r="B389" s="24" t="s">
        <v>29</v>
      </c>
      <c r="C389" s="10">
        <f>Agrar!C389+Bio_Psych!C389+Chemie!C389+Forst_Wald!C389+Geo!C389+Mathe_Info!C389+Physik!C389+Jur!C389+Phil!C389+Sozi!C389+Theo!C389+Med!C389+Wiwi!C389</f>
        <v>96</v>
      </c>
      <c r="D389" s="2">
        <f>C389/$M$389</f>
        <v>0.17712177121771217</v>
      </c>
      <c r="E389" s="10">
        <f>Agrar!E389+Bio_Psych!E389+Chemie!E389+Forst_Wald!E389+Geo!E389+Mathe_Info!E389+Physik!E389+Jur!E389+Phil!E389+Sozi!E389+Theo!E389+Med!E389+Wiwi!E389</f>
        <v>83</v>
      </c>
      <c r="F389" s="2">
        <f>E389/$M$389</f>
        <v>0.15313653136531366</v>
      </c>
      <c r="G389" s="10">
        <f>Agrar!G389+Bio_Psych!G389+Chemie!G389+Forst_Wald!G389+Geo!G389+Mathe_Info!G389+Physik!G389+Jur!G389+Phil!G389+Sozi!G389+Theo!G389+Med!G389+Wiwi!G389</f>
        <v>136</v>
      </c>
      <c r="H389" s="2">
        <f>G389/$M$389</f>
        <v>0.25092250922509224</v>
      </c>
      <c r="I389" s="10">
        <f>Agrar!I389+Bio_Psych!I389+Chemie!I389+Forst_Wald!I389+Geo!I389+Mathe_Info!I389+Physik!I389+Jur!I389+Phil!I389+Sozi!I389+Theo!I389+Med!I389+Wiwi!I389</f>
        <v>107</v>
      </c>
      <c r="J389" s="2">
        <f>I389/$M$389</f>
        <v>0.19741697416974169</v>
      </c>
      <c r="K389" s="10">
        <f>Agrar!K389+Bio_Psych!K389+Chemie!K389+Forst_Wald!K389+Geo!K389+Mathe_Info!K389+Physik!K389+Jur!K389+Phil!K389+Sozi!K389+Theo!K389+Med!K389+Wiwi!K389</f>
        <v>120</v>
      </c>
      <c r="L389" s="2">
        <f>K389/$M$389</f>
        <v>0.22140221402214022</v>
      </c>
      <c r="M389" s="3">
        <f t="shared" ref="M389" si="67">C389+E389+G389+I389+K389</f>
        <v>542</v>
      </c>
      <c r="N389" s="10">
        <f>Agrar!N389+Bio_Psych!N389+Chemie!N389+Forst_Wald!N389+Geo!N389+Mathe_Info!N389+Physik!N389+Jur!N389+Phil!N389+Sozi!N389+Theo!N389+Med!N389+Wiwi!N389</f>
        <v>254</v>
      </c>
      <c r="O389" s="36">
        <f>M389+N389</f>
        <v>796</v>
      </c>
    </row>
    <row r="390" spans="2:15" ht="23.45" x14ac:dyDescent="0.25">
      <c r="B390" s="29" t="s">
        <v>152</v>
      </c>
      <c r="C390" s="32"/>
      <c r="D390" s="32"/>
      <c r="E390" s="32"/>
      <c r="F390" s="32"/>
      <c r="G390" s="32"/>
      <c r="H390" s="32"/>
      <c r="I390" s="32"/>
      <c r="J390" s="32"/>
      <c r="K390" s="32"/>
      <c r="L390" s="32"/>
      <c r="M390" s="9"/>
      <c r="N390" s="32"/>
      <c r="O390" s="9"/>
    </row>
    <row r="391" spans="2:15" x14ac:dyDescent="0.25">
      <c r="B391" s="24" t="s">
        <v>29</v>
      </c>
      <c r="C391" s="10">
        <f>Agrar!C391+Bio_Psych!C391+Chemie!C391+Forst_Wald!C391+Geo!C391+Mathe_Info!C391+Physik!C391+Jur!C391+Phil!C391+Sozi!C391+Theo!C391+Med!C391+Wiwi!C391</f>
        <v>144</v>
      </c>
      <c r="D391" s="2">
        <f>C391/$M$391</f>
        <v>0.27639155470249521</v>
      </c>
      <c r="E391" s="10">
        <f>Agrar!E391+Bio_Psych!E391+Chemie!E391+Forst_Wald!E391+Geo!E391+Mathe_Info!E391+Physik!E391+Jur!E391+Phil!E391+Sozi!E391+Theo!E391+Med!E391+Wiwi!E391</f>
        <v>88</v>
      </c>
      <c r="F391" s="2">
        <f>E391/$M$391</f>
        <v>0.16890595009596929</v>
      </c>
      <c r="G391" s="10">
        <f>Agrar!G391+Bio_Psych!G391+Chemie!G391+Forst_Wald!G391+Geo!G391+Mathe_Info!G391+Physik!G391+Jur!G391+Phil!G391+Sozi!G391+Theo!G391+Med!G391+Wiwi!G391</f>
        <v>109</v>
      </c>
      <c r="H391" s="2">
        <f>G391/$M$391</f>
        <v>0.20921305182341651</v>
      </c>
      <c r="I391" s="10">
        <f>Agrar!I391+Bio_Psych!I391+Chemie!I391+Forst_Wald!I391+Geo!I391+Mathe_Info!I391+Physik!I391+Jur!I391+Phil!I391+Sozi!I391+Theo!I391+Med!I391+Wiwi!I391</f>
        <v>81</v>
      </c>
      <c r="J391" s="2">
        <f>I391/$M$391</f>
        <v>0.15547024952015356</v>
      </c>
      <c r="K391" s="10">
        <f>Agrar!K391+Bio_Psych!K391+Chemie!K391+Forst_Wald!K391+Geo!K391+Mathe_Info!K391+Physik!K391+Jur!K391+Phil!K391+Sozi!K391+Theo!K391+Med!K391+Wiwi!K391</f>
        <v>99</v>
      </c>
      <c r="L391" s="2">
        <f>K391/$M$391</f>
        <v>0.19001919385796545</v>
      </c>
      <c r="M391" s="3">
        <f t="shared" ref="M391" si="68">C391+E391+G391+I391+K391</f>
        <v>521</v>
      </c>
      <c r="N391" s="10">
        <f>Agrar!N391+Bio_Psych!N391+Chemie!N391+Forst_Wald!N391+Geo!N391+Mathe_Info!N391+Physik!N391+Jur!N391+Phil!N391+Sozi!N391+Theo!N391+Med!N391+Wiwi!N391</f>
        <v>275</v>
      </c>
      <c r="O391" s="36">
        <f>M391+N391</f>
        <v>796</v>
      </c>
    </row>
    <row r="392" spans="2:15" x14ac:dyDescent="0.25">
      <c r="B392" s="8"/>
      <c r="C392" s="117"/>
      <c r="E392" s="12"/>
      <c r="G392" s="12"/>
      <c r="I392" s="12"/>
      <c r="J392" s="12"/>
      <c r="K392" s="12"/>
      <c r="M392" s="12"/>
      <c r="N392" s="12"/>
    </row>
    <row r="393" spans="2:15" x14ac:dyDescent="0.25">
      <c r="B393" s="8"/>
      <c r="D393" s="12"/>
      <c r="E393" s="12"/>
      <c r="F393" s="12"/>
      <c r="G393" s="12"/>
      <c r="I393" s="12"/>
      <c r="J393" s="12"/>
      <c r="K393" s="12"/>
      <c r="M393" s="117"/>
    </row>
    <row r="394" spans="2:15" x14ac:dyDescent="0.25">
      <c r="B394" s="8"/>
      <c r="C394" s="120" t="s">
        <v>153</v>
      </c>
      <c r="D394" s="30"/>
      <c r="E394" s="30"/>
      <c r="F394" s="30"/>
      <c r="G394" s="30"/>
      <c r="H394" s="102"/>
      <c r="I394" s="30"/>
      <c r="J394" s="12"/>
      <c r="K394" s="12"/>
      <c r="M394" s="117"/>
    </row>
    <row r="395" spans="2:15" x14ac:dyDescent="0.25">
      <c r="C395" s="102"/>
      <c r="D395" s="102"/>
      <c r="E395" s="102"/>
      <c r="F395" s="102"/>
      <c r="G395" s="102"/>
      <c r="H395" s="102"/>
      <c r="I395" s="102"/>
      <c r="K395" s="117"/>
      <c r="M395" s="117"/>
    </row>
    <row r="396" spans="2:15" x14ac:dyDescent="0.25">
      <c r="B396" s="27"/>
      <c r="C396" s="102" t="s">
        <v>154</v>
      </c>
      <c r="D396" s="120"/>
      <c r="E396" s="120"/>
      <c r="F396" s="120"/>
      <c r="G396" s="120"/>
      <c r="H396" s="120"/>
      <c r="I396" s="120"/>
      <c r="J396" s="117"/>
      <c r="K396" s="117"/>
      <c r="L396" s="117"/>
    </row>
    <row r="397" spans="2:15" x14ac:dyDescent="0.25">
      <c r="B397" s="27"/>
      <c r="C397" s="31"/>
      <c r="D397" s="117"/>
      <c r="E397" s="117"/>
      <c r="F397" s="117"/>
      <c r="G397" s="117"/>
      <c r="H397" s="117"/>
      <c r="I397" s="117"/>
      <c r="J397" s="117"/>
      <c r="K397" s="117"/>
      <c r="L397" s="117"/>
    </row>
    <row r="398" spans="2:15" ht="15" customHeight="1" x14ac:dyDescent="0.2">
      <c r="B398" s="257" t="s">
        <v>155</v>
      </c>
      <c r="C398" s="257"/>
      <c r="D398" s="257"/>
      <c r="E398" s="257"/>
      <c r="F398" s="257"/>
      <c r="G398" s="257"/>
      <c r="L398" s="117"/>
    </row>
    <row r="399" spans="2:15" ht="21" customHeight="1" x14ac:dyDescent="0.2">
      <c r="B399" s="257"/>
      <c r="C399" s="257"/>
      <c r="D399" s="257"/>
      <c r="E399" s="257"/>
      <c r="F399" s="257"/>
      <c r="G399" s="257"/>
      <c r="H399" s="117"/>
      <c r="I399" s="117"/>
      <c r="J399" s="117"/>
      <c r="K399" s="117"/>
      <c r="L399" s="117"/>
    </row>
    <row r="400" spans="2:15" ht="14.25" customHeight="1" x14ac:dyDescent="0.2">
      <c r="B400" s="257"/>
      <c r="C400" s="160" t="s">
        <v>121</v>
      </c>
      <c r="D400" s="32"/>
      <c r="E400" s="160" t="s">
        <v>122</v>
      </c>
      <c r="F400" s="32"/>
      <c r="G400" s="160" t="s">
        <v>4</v>
      </c>
      <c r="H400" s="117"/>
      <c r="I400" s="117"/>
      <c r="J400" s="117"/>
      <c r="K400" s="117"/>
      <c r="L400" s="117"/>
    </row>
    <row r="401" spans="2:15" x14ac:dyDescent="0.25">
      <c r="B401" s="24" t="s">
        <v>29</v>
      </c>
      <c r="C401" s="9">
        <f>Agrar!C401+Bio_Psych!C401+Chemie!C401+Forst_Wald!C401+Geo!C401+Mathe_Info!C401+Physik!C401+Jur!C401+Phil!C401+Sozi!C401+Theo!C401+Med!C401+Wiwi!C401</f>
        <v>682</v>
      </c>
      <c r="D401" s="2">
        <f>C401/$G$401</f>
        <v>0.85678391959798994</v>
      </c>
      <c r="E401" s="9">
        <f>Agrar!E401+Bio_Psych!E401+Chemie!E401+Forst_Wald!E401+Geo!E401+Mathe_Info!E401+Physik!E401+Jur!E401+Phil!E401+Sozi!E401+Theo!E401+Med!E401+Wiwi!E401</f>
        <v>114</v>
      </c>
      <c r="F401" s="2">
        <f>E401/$G$401</f>
        <v>0.14321608040201006</v>
      </c>
      <c r="G401" s="9">
        <f>C401+E401</f>
        <v>796</v>
      </c>
      <c r="H401" s="121"/>
      <c r="I401" s="117"/>
      <c r="J401" s="117"/>
      <c r="K401" s="117"/>
      <c r="L401" s="117"/>
    </row>
    <row r="404" spans="2:15" x14ac:dyDescent="0.25">
      <c r="C404" s="102" t="s">
        <v>156</v>
      </c>
    </row>
    <row r="406" spans="2:15" ht="15" customHeight="1" x14ac:dyDescent="0.2">
      <c r="B406" s="254" t="s">
        <v>157</v>
      </c>
      <c r="C406" s="257" t="s">
        <v>29</v>
      </c>
      <c r="D406" s="257"/>
      <c r="E406" s="257"/>
      <c r="F406" s="257"/>
      <c r="G406" s="257"/>
      <c r="H406" s="257"/>
      <c r="I406" s="257"/>
      <c r="J406" s="257"/>
      <c r="K406" s="257"/>
      <c r="L406" s="257"/>
      <c r="M406" s="257"/>
      <c r="N406" s="257"/>
      <c r="O406" s="257"/>
    </row>
    <row r="407" spans="2:15" x14ac:dyDescent="0.2">
      <c r="B407" s="254"/>
      <c r="C407" s="257"/>
      <c r="D407" s="257"/>
      <c r="E407" s="257"/>
      <c r="F407" s="257"/>
      <c r="G407" s="257"/>
      <c r="H407" s="257"/>
      <c r="I407" s="257"/>
      <c r="J407" s="257"/>
      <c r="K407" s="257"/>
      <c r="L407" s="257"/>
      <c r="M407" s="257"/>
      <c r="N407" s="257"/>
      <c r="O407" s="257"/>
    </row>
    <row r="408" spans="2:15" ht="24" x14ac:dyDescent="0.2">
      <c r="B408" s="254"/>
      <c r="C408" s="160" t="s">
        <v>158</v>
      </c>
      <c r="D408" s="32"/>
      <c r="E408" s="160"/>
      <c r="F408" s="32"/>
      <c r="G408" s="160"/>
      <c r="H408" s="32"/>
      <c r="I408" s="160"/>
      <c r="J408" s="32"/>
      <c r="K408" s="160" t="s">
        <v>62</v>
      </c>
      <c r="L408" s="32"/>
      <c r="M408" s="160" t="s">
        <v>4</v>
      </c>
      <c r="N408" s="160" t="s">
        <v>5</v>
      </c>
      <c r="O408" s="160" t="s">
        <v>6</v>
      </c>
    </row>
    <row r="409" spans="2:15" x14ac:dyDescent="0.25">
      <c r="B409" s="24" t="s">
        <v>159</v>
      </c>
      <c r="C409" s="10">
        <f>Agrar!C409+Bio_Psych!C409+Chemie!C409+Forst_Wald!C409+Geo!C409+Mathe_Info!C409+Physik!C409+Jur!C409+Phil!C409+Sozi!C409+Theo!C409+Med!C409+Wiwi!C409</f>
        <v>38</v>
      </c>
      <c r="D409" s="2">
        <f>C409/$M$409</f>
        <v>6.0897435897435896E-2</v>
      </c>
      <c r="E409" s="10">
        <f>Agrar!E409+Bio_Psych!E409+Chemie!E409+Forst_Wald!E409+Geo!E409+Mathe_Info!E409+Physik!E409+Jur!E409+Phil!E409+Sozi!E409+Theo!E409+Med!E409+Wiwi!E409</f>
        <v>35</v>
      </c>
      <c r="F409" s="2">
        <f>E409/$M$409</f>
        <v>5.6089743589743592E-2</v>
      </c>
      <c r="G409" s="10">
        <f>Agrar!G409+Bio_Psych!G409+Chemie!G409+Forst_Wald!G409+Geo!G409+Mathe_Info!G409+Physik!G409+Jur!G409+Phil!G409+Sozi!G409+Theo!G409+Med!G409+Wiwi!G409</f>
        <v>102</v>
      </c>
      <c r="H409" s="2">
        <f>G409/$M$409</f>
        <v>0.16346153846153846</v>
      </c>
      <c r="I409" s="10">
        <f>Agrar!I409+Bio_Psych!I409+Chemie!I409+Forst_Wald!I409+Geo!I409+Mathe_Info!I409+Physik!I409+Jur!I409+Phil!I409+Sozi!I409+Theo!I409+Med!I409+Wiwi!I409</f>
        <v>216</v>
      </c>
      <c r="J409" s="2">
        <f>I409/$M$409</f>
        <v>0.34615384615384615</v>
      </c>
      <c r="K409" s="10">
        <f>Agrar!K409+Bio_Psych!K409+Chemie!K409+Forst_Wald!K409+Geo!K409+Mathe_Info!K409+Physik!K409+Jur!K409+Phil!K409+Sozi!K409+Theo!K409+Med!K409+Wiwi!K409</f>
        <v>233</v>
      </c>
      <c r="L409" s="2">
        <f>K409/$M$409</f>
        <v>0.3733974358974359</v>
      </c>
      <c r="M409" s="3">
        <f t="shared" ref="M409:M419" si="69">C409+E409+G409+I409+K409</f>
        <v>624</v>
      </c>
      <c r="N409" s="10">
        <f>Agrar!N409+Bio_Psych!N409+Chemie!N409+Forst_Wald!N409+Geo!N409+Mathe_Info!N409+Physik!N409+Jur!N409+Phil!N409+Sozi!N409+Theo!N409+Med!N409+Wiwi!N409</f>
        <v>172</v>
      </c>
      <c r="O409" s="36">
        <f>M409+N409</f>
        <v>796</v>
      </c>
    </row>
    <row r="410" spans="2:15" x14ac:dyDescent="0.25">
      <c r="B410" s="24" t="s">
        <v>160</v>
      </c>
      <c r="C410" s="10">
        <f>Agrar!C410+Bio_Psych!C410+Chemie!C410+Forst_Wald!C410+Geo!C410+Mathe_Info!C410+Physik!C410+Jur!C410+Phil!C410+Sozi!C410+Theo!C410+Med!C410+Wiwi!C410</f>
        <v>63</v>
      </c>
      <c r="D410" s="2">
        <f>C410/$M$410</f>
        <v>0.26250000000000001</v>
      </c>
      <c r="E410" s="10">
        <f>Agrar!E410+Bio_Psych!E410+Chemie!E410+Forst_Wald!E410+Geo!E410+Mathe_Info!E410+Physik!E410+Jur!E410+Phil!E410+Sozi!E410+Theo!E410+Med!E410+Wiwi!E410</f>
        <v>48</v>
      </c>
      <c r="F410" s="2">
        <f>E410/$M$410</f>
        <v>0.2</v>
      </c>
      <c r="G410" s="10">
        <f>Agrar!G410+Bio_Psych!G410+Chemie!G410+Forst_Wald!G410+Geo!G410+Mathe_Info!G410+Physik!G410+Jur!G410+Phil!G410+Sozi!G410+Theo!G410+Med!G410+Wiwi!G410</f>
        <v>71</v>
      </c>
      <c r="H410" s="2">
        <f>G410/$M$410</f>
        <v>0.29583333333333334</v>
      </c>
      <c r="I410" s="10">
        <f>Agrar!I410+Bio_Psych!I410+Chemie!I410+Forst_Wald!I410+Geo!I410+Mathe_Info!I410+Physik!I410+Jur!I410+Phil!I410+Sozi!I410+Theo!I410+Med!I410+Wiwi!I410</f>
        <v>39</v>
      </c>
      <c r="J410" s="2">
        <f>I410/$M$410</f>
        <v>0.16250000000000001</v>
      </c>
      <c r="K410" s="10">
        <f>Agrar!K410+Bio_Psych!K410+Chemie!K410+Forst_Wald!K410+Geo!K410+Mathe_Info!K410+Physik!K410+Jur!K410+Phil!K410+Sozi!K410+Theo!K410+Med!K410+Wiwi!K410</f>
        <v>19</v>
      </c>
      <c r="L410" s="2">
        <f>K410/$M$410</f>
        <v>7.9166666666666663E-2</v>
      </c>
      <c r="M410" s="3">
        <f t="shared" si="69"/>
        <v>240</v>
      </c>
      <c r="N410" s="10">
        <f>Agrar!N410+Bio_Psych!N410+Chemie!N410+Forst_Wald!N410+Geo!N410+Mathe_Info!N410+Physik!N410+Jur!N410+Phil!N410+Sozi!N410+Theo!N410+Med!N410+Wiwi!N410</f>
        <v>550</v>
      </c>
      <c r="O410" s="36">
        <f t="shared" ref="O410:O419" si="70">M410+N410</f>
        <v>790</v>
      </c>
    </row>
    <row r="411" spans="2:15" x14ac:dyDescent="0.25">
      <c r="B411" s="24" t="s">
        <v>161</v>
      </c>
      <c r="C411" s="10">
        <f>Agrar!C411+Bio_Psych!C411+Chemie!C411+Forst_Wald!C411+Geo!C411+Mathe_Info!C411+Physik!C411+Jur!C411+Phil!C411+Sozi!C411+Theo!C411+Med!C411+Wiwi!C411</f>
        <v>14</v>
      </c>
      <c r="D411" s="2">
        <f>C411/$M$411</f>
        <v>2.1472392638036811E-2</v>
      </c>
      <c r="E411" s="10">
        <f>Agrar!E411+Bio_Psych!E411+Chemie!E411+Forst_Wald!E411+Geo!E411+Mathe_Info!E411+Physik!E411+Jur!E411+Phil!E411+Sozi!E411+Theo!E411+Med!E411+Wiwi!E411</f>
        <v>14</v>
      </c>
      <c r="F411" s="2">
        <f>E411/$M$411</f>
        <v>2.1472392638036811E-2</v>
      </c>
      <c r="G411" s="10">
        <f>Agrar!G411+Bio_Psych!G411+Chemie!G411+Forst_Wald!G411+Geo!G411+Mathe_Info!G411+Physik!G411+Jur!G411+Phil!G411+Sozi!G411+Theo!G411+Med!G411+Wiwi!G411</f>
        <v>89</v>
      </c>
      <c r="H411" s="2">
        <f>G411/$M$411</f>
        <v>0.13650306748466257</v>
      </c>
      <c r="I411" s="10">
        <f>Agrar!I411+Bio_Psych!I411+Chemie!I411+Forst_Wald!I411+Geo!I411+Mathe_Info!I411+Physik!I411+Jur!I411+Phil!I411+Sozi!I411+Theo!I411+Med!I411+Wiwi!I411</f>
        <v>236</v>
      </c>
      <c r="J411" s="2">
        <f>I411/$M$411</f>
        <v>0.3619631901840491</v>
      </c>
      <c r="K411" s="10">
        <f>Agrar!K411+Bio_Psych!K411+Chemie!K411+Forst_Wald!K411+Geo!K411+Mathe_Info!K411+Physik!K411+Jur!K411+Phil!K411+Sozi!K411+Theo!K411+Med!K411+Wiwi!K411</f>
        <v>299</v>
      </c>
      <c r="L411" s="2">
        <f>K411/$M$411</f>
        <v>0.45858895705521474</v>
      </c>
      <c r="M411" s="3">
        <f t="shared" si="69"/>
        <v>652</v>
      </c>
      <c r="N411" s="10">
        <f>Agrar!N411+Bio_Psych!N411+Chemie!N411+Forst_Wald!N411+Geo!N411+Mathe_Info!N411+Physik!N411+Jur!N411+Phil!N411+Sozi!N411+Theo!N411+Med!N411+Wiwi!N411</f>
        <v>144</v>
      </c>
      <c r="O411" s="36">
        <f t="shared" si="70"/>
        <v>796</v>
      </c>
    </row>
    <row r="412" spans="2:15" x14ac:dyDescent="0.25">
      <c r="B412" s="24" t="s">
        <v>162</v>
      </c>
      <c r="C412" s="10">
        <f>Agrar!C412+Bio_Psych!C412+Chemie!C412+Forst_Wald!C412+Geo!C412+Mathe_Info!C412+Physik!C412+Jur!C412+Phil!C412+Sozi!C412+Theo!C412+Med!C412+Wiwi!C412</f>
        <v>8</v>
      </c>
      <c r="D412" s="2">
        <f>C412/$M$412</f>
        <v>1.2307692307692308E-2</v>
      </c>
      <c r="E412" s="10">
        <f>Agrar!E412+Bio_Psych!E412+Chemie!E412+Forst_Wald!E412+Geo!E412+Mathe_Info!E412+Physik!E412+Jur!E412+Phil!E412+Sozi!E412+Theo!E412+Med!E412+Wiwi!E412</f>
        <v>7</v>
      </c>
      <c r="F412" s="2">
        <f>E412/$M$412</f>
        <v>1.0769230769230769E-2</v>
      </c>
      <c r="G412" s="10">
        <f>Agrar!G412+Bio_Psych!G412+Chemie!G412+Forst_Wald!G412+Geo!G412+Mathe_Info!G412+Physik!G412+Jur!G412+Phil!G412+Sozi!G412+Theo!G412+Med!G412+Wiwi!G412</f>
        <v>61</v>
      </c>
      <c r="H412" s="2">
        <f>G412/$M$412</f>
        <v>9.3846153846153843E-2</v>
      </c>
      <c r="I412" s="10">
        <f>Agrar!I412+Bio_Psych!I412+Chemie!I412+Forst_Wald!I412+Geo!I412+Mathe_Info!I412+Physik!I412+Jur!I412+Phil!I412+Sozi!I412+Theo!I412+Med!I412+Wiwi!I412</f>
        <v>232</v>
      </c>
      <c r="J412" s="2">
        <f>I412/$M$412</f>
        <v>0.3569230769230769</v>
      </c>
      <c r="K412" s="10">
        <f>Agrar!K412+Bio_Psych!K412+Chemie!K412+Forst_Wald!K412+Geo!K412+Mathe_Info!K412+Physik!K412+Jur!K412+Phil!K412+Sozi!K412+Theo!K412+Med!K412+Wiwi!K412</f>
        <v>342</v>
      </c>
      <c r="L412" s="2">
        <f>K412/$M$412</f>
        <v>0.52615384615384619</v>
      </c>
      <c r="M412" s="3">
        <f t="shared" si="69"/>
        <v>650</v>
      </c>
      <c r="N412" s="10">
        <f>Agrar!N412+Bio_Psych!N412+Chemie!N412+Forst_Wald!N412+Geo!N412+Mathe_Info!N412+Physik!N412+Jur!N412+Phil!N412+Sozi!N412+Theo!N412+Med!N412+Wiwi!N412</f>
        <v>146</v>
      </c>
      <c r="O412" s="36">
        <f t="shared" si="70"/>
        <v>796</v>
      </c>
    </row>
    <row r="413" spans="2:15" ht="24" x14ac:dyDescent="0.2">
      <c r="B413" s="24" t="s">
        <v>163</v>
      </c>
      <c r="C413" s="10">
        <f>Agrar!C413+Bio_Psych!C413+Chemie!C413+Forst_Wald!C413+Geo!C413+Mathe_Info!C413+Physik!C413+Jur!C413+Phil!C413+Sozi!C413+Theo!C413+Med!C413+Wiwi!C413</f>
        <v>40</v>
      </c>
      <c r="D413" s="2">
        <f>C413/$M$413</f>
        <v>6.2794348508634218E-2</v>
      </c>
      <c r="E413" s="10">
        <f>Agrar!E413+Bio_Psych!E413+Chemie!E413+Forst_Wald!E413+Geo!E413+Mathe_Info!E413+Physik!E413+Jur!E413+Phil!E413+Sozi!E413+Theo!E413+Med!E413+Wiwi!E413</f>
        <v>88</v>
      </c>
      <c r="F413" s="2">
        <f>E413/$M$413</f>
        <v>0.13814756671899528</v>
      </c>
      <c r="G413" s="10">
        <f>Agrar!G413+Bio_Psych!G413+Chemie!G413+Forst_Wald!G413+Geo!G413+Mathe_Info!G413+Physik!G413+Jur!G413+Phil!G413+Sozi!G413+Theo!G413+Med!G413+Wiwi!G413</f>
        <v>198</v>
      </c>
      <c r="H413" s="2">
        <f>G413/$M$413</f>
        <v>0.31083202511773939</v>
      </c>
      <c r="I413" s="10">
        <f>Agrar!I413+Bio_Psych!I413+Chemie!I413+Forst_Wald!I413+Geo!I413+Mathe_Info!I413+Physik!I413+Jur!I413+Phil!I413+Sozi!I413+Theo!I413+Med!I413+Wiwi!I413</f>
        <v>193</v>
      </c>
      <c r="J413" s="2">
        <f>I413/$M$413</f>
        <v>0.30298273155416011</v>
      </c>
      <c r="K413" s="10">
        <f>Agrar!K413+Bio_Psych!K413+Chemie!K413+Forst_Wald!K413+Geo!K413+Mathe_Info!K413+Physik!K413+Jur!K413+Phil!K413+Sozi!K413+Theo!K413+Med!K413+Wiwi!K413</f>
        <v>118</v>
      </c>
      <c r="L413" s="2">
        <f>K413/$M$413</f>
        <v>0.18524332810047095</v>
      </c>
      <c r="M413" s="3">
        <f t="shared" si="69"/>
        <v>637</v>
      </c>
      <c r="N413" s="10">
        <f>Agrar!N413+Bio_Psych!N413+Chemie!N413+Forst_Wald!N413+Geo!N413+Mathe_Info!N413+Physik!N413+Jur!N413+Phil!N413+Sozi!N413+Theo!N413+Med!N413+Wiwi!N413</f>
        <v>159</v>
      </c>
      <c r="O413" s="36">
        <f t="shared" si="70"/>
        <v>796</v>
      </c>
    </row>
    <row r="414" spans="2:15" x14ac:dyDescent="0.25">
      <c r="B414" s="24" t="s">
        <v>164</v>
      </c>
      <c r="C414" s="10">
        <f>Agrar!C414+Bio_Psych!C414+Chemie!C414+Forst_Wald!C414+Geo!C414+Mathe_Info!C414+Physik!C414+Jur!C414+Phil!C414+Sozi!C414+Theo!C414+Med!C414+Wiwi!C414</f>
        <v>17</v>
      </c>
      <c r="D414" s="2">
        <f>C414/$M$414</f>
        <v>2.6771653543307086E-2</v>
      </c>
      <c r="E414" s="10">
        <f>Agrar!E414+Bio_Psych!E414+Chemie!E414+Forst_Wald!E414+Geo!E414+Mathe_Info!E414+Physik!E414+Jur!E414+Phil!E414+Sozi!E414+Theo!E414+Med!E414+Wiwi!E414</f>
        <v>24</v>
      </c>
      <c r="F414" s="2">
        <f>E414/$M$414</f>
        <v>3.7795275590551181E-2</v>
      </c>
      <c r="G414" s="10">
        <f>Agrar!G414+Bio_Psych!G414+Chemie!G414+Forst_Wald!G414+Geo!G414+Mathe_Info!G414+Physik!G414+Jur!G414+Phil!G414+Sozi!G414+Theo!G414+Med!G414+Wiwi!G414</f>
        <v>99</v>
      </c>
      <c r="H414" s="2">
        <f>G414/$M$414</f>
        <v>0.15590551181102363</v>
      </c>
      <c r="I414" s="10">
        <f>Agrar!I414+Bio_Psych!I414+Chemie!I414+Forst_Wald!I414+Geo!I414+Mathe_Info!I414+Physik!I414+Jur!I414+Phil!I414+Sozi!I414+Theo!I414+Med!I414+Wiwi!I414</f>
        <v>208</v>
      </c>
      <c r="J414" s="2">
        <f>I414/$M$414</f>
        <v>0.32755905511811023</v>
      </c>
      <c r="K414" s="10">
        <f>Agrar!K414+Bio_Psych!K414+Chemie!K414+Forst_Wald!K414+Geo!K414+Mathe_Info!K414+Physik!K414+Jur!K414+Phil!K414+Sozi!K414+Theo!K414+Med!K414+Wiwi!K414</f>
        <v>287</v>
      </c>
      <c r="L414" s="2">
        <f>K414/$M$414</f>
        <v>0.45196850393700788</v>
      </c>
      <c r="M414" s="3">
        <f t="shared" si="69"/>
        <v>635</v>
      </c>
      <c r="N414" s="10">
        <f>Agrar!N414+Bio_Psych!N414+Chemie!N414+Forst_Wald!N414+Geo!N414+Mathe_Info!N414+Physik!N414+Jur!N414+Phil!N414+Sozi!N414+Theo!N414+Med!N414+Wiwi!N414</f>
        <v>161</v>
      </c>
      <c r="O414" s="36">
        <f t="shared" si="70"/>
        <v>796</v>
      </c>
    </row>
    <row r="415" spans="2:15" x14ac:dyDescent="0.25">
      <c r="B415" s="24" t="s">
        <v>165</v>
      </c>
      <c r="C415" s="10">
        <f>Agrar!C415+Bio_Psych!C415+Chemie!C415+Forst_Wald!C415+Geo!C415+Mathe_Info!C415+Physik!C415+Jur!C415+Phil!C415+Sozi!C415+Theo!C415+Med!C415+Wiwi!C415</f>
        <v>64</v>
      </c>
      <c r="D415" s="2">
        <f>C415/$M$415</f>
        <v>0.10339256865912763</v>
      </c>
      <c r="E415" s="10">
        <f>Agrar!E415+Bio_Psych!E415+Chemie!E415+Forst_Wald!E415+Geo!E415+Mathe_Info!E415+Physik!E415+Jur!E415+Phil!E415+Sozi!E415+Theo!E415+Med!E415+Wiwi!E415</f>
        <v>109</v>
      </c>
      <c r="F415" s="2">
        <f>E415/$M$415</f>
        <v>0.17609046849757673</v>
      </c>
      <c r="G415" s="10">
        <f>Agrar!G415+Bio_Psych!G415+Chemie!G415+Forst_Wald!G415+Geo!G415+Mathe_Info!G415+Physik!G415+Jur!G415+Phil!G415+Sozi!G415+Theo!G415+Med!G415+Wiwi!G415</f>
        <v>159</v>
      </c>
      <c r="H415" s="2">
        <f>G415/$M$415</f>
        <v>0.25686591276252019</v>
      </c>
      <c r="I415" s="10">
        <f>Agrar!I415+Bio_Psych!I415+Chemie!I415+Forst_Wald!I415+Geo!I415+Mathe_Info!I415+Physik!I415+Jur!I415+Phil!I415+Sozi!I415+Theo!I415+Med!I415+Wiwi!I415</f>
        <v>175</v>
      </c>
      <c r="J415" s="2">
        <f>I415/$M$415</f>
        <v>0.28271405492730212</v>
      </c>
      <c r="K415" s="10">
        <f>Agrar!K415+Bio_Psych!K415+Chemie!K415+Forst_Wald!K415+Geo!K415+Mathe_Info!K415+Physik!K415+Jur!K415+Phil!K415+Sozi!K415+Theo!K415+Med!K415+Wiwi!K415</f>
        <v>112</v>
      </c>
      <c r="L415" s="2">
        <f>K415/$M$415</f>
        <v>0.18093699515347333</v>
      </c>
      <c r="M415" s="3">
        <f t="shared" si="69"/>
        <v>619</v>
      </c>
      <c r="N415" s="10">
        <f>Agrar!N415+Bio_Psych!N415+Chemie!N415+Forst_Wald!N415+Geo!N415+Mathe_Info!N415+Physik!N415+Jur!N415+Phil!N415+Sozi!N415+Theo!N415+Med!N415+Wiwi!N415</f>
        <v>177</v>
      </c>
      <c r="O415" s="36">
        <f t="shared" si="70"/>
        <v>796</v>
      </c>
    </row>
    <row r="416" spans="2:15" x14ac:dyDescent="0.25">
      <c r="B416" s="24" t="s">
        <v>166</v>
      </c>
      <c r="C416" s="10">
        <f>Agrar!C416+Bio_Psych!C416+Chemie!C416+Forst_Wald!C416+Geo!C416+Mathe_Info!C416+Physik!C416+Jur!C416+Phil!C416+Sozi!C416+Theo!C416+Med!C416+Wiwi!C416</f>
        <v>16</v>
      </c>
      <c r="D416" s="2">
        <f>C416/$M$416</f>
        <v>2.5276461295418641E-2</v>
      </c>
      <c r="E416" s="10">
        <f>Agrar!E416+Bio_Psych!E416+Chemie!E416+Forst_Wald!E416+Geo!E416+Mathe_Info!E416+Physik!E416+Jur!E416+Phil!E416+Sozi!E416+Theo!E416+Med!E416+Wiwi!E416</f>
        <v>52</v>
      </c>
      <c r="F416" s="2">
        <f>E416/$M$416</f>
        <v>8.2148499210110582E-2</v>
      </c>
      <c r="G416" s="10">
        <f>Agrar!G416+Bio_Psych!G416+Chemie!G416+Forst_Wald!G416+Geo!G416+Mathe_Info!G416+Physik!G416+Jur!G416+Phil!G416+Sozi!G416+Theo!G416+Med!G416+Wiwi!G416</f>
        <v>158</v>
      </c>
      <c r="H416" s="2">
        <f>G416/$M$416</f>
        <v>0.24960505529225907</v>
      </c>
      <c r="I416" s="10">
        <f>Agrar!I416+Bio_Psych!I416+Chemie!I416+Forst_Wald!I416+Geo!I416+Mathe_Info!I416+Physik!I416+Jur!I416+Phil!I416+Sozi!I416+Theo!I416+Med!I416+Wiwi!I416</f>
        <v>235</v>
      </c>
      <c r="J416" s="2">
        <f>I416/$M$416</f>
        <v>0.37124802527646128</v>
      </c>
      <c r="K416" s="10">
        <f>Agrar!K416+Bio_Psych!K416+Chemie!K416+Forst_Wald!K416+Geo!K416+Mathe_Info!K416+Physik!K416+Jur!K416+Phil!K416+Sozi!K416+Theo!K416+Med!K416+Wiwi!K416</f>
        <v>172</v>
      </c>
      <c r="L416" s="2">
        <f>K416/$M$416</f>
        <v>0.27172195892575041</v>
      </c>
      <c r="M416" s="3">
        <f t="shared" si="69"/>
        <v>633</v>
      </c>
      <c r="N416" s="10">
        <f>Agrar!N416+Bio_Psych!N416+Chemie!N416+Forst_Wald!N416+Geo!N416+Mathe_Info!N416+Physik!N416+Jur!N416+Phil!N416+Sozi!N416+Theo!N416+Med!N416+Wiwi!N416</f>
        <v>163</v>
      </c>
      <c r="O416" s="36">
        <f t="shared" si="70"/>
        <v>796</v>
      </c>
    </row>
    <row r="417" spans="2:15" x14ac:dyDescent="0.25">
      <c r="B417" s="24" t="s">
        <v>167</v>
      </c>
      <c r="C417" s="10">
        <f>Agrar!C417+Bio_Psych!C417+Chemie!C417+Forst_Wald!C417+Geo!C417+Mathe_Info!C417+Physik!C417+Jur!C417+Phil!C417+Sozi!C417+Theo!C417+Med!C417+Wiwi!C417</f>
        <v>43</v>
      </c>
      <c r="D417" s="2">
        <f>C417/$M$417</f>
        <v>6.7082683307332289E-2</v>
      </c>
      <c r="E417" s="10">
        <f>Agrar!E417+Bio_Psych!E417+Chemie!E417+Forst_Wald!E417+Geo!E417+Mathe_Info!E417+Physik!E417+Jur!E417+Phil!E417+Sozi!E417+Theo!E417+Med!E417+Wiwi!E417</f>
        <v>52</v>
      </c>
      <c r="F417" s="2">
        <f>E417/$M$417</f>
        <v>8.1123244929797195E-2</v>
      </c>
      <c r="G417" s="10">
        <f>Agrar!G417+Bio_Psych!G417+Chemie!G417+Forst_Wald!G417+Geo!G417+Mathe_Info!G417+Physik!G417+Jur!G417+Phil!G417+Sozi!G417+Theo!G417+Med!G417+Wiwi!G417</f>
        <v>149</v>
      </c>
      <c r="H417" s="2">
        <f>G417/$M$417</f>
        <v>0.23244929797191888</v>
      </c>
      <c r="I417" s="10">
        <f>Agrar!I417+Bio_Psych!I417+Chemie!I417+Forst_Wald!I417+Geo!I417+Mathe_Info!I417+Physik!I417+Jur!I417+Phil!I417+Sozi!I417+Theo!I417+Med!I417+Wiwi!I417</f>
        <v>172</v>
      </c>
      <c r="J417" s="2">
        <f>I417/$M$417</f>
        <v>0.26833073322932915</v>
      </c>
      <c r="K417" s="10">
        <f>Agrar!K417+Bio_Psych!K417+Chemie!K417+Forst_Wald!K417+Geo!K417+Mathe_Info!K417+Physik!K417+Jur!K417+Phil!K417+Sozi!K417+Theo!K417+Med!K417+Wiwi!K417</f>
        <v>225</v>
      </c>
      <c r="L417" s="2">
        <f>K417/$M$417</f>
        <v>0.35101404056162244</v>
      </c>
      <c r="M417" s="3">
        <f t="shared" si="69"/>
        <v>641</v>
      </c>
      <c r="N417" s="10">
        <f>Agrar!N417+Bio_Psych!N417+Chemie!N417+Forst_Wald!N417+Geo!N417+Mathe_Info!N417+Physik!N417+Jur!N417+Phil!N417+Sozi!N417+Theo!N417+Med!N417+Wiwi!N417</f>
        <v>155</v>
      </c>
      <c r="O417" s="36">
        <f t="shared" si="70"/>
        <v>796</v>
      </c>
    </row>
    <row r="418" spans="2:15" x14ac:dyDescent="0.2">
      <c r="B418" s="24" t="s">
        <v>168</v>
      </c>
      <c r="C418" s="10">
        <f>Agrar!C418+Bio_Psych!C418+Chemie!C418+Forst_Wald!C418+Geo!C418+Mathe_Info!C418+Physik!C418+Jur!C418+Phil!C418+Sozi!C418+Theo!C418+Med!C418+Wiwi!C418</f>
        <v>23</v>
      </c>
      <c r="D418" s="2">
        <f>C418/$M$418</f>
        <v>3.565891472868217E-2</v>
      </c>
      <c r="E418" s="10">
        <f>Agrar!E418+Bio_Psych!E418+Chemie!E418+Forst_Wald!E418+Geo!E418+Mathe_Info!E418+Physik!E418+Jur!E418+Phil!E418+Sozi!E418+Theo!E418+Med!E418+Wiwi!E418</f>
        <v>33</v>
      </c>
      <c r="F418" s="2">
        <f>E418/$M$418</f>
        <v>5.1162790697674418E-2</v>
      </c>
      <c r="G418" s="10">
        <f>Agrar!G418+Bio_Psych!G418+Chemie!G418+Forst_Wald!G418+Geo!G418+Mathe_Info!G418+Physik!G418+Jur!G418+Phil!G418+Sozi!G418+Theo!G418+Med!G418+Wiwi!G418</f>
        <v>119</v>
      </c>
      <c r="H418" s="2">
        <f>G418/$M$418</f>
        <v>0.18449612403100776</v>
      </c>
      <c r="I418" s="10">
        <f>Agrar!I418+Bio_Psych!I418+Chemie!I418+Forst_Wald!I418+Geo!I418+Mathe_Info!I418+Physik!I418+Jur!I418+Phil!I418+Sozi!I418+Theo!I418+Med!I418+Wiwi!I418</f>
        <v>192</v>
      </c>
      <c r="J418" s="2">
        <f>I418/$M$418</f>
        <v>0.29767441860465116</v>
      </c>
      <c r="K418" s="10">
        <f>Agrar!K418+Bio_Psych!K418+Chemie!K418+Forst_Wald!K418+Geo!K418+Mathe_Info!K418+Physik!K418+Jur!K418+Phil!K418+Sozi!K418+Theo!K418+Med!K418+Wiwi!K418</f>
        <v>278</v>
      </c>
      <c r="L418" s="2">
        <f>K418/$M$418</f>
        <v>0.43100775193798452</v>
      </c>
      <c r="M418" s="3">
        <f t="shared" si="69"/>
        <v>645</v>
      </c>
      <c r="N418" s="10">
        <f>Agrar!N418+Bio_Psych!N418+Chemie!N418+Forst_Wald!N418+Geo!N418+Mathe_Info!N418+Physik!N418+Jur!N418+Phil!N418+Sozi!N418+Theo!N418+Med!N418+Wiwi!N418</f>
        <v>151</v>
      </c>
      <c r="O418" s="36">
        <f t="shared" si="70"/>
        <v>796</v>
      </c>
    </row>
    <row r="419" spans="2:15" x14ac:dyDescent="0.2">
      <c r="B419" s="24" t="s">
        <v>169</v>
      </c>
      <c r="C419" s="10">
        <f>Agrar!C419+Bio_Psych!C419+Chemie!C419+Forst_Wald!C419+Geo!C419+Mathe_Info!C419+Physik!C419+Jur!C419+Phil!C419+Sozi!C419+Theo!C419+Med!C419+Wiwi!C419</f>
        <v>42</v>
      </c>
      <c r="D419" s="2">
        <f>C419/$M$419</f>
        <v>6.5830721003134793E-2</v>
      </c>
      <c r="E419" s="10">
        <f>Agrar!E419+Bio_Psych!E419+Chemie!E419+Forst_Wald!E419+Geo!E419+Mathe_Info!E419+Physik!E419+Jur!E419+Phil!E419+Sozi!E419+Theo!E419+Med!E419+Wiwi!E419</f>
        <v>48</v>
      </c>
      <c r="F419" s="2">
        <f>E419/$M$419</f>
        <v>7.5235109717868343E-2</v>
      </c>
      <c r="G419" s="10">
        <f>Agrar!G419+Bio_Psych!G419+Chemie!G419+Forst_Wald!G419+Geo!G419+Mathe_Info!G419+Physik!G419+Jur!G419+Phil!G419+Sozi!G419+Theo!G419+Med!G419+Wiwi!G419</f>
        <v>132</v>
      </c>
      <c r="H419" s="2">
        <f>G419/$M$419</f>
        <v>0.20689655172413793</v>
      </c>
      <c r="I419" s="10">
        <f>Agrar!I419+Bio_Psych!I419+Chemie!I419+Forst_Wald!I419+Geo!I419+Mathe_Info!I419+Physik!I419+Jur!I419+Phil!I419+Sozi!I419+Theo!I419+Med!I419+Wiwi!I419</f>
        <v>192</v>
      </c>
      <c r="J419" s="2">
        <f>I419/$M$419</f>
        <v>0.30094043887147337</v>
      </c>
      <c r="K419" s="10">
        <f>Agrar!K419+Bio_Psych!K419+Chemie!K419+Forst_Wald!K419+Geo!K419+Mathe_Info!K419+Physik!K419+Jur!K419+Phil!K419+Sozi!K419+Theo!K419+Med!K419+Wiwi!K419</f>
        <v>224</v>
      </c>
      <c r="L419" s="2">
        <f>K419/$M$419</f>
        <v>0.35109717868338558</v>
      </c>
      <c r="M419" s="3">
        <f t="shared" si="69"/>
        <v>638</v>
      </c>
      <c r="N419" s="10">
        <f>Agrar!N419+Bio_Psych!N419+Chemie!N419+Forst_Wald!N419+Geo!N419+Mathe_Info!N419+Physik!N419+Jur!N419+Phil!N419+Sozi!N419+Theo!N419+Med!N419+Wiwi!N419</f>
        <v>158</v>
      </c>
      <c r="O419" s="36">
        <f t="shared" si="70"/>
        <v>796</v>
      </c>
    </row>
    <row r="422" spans="2:15" x14ac:dyDescent="0.25">
      <c r="B422" s="27"/>
      <c r="C422" s="102" t="s">
        <v>170</v>
      </c>
    </row>
    <row r="424" spans="2:15" ht="15" customHeight="1" x14ac:dyDescent="0.2">
      <c r="B424" s="254" t="s">
        <v>171</v>
      </c>
      <c r="C424" s="257" t="s">
        <v>29</v>
      </c>
      <c r="D424" s="257"/>
      <c r="E424" s="257"/>
      <c r="F424" s="257"/>
      <c r="G424" s="257"/>
      <c r="H424" s="257"/>
      <c r="I424" s="257"/>
      <c r="J424" s="257"/>
      <c r="K424" s="257"/>
      <c r="L424" s="257"/>
      <c r="M424" s="257"/>
      <c r="N424" s="257"/>
      <c r="O424" s="257"/>
    </row>
    <row r="425" spans="2:15" x14ac:dyDescent="0.2">
      <c r="B425" s="254"/>
      <c r="C425" s="257"/>
      <c r="D425" s="257"/>
      <c r="E425" s="257"/>
      <c r="F425" s="257"/>
      <c r="G425" s="257"/>
      <c r="H425" s="257"/>
      <c r="I425" s="257"/>
      <c r="J425" s="257"/>
      <c r="K425" s="257"/>
      <c r="L425" s="257"/>
      <c r="M425" s="257"/>
      <c r="N425" s="257"/>
      <c r="O425" s="257"/>
    </row>
    <row r="426" spans="2:15" ht="36" x14ac:dyDescent="0.2">
      <c r="B426" s="254"/>
      <c r="C426" s="161" t="s">
        <v>172</v>
      </c>
      <c r="D426" s="32"/>
      <c r="E426" s="161" t="s">
        <v>173</v>
      </c>
      <c r="F426" s="32"/>
      <c r="G426" s="161" t="s">
        <v>174</v>
      </c>
      <c r="H426" s="32"/>
      <c r="I426" s="160" t="s">
        <v>175</v>
      </c>
      <c r="J426" s="32"/>
      <c r="K426" s="160" t="s">
        <v>107</v>
      </c>
      <c r="L426" s="32"/>
      <c r="M426" s="160" t="s">
        <v>4</v>
      </c>
      <c r="N426" s="160" t="s">
        <v>5</v>
      </c>
      <c r="O426" s="160" t="s">
        <v>6</v>
      </c>
    </row>
    <row r="427" spans="2:15" x14ac:dyDescent="0.2">
      <c r="B427" s="24" t="s">
        <v>176</v>
      </c>
      <c r="C427" s="10">
        <f>Agrar!C427+Bio_Psych!C427+Chemie!C427+Forst_Wald!C427+Geo!C427+Mathe_Info!C427+Physik!C427+Jur!C427+Phil!C427+Sozi!C427+Theo!C427+Med!C427+Wiwi!C427</f>
        <v>46</v>
      </c>
      <c r="D427" s="2">
        <f>C427/$M$427</f>
        <v>6.8148148148148152E-2</v>
      </c>
      <c r="E427" s="10">
        <f>Agrar!E427+Bio_Psych!E427+Chemie!E427+Forst_Wald!E427+Geo!E427+Mathe_Info!E427+Physik!E427+Jur!E427+Phil!E427+Sozi!E427+Theo!E427+Med!E427+Wiwi!E427</f>
        <v>296</v>
      </c>
      <c r="F427" s="2">
        <f>E427/$M$427</f>
        <v>0.43851851851851853</v>
      </c>
      <c r="G427" s="10">
        <f>Agrar!G427+Bio_Psych!G427+Chemie!G427+Forst_Wald!G427+Geo!G427+Mathe_Info!G427+Physik!G427+Jur!G427+Phil!G427+Sozi!G427+Theo!G427+Med!G427+Wiwi!G427</f>
        <v>141</v>
      </c>
      <c r="H427" s="2">
        <f>G427/$M$427</f>
        <v>0.2088888888888889</v>
      </c>
      <c r="I427" s="10">
        <f>Agrar!I427+Bio_Psych!I427+Chemie!I427+Forst_Wald!I427+Geo!I427+Mathe_Info!I427+Physik!I427+Jur!I427+Phil!I427+Sozi!I427+Theo!I427+Med!I427+Wiwi!I427</f>
        <v>67</v>
      </c>
      <c r="J427" s="2">
        <f>I427/$M$427</f>
        <v>9.9259259259259255E-2</v>
      </c>
      <c r="K427" s="10">
        <f>Agrar!K427+Bio_Psych!K427+Chemie!K427+Forst_Wald!K427+Geo!K427+Mathe_Info!K427+Physik!K427+Jur!K427+Phil!K427+Sozi!K427+Theo!K427+Med!K427+Wiwi!K427</f>
        <v>125</v>
      </c>
      <c r="L427" s="2">
        <f>K427/$M$427</f>
        <v>0.18518518518518517</v>
      </c>
      <c r="M427" s="3">
        <f t="shared" ref="M427:M437" si="71">C427+E427+G427+I427+K427</f>
        <v>675</v>
      </c>
      <c r="N427" s="10">
        <f>Agrar!N427+Bio_Psych!N427+Chemie!N427+Forst_Wald!N427+Geo!N427+Mathe_Info!N427+Physik!N427+Jur!N427+Phil!N427+Sozi!N427+Theo!N427+Med!N427+Wiwi!N427</f>
        <v>121</v>
      </c>
      <c r="O427" s="36">
        <f t="shared" ref="O427:O437" si="72">M427+N427</f>
        <v>796</v>
      </c>
    </row>
    <row r="428" spans="2:15" x14ac:dyDescent="0.2">
      <c r="B428" s="119" t="s">
        <v>177</v>
      </c>
      <c r="C428" s="10">
        <f>Agrar!C428+Bio_Psych!C428+Chemie!C428+Forst_Wald!C428+Geo!C428+Mathe_Info!C428+Physik!C428+Jur!C428+Phil!C428+Sozi!C428+Theo!C428+Med!C428+Wiwi!C428</f>
        <v>90</v>
      </c>
      <c r="D428" s="2">
        <f>C428/$M$428</f>
        <v>0.1337295690936107</v>
      </c>
      <c r="E428" s="10">
        <f>Agrar!E428+Bio_Psych!E428+Chemie!E428+Forst_Wald!E428+Geo!E428+Mathe_Info!E428+Physik!E428+Jur!E428+Phil!E428+Sozi!E428+Theo!E428+Med!E428+Wiwi!E428</f>
        <v>309</v>
      </c>
      <c r="F428" s="2">
        <f>E428/$M$428</f>
        <v>0.45913818722139671</v>
      </c>
      <c r="G428" s="10">
        <f>Agrar!G428+Bio_Psych!G428+Chemie!G428+Forst_Wald!G428+Geo!G428+Mathe_Info!G428+Physik!G428+Jur!G428+Phil!G428+Sozi!G428+Theo!G428+Med!G428+Wiwi!G428</f>
        <v>128</v>
      </c>
      <c r="H428" s="2">
        <f>G428/$M$428</f>
        <v>0.19019316493313521</v>
      </c>
      <c r="I428" s="10">
        <f>Agrar!I428+Bio_Psych!I428+Chemie!I428+Forst_Wald!I428+Geo!I428+Mathe_Info!I428+Physik!I428+Jur!I428+Phil!I428+Sozi!I428+Theo!I428+Med!I428+Wiwi!I428</f>
        <v>29</v>
      </c>
      <c r="J428" s="2">
        <f>I428/$M$428</f>
        <v>4.3090638930163447E-2</v>
      </c>
      <c r="K428" s="10">
        <f>Agrar!K428+Bio_Psych!K428+Chemie!K428+Forst_Wald!K428+Geo!K428+Mathe_Info!K428+Physik!K428+Jur!K428+Phil!K428+Sozi!K428+Theo!K428+Med!K428+Wiwi!K428</f>
        <v>117</v>
      </c>
      <c r="L428" s="2">
        <f>K428/$M$428</f>
        <v>0.1738484398216939</v>
      </c>
      <c r="M428" s="3">
        <f t="shared" si="71"/>
        <v>673</v>
      </c>
      <c r="N428" s="10">
        <f>Agrar!N428+Bio_Psych!N428+Chemie!N428+Forst_Wald!N428+Geo!N428+Mathe_Info!N428+Physik!N428+Jur!N428+Phil!N428+Sozi!N428+Theo!N428+Med!N428+Wiwi!N428</f>
        <v>123</v>
      </c>
      <c r="O428" s="36">
        <f t="shared" si="72"/>
        <v>796</v>
      </c>
    </row>
    <row r="429" spans="2:15" ht="24" x14ac:dyDescent="0.2">
      <c r="B429" s="24" t="s">
        <v>178</v>
      </c>
      <c r="C429" s="10">
        <f>Agrar!C429+Bio_Psych!C429+Chemie!C429+Forst_Wald!C429+Geo!C429+Mathe_Info!C429+Physik!C429+Jur!C429+Phil!C429+Sozi!C429+Theo!C429+Med!C429+Wiwi!C429</f>
        <v>51</v>
      </c>
      <c r="D429" s="2">
        <f>C429/$M$429</f>
        <v>7.6691729323308269E-2</v>
      </c>
      <c r="E429" s="10">
        <f>Agrar!E429+Bio_Psych!E429+Chemie!E429+Forst_Wald!E429+Geo!E429+Mathe_Info!E429+Physik!E429+Jur!E429+Phil!E429+Sozi!E429+Theo!E429+Med!E429+Wiwi!E429</f>
        <v>246</v>
      </c>
      <c r="F429" s="2">
        <f>E429/$M$429</f>
        <v>0.36992481203007521</v>
      </c>
      <c r="G429" s="10">
        <f>Agrar!G429+Bio_Psych!G429+Chemie!G429+Forst_Wald!G429+Geo!G429+Mathe_Info!G429+Physik!G429+Jur!G429+Phil!G429+Sozi!G429+Theo!G429+Med!G429+Wiwi!G429</f>
        <v>196</v>
      </c>
      <c r="H429" s="2">
        <f>G429/$M$429</f>
        <v>0.29473684210526313</v>
      </c>
      <c r="I429" s="10">
        <f>Agrar!I429+Bio_Psych!I429+Chemie!I429+Forst_Wald!I429+Geo!I429+Mathe_Info!I429+Physik!I429+Jur!I429+Phil!I429+Sozi!I429+Theo!I429+Med!I429+Wiwi!I429</f>
        <v>61</v>
      </c>
      <c r="J429" s="2">
        <f>I429/$M$429</f>
        <v>9.1729323308270674E-2</v>
      </c>
      <c r="K429" s="10">
        <f>Agrar!K429+Bio_Psych!K429+Chemie!K429+Forst_Wald!K429+Geo!K429+Mathe_Info!K429+Physik!K429+Jur!K429+Phil!K429+Sozi!K429+Theo!K429+Med!K429+Wiwi!K429</f>
        <v>111</v>
      </c>
      <c r="L429" s="2">
        <f>K429/$M$429</f>
        <v>0.16691729323308271</v>
      </c>
      <c r="M429" s="3">
        <f t="shared" si="71"/>
        <v>665</v>
      </c>
      <c r="N429" s="10">
        <f>Agrar!N429+Bio_Psych!N429+Chemie!N429+Forst_Wald!N429+Geo!N429+Mathe_Info!N429+Physik!N429+Jur!N429+Phil!N429+Sozi!N429+Theo!N429+Med!N429+Wiwi!N429</f>
        <v>131</v>
      </c>
      <c r="O429" s="36">
        <f t="shared" si="72"/>
        <v>796</v>
      </c>
    </row>
    <row r="430" spans="2:15" x14ac:dyDescent="0.25">
      <c r="B430" s="119" t="s">
        <v>179</v>
      </c>
      <c r="C430" s="10">
        <f>Agrar!C430+Bio_Psych!C430+Chemie!C430+Forst_Wald!C430+Geo!C430+Mathe_Info!C430+Physik!C430+Jur!C430+Phil!C430+Sozi!C430+Theo!C430+Med!C430+Wiwi!C430</f>
        <v>38</v>
      </c>
      <c r="D430" s="2">
        <f>C430/$M$430</f>
        <v>5.7575757575757579E-2</v>
      </c>
      <c r="E430" s="10">
        <f>Agrar!E430+Bio_Psych!E430+Chemie!E430+Forst_Wald!E430+Geo!E430+Mathe_Info!E430+Physik!E430+Jur!E430+Phil!E430+Sozi!E430+Theo!E430+Med!E430+Wiwi!E430</f>
        <v>258</v>
      </c>
      <c r="F430" s="2">
        <f>E430/$M$430</f>
        <v>0.39090909090909093</v>
      </c>
      <c r="G430" s="10">
        <f>Agrar!G430+Bio_Psych!G430+Chemie!G430+Forst_Wald!G430+Geo!G430+Mathe_Info!G430+Physik!G430+Jur!G430+Phil!G430+Sozi!G430+Theo!G430+Med!G430+Wiwi!G430</f>
        <v>201</v>
      </c>
      <c r="H430" s="2">
        <f>G430/$M$430</f>
        <v>0.30454545454545456</v>
      </c>
      <c r="I430" s="10">
        <f>Agrar!I430+Bio_Psych!I430+Chemie!I430+Forst_Wald!I430+Geo!I430+Mathe_Info!I430+Physik!I430+Jur!I430+Phil!I430+Sozi!I430+Theo!I430+Med!I430+Wiwi!I430</f>
        <v>37</v>
      </c>
      <c r="J430" s="2">
        <f>I430/$M$430</f>
        <v>5.6060606060606061E-2</v>
      </c>
      <c r="K430" s="10">
        <f>Agrar!K430+Bio_Psych!K430+Chemie!K430+Forst_Wald!K430+Geo!K430+Mathe_Info!K430+Physik!K430+Jur!K430+Phil!K430+Sozi!K430+Theo!K430+Med!K430+Wiwi!K430</f>
        <v>126</v>
      </c>
      <c r="L430" s="2">
        <f>K430/$M$430</f>
        <v>0.19090909090909092</v>
      </c>
      <c r="M430" s="3">
        <f t="shared" si="71"/>
        <v>660</v>
      </c>
      <c r="N430" s="10">
        <f>Agrar!N430+Bio_Psych!N430+Chemie!N430+Forst_Wald!N430+Geo!N430+Mathe_Info!N430+Physik!N430+Jur!N430+Phil!N430+Sozi!N430+Theo!N430+Med!N430+Wiwi!N430</f>
        <v>135</v>
      </c>
      <c r="O430" s="36">
        <f t="shared" si="72"/>
        <v>795</v>
      </c>
    </row>
    <row r="431" spans="2:15" x14ac:dyDescent="0.25">
      <c r="B431" s="24" t="s">
        <v>180</v>
      </c>
      <c r="C431" s="10">
        <f>Agrar!C431+Bio_Psych!C431+Chemie!C431+Forst_Wald!C431+Geo!C431+Mathe_Info!C431+Physik!C431+Jur!C431+Phil!C431+Sozi!C431+Theo!C431+Med!C431+Wiwi!C431</f>
        <v>38</v>
      </c>
      <c r="D431" s="2">
        <f>C431/$M$431</f>
        <v>5.6886227544910177E-2</v>
      </c>
      <c r="E431" s="10">
        <f>Agrar!E431+Bio_Psych!E431+Chemie!E431+Forst_Wald!E431+Geo!E431+Mathe_Info!E431+Physik!E431+Jur!E431+Phil!E431+Sozi!E431+Theo!E431+Med!E431+Wiwi!E431</f>
        <v>291</v>
      </c>
      <c r="F431" s="2">
        <f>E431/$M$431</f>
        <v>0.43562874251497008</v>
      </c>
      <c r="G431" s="10">
        <f>Agrar!G431+Bio_Psych!G431+Chemie!G431+Forst_Wald!G431+Geo!G431+Mathe_Info!G431+Physik!G431+Jur!G431+Phil!G431+Sozi!G431+Theo!G431+Med!G431+Wiwi!G431</f>
        <v>258</v>
      </c>
      <c r="H431" s="2">
        <f>G431/$M$431</f>
        <v>0.38622754491017963</v>
      </c>
      <c r="I431" s="10">
        <f>Agrar!I431+Bio_Psych!I431+Chemie!I431+Forst_Wald!I431+Geo!I431+Mathe_Info!I431+Physik!I431+Jur!I431+Phil!I431+Sozi!I431+Theo!I431+Med!I431+Wiwi!I431</f>
        <v>19</v>
      </c>
      <c r="J431" s="2">
        <f>I431/$M$431</f>
        <v>2.8443113772455089E-2</v>
      </c>
      <c r="K431" s="10">
        <f>Agrar!K431+Bio_Psych!K431+Chemie!K431+Forst_Wald!K431+Geo!K431+Mathe_Info!K431+Physik!K431+Jur!K431+Phil!K431+Sozi!K431+Theo!K431+Med!K431+Wiwi!K431</f>
        <v>62</v>
      </c>
      <c r="L431" s="2">
        <f>K431/$M$431</f>
        <v>9.2814371257485026E-2</v>
      </c>
      <c r="M431" s="3">
        <f t="shared" si="71"/>
        <v>668</v>
      </c>
      <c r="N431" s="10">
        <f>Agrar!N431+Bio_Psych!N431+Chemie!N431+Forst_Wald!N431+Geo!N431+Mathe_Info!N431+Physik!N431+Jur!N431+Phil!N431+Sozi!N431+Theo!N431+Med!N431+Wiwi!N431</f>
        <v>128</v>
      </c>
      <c r="O431" s="36">
        <f t="shared" si="72"/>
        <v>796</v>
      </c>
    </row>
    <row r="432" spans="2:15" ht="24" x14ac:dyDescent="0.25">
      <c r="B432" s="24" t="s">
        <v>181</v>
      </c>
      <c r="C432" s="10">
        <f>Agrar!C432+Bio_Psych!C432+Chemie!C432+Forst_Wald!C432+Geo!C432+Mathe_Info!C432+Physik!C432+Jur!C432+Phil!C432+Sozi!C432+Theo!C432+Med!C432+Wiwi!C432</f>
        <v>133</v>
      </c>
      <c r="D432" s="2">
        <f>C432/$M$432</f>
        <v>0.20060331825037708</v>
      </c>
      <c r="E432" s="10">
        <f>Agrar!E432+Bio_Psych!E432+Chemie!E432+Forst_Wald!E432+Geo!E432+Mathe_Info!E432+Physik!E432+Jur!E432+Phil!E432+Sozi!E432+Theo!E432+Med!E432+Wiwi!E432</f>
        <v>251</v>
      </c>
      <c r="F432" s="2">
        <f>E432/$M$432</f>
        <v>0.37858220211161386</v>
      </c>
      <c r="G432" s="10">
        <f>Agrar!G432+Bio_Psych!G432+Chemie!G432+Forst_Wald!G432+Geo!G432+Mathe_Info!G432+Physik!G432+Jur!G432+Phil!G432+Sozi!G432+Theo!G432+Med!G432+Wiwi!G432</f>
        <v>207</v>
      </c>
      <c r="H432" s="2">
        <f>G432/$M$432</f>
        <v>0.31221719457013575</v>
      </c>
      <c r="I432" s="10">
        <f>Agrar!I432+Bio_Psych!I432+Chemie!I432+Forst_Wald!I432+Geo!I432+Mathe_Info!I432+Physik!I432+Jur!I432+Phil!I432+Sozi!I432+Theo!I432+Med!I432+Wiwi!I432</f>
        <v>9</v>
      </c>
      <c r="J432" s="2">
        <f>I432/$M$432</f>
        <v>1.3574660633484163E-2</v>
      </c>
      <c r="K432" s="10">
        <f>Agrar!K432+Bio_Psych!K432+Chemie!K432+Forst_Wald!K432+Geo!K432+Mathe_Info!K432+Physik!K432+Jur!K432+Phil!K432+Sozi!K432+Theo!K432+Med!K432+Wiwi!K432</f>
        <v>63</v>
      </c>
      <c r="L432" s="2">
        <f>K432/$M$432</f>
        <v>9.5022624434389136E-2</v>
      </c>
      <c r="M432" s="3">
        <f t="shared" si="71"/>
        <v>663</v>
      </c>
      <c r="N432" s="10">
        <f>Agrar!N432+Bio_Psych!N432+Chemie!N432+Forst_Wald!N432+Geo!N432+Mathe_Info!N432+Physik!N432+Jur!N432+Phil!N432+Sozi!N432+Theo!N432+Med!N432+Wiwi!N432</f>
        <v>133</v>
      </c>
      <c r="O432" s="36">
        <f t="shared" si="72"/>
        <v>796</v>
      </c>
    </row>
    <row r="433" spans="2:16" x14ac:dyDescent="0.2">
      <c r="B433" s="119" t="s">
        <v>182</v>
      </c>
      <c r="C433" s="10">
        <f>Agrar!C433+Bio_Psych!C433+Chemie!C433+Forst_Wald!C433+Geo!C433+Mathe_Info!C433+Physik!C433+Jur!C433+Phil!C433+Sozi!C433+Theo!C433+Med!C433+Wiwi!C433</f>
        <v>177</v>
      </c>
      <c r="D433" s="2">
        <f>C433/$M$433</f>
        <v>0.26737160120845921</v>
      </c>
      <c r="E433" s="10">
        <f>Agrar!E433+Bio_Psych!E433+Chemie!E433+Forst_Wald!E433+Geo!E433+Mathe_Info!E433+Physik!E433+Jur!E433+Phil!E433+Sozi!E433+Theo!E433+Med!E433+Wiwi!E433</f>
        <v>233</v>
      </c>
      <c r="F433" s="2">
        <f>E433/$M$433</f>
        <v>0.35196374622356497</v>
      </c>
      <c r="G433" s="10">
        <f>Agrar!G433+Bio_Psych!G433+Chemie!G433+Forst_Wald!G433+Geo!G433+Mathe_Info!G433+Physik!G433+Jur!G433+Phil!G433+Sozi!G433+Theo!G433+Med!G433+Wiwi!G433</f>
        <v>122</v>
      </c>
      <c r="H433" s="2">
        <f>G433/$M$433</f>
        <v>0.18429003021148035</v>
      </c>
      <c r="I433" s="10">
        <f>Agrar!I433+Bio_Psych!I433+Chemie!I433+Forst_Wald!I433+Geo!I433+Mathe_Info!I433+Physik!I433+Jur!I433+Phil!I433+Sozi!I433+Theo!I433+Med!I433+Wiwi!I433</f>
        <v>31</v>
      </c>
      <c r="J433" s="2">
        <f>I433/$M$433</f>
        <v>4.6827794561933533E-2</v>
      </c>
      <c r="K433" s="10">
        <f>Agrar!K433+Bio_Psych!K433+Chemie!K433+Forst_Wald!K433+Geo!K433+Mathe_Info!K433+Physik!K433+Jur!K433+Phil!K433+Sozi!K433+Theo!K433+Med!K433+Wiwi!K433</f>
        <v>99</v>
      </c>
      <c r="L433" s="2">
        <f>K433/$M$433</f>
        <v>0.14954682779456194</v>
      </c>
      <c r="M433" s="3">
        <f t="shared" si="71"/>
        <v>662</v>
      </c>
      <c r="N433" s="10">
        <f>Agrar!N433+Bio_Psych!N433+Chemie!N433+Forst_Wald!N433+Geo!N433+Mathe_Info!N433+Physik!N433+Jur!N433+Phil!N433+Sozi!N433+Theo!N433+Med!N433+Wiwi!N433</f>
        <v>134</v>
      </c>
      <c r="O433" s="36">
        <f t="shared" si="72"/>
        <v>796</v>
      </c>
    </row>
    <row r="434" spans="2:16" x14ac:dyDescent="0.2">
      <c r="B434" s="24" t="s">
        <v>183</v>
      </c>
      <c r="C434" s="10">
        <f>Agrar!C434+Bio_Psych!C434+Chemie!C434+Forst_Wald!C434+Geo!C434+Mathe_Info!C434+Physik!C434+Jur!C434+Phil!C434+Sozi!C434+Theo!C434+Med!C434+Wiwi!C434</f>
        <v>22</v>
      </c>
      <c r="D434" s="2">
        <f>C434/$M$434</f>
        <v>3.3232628398791542E-2</v>
      </c>
      <c r="E434" s="10">
        <f>Agrar!E434+Bio_Psych!E434+Chemie!E434+Forst_Wald!E434+Geo!E434+Mathe_Info!E434+Physik!E434+Jur!E434+Phil!E434+Sozi!E434+Theo!E434+Med!E434+Wiwi!E434</f>
        <v>175</v>
      </c>
      <c r="F434" s="2">
        <f>E434/$M$434</f>
        <v>0.26435045317220546</v>
      </c>
      <c r="G434" s="10">
        <f>Agrar!G434+Bio_Psych!G434+Chemie!G434+Forst_Wald!G434+Geo!G434+Mathe_Info!G434+Physik!G434+Jur!G434+Phil!G434+Sozi!G434+Theo!G434+Med!G434+Wiwi!G434</f>
        <v>355</v>
      </c>
      <c r="H434" s="2">
        <f>G434/$M$434</f>
        <v>0.53625377643504535</v>
      </c>
      <c r="I434" s="10">
        <f>Agrar!I434+Bio_Psych!I434+Chemie!I434+Forst_Wald!I434+Geo!I434+Mathe_Info!I434+Physik!I434+Jur!I434+Phil!I434+Sozi!I434+Theo!I434+Med!I434+Wiwi!I434</f>
        <v>57</v>
      </c>
      <c r="J434" s="2">
        <f>I434/$M$434</f>
        <v>8.6102719033232633E-2</v>
      </c>
      <c r="K434" s="10">
        <f>Agrar!K434+Bio_Psych!K434+Chemie!K434+Forst_Wald!K434+Geo!K434+Mathe_Info!K434+Physik!K434+Jur!K434+Phil!K434+Sozi!K434+Theo!K434+Med!K434+Wiwi!K434</f>
        <v>53</v>
      </c>
      <c r="L434" s="2">
        <f>K434/$M$434</f>
        <v>8.0060422960725075E-2</v>
      </c>
      <c r="M434" s="3">
        <f t="shared" si="71"/>
        <v>662</v>
      </c>
      <c r="N434" s="10">
        <f>Agrar!N434+Bio_Psych!N434+Chemie!N434+Forst_Wald!N434+Geo!N434+Mathe_Info!N434+Physik!N434+Jur!N434+Phil!N434+Sozi!N434+Theo!N434+Med!N434+Wiwi!N434</f>
        <v>234</v>
      </c>
      <c r="O434" s="36">
        <f t="shared" si="72"/>
        <v>896</v>
      </c>
    </row>
    <row r="435" spans="2:16" x14ac:dyDescent="0.25">
      <c r="B435" s="24" t="s">
        <v>184</v>
      </c>
      <c r="C435" s="10">
        <f>Agrar!C435+Bio_Psych!C435+Chemie!C435+Forst_Wald!C435+Geo!C435+Mathe_Info!C435+Physik!C435+Jur!C435+Phil!C435+Sozi!C435+Theo!C435+Med!C435+Wiwi!C435</f>
        <v>28</v>
      </c>
      <c r="D435" s="2">
        <f>C435/$M$435</f>
        <v>4.4233807266982623E-2</v>
      </c>
      <c r="E435" s="10">
        <f>Agrar!E435+Bio_Psych!E435+Chemie!E435+Forst_Wald!E435+Geo!E435+Mathe_Info!E435+Physik!E435+Jur!E435+Phil!E435+Sozi!E435+Theo!E435+Med!E435+Wiwi!E435</f>
        <v>179</v>
      </c>
      <c r="F435" s="2">
        <f>E435/$M$435</f>
        <v>0.28278041074249605</v>
      </c>
      <c r="G435" s="10">
        <f>Agrar!G435+Bio_Psych!G435+Chemie!G435+Forst_Wald!G435+Geo!G435+Mathe_Info!G435+Physik!G435+Jur!G435+Phil!G435+Sozi!G435+Theo!G435+Med!G435+Wiwi!G435</f>
        <v>263</v>
      </c>
      <c r="H435" s="2">
        <f>G435/$M$435</f>
        <v>0.4154818325434439</v>
      </c>
      <c r="I435" s="10">
        <f>Agrar!I435+Bio_Psych!I435+Chemie!I435+Forst_Wald!I435+Geo!I435+Mathe_Info!I435+Physik!I435+Jur!I435+Phil!I435+Sozi!I435+Theo!I435+Med!I435+Wiwi!I435</f>
        <v>58</v>
      </c>
      <c r="J435" s="2">
        <f>I435/$M$435</f>
        <v>9.1627172195892573E-2</v>
      </c>
      <c r="K435" s="10">
        <f>Agrar!K435+Bio_Psych!K435+Chemie!K435+Forst_Wald!K435+Geo!K435+Mathe_Info!K435+Physik!K435+Jur!K435+Phil!K435+Sozi!K435+Theo!K435+Med!K435+Wiwi!K435</f>
        <v>105</v>
      </c>
      <c r="L435" s="2">
        <f>K435/$M$435</f>
        <v>0.16587677725118483</v>
      </c>
      <c r="M435" s="3">
        <f t="shared" si="71"/>
        <v>633</v>
      </c>
      <c r="N435" s="10">
        <f>Agrar!N435+Bio_Psych!N435+Chemie!N435+Forst_Wald!N435+Geo!N435+Mathe_Info!N435+Physik!N435+Jur!N435+Phil!N435+Sozi!N435+Theo!N435+Med!N435+Wiwi!N435</f>
        <v>163</v>
      </c>
      <c r="O435" s="36">
        <f t="shared" si="72"/>
        <v>796</v>
      </c>
    </row>
    <row r="436" spans="2:16" x14ac:dyDescent="0.25">
      <c r="B436" s="119" t="s">
        <v>185</v>
      </c>
      <c r="C436" s="10">
        <f>Agrar!C436+Bio_Psych!C436+Chemie!C436+Forst_Wald!C436+Geo!C436+Mathe_Info!C436+Physik!C436+Jur!C436+Phil!C436+Sozi!C436+Theo!C436+Med!C436+Wiwi!C436</f>
        <v>35</v>
      </c>
      <c r="D436" s="2">
        <f>C436/$M$436</f>
        <v>5.5910543130990413E-2</v>
      </c>
      <c r="E436" s="10">
        <f>Agrar!E436+Bio_Psych!E436+Chemie!E436+Forst_Wald!E436+Geo!E436+Mathe_Info!E436+Physik!E436+Jur!E436+Phil!E436+Sozi!E436+Theo!E436+Med!E436+Wiwi!E436</f>
        <v>185</v>
      </c>
      <c r="F436" s="2">
        <f>E436/$M$436</f>
        <v>0.29552715654952078</v>
      </c>
      <c r="G436" s="10">
        <f>Agrar!G436+Bio_Psych!G436+Chemie!G436+Forst_Wald!G436+Geo!G436+Mathe_Info!G436+Physik!G436+Jur!G436+Phil!G436+Sozi!G436+Theo!G436+Med!G436+Wiwi!G436</f>
        <v>261</v>
      </c>
      <c r="H436" s="2">
        <f>G436/$M$436</f>
        <v>0.41693290734824279</v>
      </c>
      <c r="I436" s="10">
        <f>Agrar!I436+Bio_Psych!I436+Chemie!I436+Forst_Wald!I436+Geo!I436+Mathe_Info!I436+Physik!I436+Jur!I436+Phil!I436+Sozi!I436+Theo!I436+Med!I436+Wiwi!I436</f>
        <v>21</v>
      </c>
      <c r="J436" s="2">
        <f>I436/$M$436</f>
        <v>3.3546325878594248E-2</v>
      </c>
      <c r="K436" s="10">
        <f>Agrar!K436+Bio_Psych!K436+Chemie!K436+Forst_Wald!K436+Geo!K436+Mathe_Info!K436+Physik!K436+Jur!K436+Phil!K436+Sozi!K436+Theo!K436+Med!K436+Wiwi!K436</f>
        <v>124</v>
      </c>
      <c r="L436" s="2">
        <f>K436/$M$436</f>
        <v>0.19808306709265175</v>
      </c>
      <c r="M436" s="3">
        <f t="shared" si="71"/>
        <v>626</v>
      </c>
      <c r="N436" s="10">
        <f>Agrar!N436+Bio_Psych!N436+Chemie!N436+Forst_Wald!N436+Geo!N436+Mathe_Info!N436+Physik!N436+Jur!N436+Phil!N436+Sozi!N436+Theo!N436+Med!N436+Wiwi!N436</f>
        <v>170</v>
      </c>
      <c r="O436" s="36">
        <f t="shared" si="72"/>
        <v>796</v>
      </c>
    </row>
    <row r="437" spans="2:16" x14ac:dyDescent="0.2">
      <c r="B437" s="119" t="s">
        <v>186</v>
      </c>
      <c r="C437" s="10">
        <f>Agrar!C437+Bio_Psych!C437+Chemie!C437+Forst_Wald!C437+Geo!C437+Mathe_Info!C437+Physik!C437+Jur!C437+Phil!C437+Sozi!C437+Theo!C437+Med!C437+Wiwi!C437</f>
        <v>45</v>
      </c>
      <c r="D437" s="2">
        <f>C437/$M$437</f>
        <v>7.0643642072213506E-2</v>
      </c>
      <c r="E437" s="10">
        <f>Agrar!E437+Bio_Psych!E437+Chemie!E437+Forst_Wald!E437+Geo!E437+Mathe_Info!E437+Physik!E437+Jur!E437+Phil!E437+Sozi!E437+Theo!E437+Med!E437+Wiwi!E437</f>
        <v>239</v>
      </c>
      <c r="F437" s="2">
        <f>E437/$M$437</f>
        <v>0.3751962323390895</v>
      </c>
      <c r="G437" s="10">
        <f>Agrar!G437+Bio_Psych!G437+Chemie!G437+Forst_Wald!G437+Geo!G437+Mathe_Info!G437+Physik!G437+Jur!G437+Phil!G437+Sozi!G437+Theo!G437+Med!G437+Wiwi!G437</f>
        <v>235</v>
      </c>
      <c r="H437" s="2">
        <f>G437/$M$437</f>
        <v>0.36891679748822603</v>
      </c>
      <c r="I437" s="10">
        <f>Agrar!I437+Bio_Psych!I437+Chemie!I437+Forst_Wald!I437+Geo!I437+Mathe_Info!I437+Physik!I437+Jur!I437+Phil!I437+Sozi!I437+Theo!I437+Med!I437+Wiwi!I437</f>
        <v>10</v>
      </c>
      <c r="J437" s="2">
        <f>I437/$M$437</f>
        <v>1.5698587127158554E-2</v>
      </c>
      <c r="K437" s="10">
        <f>Agrar!K437+Bio_Psych!K437+Chemie!K437+Forst_Wald!K437+Geo!K437+Mathe_Info!K437+Physik!K437+Jur!K437+Phil!K437+Sozi!K437+Theo!K437+Med!K437+Wiwi!K437</f>
        <v>108</v>
      </c>
      <c r="L437" s="2">
        <f>K437/$M$437</f>
        <v>0.1695447409733124</v>
      </c>
      <c r="M437" s="3">
        <f t="shared" si="71"/>
        <v>637</v>
      </c>
      <c r="N437" s="10">
        <f>Agrar!N437+Bio_Psych!N437+Chemie!N437+Forst_Wald!N437+Geo!N437+Mathe_Info!N437+Physik!N437+Jur!N437+Phil!N437+Sozi!N437+Theo!N437+Med!N437+Wiwi!N437</f>
        <v>159</v>
      </c>
      <c r="O437" s="36">
        <f t="shared" si="72"/>
        <v>796</v>
      </c>
    </row>
    <row r="438" spans="2:16" x14ac:dyDescent="0.25">
      <c r="M438" s="157">
        <f>AVERAGE(M427:M437)</f>
        <v>656.72727272727275</v>
      </c>
    </row>
    <row r="439" spans="2:16" x14ac:dyDescent="0.25">
      <c r="M439" s="157">
        <f>AVERAGE(M437,M436,M435,M434,M431)</f>
        <v>645.20000000000005</v>
      </c>
    </row>
    <row r="440" spans="2:16" s="102" customFormat="1" ht="11.45"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160" t="s">
        <v>189</v>
      </c>
      <c r="D444" s="32"/>
      <c r="E444" s="160" t="s">
        <v>173</v>
      </c>
      <c r="F444" s="32"/>
      <c r="G444" s="160" t="s">
        <v>174</v>
      </c>
      <c r="H444" s="32"/>
      <c r="I444" s="160" t="s">
        <v>107</v>
      </c>
      <c r="J444" s="32"/>
      <c r="K444" s="160" t="s">
        <v>4</v>
      </c>
      <c r="L444" s="160" t="s">
        <v>5</v>
      </c>
      <c r="M444" s="160" t="s">
        <v>6</v>
      </c>
    </row>
    <row r="445" spans="2:16" x14ac:dyDescent="0.2">
      <c r="B445" s="24" t="s">
        <v>190</v>
      </c>
      <c r="C445" s="9">
        <f>Agrar!C445+Bio_Psych!C445+Chemie!C445+Forst_Wald!C445+Geo!C445+Mathe_Info!C445+Physik!C445+Jur!C445+Phil!C445+Sozi!C445+Theo!C445+Med!C445+Wiwi!C445</f>
        <v>13</v>
      </c>
      <c r="D445" s="2">
        <f>C445/$K$445</f>
        <v>0.11403508771929824</v>
      </c>
      <c r="E445" s="9">
        <f>Agrar!E445+Bio_Psych!E445+Chemie!E445+Forst_Wald!E445+Geo!E445+Mathe_Info!E445+Physik!E445+Jur!E445+Phil!E445+Sozi!E445+Theo!E445+Med!E445+Wiwi!E445</f>
        <v>51</v>
      </c>
      <c r="F445" s="2">
        <f>E445/$K$445</f>
        <v>0.44736842105263158</v>
      </c>
      <c r="G445" s="9">
        <f>Agrar!G445+Bio_Psych!G445+Chemie!G445+Forst_Wald!G445+Geo!G445+Mathe_Info!G445+Physik!G445+Jur!G445+Phil!G445+Sozi!G445+Theo!G445+Med!G445+Wiwi!G445</f>
        <v>26</v>
      </c>
      <c r="H445" s="2">
        <f>G445/$K$445</f>
        <v>0.22807017543859648</v>
      </c>
      <c r="I445" s="9">
        <f>Agrar!I445+Bio_Psych!I445+Chemie!I445+Forst_Wald!I445+Geo!I445+Mathe_Info!I445+Physik!I445+Jur!I445+Phil!I445+Sozi!I445+Theo!I445+Med!I445+Wiwi!I445</f>
        <v>24</v>
      </c>
      <c r="J445" s="2">
        <f>I445/$K$445</f>
        <v>0.21052631578947367</v>
      </c>
      <c r="K445" s="11">
        <f>C445+E445+G445+I445</f>
        <v>114</v>
      </c>
      <c r="L445" s="9">
        <f>Agrar!L445+Bio_Psych!L445+Chemie!L445+Forst_Wald!L445+Geo!L445+Mathe_Info!L445+Physik!L445+Jur!L445+Phil!L445+Sozi!L445+Theo!L445+Med!L445+Wiwi!L445</f>
        <v>682</v>
      </c>
      <c r="M445" s="36">
        <f t="shared" ref="M445:M447" si="73">K445+L445</f>
        <v>796</v>
      </c>
      <c r="N445" s="123"/>
    </row>
    <row r="446" spans="2:16" x14ac:dyDescent="0.25">
      <c r="B446" s="24" t="s">
        <v>191</v>
      </c>
      <c r="C446" s="9">
        <f>Agrar!C446+Bio_Psych!C446+Chemie!C446+Forst_Wald!C446+Geo!C446+Mathe_Info!C446+Physik!C446+Jur!C446+Phil!C446+Sozi!C446+Theo!C446+Med!C446+Wiwi!C446</f>
        <v>14</v>
      </c>
      <c r="D446" s="2">
        <f>C446/$K$446</f>
        <v>0.12389380530973451</v>
      </c>
      <c r="E446" s="9">
        <f>Agrar!E446+Bio_Psych!E446+Chemie!E446+Forst_Wald!E446+Geo!E446+Mathe_Info!E446+Physik!E446+Jur!E446+Phil!E446+Sozi!E446+Theo!E446+Med!E446+Wiwi!E446</f>
        <v>48</v>
      </c>
      <c r="F446" s="2">
        <f>E446/$K$446</f>
        <v>0.4247787610619469</v>
      </c>
      <c r="G446" s="9">
        <f>Agrar!G446+Bio_Psych!G446+Chemie!G446+Forst_Wald!G446+Geo!G446+Mathe_Info!G446+Physik!G446+Jur!G446+Phil!G446+Sozi!G446+Theo!G446+Med!G446+Wiwi!G446</f>
        <v>22</v>
      </c>
      <c r="H446" s="2">
        <f>G446/$K$446</f>
        <v>0.19469026548672566</v>
      </c>
      <c r="I446" s="9">
        <f>Agrar!I446+Bio_Psych!I446+Chemie!I446+Forst_Wald!I446+Geo!I446+Mathe_Info!I446+Physik!I446+Jur!I446+Phil!I446+Sozi!I446+Theo!I446+Med!I446+Wiwi!I446</f>
        <v>29</v>
      </c>
      <c r="J446" s="2">
        <f>I446/$K$446</f>
        <v>0.25663716814159293</v>
      </c>
      <c r="K446" s="11">
        <f t="shared" ref="K446:K447" si="74">C446+E446+G446+I446</f>
        <v>113</v>
      </c>
      <c r="L446" s="9">
        <f>Agrar!L446+Bio_Psych!L446+Chemie!L446+Forst_Wald!L446+Geo!L446+Mathe_Info!L446+Physik!L446+Jur!L446+Phil!L446+Sozi!L446+Theo!L446+Med!L446+Wiwi!L446</f>
        <v>683</v>
      </c>
      <c r="M446" s="36">
        <f t="shared" si="73"/>
        <v>796</v>
      </c>
      <c r="N446" s="123"/>
    </row>
    <row r="447" spans="2:16" x14ac:dyDescent="0.25">
      <c r="B447" s="24" t="s">
        <v>192</v>
      </c>
      <c r="C447" s="9">
        <f>Agrar!C447+Bio_Psych!C447+Chemie!C447+Forst_Wald!C447+Geo!C447+Mathe_Info!C447+Physik!C447+Jur!C447+Phil!C447+Sozi!C447+Theo!C447+Med!C447+Wiwi!C447</f>
        <v>9</v>
      </c>
      <c r="D447" s="2">
        <f>C447/$K$447</f>
        <v>7.8947368421052627E-2</v>
      </c>
      <c r="E447" s="9">
        <f>Agrar!E447+Bio_Psych!E447+Chemie!E447+Forst_Wald!E447+Geo!E447+Mathe_Info!E447+Physik!E447+Jur!E447+Phil!E447+Sozi!E447+Theo!E447+Med!E447+Wiwi!E447</f>
        <v>59</v>
      </c>
      <c r="F447" s="2">
        <f>E447/$K$447</f>
        <v>0.51754385964912286</v>
      </c>
      <c r="G447" s="9">
        <f>Agrar!G447+Bio_Psych!G447+Chemie!G447+Forst_Wald!G447+Geo!G447+Mathe_Info!G447+Physik!G447+Jur!G447+Phil!G447+Sozi!G447+Theo!G447+Med!G447+Wiwi!G447</f>
        <v>28</v>
      </c>
      <c r="H447" s="2">
        <f>G447/$K$447</f>
        <v>0.24561403508771928</v>
      </c>
      <c r="I447" s="9">
        <f>Agrar!I447+Bio_Psych!I447+Chemie!I447+Forst_Wald!I447+Geo!I447+Mathe_Info!I447+Physik!I447+Jur!I447+Phil!I447+Sozi!I447+Theo!I447+Med!I447+Wiwi!I447</f>
        <v>18</v>
      </c>
      <c r="J447" s="2">
        <f>I447/$K$447</f>
        <v>0.15789473684210525</v>
      </c>
      <c r="K447" s="11">
        <f t="shared" si="74"/>
        <v>114</v>
      </c>
      <c r="L447" s="9">
        <f>Agrar!L447+Bio_Psych!L447+Chemie!L447+Forst_Wald!L447+Geo!L447+Mathe_Info!L447+Physik!L447+Jur!L447+Phil!L447+Sozi!L447+Theo!L447+Med!L447+Wiwi!L447</f>
        <v>682</v>
      </c>
      <c r="M447" s="36">
        <f t="shared" si="73"/>
        <v>796</v>
      </c>
      <c r="N447" s="123"/>
    </row>
    <row r="448" spans="2:16" x14ac:dyDescent="0.25">
      <c r="K448" s="157">
        <f>AVERAGE(K445:K447)</f>
        <v>113.66666666666667</v>
      </c>
    </row>
    <row r="450" spans="2:15" x14ac:dyDescent="0.25">
      <c r="C450" s="102" t="s">
        <v>193</v>
      </c>
    </row>
    <row r="451" spans="2:15" x14ac:dyDescent="0.25">
      <c r="C451" s="27"/>
    </row>
    <row r="452" spans="2:15" x14ac:dyDescent="0.25">
      <c r="C452" s="102" t="s">
        <v>194</v>
      </c>
    </row>
    <row r="454" spans="2:15" ht="15" customHeight="1" x14ac:dyDescent="0.2">
      <c r="B454" s="253" t="s">
        <v>195</v>
      </c>
      <c r="C454" s="257"/>
      <c r="D454" s="257"/>
      <c r="E454" s="257"/>
      <c r="F454" s="257"/>
      <c r="G454" s="257"/>
    </row>
    <row r="455" spans="2:15" ht="40.5" customHeight="1" x14ac:dyDescent="0.2">
      <c r="B455" s="253"/>
      <c r="C455" s="160" t="s">
        <v>121</v>
      </c>
      <c r="D455" s="32"/>
      <c r="E455" s="160" t="s">
        <v>122</v>
      </c>
      <c r="F455" s="32"/>
      <c r="G455" s="160" t="s">
        <v>4</v>
      </c>
    </row>
    <row r="456" spans="2:15" x14ac:dyDescent="0.25">
      <c r="B456" s="24" t="s">
        <v>29</v>
      </c>
      <c r="C456" s="37">
        <f>Agrar!C456+Bio_Psych!C456+Chemie!C456+Forst_Wald!C456+Geo!C456+Mathe_Info!C456+Physik!C456+Jur!C456+Phil!C456+Sozi!C456+Theo!C456+Med!C456+Wiwi!C456</f>
        <v>427</v>
      </c>
      <c r="D456" s="2">
        <f>C456/$G$456</f>
        <v>0.53643216080402012</v>
      </c>
      <c r="E456" s="37">
        <f>Agrar!E456+Bio_Psych!E456+Chemie!E456+Forst_Wald!E456+Geo!E456+Mathe_Info!E456+Physik!E456+Jur!E456+Phil!E456+Sozi!E456+Theo!E456+Med!E456+Wiwi!E456</f>
        <v>369</v>
      </c>
      <c r="F456" s="2">
        <f>E456/$G$456</f>
        <v>0.46356783919597988</v>
      </c>
      <c r="G456" s="9">
        <f>C456+E456</f>
        <v>796</v>
      </c>
      <c r="H456" s="103"/>
    </row>
    <row r="459" spans="2:15" x14ac:dyDescent="0.2">
      <c r="B459" s="27"/>
      <c r="C459" s="102" t="s">
        <v>196</v>
      </c>
    </row>
    <row r="461" spans="2:15" ht="15" customHeight="1" x14ac:dyDescent="0.2">
      <c r="B461" s="254" t="s">
        <v>197</v>
      </c>
      <c r="C461" s="257" t="s">
        <v>29</v>
      </c>
      <c r="D461" s="257"/>
      <c r="E461" s="257"/>
      <c r="F461" s="257"/>
      <c r="G461" s="257"/>
      <c r="H461" s="257"/>
      <c r="I461" s="257"/>
      <c r="J461" s="257"/>
      <c r="K461" s="257"/>
      <c r="L461" s="257"/>
      <c r="M461" s="257"/>
      <c r="N461" s="257"/>
      <c r="O461" s="257"/>
    </row>
    <row r="462" spans="2:15" x14ac:dyDescent="0.2">
      <c r="B462" s="254"/>
      <c r="C462" s="257"/>
      <c r="D462" s="257"/>
      <c r="E462" s="257"/>
      <c r="F462" s="257"/>
      <c r="G462" s="257"/>
      <c r="H462" s="257"/>
      <c r="I462" s="257"/>
      <c r="J462" s="257"/>
      <c r="K462" s="257"/>
      <c r="L462" s="257"/>
      <c r="M462" s="257"/>
      <c r="N462" s="257"/>
      <c r="O462" s="257"/>
    </row>
    <row r="463" spans="2:15" ht="29.25" customHeight="1" x14ac:dyDescent="0.2">
      <c r="B463" s="254"/>
      <c r="C463" s="160" t="s">
        <v>158</v>
      </c>
      <c r="D463" s="32"/>
      <c r="E463" s="160"/>
      <c r="F463" s="32"/>
      <c r="G463" s="160"/>
      <c r="H463" s="32"/>
      <c r="I463" s="160"/>
      <c r="J463" s="32"/>
      <c r="K463" s="160" t="s">
        <v>62</v>
      </c>
      <c r="L463" s="32"/>
      <c r="M463" s="160" t="s">
        <v>4</v>
      </c>
      <c r="N463" s="160" t="s">
        <v>5</v>
      </c>
      <c r="O463" s="160" t="s">
        <v>6</v>
      </c>
    </row>
    <row r="464" spans="2:15" ht="24" x14ac:dyDescent="0.2">
      <c r="B464" s="24" t="s">
        <v>198</v>
      </c>
      <c r="C464" s="10">
        <f>Agrar!C464+Bio_Psych!C464+Chemie!C464+Forst_Wald!C464+Geo!C464+Mathe_Info!C464+Physik!C464+Jur!C464+Phil!C464+Sozi!C464+Theo!C464+Med!C464+Wiwi!C464</f>
        <v>49</v>
      </c>
      <c r="D464" s="2">
        <f>C464/$M$464</f>
        <v>0.11694510739856802</v>
      </c>
      <c r="E464" s="10">
        <f>Agrar!E464+Bio_Psych!E464+Chemie!E464+Forst_Wald!E464+Geo!E464+Mathe_Info!E464+Physik!E464+Jur!E464+Phil!E464+Sozi!E464+Theo!E464+Med!E464+Wiwi!E464</f>
        <v>41</v>
      </c>
      <c r="F464" s="2">
        <f>E464/$M$464</f>
        <v>9.7852028639618144E-2</v>
      </c>
      <c r="G464" s="10">
        <f>Agrar!G464+Bio_Psych!G464+Chemie!G464+Forst_Wald!G464+Geo!G464+Mathe_Info!G464+Physik!G464+Jur!G464+Phil!G464+Sozi!G464+Theo!G464+Med!G464+Wiwi!G464</f>
        <v>97</v>
      </c>
      <c r="H464" s="2">
        <f>G464/$M$464</f>
        <v>0.23150357995226731</v>
      </c>
      <c r="I464" s="10">
        <f>Agrar!I464+Bio_Psych!I464+Chemie!I464+Forst_Wald!I464+Geo!I464+Mathe_Info!I464+Physik!I464+Jur!I464+Phil!I464+Sozi!I464+Theo!I464+Med!I464+Wiwi!I464</f>
        <v>109</v>
      </c>
      <c r="J464" s="2">
        <f>I464/$M$464</f>
        <v>0.26014319809069214</v>
      </c>
      <c r="K464" s="10">
        <f>Agrar!K464+Bio_Psych!K464+Chemie!K464+Forst_Wald!K464+Geo!K464+Mathe_Info!K464+Physik!K464+Jur!K464+Phil!K464+Sozi!K464+Theo!K464+Med!K464+Wiwi!K464</f>
        <v>123</v>
      </c>
      <c r="L464" s="2">
        <f>K464/$M$464</f>
        <v>0.2935560859188544</v>
      </c>
      <c r="M464" s="11">
        <f>C464+E464+G464+I464+K464</f>
        <v>419</v>
      </c>
      <c r="N464" s="10">
        <f>Agrar!N464+Bio_Psych!N464+Chemie!N464+Forst_Wald!N464+Geo!N464+Mathe_Info!N464+Physik!N464+Jur!N464+Phil!N464+Sozi!N464+Theo!N464+Med!N464+Wiwi!N464</f>
        <v>377</v>
      </c>
      <c r="O464" s="36">
        <f t="shared" ref="O464:O468" si="75">M464+N464</f>
        <v>796</v>
      </c>
    </row>
    <row r="465" spans="2:15" x14ac:dyDescent="0.25">
      <c r="B465" s="24" t="s">
        <v>199</v>
      </c>
      <c r="C465" s="10">
        <f>Agrar!C465+Bio_Psych!C465+Chemie!C465+Forst_Wald!C465+Geo!C465+Mathe_Info!C465+Physik!C465+Jur!C465+Phil!C465+Sozi!C465+Theo!C465+Med!C465+Wiwi!C465</f>
        <v>68</v>
      </c>
      <c r="D465" s="2">
        <f>C465/$M$465</f>
        <v>0.16545012165450121</v>
      </c>
      <c r="E465" s="10">
        <f>Agrar!E465+Bio_Psych!E465+Chemie!E465+Forst_Wald!E465+Geo!E465+Mathe_Info!E465+Physik!E465+Jur!E465+Phil!E465+Sozi!E465+Theo!E465+Med!E465+Wiwi!E465</f>
        <v>75</v>
      </c>
      <c r="F465" s="2">
        <f>E465/$M$465</f>
        <v>0.18248175182481752</v>
      </c>
      <c r="G465" s="10">
        <f>Agrar!G465+Bio_Psych!G465+Chemie!G465+Forst_Wald!G465+Geo!G465+Mathe_Info!G465+Physik!G465+Jur!G465+Phil!G465+Sozi!G465+Theo!G465+Med!G465+Wiwi!G465</f>
        <v>122</v>
      </c>
      <c r="H465" s="2">
        <f>G465/$M$465</f>
        <v>0.29683698296836986</v>
      </c>
      <c r="I465" s="10">
        <f>Agrar!I465+Bio_Psych!I465+Chemie!I465+Forst_Wald!I465+Geo!I465+Mathe_Info!I465+Physik!I465+Jur!I465+Phil!I465+Sozi!I465+Theo!I465+Med!I465+Wiwi!I465</f>
        <v>92</v>
      </c>
      <c r="J465" s="2">
        <f>I465/$M$465</f>
        <v>0.22384428223844283</v>
      </c>
      <c r="K465" s="10">
        <f>Agrar!K465+Bio_Psych!K465+Chemie!K465+Forst_Wald!K465+Geo!K465+Mathe_Info!K465+Physik!K465+Jur!K465+Phil!K465+Sozi!K465+Theo!K465+Med!K465+Wiwi!K465</f>
        <v>54</v>
      </c>
      <c r="L465" s="2">
        <f>K465/$M$465</f>
        <v>0.13138686131386862</v>
      </c>
      <c r="M465" s="11">
        <f t="shared" ref="M465:M468" si="76">C465+E465+G465+I465+K465</f>
        <v>411</v>
      </c>
      <c r="N465" s="10">
        <f>Agrar!N465+Bio_Psych!N465+Chemie!N465+Forst_Wald!N465+Geo!N465+Mathe_Info!N465+Physik!N465+Jur!N465+Phil!N465+Sozi!N465+Theo!N465+Med!N465+Wiwi!N465</f>
        <v>385</v>
      </c>
      <c r="O465" s="36">
        <f t="shared" si="75"/>
        <v>796</v>
      </c>
    </row>
    <row r="466" spans="2:15" x14ac:dyDescent="0.25">
      <c r="B466" s="24" t="s">
        <v>200</v>
      </c>
      <c r="C466" s="10">
        <f>Agrar!C466+Bio_Psych!C466+Chemie!C466+Forst_Wald!C466+Geo!C466+Mathe_Info!C466+Physik!C466+Jur!C466+Phil!C466+Sozi!C466+Theo!C466+Med!C466+Wiwi!C466</f>
        <v>14</v>
      </c>
      <c r="D466" s="2">
        <f>C466/$M$466</f>
        <v>3.3734939759036145E-2</v>
      </c>
      <c r="E466" s="10">
        <f>Agrar!E466+Bio_Psych!E466+Chemie!E466+Forst_Wald!E466+Geo!E466+Mathe_Info!E466+Physik!E466+Jur!E466+Phil!E466+Sozi!E466+Theo!E466+Med!E466+Wiwi!E466</f>
        <v>20</v>
      </c>
      <c r="F466" s="2">
        <f>E466/$M$466</f>
        <v>4.8192771084337352E-2</v>
      </c>
      <c r="G466" s="10">
        <f>Agrar!G466+Bio_Psych!G466+Chemie!G466+Forst_Wald!G466+Geo!G466+Mathe_Info!G466+Physik!G466+Jur!G466+Phil!G466+Sozi!G466+Theo!G466+Med!G466+Wiwi!G466</f>
        <v>72</v>
      </c>
      <c r="H466" s="2">
        <f>G466/$M$466</f>
        <v>0.17349397590361446</v>
      </c>
      <c r="I466" s="10">
        <f>Agrar!I466+Bio_Psych!I466+Chemie!I466+Forst_Wald!I466+Geo!I466+Mathe_Info!I466+Physik!I466+Jur!I466+Phil!I466+Sozi!I466+Theo!I466+Med!I466+Wiwi!I466</f>
        <v>116</v>
      </c>
      <c r="J466" s="2">
        <f>I466/$M$466</f>
        <v>0.27951807228915665</v>
      </c>
      <c r="K466" s="10">
        <f>Agrar!K466+Bio_Psych!K466+Chemie!K466+Forst_Wald!K466+Geo!K466+Mathe_Info!K466+Physik!K466+Jur!K466+Phil!K466+Sozi!K466+Theo!K466+Med!K466+Wiwi!K466</f>
        <v>193</v>
      </c>
      <c r="L466" s="2">
        <f>K466/$M$466</f>
        <v>0.4650602409638554</v>
      </c>
      <c r="M466" s="11">
        <f t="shared" si="76"/>
        <v>415</v>
      </c>
      <c r="N466" s="10">
        <f>Agrar!N466+Bio_Psych!N466+Chemie!N466+Forst_Wald!N466+Geo!N466+Mathe_Info!N466+Physik!N466+Jur!N466+Phil!N466+Sozi!N466+Theo!N466+Med!N466+Wiwi!N466</f>
        <v>381</v>
      </c>
      <c r="O466" s="36">
        <f t="shared" si="75"/>
        <v>796</v>
      </c>
    </row>
    <row r="467" spans="2:15" ht="24" x14ac:dyDescent="0.25">
      <c r="B467" s="24" t="s">
        <v>201</v>
      </c>
      <c r="C467" s="10">
        <f>Agrar!C467+Bio_Psych!C467+Chemie!C467+Forst_Wald!C467+Geo!C467+Mathe_Info!C467+Physik!C467+Jur!C467+Phil!C467+Sozi!C467+Theo!C467+Med!C467+Wiwi!C467</f>
        <v>16</v>
      </c>
      <c r="D467" s="2">
        <f>C467/$M$467</f>
        <v>3.8740920096852302E-2</v>
      </c>
      <c r="E467" s="10">
        <f>Agrar!E467+Bio_Psych!E467+Chemie!E467+Forst_Wald!E467+Geo!E467+Mathe_Info!E467+Physik!E467+Jur!E467+Phil!E467+Sozi!E467+Theo!E467+Med!E467+Wiwi!E467</f>
        <v>41</v>
      </c>
      <c r="F467" s="2">
        <f>E467/$M$467</f>
        <v>9.9273607748184015E-2</v>
      </c>
      <c r="G467" s="10">
        <f>Agrar!G467+Bio_Psych!G467+Chemie!G467+Forst_Wald!G467+Geo!G467+Mathe_Info!G467+Physik!G467+Jur!G467+Phil!G467+Sozi!G467+Theo!G467+Med!G467+Wiwi!G467</f>
        <v>92</v>
      </c>
      <c r="H467" s="2">
        <f>G467/$M$467</f>
        <v>0.22276029055690072</v>
      </c>
      <c r="I467" s="10">
        <f>Agrar!I467+Bio_Psych!I467+Chemie!I467+Forst_Wald!I467+Geo!I467+Mathe_Info!I467+Physik!I467+Jur!I467+Phil!I467+Sozi!I467+Theo!I467+Med!I467+Wiwi!I467</f>
        <v>128</v>
      </c>
      <c r="J467" s="2">
        <f>I467/$M$467</f>
        <v>0.30992736077481842</v>
      </c>
      <c r="K467" s="10">
        <f>Agrar!K467+Bio_Psych!K467+Chemie!K467+Forst_Wald!K467+Geo!K467+Mathe_Info!K467+Physik!K467+Jur!K467+Phil!K467+Sozi!K467+Theo!K467+Med!K467+Wiwi!K467</f>
        <v>136</v>
      </c>
      <c r="L467" s="2">
        <f>K467/$M$467</f>
        <v>0.32929782082324455</v>
      </c>
      <c r="M467" s="11">
        <f t="shared" si="76"/>
        <v>413</v>
      </c>
      <c r="N467" s="10">
        <f>Agrar!N467+Bio_Psych!N467+Chemie!N467+Forst_Wald!N467+Geo!N467+Mathe_Info!N467+Physik!N467+Jur!N467+Phil!N467+Sozi!N467+Theo!N467+Med!N467+Wiwi!N467</f>
        <v>383</v>
      </c>
      <c r="O467" s="36">
        <f t="shared" si="75"/>
        <v>796</v>
      </c>
    </row>
    <row r="468" spans="2:15" x14ac:dyDescent="0.25">
      <c r="B468" s="119" t="s">
        <v>114</v>
      </c>
      <c r="C468" s="10">
        <f>Agrar!C468+Bio_Psych!C468+Chemie!C468+Forst_Wald!C468+Geo!C468+Mathe_Info!C468+Physik!C468+Jur!C468+Phil!C468+Sozi!C468+Theo!C468+Med!C468+Wiwi!C468</f>
        <v>11</v>
      </c>
      <c r="D468" s="2">
        <f>C468/$M$468</f>
        <v>0.24444444444444444</v>
      </c>
      <c r="E468" s="10">
        <f>Agrar!E468+Bio_Psych!E468+Chemie!E468+Forst_Wald!E468+Geo!E468+Mathe_Info!E468+Physik!E468+Jur!E468+Phil!E468+Sozi!E468+Theo!E468+Med!E468+Wiwi!E468</f>
        <v>1</v>
      </c>
      <c r="F468" s="2">
        <f>E468/$M$468</f>
        <v>2.2222222222222223E-2</v>
      </c>
      <c r="G468" s="10">
        <f>Agrar!G468+Bio_Psych!G468+Chemie!G468+Forst_Wald!G468+Geo!G468+Mathe_Info!G468+Physik!G468+Jur!G468+Phil!G468+Sozi!G468+Theo!G468+Med!G468+Wiwi!G468</f>
        <v>9</v>
      </c>
      <c r="H468" s="2">
        <f>G468/$M$468</f>
        <v>0.2</v>
      </c>
      <c r="I468" s="10">
        <f>Agrar!I468+Bio_Psych!I468+Chemie!I468+Forst_Wald!I468+Geo!I468+Mathe_Info!I468+Physik!I468+Jur!I468+Phil!I468+Sozi!I468+Theo!I468+Med!I468+Wiwi!I468</f>
        <v>5</v>
      </c>
      <c r="J468" s="2">
        <f>I468/$M$468</f>
        <v>0.1111111111111111</v>
      </c>
      <c r="K468" s="10">
        <f>Agrar!K468+Bio_Psych!K468+Chemie!K468+Forst_Wald!K468+Geo!K468+Mathe_Info!K468+Physik!K468+Jur!K468+Phil!K468+Sozi!K468+Theo!K468+Med!K468+Wiwi!K468</f>
        <v>19</v>
      </c>
      <c r="L468" s="2">
        <f>K468/$M$468</f>
        <v>0.42222222222222222</v>
      </c>
      <c r="M468" s="11">
        <f t="shared" si="76"/>
        <v>45</v>
      </c>
      <c r="N468" s="10">
        <f>Agrar!N468+Bio_Psych!N468+Chemie!N468+Forst_Wald!N468+Geo!N468+Mathe_Info!N468+Physik!N468+Jur!N468+Phil!N468+Sozi!N468+Theo!N468+Med!N468+Wiwi!N468</f>
        <v>751</v>
      </c>
      <c r="O468" s="36">
        <f t="shared" si="75"/>
        <v>796</v>
      </c>
    </row>
    <row r="471" spans="2:15" x14ac:dyDescent="0.25">
      <c r="C471" s="102" t="s">
        <v>202</v>
      </c>
    </row>
    <row r="473" spans="2:15" ht="15" customHeight="1" x14ac:dyDescent="0.2">
      <c r="B473" s="254" t="s">
        <v>203</v>
      </c>
      <c r="C473" s="257" t="s">
        <v>29</v>
      </c>
      <c r="D473" s="257"/>
      <c r="E473" s="257"/>
      <c r="F473" s="257"/>
      <c r="G473" s="257"/>
      <c r="H473" s="257"/>
      <c r="I473" s="257"/>
      <c r="J473" s="257"/>
      <c r="K473" s="257"/>
      <c r="L473" s="257"/>
      <c r="M473" s="257"/>
      <c r="N473" s="257"/>
      <c r="O473" s="257"/>
    </row>
    <row r="474" spans="2:15" x14ac:dyDescent="0.2">
      <c r="B474" s="254"/>
      <c r="C474" s="257"/>
      <c r="D474" s="257"/>
      <c r="E474" s="257"/>
      <c r="F474" s="257"/>
      <c r="G474" s="257"/>
      <c r="H474" s="257"/>
      <c r="I474" s="257"/>
      <c r="J474" s="257"/>
      <c r="K474" s="257"/>
      <c r="L474" s="257"/>
      <c r="M474" s="257"/>
      <c r="N474" s="257"/>
      <c r="O474" s="257"/>
    </row>
    <row r="475" spans="2:15" ht="24" x14ac:dyDescent="0.2">
      <c r="B475" s="254"/>
      <c r="C475" s="160" t="s">
        <v>84</v>
      </c>
      <c r="D475" s="32"/>
      <c r="E475" s="32"/>
      <c r="F475" s="32"/>
      <c r="G475" s="32"/>
      <c r="H475" s="32"/>
      <c r="I475" s="160"/>
      <c r="J475" s="32"/>
      <c r="K475" s="160" t="s">
        <v>85</v>
      </c>
      <c r="L475" s="32"/>
      <c r="M475" s="160" t="s">
        <v>4</v>
      </c>
      <c r="N475" s="160" t="s">
        <v>5</v>
      </c>
      <c r="O475" s="160" t="s">
        <v>6</v>
      </c>
    </row>
    <row r="476" spans="2:15" ht="24" x14ac:dyDescent="0.2">
      <c r="B476" s="24" t="s">
        <v>204</v>
      </c>
      <c r="C476" s="10">
        <f>Agrar!C476+Bio_Psych!C476+Chemie!C476+Forst_Wald!C476+Geo!C476+Mathe_Info!C476+Physik!C476+Jur!C476+Phil!C476+Sozi!C476+Theo!C476+Med!C476+Wiwi!C476</f>
        <v>24</v>
      </c>
      <c r="D476" s="2">
        <f>C476/$M$476</f>
        <v>5.9259259259259262E-2</v>
      </c>
      <c r="E476" s="10">
        <f>Agrar!E476+Bio_Psych!E476+Chemie!E476+Forst_Wald!E476+Geo!E476+Mathe_Info!E476+Physik!E476+Jur!E476+Phil!E476+Sozi!E476+Theo!E476+Med!E476+Wiwi!E476</f>
        <v>41</v>
      </c>
      <c r="F476" s="2">
        <f>E476/$M$476</f>
        <v>0.10123456790123457</v>
      </c>
      <c r="G476" s="10">
        <f>Agrar!G476+Bio_Psych!G476+Chemie!G476+Forst_Wald!G476+Geo!G476+Mathe_Info!G476+Physik!G476+Jur!G476+Phil!G476+Sozi!G476+Theo!G476+Med!G476+Wiwi!G476</f>
        <v>82</v>
      </c>
      <c r="H476" s="2">
        <f>G476/$M$476</f>
        <v>0.20246913580246914</v>
      </c>
      <c r="I476" s="10">
        <f>Agrar!I476+Bio_Psych!I476+Chemie!I476+Forst_Wald!I476+Geo!I476+Mathe_Info!I476+Physik!I476+Jur!I476+Phil!I476+Sozi!I476+Theo!I476+Med!I476+Wiwi!I476</f>
        <v>123</v>
      </c>
      <c r="J476" s="2">
        <f>I476/$M$476</f>
        <v>0.3037037037037037</v>
      </c>
      <c r="K476" s="10">
        <f>Agrar!K476+Bio_Psych!K476+Chemie!K476+Forst_Wald!K476+Geo!K476+Mathe_Info!K476+Physik!K476+Jur!K476+Phil!K476+Sozi!K476+Theo!K476+Med!K476+Wiwi!K476</f>
        <v>135</v>
      </c>
      <c r="L476" s="2">
        <f>K476/$M$476</f>
        <v>0.33333333333333331</v>
      </c>
      <c r="M476" s="11">
        <f>K476+I476+G476+E476+C476</f>
        <v>405</v>
      </c>
      <c r="N476" s="10">
        <f>Agrar!N476+Bio_Psych!N476+Chemie!N476+Forst_Wald!N476+Geo!N476+Mathe_Info!N476+Physik!N476+Jur!N476+Phil!N476+Sozi!N476+Theo!N476+Med!N476+Wiwi!N476</f>
        <v>1021</v>
      </c>
      <c r="O476" s="36">
        <f t="shared" ref="O476:O481" si="77">M476+N476</f>
        <v>1426</v>
      </c>
    </row>
    <row r="477" spans="2:15" x14ac:dyDescent="0.25">
      <c r="B477" s="24" t="s">
        <v>205</v>
      </c>
      <c r="C477" s="10">
        <f>Agrar!C477+Bio_Psych!C477+Chemie!C477+Forst_Wald!C477+Geo!C477+Mathe_Info!C477+Physik!C477+Jur!C477+Phil!C477+Sozi!C477+Theo!C477+Med!C477+Wiwi!C477</f>
        <v>18</v>
      </c>
      <c r="D477" s="2">
        <f>C477/$M$477</f>
        <v>4.488778054862843E-2</v>
      </c>
      <c r="E477" s="10">
        <f>Agrar!E477+Bio_Psych!E477+Chemie!E477+Forst_Wald!E477+Geo!E477+Mathe_Info!E477+Physik!E477+Jur!E477+Phil!E477+Sozi!E477+Theo!E477+Med!E477+Wiwi!E477</f>
        <v>35</v>
      </c>
      <c r="F477" s="2">
        <f>E477/$M$477</f>
        <v>8.7281795511221949E-2</v>
      </c>
      <c r="G477" s="10">
        <f>Agrar!G477+Bio_Psych!G477+Chemie!G477+Forst_Wald!G477+Geo!G477+Mathe_Info!G477+Physik!G477+Jur!G477+Phil!G477+Sozi!G477+Theo!G477+Med!G477+Wiwi!G477</f>
        <v>70</v>
      </c>
      <c r="H477" s="2">
        <f>G477/$M$477</f>
        <v>0.1745635910224439</v>
      </c>
      <c r="I477" s="10">
        <f>Agrar!I477+Bio_Psych!I477+Chemie!I477+Forst_Wald!I477+Geo!I477+Mathe_Info!I477+Physik!I477+Jur!I477+Phil!I477+Sozi!I477+Theo!I477+Med!I477+Wiwi!I477</f>
        <v>123</v>
      </c>
      <c r="J477" s="2">
        <f>I477/$M$477</f>
        <v>0.30673316708229426</v>
      </c>
      <c r="K477" s="10">
        <f>Agrar!K477+Bio_Psych!K477+Chemie!K477+Forst_Wald!K477+Geo!K477+Mathe_Info!K477+Physik!K477+Jur!K477+Phil!K477+Sozi!K477+Theo!K477+Med!K477+Wiwi!K477</f>
        <v>155</v>
      </c>
      <c r="L477" s="2">
        <f>K477/$M$477</f>
        <v>0.38653366583541149</v>
      </c>
      <c r="M477" s="11">
        <f t="shared" ref="M477:M480" si="78">K477+I477+G477+E477+C477</f>
        <v>401</v>
      </c>
      <c r="N477" s="10">
        <f>Agrar!N477+Bio_Psych!N477+Chemie!N477+Forst_Wald!N477+Geo!N477+Mathe_Info!N477+Physik!N477+Jur!N477+Phil!N477+Sozi!N477+Theo!N477+Med!N477+Wiwi!N477</f>
        <v>1025</v>
      </c>
      <c r="O477" s="36">
        <f t="shared" si="77"/>
        <v>1426</v>
      </c>
    </row>
    <row r="478" spans="2:15" ht="24" x14ac:dyDescent="0.2">
      <c r="B478" s="24" t="s">
        <v>206</v>
      </c>
      <c r="C478" s="10">
        <f>Agrar!C478+Bio_Psych!C478+Chemie!C478+Forst_Wald!C478+Geo!C478+Mathe_Info!C478+Physik!C478+Jur!C478+Phil!C478+Sozi!C478+Theo!C478+Med!C478+Wiwi!C478</f>
        <v>27</v>
      </c>
      <c r="D478" s="2">
        <f>C478/$M$478</f>
        <v>6.8181818181818177E-2</v>
      </c>
      <c r="E478" s="10">
        <f>Agrar!E478+Bio_Psych!E478+Chemie!E478+Forst_Wald!E478+Geo!E478+Mathe_Info!E478+Physik!E478+Jur!E478+Phil!E478+Sozi!E478+Theo!E478+Med!E478+Wiwi!E478</f>
        <v>57</v>
      </c>
      <c r="F478" s="2">
        <f>E478/$M$478</f>
        <v>0.14393939393939395</v>
      </c>
      <c r="G478" s="10">
        <f>Agrar!G478+Bio_Psych!G478+Chemie!G478+Forst_Wald!G478+Geo!G478+Mathe_Info!G478+Physik!G478+Jur!G478+Phil!G478+Sozi!G478+Theo!G478+Med!G478+Wiwi!G478</f>
        <v>76</v>
      </c>
      <c r="H478" s="2">
        <f>G478/$M$478</f>
        <v>0.19191919191919191</v>
      </c>
      <c r="I478" s="10">
        <f>Agrar!I478+Bio_Psych!I478+Chemie!I478+Forst_Wald!I478+Geo!I478+Mathe_Info!I478+Physik!I478+Jur!I478+Phil!I478+Sozi!I478+Theo!I478+Med!I478+Wiwi!I478</f>
        <v>117</v>
      </c>
      <c r="J478" s="2">
        <f>I478/$M$478</f>
        <v>0.29545454545454547</v>
      </c>
      <c r="K478" s="10">
        <f>Agrar!K478+Bio_Psych!K478+Chemie!K478+Forst_Wald!K478+Geo!K478+Mathe_Info!K478+Physik!K478+Jur!K478+Phil!K478+Sozi!K478+Theo!K478+Med!K478+Wiwi!K478</f>
        <v>119</v>
      </c>
      <c r="L478" s="2">
        <f>K478/$M$478</f>
        <v>0.3005050505050505</v>
      </c>
      <c r="M478" s="11">
        <f t="shared" si="78"/>
        <v>396</v>
      </c>
      <c r="N478" s="10">
        <f>Agrar!N478+Bio_Psych!N478+Chemie!N478+Forst_Wald!N478+Geo!N478+Mathe_Info!N478+Physik!N478+Jur!N478+Phil!N478+Sozi!N478+Theo!N478+Med!N478+Wiwi!N478</f>
        <v>1030</v>
      </c>
      <c r="O478" s="36">
        <f t="shared" si="77"/>
        <v>1426</v>
      </c>
    </row>
    <row r="479" spans="2:15" ht="24" x14ac:dyDescent="0.2">
      <c r="B479" s="24" t="s">
        <v>207</v>
      </c>
      <c r="C479" s="10">
        <f>Agrar!C479+Bio_Psych!C479+Chemie!C479+Forst_Wald!C479+Geo!C479+Mathe_Info!C479+Physik!C479+Jur!C479+Phil!C479+Sozi!C479+Theo!C479+Med!C479+Wiwi!C479</f>
        <v>15</v>
      </c>
      <c r="D479" s="2">
        <f>C479/$M$479</f>
        <v>3.8167938931297711E-2</v>
      </c>
      <c r="E479" s="10">
        <f>Agrar!E479+Bio_Psych!E479+Chemie!E479+Forst_Wald!E479+Geo!E479+Mathe_Info!E479+Physik!E479+Jur!E479+Phil!E479+Sozi!E479+Theo!E479+Med!E479+Wiwi!E479</f>
        <v>36</v>
      </c>
      <c r="F479" s="2">
        <f>E479/$M$479</f>
        <v>9.1603053435114504E-2</v>
      </c>
      <c r="G479" s="10">
        <f>Agrar!G479+Bio_Psych!G479+Chemie!G479+Forst_Wald!G479+Geo!G479+Mathe_Info!G479+Physik!G479+Jur!G479+Phil!G479+Sozi!G479+Theo!G479+Med!G479+Wiwi!G479</f>
        <v>69</v>
      </c>
      <c r="H479" s="2">
        <f>G479/$M$479</f>
        <v>0.17557251908396945</v>
      </c>
      <c r="I479" s="10">
        <f>Agrar!I479+Bio_Psych!I479+Chemie!I479+Forst_Wald!I479+Geo!I479+Mathe_Info!I479+Physik!I479+Jur!I479+Phil!I479+Sozi!I479+Theo!I479+Med!I479+Wiwi!I479</f>
        <v>123</v>
      </c>
      <c r="J479" s="2">
        <f>I479/$M$479</f>
        <v>0.31297709923664124</v>
      </c>
      <c r="K479" s="10">
        <f>Agrar!K479+Bio_Psych!K479+Chemie!K479+Forst_Wald!K479+Geo!K479+Mathe_Info!K479+Physik!K479+Jur!K479+Phil!K479+Sozi!K479+Theo!K479+Med!K479+Wiwi!K479</f>
        <v>150</v>
      </c>
      <c r="L479" s="2">
        <f>K479/$M$479</f>
        <v>0.38167938931297712</v>
      </c>
      <c r="M479" s="11">
        <f t="shared" si="78"/>
        <v>393</v>
      </c>
      <c r="N479" s="10">
        <f>Agrar!N479+Bio_Psych!N479+Chemie!N479+Forst_Wald!N479+Geo!N479+Mathe_Info!N479+Physik!N479+Jur!N479+Phil!N479+Sozi!N479+Theo!N479+Med!N479+Wiwi!N479</f>
        <v>1033</v>
      </c>
      <c r="O479" s="36">
        <f t="shared" si="77"/>
        <v>1426</v>
      </c>
    </row>
    <row r="480" spans="2:15" x14ac:dyDescent="0.25">
      <c r="B480" s="24" t="s">
        <v>208</v>
      </c>
      <c r="C480" s="10">
        <f>Agrar!C480+Bio_Psych!C480+Chemie!C480+Forst_Wald!C480+Geo!C480+Mathe_Info!C480+Physik!C480+Jur!C480+Phil!C480+Sozi!C480+Theo!C480+Med!C480+Wiwi!C480</f>
        <v>15</v>
      </c>
      <c r="D480" s="2">
        <f>C480/$M$480</f>
        <v>3.8860103626943004E-2</v>
      </c>
      <c r="E480" s="10">
        <f>Agrar!E480+Bio_Psych!E480+Chemie!E480+Forst_Wald!E480+Geo!E480+Mathe_Info!E480+Physik!E480+Jur!E480+Phil!E480+Sozi!E480+Theo!E480+Med!E480+Wiwi!E480</f>
        <v>24</v>
      </c>
      <c r="F480" s="2">
        <f>E480/$M$480</f>
        <v>6.2176165803108807E-2</v>
      </c>
      <c r="G480" s="10">
        <f>Agrar!G480+Bio_Psych!G480+Chemie!G480+Forst_Wald!G480+Geo!G480+Mathe_Info!G480+Physik!G480+Jur!G480+Phil!G480+Sozi!G480+Theo!G480+Med!G480+Wiwi!G480</f>
        <v>84</v>
      </c>
      <c r="H480" s="2">
        <f>G480/$M$480</f>
        <v>0.21761658031088082</v>
      </c>
      <c r="I480" s="10">
        <f>Agrar!I480+Bio_Psych!I480+Chemie!I480+Forst_Wald!I480+Geo!I480+Mathe_Info!I480+Physik!I480+Jur!I480+Phil!I480+Sozi!I480+Theo!I480+Med!I480+Wiwi!I480</f>
        <v>113</v>
      </c>
      <c r="J480" s="2">
        <f>I480/$M$480</f>
        <v>0.29274611398963729</v>
      </c>
      <c r="K480" s="10">
        <f>Agrar!K480+Bio_Psych!K480+Chemie!K480+Forst_Wald!K480+Geo!K480+Mathe_Info!K480+Physik!K480+Jur!K480+Phil!K480+Sozi!K480+Theo!K480+Med!K480+Wiwi!K480</f>
        <v>150</v>
      </c>
      <c r="L480" s="2">
        <f>K480/$M$480</f>
        <v>0.38860103626943004</v>
      </c>
      <c r="M480" s="11">
        <f t="shared" si="78"/>
        <v>386</v>
      </c>
      <c r="N480" s="10">
        <f>Agrar!N480+Bio_Psych!N480+Chemie!N480+Forst_Wald!N480+Geo!N480+Mathe_Info!N480+Physik!N480+Jur!N480+Phil!N480+Sozi!N480+Theo!N480+Med!N480+Wiwi!N480</f>
        <v>1040</v>
      </c>
      <c r="O480" s="36">
        <f t="shared" si="77"/>
        <v>1426</v>
      </c>
    </row>
    <row r="481" spans="2:15" x14ac:dyDescent="0.25">
      <c r="B481" s="119" t="s">
        <v>114</v>
      </c>
      <c r="C481" s="10">
        <f>Agrar!C481+Bio_Psych!C481+Chemie!C481+Forst_Wald!C481+Geo!C481+Mathe_Info!C481+Physik!C481+Jur!C481+Phil!C481+Sozi!C481+Theo!C481+Med!C481+Wiwi!C481</f>
        <v>7</v>
      </c>
      <c r="D481" s="2">
        <f>C481/$M$481</f>
        <v>0.30434782608695654</v>
      </c>
      <c r="E481" s="10">
        <f>Agrar!E481+Bio_Psych!E481+Chemie!E481+Forst_Wald!E481+Geo!E481+Mathe_Info!E481+Physik!E481+Jur!E481+Phil!E481+Sozi!E481+Theo!E481+Med!E481+Wiwi!E481</f>
        <v>0</v>
      </c>
      <c r="F481" s="2">
        <f>E481/$M$481</f>
        <v>0</v>
      </c>
      <c r="G481" s="10">
        <f>Agrar!G481+Bio_Psych!G481+Chemie!G481+Forst_Wald!G481+Geo!G481+Mathe_Info!G481+Physik!G481+Jur!G481+Phil!G481+Sozi!G481+Theo!G481+Med!G481+Wiwi!G481</f>
        <v>4</v>
      </c>
      <c r="H481" s="2">
        <f>G481/$M$481</f>
        <v>0.17391304347826086</v>
      </c>
      <c r="I481" s="10">
        <f>Agrar!I481+Bio_Psych!I481+Chemie!I481+Forst_Wald!I481+Geo!I481+Mathe_Info!I481+Physik!I481+Jur!I481+Phil!I481+Sozi!I481+Theo!I481+Med!I481+Wiwi!I481</f>
        <v>7</v>
      </c>
      <c r="J481" s="2">
        <f>I481/$M$481</f>
        <v>0.30434782608695654</v>
      </c>
      <c r="K481" s="10">
        <f>Agrar!K481+Bio_Psych!K481+Chemie!K481+Forst_Wald!K481+Geo!K481+Mathe_Info!K481+Physik!K481+Jur!K481+Phil!K481+Sozi!K481+Theo!K481+Med!K481+Wiwi!K481</f>
        <v>5</v>
      </c>
      <c r="L481" s="2">
        <f>K481/$M$481</f>
        <v>0.21739130434782608</v>
      </c>
      <c r="M481" s="11">
        <f>K481+I481+G481+E481+C481</f>
        <v>23</v>
      </c>
      <c r="N481" s="10">
        <f>Agrar!N481+Bio_Psych!N481+Chemie!N481+Forst_Wald!N481+Geo!N481+Mathe_Info!N481+Physik!N481+Jur!N481+Phil!N481+Sozi!N481+Theo!N481+Med!N481+Wiwi!N481</f>
        <v>1403</v>
      </c>
      <c r="O481" s="36">
        <f t="shared" si="77"/>
        <v>1426</v>
      </c>
    </row>
    <row r="482" spans="2:15" x14ac:dyDescent="0.25">
      <c r="M482" s="157">
        <f>AVERAGE(M476:M480)</f>
        <v>396.2</v>
      </c>
    </row>
    <row r="484" spans="2:15" x14ac:dyDescent="0.2">
      <c r="C484" s="102" t="s">
        <v>209</v>
      </c>
    </row>
    <row r="486" spans="2:15" ht="15" customHeight="1" x14ac:dyDescent="0.2">
      <c r="B486" s="254" t="s">
        <v>197</v>
      </c>
      <c r="C486" s="257" t="s">
        <v>29</v>
      </c>
      <c r="D486" s="257"/>
      <c r="E486" s="257"/>
      <c r="F486" s="257"/>
      <c r="G486" s="257"/>
      <c r="H486" s="257"/>
      <c r="I486" s="257"/>
      <c r="J486" s="257"/>
      <c r="K486" s="257"/>
      <c r="L486" s="257"/>
      <c r="M486" s="257"/>
      <c r="N486" s="257"/>
      <c r="O486" s="257"/>
    </row>
    <row r="487" spans="2:15" x14ac:dyDescent="0.2">
      <c r="B487" s="254"/>
      <c r="C487" s="257"/>
      <c r="D487" s="257"/>
      <c r="E487" s="257"/>
      <c r="F487" s="257"/>
      <c r="G487" s="257"/>
      <c r="H487" s="257"/>
      <c r="I487" s="257"/>
      <c r="J487" s="257"/>
      <c r="K487" s="257"/>
      <c r="L487" s="257"/>
      <c r="M487" s="257"/>
      <c r="N487" s="257"/>
      <c r="O487" s="257"/>
    </row>
    <row r="488" spans="2:15" ht="24" x14ac:dyDescent="0.2">
      <c r="B488" s="254"/>
      <c r="C488" s="160" t="s">
        <v>158</v>
      </c>
      <c r="D488" s="32"/>
      <c r="E488" s="160"/>
      <c r="F488" s="32"/>
      <c r="G488" s="160"/>
      <c r="H488" s="32"/>
      <c r="I488" s="160"/>
      <c r="J488" s="32"/>
      <c r="K488" s="160" t="s">
        <v>62</v>
      </c>
      <c r="L488" s="32"/>
      <c r="M488" s="160" t="s">
        <v>4</v>
      </c>
      <c r="N488" s="160" t="s">
        <v>5</v>
      </c>
      <c r="O488" s="160" t="s">
        <v>6</v>
      </c>
    </row>
    <row r="489" spans="2:15" x14ac:dyDescent="0.25">
      <c r="B489" s="24" t="s">
        <v>210</v>
      </c>
      <c r="C489" s="10">
        <f>Agrar!C489+Bio_Psych!C489+Chemie!C489+Forst_Wald!C489+Geo!C489+Mathe_Info!C489+Physik!C489+Jur!C489+Phil!C489+Sozi!C489+Theo!C489+Med!C489+Wiwi!C489</f>
        <v>67</v>
      </c>
      <c r="D489" s="2">
        <f>C489/$M$489</f>
        <v>0.31753554502369669</v>
      </c>
      <c r="E489" s="10">
        <f>Agrar!E489+Bio_Psych!E489+Chemie!E489+Forst_Wald!E489+Geo!E489+Mathe_Info!E489+Physik!E489+Jur!E489+Phil!E489+Sozi!E489+Theo!E489+Med!E489+Wiwi!E489</f>
        <v>16</v>
      </c>
      <c r="F489" s="2">
        <f>E489/$M$489</f>
        <v>7.582938388625593E-2</v>
      </c>
      <c r="G489" s="10">
        <f>Agrar!G489+Bio_Psych!G489+Chemie!G489+Forst_Wald!G489+Geo!G489+Mathe_Info!G489+Physik!G489+Jur!G489+Phil!G489+Sozi!G489+Theo!G489+Med!G489+Wiwi!G489</f>
        <v>36</v>
      </c>
      <c r="H489" s="2">
        <f>G489/$M$489</f>
        <v>0.17061611374407584</v>
      </c>
      <c r="I489" s="10">
        <f>Agrar!I489+Bio_Psych!I489+Chemie!I489+Forst_Wald!I489+Geo!I489+Mathe_Info!I489+Physik!I489+Jur!I489+Phil!I489+Sozi!I489+Theo!I489+Med!I489+Wiwi!I489</f>
        <v>21</v>
      </c>
      <c r="J489" s="2">
        <f>I489/$M$489</f>
        <v>9.9526066350710901E-2</v>
      </c>
      <c r="K489" s="10">
        <f>Agrar!K489+Bio_Psych!K489+Chemie!K489+Forst_Wald!K489+Geo!K489+Mathe_Info!K489+Physik!K489+Jur!K489+Phil!K489+Sozi!K489+Theo!K489+Med!K489+Wiwi!K489</f>
        <v>71</v>
      </c>
      <c r="L489" s="2">
        <f>K489/$M$489</f>
        <v>0.33649289099526064</v>
      </c>
      <c r="M489" s="11">
        <f t="shared" ref="M489:M496" si="79">K489+I489+G489+E489+C489</f>
        <v>211</v>
      </c>
      <c r="N489" s="10">
        <f>Agrar!N489+Bio_Psych!N489+Chemie!N489+Forst_Wald!N489+Geo!N489+Mathe_Info!N489+Physik!N489+Jur!N489+Phil!N489+Sozi!N489+Theo!N489+Med!N489+Wiwi!N489</f>
        <v>1215</v>
      </c>
      <c r="O489" s="36">
        <f t="shared" ref="O489:O496" si="80">M489+N489</f>
        <v>1426</v>
      </c>
    </row>
    <row r="490" spans="2:15" ht="24" x14ac:dyDescent="0.25">
      <c r="B490" s="24" t="s">
        <v>211</v>
      </c>
      <c r="C490" s="10">
        <f>Agrar!C490+Bio_Psych!C490+Chemie!C490+Forst_Wald!C490+Geo!C490+Mathe_Info!C490+Physik!C490+Jur!C490+Phil!C490+Sozi!C490+Theo!C490+Med!C490+Wiwi!C490</f>
        <v>36</v>
      </c>
      <c r="D490" s="2">
        <f>C490/$M$490</f>
        <v>0.18367346938775511</v>
      </c>
      <c r="E490" s="10">
        <f>Agrar!E490+Bio_Psych!E490+Chemie!E490+Forst_Wald!E490+Geo!E490+Mathe_Info!E490+Physik!E490+Jur!E490+Phil!E490+Sozi!E490+Theo!E490+Med!E490+Wiwi!E490</f>
        <v>14</v>
      </c>
      <c r="F490" s="2">
        <f>E490/$M$490</f>
        <v>7.1428571428571425E-2</v>
      </c>
      <c r="G490" s="10">
        <f>Agrar!G490+Bio_Psych!G490+Chemie!G490+Forst_Wald!G490+Geo!G490+Mathe_Info!G490+Physik!G490+Jur!G490+Phil!G490+Sozi!G490+Theo!G490+Med!G490+Wiwi!G490</f>
        <v>33</v>
      </c>
      <c r="H490" s="2">
        <f>G490/$M$490</f>
        <v>0.1683673469387755</v>
      </c>
      <c r="I490" s="10">
        <f>Agrar!I490+Bio_Psych!I490+Chemie!I490+Forst_Wald!I490+Geo!I490+Mathe_Info!I490+Physik!I490+Jur!I490+Phil!I490+Sozi!I490+Theo!I490+Med!I490+Wiwi!I490</f>
        <v>35</v>
      </c>
      <c r="J490" s="2">
        <f>I490/$M$490</f>
        <v>0.17857142857142858</v>
      </c>
      <c r="K490" s="10">
        <f>Agrar!K490+Bio_Psych!K490+Chemie!K490+Forst_Wald!K490+Geo!K490+Mathe_Info!K490+Physik!K490+Jur!K490+Phil!K490+Sozi!K490+Theo!K490+Med!K490+Wiwi!K490</f>
        <v>78</v>
      </c>
      <c r="L490" s="2">
        <f>K490/$M$490</f>
        <v>0.39795918367346939</v>
      </c>
      <c r="M490" s="11">
        <f t="shared" si="79"/>
        <v>196</v>
      </c>
      <c r="N490" s="10">
        <f>Agrar!N490+Bio_Psych!N490+Chemie!N490+Forst_Wald!N490+Geo!N490+Mathe_Info!N490+Physik!N490+Jur!N490+Phil!N490+Sozi!N490+Theo!N490+Med!N490+Wiwi!N490</f>
        <v>1230</v>
      </c>
      <c r="O490" s="36">
        <f t="shared" si="80"/>
        <v>1426</v>
      </c>
    </row>
    <row r="491" spans="2:15" ht="36" x14ac:dyDescent="0.2">
      <c r="B491" s="24" t="s">
        <v>212</v>
      </c>
      <c r="C491" s="10">
        <f>Agrar!C491+Bio_Psych!C491+Chemie!C491+Forst_Wald!C491+Geo!C491+Mathe_Info!C491+Physik!C491+Jur!C491+Phil!C491+Sozi!C491+Theo!C491+Med!C491+Wiwi!C491</f>
        <v>44</v>
      </c>
      <c r="D491" s="2">
        <f>C491/$M$491</f>
        <v>0.22222222222222221</v>
      </c>
      <c r="E491" s="10">
        <f>Agrar!E491+Bio_Psych!E491+Chemie!E491+Forst_Wald!E491+Geo!E491+Mathe_Info!E491+Physik!E491+Jur!E491+Phil!E491+Sozi!E491+Theo!E491+Med!E491+Wiwi!E491</f>
        <v>26</v>
      </c>
      <c r="F491" s="2">
        <f>E491/$M$491</f>
        <v>0.13131313131313133</v>
      </c>
      <c r="G491" s="10">
        <f>Agrar!G491+Bio_Psych!G491+Chemie!G491+Forst_Wald!G491+Geo!G491+Mathe_Info!G491+Physik!G491+Jur!G491+Phil!G491+Sozi!G491+Theo!G491+Med!G491+Wiwi!G491</f>
        <v>62</v>
      </c>
      <c r="H491" s="2">
        <f>G491/$M$491</f>
        <v>0.31313131313131315</v>
      </c>
      <c r="I491" s="10">
        <f>Agrar!I491+Bio_Psych!I491+Chemie!I491+Forst_Wald!I491+Geo!I491+Mathe_Info!I491+Physik!I491+Jur!I491+Phil!I491+Sozi!I491+Theo!I491+Med!I491+Wiwi!I491</f>
        <v>43</v>
      </c>
      <c r="J491" s="2">
        <f>I491/$M$491</f>
        <v>0.21717171717171718</v>
      </c>
      <c r="K491" s="10">
        <f>Agrar!K491+Bio_Psych!K491+Chemie!K491+Forst_Wald!K491+Geo!K491+Mathe_Info!K491+Physik!K491+Jur!K491+Phil!K491+Sozi!K491+Theo!K491+Med!K491+Wiwi!K491</f>
        <v>23</v>
      </c>
      <c r="L491" s="2">
        <f>K491/$M$491</f>
        <v>0.11616161616161616</v>
      </c>
      <c r="M491" s="11">
        <f t="shared" si="79"/>
        <v>198</v>
      </c>
      <c r="N491" s="10">
        <f>Agrar!N491+Bio_Psych!N491+Chemie!N491+Forst_Wald!N491+Geo!N491+Mathe_Info!N491+Physik!N491+Jur!N491+Phil!N491+Sozi!N491+Theo!N491+Med!N491+Wiwi!N491</f>
        <v>1228</v>
      </c>
      <c r="O491" s="36">
        <f t="shared" si="80"/>
        <v>1426</v>
      </c>
    </row>
    <row r="492" spans="2:15" ht="36" x14ac:dyDescent="0.2">
      <c r="B492" s="24" t="s">
        <v>213</v>
      </c>
      <c r="C492" s="10">
        <f>Agrar!C492+Bio_Psych!C492+Chemie!C492+Forst_Wald!C492+Geo!C492+Mathe_Info!C492+Physik!C492+Jur!C492+Phil!C492+Sozi!C492+Theo!C492+Med!C492+Wiwi!C492</f>
        <v>75</v>
      </c>
      <c r="D492" s="2">
        <f>C492/$M$492</f>
        <v>0.47169811320754718</v>
      </c>
      <c r="E492" s="10">
        <f>Agrar!E492+Bio_Psych!E492+Chemie!E492+Forst_Wald!E492+Geo!E492+Mathe_Info!E492+Physik!E492+Jur!E492+Phil!E492+Sozi!E492+Theo!E492+Med!E492+Wiwi!E492</f>
        <v>25</v>
      </c>
      <c r="F492" s="2">
        <f>E492/$M$492</f>
        <v>0.15723270440251572</v>
      </c>
      <c r="G492" s="10">
        <f>Agrar!G492+Bio_Psych!G492+Chemie!G492+Forst_Wald!G492+Geo!G492+Mathe_Info!G492+Physik!G492+Jur!G492+Phil!G492+Sozi!G492+Theo!G492+Med!G492+Wiwi!G492</f>
        <v>31</v>
      </c>
      <c r="H492" s="2">
        <f>G492/$M$492</f>
        <v>0.19496855345911951</v>
      </c>
      <c r="I492" s="10">
        <f>Agrar!I492+Bio_Psych!I492+Chemie!I492+Forst_Wald!I492+Geo!I492+Mathe_Info!I492+Physik!I492+Jur!I492+Phil!I492+Sozi!I492+Theo!I492+Med!I492+Wiwi!I492</f>
        <v>16</v>
      </c>
      <c r="J492" s="2">
        <f>I492/$M$492</f>
        <v>0.10062893081761007</v>
      </c>
      <c r="K492" s="10">
        <f>Agrar!K492+Bio_Psych!K492+Chemie!K492+Forst_Wald!K492+Geo!K492+Mathe_Info!K492+Physik!K492+Jur!K492+Phil!K492+Sozi!K492+Theo!K492+Med!K492+Wiwi!K492</f>
        <v>12</v>
      </c>
      <c r="L492" s="2">
        <f>K492/$M$492</f>
        <v>7.5471698113207544E-2</v>
      </c>
      <c r="M492" s="11">
        <f t="shared" si="79"/>
        <v>159</v>
      </c>
      <c r="N492" s="10">
        <f>Agrar!N492+Bio_Psych!N492+Chemie!N492+Forst_Wald!N492+Geo!N492+Mathe_Info!N492+Physik!N492+Jur!N492+Phil!N492+Sozi!N492+Theo!N492+Med!N492+Wiwi!N492</f>
        <v>1267</v>
      </c>
      <c r="O492" s="36">
        <f t="shared" si="80"/>
        <v>1426</v>
      </c>
    </row>
    <row r="493" spans="2:15" ht="36" x14ac:dyDescent="0.2">
      <c r="B493" s="24" t="s">
        <v>214</v>
      </c>
      <c r="C493" s="10">
        <f>Agrar!C493+Bio_Psych!C493+Chemie!C493+Forst_Wald!C493+Geo!C493+Mathe_Info!C493+Physik!C493+Jur!C493+Phil!C493+Sozi!C493+Theo!C493+Med!C493+Wiwi!C493</f>
        <v>99</v>
      </c>
      <c r="D493" s="2">
        <f>C493/$M$493</f>
        <v>0.61875000000000002</v>
      </c>
      <c r="E493" s="10">
        <f>Agrar!E493+Bio_Psych!E493+Chemie!E493+Forst_Wald!E493+Geo!E493+Mathe_Info!E493+Physik!E493+Jur!E493+Phil!E493+Sozi!E493+Theo!E493+Med!E493+Wiwi!E493</f>
        <v>21</v>
      </c>
      <c r="F493" s="2">
        <f>E493/$M$493</f>
        <v>0.13125000000000001</v>
      </c>
      <c r="G493" s="10">
        <f>Agrar!G493+Bio_Psych!G493+Chemie!G493+Forst_Wald!G493+Geo!G493+Mathe_Info!G493+Physik!G493+Jur!G493+Phil!G493+Sozi!G493+Theo!G493+Med!G493+Wiwi!G493</f>
        <v>19</v>
      </c>
      <c r="H493" s="2">
        <f>G493/$M$493</f>
        <v>0.11874999999999999</v>
      </c>
      <c r="I493" s="10">
        <f>Agrar!I493+Bio_Psych!I493+Chemie!I493+Forst_Wald!I493+Geo!I493+Mathe_Info!I493+Physik!I493+Jur!I493+Phil!I493+Sozi!I493+Theo!I493+Med!I493+Wiwi!I493</f>
        <v>10</v>
      </c>
      <c r="J493" s="2">
        <f>I493/$M$493</f>
        <v>6.25E-2</v>
      </c>
      <c r="K493" s="10">
        <f>Agrar!K493+Bio_Psych!K493+Chemie!K493+Forst_Wald!K493+Geo!K493+Mathe_Info!K493+Physik!K493+Jur!K493+Phil!K493+Sozi!K493+Theo!K493+Med!K493+Wiwi!K493</f>
        <v>11</v>
      </c>
      <c r="L493" s="2">
        <f>K493/$M$493</f>
        <v>6.8750000000000006E-2</v>
      </c>
      <c r="M493" s="11">
        <f t="shared" si="79"/>
        <v>160</v>
      </c>
      <c r="N493" s="10">
        <f>Agrar!N493+Bio_Psych!N493+Chemie!N493+Forst_Wald!N493+Geo!N493+Mathe_Info!N493+Physik!N493+Jur!N493+Phil!N493+Sozi!N493+Theo!N493+Med!N493+Wiwi!N493</f>
        <v>1266</v>
      </c>
      <c r="O493" s="36">
        <f t="shared" si="80"/>
        <v>1426</v>
      </c>
    </row>
    <row r="494" spans="2:15" ht="24" x14ac:dyDescent="0.2">
      <c r="B494" s="24" t="s">
        <v>215</v>
      </c>
      <c r="C494" s="10">
        <f>Agrar!C494+Bio_Psych!C494+Chemie!C494+Forst_Wald!C494+Geo!C494+Mathe_Info!C494+Physik!C494+Jur!C494+Phil!C494+Sozi!C494+Theo!C494+Med!C494+Wiwi!C494</f>
        <v>52</v>
      </c>
      <c r="D494" s="2">
        <f>C494/$M$494</f>
        <v>0.30057803468208094</v>
      </c>
      <c r="E494" s="10">
        <f>Agrar!E494+Bio_Psych!E494+Chemie!E494+Forst_Wald!E494+Geo!E494+Mathe_Info!E494+Physik!E494+Jur!E494+Phil!E494+Sozi!E494+Theo!E494+Med!E494+Wiwi!E494</f>
        <v>27</v>
      </c>
      <c r="F494" s="2">
        <f>E494/$M$494</f>
        <v>0.15606936416184972</v>
      </c>
      <c r="G494" s="10">
        <f>Agrar!G494+Bio_Psych!G494+Chemie!G494+Forst_Wald!G494+Geo!G494+Mathe_Info!G494+Physik!G494+Jur!G494+Phil!G494+Sozi!G494+Theo!G494+Med!G494+Wiwi!G494</f>
        <v>40</v>
      </c>
      <c r="H494" s="2">
        <f>G494/$M$494</f>
        <v>0.23121387283236994</v>
      </c>
      <c r="I494" s="10">
        <f>Agrar!I494+Bio_Psych!I494+Chemie!I494+Forst_Wald!I494+Geo!I494+Mathe_Info!I494+Physik!I494+Jur!I494+Phil!I494+Sozi!I494+Theo!I494+Med!I494+Wiwi!I494</f>
        <v>22</v>
      </c>
      <c r="J494" s="2">
        <f>I494/$M$494</f>
        <v>0.12716763005780346</v>
      </c>
      <c r="K494" s="10">
        <f>Agrar!K494+Bio_Psych!K494+Chemie!K494+Forst_Wald!K494+Geo!K494+Mathe_Info!K494+Physik!K494+Jur!K494+Phil!K494+Sozi!K494+Theo!K494+Med!K494+Wiwi!K494</f>
        <v>32</v>
      </c>
      <c r="L494" s="2">
        <f>K494/$M$494</f>
        <v>0.18497109826589594</v>
      </c>
      <c r="M494" s="11">
        <f t="shared" si="79"/>
        <v>173</v>
      </c>
      <c r="N494" s="10">
        <f>Agrar!N494+Bio_Psych!N494+Chemie!N494+Forst_Wald!N494+Geo!N494+Mathe_Info!N494+Physik!N494+Jur!N494+Phil!N494+Sozi!N494+Theo!N494+Med!N494+Wiwi!N494</f>
        <v>1253</v>
      </c>
      <c r="O494" s="36">
        <f t="shared" si="80"/>
        <v>1426</v>
      </c>
    </row>
    <row r="495" spans="2:15" ht="36" x14ac:dyDescent="0.2">
      <c r="B495" s="24" t="s">
        <v>216</v>
      </c>
      <c r="C495" s="10">
        <f>Agrar!C495+Bio_Psych!C495+Chemie!C495+Forst_Wald!C495+Geo!C495+Mathe_Info!C495+Physik!C495+Jur!C495+Phil!C495+Sozi!C495+Theo!C495+Med!C495+Wiwi!C495</f>
        <v>39</v>
      </c>
      <c r="D495" s="2">
        <f>C495/$M$495</f>
        <v>0.19500000000000001</v>
      </c>
      <c r="E495" s="10">
        <f>Agrar!E495+Bio_Psych!E495+Chemie!E495+Forst_Wald!E495+Geo!E495+Mathe_Info!E495+Physik!E495+Jur!E495+Phil!E495+Sozi!E495+Theo!E495+Med!E495+Wiwi!E495</f>
        <v>10</v>
      </c>
      <c r="F495" s="2">
        <f>E495/$M$495</f>
        <v>0.05</v>
      </c>
      <c r="G495" s="10">
        <f>Agrar!G495+Bio_Psych!G495+Chemie!G495+Forst_Wald!G495+Geo!G495+Mathe_Info!G495+Physik!G495+Jur!G495+Phil!G495+Sozi!G495+Theo!G495+Med!G495+Wiwi!G495</f>
        <v>37</v>
      </c>
      <c r="H495" s="2">
        <f>G495/$M$495</f>
        <v>0.185</v>
      </c>
      <c r="I495" s="10">
        <f>Agrar!I495+Bio_Psych!I495+Chemie!I495+Forst_Wald!I495+Geo!I495+Mathe_Info!I495+Physik!I495+Jur!I495+Phil!I495+Sozi!I495+Theo!I495+Med!I495+Wiwi!I495</f>
        <v>45</v>
      </c>
      <c r="J495" s="2">
        <f>I495/$M$495</f>
        <v>0.22500000000000001</v>
      </c>
      <c r="K495" s="10">
        <f>Agrar!K495+Bio_Psych!K495+Chemie!K495+Forst_Wald!K495+Geo!K495+Mathe_Info!K495+Physik!K495+Jur!K495+Phil!K495+Sozi!K495+Theo!K495+Med!K495+Wiwi!K495</f>
        <v>69</v>
      </c>
      <c r="L495" s="2">
        <f>K495/$M$495</f>
        <v>0.34499999999999997</v>
      </c>
      <c r="M495" s="11">
        <f t="shared" si="79"/>
        <v>200</v>
      </c>
      <c r="N495" s="10">
        <f>Agrar!N495+Bio_Psych!N495+Chemie!N495+Forst_Wald!N495+Geo!N495+Mathe_Info!N495+Physik!N495+Jur!N495+Phil!N495+Sozi!N495+Theo!N495+Med!N495+Wiwi!N495</f>
        <v>1226</v>
      </c>
      <c r="O495" s="36">
        <f t="shared" si="80"/>
        <v>1426</v>
      </c>
    </row>
    <row r="496" spans="2:15" x14ac:dyDescent="0.25">
      <c r="B496" s="119" t="s">
        <v>114</v>
      </c>
      <c r="C496" s="10">
        <f>Agrar!C496+Bio_Psych!C496+Chemie!C496+Forst_Wald!C496+Geo!C496+Mathe_Info!C496+Physik!C496+Jur!C496+Phil!C496+Sozi!C496+Theo!C496+Med!C496+Wiwi!C496</f>
        <v>5</v>
      </c>
      <c r="D496" s="2">
        <f>C496/$M$496</f>
        <v>0.3125</v>
      </c>
      <c r="E496" s="10">
        <f>Agrar!E496+Bio_Psych!E496+Chemie!E496+Forst_Wald!E496+Geo!E496+Mathe_Info!E496+Physik!E496+Jur!E496+Phil!E496+Sozi!E496+Theo!E496+Med!E496+Wiwi!E496</f>
        <v>0</v>
      </c>
      <c r="F496" s="2">
        <f>E496/$M$496</f>
        <v>0</v>
      </c>
      <c r="G496" s="10">
        <f>Agrar!G496+Bio_Psych!G496+Chemie!G496+Forst_Wald!G496+Geo!G496+Mathe_Info!G496+Physik!G496+Jur!G496+Phil!G496+Sozi!G496+Theo!G496+Med!G496+Wiwi!G496</f>
        <v>2</v>
      </c>
      <c r="H496" s="2">
        <f>G496/$M$496</f>
        <v>0.125</v>
      </c>
      <c r="I496" s="10">
        <f>Agrar!I496+Bio_Psych!I496+Chemie!I496+Forst_Wald!I496+Geo!I496+Mathe_Info!I496+Physik!I496+Jur!I496+Phil!I496+Sozi!I496+Theo!I496+Med!I496+Wiwi!I496</f>
        <v>2</v>
      </c>
      <c r="J496" s="2">
        <f>I496/$M$496</f>
        <v>0.125</v>
      </c>
      <c r="K496" s="10">
        <f>Agrar!K496+Bio_Psych!K496+Chemie!K496+Forst_Wald!K496+Geo!K496+Mathe_Info!K496+Physik!K496+Jur!K496+Phil!K496+Sozi!K496+Theo!K496+Med!K496+Wiwi!K496</f>
        <v>7</v>
      </c>
      <c r="L496" s="2">
        <f>K496/$M$496</f>
        <v>0.4375</v>
      </c>
      <c r="M496" s="11">
        <f t="shared" si="79"/>
        <v>16</v>
      </c>
      <c r="N496" s="10">
        <f>Agrar!N496+Bio_Psych!N496+Chemie!N496+Forst_Wald!N496+Geo!N496+Mathe_Info!N496+Physik!N496+Jur!N496+Phil!N496+Sozi!N496+Theo!N496+Med!N496+Wiwi!N496</f>
        <v>1410</v>
      </c>
      <c r="O496" s="36">
        <f t="shared" si="80"/>
        <v>1426</v>
      </c>
    </row>
    <row r="497" spans="2:15" x14ac:dyDescent="0.25">
      <c r="B497" s="122"/>
      <c r="C497" s="104"/>
      <c r="D497" s="6"/>
      <c r="E497" s="12"/>
      <c r="F497" s="6"/>
      <c r="G497" s="12"/>
      <c r="H497" s="6"/>
      <c r="I497" s="12"/>
      <c r="J497" s="6"/>
      <c r="K497" s="105"/>
      <c r="L497" s="6"/>
      <c r="M497" s="105"/>
      <c r="N497" s="12"/>
      <c r="O497" s="12"/>
    </row>
    <row r="498" spans="2:15" x14ac:dyDescent="0.25">
      <c r="B498" s="122"/>
      <c r="C498" s="104"/>
      <c r="D498" s="6"/>
      <c r="E498" s="12"/>
      <c r="F498" s="6"/>
      <c r="G498" s="12"/>
      <c r="H498" s="6"/>
      <c r="I498" s="12"/>
      <c r="J498" s="6"/>
      <c r="K498" s="105"/>
      <c r="L498" s="6"/>
      <c r="M498" s="105"/>
      <c r="N498" s="12"/>
      <c r="O498" s="12"/>
    </row>
    <row r="499" spans="2:15" x14ac:dyDescent="0.25">
      <c r="C499" s="102" t="s">
        <v>217</v>
      </c>
    </row>
    <row r="501" spans="2:15" x14ac:dyDescent="0.25">
      <c r="C501" s="102" t="s">
        <v>218</v>
      </c>
    </row>
    <row r="503" spans="2:15" ht="15" customHeight="1" x14ac:dyDescent="0.2">
      <c r="B503" s="253" t="s">
        <v>219</v>
      </c>
      <c r="C503" s="257" t="s">
        <v>28</v>
      </c>
      <c r="D503" s="257"/>
      <c r="E503" s="257"/>
      <c r="F503" s="257"/>
      <c r="G503" s="257"/>
      <c r="H503" s="257"/>
      <c r="I503" s="257"/>
      <c r="J503" s="257"/>
      <c r="K503" s="257"/>
      <c r="L503" s="257"/>
      <c r="M503" s="257"/>
      <c r="N503" s="257"/>
      <c r="O503" s="257"/>
    </row>
    <row r="504" spans="2:15" x14ac:dyDescent="0.2">
      <c r="B504" s="253"/>
      <c r="C504" s="257"/>
      <c r="D504" s="257"/>
      <c r="E504" s="257"/>
      <c r="F504" s="257"/>
      <c r="G504" s="257"/>
      <c r="H504" s="257"/>
      <c r="I504" s="257"/>
      <c r="J504" s="257"/>
      <c r="K504" s="257"/>
      <c r="L504" s="257"/>
      <c r="M504" s="257"/>
      <c r="N504" s="257"/>
      <c r="O504" s="257"/>
    </row>
    <row r="505" spans="2:15" ht="24" x14ac:dyDescent="0.2">
      <c r="B505" s="253"/>
      <c r="C505" s="160" t="s">
        <v>220</v>
      </c>
      <c r="D505" s="32"/>
      <c r="E505" s="160"/>
      <c r="F505" s="32"/>
      <c r="G505" s="160"/>
      <c r="H505" s="32"/>
      <c r="I505" s="160"/>
      <c r="J505" s="32"/>
      <c r="K505" s="160" t="s">
        <v>221</v>
      </c>
      <c r="L505" s="32"/>
      <c r="M505" s="160" t="s">
        <v>4</v>
      </c>
      <c r="N505" s="160" t="s">
        <v>5</v>
      </c>
      <c r="O505" s="160" t="s">
        <v>6</v>
      </c>
    </row>
    <row r="506" spans="2:15" x14ac:dyDescent="0.25">
      <c r="B506" s="24" t="s">
        <v>222</v>
      </c>
      <c r="C506" s="10">
        <f>Agrar!C506+Bio_Psych!C506+Chemie!C506+Forst_Wald!C506+Geo!C506+Mathe_Info!C506+Physik!C506+Jur!C506+Phil!C506+Sozi!C506+Theo!C506+Med!C506+Wiwi!C506</f>
        <v>17</v>
      </c>
      <c r="D506" s="2">
        <f>C506/$M$506</f>
        <v>1.8619934282584884E-2</v>
      </c>
      <c r="E506" s="10">
        <f>Agrar!E506+Bio_Psych!E506+Chemie!E506+Forst_Wald!E506+Geo!E506+Mathe_Info!E506+Physik!E506+Jur!E506+Phil!E506+Sozi!E506+Theo!E506+Med!E506+Wiwi!E506</f>
        <v>56</v>
      </c>
      <c r="F506" s="2">
        <f>E506/$M$506</f>
        <v>6.1336254107338443E-2</v>
      </c>
      <c r="G506" s="10">
        <f>Agrar!G506+Bio_Psych!G506+Chemie!G506+Forst_Wald!G506+Geo!G506+Mathe_Info!G506+Physik!G506+Jur!G506+Phil!G506+Sozi!G506+Theo!G506+Med!G506+Wiwi!G506</f>
        <v>104</v>
      </c>
      <c r="H506" s="2">
        <f>G506/$M$506</f>
        <v>0.11391018619934283</v>
      </c>
      <c r="I506" s="10">
        <f>Agrar!I506+Bio_Psych!I506+Chemie!I506+Forst_Wald!I506+Geo!I506+Mathe_Info!I506+Physik!I506+Jur!I506+Phil!I506+Sozi!I506+Theo!I506+Med!I506+Wiwi!I506</f>
        <v>205</v>
      </c>
      <c r="J506" s="2">
        <f>I506/$M$506</f>
        <v>0.22453450164293537</v>
      </c>
      <c r="K506" s="10">
        <f>Agrar!K506+Bio_Psych!K506+Chemie!K506+Forst_Wald!K506+Geo!K506+Mathe_Info!K506+Physik!K506+Jur!K506+Phil!K506+Sozi!K506+Theo!K506+Med!K506+Wiwi!K506</f>
        <v>531</v>
      </c>
      <c r="L506" s="2">
        <f>K506/$M$506</f>
        <v>0.58159912376779843</v>
      </c>
      <c r="M506" s="11">
        <f t="shared" ref="M506:M519" si="81">K506+I506+G506+E506+C506</f>
        <v>913</v>
      </c>
      <c r="N506" s="10">
        <f>Agrar!N506+Bio_Psych!N506+Chemie!N506+Forst_Wald!N506+Geo!N506+Mathe_Info!N506+Physik!N506+Jur!N506+Phil!N506+Sozi!N506+Theo!N506+Med!N506+Wiwi!N506</f>
        <v>7</v>
      </c>
      <c r="O506" s="36">
        <f t="shared" ref="O506:O519" si="82">M506+N506</f>
        <v>920</v>
      </c>
    </row>
    <row r="507" spans="2:15" x14ac:dyDescent="0.2">
      <c r="B507" s="24" t="s">
        <v>223</v>
      </c>
      <c r="C507" s="10">
        <f>Agrar!C507+Bio_Psych!C507+Chemie!C507+Forst_Wald!C507+Geo!C507+Mathe_Info!C507+Physik!C507+Jur!C507+Phil!C507+Sozi!C507+Theo!C507+Med!C507+Wiwi!C507</f>
        <v>556</v>
      </c>
      <c r="D507" s="2">
        <f>C507/$M$507</f>
        <v>0.61233480176211452</v>
      </c>
      <c r="E507" s="10">
        <f>Agrar!E507+Bio_Psych!E507+Chemie!E507+Forst_Wald!E507+Geo!E507+Mathe_Info!E507+Physik!E507+Jur!E507+Phil!E507+Sozi!E507+Theo!E507+Med!E507+Wiwi!E507</f>
        <v>103</v>
      </c>
      <c r="F507" s="2">
        <f>E507/$M$507</f>
        <v>0.11343612334801761</v>
      </c>
      <c r="G507" s="10">
        <f>Agrar!G507+Bio_Psych!G507+Chemie!G507+Forst_Wald!G507+Geo!G507+Mathe_Info!G507+Physik!G507+Jur!G507+Phil!G507+Sozi!G507+Theo!G507+Med!G507+Wiwi!G507</f>
        <v>114</v>
      </c>
      <c r="H507" s="2">
        <f>G507/$M$507</f>
        <v>0.12555066079295155</v>
      </c>
      <c r="I507" s="10">
        <f>Agrar!I507+Bio_Psych!I507+Chemie!I507+Forst_Wald!I507+Geo!I507+Mathe_Info!I507+Physik!I507+Jur!I507+Phil!I507+Sozi!I507+Theo!I507+Med!I507+Wiwi!I507</f>
        <v>79</v>
      </c>
      <c r="J507" s="2">
        <f>I507/$M$507</f>
        <v>8.7004405286343608E-2</v>
      </c>
      <c r="K507" s="10">
        <f>Agrar!K507+Bio_Psych!K507+Chemie!K507+Forst_Wald!K507+Geo!K507+Mathe_Info!K507+Physik!K507+Jur!K507+Phil!K507+Sozi!K507+Theo!K507+Med!K507+Wiwi!K507</f>
        <v>56</v>
      </c>
      <c r="L507" s="2">
        <f>K507/$M$507</f>
        <v>6.1674008810572688E-2</v>
      </c>
      <c r="M507" s="11">
        <f t="shared" si="81"/>
        <v>908</v>
      </c>
      <c r="N507" s="10">
        <f>Agrar!N507+Bio_Psych!N507+Chemie!N507+Forst_Wald!N507+Geo!N507+Mathe_Info!N507+Physik!N507+Jur!N507+Phil!N507+Sozi!N507+Theo!N507+Med!N507+Wiwi!N507</f>
        <v>12</v>
      </c>
      <c r="O507" s="36">
        <f t="shared" si="82"/>
        <v>920</v>
      </c>
    </row>
    <row r="508" spans="2:15" ht="24" x14ac:dyDescent="0.2">
      <c r="B508" s="26" t="s">
        <v>224</v>
      </c>
      <c r="C508" s="10">
        <f>Agrar!C508+Bio_Psych!C508+Chemie!C508+Forst_Wald!C508+Geo!C508+Mathe_Info!C508+Physik!C508+Jur!C508+Phil!C508+Sozi!C508+Theo!C508+Med!C508+Wiwi!C508</f>
        <v>538</v>
      </c>
      <c r="D508" s="2">
        <f>C508/$M$508</f>
        <v>0.59316427783902981</v>
      </c>
      <c r="E508" s="10">
        <f>Agrar!E508+Bio_Psych!E508+Chemie!E508+Forst_Wald!E508+Geo!E508+Mathe_Info!E508+Physik!E508+Jur!E508+Phil!E508+Sozi!E508+Theo!E508+Med!E508+Wiwi!E508</f>
        <v>94</v>
      </c>
      <c r="F508" s="2">
        <f>E508/$M$508</f>
        <v>0.10363836824696802</v>
      </c>
      <c r="G508" s="10">
        <f>Agrar!G508+Bio_Psych!G508+Chemie!G508+Forst_Wald!G508+Geo!G508+Mathe_Info!G508+Physik!G508+Jur!G508+Phil!G508+Sozi!G508+Theo!G508+Med!G508+Wiwi!G508</f>
        <v>94</v>
      </c>
      <c r="H508" s="2">
        <f>G508/$M$508</f>
        <v>0.10363836824696802</v>
      </c>
      <c r="I508" s="10">
        <f>Agrar!I508+Bio_Psych!I508+Chemie!I508+Forst_Wald!I508+Geo!I508+Mathe_Info!I508+Physik!I508+Jur!I508+Phil!I508+Sozi!I508+Theo!I508+Med!I508+Wiwi!I508</f>
        <v>100</v>
      </c>
      <c r="J508" s="2">
        <f>I508/$M$508</f>
        <v>0.11025358324145534</v>
      </c>
      <c r="K508" s="10">
        <f>Agrar!K508+Bio_Psych!K508+Chemie!K508+Forst_Wald!K508+Geo!K508+Mathe_Info!K508+Physik!K508+Jur!K508+Phil!K508+Sozi!K508+Theo!K508+Med!K508+Wiwi!K508</f>
        <v>81</v>
      </c>
      <c r="L508" s="2">
        <f>K508/$M$508</f>
        <v>8.9305402425578828E-2</v>
      </c>
      <c r="M508" s="11">
        <f t="shared" si="81"/>
        <v>907</v>
      </c>
      <c r="N508" s="10">
        <f>Agrar!N508+Bio_Psych!N508+Chemie!N508+Forst_Wald!N508+Geo!N508+Mathe_Info!N508+Physik!N508+Jur!N508+Phil!N508+Sozi!N508+Theo!N508+Med!N508+Wiwi!N508</f>
        <v>13</v>
      </c>
      <c r="O508" s="36">
        <f t="shared" si="82"/>
        <v>920</v>
      </c>
    </row>
    <row r="509" spans="2:15" x14ac:dyDescent="0.25">
      <c r="B509" s="24" t="s">
        <v>225</v>
      </c>
      <c r="C509" s="10">
        <f>Agrar!C509+Bio_Psych!C509+Chemie!C509+Forst_Wald!C509+Geo!C509+Mathe_Info!C509+Physik!C509+Jur!C509+Phil!C509+Sozi!C509+Theo!C509+Med!C509+Wiwi!C509</f>
        <v>693</v>
      </c>
      <c r="D509" s="2">
        <f>C509/$M$509</f>
        <v>0.75986842105263153</v>
      </c>
      <c r="E509" s="10">
        <f>Agrar!E509+Bio_Psych!E509+Chemie!E509+Forst_Wald!E509+Geo!E509+Mathe_Info!E509+Physik!E509+Jur!E509+Phil!E509+Sozi!E509+Theo!E509+Med!E509+Wiwi!E509</f>
        <v>103</v>
      </c>
      <c r="F509" s="2">
        <f>E509/$M$509</f>
        <v>0.11293859649122807</v>
      </c>
      <c r="G509" s="10">
        <f>Agrar!G509+Bio_Psych!G509+Chemie!G509+Forst_Wald!G509+Geo!G509+Mathe_Info!G509+Physik!G509+Jur!G509+Phil!G509+Sozi!G509+Theo!G509+Med!G509+Wiwi!G509</f>
        <v>63</v>
      </c>
      <c r="H509" s="2">
        <f>G509/$M$509</f>
        <v>6.9078947368421059E-2</v>
      </c>
      <c r="I509" s="10">
        <f>Agrar!I509+Bio_Psych!I509+Chemie!I509+Forst_Wald!I509+Geo!I509+Mathe_Info!I509+Physik!I509+Jur!I509+Phil!I509+Sozi!I509+Theo!I509+Med!I509+Wiwi!I509</f>
        <v>32</v>
      </c>
      <c r="J509" s="2">
        <f>I509/$M$509</f>
        <v>3.5087719298245612E-2</v>
      </c>
      <c r="K509" s="10">
        <f>Agrar!K509+Bio_Psych!K509+Chemie!K509+Forst_Wald!K509+Geo!K509+Mathe_Info!K509+Physik!K509+Jur!K509+Phil!K509+Sozi!K509+Theo!K509+Med!K509+Wiwi!K509</f>
        <v>21</v>
      </c>
      <c r="L509" s="2">
        <f>K509/$M$509</f>
        <v>2.3026315789473683E-2</v>
      </c>
      <c r="M509" s="11">
        <f t="shared" si="81"/>
        <v>912</v>
      </c>
      <c r="N509" s="10">
        <f>Agrar!N509+Bio_Psych!N509+Chemie!N509+Forst_Wald!N509+Geo!N509+Mathe_Info!N509+Physik!N509+Jur!N509+Phil!N509+Sozi!N509+Theo!N509+Med!N509+Wiwi!N509</f>
        <v>8</v>
      </c>
      <c r="O509" s="36">
        <f t="shared" si="82"/>
        <v>920</v>
      </c>
    </row>
    <row r="510" spans="2:15" x14ac:dyDescent="0.25">
      <c r="B510" s="24" t="s">
        <v>226</v>
      </c>
      <c r="C510" s="10">
        <f>Agrar!C510+Bio_Psych!C510+Chemie!C510+Forst_Wald!C510+Geo!C510+Mathe_Info!C510+Physik!C510+Jur!C510+Phil!C510+Sozi!C510+Theo!C510+Med!C510+Wiwi!C510</f>
        <v>796</v>
      </c>
      <c r="D510" s="2">
        <f>C510/$M$510</f>
        <v>0.87858719646799122</v>
      </c>
      <c r="E510" s="10">
        <f>Agrar!E510+Bio_Psych!E510+Chemie!E510+Forst_Wald!E510+Geo!E510+Mathe_Info!E510+Physik!E510+Jur!E510+Phil!E510+Sozi!E510+Theo!E510+Med!E510+Wiwi!E510</f>
        <v>54</v>
      </c>
      <c r="F510" s="2">
        <f>E510/$M$510</f>
        <v>5.9602649006622516E-2</v>
      </c>
      <c r="G510" s="10">
        <f>Agrar!G510+Bio_Psych!G510+Chemie!G510+Forst_Wald!G510+Geo!G510+Mathe_Info!G510+Physik!G510+Jur!G510+Phil!G510+Sozi!G510+Theo!G510+Med!G510+Wiwi!G510</f>
        <v>30</v>
      </c>
      <c r="H510" s="2">
        <f>G510/$M$510</f>
        <v>3.3112582781456956E-2</v>
      </c>
      <c r="I510" s="10">
        <f>Agrar!I510+Bio_Psych!I510+Chemie!I510+Forst_Wald!I510+Geo!I510+Mathe_Info!I510+Physik!I510+Jur!I510+Phil!I510+Sozi!I510+Theo!I510+Med!I510+Wiwi!I510</f>
        <v>14</v>
      </c>
      <c r="J510" s="2">
        <f>I510/$M$510</f>
        <v>1.5452538631346579E-2</v>
      </c>
      <c r="K510" s="10">
        <f>Agrar!K510+Bio_Psych!K510+Chemie!K510+Forst_Wald!K510+Geo!K510+Mathe_Info!K510+Physik!K510+Jur!K510+Phil!K510+Sozi!K510+Theo!K510+Med!K510+Wiwi!K510</f>
        <v>12</v>
      </c>
      <c r="L510" s="2">
        <f>K510/$M$510</f>
        <v>1.3245033112582781E-2</v>
      </c>
      <c r="M510" s="11">
        <f t="shared" si="81"/>
        <v>906</v>
      </c>
      <c r="N510" s="10">
        <f>Agrar!N510+Bio_Psych!N510+Chemie!N510+Forst_Wald!N510+Geo!N510+Mathe_Info!N510+Physik!N510+Jur!N510+Phil!N510+Sozi!N510+Theo!N510+Med!N510+Wiwi!N510</f>
        <v>14</v>
      </c>
      <c r="O510" s="36">
        <f t="shared" si="82"/>
        <v>920</v>
      </c>
    </row>
    <row r="511" spans="2:15" x14ac:dyDescent="0.25">
      <c r="B511" s="119" t="s">
        <v>227</v>
      </c>
      <c r="C511" s="10">
        <f>Agrar!C511+Bio_Psych!C511+Chemie!C511+Forst_Wald!C511+Geo!C511+Mathe_Info!C511+Physik!C511+Jur!C511+Phil!C511+Sozi!C511+Theo!C511+Med!C511+Wiwi!C511</f>
        <v>805</v>
      </c>
      <c r="D511" s="2">
        <f>C511/$M$511</f>
        <v>0.89147286821705429</v>
      </c>
      <c r="E511" s="10">
        <f>Agrar!E511+Bio_Psych!E511+Chemie!E511+Forst_Wald!E511+Geo!E511+Mathe_Info!E511+Physik!E511+Jur!E511+Phil!E511+Sozi!E511+Theo!E511+Med!E511+Wiwi!E511</f>
        <v>53</v>
      </c>
      <c r="F511" s="2">
        <f>E511/$M$511</f>
        <v>5.8693244739756366E-2</v>
      </c>
      <c r="G511" s="10">
        <f>Agrar!G511+Bio_Psych!G511+Chemie!G511+Forst_Wald!G511+Geo!G511+Mathe_Info!G511+Physik!G511+Jur!G511+Phil!G511+Sozi!G511+Theo!G511+Med!G511+Wiwi!G511</f>
        <v>33</v>
      </c>
      <c r="H511" s="2">
        <f>G511/$M$511</f>
        <v>3.6544850498338874E-2</v>
      </c>
      <c r="I511" s="10">
        <f>Agrar!I511+Bio_Psych!I511+Chemie!I511+Forst_Wald!I511+Geo!I511+Mathe_Info!I511+Physik!I511+Jur!I511+Phil!I511+Sozi!I511+Theo!I511+Med!I511+Wiwi!I511</f>
        <v>9</v>
      </c>
      <c r="J511" s="2">
        <f>I511/$M$511</f>
        <v>9.9667774086378731E-3</v>
      </c>
      <c r="K511" s="10">
        <f>Agrar!K511+Bio_Psych!K511+Chemie!K511+Forst_Wald!K511+Geo!K511+Mathe_Info!K511+Physik!K511+Jur!K511+Phil!K511+Sozi!K511+Theo!K511+Med!K511+Wiwi!K511</f>
        <v>3</v>
      </c>
      <c r="L511" s="2">
        <f>K511/$M$511</f>
        <v>3.3222591362126247E-3</v>
      </c>
      <c r="M511" s="11">
        <f t="shared" si="81"/>
        <v>903</v>
      </c>
      <c r="N511" s="10">
        <f>Agrar!N511+Bio_Psych!N511+Chemie!N511+Forst_Wald!N511+Geo!N511+Mathe_Info!N511+Physik!N511+Jur!N511+Phil!N511+Sozi!N511+Theo!N511+Med!N511+Wiwi!N511</f>
        <v>17</v>
      </c>
      <c r="O511" s="36">
        <f t="shared" si="82"/>
        <v>920</v>
      </c>
    </row>
    <row r="512" spans="2:15" ht="24" x14ac:dyDescent="0.2">
      <c r="B512" s="24" t="s">
        <v>228</v>
      </c>
      <c r="C512" s="10">
        <f>Agrar!C512+Bio_Psych!C512+Chemie!C512+Forst_Wald!C512+Geo!C512+Mathe_Info!C512+Physik!C512+Jur!C512+Phil!C512+Sozi!C512+Theo!C512+Med!C512+Wiwi!C512</f>
        <v>203</v>
      </c>
      <c r="D512" s="2">
        <f>C512/$M$512</f>
        <v>0.22307692307692309</v>
      </c>
      <c r="E512" s="10">
        <f>Agrar!E512+Bio_Psych!E512+Chemie!E512+Forst_Wald!E512+Geo!E512+Mathe_Info!E512+Physik!E512+Jur!E512+Phil!E512+Sozi!E512+Theo!E512+Med!E512+Wiwi!E512</f>
        <v>202</v>
      </c>
      <c r="F512" s="2">
        <f>E512/$M$512</f>
        <v>0.22197802197802197</v>
      </c>
      <c r="G512" s="10">
        <f>Agrar!G512+Bio_Psych!G512+Chemie!G512+Forst_Wald!G512+Geo!G512+Mathe_Info!G512+Physik!G512+Jur!G512+Phil!G512+Sozi!G512+Theo!G512+Med!G512+Wiwi!G512</f>
        <v>205</v>
      </c>
      <c r="H512" s="2">
        <f>G512/$M$512</f>
        <v>0.22527472527472528</v>
      </c>
      <c r="I512" s="10">
        <f>Agrar!I512+Bio_Psych!I512+Chemie!I512+Forst_Wald!I512+Geo!I512+Mathe_Info!I512+Physik!I512+Jur!I512+Phil!I512+Sozi!I512+Theo!I512+Med!I512+Wiwi!I512</f>
        <v>202</v>
      </c>
      <c r="J512" s="2">
        <f>I512/$M$512</f>
        <v>0.22197802197802197</v>
      </c>
      <c r="K512" s="10">
        <f>Agrar!K512+Bio_Psych!K512+Chemie!K512+Forst_Wald!K512+Geo!K512+Mathe_Info!K512+Physik!K512+Jur!K512+Phil!K512+Sozi!K512+Theo!K512+Med!K512+Wiwi!K512</f>
        <v>98</v>
      </c>
      <c r="L512" s="2">
        <f>K512/$M$512</f>
        <v>0.1076923076923077</v>
      </c>
      <c r="M512" s="11">
        <f t="shared" si="81"/>
        <v>910</v>
      </c>
      <c r="N512" s="10">
        <f>Agrar!N512+Bio_Psych!N512+Chemie!N512+Forst_Wald!N512+Geo!N512+Mathe_Info!N512+Physik!N512+Jur!N512+Phil!N512+Sozi!N512+Theo!N512+Med!N512+Wiwi!N512</f>
        <v>10</v>
      </c>
      <c r="O512" s="36">
        <f t="shared" si="82"/>
        <v>920</v>
      </c>
    </row>
    <row r="513" spans="2:15" x14ac:dyDescent="0.25">
      <c r="B513" s="24" t="s">
        <v>229</v>
      </c>
      <c r="C513" s="10">
        <f>Agrar!C513+Bio_Psych!C513+Chemie!C513+Forst_Wald!C513+Geo!C513+Mathe_Info!C513+Physik!C513+Jur!C513+Phil!C513+Sozi!C513+Theo!C513+Med!C513+Wiwi!C513</f>
        <v>237</v>
      </c>
      <c r="D513" s="2">
        <f>C513/$M$513</f>
        <v>0.26101321585903081</v>
      </c>
      <c r="E513" s="10">
        <f>Agrar!E513+Bio_Psych!E513+Chemie!E513+Forst_Wald!E513+Geo!E513+Mathe_Info!E513+Physik!E513+Jur!E513+Phil!E513+Sozi!E513+Theo!E513+Med!E513+Wiwi!E513</f>
        <v>176</v>
      </c>
      <c r="F513" s="2">
        <f>E513/$M$513</f>
        <v>0.19383259911894274</v>
      </c>
      <c r="G513" s="10">
        <f>Agrar!G513+Bio_Psych!G513+Chemie!G513+Forst_Wald!G513+Geo!G513+Mathe_Info!G513+Physik!G513+Jur!G513+Phil!G513+Sozi!G513+Theo!G513+Med!G513+Wiwi!G513</f>
        <v>198</v>
      </c>
      <c r="H513" s="2">
        <f>G513/$M$513</f>
        <v>0.21806167400881057</v>
      </c>
      <c r="I513" s="10">
        <f>Agrar!I513+Bio_Psych!I513+Chemie!I513+Forst_Wald!I513+Geo!I513+Mathe_Info!I513+Physik!I513+Jur!I513+Phil!I513+Sozi!I513+Theo!I513+Med!I513+Wiwi!I513</f>
        <v>174</v>
      </c>
      <c r="J513" s="2">
        <f>I513/$M$513</f>
        <v>0.19162995594713655</v>
      </c>
      <c r="K513" s="10">
        <f>Agrar!K513+Bio_Psych!K513+Chemie!K513+Forst_Wald!K513+Geo!K513+Mathe_Info!K513+Physik!K513+Jur!K513+Phil!K513+Sozi!K513+Theo!K513+Med!K513+Wiwi!K513</f>
        <v>123</v>
      </c>
      <c r="L513" s="2">
        <f>K513/$M$513</f>
        <v>0.13546255506607929</v>
      </c>
      <c r="M513" s="11">
        <f t="shared" si="81"/>
        <v>908</v>
      </c>
      <c r="N513" s="10">
        <f>Agrar!N513+Bio_Psych!N513+Chemie!N513+Forst_Wald!N513+Geo!N513+Mathe_Info!N513+Physik!N513+Jur!N513+Phil!N513+Sozi!N513+Theo!N513+Med!N513+Wiwi!N513</f>
        <v>12</v>
      </c>
      <c r="O513" s="36">
        <f t="shared" si="82"/>
        <v>920</v>
      </c>
    </row>
    <row r="514" spans="2:15" x14ac:dyDescent="0.2">
      <c r="B514" s="24" t="s">
        <v>230</v>
      </c>
      <c r="C514" s="10">
        <f>Agrar!C514+Bio_Psych!C514+Chemie!C514+Forst_Wald!C514+Geo!C514+Mathe_Info!C514+Physik!C514+Jur!C514+Phil!C514+Sozi!C514+Theo!C514+Med!C514+Wiwi!C514</f>
        <v>215</v>
      </c>
      <c r="D514" s="2">
        <f>C514/$M$514</f>
        <v>0.23704520396912901</v>
      </c>
      <c r="E514" s="10">
        <f>Agrar!E514+Bio_Psych!E514+Chemie!E514+Forst_Wald!E514+Geo!E514+Mathe_Info!E514+Physik!E514+Jur!E514+Phil!E514+Sozi!E514+Theo!E514+Med!E514+Wiwi!E514</f>
        <v>211</v>
      </c>
      <c r="F514" s="2">
        <f>E514/$M$514</f>
        <v>0.23263506063947079</v>
      </c>
      <c r="G514" s="10">
        <f>Agrar!G514+Bio_Psych!G514+Chemie!G514+Forst_Wald!G514+Geo!G514+Mathe_Info!G514+Physik!G514+Jur!G514+Phil!G514+Sozi!G514+Theo!G514+Med!G514+Wiwi!G514</f>
        <v>236</v>
      </c>
      <c r="H514" s="2">
        <f>G514/$M$514</f>
        <v>0.26019845644983464</v>
      </c>
      <c r="I514" s="10">
        <f>Agrar!I514+Bio_Psych!I514+Chemie!I514+Forst_Wald!I514+Geo!I514+Mathe_Info!I514+Physik!I514+Jur!I514+Phil!I514+Sozi!I514+Theo!I514+Med!I514+Wiwi!I514</f>
        <v>187</v>
      </c>
      <c r="J514" s="2">
        <f>I514/$M$514</f>
        <v>0.20617420066152151</v>
      </c>
      <c r="K514" s="10">
        <f>Agrar!K514+Bio_Psych!K514+Chemie!K514+Forst_Wald!K514+Geo!K514+Mathe_Info!K514+Physik!K514+Jur!K514+Phil!K514+Sozi!K514+Theo!K514+Med!K514+Wiwi!K514</f>
        <v>58</v>
      </c>
      <c r="L514" s="2">
        <f>K514/$M$514</f>
        <v>6.3947078280044103E-2</v>
      </c>
      <c r="M514" s="11">
        <f t="shared" si="81"/>
        <v>907</v>
      </c>
      <c r="N514" s="10">
        <f>Agrar!N514+Bio_Psych!N514+Chemie!N514+Forst_Wald!N514+Geo!N514+Mathe_Info!N514+Physik!N514+Jur!N514+Phil!N514+Sozi!N514+Theo!N514+Med!N514+Wiwi!N514</f>
        <v>13</v>
      </c>
      <c r="O514" s="36">
        <f t="shared" si="82"/>
        <v>920</v>
      </c>
    </row>
    <row r="515" spans="2:15" x14ac:dyDescent="0.25">
      <c r="B515" s="24" t="s">
        <v>231</v>
      </c>
      <c r="C515" s="10">
        <f>Agrar!C515+Bio_Psych!C515+Chemie!C515+Forst_Wald!C515+Geo!C515+Mathe_Info!C515+Physik!C515+Jur!C515+Phil!C515+Sozi!C515+Theo!C515+Med!C515+Wiwi!C515</f>
        <v>275</v>
      </c>
      <c r="D515" s="2">
        <f>C515/$M$515</f>
        <v>0.30253025302530251</v>
      </c>
      <c r="E515" s="10">
        <f>Agrar!E515+Bio_Psych!E515+Chemie!E515+Forst_Wald!E515+Geo!E515+Mathe_Info!E515+Physik!E515+Jur!E515+Phil!E515+Sozi!E515+Theo!E515+Med!E515+Wiwi!E515</f>
        <v>219</v>
      </c>
      <c r="F515" s="2">
        <f>E515/$M$515</f>
        <v>0.24092409240924093</v>
      </c>
      <c r="G515" s="10">
        <f>Agrar!G515+Bio_Psych!G515+Chemie!G515+Forst_Wald!G515+Geo!G515+Mathe_Info!G515+Physik!G515+Jur!G515+Phil!G515+Sozi!G515+Theo!G515+Med!G515+Wiwi!G515</f>
        <v>202</v>
      </c>
      <c r="H515" s="2">
        <f>G515/$M$515</f>
        <v>0.22222222222222221</v>
      </c>
      <c r="I515" s="10">
        <f>Agrar!I515+Bio_Psych!I515+Chemie!I515+Forst_Wald!I515+Geo!I515+Mathe_Info!I515+Physik!I515+Jur!I515+Phil!I515+Sozi!I515+Theo!I515+Med!I515+Wiwi!I515</f>
        <v>143</v>
      </c>
      <c r="J515" s="2">
        <f>I515/$M$515</f>
        <v>0.15731573157315731</v>
      </c>
      <c r="K515" s="10">
        <f>Agrar!K515+Bio_Psych!K515+Chemie!K515+Forst_Wald!K515+Geo!K515+Mathe_Info!K515+Physik!K515+Jur!K515+Phil!K515+Sozi!K515+Theo!K515+Med!K515+Wiwi!K515</f>
        <v>70</v>
      </c>
      <c r="L515" s="2">
        <f>K515/$M$515</f>
        <v>7.7007700770077014E-2</v>
      </c>
      <c r="M515" s="11">
        <f t="shared" si="81"/>
        <v>909</v>
      </c>
      <c r="N515" s="10">
        <f>Agrar!N515+Bio_Psych!N515+Chemie!N515+Forst_Wald!N515+Geo!N515+Mathe_Info!N515+Physik!N515+Jur!N515+Phil!N515+Sozi!N515+Theo!N515+Med!N515+Wiwi!N515</f>
        <v>11</v>
      </c>
      <c r="O515" s="36">
        <f t="shared" si="82"/>
        <v>920</v>
      </c>
    </row>
    <row r="516" spans="2:15" x14ac:dyDescent="0.25">
      <c r="B516" s="119" t="s">
        <v>232</v>
      </c>
      <c r="C516" s="10">
        <f>Agrar!C516+Bio_Psych!C516+Chemie!C516+Forst_Wald!C516+Geo!C516+Mathe_Info!C516+Physik!C516+Jur!C516+Phil!C516+Sozi!C516+Theo!C516+Med!C516+Wiwi!C516</f>
        <v>462</v>
      </c>
      <c r="D516" s="2">
        <f>C516/$M$516</f>
        <v>0.50881057268722463</v>
      </c>
      <c r="E516" s="10">
        <f>Agrar!E516+Bio_Psych!E516+Chemie!E516+Forst_Wald!E516+Geo!E516+Mathe_Info!E516+Physik!E516+Jur!E516+Phil!E516+Sozi!E516+Theo!E516+Med!E516+Wiwi!E516</f>
        <v>169</v>
      </c>
      <c r="F516" s="2">
        <f>E516/$M$516</f>
        <v>0.18612334801762115</v>
      </c>
      <c r="G516" s="10">
        <f>Agrar!G516+Bio_Psych!G516+Chemie!G516+Forst_Wald!G516+Geo!G516+Mathe_Info!G516+Physik!G516+Jur!G516+Phil!G516+Sozi!G516+Theo!G516+Med!G516+Wiwi!G516</f>
        <v>132</v>
      </c>
      <c r="H516" s="2">
        <f>G516/$M$516</f>
        <v>0.14537444933920704</v>
      </c>
      <c r="I516" s="10">
        <f>Agrar!I516+Bio_Psych!I516+Chemie!I516+Forst_Wald!I516+Geo!I516+Mathe_Info!I516+Physik!I516+Jur!I516+Phil!I516+Sozi!I516+Theo!I516+Med!I516+Wiwi!I516</f>
        <v>92</v>
      </c>
      <c r="J516" s="2">
        <f>I516/$M$516</f>
        <v>0.1013215859030837</v>
      </c>
      <c r="K516" s="10">
        <f>Agrar!K516+Bio_Psych!K516+Chemie!K516+Forst_Wald!K516+Geo!K516+Mathe_Info!K516+Physik!K516+Jur!K516+Phil!K516+Sozi!K516+Theo!K516+Med!K516+Wiwi!K516</f>
        <v>53</v>
      </c>
      <c r="L516" s="2">
        <f>K516/$M$516</f>
        <v>5.8370044052863439E-2</v>
      </c>
      <c r="M516" s="11">
        <f t="shared" si="81"/>
        <v>908</v>
      </c>
      <c r="N516" s="10">
        <f>Agrar!N516+Bio_Psych!N516+Chemie!N516+Forst_Wald!N516+Geo!N516+Mathe_Info!N516+Physik!N516+Jur!N516+Phil!N516+Sozi!N516+Theo!N516+Med!N516+Wiwi!N516</f>
        <v>12</v>
      </c>
      <c r="O516" s="36">
        <f t="shared" si="82"/>
        <v>920</v>
      </c>
    </row>
    <row r="517" spans="2:15" x14ac:dyDescent="0.2">
      <c r="B517" s="24" t="s">
        <v>233</v>
      </c>
      <c r="C517" s="10">
        <f>Agrar!C517+Bio_Psych!C517+Chemie!C517+Forst_Wald!C517+Geo!C517+Mathe_Info!C517+Physik!C517+Jur!C517+Phil!C517+Sozi!C517+Theo!C517+Med!C517+Wiwi!C517</f>
        <v>165</v>
      </c>
      <c r="D517" s="2">
        <f>C517/$M$517</f>
        <v>0.18151815181518152</v>
      </c>
      <c r="E517" s="10">
        <f>Agrar!E517+Bio_Psych!E517+Chemie!E517+Forst_Wald!E517+Geo!E517+Mathe_Info!E517+Physik!E517+Jur!E517+Phil!E517+Sozi!E517+Theo!E517+Med!E517+Wiwi!E517</f>
        <v>128</v>
      </c>
      <c r="F517" s="2">
        <f>E517/$M$517</f>
        <v>0.14081408140814081</v>
      </c>
      <c r="G517" s="10">
        <f>Agrar!G517+Bio_Psych!G517+Chemie!G517+Forst_Wald!G517+Geo!G517+Mathe_Info!G517+Physik!G517+Jur!G517+Phil!G517+Sozi!G517+Theo!G517+Med!G517+Wiwi!G517</f>
        <v>221</v>
      </c>
      <c r="H517" s="2">
        <f>G517/$M$517</f>
        <v>0.24312431243124313</v>
      </c>
      <c r="I517" s="10">
        <f>Agrar!I517+Bio_Psych!I517+Chemie!I517+Forst_Wald!I517+Geo!I517+Mathe_Info!I517+Physik!I517+Jur!I517+Phil!I517+Sozi!I517+Theo!I517+Med!I517+Wiwi!I517</f>
        <v>212</v>
      </c>
      <c r="J517" s="2">
        <f>I517/$M$517</f>
        <v>0.23322332233223322</v>
      </c>
      <c r="K517" s="10">
        <f>Agrar!K517+Bio_Psych!K517+Chemie!K517+Forst_Wald!K517+Geo!K517+Mathe_Info!K517+Physik!K517+Jur!K517+Phil!K517+Sozi!K517+Theo!K517+Med!K517+Wiwi!K517</f>
        <v>183</v>
      </c>
      <c r="L517" s="2">
        <f>K517/$M$517</f>
        <v>0.20132013201320131</v>
      </c>
      <c r="M517" s="11">
        <f t="shared" si="81"/>
        <v>909</v>
      </c>
      <c r="N517" s="10">
        <f>Agrar!N517+Bio_Psych!N517+Chemie!N517+Forst_Wald!N517+Geo!N517+Mathe_Info!N517+Physik!N517+Jur!N517+Phil!N517+Sozi!N517+Theo!N517+Med!N517+Wiwi!N517</f>
        <v>11</v>
      </c>
      <c r="O517" s="36">
        <f t="shared" si="82"/>
        <v>920</v>
      </c>
    </row>
    <row r="518" spans="2:15" x14ac:dyDescent="0.25">
      <c r="B518" s="24" t="s">
        <v>234</v>
      </c>
      <c r="C518" s="10">
        <f>Agrar!C518+Bio_Psych!C518+Chemie!C518+Forst_Wald!C518+Geo!C518+Mathe_Info!C518+Physik!C518+Jur!C518+Phil!C518+Sozi!C518+Theo!C518+Med!C518+Wiwi!C518</f>
        <v>667</v>
      </c>
      <c r="D518" s="2">
        <f>C518/$M$518</f>
        <v>0.73946784922394682</v>
      </c>
      <c r="E518" s="10">
        <f>Agrar!E518+Bio_Psych!E518+Chemie!E518+Forst_Wald!E518+Geo!E518+Mathe_Info!E518+Physik!E518+Jur!E518+Phil!E518+Sozi!E518+Theo!E518+Med!E518+Wiwi!E518</f>
        <v>122</v>
      </c>
      <c r="F518" s="2">
        <f>E518/$M$518</f>
        <v>0.1352549889135255</v>
      </c>
      <c r="G518" s="10">
        <f>Agrar!G518+Bio_Psych!G518+Chemie!G518+Forst_Wald!G518+Geo!G518+Mathe_Info!G518+Physik!G518+Jur!G518+Phil!G518+Sozi!G518+Theo!G518+Med!G518+Wiwi!G518</f>
        <v>65</v>
      </c>
      <c r="H518" s="2">
        <f>G518/$M$518</f>
        <v>7.2062084257206213E-2</v>
      </c>
      <c r="I518" s="10">
        <f>Agrar!I518+Bio_Psych!I518+Chemie!I518+Forst_Wald!I518+Geo!I518+Mathe_Info!I518+Physik!I518+Jur!I518+Phil!I518+Sozi!I518+Theo!I518+Med!I518+Wiwi!I518</f>
        <v>27</v>
      </c>
      <c r="J518" s="2">
        <f>I518/$M$518</f>
        <v>2.9933481152993349E-2</v>
      </c>
      <c r="K518" s="10">
        <f>Agrar!K518+Bio_Psych!K518+Chemie!K518+Forst_Wald!K518+Geo!K518+Mathe_Info!K518+Physik!K518+Jur!K518+Phil!K518+Sozi!K518+Theo!K518+Med!K518+Wiwi!K518</f>
        <v>21</v>
      </c>
      <c r="L518" s="2">
        <f>K518/$M$518</f>
        <v>2.3281596452328159E-2</v>
      </c>
      <c r="M518" s="11">
        <f t="shared" si="81"/>
        <v>902</v>
      </c>
      <c r="N518" s="10">
        <f>Agrar!N518+Bio_Psych!N518+Chemie!N518+Forst_Wald!N518+Geo!N518+Mathe_Info!N518+Physik!N518+Jur!N518+Phil!N518+Sozi!N518+Theo!N518+Med!N518+Wiwi!N518</f>
        <v>18</v>
      </c>
      <c r="O518" s="36">
        <f t="shared" si="82"/>
        <v>920</v>
      </c>
    </row>
    <row r="519" spans="2:15" x14ac:dyDescent="0.2">
      <c r="B519" s="24" t="s">
        <v>235</v>
      </c>
      <c r="C519" s="10">
        <f>Agrar!C519+Bio_Psych!C519+Chemie!C519+Forst_Wald!C519+Geo!C519+Mathe_Info!C519+Physik!C519+Jur!C519+Phil!C519+Sozi!C519+Theo!C519+Med!C519+Wiwi!C519</f>
        <v>539</v>
      </c>
      <c r="D519" s="2">
        <f>C519/$M$519</f>
        <v>0.5968992248062015</v>
      </c>
      <c r="E519" s="10">
        <f>Agrar!E519+Bio_Psych!E519+Chemie!E519+Forst_Wald!E519+Geo!E519+Mathe_Info!E519+Physik!E519+Jur!E519+Phil!E519+Sozi!E519+Theo!E519+Med!E519+Wiwi!E519</f>
        <v>225</v>
      </c>
      <c r="F519" s="2">
        <f>E519/$M$519</f>
        <v>0.24916943521594684</v>
      </c>
      <c r="G519" s="10">
        <f>Agrar!G519+Bio_Psych!G519+Chemie!G519+Forst_Wald!G519+Geo!G519+Mathe_Info!G519+Physik!G519+Jur!G519+Phil!G519+Sozi!G519+Theo!G519+Med!G519+Wiwi!G519</f>
        <v>101</v>
      </c>
      <c r="H519" s="2">
        <f>G519/$M$519</f>
        <v>0.11184939091915837</v>
      </c>
      <c r="I519" s="10">
        <f>Agrar!I519+Bio_Psych!I519+Chemie!I519+Forst_Wald!I519+Geo!I519+Mathe_Info!I519+Physik!I519+Jur!I519+Phil!I519+Sozi!I519+Theo!I519+Med!I519+Wiwi!I519</f>
        <v>28</v>
      </c>
      <c r="J519" s="2">
        <f>I519/$M$519</f>
        <v>3.1007751937984496E-2</v>
      </c>
      <c r="K519" s="10">
        <f>Agrar!K519+Bio_Psych!K519+Chemie!K519+Forst_Wald!K519+Geo!K519+Mathe_Info!K519+Physik!K519+Jur!K519+Phil!K519+Sozi!K519+Theo!K519+Med!K519+Wiwi!K519</f>
        <v>10</v>
      </c>
      <c r="L519" s="2">
        <f>K519/$M$519</f>
        <v>1.1074197120708749E-2</v>
      </c>
      <c r="M519" s="11">
        <f t="shared" si="81"/>
        <v>903</v>
      </c>
      <c r="N519" s="10">
        <f>Agrar!N519+Bio_Psych!N519+Chemie!N519+Forst_Wald!N519+Geo!N519+Mathe_Info!N519+Physik!N519+Jur!N519+Phil!N519+Sozi!N519+Theo!N519+Med!N519+Wiwi!N519</f>
        <v>17</v>
      </c>
      <c r="O519" s="36">
        <f t="shared" si="82"/>
        <v>920</v>
      </c>
    </row>
    <row r="522" spans="2:15" x14ac:dyDescent="0.25">
      <c r="C522" s="102" t="s">
        <v>236</v>
      </c>
    </row>
    <row r="524" spans="2:15" ht="15" customHeight="1" x14ac:dyDescent="0.2">
      <c r="B524" s="253" t="s">
        <v>219</v>
      </c>
      <c r="C524" s="257" t="s">
        <v>29</v>
      </c>
      <c r="D524" s="257"/>
      <c r="E524" s="257"/>
      <c r="F524" s="257"/>
      <c r="G524" s="257"/>
      <c r="H524" s="257"/>
      <c r="I524" s="257"/>
      <c r="J524" s="257"/>
      <c r="K524" s="257"/>
      <c r="L524" s="257"/>
      <c r="M524" s="257"/>
      <c r="N524" s="257"/>
      <c r="O524" s="257"/>
    </row>
    <row r="525" spans="2:15" x14ac:dyDescent="0.2">
      <c r="B525" s="253"/>
      <c r="C525" s="257"/>
      <c r="D525" s="257"/>
      <c r="E525" s="257"/>
      <c r="F525" s="257"/>
      <c r="G525" s="257"/>
      <c r="H525" s="257"/>
      <c r="I525" s="257"/>
      <c r="J525" s="257"/>
      <c r="K525" s="257"/>
      <c r="L525" s="257"/>
      <c r="M525" s="257"/>
      <c r="N525" s="257"/>
      <c r="O525" s="257"/>
    </row>
    <row r="526" spans="2:15" ht="24" x14ac:dyDescent="0.2">
      <c r="B526" s="253"/>
      <c r="C526" s="160" t="s">
        <v>220</v>
      </c>
      <c r="D526" s="32"/>
      <c r="E526" s="160"/>
      <c r="F526" s="32"/>
      <c r="G526" s="160"/>
      <c r="H526" s="32"/>
      <c r="I526" s="160"/>
      <c r="J526" s="32"/>
      <c r="K526" s="160" t="s">
        <v>221</v>
      </c>
      <c r="L526" s="32"/>
      <c r="M526" s="160" t="s">
        <v>4</v>
      </c>
      <c r="N526" s="160" t="s">
        <v>5</v>
      </c>
      <c r="O526" s="160" t="s">
        <v>6</v>
      </c>
    </row>
    <row r="527" spans="2:15" x14ac:dyDescent="0.25">
      <c r="B527" s="24" t="s">
        <v>226</v>
      </c>
      <c r="C527" s="10">
        <f>Agrar!C527+Bio_Psych!C527+Chemie!C527+Forst_Wald!C527+Geo!C527+Mathe_Info!C527+Physik!C527+Jur!C527+Phil!C527+Sozi!C527+Theo!C527+Med!C527+Wiwi!C527</f>
        <v>678</v>
      </c>
      <c r="D527" s="2">
        <f>C527/$M$527</f>
        <v>0.89801324503311253</v>
      </c>
      <c r="E527" s="10">
        <f>Agrar!E527+Bio_Psych!E527+Chemie!E527+Forst_Wald!E527+Geo!E527+Mathe_Info!E527+Physik!E527+Jur!E527+Phil!E527+Sozi!E527+Theo!E527+Med!E527+Wiwi!E527</f>
        <v>38</v>
      </c>
      <c r="F527" s="2">
        <f>E527/$M$527</f>
        <v>5.0331125827814571E-2</v>
      </c>
      <c r="G527" s="10">
        <f>Agrar!G527+Bio_Psych!G527+Chemie!G527+Forst_Wald!G527+Geo!G527+Mathe_Info!G527+Physik!G527+Jur!G527+Phil!G527+Sozi!G527+Theo!G527+Med!G527+Wiwi!G527</f>
        <v>30</v>
      </c>
      <c r="H527" s="2">
        <f>G527/$M$527</f>
        <v>3.9735099337748346E-2</v>
      </c>
      <c r="I527" s="10">
        <f>Agrar!I527+Bio_Psych!I527+Chemie!I527+Forst_Wald!I527+Geo!I527+Mathe_Info!I527+Physik!I527+Jur!I527+Phil!I527+Sozi!I527+Theo!I527+Med!I527+Wiwi!I527</f>
        <v>7</v>
      </c>
      <c r="J527" s="2">
        <f>I527/$M$527</f>
        <v>9.2715231788079479E-3</v>
      </c>
      <c r="K527" s="10">
        <f>Agrar!K527+Bio_Psych!K527+Chemie!K527+Forst_Wald!K527+Geo!K527+Mathe_Info!K527+Physik!K527+Jur!K527+Phil!K527+Sozi!K527+Theo!K527+Med!K527+Wiwi!K527</f>
        <v>2</v>
      </c>
      <c r="L527" s="2">
        <f>K527/$M$527</f>
        <v>2.6490066225165563E-3</v>
      </c>
      <c r="M527" s="11">
        <f t="shared" ref="M527:M539" si="83">K527+I527+G527+E527+C527</f>
        <v>755</v>
      </c>
      <c r="N527" s="10">
        <f>Agrar!N527+Bio_Psych!N527+Chemie!N527+Forst_Wald!N527+Geo!N527+Mathe_Info!N527+Physik!N527+Jur!N527+Phil!N527+Sozi!N527+Theo!N527+Med!N527+Wiwi!N527</f>
        <v>41</v>
      </c>
      <c r="O527" s="36">
        <f t="shared" ref="O527:O539" si="84">M527+N527</f>
        <v>796</v>
      </c>
    </row>
    <row r="528" spans="2:15" x14ac:dyDescent="0.25">
      <c r="B528" s="24" t="s">
        <v>227</v>
      </c>
      <c r="C528" s="10">
        <f>Agrar!C528+Bio_Psych!C528+Chemie!C528+Forst_Wald!C528+Geo!C528+Mathe_Info!C528+Physik!C528+Jur!C528+Phil!C528+Sozi!C528+Theo!C528+Med!C528+Wiwi!C528</f>
        <v>678</v>
      </c>
      <c r="D528" s="2">
        <f>C528/$M$528</f>
        <v>0.90039840637450197</v>
      </c>
      <c r="E528" s="10">
        <f>Agrar!E528+Bio_Psych!E528+Chemie!E528+Forst_Wald!E528+Geo!E528+Mathe_Info!E528+Physik!E528+Jur!E528+Phil!E528+Sozi!E528+Theo!E528+Med!E528+Wiwi!E528</f>
        <v>42</v>
      </c>
      <c r="F528" s="2">
        <f>E528/$M$528</f>
        <v>5.5776892430278883E-2</v>
      </c>
      <c r="G528" s="10">
        <f>Agrar!G528+Bio_Psych!G528+Chemie!G528+Forst_Wald!G528+Geo!G528+Mathe_Info!G528+Physik!G528+Jur!G528+Phil!G528+Sozi!G528+Theo!G528+Med!G528+Wiwi!G528</f>
        <v>22</v>
      </c>
      <c r="H528" s="2">
        <f>G528/$M$528</f>
        <v>2.9216467463479414E-2</v>
      </c>
      <c r="I528" s="10">
        <f>Agrar!I528+Bio_Psych!I528+Chemie!I528+Forst_Wald!I528+Geo!I528+Mathe_Info!I528+Physik!I528+Jur!I528+Phil!I528+Sozi!I528+Theo!I528+Med!I528+Wiwi!I528</f>
        <v>9</v>
      </c>
      <c r="J528" s="2">
        <f>I528/$M$528</f>
        <v>1.1952191235059761E-2</v>
      </c>
      <c r="K528" s="10">
        <f>Agrar!K528+Bio_Psych!K528+Chemie!K528+Forst_Wald!K528+Geo!K528+Mathe_Info!K528+Physik!K528+Jur!K528+Phil!K528+Sozi!K528+Theo!K528+Med!K528+Wiwi!K528</f>
        <v>2</v>
      </c>
      <c r="L528" s="2">
        <f>K528/$M$528</f>
        <v>2.6560424966799467E-3</v>
      </c>
      <c r="M528" s="11">
        <f t="shared" si="83"/>
        <v>753</v>
      </c>
      <c r="N528" s="10">
        <f>Agrar!N528+Bio_Psych!N528+Chemie!N528+Forst_Wald!N528+Geo!N528+Mathe_Info!N528+Physik!N528+Jur!N528+Phil!N528+Sozi!N528+Theo!N528+Med!N528+Wiwi!N528</f>
        <v>43</v>
      </c>
      <c r="O528" s="36">
        <f t="shared" si="84"/>
        <v>796</v>
      </c>
    </row>
    <row r="529" spans="2:15" ht="24" x14ac:dyDescent="0.2">
      <c r="B529" s="26" t="s">
        <v>237</v>
      </c>
      <c r="C529" s="10">
        <f>Agrar!C529+Bio_Psych!C529+Chemie!C529+Forst_Wald!C529+Geo!C529+Mathe_Info!C529+Physik!C529+Jur!C529+Phil!C529+Sozi!C529+Theo!C529+Med!C529+Wiwi!C529</f>
        <v>178</v>
      </c>
      <c r="D529" s="2">
        <f>C529/$M$529</f>
        <v>0.23328964613368283</v>
      </c>
      <c r="E529" s="10">
        <f>Agrar!E529+Bio_Psych!E529+Chemie!E529+Forst_Wald!E529+Geo!E529+Mathe_Info!E529+Physik!E529+Jur!E529+Phil!E529+Sozi!E529+Theo!E529+Med!E529+Wiwi!E529</f>
        <v>144</v>
      </c>
      <c r="F529" s="2">
        <f>E529/$M$529</f>
        <v>0.18872870249017037</v>
      </c>
      <c r="G529" s="10">
        <f>Agrar!G529+Bio_Psych!G529+Chemie!G529+Forst_Wald!G529+Geo!G529+Mathe_Info!G529+Physik!G529+Jur!G529+Phil!G529+Sozi!G529+Theo!G529+Med!G529+Wiwi!G529</f>
        <v>146</v>
      </c>
      <c r="H529" s="2">
        <f>G529/$M$529</f>
        <v>0.19134993446920051</v>
      </c>
      <c r="I529" s="10">
        <f>Agrar!I529+Bio_Psych!I529+Chemie!I529+Forst_Wald!I529+Geo!I529+Mathe_Info!I529+Physik!I529+Jur!I529+Phil!I529+Sozi!I529+Theo!I529+Med!I529+Wiwi!I529</f>
        <v>156</v>
      </c>
      <c r="J529" s="2">
        <f>I529/$M$529</f>
        <v>0.20445609436435125</v>
      </c>
      <c r="K529" s="10">
        <f>Agrar!K529+Bio_Psych!K529+Chemie!K529+Forst_Wald!K529+Geo!K529+Mathe_Info!K529+Physik!K529+Jur!K529+Phil!K529+Sozi!K529+Theo!K529+Med!K529+Wiwi!K529</f>
        <v>139</v>
      </c>
      <c r="L529" s="2">
        <f>K529/$M$529</f>
        <v>0.18217562254259501</v>
      </c>
      <c r="M529" s="11">
        <f t="shared" si="83"/>
        <v>763</v>
      </c>
      <c r="N529" s="10">
        <f>Agrar!N529+Bio_Psych!N529+Chemie!N529+Forst_Wald!N529+Geo!N529+Mathe_Info!N529+Physik!N529+Jur!N529+Phil!N529+Sozi!N529+Theo!N529+Med!N529+Wiwi!N529</f>
        <v>33</v>
      </c>
      <c r="O529" s="36">
        <f t="shared" si="84"/>
        <v>796</v>
      </c>
    </row>
    <row r="530" spans="2:15" x14ac:dyDescent="0.25">
      <c r="B530" s="24" t="s">
        <v>229</v>
      </c>
      <c r="C530" s="10">
        <f>Agrar!C530+Bio_Psych!C530+Chemie!C530+Forst_Wald!C530+Geo!C530+Mathe_Info!C530+Physik!C530+Jur!C530+Phil!C530+Sozi!C530+Theo!C530+Med!C530+Wiwi!C530</f>
        <v>173</v>
      </c>
      <c r="D530" s="2">
        <f>C530/$M$530</f>
        <v>0.22526041666666666</v>
      </c>
      <c r="E530" s="10">
        <f>Agrar!E530+Bio_Psych!E530+Chemie!E530+Forst_Wald!E530+Geo!E530+Mathe_Info!E530+Physik!E530+Jur!E530+Phil!E530+Sozi!E530+Theo!E530+Med!E530+Wiwi!E530</f>
        <v>129</v>
      </c>
      <c r="F530" s="2">
        <f>E530/$M$530</f>
        <v>0.16796875</v>
      </c>
      <c r="G530" s="10">
        <f>Agrar!G530+Bio_Psych!G530+Chemie!G530+Forst_Wald!G530+Geo!G530+Mathe_Info!G530+Physik!G530+Jur!G530+Phil!G530+Sozi!G530+Theo!G530+Med!G530+Wiwi!G530</f>
        <v>153</v>
      </c>
      <c r="H530" s="2">
        <f>G530/$M$530</f>
        <v>0.19921875</v>
      </c>
      <c r="I530" s="10">
        <f>Agrar!I530+Bio_Psych!I530+Chemie!I530+Forst_Wald!I530+Geo!I530+Mathe_Info!I530+Physik!I530+Jur!I530+Phil!I530+Sozi!I530+Theo!I530+Med!I530+Wiwi!I530</f>
        <v>171</v>
      </c>
      <c r="J530" s="2">
        <f>I530/$M$530</f>
        <v>0.22265625</v>
      </c>
      <c r="K530" s="10">
        <f>Agrar!K530+Bio_Psych!K530+Chemie!K530+Forst_Wald!K530+Geo!K530+Mathe_Info!K530+Physik!K530+Jur!K530+Phil!K530+Sozi!K530+Theo!K530+Med!K530+Wiwi!K530</f>
        <v>142</v>
      </c>
      <c r="L530" s="2">
        <f>K530/$M$530</f>
        <v>0.18489583333333334</v>
      </c>
      <c r="M530" s="11">
        <f t="shared" si="83"/>
        <v>768</v>
      </c>
      <c r="N530" s="10">
        <f>Agrar!N530+Bio_Psych!N530+Chemie!N530+Forst_Wald!N530+Geo!N530+Mathe_Info!N530+Physik!N530+Jur!N530+Phil!N530+Sozi!N530+Theo!N530+Med!N530+Wiwi!N530</f>
        <v>28</v>
      </c>
      <c r="O530" s="36">
        <f t="shared" si="84"/>
        <v>796</v>
      </c>
    </row>
    <row r="531" spans="2:15" x14ac:dyDescent="0.2">
      <c r="B531" s="24" t="s">
        <v>230</v>
      </c>
      <c r="C531" s="10">
        <f>Agrar!C531+Bio_Psych!C531+Chemie!C531+Forst_Wald!C531+Geo!C531+Mathe_Info!C531+Physik!C531+Jur!C531+Phil!C531+Sozi!C531+Theo!C531+Med!C531+Wiwi!C531</f>
        <v>331</v>
      </c>
      <c r="D531" s="2">
        <f>C531/$M$531</f>
        <v>0.4366754617414248</v>
      </c>
      <c r="E531" s="10">
        <f>Agrar!E531+Bio_Psych!E531+Chemie!E531+Forst_Wald!E531+Geo!E531+Mathe_Info!E531+Physik!E531+Jur!E531+Phil!E531+Sozi!E531+Theo!E531+Med!E531+Wiwi!E531</f>
        <v>200</v>
      </c>
      <c r="F531" s="2">
        <f>E531/$M$531</f>
        <v>0.26385224274406333</v>
      </c>
      <c r="G531" s="10">
        <f>Agrar!G531+Bio_Psych!G531+Chemie!G531+Forst_Wald!G531+Geo!G531+Mathe_Info!G531+Physik!G531+Jur!G531+Phil!G531+Sozi!G531+Theo!G531+Med!G531+Wiwi!G531</f>
        <v>136</v>
      </c>
      <c r="H531" s="2">
        <f>G531/$M$531</f>
        <v>0.17941952506596306</v>
      </c>
      <c r="I531" s="10">
        <f>Agrar!I531+Bio_Psych!I531+Chemie!I531+Forst_Wald!I531+Geo!I531+Mathe_Info!I531+Physik!I531+Jur!I531+Phil!I531+Sozi!I531+Theo!I531+Med!I531+Wiwi!I531</f>
        <v>63</v>
      </c>
      <c r="J531" s="2">
        <f>I531/$M$531</f>
        <v>8.3113456464379953E-2</v>
      </c>
      <c r="K531" s="10">
        <f>Agrar!K531+Bio_Psych!K531+Chemie!K531+Forst_Wald!K531+Geo!K531+Mathe_Info!K531+Physik!K531+Jur!K531+Phil!K531+Sozi!K531+Theo!K531+Med!K531+Wiwi!K531</f>
        <v>28</v>
      </c>
      <c r="L531" s="2">
        <f>K531/$M$531</f>
        <v>3.6939313984168866E-2</v>
      </c>
      <c r="M531" s="11">
        <f t="shared" si="83"/>
        <v>758</v>
      </c>
      <c r="N531" s="10">
        <f>Agrar!N531+Bio_Psych!N531+Chemie!N531+Forst_Wald!N531+Geo!N531+Mathe_Info!N531+Physik!N531+Jur!N531+Phil!N531+Sozi!N531+Theo!N531+Med!N531+Wiwi!N531</f>
        <v>38</v>
      </c>
      <c r="O531" s="36">
        <f t="shared" si="84"/>
        <v>796</v>
      </c>
    </row>
    <row r="532" spans="2:15" x14ac:dyDescent="0.25">
      <c r="B532" s="24" t="s">
        <v>231</v>
      </c>
      <c r="C532" s="10">
        <f>Agrar!C532+Bio_Psych!C532+Chemie!C532+Forst_Wald!C532+Geo!C532+Mathe_Info!C532+Physik!C532+Jur!C532+Phil!C532+Sozi!C532+Theo!C532+Med!C532+Wiwi!C532</f>
        <v>313</v>
      </c>
      <c r="D532" s="2">
        <f>C532/$M$532</f>
        <v>0.41238471673254284</v>
      </c>
      <c r="E532" s="10">
        <f>Agrar!E532+Bio_Psych!E532+Chemie!E532+Forst_Wald!E532+Geo!E532+Mathe_Info!E532+Physik!E532+Jur!E532+Phil!E532+Sozi!E532+Theo!E532+Med!E532+Wiwi!E532</f>
        <v>164</v>
      </c>
      <c r="F532" s="2">
        <f>E532/$M$532</f>
        <v>0.21607378129117261</v>
      </c>
      <c r="G532" s="10">
        <f>Agrar!G532+Bio_Psych!G532+Chemie!G532+Forst_Wald!G532+Geo!G532+Mathe_Info!G532+Physik!G532+Jur!G532+Phil!G532+Sozi!G532+Theo!G532+Med!G532+Wiwi!G532</f>
        <v>143</v>
      </c>
      <c r="H532" s="2">
        <f>G532/$M$532</f>
        <v>0.18840579710144928</v>
      </c>
      <c r="I532" s="10">
        <f>Agrar!I532+Bio_Psych!I532+Chemie!I532+Forst_Wald!I532+Geo!I532+Mathe_Info!I532+Physik!I532+Jur!I532+Phil!I532+Sozi!I532+Theo!I532+Med!I532+Wiwi!I532</f>
        <v>75</v>
      </c>
      <c r="J532" s="2">
        <f>I532/$M$532</f>
        <v>9.8814229249011856E-2</v>
      </c>
      <c r="K532" s="10">
        <f>Agrar!K532+Bio_Psych!K532+Chemie!K532+Forst_Wald!K532+Geo!K532+Mathe_Info!K532+Physik!K532+Jur!K532+Phil!K532+Sozi!K532+Theo!K532+Med!K532+Wiwi!K532</f>
        <v>64</v>
      </c>
      <c r="L532" s="2">
        <f>K532/$M$532</f>
        <v>8.4321475625823455E-2</v>
      </c>
      <c r="M532" s="11">
        <f t="shared" si="83"/>
        <v>759</v>
      </c>
      <c r="N532" s="10">
        <f>Agrar!N532+Bio_Psych!N532+Chemie!N532+Forst_Wald!N532+Geo!N532+Mathe_Info!N532+Physik!N532+Jur!N532+Phil!N532+Sozi!N532+Theo!N532+Med!N532+Wiwi!N532</f>
        <v>37</v>
      </c>
      <c r="O532" s="36">
        <f t="shared" si="84"/>
        <v>796</v>
      </c>
    </row>
    <row r="533" spans="2:15" x14ac:dyDescent="0.25">
      <c r="B533" s="24" t="s">
        <v>232</v>
      </c>
      <c r="C533" s="10">
        <f>Agrar!C533+Bio_Psych!C533+Chemie!C533+Forst_Wald!C533+Geo!C533+Mathe_Info!C533+Physik!C533+Jur!C533+Phil!C533+Sozi!C533+Theo!C533+Med!C533+Wiwi!C533</f>
        <v>381</v>
      </c>
      <c r="D533" s="2">
        <f>C533/$M$533</f>
        <v>0.50197628458498023</v>
      </c>
      <c r="E533" s="10">
        <f>Agrar!E533+Bio_Psych!E533+Chemie!E533+Forst_Wald!E533+Geo!E533+Mathe_Info!E533+Physik!E533+Jur!E533+Phil!E533+Sozi!E533+Theo!E533+Med!E533+Wiwi!E533</f>
        <v>143</v>
      </c>
      <c r="F533" s="2">
        <f>E533/$M$533</f>
        <v>0.18840579710144928</v>
      </c>
      <c r="G533" s="10">
        <f>Agrar!G533+Bio_Psych!G533+Chemie!G533+Forst_Wald!G533+Geo!G533+Mathe_Info!G533+Physik!G533+Jur!G533+Phil!G533+Sozi!G533+Theo!G533+Med!G533+Wiwi!G533</f>
        <v>101</v>
      </c>
      <c r="H533" s="2">
        <f>G533/$M$533</f>
        <v>0.13306982872200263</v>
      </c>
      <c r="I533" s="10">
        <f>Agrar!I533+Bio_Psych!I533+Chemie!I533+Forst_Wald!I533+Geo!I533+Mathe_Info!I533+Physik!I533+Jur!I533+Phil!I533+Sozi!I533+Theo!I533+Med!I533+Wiwi!I533</f>
        <v>84</v>
      </c>
      <c r="J533" s="2">
        <f>I533/$M$533</f>
        <v>0.11067193675889328</v>
      </c>
      <c r="K533" s="10">
        <f>Agrar!K533+Bio_Psych!K533+Chemie!K533+Forst_Wald!K533+Geo!K533+Mathe_Info!K533+Physik!K533+Jur!K533+Phil!K533+Sozi!K533+Theo!K533+Med!K533+Wiwi!K533</f>
        <v>50</v>
      </c>
      <c r="L533" s="2">
        <f>K533/$M$533</f>
        <v>6.5876152832674575E-2</v>
      </c>
      <c r="M533" s="11">
        <f t="shared" si="83"/>
        <v>759</v>
      </c>
      <c r="N533" s="10">
        <f>Agrar!N533+Bio_Psych!N533+Chemie!N533+Forst_Wald!N533+Geo!N533+Mathe_Info!N533+Physik!N533+Jur!N533+Phil!N533+Sozi!N533+Theo!N533+Med!N533+Wiwi!N533</f>
        <v>37</v>
      </c>
      <c r="O533" s="36">
        <f t="shared" si="84"/>
        <v>796</v>
      </c>
    </row>
    <row r="534" spans="2:15" x14ac:dyDescent="0.2">
      <c r="B534" s="24" t="s">
        <v>233</v>
      </c>
      <c r="C534" s="10">
        <f>Agrar!C534+Bio_Psych!C534+Chemie!C534+Forst_Wald!C534+Geo!C534+Mathe_Info!C534+Physik!C534+Jur!C534+Phil!C534+Sozi!C534+Theo!C534+Med!C534+Wiwi!C534</f>
        <v>267</v>
      </c>
      <c r="D534" s="2">
        <f>C534/$M$534</f>
        <v>0.35177865612648224</v>
      </c>
      <c r="E534" s="10">
        <f>Agrar!E534+Bio_Psych!E534+Chemie!E534+Forst_Wald!E534+Geo!E534+Mathe_Info!E534+Physik!E534+Jur!E534+Phil!E534+Sozi!E534+Theo!E534+Med!E534+Wiwi!E534</f>
        <v>133</v>
      </c>
      <c r="F534" s="2">
        <f>E534/$M$534</f>
        <v>0.17523056653491437</v>
      </c>
      <c r="G534" s="10">
        <f>Agrar!G534+Bio_Psych!G534+Chemie!G534+Forst_Wald!G534+Geo!G534+Mathe_Info!G534+Physik!G534+Jur!G534+Phil!G534+Sozi!G534+Theo!G534+Med!G534+Wiwi!G534</f>
        <v>124</v>
      </c>
      <c r="H534" s="2">
        <f>G534/$M$534</f>
        <v>0.16337285902503293</v>
      </c>
      <c r="I534" s="10">
        <f>Agrar!I534+Bio_Psych!I534+Chemie!I534+Forst_Wald!I534+Geo!I534+Mathe_Info!I534+Physik!I534+Jur!I534+Phil!I534+Sozi!I534+Theo!I534+Med!I534+Wiwi!I534</f>
        <v>132</v>
      </c>
      <c r="J534" s="2">
        <f>I534/$M$534</f>
        <v>0.17391304347826086</v>
      </c>
      <c r="K534" s="10">
        <f>Agrar!K534+Bio_Psych!K534+Chemie!K534+Forst_Wald!K534+Geo!K534+Mathe_Info!K534+Physik!K534+Jur!K534+Phil!K534+Sozi!K534+Theo!K534+Med!K534+Wiwi!K534</f>
        <v>103</v>
      </c>
      <c r="L534" s="2">
        <f>K534/$M$534</f>
        <v>0.13570487483530963</v>
      </c>
      <c r="M534" s="11">
        <f t="shared" si="83"/>
        <v>759</v>
      </c>
      <c r="N534" s="10">
        <f>Agrar!N534+Bio_Psych!N534+Chemie!N534+Forst_Wald!N534+Geo!N534+Mathe_Info!N534+Physik!N534+Jur!N534+Phil!N534+Sozi!N534+Theo!N534+Med!N534+Wiwi!N534</f>
        <v>37</v>
      </c>
      <c r="O534" s="36">
        <f t="shared" si="84"/>
        <v>796</v>
      </c>
    </row>
    <row r="535" spans="2:15" x14ac:dyDescent="0.2">
      <c r="B535" s="24" t="s">
        <v>238</v>
      </c>
      <c r="C535" s="10">
        <f>Agrar!C535+Bio_Psych!C535+Chemie!C535+Forst_Wald!C535+Geo!C535+Mathe_Info!C535+Physik!C535+Jur!C535+Phil!C535+Sozi!C535+Theo!C535+Med!C535+Wiwi!C535</f>
        <v>450</v>
      </c>
      <c r="D535" s="2">
        <f>C535/$M$535</f>
        <v>0.59445178335535009</v>
      </c>
      <c r="E535" s="10">
        <f>Agrar!E535+Bio_Psych!E535+Chemie!E535+Forst_Wald!E535+Geo!E535+Mathe_Info!E535+Physik!E535+Jur!E535+Phil!E535+Sozi!E535+Theo!E535+Med!E535+Wiwi!E535</f>
        <v>134</v>
      </c>
      <c r="F535" s="2">
        <f>E535/$M$535</f>
        <v>0.17701453104359313</v>
      </c>
      <c r="G535" s="10">
        <f>Agrar!G535+Bio_Psych!G535+Chemie!G535+Forst_Wald!G535+Geo!G535+Mathe_Info!G535+Physik!G535+Jur!G535+Phil!G535+Sozi!G535+Theo!G535+Med!G535+Wiwi!G535</f>
        <v>76</v>
      </c>
      <c r="H535" s="2">
        <f>G535/$M$535</f>
        <v>0.10039630118890357</v>
      </c>
      <c r="I535" s="10">
        <f>Agrar!I535+Bio_Psych!I535+Chemie!I535+Forst_Wald!I535+Geo!I535+Mathe_Info!I535+Physik!I535+Jur!I535+Phil!I535+Sozi!I535+Theo!I535+Med!I535+Wiwi!I535</f>
        <v>57</v>
      </c>
      <c r="J535" s="2">
        <f>I535/$M$535</f>
        <v>7.5297225891677672E-2</v>
      </c>
      <c r="K535" s="10">
        <f>Agrar!K535+Bio_Psych!K535+Chemie!K535+Forst_Wald!K535+Geo!K535+Mathe_Info!K535+Physik!K535+Jur!K535+Phil!K535+Sozi!K535+Theo!K535+Med!K535+Wiwi!K535</f>
        <v>40</v>
      </c>
      <c r="L535" s="2">
        <f>K535/$M$535</f>
        <v>5.2840158520475564E-2</v>
      </c>
      <c r="M535" s="11">
        <f t="shared" si="83"/>
        <v>757</v>
      </c>
      <c r="N535" s="10">
        <f>Agrar!N535+Bio_Psych!N535+Chemie!N535+Forst_Wald!N535+Geo!N535+Mathe_Info!N535+Physik!N535+Jur!N535+Phil!N535+Sozi!N535+Theo!N535+Med!N535+Wiwi!N535</f>
        <v>39</v>
      </c>
      <c r="O535" s="36">
        <f t="shared" si="84"/>
        <v>796</v>
      </c>
    </row>
    <row r="536" spans="2:15" x14ac:dyDescent="0.2">
      <c r="B536" s="24" t="s">
        <v>235</v>
      </c>
      <c r="C536" s="10">
        <f>Agrar!C536+Bio_Psych!C536+Chemie!C536+Forst_Wald!C536+Geo!C536+Mathe_Info!C536+Physik!C536+Jur!C536+Phil!C536+Sozi!C536+Theo!C536+Med!C536+Wiwi!C536</f>
        <v>348</v>
      </c>
      <c r="D536" s="2">
        <f>C536/$M$536</f>
        <v>0.45789473684210524</v>
      </c>
      <c r="E536" s="10">
        <f>Agrar!E536+Bio_Psych!E536+Chemie!E536+Forst_Wald!E536+Geo!E536+Mathe_Info!E536+Physik!E536+Jur!E536+Phil!E536+Sozi!E536+Theo!E536+Med!E536+Wiwi!E536</f>
        <v>167</v>
      </c>
      <c r="F536" s="2">
        <f>E536/$M$536</f>
        <v>0.21973684210526315</v>
      </c>
      <c r="G536" s="10">
        <f>Agrar!G536+Bio_Psych!G536+Chemie!G536+Forst_Wald!G536+Geo!G536+Mathe_Info!G536+Physik!G536+Jur!G536+Phil!G536+Sozi!G536+Theo!G536+Med!G536+Wiwi!G536</f>
        <v>146</v>
      </c>
      <c r="H536" s="2">
        <f>G536/$M$536</f>
        <v>0.19210526315789472</v>
      </c>
      <c r="I536" s="10">
        <f>Agrar!I536+Bio_Psych!I536+Chemie!I536+Forst_Wald!I536+Geo!I536+Mathe_Info!I536+Physik!I536+Jur!I536+Phil!I536+Sozi!I536+Theo!I536+Med!I536+Wiwi!I536</f>
        <v>55</v>
      </c>
      <c r="J536" s="2">
        <f>I536/$M$536</f>
        <v>7.2368421052631582E-2</v>
      </c>
      <c r="K536" s="10">
        <f>Agrar!K536+Bio_Psych!K536+Chemie!K536+Forst_Wald!K536+Geo!K536+Mathe_Info!K536+Physik!K536+Jur!K536+Phil!K536+Sozi!K536+Theo!K536+Med!K536+Wiwi!K536</f>
        <v>44</v>
      </c>
      <c r="L536" s="2">
        <f>K536/$M$536</f>
        <v>5.7894736842105263E-2</v>
      </c>
      <c r="M536" s="11">
        <f t="shared" si="83"/>
        <v>760</v>
      </c>
      <c r="N536" s="10">
        <f>Agrar!N536+Bio_Psych!N536+Chemie!N536+Forst_Wald!N536+Geo!N536+Mathe_Info!N536+Physik!N536+Jur!N536+Phil!N536+Sozi!N536+Theo!N536+Med!N536+Wiwi!N536</f>
        <v>36</v>
      </c>
      <c r="O536" s="36">
        <f t="shared" si="84"/>
        <v>796</v>
      </c>
    </row>
    <row r="537" spans="2:15" ht="24" x14ac:dyDescent="0.2">
      <c r="B537" s="24" t="s">
        <v>239</v>
      </c>
      <c r="C537" s="10">
        <f>Agrar!C537+Bio_Psych!C537+Chemie!C537+Forst_Wald!C537+Geo!C537+Mathe_Info!C537+Physik!C537+Jur!C537+Phil!C537+Sozi!C537+Theo!C537+Med!C537+Wiwi!C537</f>
        <v>352</v>
      </c>
      <c r="D537" s="2">
        <f>C537/$M$537</f>
        <v>0.46437994722955145</v>
      </c>
      <c r="E537" s="10">
        <f>Agrar!E537+Bio_Psych!E537+Chemie!E537+Forst_Wald!E537+Geo!E537+Mathe_Info!E537+Physik!E537+Jur!E537+Phil!E537+Sozi!E537+Theo!E537+Med!E537+Wiwi!E537</f>
        <v>105</v>
      </c>
      <c r="F537" s="2">
        <f>E537/$M$537</f>
        <v>0.13852242744063326</v>
      </c>
      <c r="G537" s="10">
        <f>Agrar!G537+Bio_Psych!G537+Chemie!G537+Forst_Wald!G537+Geo!G537+Mathe_Info!G537+Physik!G537+Jur!G537+Phil!G537+Sozi!G537+Theo!G537+Med!G537+Wiwi!G537</f>
        <v>111</v>
      </c>
      <c r="H537" s="2">
        <f>G537/$M$537</f>
        <v>0.14643799472295516</v>
      </c>
      <c r="I537" s="10">
        <f>Agrar!I537+Bio_Psych!I537+Chemie!I537+Forst_Wald!I537+Geo!I537+Mathe_Info!I537+Physik!I537+Jur!I537+Phil!I537+Sozi!I537+Theo!I537+Med!I537+Wiwi!I537</f>
        <v>98</v>
      </c>
      <c r="J537" s="2">
        <f>I537/$M$537</f>
        <v>0.12928759894459102</v>
      </c>
      <c r="K537" s="10">
        <f>Agrar!K537+Bio_Psych!K537+Chemie!K537+Forst_Wald!K537+Geo!K537+Mathe_Info!K537+Physik!K537+Jur!K537+Phil!K537+Sozi!K537+Theo!K537+Med!K537+Wiwi!K537</f>
        <v>92</v>
      </c>
      <c r="L537" s="2">
        <f>K537/$M$537</f>
        <v>0.12137203166226913</v>
      </c>
      <c r="M537" s="11">
        <f t="shared" si="83"/>
        <v>758</v>
      </c>
      <c r="N537" s="10">
        <f>Agrar!N537+Bio_Psych!N537+Chemie!N537+Forst_Wald!N537+Geo!N537+Mathe_Info!N537+Physik!N537+Jur!N537+Phil!N537+Sozi!N537+Theo!N537+Med!N537+Wiwi!N537</f>
        <v>38</v>
      </c>
      <c r="O537" s="36">
        <f t="shared" si="84"/>
        <v>796</v>
      </c>
    </row>
    <row r="538" spans="2:15" ht="24" x14ac:dyDescent="0.2">
      <c r="B538" s="26" t="s">
        <v>240</v>
      </c>
      <c r="C538" s="10">
        <f>Agrar!C538+Bio_Psych!C538+Chemie!C538+Forst_Wald!C538+Geo!C538+Mathe_Info!C538+Physik!C538+Jur!C538+Phil!C538+Sozi!C538+Theo!C538+Med!C538+Wiwi!C538</f>
        <v>162</v>
      </c>
      <c r="D538" s="2">
        <f>C538/$M$538</f>
        <v>0.59340659340659341</v>
      </c>
      <c r="E538" s="10">
        <f>Agrar!E538+Bio_Psych!E538+Chemie!E538+Forst_Wald!E538+Geo!E538+Mathe_Info!E538+Physik!E538+Jur!E538+Phil!E538+Sozi!E538+Theo!E538+Med!E538+Wiwi!E538</f>
        <v>30</v>
      </c>
      <c r="F538" s="2">
        <f>E538/$M$538</f>
        <v>0.10989010989010989</v>
      </c>
      <c r="G538" s="10">
        <f>Agrar!G538+Bio_Psych!G538+Chemie!G538+Forst_Wald!G538+Geo!G538+Mathe_Info!G538+Physik!G538+Jur!G538+Phil!G538+Sozi!G538+Theo!G538+Med!G538+Wiwi!G538</f>
        <v>37</v>
      </c>
      <c r="H538" s="2">
        <f>G538/$M$538</f>
        <v>0.13553113553113552</v>
      </c>
      <c r="I538" s="10">
        <f>Agrar!I538+Bio_Psych!I538+Chemie!I538+Forst_Wald!I538+Geo!I538+Mathe_Info!I538+Physik!I538+Jur!I538+Phil!I538+Sozi!I538+Theo!I538+Med!I538+Wiwi!I538</f>
        <v>18</v>
      </c>
      <c r="J538" s="2">
        <f>I538/$M$538</f>
        <v>6.5934065934065936E-2</v>
      </c>
      <c r="K538" s="10">
        <f>Agrar!K538+Bio_Psych!K538+Chemie!K538+Forst_Wald!K538+Geo!K538+Mathe_Info!K538+Physik!K538+Jur!K538+Phil!K538+Sozi!K538+Theo!K538+Med!K538+Wiwi!K538</f>
        <v>26</v>
      </c>
      <c r="L538" s="2">
        <f>K538/$M$538</f>
        <v>9.5238095238095233E-2</v>
      </c>
      <c r="M538" s="11">
        <f t="shared" si="83"/>
        <v>273</v>
      </c>
      <c r="N538" s="10">
        <f>Agrar!N538+Bio_Psych!N538+Chemie!N538+Forst_Wald!N538+Geo!N538+Mathe_Info!N538+Physik!N538+Jur!N538+Phil!N538+Sozi!N538+Theo!N538+Med!N538+Wiwi!N538</f>
        <v>523</v>
      </c>
      <c r="O538" s="36">
        <f t="shared" si="84"/>
        <v>796</v>
      </c>
    </row>
    <row r="539" spans="2:15" x14ac:dyDescent="0.2">
      <c r="B539" s="24" t="s">
        <v>241</v>
      </c>
      <c r="C539" s="10">
        <f>Agrar!C539+Bio_Psych!C539+Chemie!C539+Forst_Wald!C539+Geo!C539+Mathe_Info!C539+Physik!C539+Jur!C539+Phil!C539+Sozi!C539+Theo!C539+Med!C539+Wiwi!C539</f>
        <v>367</v>
      </c>
      <c r="D539" s="2">
        <f>C539/$M$539</f>
        <v>0.48738379814077026</v>
      </c>
      <c r="E539" s="10">
        <f>Agrar!E539+Bio_Psych!E539+Chemie!E539+Forst_Wald!E539+Geo!E539+Mathe_Info!E539+Physik!E539+Jur!E539+Phil!E539+Sozi!E539+Theo!E539+Med!E539+Wiwi!E539</f>
        <v>177</v>
      </c>
      <c r="F539" s="2">
        <f>E539/$M$539</f>
        <v>0.23505976095617531</v>
      </c>
      <c r="G539" s="10">
        <f>Agrar!G539+Bio_Psych!G539+Chemie!G539+Forst_Wald!G539+Geo!G539+Mathe_Info!G539+Physik!G539+Jur!G539+Phil!G539+Sozi!G539+Theo!G539+Med!G539+Wiwi!G539</f>
        <v>121</v>
      </c>
      <c r="H539" s="2">
        <f>G539/$M$539</f>
        <v>0.16069057104913678</v>
      </c>
      <c r="I539" s="10">
        <f>Agrar!I539+Bio_Psych!I539+Chemie!I539+Forst_Wald!I539+Geo!I539+Mathe_Info!I539+Physik!I539+Jur!I539+Phil!I539+Sozi!I539+Theo!I539+Med!I539+Wiwi!I539</f>
        <v>51</v>
      </c>
      <c r="J539" s="2">
        <f>I539/$M$539</f>
        <v>6.7729083665338641E-2</v>
      </c>
      <c r="K539" s="10">
        <f>Agrar!K539+Bio_Psych!K539+Chemie!K539+Forst_Wald!K539+Geo!K539+Mathe_Info!K539+Physik!K539+Jur!K539+Phil!K539+Sozi!K539+Theo!K539+Med!K539+Wiwi!K539</f>
        <v>37</v>
      </c>
      <c r="L539" s="2">
        <f>K539/$M$539</f>
        <v>4.9136786188579015E-2</v>
      </c>
      <c r="M539" s="11">
        <f t="shared" si="83"/>
        <v>753</v>
      </c>
      <c r="N539" s="10">
        <f>Agrar!N539+Bio_Psych!N539+Chemie!N539+Forst_Wald!N539+Geo!N539+Mathe_Info!N539+Physik!N539+Jur!N539+Phil!N539+Sozi!N539+Theo!N539+Med!N539+Wiwi!N539</f>
        <v>43</v>
      </c>
      <c r="O539" s="36">
        <f t="shared" si="84"/>
        <v>796</v>
      </c>
    </row>
    <row r="540" spans="2:15" x14ac:dyDescent="0.25">
      <c r="B540" s="33"/>
      <c r="C540" s="104"/>
      <c r="D540" s="6"/>
      <c r="E540" s="105"/>
      <c r="F540" s="6"/>
      <c r="G540" s="105"/>
      <c r="H540" s="6"/>
      <c r="I540" s="105"/>
      <c r="J540" s="6"/>
      <c r="K540" s="105"/>
      <c r="L540" s="6"/>
      <c r="M540" s="105"/>
      <c r="N540" s="12"/>
      <c r="O540" s="12"/>
    </row>
    <row r="541" spans="2:15" x14ac:dyDescent="0.25">
      <c r="B541" s="33"/>
      <c r="C541" s="104"/>
      <c r="D541" s="6"/>
      <c r="E541" s="105"/>
      <c r="F541" s="6"/>
      <c r="G541" s="105"/>
      <c r="H541" s="6"/>
      <c r="I541" s="105"/>
      <c r="J541" s="6"/>
      <c r="K541" s="105"/>
      <c r="L541" s="6"/>
      <c r="M541" s="105"/>
      <c r="N541" s="12"/>
      <c r="O541" s="12"/>
    </row>
    <row r="542" spans="2:15" x14ac:dyDescent="0.25">
      <c r="C542" s="102" t="s">
        <v>242</v>
      </c>
    </row>
    <row r="544" spans="2:15" x14ac:dyDescent="0.25">
      <c r="C544" s="102" t="s">
        <v>243</v>
      </c>
    </row>
    <row r="546" spans="2:12" ht="15" customHeight="1" x14ac:dyDescent="0.2">
      <c r="B546" s="253" t="s">
        <v>244</v>
      </c>
      <c r="C546" s="257" t="s">
        <v>27</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160" t="s">
        <v>245</v>
      </c>
      <c r="D548" s="32"/>
      <c r="E548" s="160" t="s">
        <v>246</v>
      </c>
      <c r="F548" s="32"/>
      <c r="G548" s="160" t="s">
        <v>247</v>
      </c>
      <c r="H548" s="32"/>
      <c r="I548" s="160" t="s">
        <v>4</v>
      </c>
      <c r="J548" s="160" t="s">
        <v>5</v>
      </c>
      <c r="K548" s="160" t="s">
        <v>6</v>
      </c>
    </row>
    <row r="549" spans="2:12" x14ac:dyDescent="0.2">
      <c r="B549" s="24" t="s">
        <v>248</v>
      </c>
      <c r="C549" s="10">
        <f>Agrar!C549+Bio_Psych!C549+Chemie!C549+Forst_Wald!C549+Geo!C549+Mathe_Info!C549+Physik!C549+Jur!C549+Phil!C549+Sozi!C549+Theo!C549+Med!C549+Wiwi!C549</f>
        <v>12</v>
      </c>
      <c r="D549" s="2">
        <f>C549/$I$549</f>
        <v>7.0629782224838136E-3</v>
      </c>
      <c r="E549" s="10">
        <f>Agrar!E549+Bio_Psych!E549+Chemie!E549+Forst_Wald!E549+Geo!E549+Mathe_Info!E549+Physik!E549+Jur!E549+Phil!E549+Sozi!E549+Theo!E549+Med!E549+Wiwi!E549</f>
        <v>316</v>
      </c>
      <c r="F549" s="2">
        <f>E549/$I$549</f>
        <v>0.18599175985874045</v>
      </c>
      <c r="G549" s="10">
        <f>Agrar!G549+Bio_Psych!G549+Chemie!G549+Forst_Wald!G549+Geo!G549+Mathe_Info!G549+Physik!G549+Jur!G549+Phil!G549+Sozi!G549+Theo!G549+Med!G549+Wiwi!G549</f>
        <v>1371</v>
      </c>
      <c r="H549" s="2">
        <f>G549/$I$549</f>
        <v>0.8069452619187758</v>
      </c>
      <c r="I549" s="36">
        <f>C549+E549+G549</f>
        <v>1699</v>
      </c>
      <c r="J549" s="10">
        <f>Agrar!J549+Bio_Psych!J549+Chemie!J549+Forst_Wald!J549+Geo!J549+Mathe_Info!J549+Physik!J549+Jur!J549+Phil!J549+Sozi!J549+Theo!J549+Med!J549+Wiwi!J549</f>
        <v>17</v>
      </c>
      <c r="K549" s="36">
        <f>I549+J549</f>
        <v>1716</v>
      </c>
      <c r="L549" s="103"/>
    </row>
    <row r="550" spans="2:12" x14ac:dyDescent="0.25">
      <c r="B550" s="24" t="s">
        <v>249</v>
      </c>
      <c r="C550" s="10">
        <f>Agrar!C550+Bio_Psych!C550+Chemie!C550+Forst_Wald!C550+Geo!C550+Mathe_Info!C550+Physik!C550+Jur!C550+Phil!C550+Sozi!C550+Theo!C550+Med!C550+Wiwi!C550</f>
        <v>149</v>
      </c>
      <c r="D550" s="2">
        <f>C550/$I$550</f>
        <v>8.8270142180094782E-2</v>
      </c>
      <c r="E550" s="10">
        <f>Agrar!E550+Bio_Psych!E550+Chemie!E550+Forst_Wald!E550+Geo!E550+Mathe_Info!E550+Physik!E550+Jur!E550+Phil!E550+Sozi!E550+Theo!E550+Med!E550+Wiwi!E550</f>
        <v>779</v>
      </c>
      <c r="F550" s="2">
        <f>E550/$I$550</f>
        <v>0.46149289099526064</v>
      </c>
      <c r="G550" s="10">
        <f>Agrar!G550+Bio_Psych!G550+Chemie!G550+Forst_Wald!G550+Geo!G550+Mathe_Info!G550+Physik!G550+Jur!G550+Phil!G550+Sozi!G550+Theo!G550+Med!G550+Wiwi!G550</f>
        <v>760</v>
      </c>
      <c r="H550" s="2">
        <f>G550/$I$550</f>
        <v>0.45023696682464454</v>
      </c>
      <c r="I550" s="36">
        <f t="shared" ref="I550:I554" si="85">C550+E550+G550</f>
        <v>1688</v>
      </c>
      <c r="J550" s="10">
        <f>Agrar!J550+Bio_Psych!J550+Chemie!J550+Forst_Wald!J550+Geo!J550+Mathe_Info!J550+Physik!J550+Jur!J550+Phil!J550+Sozi!J550+Theo!J550+Med!J550+Wiwi!J550</f>
        <v>28</v>
      </c>
      <c r="K550" s="36">
        <f t="shared" ref="K550:K554" si="86">I550+J550</f>
        <v>1716</v>
      </c>
      <c r="L550" s="103"/>
    </row>
    <row r="551" spans="2:12" ht="24" x14ac:dyDescent="0.25">
      <c r="B551" s="24" t="s">
        <v>250</v>
      </c>
      <c r="C551" s="10">
        <f>Agrar!C551+Bio_Psych!C551+Chemie!C551+Forst_Wald!C551+Geo!C551+Mathe_Info!C551+Physik!C551+Jur!C551+Phil!C551+Sozi!C551+Theo!C551+Med!C551+Wiwi!C551</f>
        <v>66</v>
      </c>
      <c r="D551" s="2">
        <f>C551/$I$551</f>
        <v>3.9568345323741004E-2</v>
      </c>
      <c r="E551" s="10">
        <f>Agrar!E551+Bio_Psych!E551+Chemie!E551+Forst_Wald!E551+Geo!E551+Mathe_Info!E551+Physik!E551+Jur!E551+Phil!E551+Sozi!E551+Theo!E551+Med!E551+Wiwi!E551</f>
        <v>909</v>
      </c>
      <c r="F551" s="2">
        <f>E551/$I$551</f>
        <v>0.54496402877697847</v>
      </c>
      <c r="G551" s="10">
        <f>Agrar!G551+Bio_Psych!G551+Chemie!G551+Forst_Wald!G551+Geo!G551+Mathe_Info!G551+Physik!G551+Jur!G551+Phil!G551+Sozi!G551+Theo!G551+Med!G551+Wiwi!G551</f>
        <v>693</v>
      </c>
      <c r="H551" s="2">
        <f>G551/$I$551</f>
        <v>0.4154676258992806</v>
      </c>
      <c r="I551" s="36">
        <f t="shared" si="85"/>
        <v>1668</v>
      </c>
      <c r="J551" s="10">
        <f>Agrar!J551+Bio_Psych!J551+Chemie!J551+Forst_Wald!J551+Geo!J551+Mathe_Info!J551+Physik!J551+Jur!J551+Phil!J551+Sozi!J551+Theo!J551+Med!J551+Wiwi!J551</f>
        <v>48</v>
      </c>
      <c r="K551" s="36">
        <f t="shared" si="86"/>
        <v>1716</v>
      </c>
      <c r="L551" s="103"/>
    </row>
    <row r="552" spans="2:12" x14ac:dyDescent="0.25">
      <c r="B552" s="24" t="s">
        <v>251</v>
      </c>
      <c r="C552" s="10">
        <f>Agrar!C552+Bio_Psych!C552+Chemie!C552+Forst_Wald!C552+Geo!C552+Mathe_Info!C552+Physik!C552+Jur!C552+Phil!C552+Sozi!C552+Theo!C552+Med!C552+Wiwi!C552</f>
        <v>52</v>
      </c>
      <c r="D552" s="2">
        <f>C552/$I$552</f>
        <v>6.8965517241379309E-2</v>
      </c>
      <c r="E552" s="10">
        <f>Agrar!E552+Bio_Psych!E552+Chemie!E552+Forst_Wald!E552+Geo!E552+Mathe_Info!E552+Physik!E552+Jur!E552+Phil!E552+Sozi!E552+Theo!E552+Med!E552+Wiwi!E552</f>
        <v>440</v>
      </c>
      <c r="F552" s="2">
        <f>E552/$I$552</f>
        <v>0.58355437665782495</v>
      </c>
      <c r="G552" s="10">
        <f>Agrar!G552+Bio_Psych!G552+Chemie!G552+Forst_Wald!G552+Geo!G552+Mathe_Info!G552+Physik!G552+Jur!G552+Phil!G552+Sozi!G552+Theo!G552+Med!G552+Wiwi!G552</f>
        <v>262</v>
      </c>
      <c r="H552" s="2">
        <f>G552/$I$552</f>
        <v>0.34748010610079577</v>
      </c>
      <c r="I552" s="36">
        <f t="shared" si="85"/>
        <v>754</v>
      </c>
      <c r="J552" s="10">
        <f>Agrar!J552+Bio_Psych!J552+Chemie!J552+Forst_Wald!J552+Geo!J552+Mathe_Info!J552+Physik!J552+Jur!J552+Phil!J552+Sozi!J552+Theo!J552+Med!J552+Wiwi!J552</f>
        <v>841</v>
      </c>
      <c r="K552" s="36">
        <f t="shared" si="86"/>
        <v>1595</v>
      </c>
      <c r="L552" s="103"/>
    </row>
    <row r="553" spans="2:12" x14ac:dyDescent="0.25">
      <c r="B553" s="24" t="s">
        <v>252</v>
      </c>
      <c r="C553" s="10">
        <f>Agrar!C553+Bio_Psych!C553+Chemie!C553+Forst_Wald!C553+Geo!C553+Mathe_Info!C553+Physik!C553+Jur!C553+Phil!C553+Sozi!C553+Theo!C553+Med!C553+Wiwi!C553</f>
        <v>81</v>
      </c>
      <c r="D553" s="2">
        <f>C553/$I$553</f>
        <v>0.10857908847184987</v>
      </c>
      <c r="E553" s="10">
        <f>Agrar!E553+Bio_Psych!E553+Chemie!E553+Forst_Wald!E553+Geo!E553+Mathe_Info!E553+Physik!E553+Jur!E553+Phil!E553+Sozi!E553+Theo!E553+Med!E553+Wiwi!E553</f>
        <v>392</v>
      </c>
      <c r="F553" s="2">
        <f>E553/$I$553</f>
        <v>0.52546916890080431</v>
      </c>
      <c r="G553" s="10">
        <f>Agrar!G553+Bio_Psych!G553+Chemie!G553+Forst_Wald!G553+Geo!G553+Mathe_Info!G553+Physik!G553+Jur!G553+Phil!G553+Sozi!G553+Theo!G553+Med!G553+Wiwi!G553</f>
        <v>273</v>
      </c>
      <c r="H553" s="2">
        <f>G553/$I$553</f>
        <v>0.36595174262734587</v>
      </c>
      <c r="I553" s="36">
        <f t="shared" si="85"/>
        <v>746</v>
      </c>
      <c r="J553" s="10">
        <f>Agrar!J553+Bio_Psych!J553+Chemie!J553+Forst_Wald!J553+Geo!J553+Mathe_Info!J553+Physik!J553+Jur!J553+Phil!J553+Sozi!J553+Theo!J553+Med!J553+Wiwi!J553</f>
        <v>849</v>
      </c>
      <c r="K553" s="36">
        <f t="shared" si="86"/>
        <v>1595</v>
      </c>
      <c r="L553" s="103"/>
    </row>
    <row r="554" spans="2:12" x14ac:dyDescent="0.25">
      <c r="B554" s="24" t="s">
        <v>253</v>
      </c>
      <c r="C554" s="10">
        <f>Agrar!C554+Bio_Psych!C554+Chemie!C554+Forst_Wald!C554+Geo!C554+Mathe_Info!C554+Physik!C554+Jur!C554+Phil!C554+Sozi!C554+Theo!C554+Med!C554+Wiwi!C554</f>
        <v>101</v>
      </c>
      <c r="D554" s="2">
        <f>C554/$I$554</f>
        <v>6.1585365853658536E-2</v>
      </c>
      <c r="E554" s="10">
        <f>Agrar!E554+Bio_Psych!E554+Chemie!E554+Forst_Wald!E554+Geo!E554+Mathe_Info!E554+Physik!E554+Jur!E554+Phil!E554+Sozi!E554+Theo!E554+Med!E554+Wiwi!E554</f>
        <v>1134</v>
      </c>
      <c r="F554" s="2">
        <f>E554/$I$554</f>
        <v>0.69146341463414629</v>
      </c>
      <c r="G554" s="10">
        <f>Agrar!G554+Bio_Psych!G554+Chemie!G554+Forst_Wald!G554+Geo!G554+Mathe_Info!G554+Physik!G554+Jur!G554+Phil!G554+Sozi!G554+Theo!G554+Med!G554+Wiwi!G554</f>
        <v>405</v>
      </c>
      <c r="H554" s="2">
        <f>G554/$I$554</f>
        <v>0.24695121951219512</v>
      </c>
      <c r="I554" s="36">
        <f t="shared" si="85"/>
        <v>1640</v>
      </c>
      <c r="J554" s="10">
        <f>Agrar!J554+Bio_Psych!J554+Chemie!J554+Forst_Wald!J554+Geo!J554+Mathe_Info!J554+Physik!J554+Jur!J554+Phil!J554+Sozi!J554+Theo!J554+Med!J554+Wiwi!J554</f>
        <v>76</v>
      </c>
      <c r="K554" s="36">
        <f t="shared" si="86"/>
        <v>1716</v>
      </c>
      <c r="L554" s="103"/>
    </row>
    <row r="557" spans="2:12" x14ac:dyDescent="0.25">
      <c r="B557" s="102"/>
      <c r="C557" s="102" t="s">
        <v>254</v>
      </c>
    </row>
    <row r="559" spans="2:12" ht="15" customHeight="1" x14ac:dyDescent="0.2">
      <c r="B559" s="253" t="s">
        <v>244</v>
      </c>
      <c r="C559" s="257" t="s">
        <v>28</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160" t="s">
        <v>245</v>
      </c>
      <c r="D561" s="32"/>
      <c r="E561" s="160" t="s">
        <v>246</v>
      </c>
      <c r="F561" s="32"/>
      <c r="G561" s="160" t="s">
        <v>247</v>
      </c>
      <c r="H561" s="32"/>
      <c r="I561" s="160" t="s">
        <v>4</v>
      </c>
      <c r="J561" s="160" t="s">
        <v>5</v>
      </c>
      <c r="K561" s="160" t="s">
        <v>6</v>
      </c>
    </row>
    <row r="562" spans="2:12" x14ac:dyDescent="0.2">
      <c r="B562" s="24" t="s">
        <v>255</v>
      </c>
      <c r="C562" s="10">
        <f>Agrar!C562+Bio_Psych!C562+Chemie!C562+Forst_Wald!C562+Geo!C562+Mathe_Info!C562+Physik!C562+Jur!C562+Phil!C562+Sozi!C562+Theo!C562+Med!C562+Wiwi!C562</f>
        <v>7</v>
      </c>
      <c r="D562" s="2">
        <f>C562/$I$562</f>
        <v>7.6754385964912276E-3</v>
      </c>
      <c r="E562" s="10">
        <f>Agrar!E562+Bio_Psych!E562+Chemie!E562+Forst_Wald!E562+Geo!E562+Mathe_Info!E562+Physik!E562+Jur!E562+Phil!E562+Sozi!E562+Theo!E562+Med!E562+Wiwi!E562</f>
        <v>236</v>
      </c>
      <c r="F562" s="2">
        <f>E562/$I$562</f>
        <v>0.25877192982456143</v>
      </c>
      <c r="G562" s="10">
        <f>Agrar!G562+Bio_Psych!G562+Chemie!G562+Forst_Wald!G562+Geo!G562+Mathe_Info!G562+Physik!G562+Jur!G562+Phil!G562+Sozi!G562+Theo!G562+Med!G562+Wiwi!G562</f>
        <v>669</v>
      </c>
      <c r="H562" s="2">
        <f>G562/$I$562</f>
        <v>0.73355263157894735</v>
      </c>
      <c r="I562" s="36">
        <f t="shared" ref="I562:I565" si="87">C562+E562+G562</f>
        <v>912</v>
      </c>
      <c r="J562" s="10">
        <f>Agrar!J562+Bio_Psych!J562+Chemie!J562+Forst_Wald!J562+Geo!J562+Mathe_Info!J562+Physik!J562+Jur!J562+Phil!J562+Sozi!J562+Theo!J562+Med!J562+Wiwi!J562</f>
        <v>8</v>
      </c>
      <c r="K562" s="36">
        <f t="shared" ref="K562:K565" si="88">I562+J562</f>
        <v>920</v>
      </c>
      <c r="L562" s="103"/>
    </row>
    <row r="563" spans="2:12" x14ac:dyDescent="0.25">
      <c r="B563" s="24" t="s">
        <v>249</v>
      </c>
      <c r="C563" s="10">
        <f>Agrar!C563+Bio_Psych!C563+Chemie!C563+Forst_Wald!C563+Geo!C563+Mathe_Info!C563+Physik!C563+Jur!C563+Phil!C563+Sozi!C563+Theo!C563+Med!C563+Wiwi!C563</f>
        <v>18</v>
      </c>
      <c r="D563" s="2">
        <f>C563/$I$563</f>
        <v>1.9823788546255508E-2</v>
      </c>
      <c r="E563" s="10">
        <f>Agrar!E563+Bio_Psych!E563+Chemie!E563+Forst_Wald!E563+Geo!E563+Mathe_Info!E563+Physik!E563+Jur!E563+Phil!E563+Sozi!E563+Theo!E563+Med!E563+Wiwi!E563</f>
        <v>386</v>
      </c>
      <c r="F563" s="2">
        <f>E563/$I$563</f>
        <v>0.42511013215859028</v>
      </c>
      <c r="G563" s="10">
        <f>Agrar!G563+Bio_Psych!G563+Chemie!G563+Forst_Wald!G563+Geo!G563+Mathe_Info!G563+Physik!G563+Jur!G563+Phil!G563+Sozi!G563+Theo!G563+Med!G563+Wiwi!G563</f>
        <v>504</v>
      </c>
      <c r="H563" s="2">
        <f>G563/$I$563</f>
        <v>0.55506607929515417</v>
      </c>
      <c r="I563" s="36">
        <f t="shared" si="87"/>
        <v>908</v>
      </c>
      <c r="J563" s="10">
        <f>Agrar!J563+Bio_Psych!J563+Chemie!J563+Forst_Wald!J563+Geo!J563+Mathe_Info!J563+Physik!J563+Jur!J563+Phil!J563+Sozi!J563+Theo!J563+Med!J563+Wiwi!J563</f>
        <v>12</v>
      </c>
      <c r="K563" s="36">
        <f t="shared" si="88"/>
        <v>920</v>
      </c>
      <c r="L563" s="103"/>
    </row>
    <row r="564" spans="2:12" ht="24" x14ac:dyDescent="0.25">
      <c r="B564" s="24" t="s">
        <v>250</v>
      </c>
      <c r="C564" s="10">
        <f>Agrar!C564+Bio_Psych!C564+Chemie!C564+Forst_Wald!C564+Geo!C564+Mathe_Info!C564+Physik!C564+Jur!C564+Phil!C564+Sozi!C564+Theo!C564+Med!C564+Wiwi!C564</f>
        <v>26</v>
      </c>
      <c r="D564" s="2">
        <f>C564/$I$564</f>
        <v>2.8792912513842746E-2</v>
      </c>
      <c r="E564" s="10">
        <f>Agrar!E564+Bio_Psych!E564+Chemie!E564+Forst_Wald!E564+Geo!E564+Mathe_Info!E564+Physik!E564+Jur!E564+Phil!E564+Sozi!E564+Theo!E564+Med!E564+Wiwi!E564</f>
        <v>498</v>
      </c>
      <c r="F564" s="2">
        <f>E564/$I$564</f>
        <v>0.55149501661129563</v>
      </c>
      <c r="G564" s="10">
        <f>Agrar!G564+Bio_Psych!G564+Chemie!G564+Forst_Wald!G564+Geo!G564+Mathe_Info!G564+Physik!G564+Jur!G564+Phil!G564+Sozi!G564+Theo!G564+Med!G564+Wiwi!G564</f>
        <v>379</v>
      </c>
      <c r="H564" s="2">
        <f>G564/$I$564</f>
        <v>0.41971207087486156</v>
      </c>
      <c r="I564" s="36">
        <f t="shared" si="87"/>
        <v>903</v>
      </c>
      <c r="J564" s="10">
        <f>Agrar!J564+Bio_Psych!J564+Chemie!J564+Forst_Wald!J564+Geo!J564+Mathe_Info!J564+Physik!J564+Jur!J564+Phil!J564+Sozi!J564+Theo!J564+Med!J564+Wiwi!J564</f>
        <v>17</v>
      </c>
      <c r="K564" s="36">
        <f t="shared" si="88"/>
        <v>920</v>
      </c>
      <c r="L564" s="103"/>
    </row>
    <row r="565" spans="2:12" x14ac:dyDescent="0.2">
      <c r="B565" s="24" t="s">
        <v>253</v>
      </c>
      <c r="C565" s="10">
        <f>Agrar!C565+Bio_Psych!C565+Chemie!C565+Forst_Wald!C565+Geo!C565+Mathe_Info!C565+Physik!C565+Jur!C565+Phil!C565+Sozi!C565+Theo!C565+Med!C565+Wiwi!C565</f>
        <v>39</v>
      </c>
      <c r="D565" s="2">
        <f>C565/$I$565</f>
        <v>4.357541899441341E-2</v>
      </c>
      <c r="E565" s="10">
        <f>Agrar!E565+Bio_Psych!E565+Chemie!E565+Forst_Wald!E565+Geo!E565+Mathe_Info!E565+Physik!E565+Jur!E565+Phil!E565+Sozi!E565+Theo!E565+Med!E565+Wiwi!E565</f>
        <v>640</v>
      </c>
      <c r="F565" s="2">
        <f>E565/$I$565</f>
        <v>0.71508379888268159</v>
      </c>
      <c r="G565" s="10">
        <f>Agrar!G565+Bio_Psych!G565+Chemie!G565+Forst_Wald!G565+Geo!G565+Mathe_Info!G565+Physik!G565+Jur!G565+Phil!G565+Sozi!G565+Theo!G565+Med!G565+Wiwi!G565</f>
        <v>216</v>
      </c>
      <c r="H565" s="2">
        <f>G565/$I$565</f>
        <v>0.24134078212290502</v>
      </c>
      <c r="I565" s="36">
        <f t="shared" si="87"/>
        <v>895</v>
      </c>
      <c r="J565" s="10">
        <f>Agrar!J565+Bio_Psych!J565+Chemie!J565+Forst_Wald!J565+Geo!J565+Mathe_Info!J565+Physik!J565+Jur!J565+Phil!J565+Sozi!J565+Theo!J565+Med!J565+Wiwi!J565</f>
        <v>25</v>
      </c>
      <c r="K565" s="36">
        <f t="shared" si="88"/>
        <v>920</v>
      </c>
      <c r="L565" s="103"/>
    </row>
    <row r="566" spans="2:12" x14ac:dyDescent="0.2">
      <c r="L566" s="103"/>
    </row>
    <row r="567" spans="2:12" x14ac:dyDescent="0.2">
      <c r="L567" s="103"/>
    </row>
    <row r="568" spans="2:12" x14ac:dyDescent="0.2">
      <c r="C568" s="102" t="s">
        <v>256</v>
      </c>
    </row>
    <row r="570" spans="2:12" ht="15" customHeight="1" x14ac:dyDescent="0.2">
      <c r="B570" s="253" t="s">
        <v>244</v>
      </c>
      <c r="C570" s="257" t="s">
        <v>29</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4.9" customHeight="1" x14ac:dyDescent="0.2">
      <c r="B572" s="253"/>
      <c r="C572" s="160" t="s">
        <v>245</v>
      </c>
      <c r="D572" s="32"/>
      <c r="E572" s="160" t="s">
        <v>246</v>
      </c>
      <c r="F572" s="32"/>
      <c r="G572" s="160" t="s">
        <v>247</v>
      </c>
      <c r="H572" s="32"/>
      <c r="I572" s="160" t="s">
        <v>4</v>
      </c>
      <c r="J572" s="160" t="s">
        <v>5</v>
      </c>
      <c r="K572" s="160" t="s">
        <v>6</v>
      </c>
    </row>
    <row r="573" spans="2:12" x14ac:dyDescent="0.2">
      <c r="B573" s="24" t="s">
        <v>257</v>
      </c>
      <c r="C573" s="32">
        <f>Agrar!C573+Bio_Psych!C573+Chemie!C573+Forst_Wald!C573+Geo!C573+Mathe_Info!C573+Physik!C573+Jur!C573+Phil!C573+Sozi!C573+Theo!C573+Med!C573+Wiwi!C573</f>
        <v>5</v>
      </c>
      <c r="D573" s="2">
        <f>C573/$I$573</f>
        <v>6.3532401524777635E-3</v>
      </c>
      <c r="E573" s="32">
        <f>Agrar!E573+Bio_Psych!E573+Chemie!E573+Forst_Wald!E573+Geo!E573+Mathe_Info!E573+Physik!E573+Jur!E573+Phil!E573+Sozi!E573+Theo!E573+Med!E573+Wiwi!E573</f>
        <v>80</v>
      </c>
      <c r="F573" s="2">
        <f>E573/$I$573</f>
        <v>0.10165184243964422</v>
      </c>
      <c r="G573" s="32">
        <f>Agrar!G573+Bio_Psych!G573+Chemie!G573+Forst_Wald!G573+Geo!G573+Mathe_Info!G573+Physik!G573+Jur!G573+Phil!G573+Sozi!G573+Theo!G573+Med!G573+Wiwi!G573</f>
        <v>702</v>
      </c>
      <c r="H573" s="2">
        <f>G573/$I$573</f>
        <v>0.89199491740787806</v>
      </c>
      <c r="I573" s="36">
        <f t="shared" ref="I573:I578" si="89">C573+E573+G573</f>
        <v>787</v>
      </c>
      <c r="J573" s="32">
        <f>Agrar!J573+Bio_Psych!J573+Chemie!J573+Forst_Wald!J573+Geo!J573+Mathe_Info!J573+Physik!J573+Jur!J573+Phil!J573+Sozi!J573+Theo!J573+Med!J573+Wiwi!J573</f>
        <v>9</v>
      </c>
      <c r="K573" s="36">
        <f t="shared" ref="K573:K578" si="90">I573+J573</f>
        <v>796</v>
      </c>
      <c r="L573" s="103"/>
    </row>
    <row r="574" spans="2:12" x14ac:dyDescent="0.2">
      <c r="B574" s="24" t="s">
        <v>249</v>
      </c>
      <c r="C574" s="32">
        <f>Agrar!C574+Bio_Psych!C574+Chemie!C574+Forst_Wald!C574+Geo!C574+Mathe_Info!C574+Physik!C574+Jur!C574+Phil!C574+Sozi!C574+Theo!C574+Med!C574+Wiwi!C574</f>
        <v>131</v>
      </c>
      <c r="D574" s="2">
        <f>C574/$I$574</f>
        <v>0.16794871794871793</v>
      </c>
      <c r="E574" s="32">
        <f>Agrar!E574+Bio_Psych!E574+Chemie!E574+Forst_Wald!E574+Geo!E574+Mathe_Info!E574+Physik!E574+Jur!E574+Phil!E574+Sozi!E574+Theo!E574+Med!E574+Wiwi!E574</f>
        <v>393</v>
      </c>
      <c r="F574" s="2">
        <f>E574/$I$574</f>
        <v>0.50384615384615383</v>
      </c>
      <c r="G574" s="32">
        <f>Agrar!G574+Bio_Psych!G574+Chemie!G574+Forst_Wald!G574+Geo!G574+Mathe_Info!G574+Physik!G574+Jur!G574+Phil!G574+Sozi!G574+Theo!G574+Med!G574+Wiwi!G574</f>
        <v>256</v>
      </c>
      <c r="H574" s="2">
        <f>G574/$I$574</f>
        <v>0.3282051282051282</v>
      </c>
      <c r="I574" s="36">
        <f t="shared" si="89"/>
        <v>780</v>
      </c>
      <c r="J574" s="32">
        <f>Agrar!J574+Bio_Psych!J574+Chemie!J574+Forst_Wald!J574+Geo!J574+Mathe_Info!J574+Physik!J574+Jur!J574+Phil!J574+Sozi!J574+Theo!J574+Med!J574+Wiwi!J574</f>
        <v>16</v>
      </c>
      <c r="K574" s="36">
        <f t="shared" si="90"/>
        <v>796</v>
      </c>
      <c r="L574" s="103"/>
    </row>
    <row r="575" spans="2:12" ht="24" x14ac:dyDescent="0.2">
      <c r="B575" s="24" t="s">
        <v>250</v>
      </c>
      <c r="C575" s="32">
        <f>Agrar!C575+Bio_Psych!C575+Chemie!C575+Forst_Wald!C575+Geo!C575+Mathe_Info!C575+Physik!C575+Jur!C575+Phil!C575+Sozi!C575+Theo!C575+Med!C575+Wiwi!C575</f>
        <v>40</v>
      </c>
      <c r="D575" s="2">
        <f>C575/$I$575</f>
        <v>5.2287581699346407E-2</v>
      </c>
      <c r="E575" s="32">
        <f>Agrar!E575+Bio_Psych!E575+Chemie!E575+Forst_Wald!E575+Geo!E575+Mathe_Info!E575+Physik!E575+Jur!E575+Phil!E575+Sozi!E575+Theo!E575+Med!E575+Wiwi!E575</f>
        <v>411</v>
      </c>
      <c r="F575" s="2">
        <f>E575/$I$575</f>
        <v>0.53725490196078429</v>
      </c>
      <c r="G575" s="32">
        <f>Agrar!G575+Bio_Psych!G575+Chemie!G575+Forst_Wald!G575+Geo!G575+Mathe_Info!G575+Physik!G575+Jur!G575+Phil!G575+Sozi!G575+Theo!G575+Med!G575+Wiwi!G575</f>
        <v>314</v>
      </c>
      <c r="H575" s="2">
        <f>G575/$I$575</f>
        <v>0.41045751633986927</v>
      </c>
      <c r="I575" s="36">
        <f t="shared" si="89"/>
        <v>765</v>
      </c>
      <c r="J575" s="32">
        <f>Agrar!J575+Bio_Psych!J575+Chemie!J575+Forst_Wald!J575+Geo!J575+Mathe_Info!J575+Physik!J575+Jur!J575+Phil!J575+Sozi!J575+Theo!J575+Med!J575+Wiwi!J575</f>
        <v>31</v>
      </c>
      <c r="K575" s="36">
        <f t="shared" si="90"/>
        <v>796</v>
      </c>
      <c r="L575" s="103"/>
    </row>
    <row r="576" spans="2:12" x14ac:dyDescent="0.2">
      <c r="B576" s="24" t="s">
        <v>251</v>
      </c>
      <c r="C576" s="32">
        <f>Agrar!C576+Bio_Psych!C576+Chemie!C576+Forst_Wald!C576+Geo!C576+Mathe_Info!C576+Physik!C576+Jur!C576+Phil!C576+Sozi!C576+Theo!C576+Med!C576+Wiwi!C576</f>
        <v>52</v>
      </c>
      <c r="D576" s="2">
        <f>C576/$I$576</f>
        <v>6.8965517241379309E-2</v>
      </c>
      <c r="E576" s="32">
        <f>Agrar!E576+Bio_Psych!E576+Chemie!E576+Forst_Wald!E576+Geo!E576+Mathe_Info!E576+Physik!E576+Jur!E576+Phil!E576+Sozi!E576+Theo!E576+Med!E576+Wiwi!E576</f>
        <v>440</v>
      </c>
      <c r="F576" s="2">
        <f>E576/$I$576</f>
        <v>0.58355437665782495</v>
      </c>
      <c r="G576" s="32">
        <f>Agrar!G576+Bio_Psych!G576+Chemie!G576+Forst_Wald!G576+Geo!G576+Mathe_Info!G576+Physik!G576+Jur!G576+Phil!G576+Sozi!G576+Theo!G576+Med!G576+Wiwi!G576</f>
        <v>262</v>
      </c>
      <c r="H576" s="2">
        <f>G576/$I$576</f>
        <v>0.34748010610079577</v>
      </c>
      <c r="I576" s="36">
        <f t="shared" si="89"/>
        <v>754</v>
      </c>
      <c r="J576" s="32">
        <f>Agrar!J576+Bio_Psych!J576+Chemie!J576+Forst_Wald!J576+Geo!J576+Mathe_Info!J576+Physik!J576+Jur!J576+Phil!J576+Sozi!J576+Theo!J576+Med!J576+Wiwi!J576</f>
        <v>42</v>
      </c>
      <c r="K576" s="36">
        <f t="shared" si="90"/>
        <v>796</v>
      </c>
      <c r="L576" s="103"/>
    </row>
    <row r="577" spans="2:12" x14ac:dyDescent="0.2">
      <c r="B577" s="24" t="s">
        <v>252</v>
      </c>
      <c r="C577" s="32">
        <f>Agrar!C577+Bio_Psych!C577+Chemie!C577+Forst_Wald!C577+Geo!C577+Mathe_Info!C577+Physik!C577+Jur!C577+Phil!C577+Sozi!C577+Theo!C577+Med!C577+Wiwi!C577</f>
        <v>81</v>
      </c>
      <c r="D577" s="2">
        <f>C577/$I$577</f>
        <v>0.10857908847184987</v>
      </c>
      <c r="E577" s="32">
        <f>Agrar!E577+Bio_Psych!E577+Chemie!E577+Forst_Wald!E577+Geo!E577+Mathe_Info!E577+Physik!E577+Jur!E577+Phil!E577+Sozi!E577+Theo!E577+Med!E577+Wiwi!E577</f>
        <v>392</v>
      </c>
      <c r="F577" s="2">
        <f>E577/$I$577</f>
        <v>0.52546916890080431</v>
      </c>
      <c r="G577" s="32">
        <f>Agrar!G577+Bio_Psych!G577+Chemie!G577+Forst_Wald!G577+Geo!G577+Mathe_Info!G577+Physik!G577+Jur!G577+Phil!G577+Sozi!G577+Theo!G577+Med!G577+Wiwi!G577</f>
        <v>273</v>
      </c>
      <c r="H577" s="2">
        <f>G577/$I$577</f>
        <v>0.36595174262734587</v>
      </c>
      <c r="I577" s="36">
        <f t="shared" si="89"/>
        <v>746</v>
      </c>
      <c r="J577" s="32">
        <f>Agrar!J577+Bio_Psych!J577+Chemie!J577+Forst_Wald!J577+Geo!J577+Mathe_Info!J577+Physik!J577+Jur!J577+Phil!J577+Sozi!J577+Theo!J577+Med!J577+Wiwi!J577</f>
        <v>50</v>
      </c>
      <c r="K577" s="36">
        <f t="shared" si="90"/>
        <v>796</v>
      </c>
      <c r="L577" s="103"/>
    </row>
    <row r="578" spans="2:12" x14ac:dyDescent="0.2">
      <c r="B578" s="24" t="s">
        <v>253</v>
      </c>
      <c r="C578" s="32">
        <f>Agrar!C578+Bio_Psych!C578+Chemie!C578+Forst_Wald!C578+Geo!C578+Mathe_Info!C578+Physik!C578+Jur!C578+Phil!C578+Sozi!C578+Theo!C578+Med!C578+Wiwi!C578</f>
        <v>62</v>
      </c>
      <c r="D578" s="2">
        <f>C578/$I$578</f>
        <v>8.3221476510067116E-2</v>
      </c>
      <c r="E578" s="32">
        <f>Agrar!E578+Bio_Psych!E578+Chemie!E578+Forst_Wald!E578+Geo!E578+Mathe_Info!E578+Physik!E578+Jur!E578+Phil!E578+Sozi!E578+Theo!E578+Med!E578+Wiwi!E578</f>
        <v>494</v>
      </c>
      <c r="F578" s="2">
        <f>E578/$I$578</f>
        <v>0.6630872483221476</v>
      </c>
      <c r="G578" s="32">
        <f>Agrar!G578+Bio_Psych!G578+Chemie!G578+Forst_Wald!G578+Geo!G578+Mathe_Info!G578+Physik!G578+Jur!G578+Phil!G578+Sozi!G578+Theo!G578+Med!G578+Wiwi!G578</f>
        <v>189</v>
      </c>
      <c r="H578" s="2">
        <f>G578/$I$578</f>
        <v>0.25369127516778522</v>
      </c>
      <c r="I578" s="36">
        <f t="shared" si="89"/>
        <v>745</v>
      </c>
      <c r="J578" s="32">
        <f>Agrar!J578+Bio_Psych!J578+Chemie!J578+Forst_Wald!J578+Geo!J578+Mathe_Info!J578+Physik!J578+Jur!J578+Phil!J578+Sozi!J578+Theo!J578+Med!J578+Wiwi!J578</f>
        <v>51</v>
      </c>
      <c r="K578" s="36">
        <f t="shared" si="90"/>
        <v>796</v>
      </c>
      <c r="L578" s="103"/>
    </row>
    <row r="583" spans="2:12" ht="15" customHeight="1" x14ac:dyDescent="0.2"/>
  </sheetData>
  <mergeCells count="161">
    <mergeCell ref="K10:K11"/>
    <mergeCell ref="L10:L11"/>
    <mergeCell ref="M10:M11"/>
    <mergeCell ref="N10:N11"/>
    <mergeCell ref="O10:O11"/>
    <mergeCell ref="B25:B28"/>
    <mergeCell ref="C25:O26"/>
    <mergeCell ref="C27:C28"/>
    <mergeCell ref="D27:D28"/>
    <mergeCell ref="E27:E28"/>
    <mergeCell ref="B8:B11"/>
    <mergeCell ref="C8:O9"/>
    <mergeCell ref="C10:C11"/>
    <mergeCell ref="D10:D11"/>
    <mergeCell ref="E10:E11"/>
    <mergeCell ref="F10:F11"/>
    <mergeCell ref="G10:G11"/>
    <mergeCell ref="H10:H11"/>
    <mergeCell ref="I10:I11"/>
    <mergeCell ref="J10:J11"/>
    <mergeCell ref="L27:L28"/>
    <mergeCell ref="M27:M28"/>
    <mergeCell ref="N27:N28"/>
    <mergeCell ref="O27:O28"/>
    <mergeCell ref="F27:F28"/>
    <mergeCell ref="G27:G28"/>
    <mergeCell ref="H27:H28"/>
    <mergeCell ref="I27:I28"/>
    <mergeCell ref="J27:J28"/>
    <mergeCell ref="K27:K28"/>
    <mergeCell ref="M44:M45"/>
    <mergeCell ref="N44:N45"/>
    <mergeCell ref="O44:O45"/>
    <mergeCell ref="C59:O59"/>
    <mergeCell ref="B68:B71"/>
    <mergeCell ref="C68:O69"/>
    <mergeCell ref="C70:C71"/>
    <mergeCell ref="D70:D71"/>
    <mergeCell ref="E70:E71"/>
    <mergeCell ref="F70:F71"/>
    <mergeCell ref="G44:G45"/>
    <mergeCell ref="H44:H45"/>
    <mergeCell ref="I44:I45"/>
    <mergeCell ref="J44:J45"/>
    <mergeCell ref="K44:K45"/>
    <mergeCell ref="L44:L45"/>
    <mergeCell ref="M70:M71"/>
    <mergeCell ref="N70:N71"/>
    <mergeCell ref="O70:O71"/>
    <mergeCell ref="B42:B45"/>
    <mergeCell ref="C42:O43"/>
    <mergeCell ref="C44:C45"/>
    <mergeCell ref="D44:D45"/>
    <mergeCell ref="E44:E45"/>
    <mergeCell ref="F44:F45"/>
    <mergeCell ref="B79:B82"/>
    <mergeCell ref="C79:O80"/>
    <mergeCell ref="C81:C82"/>
    <mergeCell ref="D81:D82"/>
    <mergeCell ref="E81:E82"/>
    <mergeCell ref="F81:F82"/>
    <mergeCell ref="G81:G82"/>
    <mergeCell ref="G70:G71"/>
    <mergeCell ref="H70:H71"/>
    <mergeCell ref="I70:I71"/>
    <mergeCell ref="J70:J71"/>
    <mergeCell ref="K70:K71"/>
    <mergeCell ref="L70:L71"/>
    <mergeCell ref="N81:N82"/>
    <mergeCell ref="O81:O82"/>
    <mergeCell ref="F92:F93"/>
    <mergeCell ref="G92:G93"/>
    <mergeCell ref="H92:H93"/>
    <mergeCell ref="H81:H82"/>
    <mergeCell ref="I81:I82"/>
    <mergeCell ref="J81:J82"/>
    <mergeCell ref="K81:K82"/>
    <mergeCell ref="L81:L82"/>
    <mergeCell ref="M81:M82"/>
    <mergeCell ref="B143:B145"/>
    <mergeCell ref="C143:O144"/>
    <mergeCell ref="B155:B157"/>
    <mergeCell ref="C155:S156"/>
    <mergeCell ref="B169:B171"/>
    <mergeCell ref="C169:S170"/>
    <mergeCell ref="O92:O93"/>
    <mergeCell ref="B101:B103"/>
    <mergeCell ref="C101:O102"/>
    <mergeCell ref="B115:B117"/>
    <mergeCell ref="C115:O116"/>
    <mergeCell ref="B129:B131"/>
    <mergeCell ref="C129:O130"/>
    <mergeCell ref="I92:I93"/>
    <mergeCell ref="J92:J93"/>
    <mergeCell ref="K92:K93"/>
    <mergeCell ref="L92:L93"/>
    <mergeCell ref="M92:M93"/>
    <mergeCell ref="N92:N93"/>
    <mergeCell ref="B90:B93"/>
    <mergeCell ref="C90:O91"/>
    <mergeCell ref="C92:C93"/>
    <mergeCell ref="D92:D93"/>
    <mergeCell ref="E92:E93"/>
    <mergeCell ref="B221:B223"/>
    <mergeCell ref="C221:S222"/>
    <mergeCell ref="B233:B235"/>
    <mergeCell ref="C233:O234"/>
    <mergeCell ref="B243:B245"/>
    <mergeCell ref="C243:O244"/>
    <mergeCell ref="B183:B185"/>
    <mergeCell ref="C183:S184"/>
    <mergeCell ref="B197:B199"/>
    <mergeCell ref="C197:S198"/>
    <mergeCell ref="B209:B211"/>
    <mergeCell ref="C209:S210"/>
    <mergeCell ref="B296:B298"/>
    <mergeCell ref="C296:K297"/>
    <mergeCell ref="B310:B311"/>
    <mergeCell ref="C310:I311"/>
    <mergeCell ref="B324:B326"/>
    <mergeCell ref="C324:I325"/>
    <mergeCell ref="B256:B258"/>
    <mergeCell ref="C256:O257"/>
    <mergeCell ref="B269:B271"/>
    <mergeCell ref="C269:O270"/>
    <mergeCell ref="B285:B287"/>
    <mergeCell ref="C285:O286"/>
    <mergeCell ref="B381:B383"/>
    <mergeCell ref="C381:O382"/>
    <mergeCell ref="B398:B400"/>
    <mergeCell ref="C398:G399"/>
    <mergeCell ref="B406:B408"/>
    <mergeCell ref="C406:O407"/>
    <mergeCell ref="B338:B340"/>
    <mergeCell ref="C338:O339"/>
    <mergeCell ref="B350:B352"/>
    <mergeCell ref="C350:O351"/>
    <mergeCell ref="B374:B375"/>
    <mergeCell ref="C374:I374"/>
    <mergeCell ref="B461:B463"/>
    <mergeCell ref="C461:O462"/>
    <mergeCell ref="B473:B475"/>
    <mergeCell ref="C473:O474"/>
    <mergeCell ref="B486:B488"/>
    <mergeCell ref="C486:O487"/>
    <mergeCell ref="B424:B426"/>
    <mergeCell ref="C424:O425"/>
    <mergeCell ref="B442:B444"/>
    <mergeCell ref="C442:M443"/>
    <mergeCell ref="B454:B455"/>
    <mergeCell ref="C454:G454"/>
    <mergeCell ref="B559:B561"/>
    <mergeCell ref="C559:K560"/>
    <mergeCell ref="B570:B572"/>
    <mergeCell ref="C570:K571"/>
    <mergeCell ref="B503:B505"/>
    <mergeCell ref="C503:O504"/>
    <mergeCell ref="B524:B526"/>
    <mergeCell ref="C524:O525"/>
    <mergeCell ref="B546:B548"/>
    <mergeCell ref="C546:K547"/>
  </mergeCells>
  <pageMargins left="0.70866141732283472" right="0.70866141732283472" top="0.78740157480314965" bottom="0.78740157480314965" header="0.31496062992125984" footer="0.31496062992125984"/>
  <pageSetup paperSize="9"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B409" zoomScaleNormal="100" workbookViewId="0">
      <selection activeCell="R589" sqref="R589"/>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02" t="s">
        <v>311</v>
      </c>
    </row>
    <row r="4" spans="2:16" x14ac:dyDescent="0.2">
      <c r="C4" s="102" t="s">
        <v>0</v>
      </c>
    </row>
    <row r="6" spans="2:16" x14ac:dyDescent="0.2">
      <c r="C6" s="102" t="s">
        <v>304</v>
      </c>
    </row>
    <row r="8" spans="2:16" x14ac:dyDescent="0.2">
      <c r="B8" s="253" t="s">
        <v>1</v>
      </c>
      <c r="C8" s="257" t="s">
        <v>310</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2</v>
      </c>
      <c r="D12" s="2">
        <f>C12/$M$12</f>
        <v>5.8309037900874635E-3</v>
      </c>
      <c r="E12" s="3">
        <v>37</v>
      </c>
      <c r="F12" s="2">
        <f>E12/$M$12</f>
        <v>0.10787172011661808</v>
      </c>
      <c r="G12" s="3">
        <v>86</v>
      </c>
      <c r="H12" s="2">
        <f>G12/$M$12</f>
        <v>0.25072886297376096</v>
      </c>
      <c r="I12" s="3">
        <v>114</v>
      </c>
      <c r="J12" s="2">
        <f>I12/$M$12</f>
        <v>0.33236151603498543</v>
      </c>
      <c r="K12" s="3">
        <v>104</v>
      </c>
      <c r="L12" s="2">
        <f>K12/$M$12</f>
        <v>0.30320699708454812</v>
      </c>
      <c r="M12" s="3">
        <v>343</v>
      </c>
      <c r="N12" s="4">
        <v>1</v>
      </c>
      <c r="O12" s="4">
        <v>344</v>
      </c>
      <c r="P12" s="103"/>
    </row>
    <row r="13" spans="2:16" ht="13.5" customHeight="1" x14ac:dyDescent="0.25">
      <c r="B13" s="23" t="s">
        <v>8</v>
      </c>
      <c r="C13" s="1">
        <v>299</v>
      </c>
      <c r="D13" s="2">
        <f>C13/$M$13</f>
        <v>0.98679867986798675</v>
      </c>
      <c r="E13" s="3">
        <v>3</v>
      </c>
      <c r="F13" s="2">
        <f>E13/$M$13</f>
        <v>9.9009900990099011E-3</v>
      </c>
      <c r="G13" s="3">
        <v>0</v>
      </c>
      <c r="H13" s="2">
        <f>G13/$M$13</f>
        <v>0</v>
      </c>
      <c r="I13" s="3">
        <v>1</v>
      </c>
      <c r="J13" s="2">
        <f>I13/$M$13</f>
        <v>3.3003300330033004E-3</v>
      </c>
      <c r="K13" s="3">
        <v>0</v>
      </c>
      <c r="L13" s="2">
        <f>K13/$M$13</f>
        <v>0</v>
      </c>
      <c r="M13" s="3">
        <v>303</v>
      </c>
      <c r="N13" s="3">
        <v>41</v>
      </c>
      <c r="O13" s="4">
        <v>344</v>
      </c>
      <c r="P13" s="103"/>
    </row>
    <row r="14" spans="2:16" ht="15.75" customHeight="1" x14ac:dyDescent="0.25">
      <c r="B14" s="23" t="s">
        <v>9</v>
      </c>
      <c r="C14" s="1">
        <v>288</v>
      </c>
      <c r="D14" s="2">
        <f>C14/$M$14</f>
        <v>0.95364238410596025</v>
      </c>
      <c r="E14" s="3">
        <v>11</v>
      </c>
      <c r="F14" s="2">
        <f>E14/$M$14</f>
        <v>3.6423841059602648E-2</v>
      </c>
      <c r="G14" s="4">
        <v>3</v>
      </c>
      <c r="H14" s="2">
        <f>G14/$M$14</f>
        <v>9.9337748344370865E-3</v>
      </c>
      <c r="I14" s="4">
        <v>0</v>
      </c>
      <c r="J14" s="2">
        <f>I14/$M$14</f>
        <v>0</v>
      </c>
      <c r="K14" s="4">
        <v>0</v>
      </c>
      <c r="L14" s="2">
        <f>K14/$M$14</f>
        <v>0</v>
      </c>
      <c r="M14" s="4">
        <v>302</v>
      </c>
      <c r="N14" s="4">
        <v>42</v>
      </c>
      <c r="O14" s="4">
        <v>344</v>
      </c>
      <c r="P14" s="103"/>
    </row>
    <row r="15" spans="2:16" ht="15.75" customHeight="1" x14ac:dyDescent="0.25">
      <c r="B15" s="23" t="s">
        <v>10</v>
      </c>
      <c r="C15" s="1">
        <v>24</v>
      </c>
      <c r="D15" s="2">
        <f>C15/$M$15</f>
        <v>7.2072072072072071E-2</v>
      </c>
      <c r="E15" s="3">
        <v>33</v>
      </c>
      <c r="F15" s="2">
        <f>E15/$M$15</f>
        <v>9.90990990990991E-2</v>
      </c>
      <c r="G15" s="3">
        <v>50</v>
      </c>
      <c r="H15" s="2">
        <f>G15/$M$15</f>
        <v>0.15015015015015015</v>
      </c>
      <c r="I15" s="3">
        <v>83</v>
      </c>
      <c r="J15" s="2">
        <f>I15/$M$15</f>
        <v>0.24924924924924924</v>
      </c>
      <c r="K15" s="3">
        <v>143</v>
      </c>
      <c r="L15" s="2">
        <f>K15/$M$15</f>
        <v>0.42942942942942941</v>
      </c>
      <c r="M15" s="3">
        <v>333</v>
      </c>
      <c r="N15" s="3">
        <v>11</v>
      </c>
      <c r="O15" s="4">
        <v>344</v>
      </c>
      <c r="P15" s="103"/>
    </row>
    <row r="16" spans="2:16" ht="16.5" customHeight="1" x14ac:dyDescent="0.25">
      <c r="B16" s="23" t="s">
        <v>11</v>
      </c>
      <c r="C16" s="1">
        <v>276</v>
      </c>
      <c r="D16" s="2">
        <f>C16/$M$16</f>
        <v>0.9169435215946844</v>
      </c>
      <c r="E16" s="3">
        <v>20</v>
      </c>
      <c r="F16" s="2">
        <f>E16/$M$16</f>
        <v>6.6445182724252497E-2</v>
      </c>
      <c r="G16" s="3">
        <v>2</v>
      </c>
      <c r="H16" s="2">
        <f>G16/$M$16</f>
        <v>6.6445182724252493E-3</v>
      </c>
      <c r="I16" s="3">
        <v>3</v>
      </c>
      <c r="J16" s="2">
        <f>I16/$M$16</f>
        <v>9.9667774086378731E-3</v>
      </c>
      <c r="K16" s="3">
        <v>0</v>
      </c>
      <c r="L16" s="2">
        <f>K16/$M$16</f>
        <v>0</v>
      </c>
      <c r="M16" s="3">
        <v>301</v>
      </c>
      <c r="N16" s="4">
        <v>43</v>
      </c>
      <c r="O16" s="4">
        <v>344</v>
      </c>
      <c r="P16" s="103"/>
    </row>
    <row r="17" spans="2:17" ht="19.5" customHeight="1" x14ac:dyDescent="0.25">
      <c r="B17" s="23" t="s">
        <v>12</v>
      </c>
      <c r="C17" s="1">
        <v>292</v>
      </c>
      <c r="D17" s="2">
        <f>C17/$M$17</f>
        <v>0.9668874172185431</v>
      </c>
      <c r="E17" s="3">
        <v>9</v>
      </c>
      <c r="F17" s="2">
        <f>E17/$M$17</f>
        <v>2.9801324503311258E-2</v>
      </c>
      <c r="G17" s="3">
        <v>1</v>
      </c>
      <c r="H17" s="2">
        <f>G17/$M$17</f>
        <v>3.3112582781456954E-3</v>
      </c>
      <c r="I17" s="3">
        <v>0</v>
      </c>
      <c r="J17" s="2">
        <f>I17/$M$17</f>
        <v>0</v>
      </c>
      <c r="K17" s="3">
        <v>0</v>
      </c>
      <c r="L17" s="2">
        <f>K17/$M$17</f>
        <v>0</v>
      </c>
      <c r="M17" s="3">
        <v>302</v>
      </c>
      <c r="N17" s="3">
        <v>42</v>
      </c>
      <c r="O17" s="72">
        <v>344</v>
      </c>
      <c r="P17" s="103"/>
    </row>
    <row r="18" spans="2:17" ht="26.25" customHeight="1" x14ac:dyDescent="0.25">
      <c r="B18" s="23" t="s">
        <v>13</v>
      </c>
      <c r="C18" s="1">
        <v>162</v>
      </c>
      <c r="D18" s="2">
        <f>C18/$M$18</f>
        <v>0.52941176470588236</v>
      </c>
      <c r="E18" s="3">
        <v>86</v>
      </c>
      <c r="F18" s="2">
        <f>E18/$M$18</f>
        <v>0.28104575163398693</v>
      </c>
      <c r="G18" s="3">
        <v>40</v>
      </c>
      <c r="H18" s="2">
        <f>G18/$M$18</f>
        <v>0.13071895424836602</v>
      </c>
      <c r="I18" s="3">
        <v>13</v>
      </c>
      <c r="J18" s="2">
        <f>I18/$M$18</f>
        <v>4.2483660130718956E-2</v>
      </c>
      <c r="K18" s="3">
        <v>5</v>
      </c>
      <c r="L18" s="2">
        <f>K18/$M$18</f>
        <v>1.6339869281045753E-2</v>
      </c>
      <c r="M18" s="3">
        <v>306</v>
      </c>
      <c r="N18" s="3">
        <v>38</v>
      </c>
      <c r="O18" s="72">
        <v>344</v>
      </c>
      <c r="P18" s="103"/>
    </row>
    <row r="19" spans="2:17" ht="15" customHeight="1" x14ac:dyDescent="0.25">
      <c r="B19" s="23" t="s">
        <v>14</v>
      </c>
      <c r="C19" s="1">
        <v>111</v>
      </c>
      <c r="D19" s="2">
        <f>C19/$M$19</f>
        <v>0.35350318471337577</v>
      </c>
      <c r="E19" s="3">
        <v>99</v>
      </c>
      <c r="F19" s="2">
        <f>E19/$M$19</f>
        <v>0.31528662420382164</v>
      </c>
      <c r="G19" s="3">
        <v>64</v>
      </c>
      <c r="H19" s="2">
        <f>G19/$M$19</f>
        <v>0.20382165605095542</v>
      </c>
      <c r="I19" s="3">
        <v>32</v>
      </c>
      <c r="J19" s="2">
        <f>I19/$M$19</f>
        <v>0.10191082802547771</v>
      </c>
      <c r="K19" s="3">
        <v>8</v>
      </c>
      <c r="L19" s="2">
        <f>K19/$M$19</f>
        <v>2.5477707006369428E-2</v>
      </c>
      <c r="M19" s="3">
        <v>314</v>
      </c>
      <c r="N19" s="3">
        <v>30</v>
      </c>
      <c r="O19" s="72">
        <v>344</v>
      </c>
      <c r="P19" s="103"/>
    </row>
    <row r="20" spans="2:17" ht="15.75" customHeight="1" x14ac:dyDescent="0.2">
      <c r="B20" s="23" t="s">
        <v>15</v>
      </c>
      <c r="C20" s="1">
        <v>130</v>
      </c>
      <c r="D20" s="2">
        <f>C20/$M$20</f>
        <v>0.40625</v>
      </c>
      <c r="E20" s="3">
        <v>80</v>
      </c>
      <c r="F20" s="2">
        <f>E20/$M$20</f>
        <v>0.25</v>
      </c>
      <c r="G20" s="3">
        <v>68</v>
      </c>
      <c r="H20" s="2">
        <f>G20/$M$20</f>
        <v>0.21249999999999999</v>
      </c>
      <c r="I20" s="3">
        <v>30</v>
      </c>
      <c r="J20" s="2">
        <f>I20/$M$20</f>
        <v>9.375E-2</v>
      </c>
      <c r="K20" s="3">
        <v>12</v>
      </c>
      <c r="L20" s="2">
        <f>K20/$M$20</f>
        <v>3.7499999999999999E-2</v>
      </c>
      <c r="M20" s="3">
        <v>320</v>
      </c>
      <c r="N20" s="3">
        <v>24</v>
      </c>
      <c r="O20" s="72">
        <v>344</v>
      </c>
      <c r="P20" s="103"/>
    </row>
    <row r="21" spans="2:17" ht="15.75" customHeight="1" x14ac:dyDescent="0.25">
      <c r="B21" s="33"/>
      <c r="C21" s="5"/>
      <c r="D21" s="6"/>
      <c r="E21" s="7"/>
      <c r="F21" s="6"/>
      <c r="G21" s="7"/>
      <c r="H21" s="6"/>
      <c r="I21" s="7"/>
      <c r="J21" s="6"/>
      <c r="K21" s="7"/>
      <c r="L21" s="6"/>
      <c r="M21" s="7"/>
      <c r="N21" s="7"/>
      <c r="O21" s="8"/>
    </row>
    <row r="23" spans="2:17" x14ac:dyDescent="0.25">
      <c r="C23" s="102" t="s">
        <v>16</v>
      </c>
    </row>
    <row r="25" spans="2:17" ht="15" customHeight="1" x14ac:dyDescent="0.2">
      <c r="B25" s="253" t="s">
        <v>1</v>
      </c>
      <c r="C25" s="247" t="s">
        <v>307</v>
      </c>
      <c r="D25" s="248"/>
      <c r="E25" s="248"/>
      <c r="F25" s="248"/>
      <c r="G25" s="248"/>
      <c r="H25" s="248"/>
      <c r="I25" s="248"/>
      <c r="J25" s="248"/>
      <c r="K25" s="248"/>
      <c r="L25" s="248"/>
      <c r="M25" s="248"/>
      <c r="N25" s="248"/>
      <c r="O25" s="249"/>
    </row>
    <row r="26" spans="2:17" x14ac:dyDescent="0.2">
      <c r="B26" s="253"/>
      <c r="C26" s="250"/>
      <c r="D26" s="251"/>
      <c r="E26" s="251"/>
      <c r="F26" s="251"/>
      <c r="G26" s="251"/>
      <c r="H26" s="251"/>
      <c r="I26" s="251"/>
      <c r="J26" s="251"/>
      <c r="K26" s="251"/>
      <c r="L26" s="251"/>
      <c r="M26" s="251"/>
      <c r="N26" s="251"/>
      <c r="O26" s="252"/>
    </row>
    <row r="27" spans="2:17" x14ac:dyDescent="0.2">
      <c r="B27" s="253"/>
      <c r="C27" s="258" t="s">
        <v>2</v>
      </c>
      <c r="D27" s="281"/>
      <c r="E27" s="258"/>
      <c r="F27" s="281"/>
      <c r="G27" s="258"/>
      <c r="H27" s="281"/>
      <c r="I27" s="258"/>
      <c r="J27" s="281"/>
      <c r="K27" s="258" t="s">
        <v>3</v>
      </c>
      <c r="L27" s="281"/>
      <c r="M27" s="274" t="s">
        <v>4</v>
      </c>
      <c r="N27" s="258" t="s">
        <v>5</v>
      </c>
      <c r="O27" s="258" t="s">
        <v>6</v>
      </c>
    </row>
    <row r="28" spans="2:17" ht="24.75" customHeight="1" x14ac:dyDescent="0.2">
      <c r="B28" s="253"/>
      <c r="C28" s="258"/>
      <c r="D28" s="282"/>
      <c r="E28" s="258"/>
      <c r="F28" s="282"/>
      <c r="G28" s="258"/>
      <c r="H28" s="282"/>
      <c r="I28" s="258"/>
      <c r="J28" s="282"/>
      <c r="K28" s="258"/>
      <c r="L28" s="282"/>
      <c r="M28" s="275"/>
      <c r="N28" s="258"/>
      <c r="O28" s="258"/>
    </row>
    <row r="29" spans="2:17" x14ac:dyDescent="0.25">
      <c r="B29" s="23" t="s">
        <v>7</v>
      </c>
      <c r="C29" s="10">
        <v>0</v>
      </c>
      <c r="D29" s="2">
        <f>C29/$M$29</f>
        <v>0</v>
      </c>
      <c r="E29" s="3">
        <v>14</v>
      </c>
      <c r="F29" s="2">
        <f>E29/$M$29</f>
        <v>8.3333333333333329E-2</v>
      </c>
      <c r="G29" s="3">
        <v>40</v>
      </c>
      <c r="H29" s="2">
        <f>G29/$M$29</f>
        <v>0.23809523809523808</v>
      </c>
      <c r="I29" s="3">
        <v>60</v>
      </c>
      <c r="J29" s="2">
        <f>I29/$M$29</f>
        <v>0.35714285714285715</v>
      </c>
      <c r="K29" s="3">
        <v>54</v>
      </c>
      <c r="L29" s="2">
        <f>K29/$M$29</f>
        <v>0.32142857142857145</v>
      </c>
      <c r="M29" s="11">
        <v>168</v>
      </c>
      <c r="N29" s="11">
        <v>0</v>
      </c>
      <c r="O29" s="41">
        <v>168</v>
      </c>
      <c r="P29" s="103"/>
    </row>
    <row r="30" spans="2:17" x14ac:dyDescent="0.25">
      <c r="B30" s="23" t="s">
        <v>8</v>
      </c>
      <c r="C30" s="10">
        <v>158</v>
      </c>
      <c r="D30" s="2">
        <f>C30/$M$30</f>
        <v>0.98136645962732916</v>
      </c>
      <c r="E30" s="3">
        <v>2</v>
      </c>
      <c r="F30" s="2">
        <f>E30/$M$30</f>
        <v>1.2422360248447204E-2</v>
      </c>
      <c r="G30" s="3">
        <v>0</v>
      </c>
      <c r="H30" s="2">
        <f>G30/$M$30</f>
        <v>0</v>
      </c>
      <c r="I30" s="3">
        <v>1</v>
      </c>
      <c r="J30" s="2">
        <f>I30/$M$30</f>
        <v>6.2111801242236021E-3</v>
      </c>
      <c r="K30" s="3">
        <v>0</v>
      </c>
      <c r="L30" s="2">
        <f>K30/$M$30</f>
        <v>0</v>
      </c>
      <c r="M30" s="11">
        <v>161</v>
      </c>
      <c r="N30" s="37">
        <v>7</v>
      </c>
      <c r="O30" s="41">
        <v>168</v>
      </c>
      <c r="P30" s="103"/>
    </row>
    <row r="31" spans="2:17" x14ac:dyDescent="0.25">
      <c r="B31" s="23" t="s">
        <v>9</v>
      </c>
      <c r="C31" s="10">
        <v>151</v>
      </c>
      <c r="D31" s="2">
        <f>C31/$M$31</f>
        <v>0.94374999999999998</v>
      </c>
      <c r="E31" s="3">
        <v>7</v>
      </c>
      <c r="F31" s="2">
        <f>E31/$M$31</f>
        <v>4.3749999999999997E-2</v>
      </c>
      <c r="G31" s="4">
        <v>2</v>
      </c>
      <c r="H31" s="2">
        <f>G31/$M$31</f>
        <v>1.2500000000000001E-2</v>
      </c>
      <c r="I31" s="4">
        <v>0</v>
      </c>
      <c r="J31" s="2">
        <f>I31/$M$31</f>
        <v>0</v>
      </c>
      <c r="K31" s="4">
        <v>0</v>
      </c>
      <c r="L31" s="2">
        <f>K31/$M$31</f>
        <v>0</v>
      </c>
      <c r="M31" s="11">
        <v>160</v>
      </c>
      <c r="N31" s="37">
        <v>8</v>
      </c>
      <c r="O31" s="41">
        <v>168</v>
      </c>
      <c r="P31" s="103"/>
      <c r="Q31" s="151"/>
    </row>
    <row r="32" spans="2:17" x14ac:dyDescent="0.25">
      <c r="B32" s="23" t="s">
        <v>18</v>
      </c>
      <c r="C32" s="10">
        <v>12</v>
      </c>
      <c r="D32" s="2">
        <f>C32/$M$32</f>
        <v>7.3170731707317069E-2</v>
      </c>
      <c r="E32" s="3">
        <v>12</v>
      </c>
      <c r="F32" s="2">
        <f>E32/$M$32</f>
        <v>7.3170731707317069E-2</v>
      </c>
      <c r="G32" s="3">
        <v>23</v>
      </c>
      <c r="H32" s="2">
        <f>G32/$M$32</f>
        <v>0.1402439024390244</v>
      </c>
      <c r="I32" s="3">
        <v>44</v>
      </c>
      <c r="J32" s="2">
        <f>I32/$M$32</f>
        <v>0.26829268292682928</v>
      </c>
      <c r="K32" s="3">
        <v>73</v>
      </c>
      <c r="L32" s="2">
        <f>K32/$M$32</f>
        <v>0.4451219512195122</v>
      </c>
      <c r="M32" s="37">
        <v>164</v>
      </c>
      <c r="N32" s="37">
        <v>4</v>
      </c>
      <c r="O32" s="41">
        <v>168</v>
      </c>
      <c r="P32" s="103"/>
    </row>
    <row r="33" spans="2:17" x14ac:dyDescent="0.25">
      <c r="B33" s="23" t="s">
        <v>11</v>
      </c>
      <c r="C33" s="10">
        <v>147</v>
      </c>
      <c r="D33" s="2">
        <f>C33/$M$33</f>
        <v>0.91874999999999996</v>
      </c>
      <c r="E33" s="3">
        <v>9</v>
      </c>
      <c r="F33" s="2">
        <f>E33/$M$33</f>
        <v>5.6250000000000001E-2</v>
      </c>
      <c r="G33" s="3">
        <v>1</v>
      </c>
      <c r="H33" s="2">
        <f>G33/$M$33</f>
        <v>6.2500000000000003E-3</v>
      </c>
      <c r="I33" s="3">
        <v>3</v>
      </c>
      <c r="J33" s="2">
        <f>I33/$M$33</f>
        <v>1.8749999999999999E-2</v>
      </c>
      <c r="K33" s="3">
        <v>0</v>
      </c>
      <c r="L33" s="2">
        <f>K33/$M$33</f>
        <v>0</v>
      </c>
      <c r="M33" s="11">
        <v>160</v>
      </c>
      <c r="N33" s="37">
        <v>8</v>
      </c>
      <c r="O33" s="41">
        <v>168</v>
      </c>
      <c r="P33" s="103"/>
      <c r="Q33" s="151"/>
    </row>
    <row r="34" spans="2:17" x14ac:dyDescent="0.25">
      <c r="B34" s="23" t="s">
        <v>12</v>
      </c>
      <c r="C34" s="10">
        <v>158</v>
      </c>
      <c r="D34" s="2">
        <f>C34/$M$34</f>
        <v>0.98750000000000004</v>
      </c>
      <c r="E34" s="3">
        <v>1</v>
      </c>
      <c r="F34" s="2">
        <f>E34/$M$34</f>
        <v>6.2500000000000003E-3</v>
      </c>
      <c r="G34" s="3">
        <v>1</v>
      </c>
      <c r="H34" s="2">
        <f>G34/$M$34</f>
        <v>6.2500000000000003E-3</v>
      </c>
      <c r="I34" s="3">
        <v>0</v>
      </c>
      <c r="J34" s="2">
        <f>I34/$M$34</f>
        <v>0</v>
      </c>
      <c r="K34" s="3">
        <v>0</v>
      </c>
      <c r="L34" s="2">
        <f>K34/$M$34</f>
        <v>0</v>
      </c>
      <c r="M34" s="11">
        <v>160</v>
      </c>
      <c r="N34" s="11">
        <v>8</v>
      </c>
      <c r="O34" s="41">
        <v>168</v>
      </c>
      <c r="P34" s="103"/>
    </row>
    <row r="35" spans="2:17" ht="24" x14ac:dyDescent="0.25">
      <c r="B35" s="23" t="s">
        <v>13</v>
      </c>
      <c r="C35" s="10">
        <v>87</v>
      </c>
      <c r="D35" s="2">
        <f>C35/$M$35</f>
        <v>0.54374999999999996</v>
      </c>
      <c r="E35" s="3">
        <v>42</v>
      </c>
      <c r="F35" s="2">
        <f>E35/$M$35</f>
        <v>0.26250000000000001</v>
      </c>
      <c r="G35" s="3">
        <v>20</v>
      </c>
      <c r="H35" s="2">
        <f>G35/$M$35</f>
        <v>0.125</v>
      </c>
      <c r="I35" s="3">
        <v>7</v>
      </c>
      <c r="J35" s="2">
        <f>I35/$M$35</f>
        <v>4.3749999999999997E-2</v>
      </c>
      <c r="K35" s="3">
        <v>4</v>
      </c>
      <c r="L35" s="2">
        <f>K35/$M$35</f>
        <v>2.5000000000000001E-2</v>
      </c>
      <c r="M35" s="11">
        <v>160</v>
      </c>
      <c r="N35" s="37">
        <v>8</v>
      </c>
      <c r="O35" s="41">
        <v>168</v>
      </c>
      <c r="P35" s="103"/>
    </row>
    <row r="36" spans="2:17" x14ac:dyDescent="0.25">
      <c r="B36" s="23" t="s">
        <v>14</v>
      </c>
      <c r="C36" s="10">
        <v>53</v>
      </c>
      <c r="D36" s="2">
        <f>C36/$M$36</f>
        <v>0.33124999999999999</v>
      </c>
      <c r="E36" s="3">
        <v>45</v>
      </c>
      <c r="F36" s="2">
        <f>E36/$M$36</f>
        <v>0.28125</v>
      </c>
      <c r="G36" s="3">
        <v>42</v>
      </c>
      <c r="H36" s="2">
        <f>G36/$M$36</f>
        <v>0.26250000000000001</v>
      </c>
      <c r="I36" s="3">
        <v>18</v>
      </c>
      <c r="J36" s="2">
        <f>I36/$M$36</f>
        <v>0.1125</v>
      </c>
      <c r="K36" s="3">
        <v>2</v>
      </c>
      <c r="L36" s="2">
        <f>K36/$M$36</f>
        <v>1.2500000000000001E-2</v>
      </c>
      <c r="M36" s="11">
        <v>160</v>
      </c>
      <c r="N36" s="37">
        <v>8</v>
      </c>
      <c r="O36" s="41">
        <v>168</v>
      </c>
      <c r="P36" s="103"/>
      <c r="Q36" s="151"/>
    </row>
    <row r="37" spans="2:17" x14ac:dyDescent="0.2">
      <c r="B37" s="23" t="s">
        <v>15</v>
      </c>
      <c r="C37" s="10">
        <v>90</v>
      </c>
      <c r="D37" s="2">
        <f>C37/$M$37</f>
        <v>0.5625</v>
      </c>
      <c r="E37" s="3">
        <v>28</v>
      </c>
      <c r="F37" s="2">
        <f>E37/$M$37</f>
        <v>0.17499999999999999</v>
      </c>
      <c r="G37" s="3">
        <v>31</v>
      </c>
      <c r="H37" s="2">
        <f>G37/$M$37</f>
        <v>0.19375000000000001</v>
      </c>
      <c r="I37" s="3">
        <v>7</v>
      </c>
      <c r="J37" s="2">
        <f>I37/$M$37</f>
        <v>4.3749999999999997E-2</v>
      </c>
      <c r="K37" s="3">
        <v>4</v>
      </c>
      <c r="L37" s="2">
        <f>K37/$M$37</f>
        <v>2.5000000000000001E-2</v>
      </c>
      <c r="M37" s="11">
        <v>160</v>
      </c>
      <c r="N37" s="37">
        <v>8</v>
      </c>
      <c r="O37" s="41">
        <v>168</v>
      </c>
      <c r="P37" s="103"/>
    </row>
    <row r="40" spans="2:17" x14ac:dyDescent="0.25">
      <c r="C40" s="102" t="s">
        <v>19</v>
      </c>
    </row>
    <row r="42" spans="2:17" ht="15" customHeight="1" x14ac:dyDescent="0.2">
      <c r="B42" s="264" t="s">
        <v>1</v>
      </c>
      <c r="C42" s="257" t="s">
        <v>306</v>
      </c>
      <c r="D42" s="257"/>
      <c r="E42" s="257"/>
      <c r="F42" s="257"/>
      <c r="G42" s="257"/>
      <c r="H42" s="257"/>
      <c r="I42" s="257"/>
      <c r="J42" s="257"/>
      <c r="K42" s="257"/>
      <c r="L42" s="257"/>
      <c r="M42" s="257"/>
      <c r="N42" s="257"/>
      <c r="O42" s="257"/>
    </row>
    <row r="43" spans="2:17" x14ac:dyDescent="0.2">
      <c r="B43" s="264"/>
      <c r="C43" s="257"/>
      <c r="D43" s="257"/>
      <c r="E43" s="257"/>
      <c r="F43" s="257"/>
      <c r="G43" s="257"/>
      <c r="H43" s="257"/>
      <c r="I43" s="257"/>
      <c r="J43" s="257"/>
      <c r="K43" s="257"/>
      <c r="L43" s="257"/>
      <c r="M43" s="257"/>
      <c r="N43" s="257"/>
      <c r="O43" s="257"/>
    </row>
    <row r="44" spans="2:17" x14ac:dyDescent="0.2">
      <c r="B44" s="264"/>
      <c r="C44" s="258" t="s">
        <v>2</v>
      </c>
      <c r="D44" s="281"/>
      <c r="E44" s="284"/>
      <c r="F44" s="281"/>
      <c r="G44" s="284"/>
      <c r="H44" s="281"/>
      <c r="I44" s="284"/>
      <c r="J44" s="281"/>
      <c r="K44" s="258" t="s">
        <v>3</v>
      </c>
      <c r="L44" s="281"/>
      <c r="M44" s="274" t="s">
        <v>21</v>
      </c>
      <c r="N44" s="258" t="s">
        <v>5</v>
      </c>
      <c r="O44" s="258" t="s">
        <v>6</v>
      </c>
    </row>
    <row r="45" spans="2:17" ht="24.75" customHeight="1" x14ac:dyDescent="0.2">
      <c r="B45" s="264"/>
      <c r="C45" s="258"/>
      <c r="D45" s="282"/>
      <c r="E45" s="284"/>
      <c r="F45" s="282"/>
      <c r="G45" s="284"/>
      <c r="H45" s="282"/>
      <c r="I45" s="284"/>
      <c r="J45" s="282"/>
      <c r="K45" s="258"/>
      <c r="L45" s="282"/>
      <c r="M45" s="275"/>
      <c r="N45" s="258"/>
      <c r="O45" s="258"/>
    </row>
    <row r="46" spans="2:17" x14ac:dyDescent="0.25">
      <c r="B46" s="23" t="s">
        <v>7</v>
      </c>
      <c r="C46" s="10">
        <v>2</v>
      </c>
      <c r="D46" s="2">
        <f>C46/$M$46</f>
        <v>1.1428571428571429E-2</v>
      </c>
      <c r="E46" s="3">
        <v>23</v>
      </c>
      <c r="F46" s="2">
        <f>E46/$M$46</f>
        <v>0.13142857142857142</v>
      </c>
      <c r="G46" s="3">
        <v>46</v>
      </c>
      <c r="H46" s="2">
        <f>G46/$M$46</f>
        <v>0.26285714285714284</v>
      </c>
      <c r="I46" s="3">
        <v>54</v>
      </c>
      <c r="J46" s="2">
        <f>I46/$M$46</f>
        <v>0.30857142857142855</v>
      </c>
      <c r="K46" s="3">
        <v>50</v>
      </c>
      <c r="L46" s="2">
        <f>K46/$M$46</f>
        <v>0.2857142857142857</v>
      </c>
      <c r="M46" s="11">
        <v>175</v>
      </c>
      <c r="N46" s="37">
        <v>1</v>
      </c>
      <c r="O46" s="37">
        <v>176</v>
      </c>
      <c r="P46" s="103"/>
    </row>
    <row r="47" spans="2:17" x14ac:dyDescent="0.25">
      <c r="B47" s="23" t="s">
        <v>8</v>
      </c>
      <c r="C47" s="10">
        <v>141</v>
      </c>
      <c r="D47" s="2">
        <f>C47/$M$47</f>
        <v>0.99295774647887325</v>
      </c>
      <c r="E47" s="3">
        <v>1</v>
      </c>
      <c r="F47" s="2">
        <f>E47/$M$47</f>
        <v>7.0422535211267607E-3</v>
      </c>
      <c r="G47" s="3">
        <v>0</v>
      </c>
      <c r="H47" s="2">
        <f>G47/$M$47</f>
        <v>0</v>
      </c>
      <c r="I47" s="3">
        <v>0</v>
      </c>
      <c r="J47" s="2">
        <f>I47/$M$47</f>
        <v>0</v>
      </c>
      <c r="K47" s="3">
        <v>0</v>
      </c>
      <c r="L47" s="2">
        <f>K47/$M$47</f>
        <v>0</v>
      </c>
      <c r="M47" s="11">
        <v>142</v>
      </c>
      <c r="N47" s="37">
        <v>34</v>
      </c>
      <c r="O47" s="37">
        <v>176</v>
      </c>
      <c r="P47" s="103"/>
      <c r="Q47" s="151"/>
    </row>
    <row r="48" spans="2:17" x14ac:dyDescent="0.25">
      <c r="B48" s="23" t="s">
        <v>22</v>
      </c>
      <c r="C48" s="10">
        <v>137</v>
      </c>
      <c r="D48" s="2">
        <f>C48/$M$48</f>
        <v>0.96478873239436624</v>
      </c>
      <c r="E48" s="3">
        <v>4</v>
      </c>
      <c r="F48" s="2">
        <f>E48/$M$48</f>
        <v>2.8169014084507043E-2</v>
      </c>
      <c r="G48" s="4">
        <v>1</v>
      </c>
      <c r="H48" s="2">
        <f>G48/$M$48</f>
        <v>7.0422535211267607E-3</v>
      </c>
      <c r="I48" s="4">
        <v>0</v>
      </c>
      <c r="J48" s="2">
        <f>I48/$M$48</f>
        <v>0</v>
      </c>
      <c r="K48" s="4">
        <v>0</v>
      </c>
      <c r="L48" s="2">
        <f>K48/$M$48</f>
        <v>0</v>
      </c>
      <c r="M48" s="11">
        <v>142</v>
      </c>
      <c r="N48" s="37">
        <v>34</v>
      </c>
      <c r="O48" s="37">
        <v>176</v>
      </c>
      <c r="P48" s="103"/>
      <c r="Q48" s="151"/>
    </row>
    <row r="49" spans="2:17" x14ac:dyDescent="0.25">
      <c r="B49" s="23" t="s">
        <v>10</v>
      </c>
      <c r="C49" s="10">
        <v>12</v>
      </c>
      <c r="D49" s="2">
        <f>C49/$M$49</f>
        <v>7.1005917159763315E-2</v>
      </c>
      <c r="E49" s="3">
        <v>21</v>
      </c>
      <c r="F49" s="2">
        <f>E49/$M$49</f>
        <v>0.1242603550295858</v>
      </c>
      <c r="G49" s="3">
        <v>27</v>
      </c>
      <c r="H49" s="2">
        <f>G49/$M$49</f>
        <v>0.15976331360946747</v>
      </c>
      <c r="I49" s="3">
        <v>39</v>
      </c>
      <c r="J49" s="2">
        <f>I49/$M$49</f>
        <v>0.23076923076923078</v>
      </c>
      <c r="K49" s="3">
        <v>70</v>
      </c>
      <c r="L49" s="2">
        <f>K49/$M$49</f>
        <v>0.41420118343195267</v>
      </c>
      <c r="M49" s="37">
        <v>169</v>
      </c>
      <c r="N49" s="37">
        <v>7</v>
      </c>
      <c r="O49" s="37">
        <v>176</v>
      </c>
      <c r="P49" s="103"/>
      <c r="Q49" s="151"/>
    </row>
    <row r="50" spans="2:17" x14ac:dyDescent="0.25">
      <c r="B50" s="23" t="s">
        <v>11</v>
      </c>
      <c r="C50" s="10">
        <v>129</v>
      </c>
      <c r="D50" s="2">
        <f>C50/$M$50</f>
        <v>0.91489361702127658</v>
      </c>
      <c r="E50" s="3">
        <v>11</v>
      </c>
      <c r="F50" s="2">
        <f>E50/$M$50</f>
        <v>7.8014184397163122E-2</v>
      </c>
      <c r="G50" s="3">
        <v>1</v>
      </c>
      <c r="H50" s="2">
        <f>G50/$M$50</f>
        <v>7.0921985815602835E-3</v>
      </c>
      <c r="I50" s="3">
        <v>0</v>
      </c>
      <c r="J50" s="2">
        <f>I50/$M$50</f>
        <v>0</v>
      </c>
      <c r="K50" s="3">
        <v>0</v>
      </c>
      <c r="L50" s="2">
        <f>K50/$M$50</f>
        <v>0</v>
      </c>
      <c r="M50" s="37">
        <v>141</v>
      </c>
      <c r="N50" s="37">
        <v>35</v>
      </c>
      <c r="O50" s="37">
        <v>176</v>
      </c>
      <c r="P50" s="103"/>
      <c r="Q50" s="151"/>
    </row>
    <row r="51" spans="2:17" x14ac:dyDescent="0.25">
      <c r="B51" s="23" t="s">
        <v>12</v>
      </c>
      <c r="C51" s="10">
        <v>134</v>
      </c>
      <c r="D51" s="2">
        <f>C51/$M$51</f>
        <v>0.94366197183098588</v>
      </c>
      <c r="E51" s="3">
        <v>8</v>
      </c>
      <c r="F51" s="2">
        <f>E51/$M$51</f>
        <v>5.6338028169014086E-2</v>
      </c>
      <c r="G51" s="3">
        <v>0</v>
      </c>
      <c r="H51" s="2">
        <f>G51/$M$51</f>
        <v>0</v>
      </c>
      <c r="I51" s="3">
        <v>0</v>
      </c>
      <c r="J51" s="2">
        <f>I51/$M$51</f>
        <v>0</v>
      </c>
      <c r="K51" s="3">
        <v>0</v>
      </c>
      <c r="L51" s="2">
        <f>K51/$M$51</f>
        <v>0</v>
      </c>
      <c r="M51" s="37">
        <v>142</v>
      </c>
      <c r="N51" s="37">
        <v>34</v>
      </c>
      <c r="O51" s="37">
        <v>176</v>
      </c>
      <c r="P51" s="103"/>
      <c r="Q51" s="151"/>
    </row>
    <row r="52" spans="2:17" ht="24" x14ac:dyDescent="0.25">
      <c r="B52" s="23" t="s">
        <v>13</v>
      </c>
      <c r="C52" s="10">
        <v>75</v>
      </c>
      <c r="D52" s="2">
        <f>C52/$M$52</f>
        <v>0.51369863013698636</v>
      </c>
      <c r="E52" s="3">
        <v>44</v>
      </c>
      <c r="F52" s="2">
        <f>E52/$M$52</f>
        <v>0.30136986301369861</v>
      </c>
      <c r="G52" s="3">
        <v>20</v>
      </c>
      <c r="H52" s="2">
        <f>G52/$M$52</f>
        <v>0.13698630136986301</v>
      </c>
      <c r="I52" s="3">
        <v>6</v>
      </c>
      <c r="J52" s="2">
        <f>I52/$M$52</f>
        <v>4.1095890410958902E-2</v>
      </c>
      <c r="K52" s="3">
        <v>1</v>
      </c>
      <c r="L52" s="2">
        <f>K52/$M$52</f>
        <v>6.8493150684931503E-3</v>
      </c>
      <c r="M52" s="37">
        <v>146</v>
      </c>
      <c r="N52" s="37">
        <v>30</v>
      </c>
      <c r="O52" s="37">
        <v>176</v>
      </c>
      <c r="P52" s="103"/>
      <c r="Q52" s="151"/>
    </row>
    <row r="53" spans="2:17" x14ac:dyDescent="0.25">
      <c r="B53" s="23" t="s">
        <v>14</v>
      </c>
      <c r="C53" s="10">
        <v>58</v>
      </c>
      <c r="D53" s="2">
        <f>C53/$M$53</f>
        <v>0.37662337662337664</v>
      </c>
      <c r="E53" s="3">
        <v>54</v>
      </c>
      <c r="F53" s="2">
        <f>E53/$M$53</f>
        <v>0.35064935064935066</v>
      </c>
      <c r="G53" s="3">
        <v>22</v>
      </c>
      <c r="H53" s="2">
        <f>G53/$M$53</f>
        <v>0.14285714285714285</v>
      </c>
      <c r="I53" s="3">
        <v>14</v>
      </c>
      <c r="J53" s="2">
        <f>I53/$M$53</f>
        <v>9.0909090909090912E-2</v>
      </c>
      <c r="K53" s="3">
        <v>6</v>
      </c>
      <c r="L53" s="2">
        <f>K53/$M$53</f>
        <v>3.896103896103896E-2</v>
      </c>
      <c r="M53" s="11">
        <v>154</v>
      </c>
      <c r="N53" s="37">
        <v>22</v>
      </c>
      <c r="O53" s="37">
        <v>176</v>
      </c>
      <c r="P53" s="103"/>
      <c r="Q53" s="151"/>
    </row>
    <row r="54" spans="2:17" x14ac:dyDescent="0.2">
      <c r="B54" s="23" t="s">
        <v>15</v>
      </c>
      <c r="C54" s="10">
        <v>40</v>
      </c>
      <c r="D54" s="2">
        <f>C54/$M$54</f>
        <v>0.25</v>
      </c>
      <c r="E54" s="3">
        <v>52</v>
      </c>
      <c r="F54" s="2">
        <f>E54/$M$54</f>
        <v>0.32500000000000001</v>
      </c>
      <c r="G54" s="3">
        <v>37</v>
      </c>
      <c r="H54" s="2">
        <f>G54/$M$54</f>
        <v>0.23125000000000001</v>
      </c>
      <c r="I54" s="3">
        <v>23</v>
      </c>
      <c r="J54" s="2">
        <f>I54/$M$54</f>
        <v>0.14374999999999999</v>
      </c>
      <c r="K54" s="3">
        <v>8</v>
      </c>
      <c r="L54" s="2">
        <f>K54/$M$54</f>
        <v>0.05</v>
      </c>
      <c r="M54" s="37">
        <v>160</v>
      </c>
      <c r="N54" s="37">
        <v>16</v>
      </c>
      <c r="O54" s="37">
        <v>176</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83" t="s">
        <v>309</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03"/>
      <c r="Q60" s="107"/>
    </row>
    <row r="61" spans="2:17" x14ac:dyDescent="0.25">
      <c r="B61" s="15" t="s">
        <v>27</v>
      </c>
      <c r="C61" s="39">
        <v>60</v>
      </c>
      <c r="D61" s="2">
        <f>C61/$M61</f>
        <v>0.1744186046511628</v>
      </c>
      <c r="E61" s="3">
        <v>74</v>
      </c>
      <c r="F61" s="2">
        <f>E61/$M61</f>
        <v>0.21511627906976744</v>
      </c>
      <c r="G61" s="3">
        <v>54</v>
      </c>
      <c r="H61" s="2">
        <f>G61/$M61</f>
        <v>0.15697674418604651</v>
      </c>
      <c r="I61" s="3">
        <v>70</v>
      </c>
      <c r="J61" s="2">
        <f>I61/$M61</f>
        <v>0.20348837209302326</v>
      </c>
      <c r="K61" s="3">
        <v>86</v>
      </c>
      <c r="L61" s="2">
        <f>K61/$M61</f>
        <v>0.25</v>
      </c>
      <c r="M61" s="17">
        <v>344</v>
      </c>
      <c r="N61" s="17">
        <v>0</v>
      </c>
      <c r="O61" s="40">
        <v>344</v>
      </c>
      <c r="P61" s="103"/>
      <c r="Q61" s="18"/>
    </row>
    <row r="62" spans="2:17" x14ac:dyDescent="0.25">
      <c r="B62" s="15" t="s">
        <v>28</v>
      </c>
      <c r="C62" s="39">
        <v>27</v>
      </c>
      <c r="D62" s="2">
        <f>C62/$M62</f>
        <v>0.16071428571428573</v>
      </c>
      <c r="E62" s="3">
        <v>31</v>
      </c>
      <c r="F62" s="2">
        <f>E62/$M62</f>
        <v>0.18452380952380953</v>
      </c>
      <c r="G62" s="3">
        <v>30</v>
      </c>
      <c r="H62" s="2">
        <f>G62/$M62</f>
        <v>0.17857142857142858</v>
      </c>
      <c r="I62" s="3">
        <v>42</v>
      </c>
      <c r="J62" s="2">
        <f>I62/$M62</f>
        <v>0.25</v>
      </c>
      <c r="K62" s="3">
        <v>38</v>
      </c>
      <c r="L62" s="2">
        <f>K62/$M62</f>
        <v>0.22619047619047619</v>
      </c>
      <c r="M62" s="17">
        <v>168</v>
      </c>
      <c r="N62" s="108">
        <v>0</v>
      </c>
      <c r="O62" s="109">
        <v>168</v>
      </c>
      <c r="P62" s="103"/>
      <c r="Q62" s="113"/>
    </row>
    <row r="63" spans="2:17" x14ac:dyDescent="0.25">
      <c r="B63" s="15" t="s">
        <v>29</v>
      </c>
      <c r="C63" s="39">
        <v>33</v>
      </c>
      <c r="D63" s="2">
        <f>C63/$M63</f>
        <v>0.1875</v>
      </c>
      <c r="E63" s="3">
        <v>43</v>
      </c>
      <c r="F63" s="2">
        <f>E63/$M63</f>
        <v>0.24431818181818182</v>
      </c>
      <c r="G63" s="4">
        <v>24</v>
      </c>
      <c r="H63" s="2">
        <f>G63/$M63</f>
        <v>0.13636363636363635</v>
      </c>
      <c r="I63" s="4">
        <v>28</v>
      </c>
      <c r="J63" s="2">
        <f>I63/$M63</f>
        <v>0.15909090909090909</v>
      </c>
      <c r="K63" s="4">
        <v>48</v>
      </c>
      <c r="L63" s="2">
        <f>K63/$M63</f>
        <v>0.27272727272727271</v>
      </c>
      <c r="M63" s="110">
        <v>176</v>
      </c>
      <c r="N63" s="108">
        <v>0</v>
      </c>
      <c r="O63" s="109">
        <v>176</v>
      </c>
      <c r="P63" s="103"/>
      <c r="Q63" s="113"/>
    </row>
    <row r="64" spans="2:17" x14ac:dyDescent="0.25">
      <c r="B64" s="14"/>
      <c r="C64" s="20"/>
      <c r="D64" s="20"/>
      <c r="E64" s="20"/>
      <c r="F64" s="20"/>
      <c r="G64" s="20"/>
      <c r="H64" s="20"/>
      <c r="I64" s="19"/>
      <c r="J64" s="20"/>
      <c r="K64" s="20"/>
      <c r="L64" s="19"/>
      <c r="M64" s="111"/>
      <c r="N64" s="112"/>
      <c r="O64" s="113"/>
      <c r="P64" s="113"/>
      <c r="Q64" s="113"/>
    </row>
    <row r="65" spans="2:17" x14ac:dyDescent="0.25">
      <c r="C65" s="21"/>
      <c r="D65" s="21"/>
      <c r="E65" s="22"/>
      <c r="F65" s="22"/>
      <c r="G65" s="22"/>
      <c r="H65" s="22"/>
      <c r="I65" s="114"/>
      <c r="J65" s="115"/>
      <c r="K65" s="115"/>
      <c r="L65" s="114"/>
      <c r="M65" s="116"/>
      <c r="N65" s="112"/>
      <c r="O65" s="113"/>
      <c r="P65" s="113"/>
      <c r="Q65" s="113"/>
    </row>
    <row r="66" spans="2:17" x14ac:dyDescent="0.25">
      <c r="C66" s="102" t="s">
        <v>30</v>
      </c>
      <c r="D66" s="151"/>
    </row>
    <row r="68" spans="2:17" ht="15" customHeight="1" x14ac:dyDescent="0.2">
      <c r="B68" s="253" t="s">
        <v>31</v>
      </c>
      <c r="C68" s="257" t="s">
        <v>308</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28</v>
      </c>
      <c r="D72" s="2">
        <f>C72/$M$72</f>
        <v>8.1395348837209308E-2</v>
      </c>
      <c r="E72" s="3">
        <v>56</v>
      </c>
      <c r="F72" s="2">
        <f>E72/$M$72</f>
        <v>0.16279069767441862</v>
      </c>
      <c r="G72" s="3">
        <v>78</v>
      </c>
      <c r="H72" s="2">
        <f>G72/$M$72</f>
        <v>0.22674418604651161</v>
      </c>
      <c r="I72" s="3">
        <v>75</v>
      </c>
      <c r="J72" s="2">
        <f>I72/$M$72</f>
        <v>0.21802325581395349</v>
      </c>
      <c r="K72" s="3">
        <v>107</v>
      </c>
      <c r="L72" s="2">
        <f>K72/$M$72</f>
        <v>0.31104651162790697</v>
      </c>
      <c r="M72" s="3">
        <f t="shared" ref="M72" si="0">C72+E72+G72+I72+K72</f>
        <v>344</v>
      </c>
      <c r="N72" s="37">
        <f>N83+N94</f>
        <v>0</v>
      </c>
      <c r="O72" s="35">
        <f t="shared" ref="O72" si="1">M72+N72</f>
        <v>344</v>
      </c>
      <c r="P72" s="103"/>
    </row>
    <row r="73" spans="2:17" x14ac:dyDescent="0.25">
      <c r="B73" s="23" t="s">
        <v>34</v>
      </c>
      <c r="C73" s="10">
        <v>32</v>
      </c>
      <c r="D73" s="2">
        <f>C73/$M$73</f>
        <v>9.3294460641399415E-2</v>
      </c>
      <c r="E73" s="3">
        <v>59</v>
      </c>
      <c r="F73" s="2">
        <f>E73/$M$73</f>
        <v>0.17201166180758018</v>
      </c>
      <c r="G73" s="3">
        <v>72</v>
      </c>
      <c r="H73" s="2">
        <f>G73/$M$73</f>
        <v>0.2099125364431487</v>
      </c>
      <c r="I73" s="3">
        <v>90</v>
      </c>
      <c r="J73" s="2">
        <f>I73/$M$73</f>
        <v>0.26239067055393583</v>
      </c>
      <c r="K73" s="3">
        <v>90</v>
      </c>
      <c r="L73" s="2">
        <f>K73/$M$73</f>
        <v>0.26239067055393583</v>
      </c>
      <c r="M73" s="37">
        <v>343</v>
      </c>
      <c r="N73" s="37">
        <v>1</v>
      </c>
      <c r="O73" s="37">
        <v>344</v>
      </c>
      <c r="P73" s="103"/>
    </row>
    <row r="74" spans="2:17" x14ac:dyDescent="0.2">
      <c r="B74" s="23" t="s">
        <v>35</v>
      </c>
      <c r="C74" s="10">
        <v>48</v>
      </c>
      <c r="D74" s="2">
        <f>C74/$M$74</f>
        <v>0.14076246334310852</v>
      </c>
      <c r="E74" s="3">
        <v>97</v>
      </c>
      <c r="F74" s="2">
        <f>E74/$M$74</f>
        <v>0.28445747800586513</v>
      </c>
      <c r="G74" s="4">
        <v>78</v>
      </c>
      <c r="H74" s="2">
        <f>G74/$M$74</f>
        <v>0.22873900293255131</v>
      </c>
      <c r="I74" s="4">
        <v>62</v>
      </c>
      <c r="J74" s="2">
        <f>I74/$M$74</f>
        <v>0.18181818181818182</v>
      </c>
      <c r="K74" s="4">
        <v>56</v>
      </c>
      <c r="L74" s="2">
        <f>K74/$M$74</f>
        <v>0.16422287390029325</v>
      </c>
      <c r="M74" s="37">
        <v>341</v>
      </c>
      <c r="N74" s="37">
        <v>3</v>
      </c>
      <c r="O74" s="37">
        <v>344</v>
      </c>
      <c r="P74" s="103"/>
    </row>
    <row r="77" spans="2:17" x14ac:dyDescent="0.25">
      <c r="C77" s="102" t="s">
        <v>36</v>
      </c>
    </row>
    <row r="79" spans="2:17" ht="15" customHeight="1" x14ac:dyDescent="0.2">
      <c r="B79" s="253" t="s">
        <v>31</v>
      </c>
      <c r="C79" s="257" t="s">
        <v>307</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22</v>
      </c>
      <c r="D83" s="2">
        <f>C83/$M$83</f>
        <v>0.13095238095238096</v>
      </c>
      <c r="E83" s="3">
        <v>36</v>
      </c>
      <c r="F83" s="2">
        <f>E83/$M$83</f>
        <v>0.21428571428571427</v>
      </c>
      <c r="G83" s="3">
        <v>44</v>
      </c>
      <c r="H83" s="2">
        <f>G83/$M$83</f>
        <v>0.26190476190476192</v>
      </c>
      <c r="I83" s="3">
        <v>37</v>
      </c>
      <c r="J83" s="2">
        <f>I83/$M$83</f>
        <v>0.22023809523809523</v>
      </c>
      <c r="K83" s="3">
        <v>29</v>
      </c>
      <c r="L83" s="2">
        <f>K83/$M$83</f>
        <v>0.17261904761904762</v>
      </c>
      <c r="M83" s="37">
        <v>168</v>
      </c>
      <c r="N83" s="37">
        <v>0</v>
      </c>
      <c r="O83" s="37">
        <v>168</v>
      </c>
      <c r="P83" s="103"/>
    </row>
    <row r="84" spans="2:16" x14ac:dyDescent="0.25">
      <c r="B84" s="23" t="s">
        <v>34</v>
      </c>
      <c r="C84" s="10">
        <v>16</v>
      </c>
      <c r="D84" s="2">
        <f>C84/$M$84</f>
        <v>9.580838323353294E-2</v>
      </c>
      <c r="E84" s="3">
        <v>32</v>
      </c>
      <c r="F84" s="2">
        <f>E84/$M$84</f>
        <v>0.19161676646706588</v>
      </c>
      <c r="G84" s="3">
        <v>37</v>
      </c>
      <c r="H84" s="2">
        <f>G84/$M$84</f>
        <v>0.22155688622754491</v>
      </c>
      <c r="I84" s="3">
        <v>41</v>
      </c>
      <c r="J84" s="2">
        <f>I84/$M$84</f>
        <v>0.24550898203592814</v>
      </c>
      <c r="K84" s="3">
        <v>41</v>
      </c>
      <c r="L84" s="2">
        <f>K84/$M$84</f>
        <v>0.24550898203592814</v>
      </c>
      <c r="M84" s="41">
        <v>167</v>
      </c>
      <c r="N84" s="37">
        <v>1</v>
      </c>
      <c r="O84" s="37">
        <v>168</v>
      </c>
      <c r="P84" s="103"/>
    </row>
    <row r="85" spans="2:16" x14ac:dyDescent="0.2">
      <c r="B85" s="23" t="s">
        <v>35</v>
      </c>
      <c r="C85" s="10">
        <v>29</v>
      </c>
      <c r="D85" s="2">
        <f>C85/$M$85</f>
        <v>0.17365269461077845</v>
      </c>
      <c r="E85" s="3">
        <v>62</v>
      </c>
      <c r="F85" s="2">
        <f>E85/$M$85</f>
        <v>0.3712574850299401</v>
      </c>
      <c r="G85" s="4">
        <v>31</v>
      </c>
      <c r="H85" s="2">
        <f>G85/$M$85</f>
        <v>0.18562874251497005</v>
      </c>
      <c r="I85" s="4">
        <v>25</v>
      </c>
      <c r="J85" s="2">
        <f>I85/$M$85</f>
        <v>0.1497005988023952</v>
      </c>
      <c r="K85" s="4">
        <v>20</v>
      </c>
      <c r="L85" s="2">
        <f>K85/$M$85</f>
        <v>0.11976047904191617</v>
      </c>
      <c r="M85" s="37">
        <v>167</v>
      </c>
      <c r="N85" s="37">
        <v>1</v>
      </c>
      <c r="O85" s="37">
        <v>168</v>
      </c>
      <c r="P85" s="103"/>
    </row>
    <row r="88" spans="2:16" x14ac:dyDescent="0.25">
      <c r="C88" s="102" t="s">
        <v>37</v>
      </c>
    </row>
    <row r="90" spans="2:16" ht="15" customHeight="1" x14ac:dyDescent="0.2">
      <c r="B90" s="253" t="s">
        <v>31</v>
      </c>
      <c r="C90" s="257" t="s">
        <v>306</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6</v>
      </c>
      <c r="D94" s="2">
        <f>C94/$M$94</f>
        <v>3.4090909090909088E-2</v>
      </c>
      <c r="E94" s="3">
        <v>20</v>
      </c>
      <c r="F94" s="2">
        <f>E94/$M$94</f>
        <v>0.11363636363636363</v>
      </c>
      <c r="G94" s="3">
        <v>34</v>
      </c>
      <c r="H94" s="2">
        <f>G94/$M$94</f>
        <v>0.19318181818181818</v>
      </c>
      <c r="I94" s="3">
        <v>38</v>
      </c>
      <c r="J94" s="2">
        <f>I94/$M$94</f>
        <v>0.21590909090909091</v>
      </c>
      <c r="K94" s="3">
        <v>78</v>
      </c>
      <c r="L94" s="2">
        <f>K94/$M$94</f>
        <v>0.44318181818181818</v>
      </c>
      <c r="M94" s="37">
        <v>176</v>
      </c>
      <c r="N94" s="37">
        <v>0</v>
      </c>
      <c r="O94" s="37">
        <v>176</v>
      </c>
      <c r="P94" s="103"/>
    </row>
    <row r="95" spans="2:16" x14ac:dyDescent="0.25">
      <c r="B95" s="23" t="s">
        <v>34</v>
      </c>
      <c r="C95" s="10">
        <v>16</v>
      </c>
      <c r="D95" s="2">
        <f>C95/$M$95</f>
        <v>9.0909090909090912E-2</v>
      </c>
      <c r="E95" s="3">
        <v>27</v>
      </c>
      <c r="F95" s="2">
        <f>E95/$M$95</f>
        <v>0.15340909090909091</v>
      </c>
      <c r="G95" s="3">
        <v>35</v>
      </c>
      <c r="H95" s="2">
        <f>G95/$M$95</f>
        <v>0.19886363636363635</v>
      </c>
      <c r="I95" s="3">
        <v>49</v>
      </c>
      <c r="J95" s="2">
        <f>I95/$M$95</f>
        <v>0.27840909090909088</v>
      </c>
      <c r="K95" s="3">
        <v>49</v>
      </c>
      <c r="L95" s="2">
        <f>K95/$M$95</f>
        <v>0.27840909090909088</v>
      </c>
      <c r="M95" s="37">
        <v>176</v>
      </c>
      <c r="N95" s="37">
        <v>0</v>
      </c>
      <c r="O95" s="37">
        <v>176</v>
      </c>
      <c r="P95" s="103"/>
    </row>
    <row r="96" spans="2:16" x14ac:dyDescent="0.2">
      <c r="B96" s="23" t="s">
        <v>35</v>
      </c>
      <c r="C96" s="10">
        <v>19</v>
      </c>
      <c r="D96" s="2">
        <f>C96/$M$96</f>
        <v>0.10919540229885058</v>
      </c>
      <c r="E96" s="3">
        <v>35</v>
      </c>
      <c r="F96" s="2">
        <f>E96/$M$96</f>
        <v>0.20114942528735633</v>
      </c>
      <c r="G96" s="4">
        <v>47</v>
      </c>
      <c r="H96" s="2">
        <f>G96/$M$96</f>
        <v>0.27011494252873564</v>
      </c>
      <c r="I96" s="4">
        <v>37</v>
      </c>
      <c r="J96" s="2">
        <f>I96/$M$96</f>
        <v>0.21264367816091953</v>
      </c>
      <c r="K96" s="4">
        <v>36</v>
      </c>
      <c r="L96" s="2">
        <f>K96/$M$96</f>
        <v>0.20689655172413793</v>
      </c>
      <c r="M96" s="37">
        <v>174</v>
      </c>
      <c r="N96" s="37">
        <v>2</v>
      </c>
      <c r="O96" s="37">
        <v>176</v>
      </c>
      <c r="P96" s="103"/>
    </row>
    <row r="99" spans="2:16" x14ac:dyDescent="0.25">
      <c r="C99" s="102" t="s">
        <v>38</v>
      </c>
    </row>
    <row r="101" spans="2:16" ht="15" customHeight="1" x14ac:dyDescent="0.2">
      <c r="B101" s="253" t="s">
        <v>39</v>
      </c>
      <c r="C101" s="257" t="s">
        <v>308</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5</v>
      </c>
      <c r="D104" s="2">
        <f>C104/$M$104</f>
        <v>1.466275659824047E-2</v>
      </c>
      <c r="E104" s="3">
        <v>8</v>
      </c>
      <c r="F104" s="2">
        <f>E104/$M$104</f>
        <v>2.3460410557184751E-2</v>
      </c>
      <c r="G104" s="3">
        <v>19</v>
      </c>
      <c r="H104" s="2">
        <f>G104/$M$104</f>
        <v>5.5718475073313782E-2</v>
      </c>
      <c r="I104" s="3">
        <v>55</v>
      </c>
      <c r="J104" s="2">
        <f>I104/$M$104</f>
        <v>0.16129032258064516</v>
      </c>
      <c r="K104" s="3">
        <v>254</v>
      </c>
      <c r="L104" s="2">
        <f>K104/$M$104</f>
        <v>0.74486803519061584</v>
      </c>
      <c r="M104" s="11">
        <v>341</v>
      </c>
      <c r="N104" s="37">
        <v>3</v>
      </c>
      <c r="O104" s="37">
        <v>344</v>
      </c>
      <c r="P104" s="103"/>
    </row>
    <row r="105" spans="2:16" x14ac:dyDescent="0.25">
      <c r="B105" s="24" t="s">
        <v>41</v>
      </c>
      <c r="C105" s="10">
        <v>68</v>
      </c>
      <c r="D105" s="2">
        <f>C105/$M$105</f>
        <v>0.21587301587301588</v>
      </c>
      <c r="E105" s="3">
        <v>57</v>
      </c>
      <c r="F105" s="2">
        <f>E105/$M$105</f>
        <v>0.18095238095238095</v>
      </c>
      <c r="G105" s="3">
        <v>57</v>
      </c>
      <c r="H105" s="2">
        <f>G105/$M$105</f>
        <v>0.18095238095238095</v>
      </c>
      <c r="I105" s="3">
        <v>91</v>
      </c>
      <c r="J105" s="2">
        <f>I105/$M$105</f>
        <v>0.28888888888888886</v>
      </c>
      <c r="K105" s="3">
        <v>42</v>
      </c>
      <c r="L105" s="2">
        <f>K105/$M$105</f>
        <v>0.13333333333333333</v>
      </c>
      <c r="M105" s="11">
        <v>315</v>
      </c>
      <c r="N105" s="11">
        <v>29</v>
      </c>
      <c r="O105" s="37">
        <v>344</v>
      </c>
      <c r="P105" s="103"/>
    </row>
    <row r="106" spans="2:16" x14ac:dyDescent="0.25">
      <c r="B106" s="24" t="s">
        <v>42</v>
      </c>
      <c r="C106" s="10">
        <v>80</v>
      </c>
      <c r="D106" s="2">
        <f>C106/$M$106</f>
        <v>0.25477707006369427</v>
      </c>
      <c r="E106" s="3">
        <v>58</v>
      </c>
      <c r="F106" s="2">
        <f>E106/$M$106</f>
        <v>0.18471337579617833</v>
      </c>
      <c r="G106" s="4">
        <v>54</v>
      </c>
      <c r="H106" s="2">
        <f>G106/$M$106</f>
        <v>0.17197452229299362</v>
      </c>
      <c r="I106" s="4">
        <v>60</v>
      </c>
      <c r="J106" s="2">
        <f>I106/$M$106</f>
        <v>0.19108280254777071</v>
      </c>
      <c r="K106" s="4">
        <v>62</v>
      </c>
      <c r="L106" s="2">
        <f>K106/$M$106</f>
        <v>0.19745222929936307</v>
      </c>
      <c r="M106" s="11">
        <v>314</v>
      </c>
      <c r="N106" s="37">
        <v>30</v>
      </c>
      <c r="O106" s="37">
        <v>344</v>
      </c>
      <c r="P106" s="103"/>
    </row>
    <row r="107" spans="2:16" x14ac:dyDescent="0.25">
      <c r="B107" s="24" t="s">
        <v>43</v>
      </c>
      <c r="C107" s="10">
        <v>149</v>
      </c>
      <c r="D107" s="2">
        <f>C107/$M$107</f>
        <v>0.48064516129032259</v>
      </c>
      <c r="E107" s="3">
        <v>46</v>
      </c>
      <c r="F107" s="2">
        <f>E107/$M$107</f>
        <v>0.14838709677419354</v>
      </c>
      <c r="G107" s="3">
        <v>49</v>
      </c>
      <c r="H107" s="2">
        <f>G107/$M$107</f>
        <v>0.15806451612903225</v>
      </c>
      <c r="I107" s="3">
        <v>27</v>
      </c>
      <c r="J107" s="2">
        <f>I107/$M$107</f>
        <v>8.7096774193548387E-2</v>
      </c>
      <c r="K107" s="3">
        <v>39</v>
      </c>
      <c r="L107" s="2">
        <f>K107/$M$107</f>
        <v>0.12580645161290321</v>
      </c>
      <c r="M107" s="11">
        <v>310</v>
      </c>
      <c r="N107" s="11">
        <v>34</v>
      </c>
      <c r="O107" s="37">
        <v>344</v>
      </c>
      <c r="P107" s="103"/>
    </row>
    <row r="108" spans="2:16" x14ac:dyDescent="0.25">
      <c r="B108" s="24" t="s">
        <v>44</v>
      </c>
      <c r="C108" s="10">
        <v>98</v>
      </c>
      <c r="D108" s="2">
        <f>C108/$M$108</f>
        <v>0.31715210355987056</v>
      </c>
      <c r="E108" s="3">
        <v>58</v>
      </c>
      <c r="F108" s="2">
        <f>E108/$M$108</f>
        <v>0.18770226537216828</v>
      </c>
      <c r="G108" s="3">
        <v>63</v>
      </c>
      <c r="H108" s="2">
        <f>G108/$M$108</f>
        <v>0.20388349514563106</v>
      </c>
      <c r="I108" s="3">
        <v>48</v>
      </c>
      <c r="J108" s="2">
        <f>I108/$M$108</f>
        <v>0.1553398058252427</v>
      </c>
      <c r="K108" s="3">
        <v>42</v>
      </c>
      <c r="L108" s="2">
        <f>K108/$M$108</f>
        <v>0.13592233009708737</v>
      </c>
      <c r="M108" s="37">
        <v>309</v>
      </c>
      <c r="N108" s="37">
        <v>35</v>
      </c>
      <c r="O108" s="37">
        <v>344</v>
      </c>
      <c r="P108" s="103"/>
    </row>
    <row r="109" spans="2:16" x14ac:dyDescent="0.25">
      <c r="B109" s="24" t="s">
        <v>45</v>
      </c>
      <c r="C109" s="10">
        <v>41</v>
      </c>
      <c r="D109" s="2">
        <f>C109/$M$109</f>
        <v>0.12349397590361445</v>
      </c>
      <c r="E109" s="3">
        <v>58</v>
      </c>
      <c r="F109" s="2">
        <f>E109/$M$109</f>
        <v>0.1746987951807229</v>
      </c>
      <c r="G109" s="4">
        <v>67</v>
      </c>
      <c r="H109" s="2">
        <f>G109/$M$109</f>
        <v>0.20180722891566266</v>
      </c>
      <c r="I109" s="4">
        <v>80</v>
      </c>
      <c r="J109" s="2">
        <f>I109/$M$109</f>
        <v>0.24096385542168675</v>
      </c>
      <c r="K109" s="4">
        <v>86</v>
      </c>
      <c r="L109" s="2">
        <f>K109/$M$109</f>
        <v>0.25903614457831325</v>
      </c>
      <c r="M109" s="37">
        <v>332</v>
      </c>
      <c r="N109" s="37">
        <v>12</v>
      </c>
      <c r="O109" s="37">
        <v>344</v>
      </c>
      <c r="P109" s="103"/>
    </row>
    <row r="110" spans="2:16" x14ac:dyDescent="0.2">
      <c r="B110" s="24" t="s">
        <v>46</v>
      </c>
      <c r="C110" s="10">
        <v>42</v>
      </c>
      <c r="D110" s="2">
        <f>C110/$M$110</f>
        <v>0.73684210526315785</v>
      </c>
      <c r="E110" s="3">
        <v>3</v>
      </c>
      <c r="F110" s="2">
        <f>E110/$M$110</f>
        <v>5.2631578947368418E-2</v>
      </c>
      <c r="G110" s="3">
        <v>3</v>
      </c>
      <c r="H110" s="2">
        <f>G110/$M$110</f>
        <v>5.2631578947368418E-2</v>
      </c>
      <c r="I110" s="3">
        <v>2</v>
      </c>
      <c r="J110" s="2">
        <f>I110/$M$110</f>
        <v>3.5087719298245612E-2</v>
      </c>
      <c r="K110" s="3">
        <v>7</v>
      </c>
      <c r="L110" s="2">
        <f>K110/$M$110</f>
        <v>0.12280701754385964</v>
      </c>
      <c r="M110" s="37">
        <v>57</v>
      </c>
      <c r="N110" s="37">
        <v>287</v>
      </c>
      <c r="O110" s="37">
        <v>344</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307</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3</v>
      </c>
      <c r="D118" s="2">
        <f>C118/$M$118</f>
        <v>1.8181818181818181E-2</v>
      </c>
      <c r="E118" s="3">
        <v>4</v>
      </c>
      <c r="F118" s="2">
        <f>E118/$M$118</f>
        <v>2.4242424242424242E-2</v>
      </c>
      <c r="G118" s="3">
        <v>7</v>
      </c>
      <c r="H118" s="2">
        <f>G118/$M$118</f>
        <v>4.2424242424242427E-2</v>
      </c>
      <c r="I118" s="3">
        <v>28</v>
      </c>
      <c r="J118" s="2">
        <f>I118/$M$118</f>
        <v>0.16969696969696971</v>
      </c>
      <c r="K118" s="3">
        <v>123</v>
      </c>
      <c r="L118" s="2">
        <f>K118/$M$118</f>
        <v>0.74545454545454548</v>
      </c>
      <c r="M118" s="11">
        <v>165</v>
      </c>
      <c r="N118" s="37">
        <v>3</v>
      </c>
      <c r="O118" s="37">
        <v>168</v>
      </c>
      <c r="P118" s="103"/>
    </row>
    <row r="119" spans="2:16" x14ac:dyDescent="0.25">
      <c r="B119" s="24" t="s">
        <v>41</v>
      </c>
      <c r="C119" s="10">
        <v>48</v>
      </c>
      <c r="D119" s="2">
        <f>C119/$M$119</f>
        <v>0.30188679245283018</v>
      </c>
      <c r="E119" s="3">
        <v>28</v>
      </c>
      <c r="F119" s="2">
        <f>E119/$M$119</f>
        <v>0.1761006289308176</v>
      </c>
      <c r="G119" s="3">
        <v>30</v>
      </c>
      <c r="H119" s="2">
        <f>G119/$M$119</f>
        <v>0.18867924528301888</v>
      </c>
      <c r="I119" s="3">
        <v>36</v>
      </c>
      <c r="J119" s="2">
        <f>I119/$M$119</f>
        <v>0.22641509433962265</v>
      </c>
      <c r="K119" s="3">
        <v>17</v>
      </c>
      <c r="L119" s="2">
        <f>K119/$M$119</f>
        <v>0.1069182389937107</v>
      </c>
      <c r="M119" s="11">
        <v>159</v>
      </c>
      <c r="N119" s="37">
        <v>9</v>
      </c>
      <c r="O119" s="37">
        <v>168</v>
      </c>
      <c r="P119" s="103"/>
    </row>
    <row r="120" spans="2:16" x14ac:dyDescent="0.25">
      <c r="B120" s="24" t="s">
        <v>42</v>
      </c>
      <c r="C120" s="10">
        <v>57</v>
      </c>
      <c r="D120" s="2">
        <f>C120/$M$120</f>
        <v>0.35849056603773582</v>
      </c>
      <c r="E120" s="3">
        <v>27</v>
      </c>
      <c r="F120" s="2">
        <f>E120/$M$120</f>
        <v>0.16981132075471697</v>
      </c>
      <c r="G120" s="4">
        <v>28</v>
      </c>
      <c r="H120" s="2">
        <f>G120/$M$120</f>
        <v>0.1761006289308176</v>
      </c>
      <c r="I120" s="4">
        <v>25</v>
      </c>
      <c r="J120" s="2">
        <f>I120/$M$120</f>
        <v>0.15723270440251572</v>
      </c>
      <c r="K120" s="4">
        <v>22</v>
      </c>
      <c r="L120" s="2">
        <f>K120/$M$120</f>
        <v>0.13836477987421383</v>
      </c>
      <c r="M120" s="37">
        <v>159</v>
      </c>
      <c r="N120" s="37">
        <v>9</v>
      </c>
      <c r="O120" s="37">
        <v>168</v>
      </c>
      <c r="P120" s="103"/>
    </row>
    <row r="121" spans="2:16" x14ac:dyDescent="0.25">
      <c r="B121" s="24" t="s">
        <v>43</v>
      </c>
      <c r="C121" s="10">
        <v>87</v>
      </c>
      <c r="D121" s="2">
        <f>C121/$M$121</f>
        <v>0.55063291139240511</v>
      </c>
      <c r="E121" s="3">
        <v>19</v>
      </c>
      <c r="F121" s="2">
        <f>E121/$M$121</f>
        <v>0.12025316455696203</v>
      </c>
      <c r="G121" s="3">
        <v>23</v>
      </c>
      <c r="H121" s="2">
        <f>G121/$M$121</f>
        <v>0.14556962025316456</v>
      </c>
      <c r="I121" s="3">
        <v>10</v>
      </c>
      <c r="J121" s="2">
        <f>I121/$M$121</f>
        <v>6.3291139240506333E-2</v>
      </c>
      <c r="K121" s="3">
        <v>19</v>
      </c>
      <c r="L121" s="2">
        <f>K121/$M$121</f>
        <v>0.12025316455696203</v>
      </c>
      <c r="M121" s="37">
        <v>158</v>
      </c>
      <c r="N121" s="37">
        <v>10</v>
      </c>
      <c r="O121" s="37">
        <v>168</v>
      </c>
      <c r="P121" s="103"/>
    </row>
    <row r="122" spans="2:16" x14ac:dyDescent="0.25">
      <c r="B122" s="24" t="s">
        <v>44</v>
      </c>
      <c r="C122" s="10">
        <v>58</v>
      </c>
      <c r="D122" s="2">
        <f>C122/$M$122</f>
        <v>0.36708860759493672</v>
      </c>
      <c r="E122" s="3">
        <v>28</v>
      </c>
      <c r="F122" s="2">
        <f>E122/$M$122</f>
        <v>0.17721518987341772</v>
      </c>
      <c r="G122" s="3">
        <v>26</v>
      </c>
      <c r="H122" s="2">
        <f>G122/$M$122</f>
        <v>0.16455696202531644</v>
      </c>
      <c r="I122" s="3">
        <v>24</v>
      </c>
      <c r="J122" s="2">
        <f>I122/$M$122</f>
        <v>0.15189873417721519</v>
      </c>
      <c r="K122" s="3">
        <v>22</v>
      </c>
      <c r="L122" s="2">
        <f>K122/$M$122</f>
        <v>0.13924050632911392</v>
      </c>
      <c r="M122" s="37">
        <v>158</v>
      </c>
      <c r="N122" s="37">
        <v>10</v>
      </c>
      <c r="O122" s="37">
        <v>168</v>
      </c>
      <c r="P122" s="103"/>
    </row>
    <row r="123" spans="2:16" x14ac:dyDescent="0.25">
      <c r="B123" s="24" t="s">
        <v>45</v>
      </c>
      <c r="C123" s="10">
        <v>23</v>
      </c>
      <c r="D123" s="2">
        <f>C123/$M$123</f>
        <v>0.1377245508982036</v>
      </c>
      <c r="E123" s="3">
        <v>36</v>
      </c>
      <c r="F123" s="2">
        <f>E123/$M$123</f>
        <v>0.21556886227544911</v>
      </c>
      <c r="G123" s="4">
        <v>32</v>
      </c>
      <c r="H123" s="2">
        <f>G123/$M$123</f>
        <v>0.19161676646706588</v>
      </c>
      <c r="I123" s="4">
        <v>39</v>
      </c>
      <c r="J123" s="2">
        <f>I123/$M$123</f>
        <v>0.23353293413173654</v>
      </c>
      <c r="K123" s="4">
        <v>37</v>
      </c>
      <c r="L123" s="2">
        <f>K123/$M$123</f>
        <v>0.22155688622754491</v>
      </c>
      <c r="M123" s="37">
        <v>167</v>
      </c>
      <c r="N123" s="37">
        <v>1</v>
      </c>
      <c r="O123" s="37">
        <v>168</v>
      </c>
      <c r="P123" s="103"/>
    </row>
    <row r="124" spans="2:16" x14ac:dyDescent="0.2">
      <c r="B124" s="24" t="s">
        <v>46</v>
      </c>
      <c r="C124" s="10">
        <v>29</v>
      </c>
      <c r="D124" s="2">
        <f>C124/$M$124</f>
        <v>0.80555555555555558</v>
      </c>
      <c r="E124" s="3">
        <v>0</v>
      </c>
      <c r="F124" s="2">
        <f>E124/$M$124</f>
        <v>0</v>
      </c>
      <c r="G124" s="3">
        <v>1</v>
      </c>
      <c r="H124" s="2">
        <f>G124/$M$124</f>
        <v>2.7777777777777776E-2</v>
      </c>
      <c r="I124" s="3">
        <v>1</v>
      </c>
      <c r="J124" s="2">
        <f>I124/$M$124</f>
        <v>2.7777777777777776E-2</v>
      </c>
      <c r="K124" s="3">
        <v>5</v>
      </c>
      <c r="L124" s="2">
        <f>K124/$M$124</f>
        <v>0.1388888888888889</v>
      </c>
      <c r="M124" s="37">
        <v>36</v>
      </c>
      <c r="N124" s="37">
        <v>132</v>
      </c>
      <c r="O124" s="37">
        <v>168</v>
      </c>
      <c r="P124" s="103"/>
    </row>
    <row r="125" spans="2:16" x14ac:dyDescent="0.25">
      <c r="P125" s="103"/>
    </row>
    <row r="127" spans="2:16" x14ac:dyDescent="0.25">
      <c r="C127" s="102" t="s">
        <v>48</v>
      </c>
    </row>
    <row r="129" spans="2:16" ht="15" customHeight="1" x14ac:dyDescent="0.2">
      <c r="B129" s="253" t="s">
        <v>39</v>
      </c>
      <c r="C129" s="257" t="s">
        <v>306</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2</v>
      </c>
      <c r="D132" s="2">
        <f>C132/$M$132</f>
        <v>1.1363636363636364E-2</v>
      </c>
      <c r="E132" s="3">
        <v>4</v>
      </c>
      <c r="F132" s="2">
        <f>E132/$M$132</f>
        <v>2.2727272727272728E-2</v>
      </c>
      <c r="G132" s="3">
        <v>12</v>
      </c>
      <c r="H132" s="2">
        <f>G132/$M$132</f>
        <v>6.8181818181818177E-2</v>
      </c>
      <c r="I132" s="3">
        <v>27</v>
      </c>
      <c r="J132" s="2">
        <f>I132/$M$132</f>
        <v>0.15340909090909091</v>
      </c>
      <c r="K132" s="3">
        <v>131</v>
      </c>
      <c r="L132" s="2">
        <f>K132/$M$132</f>
        <v>0.74431818181818177</v>
      </c>
      <c r="M132" s="37">
        <v>176</v>
      </c>
      <c r="N132" s="37">
        <v>0</v>
      </c>
      <c r="O132" s="37">
        <v>176</v>
      </c>
      <c r="P132" s="103"/>
    </row>
    <row r="133" spans="2:16" x14ac:dyDescent="0.25">
      <c r="B133" s="24" t="s">
        <v>41</v>
      </c>
      <c r="C133" s="10">
        <v>20</v>
      </c>
      <c r="D133" s="2">
        <f>C133/$M$133</f>
        <v>0.12820512820512819</v>
      </c>
      <c r="E133" s="3">
        <v>29</v>
      </c>
      <c r="F133" s="2">
        <f>E133/$M$133</f>
        <v>0.1858974358974359</v>
      </c>
      <c r="G133" s="3">
        <v>27</v>
      </c>
      <c r="H133" s="2">
        <f>G133/$M$133</f>
        <v>0.17307692307692307</v>
      </c>
      <c r="I133" s="3">
        <v>55</v>
      </c>
      <c r="J133" s="2">
        <f>I133/$M$133</f>
        <v>0.35256410256410259</v>
      </c>
      <c r="K133" s="3">
        <v>25</v>
      </c>
      <c r="L133" s="2">
        <f>K133/$M$133</f>
        <v>0.16025641025641027</v>
      </c>
      <c r="M133" s="11">
        <v>156</v>
      </c>
      <c r="N133" s="37">
        <v>20</v>
      </c>
      <c r="O133" s="37">
        <v>176</v>
      </c>
      <c r="P133" s="103"/>
    </row>
    <row r="134" spans="2:16" x14ac:dyDescent="0.25">
      <c r="B134" s="24" t="s">
        <v>42</v>
      </c>
      <c r="C134" s="10">
        <v>23</v>
      </c>
      <c r="D134" s="2">
        <f>C134/$M$134</f>
        <v>0.14838709677419354</v>
      </c>
      <c r="E134" s="3">
        <v>31</v>
      </c>
      <c r="F134" s="2">
        <f>E134/$M$134</f>
        <v>0.2</v>
      </c>
      <c r="G134" s="4">
        <v>26</v>
      </c>
      <c r="H134" s="2">
        <f>G134/$M$134</f>
        <v>0.16774193548387098</v>
      </c>
      <c r="I134" s="4">
        <v>35</v>
      </c>
      <c r="J134" s="2">
        <f>I134/$M$134</f>
        <v>0.22580645161290322</v>
      </c>
      <c r="K134" s="4">
        <v>40</v>
      </c>
      <c r="L134" s="2">
        <f>K134/$M$134</f>
        <v>0.25806451612903225</v>
      </c>
      <c r="M134" s="37">
        <v>155</v>
      </c>
      <c r="N134" s="37">
        <v>21</v>
      </c>
      <c r="O134" s="37">
        <v>176</v>
      </c>
      <c r="P134" s="103"/>
    </row>
    <row r="135" spans="2:16" x14ac:dyDescent="0.25">
      <c r="B135" s="24" t="s">
        <v>43</v>
      </c>
      <c r="C135" s="10">
        <v>62</v>
      </c>
      <c r="D135" s="2">
        <f>C135/$M$135</f>
        <v>0.40789473684210525</v>
      </c>
      <c r="E135" s="3">
        <v>27</v>
      </c>
      <c r="F135" s="2">
        <f>E135/$M$135</f>
        <v>0.17763157894736842</v>
      </c>
      <c r="G135" s="3">
        <v>26</v>
      </c>
      <c r="H135" s="2">
        <f>G135/$M$135</f>
        <v>0.17105263157894737</v>
      </c>
      <c r="I135" s="3">
        <v>17</v>
      </c>
      <c r="J135" s="2">
        <f>I135/$M$135</f>
        <v>0.1118421052631579</v>
      </c>
      <c r="K135" s="3">
        <v>20</v>
      </c>
      <c r="L135" s="2">
        <f>K135/$M$135</f>
        <v>0.13157894736842105</v>
      </c>
      <c r="M135" s="11">
        <v>152</v>
      </c>
      <c r="N135" s="11">
        <v>24</v>
      </c>
      <c r="O135" s="37">
        <v>176</v>
      </c>
      <c r="P135" s="103"/>
    </row>
    <row r="136" spans="2:16" x14ac:dyDescent="0.25">
      <c r="B136" s="24" t="s">
        <v>44</v>
      </c>
      <c r="C136" s="10">
        <v>40</v>
      </c>
      <c r="D136" s="2">
        <f>C136/$M$136</f>
        <v>0.26490066225165565</v>
      </c>
      <c r="E136" s="3">
        <v>30</v>
      </c>
      <c r="F136" s="2">
        <f>E136/$M$136</f>
        <v>0.19867549668874171</v>
      </c>
      <c r="G136" s="3">
        <v>37</v>
      </c>
      <c r="H136" s="2">
        <f>G136/$M$136</f>
        <v>0.24503311258278146</v>
      </c>
      <c r="I136" s="3">
        <v>24</v>
      </c>
      <c r="J136" s="2">
        <f>I136/$M$136</f>
        <v>0.15894039735099338</v>
      </c>
      <c r="K136" s="3">
        <v>20</v>
      </c>
      <c r="L136" s="2">
        <f>K136/$M$136</f>
        <v>0.13245033112582782</v>
      </c>
      <c r="M136" s="11">
        <v>151</v>
      </c>
      <c r="N136" s="11">
        <v>25</v>
      </c>
      <c r="O136" s="37">
        <v>176</v>
      </c>
      <c r="P136" s="103"/>
    </row>
    <row r="137" spans="2:16" x14ac:dyDescent="0.25">
      <c r="B137" s="24" t="s">
        <v>45</v>
      </c>
      <c r="C137" s="10">
        <v>18</v>
      </c>
      <c r="D137" s="2">
        <f>C137/$M$137</f>
        <v>0.10909090909090909</v>
      </c>
      <c r="E137" s="3">
        <v>22</v>
      </c>
      <c r="F137" s="2">
        <f>E137/$M$137</f>
        <v>0.13333333333333333</v>
      </c>
      <c r="G137" s="4">
        <v>35</v>
      </c>
      <c r="H137" s="2">
        <f>G137/$M$137</f>
        <v>0.21212121212121213</v>
      </c>
      <c r="I137" s="4">
        <v>41</v>
      </c>
      <c r="J137" s="2">
        <f>I137/$M$137</f>
        <v>0.24848484848484848</v>
      </c>
      <c r="K137" s="4">
        <v>49</v>
      </c>
      <c r="L137" s="2">
        <f>K137/$M$137</f>
        <v>0.29696969696969699</v>
      </c>
      <c r="M137" s="37">
        <v>165</v>
      </c>
      <c r="N137" s="37">
        <v>11</v>
      </c>
      <c r="O137" s="37">
        <v>176</v>
      </c>
      <c r="P137" s="103"/>
    </row>
    <row r="138" spans="2:16" x14ac:dyDescent="0.2">
      <c r="B138" s="24" t="s">
        <v>46</v>
      </c>
      <c r="C138" s="10">
        <v>13</v>
      </c>
      <c r="D138" s="2">
        <f>C138/$M$138</f>
        <v>0.61904761904761907</v>
      </c>
      <c r="E138" s="3">
        <v>3</v>
      </c>
      <c r="F138" s="2">
        <f>E138/$M$138</f>
        <v>0.14285714285714285</v>
      </c>
      <c r="G138" s="3">
        <v>2</v>
      </c>
      <c r="H138" s="2">
        <f>G138/$M$138</f>
        <v>9.5238095238095233E-2</v>
      </c>
      <c r="I138" s="3">
        <v>1</v>
      </c>
      <c r="J138" s="2">
        <f>I138/$M$138</f>
        <v>4.7619047619047616E-2</v>
      </c>
      <c r="K138" s="3">
        <v>2</v>
      </c>
      <c r="L138" s="2">
        <f>K138/$M$138</f>
        <v>9.5238095238095233E-2</v>
      </c>
      <c r="M138" s="37">
        <v>21</v>
      </c>
      <c r="N138" s="37">
        <v>155</v>
      </c>
      <c r="O138" s="37">
        <v>176</v>
      </c>
      <c r="P138" s="103"/>
    </row>
    <row r="141" spans="2:16" x14ac:dyDescent="0.25">
      <c r="B141" s="25"/>
      <c r="C141" s="102" t="s">
        <v>49</v>
      </c>
    </row>
    <row r="143" spans="2:16" x14ac:dyDescent="0.2">
      <c r="B143" s="253" t="s">
        <v>50</v>
      </c>
      <c r="C143" s="257" t="s">
        <v>309</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13</v>
      </c>
      <c r="D146" s="2">
        <f>C146/$M$146</f>
        <v>3.8123167155425221E-2</v>
      </c>
      <c r="E146" s="3">
        <v>27</v>
      </c>
      <c r="F146" s="2">
        <f>E146/$M$146</f>
        <v>7.9178885630498533E-2</v>
      </c>
      <c r="G146" s="3">
        <v>40</v>
      </c>
      <c r="H146" s="2">
        <f>G146/$M$146</f>
        <v>0.11730205278592376</v>
      </c>
      <c r="I146" s="3">
        <v>165</v>
      </c>
      <c r="J146" s="2">
        <f>I146/$M$146</f>
        <v>0.4838709677419355</v>
      </c>
      <c r="K146" s="3">
        <v>96</v>
      </c>
      <c r="L146" s="2">
        <f>K146/$M$146</f>
        <v>0.28152492668621704</v>
      </c>
      <c r="M146" s="37">
        <v>341</v>
      </c>
      <c r="N146" s="37">
        <v>3</v>
      </c>
      <c r="O146" s="37">
        <v>344</v>
      </c>
      <c r="P146" s="103"/>
    </row>
    <row r="147" spans="2:20" x14ac:dyDescent="0.25">
      <c r="B147" s="24" t="s">
        <v>28</v>
      </c>
      <c r="C147" s="10">
        <v>7</v>
      </c>
      <c r="D147" s="2">
        <f>C147/$M$147</f>
        <v>4.1916167664670656E-2</v>
      </c>
      <c r="E147" s="3">
        <v>13</v>
      </c>
      <c r="F147" s="2">
        <f>E147/$M$147</f>
        <v>7.7844311377245512E-2</v>
      </c>
      <c r="G147" s="3">
        <v>16</v>
      </c>
      <c r="H147" s="2">
        <f>G147/$M$147</f>
        <v>9.580838323353294E-2</v>
      </c>
      <c r="I147" s="3">
        <v>87</v>
      </c>
      <c r="J147" s="2">
        <f>I147/$M$147</f>
        <v>0.52095808383233533</v>
      </c>
      <c r="K147" s="3">
        <v>44</v>
      </c>
      <c r="L147" s="2">
        <f>K147/$M$147</f>
        <v>0.26347305389221559</v>
      </c>
      <c r="M147" s="11">
        <v>167</v>
      </c>
      <c r="N147" s="11">
        <v>1</v>
      </c>
      <c r="O147" s="37">
        <v>168</v>
      </c>
      <c r="P147" s="103"/>
    </row>
    <row r="148" spans="2:20" x14ac:dyDescent="0.25">
      <c r="B148" s="24" t="s">
        <v>29</v>
      </c>
      <c r="C148" s="10">
        <v>6</v>
      </c>
      <c r="D148" s="2">
        <f>C148/$M$148</f>
        <v>3.4482758620689655E-2</v>
      </c>
      <c r="E148" s="3">
        <v>14</v>
      </c>
      <c r="F148" s="2">
        <f>E148/$M$148</f>
        <v>8.0459770114942528E-2</v>
      </c>
      <c r="G148" s="4">
        <v>24</v>
      </c>
      <c r="H148" s="2">
        <f>G148/$M$148</f>
        <v>0.13793103448275862</v>
      </c>
      <c r="I148" s="4">
        <v>78</v>
      </c>
      <c r="J148" s="2">
        <f>I148/$M$148</f>
        <v>0.44827586206896552</v>
      </c>
      <c r="K148" s="4">
        <v>52</v>
      </c>
      <c r="L148" s="2">
        <f>K148/$M$148</f>
        <v>0.2988505747126437</v>
      </c>
      <c r="M148" s="11">
        <v>174</v>
      </c>
      <c r="N148" s="11">
        <v>2</v>
      </c>
      <c r="O148" s="41">
        <v>176</v>
      </c>
      <c r="P148" s="103"/>
    </row>
    <row r="151" spans="2:20" x14ac:dyDescent="0.25">
      <c r="C151" s="102" t="s">
        <v>56</v>
      </c>
    </row>
    <row r="153" spans="2:20" x14ac:dyDescent="0.2">
      <c r="C153" s="102" t="s">
        <v>57</v>
      </c>
    </row>
    <row r="155" spans="2:20" ht="15" customHeight="1" x14ac:dyDescent="0.2">
      <c r="B155" s="254" t="s">
        <v>58</v>
      </c>
      <c r="C155" s="257" t="s">
        <v>308</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6</v>
      </c>
      <c r="D158" s="2">
        <f>C158/$Q$158</f>
        <v>1.9047619047619049E-2</v>
      </c>
      <c r="E158" s="3">
        <v>23</v>
      </c>
      <c r="F158" s="2">
        <f>E158/$Q$158</f>
        <v>7.301587301587302E-2</v>
      </c>
      <c r="G158" s="3">
        <v>16</v>
      </c>
      <c r="H158" s="2">
        <f>G158/$Q$158</f>
        <v>5.0793650793650794E-2</v>
      </c>
      <c r="I158" s="3">
        <v>17</v>
      </c>
      <c r="J158" s="2">
        <f>I158/$Q$158</f>
        <v>5.3968253968253971E-2</v>
      </c>
      <c r="K158" s="3">
        <v>39</v>
      </c>
      <c r="L158" s="2">
        <f>K158/$Q$158</f>
        <v>0.12380952380952381</v>
      </c>
      <c r="M158" s="72">
        <v>52</v>
      </c>
      <c r="N158" s="2">
        <f>M158/$Q$158</f>
        <v>0.16507936507936508</v>
      </c>
      <c r="O158" s="3">
        <v>162</v>
      </c>
      <c r="P158" s="2">
        <f>O158/$Q$158</f>
        <v>0.51428571428571423</v>
      </c>
      <c r="Q158" s="72">
        <v>315</v>
      </c>
      <c r="R158" s="72">
        <v>29</v>
      </c>
      <c r="S158" s="72">
        <v>344</v>
      </c>
      <c r="T158" s="152"/>
    </row>
    <row r="159" spans="2:20" x14ac:dyDescent="0.25">
      <c r="B159" s="24" t="s">
        <v>63</v>
      </c>
      <c r="C159" s="10">
        <v>2</v>
      </c>
      <c r="D159" s="2">
        <f>C159/$Q$159</f>
        <v>5.9523809523809521E-3</v>
      </c>
      <c r="E159" s="3">
        <v>8</v>
      </c>
      <c r="F159" s="2">
        <f>E159/$Q$159</f>
        <v>2.3809523809523808E-2</v>
      </c>
      <c r="G159" s="3">
        <v>9</v>
      </c>
      <c r="H159" s="2">
        <f>G159/$Q$159</f>
        <v>2.6785714285714284E-2</v>
      </c>
      <c r="I159" s="3">
        <v>15</v>
      </c>
      <c r="J159" s="2">
        <f>I159/$Q$159</f>
        <v>4.4642857142857144E-2</v>
      </c>
      <c r="K159" s="3">
        <v>26</v>
      </c>
      <c r="L159" s="2">
        <f>K159/$Q$159</f>
        <v>7.7380952380952384E-2</v>
      </c>
      <c r="M159" s="11">
        <v>45</v>
      </c>
      <c r="N159" s="2">
        <f>M159/$Q$159</f>
        <v>0.13392857142857142</v>
      </c>
      <c r="O159" s="3">
        <v>231</v>
      </c>
      <c r="P159" s="2">
        <f>O159/$Q$159</f>
        <v>0.6875</v>
      </c>
      <c r="Q159" s="11">
        <v>336</v>
      </c>
      <c r="R159" s="72">
        <v>8</v>
      </c>
      <c r="S159" s="72">
        <v>344</v>
      </c>
      <c r="T159" s="152"/>
    </row>
    <row r="160" spans="2:20" x14ac:dyDescent="0.2">
      <c r="B160" s="24" t="s">
        <v>64</v>
      </c>
      <c r="C160" s="10">
        <v>7</v>
      </c>
      <c r="D160" s="2">
        <f>C160/$Q$160</f>
        <v>2.1212121212121213E-2</v>
      </c>
      <c r="E160" s="3">
        <v>15</v>
      </c>
      <c r="F160" s="2">
        <f>E160/$Q$160</f>
        <v>4.5454545454545456E-2</v>
      </c>
      <c r="G160" s="4">
        <v>14</v>
      </c>
      <c r="H160" s="2">
        <f>G160/$Q$160</f>
        <v>4.2424242424242427E-2</v>
      </c>
      <c r="I160" s="4">
        <v>20</v>
      </c>
      <c r="J160" s="2">
        <f>I160/$Q$160</f>
        <v>6.0606060606060608E-2</v>
      </c>
      <c r="K160" s="4">
        <v>45</v>
      </c>
      <c r="L160" s="2">
        <f>K160/$Q$160</f>
        <v>0.13636363636363635</v>
      </c>
      <c r="M160" s="72">
        <v>52</v>
      </c>
      <c r="N160" s="2">
        <f>M160/$Q$160</f>
        <v>0.15757575757575756</v>
      </c>
      <c r="O160" s="4">
        <v>177</v>
      </c>
      <c r="P160" s="2">
        <f>O160/$Q$160</f>
        <v>0.53636363636363638</v>
      </c>
      <c r="Q160" s="72">
        <v>330</v>
      </c>
      <c r="R160" s="72">
        <v>14</v>
      </c>
      <c r="S160" s="72">
        <v>344</v>
      </c>
      <c r="T160" s="152"/>
    </row>
    <row r="161" spans="2:20" x14ac:dyDescent="0.25">
      <c r="B161" s="24" t="s">
        <v>65</v>
      </c>
      <c r="C161" s="10">
        <v>9</v>
      </c>
      <c r="D161" s="2">
        <f>C161/$Q$161</f>
        <v>2.7027027027027029E-2</v>
      </c>
      <c r="E161" s="3">
        <v>18</v>
      </c>
      <c r="F161" s="2">
        <f>E161/$Q$161</f>
        <v>5.4054054054054057E-2</v>
      </c>
      <c r="G161" s="3">
        <v>11</v>
      </c>
      <c r="H161" s="2">
        <f>G161/$Q$161</f>
        <v>3.3033033033033031E-2</v>
      </c>
      <c r="I161" s="3">
        <v>27</v>
      </c>
      <c r="J161" s="2">
        <f>I161/$Q$161</f>
        <v>8.1081081081081086E-2</v>
      </c>
      <c r="K161" s="3">
        <v>44</v>
      </c>
      <c r="L161" s="2">
        <f>K161/$Q$161</f>
        <v>0.13213213213213212</v>
      </c>
      <c r="M161" s="11">
        <v>38</v>
      </c>
      <c r="N161" s="2">
        <f>M161/$Q$161</f>
        <v>0.11411411411411411</v>
      </c>
      <c r="O161" s="3">
        <v>186</v>
      </c>
      <c r="P161" s="2">
        <f>O161/$Q$161</f>
        <v>0.55855855855855852</v>
      </c>
      <c r="Q161" s="72">
        <v>333</v>
      </c>
      <c r="R161" s="72">
        <v>11</v>
      </c>
      <c r="S161" s="72">
        <v>344</v>
      </c>
      <c r="T161" s="152"/>
    </row>
    <row r="162" spans="2:20" x14ac:dyDescent="0.2">
      <c r="B162" s="24" t="s">
        <v>66</v>
      </c>
      <c r="C162" s="10">
        <v>30</v>
      </c>
      <c r="D162" s="2">
        <f>C162/$Q$162</f>
        <v>9.3167701863354033E-2</v>
      </c>
      <c r="E162" s="3">
        <v>31</v>
      </c>
      <c r="F162" s="2">
        <f>E162/$Q$162</f>
        <v>9.627329192546584E-2</v>
      </c>
      <c r="G162" s="3">
        <v>37</v>
      </c>
      <c r="H162" s="2">
        <f>G162/$Q$162</f>
        <v>0.11490683229813664</v>
      </c>
      <c r="I162" s="3">
        <v>33</v>
      </c>
      <c r="J162" s="2">
        <f>I162/$Q$162</f>
        <v>0.10248447204968944</v>
      </c>
      <c r="K162" s="3">
        <v>40</v>
      </c>
      <c r="L162" s="2">
        <f>K162/$Q$162</f>
        <v>0.12422360248447205</v>
      </c>
      <c r="M162" s="72">
        <v>55</v>
      </c>
      <c r="N162" s="2">
        <f>M162/$Q$162</f>
        <v>0.17080745341614906</v>
      </c>
      <c r="O162" s="3">
        <v>96</v>
      </c>
      <c r="P162" s="2">
        <f>O162/$Q$162</f>
        <v>0.29813664596273293</v>
      </c>
      <c r="Q162" s="72">
        <v>322</v>
      </c>
      <c r="R162" s="72">
        <v>22</v>
      </c>
      <c r="S162" s="72">
        <v>344</v>
      </c>
      <c r="T162" s="152"/>
    </row>
    <row r="163" spans="2:20" x14ac:dyDescent="0.25">
      <c r="B163" s="24" t="s">
        <v>67</v>
      </c>
      <c r="C163" s="10">
        <v>8</v>
      </c>
      <c r="D163" s="2">
        <f>C163/$Q$163</f>
        <v>2.359882005899705E-2</v>
      </c>
      <c r="E163" s="3">
        <v>13</v>
      </c>
      <c r="F163" s="2">
        <f>E163/$Q$163</f>
        <v>3.8348082595870206E-2</v>
      </c>
      <c r="G163" s="4">
        <v>22</v>
      </c>
      <c r="H163" s="2">
        <f>G163/$Q$163</f>
        <v>6.4896755162241887E-2</v>
      </c>
      <c r="I163" s="4">
        <v>25</v>
      </c>
      <c r="J163" s="2">
        <f>I163/$Q$163</f>
        <v>7.3746312684365781E-2</v>
      </c>
      <c r="K163" s="4">
        <v>39</v>
      </c>
      <c r="L163" s="2">
        <f>K163/$Q$163</f>
        <v>0.11504424778761062</v>
      </c>
      <c r="M163" s="11">
        <v>56</v>
      </c>
      <c r="N163" s="2">
        <f>M163/$Q$163</f>
        <v>0.16519174041297935</v>
      </c>
      <c r="O163" s="4">
        <v>176</v>
      </c>
      <c r="P163" s="2">
        <f>O163/$Q$163</f>
        <v>0.5191740412979351</v>
      </c>
      <c r="Q163" s="72">
        <v>339</v>
      </c>
      <c r="R163" s="72">
        <v>5</v>
      </c>
      <c r="S163" s="72">
        <v>344</v>
      </c>
      <c r="T163" s="152"/>
    </row>
    <row r="164" spans="2:20" x14ac:dyDescent="0.25">
      <c r="B164" s="24" t="s">
        <v>68</v>
      </c>
      <c r="C164" s="10">
        <v>77</v>
      </c>
      <c r="D164" s="2">
        <f>C164/$Q$164</f>
        <v>0.25328947368421051</v>
      </c>
      <c r="E164" s="3">
        <v>50</v>
      </c>
      <c r="F164" s="2">
        <f>E164/$Q$164</f>
        <v>0.16447368421052633</v>
      </c>
      <c r="G164" s="3">
        <v>45</v>
      </c>
      <c r="H164" s="2">
        <f>G164/$Q$164</f>
        <v>0.14802631578947367</v>
      </c>
      <c r="I164" s="3">
        <v>37</v>
      </c>
      <c r="J164" s="2">
        <f>I164/$Q$164</f>
        <v>0.12171052631578948</v>
      </c>
      <c r="K164" s="3">
        <v>33</v>
      </c>
      <c r="L164" s="2">
        <f>K164/$Q$164</f>
        <v>0.10855263157894737</v>
      </c>
      <c r="M164" s="11">
        <v>32</v>
      </c>
      <c r="N164" s="2">
        <f>M164/$Q$164</f>
        <v>0.10526315789473684</v>
      </c>
      <c r="O164" s="3">
        <v>30</v>
      </c>
      <c r="P164" s="2">
        <f>O164/$Q$164</f>
        <v>9.8684210526315791E-2</v>
      </c>
      <c r="Q164" s="37">
        <v>304</v>
      </c>
      <c r="R164" s="37">
        <v>40</v>
      </c>
      <c r="S164" s="72">
        <v>344</v>
      </c>
      <c r="T164" s="152"/>
    </row>
    <row r="167" spans="2:20" x14ac:dyDescent="0.2">
      <c r="C167" s="102" t="s">
        <v>69</v>
      </c>
    </row>
    <row r="169" spans="2:20" ht="15" customHeight="1" x14ac:dyDescent="0.2">
      <c r="B169" s="254" t="s">
        <v>58</v>
      </c>
      <c r="C169" s="247" t="s">
        <v>307</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2</v>
      </c>
      <c r="D172" s="2">
        <f>C172/$Q$172</f>
        <v>1.2903225806451613E-2</v>
      </c>
      <c r="E172" s="3">
        <v>13</v>
      </c>
      <c r="F172" s="2">
        <f>E172/$Q$172</f>
        <v>8.387096774193549E-2</v>
      </c>
      <c r="G172" s="3">
        <v>11</v>
      </c>
      <c r="H172" s="2">
        <f>G172/$Q$172</f>
        <v>7.0967741935483872E-2</v>
      </c>
      <c r="I172" s="3">
        <v>6</v>
      </c>
      <c r="J172" s="2">
        <f>I172/$Q$172</f>
        <v>3.870967741935484E-2</v>
      </c>
      <c r="K172" s="3">
        <v>23</v>
      </c>
      <c r="L172" s="2">
        <f>K172/$Q$172</f>
        <v>0.14838709677419354</v>
      </c>
      <c r="M172" s="72">
        <v>26</v>
      </c>
      <c r="N172" s="2">
        <f>M172/$Q$172</f>
        <v>0.16774193548387098</v>
      </c>
      <c r="O172" s="3">
        <v>74</v>
      </c>
      <c r="P172" s="2">
        <f>O172/$Q$172</f>
        <v>0.47741935483870968</v>
      </c>
      <c r="Q172" s="72">
        <v>155</v>
      </c>
      <c r="R172" s="72">
        <v>13</v>
      </c>
      <c r="S172" s="72">
        <v>168</v>
      </c>
      <c r="T172" s="152"/>
    </row>
    <row r="173" spans="2:20" x14ac:dyDescent="0.25">
      <c r="B173" s="24" t="s">
        <v>70</v>
      </c>
      <c r="C173" s="10">
        <v>1</v>
      </c>
      <c r="D173" s="2">
        <f>C173/$Q$173</f>
        <v>6.0606060606060606E-3</v>
      </c>
      <c r="E173" s="3">
        <v>5</v>
      </c>
      <c r="F173" s="2">
        <f>E173/$Q$173</f>
        <v>3.0303030303030304E-2</v>
      </c>
      <c r="G173" s="3">
        <v>7</v>
      </c>
      <c r="H173" s="2">
        <f>G173/$Q$173</f>
        <v>4.2424242424242427E-2</v>
      </c>
      <c r="I173" s="3">
        <v>13</v>
      </c>
      <c r="J173" s="2">
        <f>I173/$Q$173</f>
        <v>7.8787878787878782E-2</v>
      </c>
      <c r="K173" s="3">
        <v>21</v>
      </c>
      <c r="L173" s="2">
        <f>K173/$Q$173</f>
        <v>0.12727272727272726</v>
      </c>
      <c r="M173" s="11">
        <v>27</v>
      </c>
      <c r="N173" s="2">
        <f>M173/$Q$173</f>
        <v>0.16363636363636364</v>
      </c>
      <c r="O173" s="3">
        <v>91</v>
      </c>
      <c r="P173" s="2">
        <f>O173/$Q$173</f>
        <v>0.55151515151515151</v>
      </c>
      <c r="Q173" s="72">
        <v>165</v>
      </c>
      <c r="R173" s="72">
        <v>3</v>
      </c>
      <c r="S173" s="72">
        <v>168</v>
      </c>
      <c r="T173" s="152"/>
    </row>
    <row r="174" spans="2:20" x14ac:dyDescent="0.2">
      <c r="B174" s="24" t="s">
        <v>64</v>
      </c>
      <c r="C174" s="10">
        <v>2</v>
      </c>
      <c r="D174" s="2">
        <f>C174/$Q$174</f>
        <v>1.2269938650306749E-2</v>
      </c>
      <c r="E174" s="3">
        <v>6</v>
      </c>
      <c r="F174" s="2">
        <f>E174/$Q$174</f>
        <v>3.6809815950920248E-2</v>
      </c>
      <c r="G174" s="4">
        <v>3</v>
      </c>
      <c r="H174" s="2">
        <f>G174/$Q$174</f>
        <v>1.8404907975460124E-2</v>
      </c>
      <c r="I174" s="4">
        <v>11</v>
      </c>
      <c r="J174" s="2">
        <f>I174/$Q$174</f>
        <v>6.7484662576687116E-2</v>
      </c>
      <c r="K174" s="4">
        <v>24</v>
      </c>
      <c r="L174" s="2">
        <f>K174/$Q$174</f>
        <v>0.14723926380368099</v>
      </c>
      <c r="M174" s="72">
        <v>30</v>
      </c>
      <c r="N174" s="2">
        <f>M174/$Q$174</f>
        <v>0.18404907975460122</v>
      </c>
      <c r="O174" s="4">
        <v>87</v>
      </c>
      <c r="P174" s="2">
        <f>O174/$Q$174</f>
        <v>0.53374233128834359</v>
      </c>
      <c r="Q174" s="72">
        <v>163</v>
      </c>
      <c r="R174" s="72">
        <v>5</v>
      </c>
      <c r="S174" s="72">
        <v>168</v>
      </c>
      <c r="T174" s="152"/>
    </row>
    <row r="175" spans="2:20" x14ac:dyDescent="0.25">
      <c r="B175" s="24" t="s">
        <v>65</v>
      </c>
      <c r="C175" s="10">
        <v>4</v>
      </c>
      <c r="D175" s="2">
        <f>C175/$Q$175</f>
        <v>2.4096385542168676E-2</v>
      </c>
      <c r="E175" s="3">
        <v>8</v>
      </c>
      <c r="F175" s="2">
        <f>E175/$Q$175</f>
        <v>4.8192771084337352E-2</v>
      </c>
      <c r="G175" s="3">
        <v>2</v>
      </c>
      <c r="H175" s="2">
        <f>G175/$Q$175</f>
        <v>1.2048192771084338E-2</v>
      </c>
      <c r="I175" s="3">
        <v>15</v>
      </c>
      <c r="J175" s="2">
        <f>I175/$Q$175</f>
        <v>9.036144578313253E-2</v>
      </c>
      <c r="K175" s="3">
        <v>22</v>
      </c>
      <c r="L175" s="2">
        <f>K175/$Q$175</f>
        <v>0.13253012048192772</v>
      </c>
      <c r="M175" s="11">
        <v>23</v>
      </c>
      <c r="N175" s="2">
        <f>M175/$Q$175</f>
        <v>0.13855421686746988</v>
      </c>
      <c r="O175" s="3">
        <v>92</v>
      </c>
      <c r="P175" s="2">
        <f>O175/$Q$175</f>
        <v>0.55421686746987953</v>
      </c>
      <c r="Q175" s="72">
        <v>166</v>
      </c>
      <c r="R175" s="72">
        <v>2</v>
      </c>
      <c r="S175" s="72">
        <v>168</v>
      </c>
      <c r="T175" s="152"/>
    </row>
    <row r="176" spans="2:20" x14ac:dyDescent="0.2">
      <c r="B176" s="24" t="s">
        <v>66</v>
      </c>
      <c r="C176" s="10">
        <v>11</v>
      </c>
      <c r="D176" s="2">
        <f>C176/$Q$176</f>
        <v>6.9620253164556958E-2</v>
      </c>
      <c r="E176" s="3">
        <v>14</v>
      </c>
      <c r="F176" s="2">
        <f>E176/$Q$176</f>
        <v>8.8607594936708861E-2</v>
      </c>
      <c r="G176" s="3">
        <v>18</v>
      </c>
      <c r="H176" s="2">
        <f>G176/$Q$176</f>
        <v>0.11392405063291139</v>
      </c>
      <c r="I176" s="3">
        <v>16</v>
      </c>
      <c r="J176" s="2">
        <f>I176/$Q$176</f>
        <v>0.10126582278481013</v>
      </c>
      <c r="K176" s="3">
        <v>24</v>
      </c>
      <c r="L176" s="2">
        <f>K176/$Q$176</f>
        <v>0.15189873417721519</v>
      </c>
      <c r="M176" s="72">
        <v>29</v>
      </c>
      <c r="N176" s="2">
        <f>M176/$Q$176</f>
        <v>0.18354430379746836</v>
      </c>
      <c r="O176" s="3">
        <v>46</v>
      </c>
      <c r="P176" s="2">
        <f>O176/$Q$176</f>
        <v>0.29113924050632911</v>
      </c>
      <c r="Q176" s="11">
        <v>158</v>
      </c>
      <c r="R176" s="72">
        <v>10</v>
      </c>
      <c r="S176" s="72">
        <v>168</v>
      </c>
      <c r="T176" s="152"/>
    </row>
    <row r="177" spans="2:20" x14ac:dyDescent="0.25">
      <c r="B177" s="24" t="s">
        <v>67</v>
      </c>
      <c r="C177" s="10">
        <v>5</v>
      </c>
      <c r="D177" s="2">
        <f>C177/$Q$177</f>
        <v>2.976190476190476E-2</v>
      </c>
      <c r="E177" s="3">
        <v>6</v>
      </c>
      <c r="F177" s="2">
        <f>E177/$Q$177</f>
        <v>3.5714285714285712E-2</v>
      </c>
      <c r="G177" s="4">
        <v>11</v>
      </c>
      <c r="H177" s="2">
        <f>G177/$Q$177</f>
        <v>6.5476190476190479E-2</v>
      </c>
      <c r="I177" s="4">
        <v>16</v>
      </c>
      <c r="J177" s="2">
        <f>I177/$Q$177</f>
        <v>9.5238095238095233E-2</v>
      </c>
      <c r="K177" s="4">
        <v>22</v>
      </c>
      <c r="L177" s="2">
        <f>K177/$Q$177</f>
        <v>0.13095238095238096</v>
      </c>
      <c r="M177" s="11">
        <v>33</v>
      </c>
      <c r="N177" s="2">
        <f>M177/$Q$177</f>
        <v>0.19642857142857142</v>
      </c>
      <c r="O177" s="4">
        <v>75</v>
      </c>
      <c r="P177" s="2">
        <f>O177/$Q$177</f>
        <v>0.44642857142857145</v>
      </c>
      <c r="Q177" s="11">
        <v>168</v>
      </c>
      <c r="R177" s="72">
        <v>0</v>
      </c>
      <c r="S177" s="72">
        <v>168</v>
      </c>
      <c r="T177" s="152"/>
    </row>
    <row r="178" spans="2:20" x14ac:dyDescent="0.25">
      <c r="B178" s="24" t="s">
        <v>68</v>
      </c>
      <c r="C178" s="10">
        <v>29</v>
      </c>
      <c r="D178" s="2">
        <f>C178/$Q$178</f>
        <v>0.19078947368421054</v>
      </c>
      <c r="E178" s="3">
        <v>23</v>
      </c>
      <c r="F178" s="2">
        <f>E178/$Q$178</f>
        <v>0.15131578947368421</v>
      </c>
      <c r="G178" s="3">
        <v>24</v>
      </c>
      <c r="H178" s="2">
        <f>G178/$Q$178</f>
        <v>0.15789473684210525</v>
      </c>
      <c r="I178" s="3">
        <v>21</v>
      </c>
      <c r="J178" s="2">
        <f>I178/$Q$178</f>
        <v>0.13815789473684212</v>
      </c>
      <c r="K178" s="3">
        <v>20</v>
      </c>
      <c r="L178" s="2">
        <f>K178/$Q$178</f>
        <v>0.13157894736842105</v>
      </c>
      <c r="M178" s="11">
        <v>21</v>
      </c>
      <c r="N178" s="2">
        <f>M178/$Q$178</f>
        <v>0.13815789473684212</v>
      </c>
      <c r="O178" s="3">
        <v>14</v>
      </c>
      <c r="P178" s="2">
        <f>O178/$Q$178</f>
        <v>9.2105263157894732E-2</v>
      </c>
      <c r="Q178" s="37">
        <v>152</v>
      </c>
      <c r="R178" s="37">
        <v>16</v>
      </c>
      <c r="S178" s="72">
        <v>168</v>
      </c>
      <c r="T178" s="152"/>
    </row>
    <row r="181" spans="2:20" x14ac:dyDescent="0.2">
      <c r="C181" s="102" t="s">
        <v>71</v>
      </c>
    </row>
    <row r="183" spans="2:20" ht="15.75" customHeight="1" x14ac:dyDescent="0.2">
      <c r="B183" s="254" t="s">
        <v>58</v>
      </c>
      <c r="C183" s="257" t="s">
        <v>306</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4</v>
      </c>
      <c r="D186" s="2">
        <f>C186/$Q$186</f>
        <v>2.5000000000000001E-2</v>
      </c>
      <c r="E186" s="3">
        <v>10</v>
      </c>
      <c r="F186" s="2">
        <f>E186/$Q$186</f>
        <v>6.25E-2</v>
      </c>
      <c r="G186" s="3">
        <v>5</v>
      </c>
      <c r="H186" s="2">
        <f>G186/$Q$186</f>
        <v>3.125E-2</v>
      </c>
      <c r="I186" s="3">
        <v>11</v>
      </c>
      <c r="J186" s="2">
        <f>I186/$Q$186</f>
        <v>6.8750000000000006E-2</v>
      </c>
      <c r="K186" s="3">
        <v>16</v>
      </c>
      <c r="L186" s="2">
        <f>K186/$Q$186</f>
        <v>0.1</v>
      </c>
      <c r="M186" s="72">
        <v>26</v>
      </c>
      <c r="N186" s="2">
        <f>M186/$Q$186</f>
        <v>0.16250000000000001</v>
      </c>
      <c r="O186" s="3">
        <v>88</v>
      </c>
      <c r="P186" s="2">
        <f>O186/$Q$186</f>
        <v>0.55000000000000004</v>
      </c>
      <c r="Q186" s="72">
        <v>160</v>
      </c>
      <c r="R186" s="72">
        <v>16</v>
      </c>
      <c r="S186" s="72">
        <v>176</v>
      </c>
      <c r="T186" s="152"/>
    </row>
    <row r="187" spans="2:20" x14ac:dyDescent="0.25">
      <c r="B187" s="24" t="s">
        <v>70</v>
      </c>
      <c r="C187" s="10">
        <v>1</v>
      </c>
      <c r="D187" s="2">
        <f>C187/$Q$187</f>
        <v>5.8479532163742687E-3</v>
      </c>
      <c r="E187" s="3">
        <v>3</v>
      </c>
      <c r="F187" s="2">
        <f>E187/$Q$187</f>
        <v>1.7543859649122806E-2</v>
      </c>
      <c r="G187" s="3">
        <v>2</v>
      </c>
      <c r="H187" s="2">
        <f>G187/$Q$187</f>
        <v>1.1695906432748537E-2</v>
      </c>
      <c r="I187" s="3">
        <v>2</v>
      </c>
      <c r="J187" s="2">
        <f>I187/$Q$187</f>
        <v>1.1695906432748537E-2</v>
      </c>
      <c r="K187" s="3">
        <v>5</v>
      </c>
      <c r="L187" s="2">
        <f>K187/$Q$187</f>
        <v>2.9239766081871343E-2</v>
      </c>
      <c r="M187" s="11">
        <v>18</v>
      </c>
      <c r="N187" s="2">
        <f>M187/$Q$187</f>
        <v>0.10526315789473684</v>
      </c>
      <c r="O187" s="3">
        <v>140</v>
      </c>
      <c r="P187" s="2">
        <f>O187/$Q$187</f>
        <v>0.81871345029239762</v>
      </c>
      <c r="Q187" s="72">
        <v>171</v>
      </c>
      <c r="R187" s="72">
        <v>5</v>
      </c>
      <c r="S187" s="72">
        <v>176</v>
      </c>
      <c r="T187" s="152"/>
    </row>
    <row r="188" spans="2:20" x14ac:dyDescent="0.2">
      <c r="B188" s="24" t="s">
        <v>64</v>
      </c>
      <c r="C188" s="10">
        <v>5</v>
      </c>
      <c r="D188" s="2">
        <f>C188/$Q$188</f>
        <v>2.9940119760479042E-2</v>
      </c>
      <c r="E188" s="3">
        <v>9</v>
      </c>
      <c r="F188" s="2">
        <f>E188/$Q$188</f>
        <v>5.3892215568862277E-2</v>
      </c>
      <c r="G188" s="4">
        <v>11</v>
      </c>
      <c r="H188" s="2">
        <f>G188/$Q$188</f>
        <v>6.5868263473053898E-2</v>
      </c>
      <c r="I188" s="4">
        <v>9</v>
      </c>
      <c r="J188" s="2">
        <f>I188/$Q$188</f>
        <v>5.3892215568862277E-2</v>
      </c>
      <c r="K188" s="4">
        <v>21</v>
      </c>
      <c r="L188" s="2">
        <f>K188/$Q$188</f>
        <v>0.12574850299401197</v>
      </c>
      <c r="M188" s="72">
        <v>22</v>
      </c>
      <c r="N188" s="2">
        <f>M188/$Q$188</f>
        <v>0.1317365269461078</v>
      </c>
      <c r="O188" s="4">
        <v>90</v>
      </c>
      <c r="P188" s="2">
        <f>O188/$Q$188</f>
        <v>0.53892215568862278</v>
      </c>
      <c r="Q188" s="72">
        <v>167</v>
      </c>
      <c r="R188" s="72">
        <v>9</v>
      </c>
      <c r="S188" s="72">
        <v>176</v>
      </c>
      <c r="T188" s="152"/>
    </row>
    <row r="189" spans="2:20" x14ac:dyDescent="0.25">
      <c r="B189" s="24" t="s">
        <v>65</v>
      </c>
      <c r="C189" s="10">
        <v>5</v>
      </c>
      <c r="D189" s="2">
        <f>C189/$Q$189</f>
        <v>2.9940119760479042E-2</v>
      </c>
      <c r="E189" s="3">
        <v>10</v>
      </c>
      <c r="F189" s="2">
        <f>E189/$Q$189</f>
        <v>5.9880239520958084E-2</v>
      </c>
      <c r="G189" s="3">
        <v>9</v>
      </c>
      <c r="H189" s="2">
        <f>G189/$Q$189</f>
        <v>5.3892215568862277E-2</v>
      </c>
      <c r="I189" s="3">
        <v>12</v>
      </c>
      <c r="J189" s="2">
        <f>I189/$Q$189</f>
        <v>7.1856287425149698E-2</v>
      </c>
      <c r="K189" s="3">
        <v>22</v>
      </c>
      <c r="L189" s="2">
        <f>K189/$Q$189</f>
        <v>0.1317365269461078</v>
      </c>
      <c r="M189" s="11">
        <v>15</v>
      </c>
      <c r="N189" s="2">
        <f>M189/$Q$189</f>
        <v>8.9820359281437126E-2</v>
      </c>
      <c r="O189" s="3">
        <v>94</v>
      </c>
      <c r="P189" s="2">
        <f>O189/$Q$189</f>
        <v>0.56287425149700598</v>
      </c>
      <c r="Q189" s="72">
        <v>167</v>
      </c>
      <c r="R189" s="72">
        <v>9</v>
      </c>
      <c r="S189" s="72">
        <v>176</v>
      </c>
      <c r="T189" s="152"/>
    </row>
    <row r="190" spans="2:20" x14ac:dyDescent="0.2">
      <c r="B190" s="24" t="s">
        <v>66</v>
      </c>
      <c r="C190" s="10">
        <v>19</v>
      </c>
      <c r="D190" s="2">
        <f>C190/$Q$190</f>
        <v>0.11585365853658537</v>
      </c>
      <c r="E190" s="3">
        <v>17</v>
      </c>
      <c r="F190" s="2">
        <f>E190/$Q$190</f>
        <v>0.10365853658536585</v>
      </c>
      <c r="G190" s="3">
        <v>19</v>
      </c>
      <c r="H190" s="2">
        <f>G190/$Q$190</f>
        <v>0.11585365853658537</v>
      </c>
      <c r="I190" s="3">
        <v>17</v>
      </c>
      <c r="J190" s="2">
        <f>I190/$Q$190</f>
        <v>0.10365853658536585</v>
      </c>
      <c r="K190" s="3">
        <v>16</v>
      </c>
      <c r="L190" s="2">
        <f>K190/$Q$190</f>
        <v>9.7560975609756101E-2</v>
      </c>
      <c r="M190" s="72">
        <v>26</v>
      </c>
      <c r="N190" s="2">
        <f>M190/$Q$190</f>
        <v>0.15853658536585366</v>
      </c>
      <c r="O190" s="3">
        <v>50</v>
      </c>
      <c r="P190" s="2">
        <f>O190/$Q$190</f>
        <v>0.3048780487804878</v>
      </c>
      <c r="Q190" s="72">
        <v>164</v>
      </c>
      <c r="R190" s="72">
        <v>12</v>
      </c>
      <c r="S190" s="72">
        <v>176</v>
      </c>
      <c r="T190" s="152"/>
    </row>
    <row r="191" spans="2:20" x14ac:dyDescent="0.25">
      <c r="B191" s="24" t="s">
        <v>67</v>
      </c>
      <c r="C191" s="10">
        <v>3</v>
      </c>
      <c r="D191" s="2">
        <f>C191/$Q$191</f>
        <v>1.7543859649122806E-2</v>
      </c>
      <c r="E191" s="3">
        <v>7</v>
      </c>
      <c r="F191" s="2">
        <f>E191/$Q$191</f>
        <v>4.0935672514619881E-2</v>
      </c>
      <c r="G191" s="4">
        <v>11</v>
      </c>
      <c r="H191" s="2">
        <f>G191/$Q$191</f>
        <v>6.4327485380116955E-2</v>
      </c>
      <c r="I191" s="4">
        <v>9</v>
      </c>
      <c r="J191" s="2">
        <f>I191/$Q$191</f>
        <v>5.2631578947368418E-2</v>
      </c>
      <c r="K191" s="4">
        <v>17</v>
      </c>
      <c r="L191" s="2">
        <f>K191/$Q$191</f>
        <v>9.9415204678362568E-2</v>
      </c>
      <c r="M191" s="11">
        <v>23</v>
      </c>
      <c r="N191" s="2">
        <f>M191/$Q$191</f>
        <v>0.13450292397660818</v>
      </c>
      <c r="O191" s="4">
        <v>101</v>
      </c>
      <c r="P191" s="2">
        <f>O191/$Q$191</f>
        <v>0.59064327485380119</v>
      </c>
      <c r="Q191" s="72">
        <v>171</v>
      </c>
      <c r="R191" s="72">
        <v>5</v>
      </c>
      <c r="S191" s="72">
        <v>176</v>
      </c>
      <c r="T191" s="152"/>
    </row>
    <row r="192" spans="2:20" x14ac:dyDescent="0.25">
      <c r="B192" s="26" t="s">
        <v>72</v>
      </c>
      <c r="C192" s="10">
        <v>48</v>
      </c>
      <c r="D192" s="2">
        <f>C192/$Q$192</f>
        <v>0.31578947368421051</v>
      </c>
      <c r="E192" s="3">
        <v>27</v>
      </c>
      <c r="F192" s="2">
        <f>E192/$Q$192</f>
        <v>0.17763157894736842</v>
      </c>
      <c r="G192" s="3">
        <v>21</v>
      </c>
      <c r="H192" s="2">
        <f>G192/$Q$192</f>
        <v>0.13815789473684212</v>
      </c>
      <c r="I192" s="3">
        <v>16</v>
      </c>
      <c r="J192" s="2">
        <f>I192/$Q$192</f>
        <v>0.10526315789473684</v>
      </c>
      <c r="K192" s="3">
        <v>13</v>
      </c>
      <c r="L192" s="2">
        <f>K192/$Q$192</f>
        <v>8.5526315789473686E-2</v>
      </c>
      <c r="M192" s="11">
        <v>11</v>
      </c>
      <c r="N192" s="2">
        <f>M192/$Q$192</f>
        <v>7.2368421052631582E-2</v>
      </c>
      <c r="O192" s="3">
        <v>16</v>
      </c>
      <c r="P192" s="2">
        <f>O192/$Q$192</f>
        <v>0.10526315789473684</v>
      </c>
      <c r="Q192" s="37">
        <v>152</v>
      </c>
      <c r="R192" s="37">
        <v>24</v>
      </c>
      <c r="S192" s="72">
        <v>176</v>
      </c>
      <c r="T192" s="152"/>
    </row>
    <row r="193" spans="2:20" x14ac:dyDescent="0.25">
      <c r="I193" s="156"/>
    </row>
    <row r="195" spans="2:20" x14ac:dyDescent="0.2">
      <c r="C195" s="102" t="s">
        <v>73</v>
      </c>
    </row>
    <row r="197" spans="2:20" ht="15" customHeight="1" x14ac:dyDescent="0.2">
      <c r="B197" s="254" t="s">
        <v>74</v>
      </c>
      <c r="C197" s="257" t="s">
        <v>308</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5</v>
      </c>
      <c r="D200" s="2">
        <f>C200/$Q$200</f>
        <v>1.4792899408284023E-2</v>
      </c>
      <c r="E200" s="3">
        <v>8</v>
      </c>
      <c r="F200" s="2">
        <f>E200/$Q$200</f>
        <v>2.3668639053254437E-2</v>
      </c>
      <c r="G200" s="3">
        <v>13</v>
      </c>
      <c r="H200" s="2">
        <f>G200/$Q$200</f>
        <v>3.8461538461538464E-2</v>
      </c>
      <c r="I200" s="3">
        <v>26</v>
      </c>
      <c r="J200" s="2">
        <f>I200/$Q$200</f>
        <v>7.6923076923076927E-2</v>
      </c>
      <c r="K200" s="3">
        <v>33</v>
      </c>
      <c r="L200" s="2">
        <f>K200/$Q$200</f>
        <v>9.7633136094674555E-2</v>
      </c>
      <c r="M200" s="11">
        <v>55</v>
      </c>
      <c r="N200" s="2">
        <f>M200/$Q$200</f>
        <v>0.16272189349112426</v>
      </c>
      <c r="O200" s="3">
        <v>198</v>
      </c>
      <c r="P200" s="2">
        <f>O200/$Q$200</f>
        <v>0.58579881656804733</v>
      </c>
      <c r="Q200" s="37">
        <v>338</v>
      </c>
      <c r="R200" s="37">
        <v>6</v>
      </c>
      <c r="S200" s="37">
        <v>344</v>
      </c>
      <c r="T200" s="152"/>
    </row>
    <row r="201" spans="2:20" x14ac:dyDescent="0.2">
      <c r="B201" s="24" t="s">
        <v>75</v>
      </c>
      <c r="C201" s="10">
        <v>0</v>
      </c>
      <c r="D201" s="2">
        <f>C201/$Q$201</f>
        <v>0</v>
      </c>
      <c r="E201" s="3">
        <v>1</v>
      </c>
      <c r="F201" s="2">
        <f>E201/$Q$201</f>
        <v>2.9325513196480938E-3</v>
      </c>
      <c r="G201" s="3">
        <v>2</v>
      </c>
      <c r="H201" s="2">
        <f>G201/$Q$201</f>
        <v>5.8651026392961877E-3</v>
      </c>
      <c r="I201" s="3">
        <v>7</v>
      </c>
      <c r="J201" s="2">
        <f>I201/$Q$201</f>
        <v>2.0527859237536656E-2</v>
      </c>
      <c r="K201" s="3">
        <v>24</v>
      </c>
      <c r="L201" s="2">
        <f>K201/$Q$201</f>
        <v>7.0381231671554259E-2</v>
      </c>
      <c r="M201" s="11">
        <v>51</v>
      </c>
      <c r="N201" s="2">
        <f>M201/$Q$201</f>
        <v>0.14956011730205279</v>
      </c>
      <c r="O201" s="3">
        <v>256</v>
      </c>
      <c r="P201" s="2">
        <f>O201/$Q$201</f>
        <v>0.75073313782991202</v>
      </c>
      <c r="Q201" s="37">
        <v>341</v>
      </c>
      <c r="R201" s="37">
        <v>3</v>
      </c>
      <c r="S201" s="37">
        <v>344</v>
      </c>
      <c r="T201" s="152"/>
    </row>
    <row r="202" spans="2:20" x14ac:dyDescent="0.25">
      <c r="B202" s="24" t="s">
        <v>76</v>
      </c>
      <c r="C202" s="10">
        <v>0</v>
      </c>
      <c r="D202" s="2">
        <f>C202/$Q$202</f>
        <v>0</v>
      </c>
      <c r="E202" s="3">
        <v>1</v>
      </c>
      <c r="F202" s="2">
        <f>E202/$Q$202</f>
        <v>2.9411764705882353E-3</v>
      </c>
      <c r="G202" s="3">
        <v>0</v>
      </c>
      <c r="H202" s="2">
        <f>G202/$Q$202</f>
        <v>0</v>
      </c>
      <c r="I202" s="3">
        <v>6</v>
      </c>
      <c r="J202" s="2">
        <f>I202/$Q$202</f>
        <v>1.7647058823529412E-2</v>
      </c>
      <c r="K202" s="3">
        <v>13</v>
      </c>
      <c r="L202" s="2">
        <f>K202/$Q$202</f>
        <v>3.8235294117647062E-2</v>
      </c>
      <c r="M202" s="11">
        <v>42</v>
      </c>
      <c r="N202" s="2">
        <f>M202/$Q$202</f>
        <v>0.12352941176470589</v>
      </c>
      <c r="O202" s="3">
        <v>278</v>
      </c>
      <c r="P202" s="2">
        <f>O202/$Q$202</f>
        <v>0.81764705882352939</v>
      </c>
      <c r="Q202" s="37">
        <v>340</v>
      </c>
      <c r="R202" s="37">
        <v>4</v>
      </c>
      <c r="S202" s="37">
        <v>344</v>
      </c>
      <c r="T202" s="152"/>
    </row>
    <row r="203" spans="2:20" x14ac:dyDescent="0.2">
      <c r="B203" s="24" t="s">
        <v>66</v>
      </c>
      <c r="C203" s="10">
        <v>8</v>
      </c>
      <c r="D203" s="2">
        <f>C203/$Q$203</f>
        <v>2.4096385542168676E-2</v>
      </c>
      <c r="E203" s="3">
        <v>23</v>
      </c>
      <c r="F203" s="2">
        <f>E203/$Q$203</f>
        <v>6.9277108433734941E-2</v>
      </c>
      <c r="G203" s="3">
        <v>24</v>
      </c>
      <c r="H203" s="2">
        <f>G203/$Q$203</f>
        <v>7.2289156626506021E-2</v>
      </c>
      <c r="I203" s="3">
        <v>28</v>
      </c>
      <c r="J203" s="2">
        <f>I203/$Q$203</f>
        <v>8.4337349397590355E-2</v>
      </c>
      <c r="K203" s="3">
        <v>37</v>
      </c>
      <c r="L203" s="2">
        <f>K203/$Q$203</f>
        <v>0.11144578313253012</v>
      </c>
      <c r="M203" s="11">
        <v>56</v>
      </c>
      <c r="N203" s="2">
        <f>M203/$Q$203</f>
        <v>0.16867469879518071</v>
      </c>
      <c r="O203" s="3">
        <v>156</v>
      </c>
      <c r="P203" s="2">
        <f>O203/$Q$203</f>
        <v>0.46987951807228917</v>
      </c>
      <c r="Q203" s="37">
        <v>332</v>
      </c>
      <c r="R203" s="37">
        <v>12</v>
      </c>
      <c r="S203" s="37">
        <v>344</v>
      </c>
      <c r="T203" s="152"/>
    </row>
    <row r="204" spans="2:20" x14ac:dyDescent="0.25">
      <c r="B204" s="24" t="s">
        <v>67</v>
      </c>
      <c r="C204" s="10">
        <v>9</v>
      </c>
      <c r="D204" s="2">
        <f>C204/$Q$204</f>
        <v>2.6392961876832845E-2</v>
      </c>
      <c r="E204" s="3">
        <v>22</v>
      </c>
      <c r="F204" s="2">
        <f>E204/$Q$204</f>
        <v>6.4516129032258063E-2</v>
      </c>
      <c r="G204" s="3">
        <v>12</v>
      </c>
      <c r="H204" s="2">
        <f>G204/$Q$204</f>
        <v>3.519061583577713E-2</v>
      </c>
      <c r="I204" s="3">
        <v>19</v>
      </c>
      <c r="J204" s="2">
        <f>I204/$Q$204</f>
        <v>5.5718475073313782E-2</v>
      </c>
      <c r="K204" s="3">
        <v>24</v>
      </c>
      <c r="L204" s="2">
        <f>K204/$Q$204</f>
        <v>7.0381231671554259E-2</v>
      </c>
      <c r="M204" s="11">
        <v>61</v>
      </c>
      <c r="N204" s="2">
        <f>M204/$Q$204</f>
        <v>0.17888563049853373</v>
      </c>
      <c r="O204" s="3">
        <v>194</v>
      </c>
      <c r="P204" s="2">
        <f>O204/$Q$204</f>
        <v>0.56891495601173026</v>
      </c>
      <c r="Q204" s="72">
        <v>341</v>
      </c>
      <c r="R204" s="72">
        <v>3</v>
      </c>
      <c r="S204" s="37">
        <v>344</v>
      </c>
      <c r="T204" s="152"/>
    </row>
    <row r="205" spans="2:20" x14ac:dyDescent="0.25">
      <c r="T205" s="152"/>
    </row>
    <row r="206" spans="2:20" x14ac:dyDescent="0.25">
      <c r="T206" s="152"/>
    </row>
    <row r="207" spans="2:20" x14ac:dyDescent="0.2">
      <c r="C207" s="102" t="s">
        <v>77</v>
      </c>
    </row>
    <row r="209" spans="2:20" ht="15" customHeight="1" x14ac:dyDescent="0.2">
      <c r="B209" s="254" t="s">
        <v>74</v>
      </c>
      <c r="C209" s="257" t="s">
        <v>307</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2</v>
      </c>
      <c r="D212" s="2">
        <f>C212/$Q$212</f>
        <v>1.1976047904191617E-2</v>
      </c>
      <c r="E212" s="3">
        <v>5</v>
      </c>
      <c r="F212" s="2">
        <f>E212/$Q$212</f>
        <v>2.9940119760479042E-2</v>
      </c>
      <c r="G212" s="3">
        <v>6</v>
      </c>
      <c r="H212" s="2">
        <f>G212/$Q$212</f>
        <v>3.5928143712574849E-2</v>
      </c>
      <c r="I212" s="3">
        <v>10</v>
      </c>
      <c r="J212" s="2">
        <f>I212/$Q$212</f>
        <v>5.9880239520958084E-2</v>
      </c>
      <c r="K212" s="3">
        <v>19</v>
      </c>
      <c r="L212" s="2">
        <f>K212/$Q$212</f>
        <v>0.11377245508982035</v>
      </c>
      <c r="M212" s="11">
        <v>34</v>
      </c>
      <c r="N212" s="2">
        <f>M212/$Q$212</f>
        <v>0.20359281437125748</v>
      </c>
      <c r="O212" s="3">
        <v>91</v>
      </c>
      <c r="P212" s="2">
        <f>O212/$Q$212</f>
        <v>0.54491017964071853</v>
      </c>
      <c r="Q212" s="37">
        <v>167</v>
      </c>
      <c r="R212" s="37">
        <v>1</v>
      </c>
      <c r="S212" s="37">
        <v>168</v>
      </c>
      <c r="T212" s="152"/>
    </row>
    <row r="213" spans="2:20" x14ac:dyDescent="0.2">
      <c r="B213" s="24" t="s">
        <v>75</v>
      </c>
      <c r="C213" s="10">
        <v>0</v>
      </c>
      <c r="D213" s="2">
        <f>C213/$Q$213</f>
        <v>0</v>
      </c>
      <c r="E213" s="3">
        <v>0</v>
      </c>
      <c r="F213" s="2">
        <f>E213/$Q$213</f>
        <v>0</v>
      </c>
      <c r="G213" s="3">
        <v>0</v>
      </c>
      <c r="H213" s="2">
        <f>G213/$Q$213</f>
        <v>0</v>
      </c>
      <c r="I213" s="3">
        <v>2</v>
      </c>
      <c r="J213" s="2">
        <f>I213/$Q$213</f>
        <v>1.1904761904761904E-2</v>
      </c>
      <c r="K213" s="3">
        <v>13</v>
      </c>
      <c r="L213" s="2">
        <f>K213/$Q$213</f>
        <v>7.7380952380952384E-2</v>
      </c>
      <c r="M213" s="11">
        <v>25</v>
      </c>
      <c r="N213" s="2">
        <f>M213/$Q$213</f>
        <v>0.14880952380952381</v>
      </c>
      <c r="O213" s="3">
        <v>128</v>
      </c>
      <c r="P213" s="2">
        <f>O213/$Q$213</f>
        <v>0.76190476190476186</v>
      </c>
      <c r="Q213" s="37">
        <v>168</v>
      </c>
      <c r="R213" s="37">
        <v>0</v>
      </c>
      <c r="S213" s="37">
        <v>168</v>
      </c>
      <c r="T213" s="152"/>
    </row>
    <row r="214" spans="2:20" x14ac:dyDescent="0.25">
      <c r="B214" s="24" t="s">
        <v>76</v>
      </c>
      <c r="C214" s="10">
        <v>0</v>
      </c>
      <c r="D214" s="2">
        <f>C214/$Q$214</f>
        <v>0</v>
      </c>
      <c r="E214" s="3">
        <v>0</v>
      </c>
      <c r="F214" s="2">
        <f>E214/$Q$214</f>
        <v>0</v>
      </c>
      <c r="G214" s="3">
        <v>0</v>
      </c>
      <c r="H214" s="2">
        <f>G214/$Q$214</f>
        <v>0</v>
      </c>
      <c r="I214" s="3">
        <v>3</v>
      </c>
      <c r="J214" s="2">
        <f>I214/$Q$214</f>
        <v>1.7857142857142856E-2</v>
      </c>
      <c r="K214" s="3">
        <v>8</v>
      </c>
      <c r="L214" s="2">
        <f>K214/$Q$214</f>
        <v>4.7619047619047616E-2</v>
      </c>
      <c r="M214" s="11">
        <v>17</v>
      </c>
      <c r="N214" s="2">
        <f>M214/$Q$214</f>
        <v>0.10119047619047619</v>
      </c>
      <c r="O214" s="3">
        <v>140</v>
      </c>
      <c r="P214" s="2">
        <f>O214/$Q$214</f>
        <v>0.83333333333333337</v>
      </c>
      <c r="Q214" s="37">
        <v>168</v>
      </c>
      <c r="R214" s="37">
        <v>0</v>
      </c>
      <c r="S214" s="37">
        <v>168</v>
      </c>
      <c r="T214" s="152"/>
    </row>
    <row r="215" spans="2:20" x14ac:dyDescent="0.2">
      <c r="B215" s="24" t="s">
        <v>66</v>
      </c>
      <c r="C215" s="10">
        <v>3</v>
      </c>
      <c r="D215" s="2">
        <f>C215/$Q$215</f>
        <v>1.8181818181818181E-2</v>
      </c>
      <c r="E215" s="3">
        <v>10</v>
      </c>
      <c r="F215" s="2">
        <f>E215/$Q$215</f>
        <v>6.0606060606060608E-2</v>
      </c>
      <c r="G215" s="3">
        <v>10</v>
      </c>
      <c r="H215" s="2">
        <f>G215/$Q$215</f>
        <v>6.0606060606060608E-2</v>
      </c>
      <c r="I215" s="3">
        <v>15</v>
      </c>
      <c r="J215" s="2">
        <f>I215/$Q$215</f>
        <v>9.0909090909090912E-2</v>
      </c>
      <c r="K215" s="3">
        <v>24</v>
      </c>
      <c r="L215" s="2">
        <f>K215/$Q$215</f>
        <v>0.14545454545454545</v>
      </c>
      <c r="M215" s="11">
        <v>27</v>
      </c>
      <c r="N215" s="2">
        <f>M215/$Q$215</f>
        <v>0.16363636363636364</v>
      </c>
      <c r="O215" s="3">
        <v>76</v>
      </c>
      <c r="P215" s="2">
        <f>O215/$Q$215</f>
        <v>0.46060606060606063</v>
      </c>
      <c r="Q215" s="11">
        <v>165</v>
      </c>
      <c r="R215" s="37">
        <v>3</v>
      </c>
      <c r="S215" s="37">
        <v>168</v>
      </c>
      <c r="T215" s="152"/>
    </row>
    <row r="216" spans="2:20" x14ac:dyDescent="0.25">
      <c r="B216" s="24" t="s">
        <v>78</v>
      </c>
      <c r="C216" s="10">
        <v>3</v>
      </c>
      <c r="D216" s="2">
        <f>C216/$Q$216</f>
        <v>1.7857142857142856E-2</v>
      </c>
      <c r="E216" s="3">
        <v>11</v>
      </c>
      <c r="F216" s="2">
        <f>E216/$Q$216</f>
        <v>6.5476190476190479E-2</v>
      </c>
      <c r="G216" s="3">
        <v>6</v>
      </c>
      <c r="H216" s="2">
        <f>G216/$Q$216</f>
        <v>3.5714285714285712E-2</v>
      </c>
      <c r="I216" s="3">
        <v>10</v>
      </c>
      <c r="J216" s="2">
        <f>I216/$Q$216</f>
        <v>5.9523809523809521E-2</v>
      </c>
      <c r="K216" s="3">
        <v>14</v>
      </c>
      <c r="L216" s="2">
        <f>K216/$Q$216</f>
        <v>8.3333333333333329E-2</v>
      </c>
      <c r="M216" s="11">
        <v>35</v>
      </c>
      <c r="N216" s="2">
        <f>M216/$Q$216</f>
        <v>0.20833333333333334</v>
      </c>
      <c r="O216" s="3">
        <v>89</v>
      </c>
      <c r="P216" s="2">
        <f>O216/$Q$216</f>
        <v>0.52976190476190477</v>
      </c>
      <c r="Q216" s="37">
        <v>168</v>
      </c>
      <c r="R216" s="37">
        <v>0</v>
      </c>
      <c r="S216" s="37">
        <v>168</v>
      </c>
      <c r="T216" s="152"/>
    </row>
    <row r="219" spans="2:20" x14ac:dyDescent="0.2">
      <c r="C219" s="102" t="s">
        <v>79</v>
      </c>
    </row>
    <row r="221" spans="2:20" ht="15" customHeight="1" x14ac:dyDescent="0.2">
      <c r="B221" s="254" t="s">
        <v>74</v>
      </c>
      <c r="C221" s="257" t="s">
        <v>306</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3</v>
      </c>
      <c r="D224" s="2">
        <f>C224/$Q$224</f>
        <v>1.7543859649122806E-2</v>
      </c>
      <c r="E224" s="3">
        <v>3</v>
      </c>
      <c r="F224" s="2">
        <f>E224/$Q$224</f>
        <v>1.7543859649122806E-2</v>
      </c>
      <c r="G224" s="3">
        <v>7</v>
      </c>
      <c r="H224" s="2">
        <f>G224/$Q$224</f>
        <v>4.0935672514619881E-2</v>
      </c>
      <c r="I224" s="3">
        <v>16</v>
      </c>
      <c r="J224" s="2">
        <f>I224/$Q$224</f>
        <v>9.3567251461988299E-2</v>
      </c>
      <c r="K224" s="3">
        <v>14</v>
      </c>
      <c r="L224" s="2">
        <f>K224/$Q$224</f>
        <v>8.1871345029239762E-2</v>
      </c>
      <c r="M224" s="11">
        <v>21</v>
      </c>
      <c r="N224" s="2">
        <f>M224/$Q$224</f>
        <v>0.12280701754385964</v>
      </c>
      <c r="O224" s="3">
        <v>107</v>
      </c>
      <c r="P224" s="2">
        <f>O224/$Q$224</f>
        <v>0.6257309941520468</v>
      </c>
      <c r="Q224" s="37">
        <v>171</v>
      </c>
      <c r="R224" s="37">
        <v>5</v>
      </c>
      <c r="S224" s="37">
        <v>176</v>
      </c>
      <c r="T224" s="152"/>
    </row>
    <row r="225" spans="2:20" x14ac:dyDescent="0.2">
      <c r="B225" s="24" t="s">
        <v>75</v>
      </c>
      <c r="C225" s="10">
        <v>0</v>
      </c>
      <c r="D225" s="2">
        <f>C225/$Q$225</f>
        <v>0</v>
      </c>
      <c r="E225" s="3">
        <v>1</v>
      </c>
      <c r="F225" s="2">
        <f>E225/$Q$225</f>
        <v>5.7803468208092483E-3</v>
      </c>
      <c r="G225" s="3">
        <v>2</v>
      </c>
      <c r="H225" s="2">
        <f>G225/$Q$225</f>
        <v>1.1560693641618497E-2</v>
      </c>
      <c r="I225" s="3">
        <v>5</v>
      </c>
      <c r="J225" s="2">
        <f>I225/$Q$225</f>
        <v>2.8901734104046242E-2</v>
      </c>
      <c r="K225" s="3">
        <v>11</v>
      </c>
      <c r="L225" s="2">
        <f>K225/$Q$225</f>
        <v>6.358381502890173E-2</v>
      </c>
      <c r="M225" s="11">
        <v>26</v>
      </c>
      <c r="N225" s="2">
        <f>M225/$Q$225</f>
        <v>0.15028901734104047</v>
      </c>
      <c r="O225" s="3">
        <v>128</v>
      </c>
      <c r="P225" s="2">
        <f>O225/$Q$225</f>
        <v>0.73988439306358378</v>
      </c>
      <c r="Q225" s="37">
        <v>173</v>
      </c>
      <c r="R225" s="37">
        <v>3</v>
      </c>
      <c r="S225" s="37">
        <v>176</v>
      </c>
      <c r="T225" s="152"/>
    </row>
    <row r="226" spans="2:20" x14ac:dyDescent="0.25">
      <c r="B226" s="24" t="s">
        <v>76</v>
      </c>
      <c r="C226" s="10">
        <v>0</v>
      </c>
      <c r="D226" s="2">
        <f>C226/$Q$226</f>
        <v>0</v>
      </c>
      <c r="E226" s="3">
        <v>1</v>
      </c>
      <c r="F226" s="2">
        <f>E226/$Q$226</f>
        <v>5.8139534883720929E-3</v>
      </c>
      <c r="G226" s="3">
        <v>0</v>
      </c>
      <c r="H226" s="2">
        <f>G226/$Q$226</f>
        <v>0</v>
      </c>
      <c r="I226" s="3">
        <v>3</v>
      </c>
      <c r="J226" s="2">
        <f>I226/$Q$226</f>
        <v>1.7441860465116279E-2</v>
      </c>
      <c r="K226" s="3">
        <v>5</v>
      </c>
      <c r="L226" s="2">
        <f>K226/$Q$226</f>
        <v>2.9069767441860465E-2</v>
      </c>
      <c r="M226" s="11">
        <v>25</v>
      </c>
      <c r="N226" s="2">
        <f>M226/$Q$226</f>
        <v>0.14534883720930233</v>
      </c>
      <c r="O226" s="3">
        <v>138</v>
      </c>
      <c r="P226" s="2">
        <f>O226/$Q$226</f>
        <v>0.80232558139534882</v>
      </c>
      <c r="Q226" s="37">
        <v>172</v>
      </c>
      <c r="R226" s="37">
        <v>4</v>
      </c>
      <c r="S226" s="37">
        <v>176</v>
      </c>
      <c r="T226" s="152"/>
    </row>
    <row r="227" spans="2:20" x14ac:dyDescent="0.2">
      <c r="B227" s="24" t="s">
        <v>66</v>
      </c>
      <c r="C227" s="10">
        <v>5</v>
      </c>
      <c r="D227" s="2">
        <f>C227/$Q$227</f>
        <v>2.9940119760479042E-2</v>
      </c>
      <c r="E227" s="3">
        <v>13</v>
      </c>
      <c r="F227" s="2">
        <f>E227/$Q$227</f>
        <v>7.7844311377245512E-2</v>
      </c>
      <c r="G227" s="3">
        <v>14</v>
      </c>
      <c r="H227" s="2">
        <f>G227/$Q$227</f>
        <v>8.3832335329341312E-2</v>
      </c>
      <c r="I227" s="3">
        <v>13</v>
      </c>
      <c r="J227" s="2">
        <f>I227/$Q$227</f>
        <v>7.7844311377245512E-2</v>
      </c>
      <c r="K227" s="3">
        <v>13</v>
      </c>
      <c r="L227" s="2">
        <f>K227/$Q$227</f>
        <v>7.7844311377245512E-2</v>
      </c>
      <c r="M227" s="11">
        <v>29</v>
      </c>
      <c r="N227" s="2">
        <f>M227/$Q$227</f>
        <v>0.17365269461077845</v>
      </c>
      <c r="O227" s="3">
        <v>80</v>
      </c>
      <c r="P227" s="2">
        <f>O227/$Q$227</f>
        <v>0.47904191616766467</v>
      </c>
      <c r="Q227" s="37">
        <v>167</v>
      </c>
      <c r="R227" s="37">
        <v>9</v>
      </c>
      <c r="S227" s="37">
        <v>176</v>
      </c>
      <c r="T227" s="152"/>
    </row>
    <row r="228" spans="2:20" x14ac:dyDescent="0.25">
      <c r="B228" s="24" t="s">
        <v>78</v>
      </c>
      <c r="C228" s="10">
        <v>6</v>
      </c>
      <c r="D228" s="2">
        <f>C228/$Q$228</f>
        <v>3.4682080924855488E-2</v>
      </c>
      <c r="E228" s="3">
        <v>11</v>
      </c>
      <c r="F228" s="2">
        <f>E228/$Q$228</f>
        <v>6.358381502890173E-2</v>
      </c>
      <c r="G228" s="3">
        <v>6</v>
      </c>
      <c r="H228" s="2">
        <f>G228/$Q$228</f>
        <v>3.4682080924855488E-2</v>
      </c>
      <c r="I228" s="3">
        <v>9</v>
      </c>
      <c r="J228" s="2">
        <f>I228/$Q$228</f>
        <v>5.2023121387283239E-2</v>
      </c>
      <c r="K228" s="3">
        <v>10</v>
      </c>
      <c r="L228" s="2">
        <f>K228/$Q$228</f>
        <v>5.7803468208092484E-2</v>
      </c>
      <c r="M228" s="11">
        <v>26</v>
      </c>
      <c r="N228" s="2">
        <f>M228/$Q$228</f>
        <v>0.15028901734104047</v>
      </c>
      <c r="O228" s="3">
        <v>105</v>
      </c>
      <c r="P228" s="2">
        <f>O228/$Q$228</f>
        <v>0.60693641618497107</v>
      </c>
      <c r="Q228" s="37">
        <v>173</v>
      </c>
      <c r="R228" s="37">
        <v>3</v>
      </c>
      <c r="S228" s="37">
        <v>176</v>
      </c>
      <c r="T228" s="152"/>
    </row>
    <row r="231" spans="2:20" x14ac:dyDescent="0.25">
      <c r="C231" s="102" t="s">
        <v>80</v>
      </c>
    </row>
    <row r="233" spans="2:20" ht="15" customHeight="1" x14ac:dyDescent="0.2">
      <c r="B233" s="253" t="s">
        <v>81</v>
      </c>
      <c r="C233" s="257" t="s">
        <v>309</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13</v>
      </c>
      <c r="D236" s="2">
        <f>C236/$M$236</f>
        <v>4.1139240506329111E-2</v>
      </c>
      <c r="E236" s="3">
        <v>21</v>
      </c>
      <c r="F236" s="2">
        <f>E236/$M$236</f>
        <v>6.6455696202531639E-2</v>
      </c>
      <c r="G236" s="3">
        <v>65</v>
      </c>
      <c r="H236" s="2">
        <f>G236/$M$236</f>
        <v>0.20569620253164558</v>
      </c>
      <c r="I236" s="3">
        <v>119</v>
      </c>
      <c r="J236" s="2">
        <f>I236/$M$236</f>
        <v>0.37658227848101267</v>
      </c>
      <c r="K236" s="3">
        <v>98</v>
      </c>
      <c r="L236" s="2">
        <f>K236/$M$236</f>
        <v>0.310126582278481</v>
      </c>
      <c r="M236" s="37">
        <v>316</v>
      </c>
      <c r="N236" s="37">
        <v>28</v>
      </c>
      <c r="O236" s="37">
        <v>344</v>
      </c>
      <c r="P236" s="103"/>
    </row>
    <row r="237" spans="2:20" x14ac:dyDescent="0.25">
      <c r="B237" s="24" t="s">
        <v>28</v>
      </c>
      <c r="C237" s="10">
        <v>6</v>
      </c>
      <c r="D237" s="2">
        <f>C237/$M$237</f>
        <v>0.04</v>
      </c>
      <c r="E237" s="3">
        <v>9</v>
      </c>
      <c r="F237" s="2">
        <f>E237/$M$237</f>
        <v>0.06</v>
      </c>
      <c r="G237" s="3">
        <v>31</v>
      </c>
      <c r="H237" s="2">
        <f>G237/$M$237</f>
        <v>0.20666666666666667</v>
      </c>
      <c r="I237" s="3">
        <v>57</v>
      </c>
      <c r="J237" s="2">
        <f>I237/$M$237</f>
        <v>0.38</v>
      </c>
      <c r="K237" s="3">
        <v>47</v>
      </c>
      <c r="L237" s="2">
        <f>K237/$M$237</f>
        <v>0.31333333333333335</v>
      </c>
      <c r="M237" s="37">
        <v>150</v>
      </c>
      <c r="N237" s="37">
        <v>18</v>
      </c>
      <c r="O237" s="37">
        <v>168</v>
      </c>
      <c r="P237" s="103"/>
    </row>
    <row r="238" spans="2:20" x14ac:dyDescent="0.25">
      <c r="B238" s="24" t="s">
        <v>29</v>
      </c>
      <c r="C238" s="10">
        <v>7</v>
      </c>
      <c r="D238" s="2">
        <f>C238/$M$238</f>
        <v>4.2168674698795178E-2</v>
      </c>
      <c r="E238" s="3">
        <v>12</v>
      </c>
      <c r="F238" s="2">
        <f>E238/$M$238</f>
        <v>7.2289156626506021E-2</v>
      </c>
      <c r="G238" s="3">
        <v>34</v>
      </c>
      <c r="H238" s="2">
        <f>G238/$M$238</f>
        <v>0.20481927710843373</v>
      </c>
      <c r="I238" s="3">
        <v>62</v>
      </c>
      <c r="J238" s="2">
        <f>I238/$M$238</f>
        <v>0.37349397590361444</v>
      </c>
      <c r="K238" s="3">
        <v>51</v>
      </c>
      <c r="L238" s="2">
        <f>K238/$M$238</f>
        <v>0.30722891566265059</v>
      </c>
      <c r="M238" s="37">
        <v>166</v>
      </c>
      <c r="N238" s="37">
        <v>10</v>
      </c>
      <c r="O238" s="37">
        <v>176</v>
      </c>
      <c r="P238" s="103"/>
    </row>
    <row r="241" spans="2:16" x14ac:dyDescent="0.25">
      <c r="C241" s="102" t="s">
        <v>82</v>
      </c>
    </row>
    <row r="242" spans="2:16" x14ac:dyDescent="0.25">
      <c r="B242" s="27"/>
    </row>
    <row r="243" spans="2:16" ht="15" customHeight="1" x14ac:dyDescent="0.2">
      <c r="B243" s="254" t="s">
        <v>83</v>
      </c>
      <c r="C243" s="257" t="s">
        <v>308</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6</v>
      </c>
      <c r="D246" s="2">
        <f>C246/$M$246</f>
        <v>1.8927444794952682E-2</v>
      </c>
      <c r="E246" s="3">
        <v>18</v>
      </c>
      <c r="F246" s="2">
        <f>E246/$M$246</f>
        <v>5.6782334384858045E-2</v>
      </c>
      <c r="G246" s="3">
        <v>61</v>
      </c>
      <c r="H246" s="2">
        <f>G246/$M$246</f>
        <v>0.19242902208201892</v>
      </c>
      <c r="I246" s="3">
        <v>93</v>
      </c>
      <c r="J246" s="2">
        <f>I246/$M$246</f>
        <v>0.29337539432176657</v>
      </c>
      <c r="K246" s="3">
        <v>139</v>
      </c>
      <c r="L246" s="2">
        <f>K246/$M$246</f>
        <v>0.43848580441640378</v>
      </c>
      <c r="M246" s="37">
        <v>317</v>
      </c>
      <c r="N246" s="37">
        <v>27</v>
      </c>
      <c r="O246" s="37">
        <v>344</v>
      </c>
      <c r="P246" s="103"/>
    </row>
    <row r="247" spans="2:16" x14ac:dyDescent="0.25">
      <c r="B247" s="24" t="s">
        <v>87</v>
      </c>
      <c r="C247" s="10">
        <v>8</v>
      </c>
      <c r="D247" s="2">
        <f>C247/$M$247</f>
        <v>2.5889967637540454E-2</v>
      </c>
      <c r="E247" s="3">
        <v>28</v>
      </c>
      <c r="F247" s="2">
        <f>E247/$M$247</f>
        <v>9.0614886731391592E-2</v>
      </c>
      <c r="G247" s="3">
        <v>67</v>
      </c>
      <c r="H247" s="2">
        <f>G247/$M$247</f>
        <v>0.2168284789644013</v>
      </c>
      <c r="I247" s="3">
        <v>82</v>
      </c>
      <c r="J247" s="2">
        <f>I247/$M$247</f>
        <v>0.26537216828478966</v>
      </c>
      <c r="K247" s="3">
        <v>124</v>
      </c>
      <c r="L247" s="2">
        <f>K247/$M$247</f>
        <v>0.40129449838187703</v>
      </c>
      <c r="M247" s="37">
        <v>309</v>
      </c>
      <c r="N247" s="37">
        <v>35</v>
      </c>
      <c r="O247" s="37">
        <v>344</v>
      </c>
      <c r="P247" s="103"/>
    </row>
    <row r="248" spans="2:16" ht="24" x14ac:dyDescent="0.25">
      <c r="B248" s="24" t="s">
        <v>88</v>
      </c>
      <c r="C248" s="10">
        <v>7</v>
      </c>
      <c r="D248" s="2">
        <f>C248/$M$248</f>
        <v>2.2364217252396165E-2</v>
      </c>
      <c r="E248" s="3">
        <v>14</v>
      </c>
      <c r="F248" s="2">
        <f>E248/$M$248</f>
        <v>4.472843450479233E-2</v>
      </c>
      <c r="G248" s="3">
        <v>35</v>
      </c>
      <c r="H248" s="2">
        <f>G248/$M$248</f>
        <v>0.11182108626198083</v>
      </c>
      <c r="I248" s="3">
        <v>99</v>
      </c>
      <c r="J248" s="2">
        <f>I248/$M$248</f>
        <v>0.31629392971246006</v>
      </c>
      <c r="K248" s="3">
        <v>158</v>
      </c>
      <c r="L248" s="2">
        <f>K248/$M$248</f>
        <v>0.50479233226837061</v>
      </c>
      <c r="M248" s="37">
        <v>313</v>
      </c>
      <c r="N248" s="37">
        <v>31</v>
      </c>
      <c r="O248" s="37">
        <v>344</v>
      </c>
      <c r="P248" s="103"/>
    </row>
    <row r="249" spans="2:16" ht="24" x14ac:dyDescent="0.2">
      <c r="B249" s="24" t="s">
        <v>89</v>
      </c>
      <c r="C249" s="10">
        <v>9</v>
      </c>
      <c r="D249" s="2">
        <f>C249/$M$249</f>
        <v>2.922077922077922E-2</v>
      </c>
      <c r="E249" s="3">
        <v>29</v>
      </c>
      <c r="F249" s="2">
        <f>E249/$M$249</f>
        <v>9.4155844155844159E-2</v>
      </c>
      <c r="G249" s="3">
        <v>49</v>
      </c>
      <c r="H249" s="2">
        <f>G249/$M$249</f>
        <v>0.15909090909090909</v>
      </c>
      <c r="I249" s="3">
        <v>101</v>
      </c>
      <c r="J249" s="2">
        <f>I249/$M$249</f>
        <v>0.32792207792207795</v>
      </c>
      <c r="K249" s="3">
        <v>120</v>
      </c>
      <c r="L249" s="2">
        <f>K249/$M$249</f>
        <v>0.38961038961038963</v>
      </c>
      <c r="M249" s="37">
        <v>308</v>
      </c>
      <c r="N249" s="37">
        <v>36</v>
      </c>
      <c r="O249" s="37">
        <v>344</v>
      </c>
      <c r="P249" s="103"/>
    </row>
    <row r="250" spans="2:16" ht="24" x14ac:dyDescent="0.2">
      <c r="B250" s="24" t="s">
        <v>90</v>
      </c>
      <c r="C250" s="10">
        <v>4</v>
      </c>
      <c r="D250" s="2">
        <f>C250/$M$250</f>
        <v>1.3745704467353952E-2</v>
      </c>
      <c r="E250" s="3">
        <v>14</v>
      </c>
      <c r="F250" s="2">
        <f>E250/$M$250</f>
        <v>4.8109965635738834E-2</v>
      </c>
      <c r="G250" s="3">
        <v>30</v>
      </c>
      <c r="H250" s="2">
        <f>G250/$M$250</f>
        <v>0.10309278350515463</v>
      </c>
      <c r="I250" s="3">
        <v>91</v>
      </c>
      <c r="J250" s="2">
        <f>I250/$M$250</f>
        <v>0.3127147766323024</v>
      </c>
      <c r="K250" s="3">
        <v>152</v>
      </c>
      <c r="L250" s="2">
        <f>K250/$M$250</f>
        <v>0.5223367697594502</v>
      </c>
      <c r="M250" s="37">
        <v>291</v>
      </c>
      <c r="N250" s="37">
        <v>53</v>
      </c>
      <c r="O250" s="37">
        <v>344</v>
      </c>
      <c r="P250" s="103"/>
    </row>
    <row r="251" spans="2:16" ht="36" x14ac:dyDescent="0.2">
      <c r="B251" s="24" t="s">
        <v>91</v>
      </c>
      <c r="C251" s="10">
        <v>6</v>
      </c>
      <c r="D251" s="2">
        <f>C251/$M$251</f>
        <v>1.8518518518518517E-2</v>
      </c>
      <c r="E251" s="3">
        <v>10</v>
      </c>
      <c r="F251" s="2">
        <f>E251/$M$251</f>
        <v>3.0864197530864196E-2</v>
      </c>
      <c r="G251" s="3">
        <v>31</v>
      </c>
      <c r="H251" s="2">
        <f>G251/$M$251</f>
        <v>9.5679012345679007E-2</v>
      </c>
      <c r="I251" s="3">
        <v>69</v>
      </c>
      <c r="J251" s="2">
        <f>I251/$M$251</f>
        <v>0.21296296296296297</v>
      </c>
      <c r="K251" s="3">
        <v>208</v>
      </c>
      <c r="L251" s="2">
        <f>K251/$M$251</f>
        <v>0.64197530864197527</v>
      </c>
      <c r="M251" s="11">
        <v>324</v>
      </c>
      <c r="N251" s="37">
        <v>20</v>
      </c>
      <c r="O251" s="37">
        <v>344</v>
      </c>
      <c r="P251" s="103"/>
    </row>
    <row r="252" spans="2:16" x14ac:dyDescent="0.25">
      <c r="B252" s="33"/>
      <c r="C252" s="104"/>
      <c r="D252" s="6"/>
      <c r="E252" s="105"/>
      <c r="F252" s="6"/>
      <c r="G252" s="105"/>
      <c r="H252" s="6"/>
      <c r="I252" s="105"/>
      <c r="J252" s="6"/>
      <c r="K252" s="105"/>
      <c r="L252" s="6"/>
      <c r="M252" s="105"/>
      <c r="N252" s="80"/>
      <c r="O252" s="80"/>
    </row>
    <row r="254" spans="2:16" x14ac:dyDescent="0.25">
      <c r="B254" s="27"/>
      <c r="C254" s="102" t="s">
        <v>92</v>
      </c>
    </row>
    <row r="256" spans="2:16" ht="15" customHeight="1" x14ac:dyDescent="0.2">
      <c r="B256" s="254" t="s">
        <v>83</v>
      </c>
      <c r="C256" s="257" t="s">
        <v>307</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2</v>
      </c>
      <c r="D259" s="2">
        <f>C259/$M$259</f>
        <v>1.2738853503184714E-2</v>
      </c>
      <c r="E259" s="3">
        <v>11</v>
      </c>
      <c r="F259" s="2">
        <f>E259/$M$259</f>
        <v>7.0063694267515922E-2</v>
      </c>
      <c r="G259" s="3">
        <v>36</v>
      </c>
      <c r="H259" s="2">
        <f>G259/$M$259</f>
        <v>0.22929936305732485</v>
      </c>
      <c r="I259" s="3">
        <v>49</v>
      </c>
      <c r="J259" s="2">
        <f>I259/$M$259</f>
        <v>0.31210191082802546</v>
      </c>
      <c r="K259" s="3">
        <v>59</v>
      </c>
      <c r="L259" s="2">
        <f>K259/$M$259</f>
        <v>0.37579617834394907</v>
      </c>
      <c r="M259" s="37">
        <v>157</v>
      </c>
      <c r="N259" s="37">
        <v>11</v>
      </c>
      <c r="O259" s="37">
        <v>168</v>
      </c>
      <c r="P259" s="103"/>
    </row>
    <row r="260" spans="2:16" x14ac:dyDescent="0.25">
      <c r="B260" s="24" t="s">
        <v>87</v>
      </c>
      <c r="C260" s="10">
        <v>1</v>
      </c>
      <c r="D260" s="2">
        <f>C260/$M$260</f>
        <v>6.369426751592357E-3</v>
      </c>
      <c r="E260" s="3">
        <v>10</v>
      </c>
      <c r="F260" s="2">
        <f>E260/$M$260</f>
        <v>6.3694267515923567E-2</v>
      </c>
      <c r="G260" s="3">
        <v>28</v>
      </c>
      <c r="H260" s="2">
        <f>G260/$M$260</f>
        <v>0.17834394904458598</v>
      </c>
      <c r="I260" s="3">
        <v>42</v>
      </c>
      <c r="J260" s="2">
        <f>I260/$M$260</f>
        <v>0.26751592356687898</v>
      </c>
      <c r="K260" s="3">
        <v>76</v>
      </c>
      <c r="L260" s="2">
        <f>K260/$M$260</f>
        <v>0.48407643312101911</v>
      </c>
      <c r="M260" s="37">
        <v>157</v>
      </c>
      <c r="N260" s="37">
        <v>11</v>
      </c>
      <c r="O260" s="37">
        <v>168</v>
      </c>
      <c r="P260" s="103"/>
    </row>
    <row r="261" spans="2:16" ht="24" x14ac:dyDescent="0.25">
      <c r="B261" s="24" t="s">
        <v>88</v>
      </c>
      <c r="C261" s="10">
        <v>1</v>
      </c>
      <c r="D261" s="2">
        <f>C261/$M$261</f>
        <v>6.4516129032258064E-3</v>
      </c>
      <c r="E261" s="3">
        <v>10</v>
      </c>
      <c r="F261" s="2">
        <f>E261/$M$261</f>
        <v>6.4516129032258063E-2</v>
      </c>
      <c r="G261" s="3">
        <v>16</v>
      </c>
      <c r="H261" s="2">
        <f>G261/$M$261</f>
        <v>0.1032258064516129</v>
      </c>
      <c r="I261" s="3">
        <v>61</v>
      </c>
      <c r="J261" s="2">
        <f>I261/$M$261</f>
        <v>0.3935483870967742</v>
      </c>
      <c r="K261" s="3">
        <v>67</v>
      </c>
      <c r="L261" s="2">
        <f>K261/$M$261</f>
        <v>0.43225806451612903</v>
      </c>
      <c r="M261" s="37">
        <v>155</v>
      </c>
      <c r="N261" s="37">
        <v>13</v>
      </c>
      <c r="O261" s="37">
        <v>168</v>
      </c>
      <c r="P261" s="103"/>
    </row>
    <row r="262" spans="2:16" ht="24" x14ac:dyDescent="0.2">
      <c r="B262" s="24" t="s">
        <v>93</v>
      </c>
      <c r="C262" s="10">
        <v>5</v>
      </c>
      <c r="D262" s="2">
        <f>C262/$M$262</f>
        <v>3.2467532467532464E-2</v>
      </c>
      <c r="E262" s="3">
        <v>7</v>
      </c>
      <c r="F262" s="2">
        <f>E262/$M$262</f>
        <v>4.5454545454545456E-2</v>
      </c>
      <c r="G262" s="3">
        <v>18</v>
      </c>
      <c r="H262" s="2">
        <f>G262/$M$262</f>
        <v>0.11688311688311688</v>
      </c>
      <c r="I262" s="3">
        <v>44</v>
      </c>
      <c r="J262" s="2">
        <f>I262/$M$262</f>
        <v>0.2857142857142857</v>
      </c>
      <c r="K262" s="3">
        <v>80</v>
      </c>
      <c r="L262" s="2">
        <f>K262/$M$262</f>
        <v>0.51948051948051943</v>
      </c>
      <c r="M262" s="37">
        <v>154</v>
      </c>
      <c r="N262" s="37">
        <v>14</v>
      </c>
      <c r="O262" s="37">
        <v>168</v>
      </c>
      <c r="P262" s="103"/>
    </row>
    <row r="263" spans="2:16" ht="24" x14ac:dyDescent="0.2">
      <c r="B263" s="24" t="s">
        <v>90</v>
      </c>
      <c r="C263" s="10">
        <v>2</v>
      </c>
      <c r="D263" s="2">
        <f>C263/$M$263</f>
        <v>1.4184397163120567E-2</v>
      </c>
      <c r="E263" s="3">
        <v>7</v>
      </c>
      <c r="F263" s="2">
        <f>E263/$M$263</f>
        <v>4.9645390070921988E-2</v>
      </c>
      <c r="G263" s="3">
        <v>11</v>
      </c>
      <c r="H263" s="2">
        <f>G263/$M$263</f>
        <v>7.8014184397163122E-2</v>
      </c>
      <c r="I263" s="3">
        <v>47</v>
      </c>
      <c r="J263" s="2">
        <f>I263/$M$263</f>
        <v>0.33333333333333331</v>
      </c>
      <c r="K263" s="3">
        <v>74</v>
      </c>
      <c r="L263" s="2">
        <f>K263/$M$263</f>
        <v>0.52482269503546097</v>
      </c>
      <c r="M263" s="37">
        <v>141</v>
      </c>
      <c r="N263" s="37">
        <v>27</v>
      </c>
      <c r="O263" s="37">
        <v>168</v>
      </c>
      <c r="P263" s="103"/>
    </row>
    <row r="264" spans="2:16" ht="36" x14ac:dyDescent="0.2">
      <c r="B264" s="24" t="s">
        <v>91</v>
      </c>
      <c r="C264" s="10">
        <v>1</v>
      </c>
      <c r="D264" s="2">
        <f>C264/$M$264</f>
        <v>6.1349693251533744E-3</v>
      </c>
      <c r="E264" s="3">
        <v>5</v>
      </c>
      <c r="F264" s="2">
        <f>E264/$M$264</f>
        <v>3.0674846625766871E-2</v>
      </c>
      <c r="G264" s="3">
        <v>17</v>
      </c>
      <c r="H264" s="2">
        <f>G264/$M$264</f>
        <v>0.10429447852760736</v>
      </c>
      <c r="I264" s="3">
        <v>37</v>
      </c>
      <c r="J264" s="2">
        <f>I264/$M$264</f>
        <v>0.22699386503067484</v>
      </c>
      <c r="K264" s="3">
        <v>103</v>
      </c>
      <c r="L264" s="2">
        <f>K264/$M$264</f>
        <v>0.63190184049079756</v>
      </c>
      <c r="M264" s="37">
        <v>163</v>
      </c>
      <c r="N264" s="37">
        <v>5</v>
      </c>
      <c r="O264" s="37">
        <v>168</v>
      </c>
      <c r="P264" s="103"/>
    </row>
    <row r="265" spans="2:16" x14ac:dyDescent="0.25">
      <c r="B265" s="33"/>
      <c r="C265" s="104"/>
      <c r="D265" s="6"/>
      <c r="E265" s="105"/>
      <c r="F265" s="6"/>
      <c r="G265" s="105"/>
      <c r="H265" s="6"/>
      <c r="I265" s="105"/>
      <c r="J265" s="6"/>
      <c r="K265" s="80"/>
      <c r="L265" s="6"/>
      <c r="M265" s="80"/>
      <c r="N265" s="80"/>
      <c r="O265" s="80"/>
    </row>
    <row r="267" spans="2:16" x14ac:dyDescent="0.25">
      <c r="C267" s="150" t="s">
        <v>94</v>
      </c>
      <c r="D267" s="151"/>
      <c r="E267" s="151"/>
      <c r="F267" s="151"/>
      <c r="G267" s="151"/>
      <c r="H267" s="151"/>
      <c r="I267" s="151"/>
      <c r="J267" s="151"/>
      <c r="K267" s="151"/>
    </row>
    <row r="269" spans="2:16" ht="15" customHeight="1" x14ac:dyDescent="0.2">
      <c r="B269" s="254" t="s">
        <v>83</v>
      </c>
      <c r="C269" s="257" t="s">
        <v>306</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4</v>
      </c>
      <c r="D272" s="2">
        <f>C272/$M$272</f>
        <v>2.5000000000000001E-2</v>
      </c>
      <c r="E272" s="3">
        <v>7</v>
      </c>
      <c r="F272" s="2">
        <f>E272/$M$272</f>
        <v>4.3749999999999997E-2</v>
      </c>
      <c r="G272" s="3">
        <v>25</v>
      </c>
      <c r="H272" s="2">
        <f>G272/$M$272</f>
        <v>0.15625</v>
      </c>
      <c r="I272" s="3">
        <v>44</v>
      </c>
      <c r="J272" s="2">
        <f>I272/$M$272</f>
        <v>0.27500000000000002</v>
      </c>
      <c r="K272" s="3">
        <v>80</v>
      </c>
      <c r="L272" s="2">
        <f>K272/$M$272</f>
        <v>0.5</v>
      </c>
      <c r="M272" s="72">
        <v>160</v>
      </c>
      <c r="N272" s="72">
        <v>16</v>
      </c>
      <c r="O272" s="72">
        <v>176</v>
      </c>
      <c r="P272" s="103"/>
    </row>
    <row r="273" spans="2:16" x14ac:dyDescent="0.25">
      <c r="B273" s="24" t="s">
        <v>87</v>
      </c>
      <c r="C273" s="10">
        <v>7</v>
      </c>
      <c r="D273" s="2">
        <f>C273/$M$273</f>
        <v>4.6052631578947366E-2</v>
      </c>
      <c r="E273" s="3">
        <v>18</v>
      </c>
      <c r="F273" s="2">
        <f>E273/$M$273</f>
        <v>0.11842105263157894</v>
      </c>
      <c r="G273" s="3">
        <v>39</v>
      </c>
      <c r="H273" s="2">
        <f>G273/$M$273</f>
        <v>0.25657894736842107</v>
      </c>
      <c r="I273" s="3">
        <v>40</v>
      </c>
      <c r="J273" s="2">
        <f>I273/$M$273</f>
        <v>0.26315789473684209</v>
      </c>
      <c r="K273" s="3">
        <v>48</v>
      </c>
      <c r="L273" s="2">
        <f>K273/$M$273</f>
        <v>0.31578947368421051</v>
      </c>
      <c r="M273" s="3">
        <f t="shared" ref="M273" si="2">C273+E273+G273+I273+K273</f>
        <v>152</v>
      </c>
      <c r="N273" s="72">
        <v>24</v>
      </c>
      <c r="O273" s="35">
        <f t="shared" ref="O273" si="3">M273+N273</f>
        <v>176</v>
      </c>
      <c r="P273" s="103"/>
    </row>
    <row r="274" spans="2:16" ht="24" x14ac:dyDescent="0.25">
      <c r="B274" s="24" t="s">
        <v>88</v>
      </c>
      <c r="C274" s="10">
        <v>6</v>
      </c>
      <c r="D274" s="2">
        <f>C274/$M$274</f>
        <v>3.7974683544303799E-2</v>
      </c>
      <c r="E274" s="3">
        <v>4</v>
      </c>
      <c r="F274" s="2">
        <f>E274/$M$274</f>
        <v>2.5316455696202531E-2</v>
      </c>
      <c r="G274" s="3">
        <v>19</v>
      </c>
      <c r="H274" s="2">
        <f>G274/$M$274</f>
        <v>0.12025316455696203</v>
      </c>
      <c r="I274" s="3">
        <v>38</v>
      </c>
      <c r="J274" s="2">
        <f>I274/$M$274</f>
        <v>0.24050632911392406</v>
      </c>
      <c r="K274" s="3">
        <v>91</v>
      </c>
      <c r="L274" s="2">
        <f>K274/$M$274</f>
        <v>0.57594936708860756</v>
      </c>
      <c r="M274" s="72">
        <v>158</v>
      </c>
      <c r="N274" s="72">
        <v>18</v>
      </c>
      <c r="O274" s="72">
        <v>176</v>
      </c>
      <c r="P274" s="103"/>
    </row>
    <row r="275" spans="2:16" ht="24" x14ac:dyDescent="0.2">
      <c r="B275" s="24" t="s">
        <v>93</v>
      </c>
      <c r="C275" s="10">
        <v>4</v>
      </c>
      <c r="D275" s="2">
        <f>C275/$M$275</f>
        <v>2.5974025974025976E-2</v>
      </c>
      <c r="E275" s="3">
        <v>22</v>
      </c>
      <c r="F275" s="2">
        <f>E275/$M$275</f>
        <v>0.14285714285714285</v>
      </c>
      <c r="G275" s="3">
        <v>31</v>
      </c>
      <c r="H275" s="2">
        <f>G275/$M$275</f>
        <v>0.20129870129870131</v>
      </c>
      <c r="I275" s="3">
        <v>57</v>
      </c>
      <c r="J275" s="2">
        <f>I275/$M$275</f>
        <v>0.37012987012987014</v>
      </c>
      <c r="K275" s="3">
        <v>40</v>
      </c>
      <c r="L275" s="2">
        <f>K275/$M$275</f>
        <v>0.25974025974025972</v>
      </c>
      <c r="M275" s="72">
        <v>154</v>
      </c>
      <c r="N275" s="72">
        <v>22</v>
      </c>
      <c r="O275" s="72">
        <v>176</v>
      </c>
      <c r="P275" s="103"/>
    </row>
    <row r="276" spans="2:16" ht="24" x14ac:dyDescent="0.2">
      <c r="B276" s="24" t="s">
        <v>90</v>
      </c>
      <c r="C276" s="10">
        <v>2</v>
      </c>
      <c r="D276" s="2">
        <f>C276/$M$276</f>
        <v>1.3333333333333334E-2</v>
      </c>
      <c r="E276" s="3">
        <v>7</v>
      </c>
      <c r="F276" s="2">
        <f>E276/$M$276</f>
        <v>4.6666666666666669E-2</v>
      </c>
      <c r="G276" s="3">
        <v>19</v>
      </c>
      <c r="H276" s="2">
        <f>G276/$M$276</f>
        <v>0.12666666666666668</v>
      </c>
      <c r="I276" s="3">
        <v>44</v>
      </c>
      <c r="J276" s="2">
        <f>I276/$M$276</f>
        <v>0.29333333333333333</v>
      </c>
      <c r="K276" s="3">
        <v>78</v>
      </c>
      <c r="L276" s="2">
        <f>K276/$M$276</f>
        <v>0.52</v>
      </c>
      <c r="M276" s="72">
        <v>150</v>
      </c>
      <c r="N276" s="72">
        <v>26</v>
      </c>
      <c r="O276" s="72">
        <v>176</v>
      </c>
      <c r="P276" s="103"/>
    </row>
    <row r="277" spans="2:16" ht="36" x14ac:dyDescent="0.2">
      <c r="B277" s="24" t="s">
        <v>91</v>
      </c>
      <c r="C277" s="10">
        <v>5</v>
      </c>
      <c r="D277" s="2">
        <f>C277/$M$277</f>
        <v>3.1055900621118012E-2</v>
      </c>
      <c r="E277" s="3">
        <v>5</v>
      </c>
      <c r="F277" s="2">
        <f>E277/$M$277</f>
        <v>3.1055900621118012E-2</v>
      </c>
      <c r="G277" s="3">
        <v>14</v>
      </c>
      <c r="H277" s="2">
        <f>G277/$M$277</f>
        <v>8.6956521739130432E-2</v>
      </c>
      <c r="I277" s="3">
        <v>32</v>
      </c>
      <c r="J277" s="2">
        <f>I277/$M$277</f>
        <v>0.19875776397515527</v>
      </c>
      <c r="K277" s="3">
        <v>105</v>
      </c>
      <c r="L277" s="2">
        <f>K277/$M$277</f>
        <v>0.65217391304347827</v>
      </c>
      <c r="M277" s="72">
        <v>161</v>
      </c>
      <c r="N277" s="72">
        <v>15</v>
      </c>
      <c r="O277" s="72">
        <v>5</v>
      </c>
      <c r="P277" s="103"/>
    </row>
    <row r="278" spans="2:16" ht="24" x14ac:dyDescent="0.25">
      <c r="B278" s="24" t="s">
        <v>95</v>
      </c>
      <c r="C278" s="10">
        <v>5</v>
      </c>
      <c r="D278" s="2">
        <f>C278/$M$278</f>
        <v>3.0864197530864196E-2</v>
      </c>
      <c r="E278" s="3">
        <v>9</v>
      </c>
      <c r="F278" s="2">
        <f>E278/$M$278</f>
        <v>5.5555555555555552E-2</v>
      </c>
      <c r="G278" s="3">
        <v>22</v>
      </c>
      <c r="H278" s="2">
        <f>G278/$M$278</f>
        <v>0.13580246913580246</v>
      </c>
      <c r="I278" s="3">
        <v>33</v>
      </c>
      <c r="J278" s="2">
        <f>I278/$M$278</f>
        <v>0.20370370370370369</v>
      </c>
      <c r="K278" s="3">
        <v>93</v>
      </c>
      <c r="L278" s="2">
        <f>K278/$M$278</f>
        <v>0.57407407407407407</v>
      </c>
      <c r="M278" s="37">
        <v>162</v>
      </c>
      <c r="N278" s="37">
        <v>14</v>
      </c>
      <c r="O278" s="72">
        <v>176</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307</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7</v>
      </c>
      <c r="D288" s="2">
        <f>C288/$M$288</f>
        <v>4.2944785276073622E-2</v>
      </c>
      <c r="E288" s="3">
        <v>13</v>
      </c>
      <c r="F288" s="2">
        <f>E288/$M$288</f>
        <v>7.9754601226993863E-2</v>
      </c>
      <c r="G288" s="3">
        <v>41</v>
      </c>
      <c r="H288" s="2">
        <f>G288/$M$288</f>
        <v>0.25153374233128833</v>
      </c>
      <c r="I288" s="3">
        <v>58</v>
      </c>
      <c r="J288" s="2">
        <f>I288/$M$288</f>
        <v>0.35582822085889571</v>
      </c>
      <c r="K288" s="3">
        <v>44</v>
      </c>
      <c r="L288" s="2">
        <f>K288/$M$288</f>
        <v>0.26993865030674846</v>
      </c>
      <c r="M288" s="37">
        <v>163</v>
      </c>
      <c r="N288" s="37">
        <v>5</v>
      </c>
      <c r="O288" s="37">
        <v>168</v>
      </c>
      <c r="P288" s="103"/>
    </row>
    <row r="289" spans="2:16" x14ac:dyDescent="0.25">
      <c r="B289" s="24" t="s">
        <v>100</v>
      </c>
      <c r="C289" s="10">
        <v>9</v>
      </c>
      <c r="D289" s="2">
        <f>C289/$M$289</f>
        <v>5.6962025316455694E-2</v>
      </c>
      <c r="E289" s="3">
        <v>9</v>
      </c>
      <c r="F289" s="2">
        <f>E289/$M$289</f>
        <v>5.6962025316455694E-2</v>
      </c>
      <c r="G289" s="3">
        <v>44</v>
      </c>
      <c r="H289" s="2">
        <f>G289/$M$289</f>
        <v>0.27848101265822783</v>
      </c>
      <c r="I289" s="3">
        <v>44</v>
      </c>
      <c r="J289" s="2">
        <f>I289/$M$289</f>
        <v>0.27848101265822783</v>
      </c>
      <c r="K289" s="3">
        <v>52</v>
      </c>
      <c r="L289" s="2">
        <f>K289/$M$289</f>
        <v>0.32911392405063289</v>
      </c>
      <c r="M289" s="37">
        <v>158</v>
      </c>
      <c r="N289" s="37">
        <v>10</v>
      </c>
      <c r="O289" s="37">
        <v>168</v>
      </c>
      <c r="P289" s="103"/>
    </row>
    <row r="290" spans="2:16" x14ac:dyDescent="0.2">
      <c r="B290" s="24" t="s">
        <v>101</v>
      </c>
      <c r="C290" s="10">
        <v>14</v>
      </c>
      <c r="D290" s="2">
        <f>C290/$M$290</f>
        <v>9.0909090909090912E-2</v>
      </c>
      <c r="E290" s="3">
        <v>50</v>
      </c>
      <c r="F290" s="2">
        <f>E290/$M$290</f>
        <v>0.32467532467532467</v>
      </c>
      <c r="G290" s="3">
        <v>44</v>
      </c>
      <c r="H290" s="2">
        <f>G290/$M$290</f>
        <v>0.2857142857142857</v>
      </c>
      <c r="I290" s="3">
        <v>21</v>
      </c>
      <c r="J290" s="2">
        <f>I290/$M$290</f>
        <v>0.13636363636363635</v>
      </c>
      <c r="K290" s="3">
        <v>25</v>
      </c>
      <c r="L290" s="2">
        <f>K290/$M$290</f>
        <v>0.16233766233766234</v>
      </c>
      <c r="M290" s="72">
        <v>154</v>
      </c>
      <c r="N290" s="72">
        <v>14</v>
      </c>
      <c r="O290" s="37">
        <v>168</v>
      </c>
      <c r="P290" s="103"/>
    </row>
    <row r="291" spans="2:16" x14ac:dyDescent="0.25">
      <c r="B291" s="24" t="s">
        <v>102</v>
      </c>
      <c r="C291" s="10">
        <v>12</v>
      </c>
      <c r="D291" s="2">
        <f>C291/$M$291</f>
        <v>0.08</v>
      </c>
      <c r="E291" s="3">
        <v>28</v>
      </c>
      <c r="F291" s="2">
        <f>E291/$M$291</f>
        <v>0.18666666666666668</v>
      </c>
      <c r="G291" s="3">
        <v>49</v>
      </c>
      <c r="H291" s="2">
        <f>G291/$M$291</f>
        <v>0.32666666666666666</v>
      </c>
      <c r="I291" s="3">
        <v>25</v>
      </c>
      <c r="J291" s="2">
        <f>I291/$M$291</f>
        <v>0.16666666666666666</v>
      </c>
      <c r="K291" s="3">
        <v>36</v>
      </c>
      <c r="L291" s="2">
        <f>K291/$M$291</f>
        <v>0.24</v>
      </c>
      <c r="M291" s="72">
        <v>150</v>
      </c>
      <c r="N291" s="72">
        <v>18</v>
      </c>
      <c r="O291" s="37">
        <v>168</v>
      </c>
      <c r="P291" s="103"/>
    </row>
    <row r="292" spans="2:16" x14ac:dyDescent="0.25">
      <c r="C292" s="151"/>
      <c r="D292" s="151"/>
      <c r="E292" s="151"/>
      <c r="F292" s="151"/>
      <c r="G292" s="151"/>
      <c r="H292" s="151"/>
      <c r="I292" s="151"/>
      <c r="J292" s="151"/>
      <c r="K292" s="151"/>
      <c r="L292" s="151"/>
      <c r="M292" s="151"/>
      <c r="N292" s="151"/>
      <c r="O292" s="151"/>
    </row>
    <row r="294" spans="2:16" x14ac:dyDescent="0.25">
      <c r="C294" s="102" t="s">
        <v>103</v>
      </c>
    </row>
    <row r="296" spans="2:16" ht="15" customHeight="1" x14ac:dyDescent="0.2">
      <c r="B296" s="254" t="s">
        <v>104</v>
      </c>
      <c r="C296" s="257" t="s">
        <v>307</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33</v>
      </c>
      <c r="D299" s="2">
        <f>C299/$I$299</f>
        <v>0.19642857142857142</v>
      </c>
      <c r="E299" s="3">
        <v>90</v>
      </c>
      <c r="F299" s="2">
        <f>E299/$I$299</f>
        <v>0.5357142857142857</v>
      </c>
      <c r="G299" s="3">
        <v>45</v>
      </c>
      <c r="H299" s="2">
        <f>G299/$I$299</f>
        <v>0.26785714285714285</v>
      </c>
      <c r="I299" s="37">
        <v>168</v>
      </c>
      <c r="J299" s="37">
        <v>0</v>
      </c>
      <c r="K299" s="37">
        <v>168</v>
      </c>
      <c r="L299" s="103"/>
    </row>
    <row r="300" spans="2:16" x14ac:dyDescent="0.25">
      <c r="B300" s="24" t="s">
        <v>109</v>
      </c>
      <c r="C300" s="10">
        <v>4</v>
      </c>
      <c r="D300" s="2">
        <f>C300/$I$300</f>
        <v>2.4242424242424242E-2</v>
      </c>
      <c r="E300" s="3">
        <v>19</v>
      </c>
      <c r="F300" s="2">
        <f>E300/$I$300</f>
        <v>0.11515151515151516</v>
      </c>
      <c r="G300" s="3">
        <v>142</v>
      </c>
      <c r="H300" s="2">
        <f>G300/$I$300</f>
        <v>0.8606060606060606</v>
      </c>
      <c r="I300" s="37">
        <v>165</v>
      </c>
      <c r="J300" s="37">
        <v>3</v>
      </c>
      <c r="K300" s="37">
        <v>168</v>
      </c>
      <c r="L300" s="103"/>
    </row>
    <row r="301" spans="2:16" x14ac:dyDescent="0.25">
      <c r="B301" s="24" t="s">
        <v>110</v>
      </c>
      <c r="C301" s="10">
        <v>6</v>
      </c>
      <c r="D301" s="2">
        <f>C301/$I$301</f>
        <v>3.6363636363636362E-2</v>
      </c>
      <c r="E301" s="3">
        <v>39</v>
      </c>
      <c r="F301" s="2">
        <f>E301/$I$301</f>
        <v>0.23636363636363636</v>
      </c>
      <c r="G301" s="3">
        <v>120</v>
      </c>
      <c r="H301" s="2">
        <f>G301/$I$301</f>
        <v>0.72727272727272729</v>
      </c>
      <c r="I301" s="37">
        <v>165</v>
      </c>
      <c r="J301" s="37">
        <v>3</v>
      </c>
      <c r="K301" s="37">
        <v>168</v>
      </c>
      <c r="L301" s="103"/>
    </row>
    <row r="302" spans="2:16" x14ac:dyDescent="0.25">
      <c r="B302" s="24" t="s">
        <v>111</v>
      </c>
      <c r="C302" s="10">
        <v>6</v>
      </c>
      <c r="D302" s="2">
        <f>C302/$I$302</f>
        <v>3.6363636363636362E-2</v>
      </c>
      <c r="E302" s="3">
        <v>19</v>
      </c>
      <c r="F302" s="2">
        <f>E302/$I$302</f>
        <v>0.11515151515151516</v>
      </c>
      <c r="G302" s="3">
        <v>140</v>
      </c>
      <c r="H302" s="2">
        <f>G302/$I$302</f>
        <v>0.84848484848484851</v>
      </c>
      <c r="I302" s="37">
        <v>165</v>
      </c>
      <c r="J302" s="37">
        <v>3</v>
      </c>
      <c r="K302" s="37">
        <v>168</v>
      </c>
      <c r="L302" s="103"/>
    </row>
    <row r="303" spans="2:16" x14ac:dyDescent="0.25">
      <c r="B303" s="24" t="s">
        <v>112</v>
      </c>
      <c r="C303" s="10">
        <v>1</v>
      </c>
      <c r="D303" s="2">
        <f>C303/$I$303</f>
        <v>6.024096385542169E-3</v>
      </c>
      <c r="E303" s="3">
        <v>11</v>
      </c>
      <c r="F303" s="2">
        <f>E303/$I$303</f>
        <v>6.6265060240963861E-2</v>
      </c>
      <c r="G303" s="3">
        <v>154</v>
      </c>
      <c r="H303" s="2">
        <f>G303/$I$303</f>
        <v>0.92771084337349397</v>
      </c>
      <c r="I303" s="37">
        <v>166</v>
      </c>
      <c r="J303" s="37">
        <v>2</v>
      </c>
      <c r="K303" s="37">
        <v>168</v>
      </c>
      <c r="L303" s="103"/>
    </row>
    <row r="304" spans="2:16" x14ac:dyDescent="0.25">
      <c r="B304" s="24" t="s">
        <v>113</v>
      </c>
      <c r="C304" s="10">
        <v>0</v>
      </c>
      <c r="D304" s="2">
        <f>C304/$I$304</f>
        <v>0</v>
      </c>
      <c r="E304" s="3">
        <v>10</v>
      </c>
      <c r="F304" s="2">
        <f>E304/$I$304</f>
        <v>6.1349693251533742E-2</v>
      </c>
      <c r="G304" s="3">
        <v>153</v>
      </c>
      <c r="H304" s="2">
        <f>G304/$I$304</f>
        <v>0.93865030674846628</v>
      </c>
      <c r="I304" s="37">
        <v>163</v>
      </c>
      <c r="J304" s="37">
        <v>5</v>
      </c>
      <c r="K304" s="37">
        <v>168</v>
      </c>
      <c r="L304" s="103"/>
    </row>
    <row r="305" spans="2:12" x14ac:dyDescent="0.25">
      <c r="B305" s="119" t="s">
        <v>114</v>
      </c>
      <c r="C305" s="10">
        <v>4</v>
      </c>
      <c r="D305" s="2">
        <f>C305/$I$305</f>
        <v>0.13333333333333333</v>
      </c>
      <c r="E305" s="3">
        <v>1</v>
      </c>
      <c r="F305" s="2">
        <f>E305/$I$305</f>
        <v>3.3333333333333333E-2</v>
      </c>
      <c r="G305" s="3">
        <v>25</v>
      </c>
      <c r="H305" s="2">
        <f>G305/$I$305</f>
        <v>0.83333333333333337</v>
      </c>
      <c r="I305" s="37">
        <v>30</v>
      </c>
      <c r="J305" s="37">
        <v>138</v>
      </c>
      <c r="K305" s="37">
        <v>168</v>
      </c>
      <c r="L305" s="103"/>
    </row>
    <row r="308" spans="2:12" x14ac:dyDescent="0.25">
      <c r="B308" s="27"/>
      <c r="C308" s="102" t="s">
        <v>115</v>
      </c>
    </row>
    <row r="310" spans="2:12" ht="15" customHeight="1" x14ac:dyDescent="0.2">
      <c r="B310" s="257" t="s">
        <v>116</v>
      </c>
      <c r="C310" s="257" t="s">
        <v>307</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11</v>
      </c>
      <c r="D313" s="2">
        <f>C313/$G$313</f>
        <v>0.14864864864864866</v>
      </c>
      <c r="E313" s="3">
        <v>63</v>
      </c>
      <c r="F313" s="2">
        <f>E313/$G$313</f>
        <v>0.85135135135135132</v>
      </c>
      <c r="G313" s="11">
        <v>74</v>
      </c>
      <c r="H313" s="37">
        <v>94</v>
      </c>
      <c r="I313" s="11">
        <v>168</v>
      </c>
      <c r="J313" s="103"/>
    </row>
    <row r="314" spans="2:12" x14ac:dyDescent="0.25">
      <c r="B314" s="24" t="s">
        <v>109</v>
      </c>
      <c r="C314" s="10">
        <v>2</v>
      </c>
      <c r="D314" s="2">
        <f>C314/$G$314</f>
        <v>0.16666666666666666</v>
      </c>
      <c r="E314" s="3">
        <v>10</v>
      </c>
      <c r="F314" s="2">
        <f>E314/$G$314</f>
        <v>0.83333333333333337</v>
      </c>
      <c r="G314" s="11">
        <v>12</v>
      </c>
      <c r="H314" s="11">
        <v>156</v>
      </c>
      <c r="I314" s="11">
        <v>168</v>
      </c>
      <c r="J314" s="103"/>
    </row>
    <row r="315" spans="2:12" x14ac:dyDescent="0.25">
      <c r="B315" s="24" t="s">
        <v>110</v>
      </c>
      <c r="C315" s="10">
        <v>1</v>
      </c>
      <c r="D315" s="2">
        <f>C315/$G$315</f>
        <v>5.5555555555555552E-2</v>
      </c>
      <c r="E315" s="3">
        <v>17</v>
      </c>
      <c r="F315" s="2">
        <f>E315/$G$315</f>
        <v>0.94444444444444442</v>
      </c>
      <c r="G315" s="11">
        <v>18</v>
      </c>
      <c r="H315" s="11">
        <v>150</v>
      </c>
      <c r="I315" s="11">
        <v>168</v>
      </c>
      <c r="J315" s="103"/>
    </row>
    <row r="316" spans="2:12" x14ac:dyDescent="0.25">
      <c r="B316" s="24" t="s">
        <v>111</v>
      </c>
      <c r="C316" s="10">
        <v>0</v>
      </c>
      <c r="D316" s="2">
        <f>C316/$G$316</f>
        <v>0</v>
      </c>
      <c r="E316" s="3">
        <v>14</v>
      </c>
      <c r="F316" s="2">
        <f>E316/$G$316</f>
        <v>1</v>
      </c>
      <c r="G316" s="37">
        <v>14</v>
      </c>
      <c r="H316" s="37">
        <v>154</v>
      </c>
      <c r="I316" s="11">
        <v>168</v>
      </c>
      <c r="J316" s="103"/>
    </row>
    <row r="317" spans="2:12" x14ac:dyDescent="0.25">
      <c r="B317" s="24" t="s">
        <v>112</v>
      </c>
      <c r="C317" s="10">
        <v>0</v>
      </c>
      <c r="D317" s="2">
        <f>C317/$G$317</f>
        <v>0</v>
      </c>
      <c r="E317" s="3">
        <v>6</v>
      </c>
      <c r="F317" s="2">
        <f>E317/$G$317</f>
        <v>1</v>
      </c>
      <c r="G317" s="37">
        <v>6</v>
      </c>
      <c r="H317" s="37">
        <v>162</v>
      </c>
      <c r="I317" s="11">
        <v>168</v>
      </c>
      <c r="J317" s="103"/>
    </row>
    <row r="318" spans="2:12" x14ac:dyDescent="0.25">
      <c r="B318" s="24" t="s">
        <v>113</v>
      </c>
      <c r="C318" s="10">
        <v>0</v>
      </c>
      <c r="D318" s="2">
        <f>C318/$G$318</f>
        <v>0</v>
      </c>
      <c r="E318" s="3">
        <v>4</v>
      </c>
      <c r="F318" s="2">
        <f>E318/$G$318</f>
        <v>1</v>
      </c>
      <c r="G318" s="37">
        <v>4</v>
      </c>
      <c r="H318" s="37">
        <v>164</v>
      </c>
      <c r="I318" s="11">
        <v>168</v>
      </c>
      <c r="J318" s="103"/>
    </row>
    <row r="319" spans="2:12" x14ac:dyDescent="0.25">
      <c r="B319" s="24" t="s">
        <v>114</v>
      </c>
      <c r="C319" s="10">
        <v>0</v>
      </c>
      <c r="D319" s="2">
        <v>0</v>
      </c>
      <c r="E319" s="3">
        <v>3</v>
      </c>
      <c r="F319" s="2">
        <f>E319/$G$319</f>
        <v>1</v>
      </c>
      <c r="G319" s="37">
        <v>3</v>
      </c>
      <c r="H319" s="37">
        <v>165</v>
      </c>
      <c r="I319" s="11">
        <v>168</v>
      </c>
      <c r="J319" s="103"/>
    </row>
    <row r="322" spans="2:10" x14ac:dyDescent="0.25">
      <c r="C322" s="102" t="s">
        <v>119</v>
      </c>
    </row>
    <row r="324" spans="2:10" ht="15" customHeight="1" x14ac:dyDescent="0.2">
      <c r="B324" s="254" t="s">
        <v>120</v>
      </c>
      <c r="C324" s="257" t="s">
        <v>307</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119</v>
      </c>
      <c r="D327" s="2">
        <f>C327/$G$327</f>
        <v>0.71257485029940115</v>
      </c>
      <c r="E327" s="3">
        <v>48</v>
      </c>
      <c r="F327" s="2">
        <f>E327/$G$327</f>
        <v>0.28742514970059879</v>
      </c>
      <c r="G327" s="11">
        <v>167</v>
      </c>
      <c r="H327" s="37">
        <v>1</v>
      </c>
      <c r="I327" s="37">
        <v>168</v>
      </c>
      <c r="J327" s="103"/>
    </row>
    <row r="328" spans="2:10" x14ac:dyDescent="0.25">
      <c r="B328" s="24" t="s">
        <v>124</v>
      </c>
      <c r="C328" s="10">
        <v>26</v>
      </c>
      <c r="D328" s="2">
        <f>C328/$G$328</f>
        <v>0.16560509554140126</v>
      </c>
      <c r="E328" s="3">
        <v>131</v>
      </c>
      <c r="F328" s="2">
        <f>E328/$G$328</f>
        <v>0.83439490445859876</v>
      </c>
      <c r="G328" s="11">
        <v>157</v>
      </c>
      <c r="H328" s="37">
        <v>11</v>
      </c>
      <c r="I328" s="37">
        <v>168</v>
      </c>
      <c r="J328" s="103"/>
    </row>
    <row r="329" spans="2:10" x14ac:dyDescent="0.25">
      <c r="B329" s="119" t="s">
        <v>114</v>
      </c>
      <c r="C329" s="10">
        <v>10</v>
      </c>
      <c r="D329" s="2">
        <f>C329/$G$329</f>
        <v>0.24390243902439024</v>
      </c>
      <c r="E329" s="3">
        <v>31</v>
      </c>
      <c r="F329" s="2">
        <f>E329/$G$329</f>
        <v>0.75609756097560976</v>
      </c>
      <c r="G329" s="11">
        <v>41</v>
      </c>
      <c r="H329" s="37">
        <v>127</v>
      </c>
      <c r="I329" s="37">
        <v>168</v>
      </c>
      <c r="J329" s="103"/>
    </row>
    <row r="330" spans="2:10" x14ac:dyDescent="0.25">
      <c r="B330" s="24" t="s">
        <v>125</v>
      </c>
      <c r="C330" s="10">
        <v>25</v>
      </c>
      <c r="D330" s="2">
        <f>C330/$G$330</f>
        <v>0.15060240963855423</v>
      </c>
      <c r="E330" s="3">
        <v>141</v>
      </c>
      <c r="F330" s="2">
        <f>E330/$G$330</f>
        <v>0.8493975903614458</v>
      </c>
      <c r="G330" s="37">
        <v>166</v>
      </c>
      <c r="H330" s="37">
        <v>2</v>
      </c>
      <c r="I330" s="37">
        <v>168</v>
      </c>
      <c r="J330" s="103"/>
    </row>
    <row r="331" spans="2:10" x14ac:dyDescent="0.25">
      <c r="B331" s="24" t="s">
        <v>126</v>
      </c>
      <c r="C331" s="10">
        <v>19</v>
      </c>
      <c r="D331" s="2">
        <f>C331/$G$331</f>
        <v>0.11377245508982035</v>
      </c>
      <c r="E331" s="3">
        <v>148</v>
      </c>
      <c r="F331" s="2">
        <f>E331/$G$331</f>
        <v>0.88622754491017963</v>
      </c>
      <c r="G331" s="37">
        <v>167</v>
      </c>
      <c r="H331" s="37">
        <v>1</v>
      </c>
      <c r="I331" s="37">
        <v>168</v>
      </c>
      <c r="J331" s="103"/>
    </row>
    <row r="332" spans="2:10" ht="24" x14ac:dyDescent="0.2">
      <c r="B332" s="24" t="s">
        <v>127</v>
      </c>
      <c r="C332" s="10">
        <v>25</v>
      </c>
      <c r="D332" s="2">
        <f>C332/$G$332</f>
        <v>0.1497005988023952</v>
      </c>
      <c r="E332" s="3">
        <v>142</v>
      </c>
      <c r="F332" s="2">
        <f>E332/$G$332</f>
        <v>0.85029940119760483</v>
      </c>
      <c r="G332" s="37">
        <v>167</v>
      </c>
      <c r="H332" s="37">
        <v>1</v>
      </c>
      <c r="I332" s="37">
        <v>168</v>
      </c>
      <c r="J332" s="103"/>
    </row>
    <row r="333" spans="2:10" x14ac:dyDescent="0.25">
      <c r="B333" s="24" t="s">
        <v>128</v>
      </c>
      <c r="C333" s="10">
        <v>27</v>
      </c>
      <c r="D333" s="2">
        <f>C333/$G$333</f>
        <v>0.16363636363636364</v>
      </c>
      <c r="E333" s="3">
        <v>138</v>
      </c>
      <c r="F333" s="2">
        <f>E333/$G$333</f>
        <v>0.83636363636363631</v>
      </c>
      <c r="G333" s="37">
        <v>165</v>
      </c>
      <c r="H333" s="37">
        <v>3</v>
      </c>
      <c r="I333" s="37">
        <v>168</v>
      </c>
      <c r="J333" s="103"/>
    </row>
    <row r="336" spans="2:10" x14ac:dyDescent="0.25">
      <c r="C336" s="150" t="s">
        <v>129</v>
      </c>
    </row>
    <row r="338" spans="2:16" ht="15" customHeight="1" x14ac:dyDescent="0.2">
      <c r="B338" s="254" t="s">
        <v>130</v>
      </c>
      <c r="C338" s="257" t="s">
        <v>307</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20</v>
      </c>
      <c r="D341" s="2">
        <f>C341/$M$341</f>
        <v>0.12987012987012986</v>
      </c>
      <c r="E341" s="3">
        <v>25</v>
      </c>
      <c r="F341" s="2">
        <f>E341/$M$341</f>
        <v>0.16233766233766234</v>
      </c>
      <c r="G341" s="11">
        <v>45</v>
      </c>
      <c r="H341" s="2">
        <f>G341/$M$341</f>
        <v>0.29220779220779219</v>
      </c>
      <c r="I341" s="3">
        <v>51</v>
      </c>
      <c r="J341" s="2">
        <f>I341/$M$341</f>
        <v>0.33116883116883117</v>
      </c>
      <c r="K341" s="37">
        <v>13</v>
      </c>
      <c r="L341" s="2">
        <f>K341/$M$341</f>
        <v>8.4415584415584416E-2</v>
      </c>
      <c r="M341" s="37">
        <v>154</v>
      </c>
      <c r="N341" s="37">
        <v>14</v>
      </c>
      <c r="O341" s="37">
        <v>168</v>
      </c>
      <c r="P341" s="103"/>
    </row>
    <row r="342" spans="2:16" x14ac:dyDescent="0.2">
      <c r="B342" s="24" t="s">
        <v>134</v>
      </c>
      <c r="C342" s="10">
        <v>14</v>
      </c>
      <c r="D342" s="2">
        <f>C342/$M$342</f>
        <v>8.8050314465408799E-2</v>
      </c>
      <c r="E342" s="3">
        <v>11</v>
      </c>
      <c r="F342" s="2">
        <f>E342/$M$342</f>
        <v>6.9182389937106917E-2</v>
      </c>
      <c r="G342" s="37">
        <v>27</v>
      </c>
      <c r="H342" s="2">
        <f>G342/$M$342</f>
        <v>0.16981132075471697</v>
      </c>
      <c r="I342" s="3">
        <v>57</v>
      </c>
      <c r="J342" s="2">
        <f>I342/$M$342</f>
        <v>0.35849056603773582</v>
      </c>
      <c r="K342" s="37">
        <v>50</v>
      </c>
      <c r="L342" s="2">
        <f>K342/$M$342</f>
        <v>0.31446540880503143</v>
      </c>
      <c r="M342" s="37">
        <v>159</v>
      </c>
      <c r="N342" s="37">
        <v>9</v>
      </c>
      <c r="O342" s="37">
        <v>168</v>
      </c>
      <c r="P342" s="103"/>
    </row>
    <row r="343" spans="2:16" x14ac:dyDescent="0.2">
      <c r="B343" s="24" t="s">
        <v>135</v>
      </c>
      <c r="C343" s="10">
        <v>24</v>
      </c>
      <c r="D343" s="2">
        <f>C343/$M$343</f>
        <v>0.17518248175182483</v>
      </c>
      <c r="E343" s="3">
        <v>25</v>
      </c>
      <c r="F343" s="2">
        <f>E343/$M$343</f>
        <v>0.18248175182481752</v>
      </c>
      <c r="G343" s="37">
        <v>37</v>
      </c>
      <c r="H343" s="2">
        <f>G343/$M$343</f>
        <v>0.27007299270072993</v>
      </c>
      <c r="I343" s="3">
        <v>32</v>
      </c>
      <c r="J343" s="2">
        <f>I343/$M$343</f>
        <v>0.23357664233576642</v>
      </c>
      <c r="K343" s="37">
        <v>19</v>
      </c>
      <c r="L343" s="2">
        <f>K343/$M$343</f>
        <v>0.13868613138686131</v>
      </c>
      <c r="M343" s="37">
        <v>137</v>
      </c>
      <c r="N343" s="37">
        <v>31</v>
      </c>
      <c r="O343" s="37">
        <v>168</v>
      </c>
      <c r="P343" s="103"/>
    </row>
    <row r="344" spans="2:16" x14ac:dyDescent="0.25">
      <c r="B344" s="24" t="s">
        <v>136</v>
      </c>
      <c r="C344" s="10">
        <v>21</v>
      </c>
      <c r="D344" s="2">
        <f>C344/$M$344</f>
        <v>0.13907284768211919</v>
      </c>
      <c r="E344" s="3">
        <v>31</v>
      </c>
      <c r="F344" s="2">
        <f>E344/$M$344</f>
        <v>0.20529801324503311</v>
      </c>
      <c r="G344" s="11">
        <v>45</v>
      </c>
      <c r="H344" s="2">
        <f>G344/$M$344</f>
        <v>0.29801324503311261</v>
      </c>
      <c r="I344" s="3">
        <v>39</v>
      </c>
      <c r="J344" s="2">
        <f>I344/$M$344</f>
        <v>0.25827814569536423</v>
      </c>
      <c r="K344" s="37">
        <v>15</v>
      </c>
      <c r="L344" s="2">
        <f>K344/$M$344</f>
        <v>9.9337748344370855E-2</v>
      </c>
      <c r="M344" s="37">
        <v>151</v>
      </c>
      <c r="N344" s="37">
        <v>17</v>
      </c>
      <c r="O344" s="37">
        <v>168</v>
      </c>
      <c r="P344" s="103"/>
    </row>
    <row r="345" spans="2:16" x14ac:dyDescent="0.25">
      <c r="B345" s="24" t="s">
        <v>137</v>
      </c>
      <c r="C345" s="10">
        <v>15</v>
      </c>
      <c r="D345" s="2">
        <f>C345/$M$345</f>
        <v>9.7402597402597407E-2</v>
      </c>
      <c r="E345" s="3">
        <v>19</v>
      </c>
      <c r="F345" s="2">
        <f>E345/$M$345</f>
        <v>0.12337662337662338</v>
      </c>
      <c r="G345" s="11">
        <v>28</v>
      </c>
      <c r="H345" s="2">
        <f>G345/$M$345</f>
        <v>0.18181818181818182</v>
      </c>
      <c r="I345" s="3">
        <v>38</v>
      </c>
      <c r="J345" s="2">
        <f>I345/$M$345</f>
        <v>0.24675324675324675</v>
      </c>
      <c r="K345" s="37">
        <v>54</v>
      </c>
      <c r="L345" s="2">
        <f>K345/$M$345</f>
        <v>0.35064935064935066</v>
      </c>
      <c r="M345" s="37">
        <v>154</v>
      </c>
      <c r="N345" s="37">
        <v>14</v>
      </c>
      <c r="O345" s="37">
        <v>168</v>
      </c>
      <c r="P345" s="103"/>
    </row>
    <row r="346" spans="2:16" x14ac:dyDescent="0.25">
      <c r="P346" s="103"/>
    </row>
    <row r="348" spans="2:16" s="102" customFormat="1" x14ac:dyDescent="0.2">
      <c r="C348" s="102" t="s">
        <v>138</v>
      </c>
    </row>
    <row r="350" spans="2:16" ht="15" customHeight="1" x14ac:dyDescent="0.2">
      <c r="B350" s="254" t="s">
        <v>139</v>
      </c>
      <c r="C350" s="257" t="s">
        <v>306</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1</v>
      </c>
      <c r="D353" s="2">
        <f>C353/$M$353</f>
        <v>6.024096385542169E-3</v>
      </c>
      <c r="E353" s="3">
        <v>1</v>
      </c>
      <c r="F353" s="2">
        <f>E353/$M$353</f>
        <v>6.024096385542169E-3</v>
      </c>
      <c r="G353" s="11">
        <v>19</v>
      </c>
      <c r="H353" s="2">
        <f>G353/$M$353</f>
        <v>0.1144578313253012</v>
      </c>
      <c r="I353" s="3">
        <v>50</v>
      </c>
      <c r="J353" s="2">
        <f>I353/$M$353</f>
        <v>0.30120481927710846</v>
      </c>
      <c r="K353" s="37">
        <v>95</v>
      </c>
      <c r="L353" s="2">
        <f>K353/$M$353</f>
        <v>0.57228915662650603</v>
      </c>
      <c r="M353" s="37">
        <v>166</v>
      </c>
      <c r="N353" s="37">
        <v>10</v>
      </c>
      <c r="O353" s="37">
        <v>176</v>
      </c>
      <c r="P353" s="103"/>
    </row>
    <row r="354" spans="2:16" x14ac:dyDescent="0.25">
      <c r="B354" s="24" t="s">
        <v>100</v>
      </c>
      <c r="C354" s="10">
        <v>3</v>
      </c>
      <c r="D354" s="2">
        <f>C354/$M$354</f>
        <v>1.9108280254777069E-2</v>
      </c>
      <c r="E354" s="3">
        <v>12</v>
      </c>
      <c r="F354" s="2">
        <f>E354/$M$354</f>
        <v>7.6433121019108277E-2</v>
      </c>
      <c r="G354" s="37">
        <v>30</v>
      </c>
      <c r="H354" s="2">
        <f>G354/$M$354</f>
        <v>0.19108280254777071</v>
      </c>
      <c r="I354" s="3">
        <v>58</v>
      </c>
      <c r="J354" s="2">
        <f>I354/$M$354</f>
        <v>0.36942675159235666</v>
      </c>
      <c r="K354" s="37">
        <v>54</v>
      </c>
      <c r="L354" s="2">
        <f>K354/$M$354</f>
        <v>0.34394904458598724</v>
      </c>
      <c r="M354" s="72">
        <v>157</v>
      </c>
      <c r="N354" s="72">
        <v>19</v>
      </c>
      <c r="O354" s="37">
        <v>176</v>
      </c>
      <c r="P354" s="103"/>
    </row>
    <row r="355" spans="2:16" x14ac:dyDescent="0.2">
      <c r="B355" s="24" t="s">
        <v>101</v>
      </c>
      <c r="C355" s="10">
        <v>11</v>
      </c>
      <c r="D355" s="2">
        <f>C355/$M$355</f>
        <v>7.857142857142857E-2</v>
      </c>
      <c r="E355" s="3">
        <v>27</v>
      </c>
      <c r="F355" s="2">
        <f>E355/$M$355</f>
        <v>0.19285714285714287</v>
      </c>
      <c r="G355" s="37">
        <v>40</v>
      </c>
      <c r="H355" s="2">
        <f>G355/$M$355</f>
        <v>0.2857142857142857</v>
      </c>
      <c r="I355" s="3">
        <v>41</v>
      </c>
      <c r="J355" s="2">
        <f>I355/$M$355</f>
        <v>0.29285714285714287</v>
      </c>
      <c r="K355" s="37">
        <v>21</v>
      </c>
      <c r="L355" s="2">
        <f>K355/$M$355</f>
        <v>0.15</v>
      </c>
      <c r="M355" s="72">
        <v>140</v>
      </c>
      <c r="N355" s="72">
        <v>36</v>
      </c>
      <c r="O355" s="37">
        <v>176</v>
      </c>
      <c r="P355" s="103"/>
    </row>
    <row r="356" spans="2:16" x14ac:dyDescent="0.25">
      <c r="B356" s="24" t="s">
        <v>102</v>
      </c>
      <c r="C356" s="10">
        <v>9</v>
      </c>
      <c r="D356" s="2">
        <f>C356/$M$356</f>
        <v>6.1224489795918366E-2</v>
      </c>
      <c r="E356" s="3">
        <v>27</v>
      </c>
      <c r="F356" s="2">
        <f>E356/$M$356</f>
        <v>0.18367346938775511</v>
      </c>
      <c r="G356" s="11">
        <v>42</v>
      </c>
      <c r="H356" s="2">
        <f>G356/$M$356</f>
        <v>0.2857142857142857</v>
      </c>
      <c r="I356" s="3">
        <v>46</v>
      </c>
      <c r="J356" s="2">
        <f>I356/$M$356</f>
        <v>0.31292517006802723</v>
      </c>
      <c r="K356" s="37">
        <v>23</v>
      </c>
      <c r="L356" s="2">
        <f>K356/$M$356</f>
        <v>0.15646258503401361</v>
      </c>
      <c r="M356" s="37">
        <v>147</v>
      </c>
      <c r="N356" s="37">
        <v>29</v>
      </c>
      <c r="O356" s="37">
        <v>176</v>
      </c>
      <c r="P356"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ht="24" x14ac:dyDescent="0.2">
      <c r="B363" s="24" t="s">
        <v>306</v>
      </c>
      <c r="C363" s="10">
        <v>9</v>
      </c>
      <c r="D363" s="2">
        <f>C363/$K$363</f>
        <v>5.2023121387283239E-2</v>
      </c>
      <c r="E363" s="3">
        <v>162</v>
      </c>
      <c r="F363" s="2">
        <f>E363/$K$363</f>
        <v>0.93641618497109824</v>
      </c>
      <c r="G363" s="11">
        <v>2</v>
      </c>
      <c r="H363" s="2">
        <f>G363/$K$363</f>
        <v>1.1560693641618497E-2</v>
      </c>
      <c r="I363" s="3">
        <v>0</v>
      </c>
      <c r="J363" s="2">
        <f>I363/$K$363</f>
        <v>0</v>
      </c>
      <c r="K363" s="11">
        <v>173</v>
      </c>
      <c r="L363" s="37">
        <v>3</v>
      </c>
      <c r="M363" s="37">
        <v>176</v>
      </c>
      <c r="N363" s="103"/>
    </row>
    <row r="364" spans="2:16" x14ac:dyDescent="0.25">
      <c r="B364" s="29" t="s">
        <v>100</v>
      </c>
      <c r="C364" s="77"/>
      <c r="D364" s="77"/>
      <c r="E364" s="77"/>
      <c r="F364" s="77"/>
      <c r="G364" s="77"/>
      <c r="H364" s="77"/>
      <c r="I364" s="77"/>
      <c r="J364" s="77"/>
      <c r="K364" s="77"/>
      <c r="L364" s="77"/>
      <c r="M364" s="37"/>
    </row>
    <row r="365" spans="2:16" ht="24" x14ac:dyDescent="0.2">
      <c r="B365" s="24" t="s">
        <v>306</v>
      </c>
      <c r="C365" s="10">
        <v>57</v>
      </c>
      <c r="D365" s="2">
        <f>C365/$K$365</f>
        <v>0.35403726708074534</v>
      </c>
      <c r="E365" s="3">
        <v>64</v>
      </c>
      <c r="F365" s="2">
        <f>E365/$K$365</f>
        <v>0.39751552795031053</v>
      </c>
      <c r="G365" s="11">
        <v>32</v>
      </c>
      <c r="H365" s="2">
        <f>G365/$K$365</f>
        <v>0.19875776397515527</v>
      </c>
      <c r="I365" s="3">
        <v>8</v>
      </c>
      <c r="J365" s="2">
        <f>I365/$K$365</f>
        <v>4.9689440993788817E-2</v>
      </c>
      <c r="K365" s="11">
        <v>161</v>
      </c>
      <c r="L365" s="37">
        <v>15</v>
      </c>
      <c r="M365" s="37">
        <v>176</v>
      </c>
      <c r="N365" s="103"/>
    </row>
    <row r="366" spans="2:16" x14ac:dyDescent="0.2">
      <c r="B366" s="29" t="s">
        <v>101</v>
      </c>
      <c r="C366" s="77"/>
      <c r="D366" s="77"/>
      <c r="E366" s="37"/>
      <c r="F366" s="77"/>
      <c r="G366" s="37"/>
      <c r="H366" s="77"/>
      <c r="I366" s="37"/>
      <c r="J366" s="77"/>
      <c r="K366" s="37"/>
      <c r="L366" s="37"/>
      <c r="M366" s="37"/>
    </row>
    <row r="367" spans="2:16" ht="24" x14ac:dyDescent="0.2">
      <c r="B367" s="24" t="s">
        <v>306</v>
      </c>
      <c r="C367" s="10">
        <v>25</v>
      </c>
      <c r="D367" s="2">
        <f>C367/$K$367</f>
        <v>0.21739130434782608</v>
      </c>
      <c r="E367" s="3">
        <v>76</v>
      </c>
      <c r="F367" s="2">
        <f>E367/$K$367</f>
        <v>0.66086956521739126</v>
      </c>
      <c r="G367" s="11">
        <v>10</v>
      </c>
      <c r="H367" s="2">
        <f>G367/$K$367</f>
        <v>8.6956521739130432E-2</v>
      </c>
      <c r="I367" s="3">
        <v>4</v>
      </c>
      <c r="J367" s="2">
        <f>I367/$K$367</f>
        <v>3.4782608695652174E-2</v>
      </c>
      <c r="K367" s="37">
        <v>115</v>
      </c>
      <c r="L367" s="37">
        <v>61</v>
      </c>
      <c r="M367" s="37">
        <v>176</v>
      </c>
      <c r="N367" s="103"/>
    </row>
    <row r="368" spans="2:16" ht="23.45" x14ac:dyDescent="0.25">
      <c r="B368" s="29" t="s">
        <v>102</v>
      </c>
      <c r="C368" s="77"/>
      <c r="D368" s="77"/>
      <c r="E368" s="37"/>
      <c r="F368" s="77"/>
      <c r="G368" s="37"/>
      <c r="H368" s="77"/>
      <c r="I368" s="37"/>
      <c r="J368" s="77"/>
      <c r="K368" s="37"/>
      <c r="L368" s="37"/>
      <c r="M368" s="37"/>
    </row>
    <row r="369" spans="2:15" ht="24" x14ac:dyDescent="0.2">
      <c r="B369" s="24" t="s">
        <v>306</v>
      </c>
      <c r="C369" s="10">
        <v>17</v>
      </c>
      <c r="D369" s="2">
        <f>C369/$K$369</f>
        <v>0.15740740740740741</v>
      </c>
      <c r="E369" s="3">
        <v>78</v>
      </c>
      <c r="F369" s="2">
        <f>E369/$K$369</f>
        <v>0.72222222222222221</v>
      </c>
      <c r="G369" s="11">
        <v>11</v>
      </c>
      <c r="H369" s="2">
        <f>G369/$K$369</f>
        <v>0.10185185185185185</v>
      </c>
      <c r="I369" s="3">
        <v>2</v>
      </c>
      <c r="J369" s="2">
        <f>I369/$K$369</f>
        <v>1.8518518518518517E-2</v>
      </c>
      <c r="K369" s="37">
        <v>108</v>
      </c>
      <c r="L369" s="37">
        <v>68</v>
      </c>
      <c r="M369" s="37">
        <v>176</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ht="24" x14ac:dyDescent="0.2">
      <c r="B376" s="24" t="s">
        <v>306</v>
      </c>
      <c r="C376" s="10">
        <v>71</v>
      </c>
      <c r="D376" s="2">
        <f>C376/$G$376</f>
        <v>0.5220588235294118</v>
      </c>
      <c r="E376" s="3">
        <v>65</v>
      </c>
      <c r="F376" s="2">
        <f>E376/$G$376</f>
        <v>0.47794117647058826</v>
      </c>
      <c r="G376" s="37">
        <v>136</v>
      </c>
      <c r="H376" s="37">
        <v>40</v>
      </c>
      <c r="I376" s="37">
        <v>176</v>
      </c>
      <c r="J376" s="103"/>
    </row>
    <row r="379" spans="2:15" x14ac:dyDescent="0.2">
      <c r="B379" s="27"/>
      <c r="C379" s="102" t="s">
        <v>150</v>
      </c>
    </row>
    <row r="381" spans="2:15" ht="15" customHeight="1" x14ac:dyDescent="0.2">
      <c r="B381" s="253" t="s">
        <v>151</v>
      </c>
      <c r="C381" s="257" t="s">
        <v>306</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ht="24" x14ac:dyDescent="0.2">
      <c r="B385" s="24" t="s">
        <v>306</v>
      </c>
      <c r="C385" s="10">
        <v>6</v>
      </c>
      <c r="D385" s="2">
        <f>C385/$M$385</f>
        <v>4.3478260869565216E-2</v>
      </c>
      <c r="E385" s="3">
        <v>5</v>
      </c>
      <c r="F385" s="2">
        <f>E385/$M$385</f>
        <v>3.6231884057971016E-2</v>
      </c>
      <c r="G385" s="11">
        <v>19</v>
      </c>
      <c r="H385" s="2">
        <f>G385/$M$385</f>
        <v>0.13768115942028986</v>
      </c>
      <c r="I385" s="3">
        <v>31</v>
      </c>
      <c r="J385" s="2">
        <f>I385/$M$385</f>
        <v>0.22463768115942029</v>
      </c>
      <c r="K385" s="11">
        <v>77</v>
      </c>
      <c r="L385" s="2">
        <f>K385/$M$385</f>
        <v>0.55797101449275366</v>
      </c>
      <c r="M385" s="11">
        <v>138</v>
      </c>
      <c r="N385" s="72">
        <v>38</v>
      </c>
      <c r="O385" s="72">
        <v>176</v>
      </c>
      <c r="P385" s="103"/>
    </row>
    <row r="386" spans="2:16" x14ac:dyDescent="0.25">
      <c r="B386" s="29" t="s">
        <v>100</v>
      </c>
      <c r="C386" s="77"/>
      <c r="D386" s="77"/>
      <c r="E386" s="37"/>
      <c r="F386" s="77"/>
      <c r="G386" s="37"/>
      <c r="H386" s="77"/>
      <c r="I386" s="37"/>
      <c r="J386" s="77"/>
      <c r="K386" s="37"/>
      <c r="L386" s="77"/>
      <c r="M386" s="37"/>
      <c r="N386" s="37"/>
      <c r="O386" s="37"/>
    </row>
    <row r="387" spans="2:16" ht="24" x14ac:dyDescent="0.2">
      <c r="B387" s="24" t="s">
        <v>306</v>
      </c>
      <c r="C387" s="10">
        <v>11</v>
      </c>
      <c r="D387" s="2">
        <f>C387/$M$387</f>
        <v>8.461538461538462E-2</v>
      </c>
      <c r="E387" s="3">
        <v>18</v>
      </c>
      <c r="F387" s="2">
        <f>E387/$M$387</f>
        <v>0.13846153846153847</v>
      </c>
      <c r="G387" s="11">
        <v>30</v>
      </c>
      <c r="H387" s="2">
        <f>G387/$M$387</f>
        <v>0.23076923076923078</v>
      </c>
      <c r="I387" s="3">
        <v>27</v>
      </c>
      <c r="J387" s="2">
        <f>I387/$M$387</f>
        <v>0.2076923076923077</v>
      </c>
      <c r="K387" s="11">
        <v>44</v>
      </c>
      <c r="L387" s="2">
        <f>K387/$M$387</f>
        <v>0.33846153846153848</v>
      </c>
      <c r="M387" s="11">
        <v>130</v>
      </c>
      <c r="N387" s="72">
        <v>46</v>
      </c>
      <c r="O387" s="72">
        <v>176</v>
      </c>
      <c r="P387" s="103"/>
    </row>
    <row r="388" spans="2:16" x14ac:dyDescent="0.2">
      <c r="B388" s="29" t="s">
        <v>101</v>
      </c>
      <c r="C388" s="77"/>
      <c r="D388" s="77"/>
      <c r="E388" s="37"/>
      <c r="F388" s="77"/>
      <c r="G388" s="37"/>
      <c r="H388" s="77"/>
      <c r="I388" s="37"/>
      <c r="J388" s="77"/>
      <c r="K388" s="37"/>
      <c r="L388" s="77"/>
      <c r="M388" s="37"/>
      <c r="N388" s="37"/>
      <c r="O388" s="37"/>
    </row>
    <row r="389" spans="2:16" ht="24" x14ac:dyDescent="0.2">
      <c r="B389" s="24" t="s">
        <v>306</v>
      </c>
      <c r="C389" s="10">
        <v>17</v>
      </c>
      <c r="D389" s="2">
        <f>C389/$M$389</f>
        <v>0.14655172413793102</v>
      </c>
      <c r="E389" s="3">
        <v>18</v>
      </c>
      <c r="F389" s="2">
        <f>E389/$M$389</f>
        <v>0.15517241379310345</v>
      </c>
      <c r="G389" s="11">
        <v>27</v>
      </c>
      <c r="H389" s="2">
        <f>G389/$M$389</f>
        <v>0.23275862068965517</v>
      </c>
      <c r="I389" s="3">
        <v>27</v>
      </c>
      <c r="J389" s="2">
        <f>I389/$M$389</f>
        <v>0.23275862068965517</v>
      </c>
      <c r="K389" s="11">
        <v>27</v>
      </c>
      <c r="L389" s="2">
        <f>K389/$M$389</f>
        <v>0.23275862068965517</v>
      </c>
      <c r="M389" s="11">
        <v>116</v>
      </c>
      <c r="N389" s="11">
        <v>60</v>
      </c>
      <c r="O389" s="37">
        <v>176</v>
      </c>
      <c r="P389" s="103"/>
    </row>
    <row r="390" spans="2:16" ht="23.45" x14ac:dyDescent="0.25">
      <c r="B390" s="29" t="s">
        <v>152</v>
      </c>
      <c r="C390" s="77"/>
      <c r="D390" s="77"/>
      <c r="E390" s="37"/>
      <c r="F390" s="77"/>
      <c r="G390" s="37"/>
      <c r="H390" s="77"/>
      <c r="I390" s="37"/>
      <c r="J390" s="77"/>
      <c r="K390" s="37"/>
      <c r="L390" s="77"/>
      <c r="M390" s="37"/>
      <c r="N390" s="37"/>
      <c r="O390" s="37"/>
    </row>
    <row r="391" spans="2:16" ht="24" x14ac:dyDescent="0.2">
      <c r="B391" s="24" t="s">
        <v>306</v>
      </c>
      <c r="C391" s="10">
        <v>16</v>
      </c>
      <c r="D391" s="2">
        <f>C391/$M$391</f>
        <v>0.13793103448275862</v>
      </c>
      <c r="E391" s="3">
        <v>23</v>
      </c>
      <c r="F391" s="2">
        <f>E391/$M$391</f>
        <v>0.19827586206896552</v>
      </c>
      <c r="G391" s="11">
        <v>23</v>
      </c>
      <c r="H391" s="2">
        <f>G391/$M$391</f>
        <v>0.19827586206896552</v>
      </c>
      <c r="I391" s="3">
        <v>25</v>
      </c>
      <c r="J391" s="2">
        <f>I391/$M$391</f>
        <v>0.21551724137931033</v>
      </c>
      <c r="K391" s="11">
        <v>29</v>
      </c>
      <c r="L391" s="2">
        <f>K391/$M$391</f>
        <v>0.25</v>
      </c>
      <c r="M391" s="11">
        <v>116</v>
      </c>
      <c r="N391" s="37">
        <v>60</v>
      </c>
      <c r="O391" s="37">
        <v>176</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ht="24" x14ac:dyDescent="0.2">
      <c r="B401" s="24" t="s">
        <v>306</v>
      </c>
      <c r="C401" s="37">
        <v>137</v>
      </c>
      <c r="D401" s="2">
        <f>C401/$G$401</f>
        <v>0.77840909090909094</v>
      </c>
      <c r="E401" s="3">
        <v>39</v>
      </c>
      <c r="F401" s="2">
        <f>E401/$G$401</f>
        <v>0.22159090909090909</v>
      </c>
      <c r="G401" s="37">
        <v>176</v>
      </c>
      <c r="H401" s="121"/>
      <c r="I401" s="117"/>
      <c r="J401" s="117"/>
      <c r="K401" s="117"/>
      <c r="L401" s="117"/>
    </row>
    <row r="404" spans="2:16" x14ac:dyDescent="0.25">
      <c r="C404" s="102" t="s">
        <v>156</v>
      </c>
    </row>
    <row r="406" spans="2:16" ht="15" customHeight="1" x14ac:dyDescent="0.2">
      <c r="B406" s="254" t="s">
        <v>157</v>
      </c>
      <c r="C406" s="257" t="s">
        <v>306</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15</v>
      </c>
      <c r="D409" s="2">
        <f>C409/$M$409</f>
        <v>0.14285714285714285</v>
      </c>
      <c r="E409" s="3">
        <v>14</v>
      </c>
      <c r="F409" s="2">
        <f>E409/$M$409</f>
        <v>0.13333333333333333</v>
      </c>
      <c r="G409" s="11">
        <v>27</v>
      </c>
      <c r="H409" s="2">
        <f>G409/$M$409</f>
        <v>0.25714285714285712</v>
      </c>
      <c r="I409" s="3">
        <v>30</v>
      </c>
      <c r="J409" s="2">
        <f>I409/$M$409</f>
        <v>0.2857142857142857</v>
      </c>
      <c r="K409" s="11">
        <v>19</v>
      </c>
      <c r="L409" s="2">
        <f>K409/$M$409</f>
        <v>0.18095238095238095</v>
      </c>
      <c r="M409" s="11">
        <v>105</v>
      </c>
      <c r="N409" s="37">
        <v>71</v>
      </c>
      <c r="O409" s="37">
        <v>176</v>
      </c>
      <c r="P409" s="103"/>
    </row>
    <row r="410" spans="2:16" x14ac:dyDescent="0.25">
      <c r="B410" s="24" t="s">
        <v>160</v>
      </c>
      <c r="C410" s="10">
        <v>21</v>
      </c>
      <c r="D410" s="2">
        <f>C410/$M$410</f>
        <v>0.48837209302325579</v>
      </c>
      <c r="E410" s="3">
        <v>5</v>
      </c>
      <c r="F410" s="2">
        <f>E410/$M$410</f>
        <v>0.11627906976744186</v>
      </c>
      <c r="G410" s="11">
        <v>13</v>
      </c>
      <c r="H410" s="2">
        <f>G410/$M$410</f>
        <v>0.30232558139534882</v>
      </c>
      <c r="I410" s="3">
        <v>2</v>
      </c>
      <c r="J410" s="2">
        <f>I410/$M$410</f>
        <v>4.6511627906976744E-2</v>
      </c>
      <c r="K410" s="11">
        <v>2</v>
      </c>
      <c r="L410" s="2">
        <f>K410/$M$410</f>
        <v>4.6511627906976744E-2</v>
      </c>
      <c r="M410" s="11">
        <v>43</v>
      </c>
      <c r="N410" s="37">
        <v>133</v>
      </c>
      <c r="O410" s="37">
        <v>176</v>
      </c>
      <c r="P410" s="103"/>
    </row>
    <row r="411" spans="2:16" x14ac:dyDescent="0.25">
      <c r="B411" s="24" t="s">
        <v>161</v>
      </c>
      <c r="C411" s="10">
        <v>2</v>
      </c>
      <c r="D411" s="2">
        <f>C411/$M$411</f>
        <v>1.5151515151515152E-2</v>
      </c>
      <c r="E411" s="3">
        <v>0</v>
      </c>
      <c r="F411" s="2">
        <f>E411/$M$411</f>
        <v>0</v>
      </c>
      <c r="G411" s="11">
        <v>26</v>
      </c>
      <c r="H411" s="2">
        <f>G411/$M$411</f>
        <v>0.19696969696969696</v>
      </c>
      <c r="I411" s="3">
        <v>43</v>
      </c>
      <c r="J411" s="2">
        <f>I411/$M$411</f>
        <v>0.32575757575757575</v>
      </c>
      <c r="K411" s="11">
        <v>61</v>
      </c>
      <c r="L411" s="2">
        <f>K411/$M$411</f>
        <v>0.4621212121212121</v>
      </c>
      <c r="M411" s="11">
        <v>132</v>
      </c>
      <c r="N411" s="37">
        <v>44</v>
      </c>
      <c r="O411" s="37">
        <v>176</v>
      </c>
      <c r="P411" s="103"/>
    </row>
    <row r="412" spans="2:16" x14ac:dyDescent="0.25">
      <c r="B412" s="24" t="s">
        <v>162</v>
      </c>
      <c r="C412" s="10">
        <v>2</v>
      </c>
      <c r="D412" s="2">
        <f>C412/$M$412</f>
        <v>1.5267175572519083E-2</v>
      </c>
      <c r="E412" s="3">
        <v>3</v>
      </c>
      <c r="F412" s="2">
        <f>E412/$M$412</f>
        <v>2.2900763358778626E-2</v>
      </c>
      <c r="G412" s="11">
        <v>19</v>
      </c>
      <c r="H412" s="2">
        <f>G412/$M$412</f>
        <v>0.14503816793893129</v>
      </c>
      <c r="I412" s="3">
        <v>37</v>
      </c>
      <c r="J412" s="2">
        <f>I412/$M$412</f>
        <v>0.28244274809160308</v>
      </c>
      <c r="K412" s="11">
        <v>70</v>
      </c>
      <c r="L412" s="2">
        <f>K412/$M$412</f>
        <v>0.53435114503816794</v>
      </c>
      <c r="M412" s="11">
        <v>131</v>
      </c>
      <c r="N412" s="37">
        <v>45</v>
      </c>
      <c r="O412" s="37">
        <v>176</v>
      </c>
      <c r="P412" s="103"/>
    </row>
    <row r="413" spans="2:16" ht="24" x14ac:dyDescent="0.2">
      <c r="B413" s="24" t="s">
        <v>163</v>
      </c>
      <c r="C413" s="10">
        <v>12</v>
      </c>
      <c r="D413" s="2">
        <f>C413/$M$413</f>
        <v>9.4488188976377951E-2</v>
      </c>
      <c r="E413" s="3">
        <v>18</v>
      </c>
      <c r="F413" s="2">
        <f>E413/$M$413</f>
        <v>0.14173228346456693</v>
      </c>
      <c r="G413" s="11">
        <v>37</v>
      </c>
      <c r="H413" s="2">
        <f>G413/$M$413</f>
        <v>0.29133858267716534</v>
      </c>
      <c r="I413" s="3">
        <v>36</v>
      </c>
      <c r="J413" s="2">
        <f>I413/$M$413</f>
        <v>0.28346456692913385</v>
      </c>
      <c r="K413" s="11">
        <v>24</v>
      </c>
      <c r="L413" s="2">
        <f>K413/$M$413</f>
        <v>0.1889763779527559</v>
      </c>
      <c r="M413" s="11">
        <v>127</v>
      </c>
      <c r="N413" s="37">
        <v>49</v>
      </c>
      <c r="O413" s="37">
        <v>176</v>
      </c>
      <c r="P413" s="103"/>
    </row>
    <row r="414" spans="2:16" x14ac:dyDescent="0.25">
      <c r="B414" s="24" t="s">
        <v>164</v>
      </c>
      <c r="C414" s="10">
        <v>7</v>
      </c>
      <c r="D414" s="2">
        <f>C414/$M$414</f>
        <v>5.6910569105691054E-2</v>
      </c>
      <c r="E414" s="3">
        <v>10</v>
      </c>
      <c r="F414" s="2">
        <f>E414/$M$414</f>
        <v>8.1300813008130079E-2</v>
      </c>
      <c r="G414" s="11">
        <v>34</v>
      </c>
      <c r="H414" s="2">
        <f>G414/$M$414</f>
        <v>0.27642276422764228</v>
      </c>
      <c r="I414" s="3">
        <v>37</v>
      </c>
      <c r="J414" s="2">
        <f>I414/$M$414</f>
        <v>0.30081300813008133</v>
      </c>
      <c r="K414" s="11">
        <v>35</v>
      </c>
      <c r="L414" s="2">
        <f>K414/$M$414</f>
        <v>0.28455284552845528</v>
      </c>
      <c r="M414" s="11">
        <v>123</v>
      </c>
      <c r="N414" s="37">
        <v>53</v>
      </c>
      <c r="O414" s="37">
        <v>176</v>
      </c>
      <c r="P414" s="103"/>
    </row>
    <row r="415" spans="2:16" x14ac:dyDescent="0.25">
      <c r="B415" s="24" t="s">
        <v>165</v>
      </c>
      <c r="C415" s="10">
        <v>3</v>
      </c>
      <c r="D415" s="2">
        <f>C415/$M$415</f>
        <v>2.3809523809523808E-2</v>
      </c>
      <c r="E415" s="3">
        <v>11</v>
      </c>
      <c r="F415" s="2">
        <f>E415/$M$415</f>
        <v>8.7301587301587297E-2</v>
      </c>
      <c r="G415" s="11">
        <v>25</v>
      </c>
      <c r="H415" s="2">
        <f>G415/$M$415</f>
        <v>0.1984126984126984</v>
      </c>
      <c r="I415" s="3">
        <v>48</v>
      </c>
      <c r="J415" s="2">
        <f>I415/$M$415</f>
        <v>0.38095238095238093</v>
      </c>
      <c r="K415" s="11">
        <v>39</v>
      </c>
      <c r="L415" s="2">
        <f>K415/$M$415</f>
        <v>0.30952380952380953</v>
      </c>
      <c r="M415" s="11">
        <v>126</v>
      </c>
      <c r="N415" s="37">
        <v>50</v>
      </c>
      <c r="O415" s="37">
        <v>176</v>
      </c>
      <c r="P415" s="103"/>
    </row>
    <row r="416" spans="2:16" x14ac:dyDescent="0.25">
      <c r="B416" s="24" t="s">
        <v>166</v>
      </c>
      <c r="C416" s="10">
        <v>0</v>
      </c>
      <c r="D416" s="2">
        <f>C416/$M$416</f>
        <v>0</v>
      </c>
      <c r="E416" s="3">
        <v>13</v>
      </c>
      <c r="F416" s="2">
        <f>E416/$M$416</f>
        <v>0.10317460317460317</v>
      </c>
      <c r="G416" s="11">
        <v>31</v>
      </c>
      <c r="H416" s="2">
        <f>G416/$M$416</f>
        <v>0.24603174603174602</v>
      </c>
      <c r="I416" s="3">
        <v>52</v>
      </c>
      <c r="J416" s="2">
        <f>I416/$M$416</f>
        <v>0.41269841269841268</v>
      </c>
      <c r="K416" s="11">
        <v>30</v>
      </c>
      <c r="L416" s="2">
        <f>K416/$M$416</f>
        <v>0.23809523809523808</v>
      </c>
      <c r="M416" s="11">
        <v>126</v>
      </c>
      <c r="N416" s="37">
        <v>50</v>
      </c>
      <c r="O416" s="37">
        <v>176</v>
      </c>
      <c r="P416" s="103"/>
    </row>
    <row r="417" spans="2:16" x14ac:dyDescent="0.25">
      <c r="B417" s="24" t="s">
        <v>167</v>
      </c>
      <c r="C417" s="10">
        <v>4</v>
      </c>
      <c r="D417" s="2">
        <f>C417/$M$417</f>
        <v>3.1007751937984496E-2</v>
      </c>
      <c r="E417" s="3">
        <v>5</v>
      </c>
      <c r="F417" s="2">
        <f>E417/$M$417</f>
        <v>3.875968992248062E-2</v>
      </c>
      <c r="G417" s="11">
        <v>21</v>
      </c>
      <c r="H417" s="2">
        <f>G417/$M$417</f>
        <v>0.16279069767441862</v>
      </c>
      <c r="I417" s="3">
        <v>40</v>
      </c>
      <c r="J417" s="2">
        <f>I417/$M$417</f>
        <v>0.31007751937984496</v>
      </c>
      <c r="K417" s="11">
        <v>59</v>
      </c>
      <c r="L417" s="2">
        <f>K417/$M$417</f>
        <v>0.4573643410852713</v>
      </c>
      <c r="M417" s="11">
        <v>129</v>
      </c>
      <c r="N417" s="37">
        <v>47</v>
      </c>
      <c r="O417" s="37">
        <v>176</v>
      </c>
      <c r="P417" s="103"/>
    </row>
    <row r="418" spans="2:16" x14ac:dyDescent="0.2">
      <c r="B418" s="24" t="s">
        <v>168</v>
      </c>
      <c r="C418" s="10">
        <v>7</v>
      </c>
      <c r="D418" s="2">
        <f>C418/$M$418</f>
        <v>5.5555555555555552E-2</v>
      </c>
      <c r="E418" s="3">
        <v>11</v>
      </c>
      <c r="F418" s="2">
        <f>E418/$M$418</f>
        <v>8.7301587301587297E-2</v>
      </c>
      <c r="G418" s="11">
        <v>35</v>
      </c>
      <c r="H418" s="2">
        <f>G418/$M$418</f>
        <v>0.27777777777777779</v>
      </c>
      <c r="I418" s="3">
        <v>44</v>
      </c>
      <c r="J418" s="2">
        <f>I418/$M$418</f>
        <v>0.34920634920634919</v>
      </c>
      <c r="K418" s="11">
        <v>29</v>
      </c>
      <c r="L418" s="2">
        <f>K418/$M$418</f>
        <v>0.23015873015873015</v>
      </c>
      <c r="M418" s="11">
        <v>126</v>
      </c>
      <c r="N418" s="37">
        <v>50</v>
      </c>
      <c r="O418" s="37">
        <v>176</v>
      </c>
      <c r="P418" s="103"/>
    </row>
    <row r="419" spans="2:16" x14ac:dyDescent="0.2">
      <c r="B419" s="24" t="s">
        <v>169</v>
      </c>
      <c r="C419" s="10">
        <v>16</v>
      </c>
      <c r="D419" s="2">
        <f>C419/$M$419</f>
        <v>0.12903225806451613</v>
      </c>
      <c r="E419" s="3">
        <v>13</v>
      </c>
      <c r="F419" s="2">
        <f>E419/$M$419</f>
        <v>0.10483870967741936</v>
      </c>
      <c r="G419" s="11">
        <v>24</v>
      </c>
      <c r="H419" s="2">
        <f>G419/$M$419</f>
        <v>0.19354838709677419</v>
      </c>
      <c r="I419" s="3">
        <v>39</v>
      </c>
      <c r="J419" s="2">
        <f>I419/$M$419</f>
        <v>0.31451612903225806</v>
      </c>
      <c r="K419" s="11">
        <v>32</v>
      </c>
      <c r="L419" s="2">
        <f>K419/$M$419</f>
        <v>0.25806451612903225</v>
      </c>
      <c r="M419" s="11">
        <v>124</v>
      </c>
      <c r="N419" s="37">
        <v>52</v>
      </c>
      <c r="O419" s="37">
        <v>176</v>
      </c>
      <c r="P419" s="103"/>
    </row>
    <row r="422" spans="2:16" x14ac:dyDescent="0.25">
      <c r="B422" s="27"/>
      <c r="C422" s="102" t="s">
        <v>170</v>
      </c>
    </row>
    <row r="424" spans="2:16" ht="15" customHeight="1" x14ac:dyDescent="0.2">
      <c r="B424" s="254" t="s">
        <v>171</v>
      </c>
      <c r="C424" s="257" t="s">
        <v>306</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5</v>
      </c>
      <c r="D427" s="2">
        <f>C427/$M$427</f>
        <v>3.6496350364963501E-2</v>
      </c>
      <c r="E427" s="3">
        <v>69</v>
      </c>
      <c r="F427" s="2">
        <f>E427/$M$427</f>
        <v>0.5036496350364964</v>
      </c>
      <c r="G427" s="11">
        <v>35</v>
      </c>
      <c r="H427" s="2">
        <f>G427/$M$427</f>
        <v>0.25547445255474455</v>
      </c>
      <c r="I427" s="3">
        <v>15</v>
      </c>
      <c r="J427" s="2">
        <f>I427/$M$427</f>
        <v>0.10948905109489052</v>
      </c>
      <c r="K427" s="11">
        <v>13</v>
      </c>
      <c r="L427" s="2">
        <f>K427/$M$427</f>
        <v>9.4890510948905105E-2</v>
      </c>
      <c r="M427" s="11">
        <v>137</v>
      </c>
      <c r="N427" s="37">
        <v>39</v>
      </c>
      <c r="O427" s="37">
        <v>176</v>
      </c>
      <c r="P427" s="103"/>
    </row>
    <row r="428" spans="2:16" x14ac:dyDescent="0.2">
      <c r="B428" s="119" t="s">
        <v>177</v>
      </c>
      <c r="C428" s="10">
        <v>19</v>
      </c>
      <c r="D428" s="2">
        <f>C428/$M$428</f>
        <v>0.13970588235294118</v>
      </c>
      <c r="E428" s="3">
        <v>71</v>
      </c>
      <c r="F428" s="2">
        <f>E428/$M$428</f>
        <v>0.5220588235294118</v>
      </c>
      <c r="G428" s="11">
        <v>25</v>
      </c>
      <c r="H428" s="2">
        <f>G428/$M$428</f>
        <v>0.18382352941176472</v>
      </c>
      <c r="I428" s="3">
        <v>1</v>
      </c>
      <c r="J428" s="2">
        <f>I428/$M$428</f>
        <v>7.3529411764705881E-3</v>
      </c>
      <c r="K428" s="11">
        <v>20</v>
      </c>
      <c r="L428" s="2">
        <f>K428/$M$428</f>
        <v>0.14705882352941177</v>
      </c>
      <c r="M428" s="11">
        <v>136</v>
      </c>
      <c r="N428" s="37">
        <v>40</v>
      </c>
      <c r="O428" s="37">
        <v>176</v>
      </c>
      <c r="P428" s="103"/>
    </row>
    <row r="429" spans="2:16" ht="24" x14ac:dyDescent="0.2">
      <c r="B429" s="24" t="s">
        <v>178</v>
      </c>
      <c r="C429" s="10">
        <v>13</v>
      </c>
      <c r="D429" s="2">
        <f>C429/$M$429</f>
        <v>9.7014925373134331E-2</v>
      </c>
      <c r="E429" s="3">
        <v>68</v>
      </c>
      <c r="F429" s="2">
        <f>E429/$M$429</f>
        <v>0.5074626865671642</v>
      </c>
      <c r="G429" s="11">
        <v>32</v>
      </c>
      <c r="H429" s="2">
        <f>G429/$M$429</f>
        <v>0.23880597014925373</v>
      </c>
      <c r="I429" s="3">
        <v>6</v>
      </c>
      <c r="J429" s="2">
        <f>I429/$M$429</f>
        <v>4.4776119402985072E-2</v>
      </c>
      <c r="K429" s="11">
        <v>15</v>
      </c>
      <c r="L429" s="2">
        <f>K429/$M$429</f>
        <v>0.11194029850746269</v>
      </c>
      <c r="M429" s="11">
        <v>134</v>
      </c>
      <c r="N429" s="37">
        <v>42</v>
      </c>
      <c r="O429" s="37">
        <v>176</v>
      </c>
      <c r="P429" s="103"/>
    </row>
    <row r="430" spans="2:16" x14ac:dyDescent="0.25">
      <c r="B430" s="119" t="s">
        <v>179</v>
      </c>
      <c r="C430" s="10">
        <v>5</v>
      </c>
      <c r="D430" s="2">
        <f>C430/$M$430</f>
        <v>3.7593984962406013E-2</v>
      </c>
      <c r="E430" s="3">
        <v>68</v>
      </c>
      <c r="F430" s="2">
        <f>E430/$M$430</f>
        <v>0.51127819548872178</v>
      </c>
      <c r="G430" s="11">
        <v>42</v>
      </c>
      <c r="H430" s="2">
        <f>G430/$M$430</f>
        <v>0.31578947368421051</v>
      </c>
      <c r="I430" s="3">
        <v>4</v>
      </c>
      <c r="J430" s="2">
        <f>I430/$M$430</f>
        <v>3.007518796992481E-2</v>
      </c>
      <c r="K430" s="11">
        <v>14</v>
      </c>
      <c r="L430" s="2">
        <f>K430/$M$430</f>
        <v>0.10526315789473684</v>
      </c>
      <c r="M430" s="11">
        <v>133</v>
      </c>
      <c r="N430" s="37">
        <v>43</v>
      </c>
      <c r="O430" s="37">
        <v>176</v>
      </c>
      <c r="P430" s="103"/>
    </row>
    <row r="431" spans="2:16" x14ac:dyDescent="0.25">
      <c r="B431" s="24" t="s">
        <v>180</v>
      </c>
      <c r="C431" s="10">
        <v>6</v>
      </c>
      <c r="D431" s="2">
        <f>C431/$M$431</f>
        <v>4.4444444444444446E-2</v>
      </c>
      <c r="E431" s="3">
        <v>50</v>
      </c>
      <c r="F431" s="2">
        <f>E431/$M$431</f>
        <v>0.37037037037037035</v>
      </c>
      <c r="G431" s="11">
        <v>67</v>
      </c>
      <c r="H431" s="2">
        <f>G431/$M$431</f>
        <v>0.49629629629629629</v>
      </c>
      <c r="I431" s="3">
        <v>5</v>
      </c>
      <c r="J431" s="2">
        <f>I431/$M$431</f>
        <v>3.7037037037037035E-2</v>
      </c>
      <c r="K431" s="11">
        <v>7</v>
      </c>
      <c r="L431" s="2">
        <f>K431/$M$431</f>
        <v>5.185185185185185E-2</v>
      </c>
      <c r="M431" s="11">
        <v>135</v>
      </c>
      <c r="N431" s="37">
        <v>41</v>
      </c>
      <c r="O431" s="37">
        <v>176</v>
      </c>
      <c r="P431" s="103"/>
    </row>
    <row r="432" spans="2:16" ht="24" x14ac:dyDescent="0.25">
      <c r="B432" s="24" t="s">
        <v>181</v>
      </c>
      <c r="C432" s="10">
        <v>20</v>
      </c>
      <c r="D432" s="2">
        <f>C432/$M$432</f>
        <v>0.15037593984962405</v>
      </c>
      <c r="E432" s="3">
        <v>48</v>
      </c>
      <c r="F432" s="2">
        <f>E432/$M$432</f>
        <v>0.36090225563909772</v>
      </c>
      <c r="G432" s="11">
        <v>53</v>
      </c>
      <c r="H432" s="2">
        <f>G432/$M$432</f>
        <v>0.39849624060150374</v>
      </c>
      <c r="I432" s="3">
        <v>2</v>
      </c>
      <c r="J432" s="2">
        <f>I432/$M$432</f>
        <v>1.5037593984962405E-2</v>
      </c>
      <c r="K432" s="11">
        <v>10</v>
      </c>
      <c r="L432" s="2">
        <f>K432/$M$432</f>
        <v>7.5187969924812026E-2</v>
      </c>
      <c r="M432" s="11">
        <v>133</v>
      </c>
      <c r="N432" s="37">
        <v>43</v>
      </c>
      <c r="O432" s="37">
        <v>176</v>
      </c>
      <c r="P432" s="103"/>
    </row>
    <row r="433" spans="2:16" x14ac:dyDescent="0.2">
      <c r="B433" s="119" t="s">
        <v>182</v>
      </c>
      <c r="C433" s="10">
        <v>39</v>
      </c>
      <c r="D433" s="2">
        <f>C433/$M$433</f>
        <v>0.2932330827067669</v>
      </c>
      <c r="E433" s="3">
        <v>49</v>
      </c>
      <c r="F433" s="2">
        <f>E433/$M$433</f>
        <v>0.36842105263157893</v>
      </c>
      <c r="G433" s="11">
        <v>17</v>
      </c>
      <c r="H433" s="2">
        <f>G433/$M$433</f>
        <v>0.12781954887218044</v>
      </c>
      <c r="I433" s="3">
        <v>0</v>
      </c>
      <c r="J433" s="2">
        <f>I433/$M$433</f>
        <v>0</v>
      </c>
      <c r="K433" s="11">
        <v>28</v>
      </c>
      <c r="L433" s="2">
        <f>K433/$M$433</f>
        <v>0.21052631578947367</v>
      </c>
      <c r="M433" s="11">
        <v>133</v>
      </c>
      <c r="N433" s="37">
        <v>43</v>
      </c>
      <c r="O433" s="37">
        <v>176</v>
      </c>
      <c r="P433" s="103"/>
    </row>
    <row r="434" spans="2:16" x14ac:dyDescent="0.2">
      <c r="B434" s="24" t="s">
        <v>183</v>
      </c>
      <c r="C434" s="10">
        <v>4</v>
      </c>
      <c r="D434" s="2">
        <f>C434/$M$434</f>
        <v>2.9629629629629631E-2</v>
      </c>
      <c r="E434" s="3">
        <v>41</v>
      </c>
      <c r="F434" s="2">
        <f>E434/$M$434</f>
        <v>0.3037037037037037</v>
      </c>
      <c r="G434" s="11">
        <v>77</v>
      </c>
      <c r="H434" s="2">
        <f>G434/$M$434</f>
        <v>0.57037037037037042</v>
      </c>
      <c r="I434" s="3">
        <v>2</v>
      </c>
      <c r="J434" s="2">
        <f>I434/$M$434</f>
        <v>1.4814814814814815E-2</v>
      </c>
      <c r="K434" s="11">
        <v>11</v>
      </c>
      <c r="L434" s="2">
        <f>K434/$M$434</f>
        <v>8.1481481481481488E-2</v>
      </c>
      <c r="M434" s="11">
        <v>135</v>
      </c>
      <c r="N434" s="37">
        <v>41</v>
      </c>
      <c r="O434" s="37">
        <v>176</v>
      </c>
      <c r="P434" s="103"/>
    </row>
    <row r="435" spans="2:16" x14ac:dyDescent="0.25">
      <c r="B435" s="24" t="s">
        <v>184</v>
      </c>
      <c r="C435" s="10">
        <v>11</v>
      </c>
      <c r="D435" s="2">
        <f>C435/$M$435</f>
        <v>8.461538461538462E-2</v>
      </c>
      <c r="E435" s="3">
        <v>48</v>
      </c>
      <c r="F435" s="2">
        <f>E435/$M$435</f>
        <v>0.36923076923076925</v>
      </c>
      <c r="G435" s="11">
        <v>42</v>
      </c>
      <c r="H435" s="2">
        <f>G435/$M$435</f>
        <v>0.32307692307692309</v>
      </c>
      <c r="I435" s="3">
        <v>1</v>
      </c>
      <c r="J435" s="2">
        <f>I435/$M$435</f>
        <v>7.6923076923076927E-3</v>
      </c>
      <c r="K435" s="11">
        <v>28</v>
      </c>
      <c r="L435" s="2">
        <f>K435/$M$435</f>
        <v>0.2153846153846154</v>
      </c>
      <c r="M435" s="11">
        <v>130</v>
      </c>
      <c r="N435" s="37">
        <v>46</v>
      </c>
      <c r="O435" s="37">
        <v>176</v>
      </c>
      <c r="P435" s="103"/>
    </row>
    <row r="436" spans="2:16" x14ac:dyDescent="0.25">
      <c r="B436" s="119" t="s">
        <v>185</v>
      </c>
      <c r="C436" s="10">
        <v>11</v>
      </c>
      <c r="D436" s="2">
        <f>C436/$M$436</f>
        <v>8.461538461538462E-2</v>
      </c>
      <c r="E436" s="3">
        <v>47</v>
      </c>
      <c r="F436" s="2">
        <f>E436/$M$436</f>
        <v>0.36153846153846153</v>
      </c>
      <c r="G436" s="11">
        <v>44</v>
      </c>
      <c r="H436" s="2">
        <f>G436/$M$436</f>
        <v>0.33846153846153848</v>
      </c>
      <c r="I436" s="3">
        <v>1</v>
      </c>
      <c r="J436" s="2">
        <f>I436/$M$436</f>
        <v>7.6923076923076927E-3</v>
      </c>
      <c r="K436" s="11">
        <v>27</v>
      </c>
      <c r="L436" s="2">
        <f>K436/$M$436</f>
        <v>0.2076923076923077</v>
      </c>
      <c r="M436" s="11">
        <v>130</v>
      </c>
      <c r="N436" s="37">
        <v>46</v>
      </c>
      <c r="O436" s="37">
        <v>176</v>
      </c>
      <c r="P436" s="103"/>
    </row>
    <row r="437" spans="2:16" x14ac:dyDescent="0.2">
      <c r="B437" s="119" t="s">
        <v>186</v>
      </c>
      <c r="C437" s="10">
        <v>10</v>
      </c>
      <c r="D437" s="2">
        <f>C437/$M$437</f>
        <v>7.6335877862595422E-2</v>
      </c>
      <c r="E437" s="3">
        <v>52</v>
      </c>
      <c r="F437" s="2">
        <f>E437/$M$437</f>
        <v>0.39694656488549618</v>
      </c>
      <c r="G437" s="11">
        <v>43</v>
      </c>
      <c r="H437" s="2">
        <f>G437/$M$437</f>
        <v>0.3282442748091603</v>
      </c>
      <c r="I437" s="3">
        <v>2</v>
      </c>
      <c r="J437" s="2">
        <f>I437/$M$437</f>
        <v>1.5267175572519083E-2</v>
      </c>
      <c r="K437" s="11">
        <v>24</v>
      </c>
      <c r="L437" s="2">
        <f>K437/$M$437</f>
        <v>0.18320610687022901</v>
      </c>
      <c r="M437" s="11">
        <v>131</v>
      </c>
      <c r="N437" s="37">
        <v>45</v>
      </c>
      <c r="O437" s="37">
        <v>176</v>
      </c>
      <c r="P437" s="103"/>
    </row>
    <row r="440" spans="2:16" s="102" customFormat="1" ht="11.45" x14ac:dyDescent="0.2">
      <c r="B440" s="27"/>
      <c r="C440" s="102" t="s">
        <v>187</v>
      </c>
    </row>
    <row r="442" spans="2:16" ht="15" customHeight="1" x14ac:dyDescent="0.2">
      <c r="B442" s="254" t="s">
        <v>188</v>
      </c>
      <c r="C442" s="257" t="s">
        <v>306</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37">
        <v>6</v>
      </c>
      <c r="D445" s="2">
        <f>C445/$K$445</f>
        <v>0.15384615384615385</v>
      </c>
      <c r="E445" s="3">
        <v>23</v>
      </c>
      <c r="F445" s="2">
        <f>E445/$K$445</f>
        <v>0.58974358974358976</v>
      </c>
      <c r="G445" s="11">
        <v>8</v>
      </c>
      <c r="H445" s="2">
        <f>G445/$K$445</f>
        <v>0.20512820512820512</v>
      </c>
      <c r="I445" s="3">
        <v>2</v>
      </c>
      <c r="J445" s="2">
        <f>I445/$K$445</f>
        <v>5.128205128205128E-2</v>
      </c>
      <c r="K445" s="11">
        <v>39</v>
      </c>
      <c r="L445" s="37">
        <v>137</v>
      </c>
      <c r="M445" s="37">
        <v>176</v>
      </c>
      <c r="N445" s="103"/>
    </row>
    <row r="446" spans="2:16" x14ac:dyDescent="0.25">
      <c r="B446" s="24" t="s">
        <v>191</v>
      </c>
      <c r="C446" s="10">
        <v>5</v>
      </c>
      <c r="D446" s="2">
        <f>C446/$K$446</f>
        <v>0.12820512820512819</v>
      </c>
      <c r="E446" s="3">
        <v>20</v>
      </c>
      <c r="F446" s="2">
        <f>E446/$K$446</f>
        <v>0.51282051282051277</v>
      </c>
      <c r="G446" s="11">
        <v>6</v>
      </c>
      <c r="H446" s="2">
        <f>G446/$K$446</f>
        <v>0.15384615384615385</v>
      </c>
      <c r="I446" s="3">
        <v>8</v>
      </c>
      <c r="J446" s="2">
        <f>I446/$K$446</f>
        <v>0.20512820512820512</v>
      </c>
      <c r="K446" s="11">
        <v>39</v>
      </c>
      <c r="L446" s="37">
        <v>137</v>
      </c>
      <c r="M446" s="37">
        <v>176</v>
      </c>
      <c r="N446" s="103"/>
    </row>
    <row r="447" spans="2:16" x14ac:dyDescent="0.25">
      <c r="B447" s="24" t="s">
        <v>192</v>
      </c>
      <c r="C447" s="10">
        <v>3</v>
      </c>
      <c r="D447" s="2">
        <f>C447/$K$447</f>
        <v>7.6923076923076927E-2</v>
      </c>
      <c r="E447" s="3">
        <v>23</v>
      </c>
      <c r="F447" s="2">
        <f>E447/$K$447</f>
        <v>0.58974358974358976</v>
      </c>
      <c r="G447" s="11">
        <v>12</v>
      </c>
      <c r="H447" s="2">
        <f>G447/$K$447</f>
        <v>0.30769230769230771</v>
      </c>
      <c r="I447" s="3">
        <v>1</v>
      </c>
      <c r="J447" s="2">
        <f>I447/$K$447</f>
        <v>2.564102564102564E-2</v>
      </c>
      <c r="K447" s="11">
        <v>39</v>
      </c>
      <c r="L447" s="37">
        <v>137</v>
      </c>
      <c r="M447" s="37">
        <v>176</v>
      </c>
      <c r="N447" s="103"/>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ht="24" x14ac:dyDescent="0.2">
      <c r="B456" s="24" t="s">
        <v>306</v>
      </c>
      <c r="C456" s="37">
        <v>46</v>
      </c>
      <c r="D456" s="2">
        <f>C456/$G$456</f>
        <v>0.26136363636363635</v>
      </c>
      <c r="E456" s="3">
        <v>130</v>
      </c>
      <c r="F456" s="2">
        <f>E456/$G$456</f>
        <v>0.73863636363636365</v>
      </c>
      <c r="G456" s="37">
        <v>176</v>
      </c>
      <c r="H456" s="103"/>
    </row>
    <row r="459" spans="2:16" x14ac:dyDescent="0.2">
      <c r="B459" s="27"/>
      <c r="C459" s="102" t="s">
        <v>196</v>
      </c>
    </row>
    <row r="461" spans="2:16" ht="15" customHeight="1" x14ac:dyDescent="0.2">
      <c r="B461" s="254" t="s">
        <v>197</v>
      </c>
      <c r="C461" s="257" t="s">
        <v>306</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9</v>
      </c>
      <c r="D464" s="2">
        <f>C464/$M$464</f>
        <v>0.19148936170212766</v>
      </c>
      <c r="E464" s="3">
        <v>3</v>
      </c>
      <c r="F464" s="2">
        <f>E464/$M$464</f>
        <v>6.3829787234042548E-2</v>
      </c>
      <c r="G464" s="11">
        <v>18</v>
      </c>
      <c r="H464" s="2">
        <f>G464/$M$464</f>
        <v>0.38297872340425532</v>
      </c>
      <c r="I464" s="3">
        <v>8</v>
      </c>
      <c r="J464" s="2">
        <f>I464/$M$464</f>
        <v>0.1702127659574468</v>
      </c>
      <c r="K464" s="11">
        <v>9</v>
      </c>
      <c r="L464" s="2">
        <f>K464/$M$464</f>
        <v>0.19148936170212766</v>
      </c>
      <c r="M464" s="11">
        <v>47</v>
      </c>
      <c r="N464" s="37">
        <v>129</v>
      </c>
      <c r="O464" s="37">
        <v>176</v>
      </c>
      <c r="P464" s="103"/>
    </row>
    <row r="465" spans="2:16" x14ac:dyDescent="0.2">
      <c r="B465" s="24" t="s">
        <v>199</v>
      </c>
      <c r="C465" s="10">
        <v>9</v>
      </c>
      <c r="D465" s="2">
        <f>C465/$M$465</f>
        <v>0.2</v>
      </c>
      <c r="E465" s="3">
        <v>7</v>
      </c>
      <c r="F465" s="2">
        <f>E465/$M$465</f>
        <v>0.15555555555555556</v>
      </c>
      <c r="G465" s="11">
        <v>17</v>
      </c>
      <c r="H465" s="2">
        <f>G465/$M$465</f>
        <v>0.37777777777777777</v>
      </c>
      <c r="I465" s="3">
        <v>6</v>
      </c>
      <c r="J465" s="2">
        <f>I465/$M$465</f>
        <v>0.13333333333333333</v>
      </c>
      <c r="K465" s="11">
        <v>6</v>
      </c>
      <c r="L465" s="2">
        <f>K465/$M$465</f>
        <v>0.13333333333333333</v>
      </c>
      <c r="M465" s="11">
        <v>45</v>
      </c>
      <c r="N465" s="37">
        <v>131</v>
      </c>
      <c r="O465" s="37">
        <v>176</v>
      </c>
      <c r="P465" s="103"/>
    </row>
    <row r="466" spans="2:16" x14ac:dyDescent="0.2">
      <c r="B466" s="24" t="s">
        <v>200</v>
      </c>
      <c r="C466" s="10">
        <v>1</v>
      </c>
      <c r="D466" s="2">
        <f>C466/$M$466</f>
        <v>2.1739130434782608E-2</v>
      </c>
      <c r="E466" s="3">
        <v>1</v>
      </c>
      <c r="F466" s="2">
        <f>E466/$M$466</f>
        <v>2.1739130434782608E-2</v>
      </c>
      <c r="G466" s="11">
        <v>6</v>
      </c>
      <c r="H466" s="2">
        <f>G466/$M$466</f>
        <v>0.13043478260869565</v>
      </c>
      <c r="I466" s="3">
        <v>10</v>
      </c>
      <c r="J466" s="2">
        <f>I466/$M$466</f>
        <v>0.21739130434782608</v>
      </c>
      <c r="K466" s="11">
        <v>28</v>
      </c>
      <c r="L466" s="2">
        <f>K466/$M$466</f>
        <v>0.60869565217391308</v>
      </c>
      <c r="M466" s="11">
        <v>46</v>
      </c>
      <c r="N466" s="37">
        <v>130</v>
      </c>
      <c r="O466" s="37">
        <v>176</v>
      </c>
      <c r="P466" s="103"/>
    </row>
    <row r="467" spans="2:16" ht="24" x14ac:dyDescent="0.2">
      <c r="B467" s="24" t="s">
        <v>201</v>
      </c>
      <c r="C467" s="10">
        <v>3</v>
      </c>
      <c r="D467" s="2">
        <f>C467/$M$467</f>
        <v>6.3829787234042548E-2</v>
      </c>
      <c r="E467" s="3">
        <v>4</v>
      </c>
      <c r="F467" s="2">
        <f>E467/$M$467</f>
        <v>8.5106382978723402E-2</v>
      </c>
      <c r="G467" s="11">
        <v>11</v>
      </c>
      <c r="H467" s="2">
        <f>G467/$M$467</f>
        <v>0.23404255319148937</v>
      </c>
      <c r="I467" s="3">
        <v>14</v>
      </c>
      <c r="J467" s="2">
        <f>I467/$M$467</f>
        <v>0.2978723404255319</v>
      </c>
      <c r="K467" s="11">
        <v>15</v>
      </c>
      <c r="L467" s="2">
        <f>K467/$M$467</f>
        <v>0.31914893617021278</v>
      </c>
      <c r="M467" s="11">
        <v>47</v>
      </c>
      <c r="N467" s="37">
        <v>129</v>
      </c>
      <c r="O467" s="37">
        <v>176</v>
      </c>
      <c r="P467" s="103"/>
    </row>
    <row r="468" spans="2:16" x14ac:dyDescent="0.2">
      <c r="B468" s="119" t="s">
        <v>114</v>
      </c>
      <c r="C468" s="10">
        <v>2</v>
      </c>
      <c r="D468" s="2">
        <f>C468/$M$468</f>
        <v>0.66666666666666663</v>
      </c>
      <c r="E468" s="3">
        <v>0</v>
      </c>
      <c r="F468" s="2">
        <f>E468/$M$468</f>
        <v>0</v>
      </c>
      <c r="G468" s="11">
        <v>0</v>
      </c>
      <c r="H468" s="2">
        <f>G468/$M$468</f>
        <v>0</v>
      </c>
      <c r="I468" s="3">
        <v>0</v>
      </c>
      <c r="J468" s="2">
        <f>I468/$M$468</f>
        <v>0</v>
      </c>
      <c r="K468" s="11">
        <v>1</v>
      </c>
      <c r="L468" s="2">
        <f>K468/$M$468</f>
        <v>0.33333333333333331</v>
      </c>
      <c r="M468" s="11">
        <v>3</v>
      </c>
      <c r="N468" s="37">
        <v>173</v>
      </c>
      <c r="O468" s="37">
        <v>176</v>
      </c>
      <c r="P468" s="103"/>
    </row>
    <row r="471" spans="2:16" x14ac:dyDescent="0.2">
      <c r="C471" s="102" t="s">
        <v>202</v>
      </c>
    </row>
    <row r="473" spans="2:16" ht="15" customHeight="1" x14ac:dyDescent="0.2">
      <c r="B473" s="254" t="s">
        <v>203</v>
      </c>
      <c r="C473" s="257" t="s">
        <v>306</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2</v>
      </c>
      <c r="D476" s="2">
        <f>C476/$M$476</f>
        <v>4.4444444444444446E-2</v>
      </c>
      <c r="E476" s="3">
        <v>4</v>
      </c>
      <c r="F476" s="2">
        <f>E476/$M$476</f>
        <v>8.8888888888888892E-2</v>
      </c>
      <c r="G476" s="11">
        <v>8</v>
      </c>
      <c r="H476" s="2">
        <f>G476/$M$476</f>
        <v>0.17777777777777778</v>
      </c>
      <c r="I476" s="3">
        <v>15</v>
      </c>
      <c r="J476" s="2">
        <f>I476/$M$476</f>
        <v>0.33333333333333331</v>
      </c>
      <c r="K476" s="11">
        <v>16</v>
      </c>
      <c r="L476" s="2">
        <f>K476/$M$476</f>
        <v>0.35555555555555557</v>
      </c>
      <c r="M476" s="11">
        <v>45</v>
      </c>
      <c r="N476" s="72">
        <v>299</v>
      </c>
      <c r="O476" s="72">
        <v>344</v>
      </c>
      <c r="P476" s="103"/>
    </row>
    <row r="477" spans="2:16" x14ac:dyDescent="0.2">
      <c r="B477" s="24" t="s">
        <v>205</v>
      </c>
      <c r="C477" s="10">
        <v>2</v>
      </c>
      <c r="D477" s="2">
        <f>C477/$M$477</f>
        <v>4.6511627906976744E-2</v>
      </c>
      <c r="E477" s="3">
        <v>1</v>
      </c>
      <c r="F477" s="2">
        <f>E477/$M$477</f>
        <v>2.3255813953488372E-2</v>
      </c>
      <c r="G477" s="11">
        <v>6</v>
      </c>
      <c r="H477" s="2">
        <f>G477/$M$477</f>
        <v>0.13953488372093023</v>
      </c>
      <c r="I477" s="3">
        <v>14</v>
      </c>
      <c r="J477" s="2">
        <f>I477/$M$477</f>
        <v>0.32558139534883723</v>
      </c>
      <c r="K477" s="11">
        <v>20</v>
      </c>
      <c r="L477" s="2">
        <f>K477/$M$477</f>
        <v>0.46511627906976744</v>
      </c>
      <c r="M477" s="11">
        <v>43</v>
      </c>
      <c r="N477" s="72">
        <v>301</v>
      </c>
      <c r="O477" s="72">
        <v>344</v>
      </c>
      <c r="P477" s="103"/>
    </row>
    <row r="478" spans="2:16" ht="24" x14ac:dyDescent="0.2">
      <c r="B478" s="24" t="s">
        <v>206</v>
      </c>
      <c r="C478" s="10">
        <v>3</v>
      </c>
      <c r="D478" s="2">
        <f>C478/$M$478</f>
        <v>6.9767441860465115E-2</v>
      </c>
      <c r="E478" s="3">
        <v>8</v>
      </c>
      <c r="F478" s="2">
        <f>E478/$M$478</f>
        <v>0.18604651162790697</v>
      </c>
      <c r="G478" s="11">
        <v>6</v>
      </c>
      <c r="H478" s="2">
        <f>G478/$M$478</f>
        <v>0.13953488372093023</v>
      </c>
      <c r="I478" s="3">
        <v>11</v>
      </c>
      <c r="J478" s="2">
        <f>I478/$M$478</f>
        <v>0.2558139534883721</v>
      </c>
      <c r="K478" s="11">
        <v>15</v>
      </c>
      <c r="L478" s="2">
        <f>K478/$M$478</f>
        <v>0.34883720930232559</v>
      </c>
      <c r="M478" s="11">
        <v>43</v>
      </c>
      <c r="N478" s="72">
        <v>301</v>
      </c>
      <c r="O478" s="72">
        <v>344</v>
      </c>
      <c r="P478" s="103"/>
    </row>
    <row r="479" spans="2:16" ht="24" x14ac:dyDescent="0.2">
      <c r="B479" s="24" t="s">
        <v>207</v>
      </c>
      <c r="C479" s="10">
        <v>2</v>
      </c>
      <c r="D479" s="2">
        <f>C479/$M$479</f>
        <v>4.6511627906976744E-2</v>
      </c>
      <c r="E479" s="3">
        <v>4</v>
      </c>
      <c r="F479" s="2">
        <f>E479/$M$479</f>
        <v>9.3023255813953487E-2</v>
      </c>
      <c r="G479" s="11">
        <v>5</v>
      </c>
      <c r="H479" s="2">
        <f>G479/$M$479</f>
        <v>0.11627906976744186</v>
      </c>
      <c r="I479" s="3">
        <v>16</v>
      </c>
      <c r="J479" s="2">
        <f>I479/$M$479</f>
        <v>0.37209302325581395</v>
      </c>
      <c r="K479" s="11">
        <v>16</v>
      </c>
      <c r="L479" s="2">
        <f>K479/$M$479</f>
        <v>0.37209302325581395</v>
      </c>
      <c r="M479" s="11">
        <v>43</v>
      </c>
      <c r="N479" s="72">
        <v>301</v>
      </c>
      <c r="O479" s="72">
        <v>344</v>
      </c>
      <c r="P479" s="103"/>
    </row>
    <row r="480" spans="2:16" x14ac:dyDescent="0.2">
      <c r="B480" s="24" t="s">
        <v>208</v>
      </c>
      <c r="C480" s="10">
        <v>1</v>
      </c>
      <c r="D480" s="2">
        <f>C480/$M$480</f>
        <v>2.2727272727272728E-2</v>
      </c>
      <c r="E480" s="3">
        <v>0</v>
      </c>
      <c r="F480" s="2">
        <f>E480/$M$480</f>
        <v>0</v>
      </c>
      <c r="G480" s="11">
        <v>7</v>
      </c>
      <c r="H480" s="2">
        <f>G480/$M$480</f>
        <v>0.15909090909090909</v>
      </c>
      <c r="I480" s="3">
        <v>10</v>
      </c>
      <c r="J480" s="2">
        <f>I480/$M$480</f>
        <v>0.22727272727272727</v>
      </c>
      <c r="K480" s="11">
        <v>26</v>
      </c>
      <c r="L480" s="2">
        <f>K480/$M$480</f>
        <v>0.59090909090909094</v>
      </c>
      <c r="M480" s="11">
        <v>44</v>
      </c>
      <c r="N480" s="37">
        <v>300</v>
      </c>
      <c r="O480" s="72">
        <v>344</v>
      </c>
      <c r="P480" s="103"/>
    </row>
    <row r="481" spans="2:16" x14ac:dyDescent="0.2">
      <c r="B481" s="119" t="s">
        <v>114</v>
      </c>
      <c r="C481" s="77">
        <v>0</v>
      </c>
      <c r="D481" s="2">
        <v>0</v>
      </c>
      <c r="E481" s="3">
        <v>0</v>
      </c>
      <c r="F481" s="2">
        <v>0</v>
      </c>
      <c r="G481" s="11">
        <v>0</v>
      </c>
      <c r="H481" s="2">
        <v>0</v>
      </c>
      <c r="I481" s="3">
        <v>0</v>
      </c>
      <c r="J481" s="2">
        <v>0</v>
      </c>
      <c r="K481" s="11">
        <v>0</v>
      </c>
      <c r="L481" s="2">
        <v>0</v>
      </c>
      <c r="M481" s="11">
        <v>0</v>
      </c>
      <c r="N481" s="37">
        <v>344</v>
      </c>
      <c r="O481" s="72">
        <v>344</v>
      </c>
      <c r="P481" s="103"/>
    </row>
    <row r="484" spans="2:16" x14ac:dyDescent="0.2">
      <c r="C484" s="102" t="s">
        <v>209</v>
      </c>
    </row>
    <row r="486" spans="2:16" ht="15" customHeight="1" x14ac:dyDescent="0.2">
      <c r="B486" s="254" t="s">
        <v>197</v>
      </c>
      <c r="C486" s="257" t="s">
        <v>306</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14</v>
      </c>
      <c r="D489" s="2">
        <f>C489/$M$489</f>
        <v>0.19718309859154928</v>
      </c>
      <c r="E489" s="3">
        <v>4</v>
      </c>
      <c r="F489" s="2">
        <f>E489/$M$489</f>
        <v>5.6338028169014086E-2</v>
      </c>
      <c r="G489" s="11">
        <v>10</v>
      </c>
      <c r="H489" s="2">
        <f>G489/$M$489</f>
        <v>0.14084507042253522</v>
      </c>
      <c r="I489" s="3">
        <v>7</v>
      </c>
      <c r="J489" s="2">
        <f>I489/$M$489</f>
        <v>9.8591549295774641E-2</v>
      </c>
      <c r="K489" s="11">
        <v>36</v>
      </c>
      <c r="L489" s="2">
        <f>K489/$M$489</f>
        <v>0.50704225352112675</v>
      </c>
      <c r="M489" s="11">
        <v>71</v>
      </c>
      <c r="N489" s="37">
        <v>273</v>
      </c>
      <c r="O489" s="37">
        <v>344</v>
      </c>
      <c r="P489" s="103"/>
    </row>
    <row r="490" spans="2:16" ht="24" x14ac:dyDescent="0.2">
      <c r="B490" s="24" t="s">
        <v>211</v>
      </c>
      <c r="C490" s="10">
        <v>14</v>
      </c>
      <c r="D490" s="2">
        <f>C490/$M$490</f>
        <v>0.21875</v>
      </c>
      <c r="E490" s="3">
        <v>0</v>
      </c>
      <c r="F490" s="2">
        <f>E490/$M$490</f>
        <v>0</v>
      </c>
      <c r="G490" s="11">
        <v>8</v>
      </c>
      <c r="H490" s="2">
        <f>G490/$M$490</f>
        <v>0.125</v>
      </c>
      <c r="I490" s="3">
        <v>9</v>
      </c>
      <c r="J490" s="2">
        <f>I490/$M$490</f>
        <v>0.140625</v>
      </c>
      <c r="K490" s="11">
        <v>33</v>
      </c>
      <c r="L490" s="2">
        <f>K490/$M$490</f>
        <v>0.515625</v>
      </c>
      <c r="M490" s="11">
        <v>64</v>
      </c>
      <c r="N490" s="37">
        <v>280</v>
      </c>
      <c r="O490" s="37">
        <v>344</v>
      </c>
      <c r="P490" s="103"/>
    </row>
    <row r="491" spans="2:16" ht="36" x14ac:dyDescent="0.2">
      <c r="B491" s="24" t="s">
        <v>212</v>
      </c>
      <c r="C491" s="10">
        <v>16</v>
      </c>
      <c r="D491" s="2">
        <f>C491/$M$491</f>
        <v>0.25</v>
      </c>
      <c r="E491" s="3">
        <v>8</v>
      </c>
      <c r="F491" s="2">
        <f>E491/$M$491</f>
        <v>0.125</v>
      </c>
      <c r="G491" s="11">
        <v>24</v>
      </c>
      <c r="H491" s="2">
        <f>G491/$M$491</f>
        <v>0.375</v>
      </c>
      <c r="I491" s="3">
        <v>11</v>
      </c>
      <c r="J491" s="2">
        <f>I491/$M$491</f>
        <v>0.171875</v>
      </c>
      <c r="K491" s="11">
        <v>5</v>
      </c>
      <c r="L491" s="2">
        <f>K491/$M$491</f>
        <v>7.8125E-2</v>
      </c>
      <c r="M491" s="11">
        <v>64</v>
      </c>
      <c r="N491" s="37">
        <v>280</v>
      </c>
      <c r="O491" s="37">
        <v>344</v>
      </c>
      <c r="P491" s="103"/>
    </row>
    <row r="492" spans="2:16" ht="36" x14ac:dyDescent="0.2">
      <c r="B492" s="24" t="s">
        <v>213</v>
      </c>
      <c r="C492" s="10">
        <v>32</v>
      </c>
      <c r="D492" s="2">
        <f>C492/$M$492</f>
        <v>0.60377358490566035</v>
      </c>
      <c r="E492" s="3">
        <v>4</v>
      </c>
      <c r="F492" s="2">
        <f>E492/$M$492</f>
        <v>7.5471698113207544E-2</v>
      </c>
      <c r="G492" s="11">
        <v>9</v>
      </c>
      <c r="H492" s="2">
        <f>G492/$M$492</f>
        <v>0.16981132075471697</v>
      </c>
      <c r="I492" s="3">
        <v>4</v>
      </c>
      <c r="J492" s="2">
        <f>I492/$M$492</f>
        <v>7.5471698113207544E-2</v>
      </c>
      <c r="K492" s="11">
        <v>4</v>
      </c>
      <c r="L492" s="2">
        <f>K492/$M$492</f>
        <v>7.5471698113207544E-2</v>
      </c>
      <c r="M492" s="11">
        <v>53</v>
      </c>
      <c r="N492" s="37">
        <v>291</v>
      </c>
      <c r="O492" s="37">
        <v>344</v>
      </c>
      <c r="P492" s="103"/>
    </row>
    <row r="493" spans="2:16" ht="36" x14ac:dyDescent="0.2">
      <c r="B493" s="24" t="s">
        <v>214</v>
      </c>
      <c r="C493" s="10">
        <v>37</v>
      </c>
      <c r="D493" s="2">
        <f>C493/$M$493</f>
        <v>0.72549019607843135</v>
      </c>
      <c r="E493" s="3">
        <v>5</v>
      </c>
      <c r="F493" s="2">
        <f>E493/$M$493</f>
        <v>9.8039215686274508E-2</v>
      </c>
      <c r="G493" s="11">
        <v>6</v>
      </c>
      <c r="H493" s="2">
        <f>G493/$M$493</f>
        <v>0.11764705882352941</v>
      </c>
      <c r="I493" s="3">
        <v>2</v>
      </c>
      <c r="J493" s="2">
        <f>I493/$M$493</f>
        <v>3.9215686274509803E-2</v>
      </c>
      <c r="K493" s="11">
        <v>1</v>
      </c>
      <c r="L493" s="2">
        <f>K493/$M$493</f>
        <v>1.9607843137254902E-2</v>
      </c>
      <c r="M493" s="11">
        <v>51</v>
      </c>
      <c r="N493" s="37">
        <v>293</v>
      </c>
      <c r="O493" s="37">
        <v>344</v>
      </c>
      <c r="P493" s="103"/>
    </row>
    <row r="494" spans="2:16" ht="24" x14ac:dyDescent="0.2">
      <c r="B494" s="24" t="s">
        <v>215</v>
      </c>
      <c r="C494" s="10">
        <v>17</v>
      </c>
      <c r="D494" s="2">
        <f>C494/$M$494</f>
        <v>0.29310344827586204</v>
      </c>
      <c r="E494" s="3">
        <v>5</v>
      </c>
      <c r="F494" s="2">
        <f>E494/$M$494</f>
        <v>8.6206896551724144E-2</v>
      </c>
      <c r="G494" s="11">
        <v>11</v>
      </c>
      <c r="H494" s="2">
        <f>G494/$M$494</f>
        <v>0.18965517241379309</v>
      </c>
      <c r="I494" s="3">
        <v>10</v>
      </c>
      <c r="J494" s="2">
        <f>I494/$M$494</f>
        <v>0.17241379310344829</v>
      </c>
      <c r="K494" s="11">
        <v>15</v>
      </c>
      <c r="L494" s="2">
        <f>K494/$M$494</f>
        <v>0.25862068965517243</v>
      </c>
      <c r="M494" s="11">
        <v>58</v>
      </c>
      <c r="N494" s="37">
        <v>286</v>
      </c>
      <c r="O494" s="37">
        <v>344</v>
      </c>
      <c r="P494" s="103"/>
    </row>
    <row r="495" spans="2:16" ht="36" x14ac:dyDescent="0.2">
      <c r="B495" s="24" t="s">
        <v>216</v>
      </c>
      <c r="C495" s="10">
        <v>15</v>
      </c>
      <c r="D495" s="2">
        <f>C495/$M$495</f>
        <v>0.21428571428571427</v>
      </c>
      <c r="E495" s="3">
        <v>3</v>
      </c>
      <c r="F495" s="2">
        <f>E495/$M$495</f>
        <v>4.2857142857142858E-2</v>
      </c>
      <c r="G495" s="11">
        <v>12</v>
      </c>
      <c r="H495" s="2">
        <f>G495/$M$495</f>
        <v>0.17142857142857143</v>
      </c>
      <c r="I495" s="3">
        <v>12</v>
      </c>
      <c r="J495" s="2">
        <f>I495/$M$495</f>
        <v>0.17142857142857143</v>
      </c>
      <c r="K495" s="11">
        <v>28</v>
      </c>
      <c r="L495" s="2">
        <f>K495/$M$495</f>
        <v>0.4</v>
      </c>
      <c r="M495" s="11">
        <v>70</v>
      </c>
      <c r="N495" s="37">
        <v>274</v>
      </c>
      <c r="O495" s="37">
        <v>344</v>
      </c>
      <c r="P495" s="103"/>
    </row>
    <row r="496" spans="2:16" x14ac:dyDescent="0.2">
      <c r="B496" s="119" t="s">
        <v>114</v>
      </c>
      <c r="C496" s="10">
        <v>1</v>
      </c>
      <c r="D496" s="2">
        <f>C496/$M$496</f>
        <v>0.2</v>
      </c>
      <c r="E496" s="3">
        <v>0</v>
      </c>
      <c r="F496" s="2">
        <f>E496/$M$496</f>
        <v>0</v>
      </c>
      <c r="G496" s="11">
        <v>0</v>
      </c>
      <c r="H496" s="2">
        <f>G496/$M$496</f>
        <v>0</v>
      </c>
      <c r="I496" s="3">
        <v>0</v>
      </c>
      <c r="J496" s="2">
        <f>I496/$M$496</f>
        <v>0</v>
      </c>
      <c r="K496" s="11">
        <v>4</v>
      </c>
      <c r="L496" s="2">
        <f>K496/$M$496</f>
        <v>0.8</v>
      </c>
      <c r="M496" s="11">
        <v>5</v>
      </c>
      <c r="N496" s="37">
        <v>339</v>
      </c>
      <c r="O496" s="37">
        <v>344</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307</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2</v>
      </c>
      <c r="D506" s="2">
        <f>C506/$M$506</f>
        <v>1.2048192771084338E-2</v>
      </c>
      <c r="E506" s="3">
        <v>14</v>
      </c>
      <c r="F506" s="2">
        <f>E506/$M$506</f>
        <v>8.4337349397590355E-2</v>
      </c>
      <c r="G506" s="11">
        <v>15</v>
      </c>
      <c r="H506" s="2">
        <f>G506/$M$506</f>
        <v>9.036144578313253E-2</v>
      </c>
      <c r="I506" s="3">
        <v>38</v>
      </c>
      <c r="J506" s="2">
        <f>I506/$M$506</f>
        <v>0.2289156626506024</v>
      </c>
      <c r="K506" s="11">
        <v>97</v>
      </c>
      <c r="L506" s="2">
        <f>K506/$M$506</f>
        <v>0.58433734939759041</v>
      </c>
      <c r="M506" s="37">
        <v>166</v>
      </c>
      <c r="N506" s="37">
        <v>2</v>
      </c>
      <c r="O506" s="37">
        <v>168</v>
      </c>
      <c r="P506" s="103"/>
    </row>
    <row r="507" spans="2:16" x14ac:dyDescent="0.2">
      <c r="B507" s="24" t="s">
        <v>223</v>
      </c>
      <c r="C507" s="10">
        <v>116</v>
      </c>
      <c r="D507" s="2">
        <f>C507/$M$507</f>
        <v>0.69461077844311381</v>
      </c>
      <c r="E507" s="3">
        <v>15</v>
      </c>
      <c r="F507" s="2">
        <f>E507/$M$507</f>
        <v>8.9820359281437126E-2</v>
      </c>
      <c r="G507" s="11">
        <v>19</v>
      </c>
      <c r="H507" s="2">
        <f>G507/$M$507</f>
        <v>0.11377245508982035</v>
      </c>
      <c r="I507" s="3">
        <v>7</v>
      </c>
      <c r="J507" s="2">
        <f>I507/$M$507</f>
        <v>4.1916167664670656E-2</v>
      </c>
      <c r="K507" s="11">
        <v>10</v>
      </c>
      <c r="L507" s="2">
        <f>K507/$M$507</f>
        <v>5.9880239520958084E-2</v>
      </c>
      <c r="M507" s="11">
        <v>167</v>
      </c>
      <c r="N507" s="37">
        <v>1</v>
      </c>
      <c r="O507" s="37">
        <v>168</v>
      </c>
      <c r="P507" s="103"/>
    </row>
    <row r="508" spans="2:16" ht="24" x14ac:dyDescent="0.2">
      <c r="B508" s="26" t="s">
        <v>224</v>
      </c>
      <c r="C508" s="10">
        <v>112</v>
      </c>
      <c r="D508" s="2">
        <f>C508/$M$508</f>
        <v>0.6706586826347305</v>
      </c>
      <c r="E508" s="3">
        <v>16</v>
      </c>
      <c r="F508" s="2">
        <f>E508/$M$508</f>
        <v>9.580838323353294E-2</v>
      </c>
      <c r="G508" s="11">
        <v>18</v>
      </c>
      <c r="H508" s="2">
        <f>G508/$M$508</f>
        <v>0.10778443113772455</v>
      </c>
      <c r="I508" s="3">
        <v>12</v>
      </c>
      <c r="J508" s="2">
        <f>I508/$M$508</f>
        <v>7.1856287425149698E-2</v>
      </c>
      <c r="K508" s="11">
        <v>9</v>
      </c>
      <c r="L508" s="2">
        <f>K508/$M$508</f>
        <v>5.3892215568862277E-2</v>
      </c>
      <c r="M508" s="11">
        <v>167</v>
      </c>
      <c r="N508" s="37">
        <v>1</v>
      </c>
      <c r="O508" s="37">
        <v>168</v>
      </c>
      <c r="P508" s="103"/>
    </row>
    <row r="509" spans="2:16" x14ac:dyDescent="0.2">
      <c r="B509" s="24" t="s">
        <v>225</v>
      </c>
      <c r="C509" s="10">
        <v>130</v>
      </c>
      <c r="D509" s="2">
        <f>C509/$M$509</f>
        <v>0.77844311377245512</v>
      </c>
      <c r="E509" s="3">
        <v>14</v>
      </c>
      <c r="F509" s="2">
        <f>E509/$M$509</f>
        <v>8.3832335329341312E-2</v>
      </c>
      <c r="G509" s="11">
        <v>12</v>
      </c>
      <c r="H509" s="2">
        <f>G509/$M$509</f>
        <v>7.1856287425149698E-2</v>
      </c>
      <c r="I509" s="3">
        <v>6</v>
      </c>
      <c r="J509" s="2">
        <f>I509/$M$509</f>
        <v>3.5928143712574849E-2</v>
      </c>
      <c r="K509" s="11">
        <v>5</v>
      </c>
      <c r="L509" s="2">
        <f>K509/$M$509</f>
        <v>2.9940119760479042E-2</v>
      </c>
      <c r="M509" s="11">
        <v>167</v>
      </c>
      <c r="N509" s="37">
        <v>1</v>
      </c>
      <c r="O509" s="37">
        <v>168</v>
      </c>
      <c r="P509" s="103"/>
    </row>
    <row r="510" spans="2:16" x14ac:dyDescent="0.2">
      <c r="B510" s="24" t="s">
        <v>226</v>
      </c>
      <c r="C510" s="10">
        <v>145</v>
      </c>
      <c r="D510" s="2">
        <f>C510/$M$510</f>
        <v>0.86309523809523814</v>
      </c>
      <c r="E510" s="3">
        <v>10</v>
      </c>
      <c r="F510" s="2">
        <f>E510/$M$510</f>
        <v>5.9523809523809521E-2</v>
      </c>
      <c r="G510" s="11">
        <v>5</v>
      </c>
      <c r="H510" s="2">
        <f>G510/$M$510</f>
        <v>2.976190476190476E-2</v>
      </c>
      <c r="I510" s="3">
        <v>4</v>
      </c>
      <c r="J510" s="2">
        <f>I510/$M$510</f>
        <v>2.3809523809523808E-2</v>
      </c>
      <c r="K510" s="11">
        <v>4</v>
      </c>
      <c r="L510" s="2">
        <f>K510/$M$510</f>
        <v>2.3809523809523808E-2</v>
      </c>
      <c r="M510" s="11">
        <v>168</v>
      </c>
      <c r="N510" s="37">
        <v>0</v>
      </c>
      <c r="O510" s="37">
        <v>168</v>
      </c>
      <c r="P510" s="103"/>
    </row>
    <row r="511" spans="2:16" x14ac:dyDescent="0.2">
      <c r="B511" s="119" t="s">
        <v>227</v>
      </c>
      <c r="C511" s="10">
        <v>153</v>
      </c>
      <c r="D511" s="2">
        <f>C511/$M$511</f>
        <v>0.91616766467065869</v>
      </c>
      <c r="E511" s="3">
        <v>6</v>
      </c>
      <c r="F511" s="2">
        <f>E511/$M$511</f>
        <v>3.5928143712574849E-2</v>
      </c>
      <c r="G511" s="11">
        <v>6</v>
      </c>
      <c r="H511" s="2">
        <f>G511/$M$511</f>
        <v>3.5928143712574849E-2</v>
      </c>
      <c r="I511" s="3">
        <v>1</v>
      </c>
      <c r="J511" s="2">
        <f>I511/$M$511</f>
        <v>5.9880239520958087E-3</v>
      </c>
      <c r="K511" s="11">
        <v>1</v>
      </c>
      <c r="L511" s="2">
        <f>K511/$M$511</f>
        <v>5.9880239520958087E-3</v>
      </c>
      <c r="M511" s="11">
        <v>167</v>
      </c>
      <c r="N511" s="37">
        <v>1</v>
      </c>
      <c r="O511" s="37">
        <v>168</v>
      </c>
      <c r="P511" s="103"/>
    </row>
    <row r="512" spans="2:16" ht="24" x14ac:dyDescent="0.2">
      <c r="B512" s="24" t="s">
        <v>228</v>
      </c>
      <c r="C512" s="10">
        <v>29</v>
      </c>
      <c r="D512" s="2">
        <f>C512/$M$512</f>
        <v>0.1746987951807229</v>
      </c>
      <c r="E512" s="3">
        <v>38</v>
      </c>
      <c r="F512" s="2">
        <f>E512/$M$512</f>
        <v>0.2289156626506024</v>
      </c>
      <c r="G512" s="11">
        <v>45</v>
      </c>
      <c r="H512" s="2">
        <f>G512/$M$512</f>
        <v>0.27108433734939757</v>
      </c>
      <c r="I512" s="3">
        <v>39</v>
      </c>
      <c r="J512" s="2">
        <f>I512/$M$512</f>
        <v>0.23493975903614459</v>
      </c>
      <c r="K512" s="11">
        <v>15</v>
      </c>
      <c r="L512" s="2">
        <f>K512/$M$512</f>
        <v>9.036144578313253E-2</v>
      </c>
      <c r="M512" s="11">
        <v>166</v>
      </c>
      <c r="N512" s="37">
        <v>2</v>
      </c>
      <c r="O512" s="37">
        <v>168</v>
      </c>
      <c r="P512" s="103"/>
    </row>
    <row r="513" spans="2:16" x14ac:dyDescent="0.2">
      <c r="B513" s="24" t="s">
        <v>229</v>
      </c>
      <c r="C513" s="10">
        <v>13</v>
      </c>
      <c r="D513" s="2">
        <f>C513/$M$513</f>
        <v>7.8313253012048195E-2</v>
      </c>
      <c r="E513" s="3">
        <v>26</v>
      </c>
      <c r="F513" s="2">
        <f>E513/$M$513</f>
        <v>0.15662650602409639</v>
      </c>
      <c r="G513" s="11">
        <v>38</v>
      </c>
      <c r="H513" s="2">
        <f>G513/$M$513</f>
        <v>0.2289156626506024</v>
      </c>
      <c r="I513" s="3">
        <v>42</v>
      </c>
      <c r="J513" s="2">
        <f>I513/$M$513</f>
        <v>0.25301204819277107</v>
      </c>
      <c r="K513" s="11">
        <v>47</v>
      </c>
      <c r="L513" s="2">
        <f>K513/$M$513</f>
        <v>0.28313253012048195</v>
      </c>
      <c r="M513" s="11">
        <v>166</v>
      </c>
      <c r="N513" s="37">
        <v>2</v>
      </c>
      <c r="O513" s="37">
        <v>168</v>
      </c>
      <c r="P513" s="103"/>
    </row>
    <row r="514" spans="2:16" x14ac:dyDescent="0.2">
      <c r="B514" s="24" t="s">
        <v>230</v>
      </c>
      <c r="C514" s="10">
        <v>29</v>
      </c>
      <c r="D514" s="2">
        <f>C514/$M$514</f>
        <v>0.17261904761904762</v>
      </c>
      <c r="E514" s="3">
        <v>30</v>
      </c>
      <c r="F514" s="2">
        <f>E514/$M$514</f>
        <v>0.17857142857142858</v>
      </c>
      <c r="G514" s="11">
        <v>51</v>
      </c>
      <c r="H514" s="2">
        <f>G514/$M$514</f>
        <v>0.30357142857142855</v>
      </c>
      <c r="I514" s="3">
        <v>45</v>
      </c>
      <c r="J514" s="2">
        <f>I514/$M$514</f>
        <v>0.26785714285714285</v>
      </c>
      <c r="K514" s="11">
        <v>13</v>
      </c>
      <c r="L514" s="2">
        <f>K514/$M$514</f>
        <v>7.7380952380952384E-2</v>
      </c>
      <c r="M514" s="11">
        <v>168</v>
      </c>
      <c r="N514" s="37">
        <v>0</v>
      </c>
      <c r="O514" s="37">
        <v>168</v>
      </c>
      <c r="P514" s="103"/>
    </row>
    <row r="515" spans="2:16" x14ac:dyDescent="0.2">
      <c r="B515" s="24" t="s">
        <v>231</v>
      </c>
      <c r="C515" s="10">
        <v>32</v>
      </c>
      <c r="D515" s="2">
        <f>C515/$M$515</f>
        <v>0.19393939393939394</v>
      </c>
      <c r="E515" s="3">
        <v>37</v>
      </c>
      <c r="F515" s="2">
        <f>E515/$M$515</f>
        <v>0.22424242424242424</v>
      </c>
      <c r="G515" s="11">
        <v>43</v>
      </c>
      <c r="H515" s="2">
        <f>G515/$M$515</f>
        <v>0.26060606060606062</v>
      </c>
      <c r="I515" s="3">
        <v>34</v>
      </c>
      <c r="J515" s="2">
        <f>I515/$M$515</f>
        <v>0.20606060606060606</v>
      </c>
      <c r="K515" s="11">
        <v>19</v>
      </c>
      <c r="L515" s="2">
        <f>K515/$M$515</f>
        <v>0.11515151515151516</v>
      </c>
      <c r="M515" s="11">
        <v>165</v>
      </c>
      <c r="N515" s="37">
        <v>3</v>
      </c>
      <c r="O515" s="37">
        <v>168</v>
      </c>
      <c r="P515" s="103"/>
    </row>
    <row r="516" spans="2:16" x14ac:dyDescent="0.2">
      <c r="B516" s="119" t="s">
        <v>232</v>
      </c>
      <c r="C516" s="10">
        <v>74</v>
      </c>
      <c r="D516" s="2">
        <f>C516/$M$516</f>
        <v>0.44311377245508982</v>
      </c>
      <c r="E516" s="3">
        <v>32</v>
      </c>
      <c r="F516" s="2">
        <f>E516/$M$516</f>
        <v>0.19161676646706588</v>
      </c>
      <c r="G516" s="11">
        <v>27</v>
      </c>
      <c r="H516" s="2">
        <f>G516/$M$516</f>
        <v>0.16167664670658682</v>
      </c>
      <c r="I516" s="3">
        <v>23</v>
      </c>
      <c r="J516" s="2">
        <f>I516/$M$516</f>
        <v>0.1377245508982036</v>
      </c>
      <c r="K516" s="11">
        <v>11</v>
      </c>
      <c r="L516" s="2">
        <f>K516/$M$516</f>
        <v>6.5868263473053898E-2</v>
      </c>
      <c r="M516" s="11">
        <v>167</v>
      </c>
      <c r="N516" s="37">
        <v>1</v>
      </c>
      <c r="O516" s="37">
        <v>168</v>
      </c>
      <c r="P516" s="103"/>
    </row>
    <row r="517" spans="2:16" x14ac:dyDescent="0.2">
      <c r="B517" s="24" t="s">
        <v>233</v>
      </c>
      <c r="C517" s="10">
        <v>19</v>
      </c>
      <c r="D517" s="2">
        <f>C517/$M$517</f>
        <v>0.11377245508982035</v>
      </c>
      <c r="E517" s="3">
        <v>24</v>
      </c>
      <c r="F517" s="2">
        <f>E517/$M$517</f>
        <v>0.1437125748502994</v>
      </c>
      <c r="G517" s="11">
        <v>47</v>
      </c>
      <c r="H517" s="2">
        <f>G517/$M$517</f>
        <v>0.28143712574850299</v>
      </c>
      <c r="I517" s="3">
        <v>40</v>
      </c>
      <c r="J517" s="2">
        <f>I517/$M$517</f>
        <v>0.23952095808383234</v>
      </c>
      <c r="K517" s="11">
        <v>37</v>
      </c>
      <c r="L517" s="2">
        <f>K517/$M$517</f>
        <v>0.22155688622754491</v>
      </c>
      <c r="M517" s="11">
        <v>167</v>
      </c>
      <c r="N517" s="37">
        <v>1</v>
      </c>
      <c r="O517" s="37">
        <v>168</v>
      </c>
      <c r="P517" s="103"/>
    </row>
    <row r="518" spans="2:16" x14ac:dyDescent="0.2">
      <c r="B518" s="24" t="s">
        <v>234</v>
      </c>
      <c r="C518" s="10">
        <v>139</v>
      </c>
      <c r="D518" s="2">
        <f>C518/$M$518</f>
        <v>0.83233532934131738</v>
      </c>
      <c r="E518" s="3">
        <v>16</v>
      </c>
      <c r="F518" s="2">
        <f>E518/$M$518</f>
        <v>9.580838323353294E-2</v>
      </c>
      <c r="G518" s="11">
        <v>7</v>
      </c>
      <c r="H518" s="2">
        <f>G518/$M$518</f>
        <v>4.1916167664670656E-2</v>
      </c>
      <c r="I518" s="3">
        <v>3</v>
      </c>
      <c r="J518" s="2">
        <f>I518/$M$518</f>
        <v>1.7964071856287425E-2</v>
      </c>
      <c r="K518" s="11">
        <v>2</v>
      </c>
      <c r="L518" s="2">
        <f>K518/$M$518</f>
        <v>1.1976047904191617E-2</v>
      </c>
      <c r="M518" s="11">
        <v>167</v>
      </c>
      <c r="N518" s="37">
        <v>1</v>
      </c>
      <c r="O518" s="37">
        <v>168</v>
      </c>
      <c r="P518" s="103"/>
    </row>
    <row r="519" spans="2:16" x14ac:dyDescent="0.2">
      <c r="B519" s="24" t="s">
        <v>235</v>
      </c>
      <c r="C519" s="10">
        <v>105</v>
      </c>
      <c r="D519" s="2">
        <f>C519/$M$519</f>
        <v>0.625</v>
      </c>
      <c r="E519" s="3">
        <v>46</v>
      </c>
      <c r="F519" s="2">
        <f>E519/$M$519</f>
        <v>0.27380952380952384</v>
      </c>
      <c r="G519" s="11">
        <v>13</v>
      </c>
      <c r="H519" s="2">
        <f>G519/$M$519</f>
        <v>7.7380952380952384E-2</v>
      </c>
      <c r="I519" s="3">
        <v>3</v>
      </c>
      <c r="J519" s="2">
        <f>I519/$M$519</f>
        <v>1.7857142857142856E-2</v>
      </c>
      <c r="K519" s="11">
        <v>1</v>
      </c>
      <c r="L519" s="2">
        <f>K519/$M$519</f>
        <v>5.9523809523809521E-3</v>
      </c>
      <c r="M519" s="11">
        <v>168</v>
      </c>
      <c r="N519" s="37">
        <v>0</v>
      </c>
      <c r="O519" s="37">
        <v>168</v>
      </c>
      <c r="P519" s="103"/>
    </row>
    <row r="522" spans="2:16" x14ac:dyDescent="0.2">
      <c r="C522" s="102" t="s">
        <v>236</v>
      </c>
    </row>
    <row r="524" spans="2:16" ht="15" customHeight="1" x14ac:dyDescent="0.2">
      <c r="B524" s="253" t="s">
        <v>219</v>
      </c>
      <c r="C524" s="257" t="s">
        <v>306</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149</v>
      </c>
      <c r="D527" s="2">
        <f>C527/$M$527</f>
        <v>0.88165680473372776</v>
      </c>
      <c r="E527" s="3">
        <v>7</v>
      </c>
      <c r="F527" s="2">
        <f>E527/$M$527</f>
        <v>4.142011834319527E-2</v>
      </c>
      <c r="G527" s="11">
        <v>10</v>
      </c>
      <c r="H527" s="2">
        <f>G527/$M$527</f>
        <v>5.9171597633136092E-2</v>
      </c>
      <c r="I527" s="3">
        <v>2</v>
      </c>
      <c r="J527" s="2">
        <f>I527/$M$527</f>
        <v>1.1834319526627219E-2</v>
      </c>
      <c r="K527" s="11">
        <v>1</v>
      </c>
      <c r="L527" s="2">
        <f>K527/$M$527</f>
        <v>5.9171597633136093E-3</v>
      </c>
      <c r="M527" s="37">
        <v>169</v>
      </c>
      <c r="N527" s="37">
        <v>7</v>
      </c>
      <c r="O527" s="37">
        <v>176</v>
      </c>
      <c r="P527" s="103"/>
    </row>
    <row r="528" spans="2:16" x14ac:dyDescent="0.2">
      <c r="B528" s="24" t="s">
        <v>227</v>
      </c>
      <c r="C528" s="10">
        <v>149</v>
      </c>
      <c r="D528" s="2">
        <f>C528/$M$528</f>
        <v>0.88165680473372776</v>
      </c>
      <c r="E528" s="3">
        <v>12</v>
      </c>
      <c r="F528" s="2">
        <f>E528/$M$528</f>
        <v>7.1005917159763315E-2</v>
      </c>
      <c r="G528" s="11">
        <v>4</v>
      </c>
      <c r="H528" s="2">
        <f>G528/$M$528</f>
        <v>2.3668639053254437E-2</v>
      </c>
      <c r="I528" s="3">
        <v>3</v>
      </c>
      <c r="J528" s="2">
        <f>I528/$M$528</f>
        <v>1.7751479289940829E-2</v>
      </c>
      <c r="K528" s="11">
        <v>1</v>
      </c>
      <c r="L528" s="2">
        <f>K528/$M$528</f>
        <v>5.9171597633136093E-3</v>
      </c>
      <c r="M528" s="11">
        <v>169</v>
      </c>
      <c r="N528" s="37">
        <v>7</v>
      </c>
      <c r="O528" s="37">
        <v>176</v>
      </c>
      <c r="P528" s="103"/>
    </row>
    <row r="529" spans="2:16" ht="24" x14ac:dyDescent="0.2">
      <c r="B529" s="26" t="s">
        <v>237</v>
      </c>
      <c r="C529" s="10">
        <v>31</v>
      </c>
      <c r="D529" s="2">
        <f>C529/$M$529</f>
        <v>0.18452380952380953</v>
      </c>
      <c r="E529" s="3">
        <v>30</v>
      </c>
      <c r="F529" s="2">
        <f>E529/$M$529</f>
        <v>0.17857142857142858</v>
      </c>
      <c r="G529" s="11">
        <v>39</v>
      </c>
      <c r="H529" s="2">
        <f>G529/$M$529</f>
        <v>0.23214285714285715</v>
      </c>
      <c r="I529" s="3">
        <v>31</v>
      </c>
      <c r="J529" s="2">
        <f>I529/$M$529</f>
        <v>0.18452380952380953</v>
      </c>
      <c r="K529" s="11">
        <v>37</v>
      </c>
      <c r="L529" s="2">
        <f>K529/$M$529</f>
        <v>0.22023809523809523</v>
      </c>
      <c r="M529" s="11">
        <v>168</v>
      </c>
      <c r="N529" s="37">
        <v>8</v>
      </c>
      <c r="O529" s="37">
        <v>176</v>
      </c>
      <c r="P529" s="103"/>
    </row>
    <row r="530" spans="2:16" x14ac:dyDescent="0.2">
      <c r="B530" s="24" t="s">
        <v>229</v>
      </c>
      <c r="C530" s="10">
        <v>17</v>
      </c>
      <c r="D530" s="2">
        <f>C530/$M$530</f>
        <v>9.9415204678362568E-2</v>
      </c>
      <c r="E530" s="3">
        <v>19</v>
      </c>
      <c r="F530" s="2">
        <f>E530/$M$530</f>
        <v>0.1111111111111111</v>
      </c>
      <c r="G530" s="11">
        <v>29</v>
      </c>
      <c r="H530" s="2">
        <f>G530/$M$530</f>
        <v>0.16959064327485379</v>
      </c>
      <c r="I530" s="3">
        <v>49</v>
      </c>
      <c r="J530" s="2">
        <f>I530/$M$530</f>
        <v>0.28654970760233917</v>
      </c>
      <c r="K530" s="11">
        <v>57</v>
      </c>
      <c r="L530" s="2">
        <f>K530/$M$530</f>
        <v>0.33333333333333331</v>
      </c>
      <c r="M530" s="11">
        <v>171</v>
      </c>
      <c r="N530" s="37">
        <v>5</v>
      </c>
      <c r="O530" s="37">
        <v>176</v>
      </c>
      <c r="P530" s="103"/>
    </row>
    <row r="531" spans="2:16" x14ac:dyDescent="0.2">
      <c r="B531" s="24" t="s">
        <v>230</v>
      </c>
      <c r="C531" s="10">
        <v>41</v>
      </c>
      <c r="D531" s="2">
        <f>C531/$M$531</f>
        <v>0.24404761904761904</v>
      </c>
      <c r="E531" s="3">
        <v>46</v>
      </c>
      <c r="F531" s="2">
        <f>E531/$M$531</f>
        <v>0.27380952380952384</v>
      </c>
      <c r="G531" s="11">
        <v>33</v>
      </c>
      <c r="H531" s="2">
        <f>G531/$M$531</f>
        <v>0.19642857142857142</v>
      </c>
      <c r="I531" s="3">
        <v>35</v>
      </c>
      <c r="J531" s="2">
        <f>I531/$M$531</f>
        <v>0.20833333333333334</v>
      </c>
      <c r="K531" s="11">
        <v>13</v>
      </c>
      <c r="L531" s="2">
        <f>K531/$M$531</f>
        <v>7.7380952380952384E-2</v>
      </c>
      <c r="M531" s="11">
        <v>168</v>
      </c>
      <c r="N531" s="37">
        <v>8</v>
      </c>
      <c r="O531" s="37">
        <v>176</v>
      </c>
      <c r="P531" s="103"/>
    </row>
    <row r="532" spans="2:16" x14ac:dyDescent="0.2">
      <c r="B532" s="24" t="s">
        <v>231</v>
      </c>
      <c r="C532" s="10">
        <v>28</v>
      </c>
      <c r="D532" s="2">
        <f>C532/$M$532</f>
        <v>0.16766467065868262</v>
      </c>
      <c r="E532" s="3">
        <v>35</v>
      </c>
      <c r="F532" s="2">
        <f>E532/$M$532</f>
        <v>0.20958083832335328</v>
      </c>
      <c r="G532" s="11">
        <v>44</v>
      </c>
      <c r="H532" s="2">
        <f>G532/$M$532</f>
        <v>0.26347305389221559</v>
      </c>
      <c r="I532" s="3">
        <v>32</v>
      </c>
      <c r="J532" s="2">
        <f>I532/$M$532</f>
        <v>0.19161676646706588</v>
      </c>
      <c r="K532" s="11">
        <v>28</v>
      </c>
      <c r="L532" s="2">
        <f>K532/$M$532</f>
        <v>0.16766467065868262</v>
      </c>
      <c r="M532" s="11">
        <v>167</v>
      </c>
      <c r="N532" s="37">
        <v>9</v>
      </c>
      <c r="O532" s="37">
        <v>176</v>
      </c>
      <c r="P532" s="103"/>
    </row>
    <row r="533" spans="2:16" x14ac:dyDescent="0.2">
      <c r="B533" s="24" t="s">
        <v>232</v>
      </c>
      <c r="C533" s="10">
        <v>74</v>
      </c>
      <c r="D533" s="2">
        <f>C533/$M$533</f>
        <v>0.43529411764705883</v>
      </c>
      <c r="E533" s="3">
        <v>32</v>
      </c>
      <c r="F533" s="2">
        <f>E533/$M$533</f>
        <v>0.18823529411764706</v>
      </c>
      <c r="G533" s="11">
        <v>32</v>
      </c>
      <c r="H533" s="2">
        <f>G533/$M$533</f>
        <v>0.18823529411764706</v>
      </c>
      <c r="I533" s="3">
        <v>25</v>
      </c>
      <c r="J533" s="2">
        <f>I533/$M$533</f>
        <v>0.14705882352941177</v>
      </c>
      <c r="K533" s="11">
        <v>7</v>
      </c>
      <c r="L533" s="2">
        <f>K533/$M$533</f>
        <v>4.1176470588235294E-2</v>
      </c>
      <c r="M533" s="11">
        <v>170</v>
      </c>
      <c r="N533" s="37">
        <v>6</v>
      </c>
      <c r="O533" s="37">
        <v>176</v>
      </c>
      <c r="P533" s="103"/>
    </row>
    <row r="534" spans="2:16" x14ac:dyDescent="0.2">
      <c r="B534" s="24" t="s">
        <v>233</v>
      </c>
      <c r="C534" s="10">
        <v>72</v>
      </c>
      <c r="D534" s="2">
        <f>C534/$M$534</f>
        <v>0.42603550295857989</v>
      </c>
      <c r="E534" s="3">
        <v>28</v>
      </c>
      <c r="F534" s="2">
        <f>E534/$M$534</f>
        <v>0.16568047337278108</v>
      </c>
      <c r="G534" s="11">
        <v>33</v>
      </c>
      <c r="H534" s="2">
        <f>G534/$M$534</f>
        <v>0.19526627218934911</v>
      </c>
      <c r="I534" s="3">
        <v>25</v>
      </c>
      <c r="J534" s="2">
        <f>I534/$M$534</f>
        <v>0.14792899408284024</v>
      </c>
      <c r="K534" s="11">
        <v>11</v>
      </c>
      <c r="L534" s="2">
        <f>K534/$M$534</f>
        <v>6.5088757396449703E-2</v>
      </c>
      <c r="M534" s="11">
        <v>169</v>
      </c>
      <c r="N534" s="37">
        <v>7</v>
      </c>
      <c r="O534" s="37">
        <v>176</v>
      </c>
      <c r="P534" s="103"/>
    </row>
    <row r="535" spans="2:16" x14ac:dyDescent="0.2">
      <c r="B535" s="24" t="s">
        <v>238</v>
      </c>
      <c r="C535" s="10">
        <v>113</v>
      </c>
      <c r="D535" s="2">
        <f>C535/$M$535</f>
        <v>0.66863905325443784</v>
      </c>
      <c r="E535" s="3">
        <v>29</v>
      </c>
      <c r="F535" s="2">
        <f>E535/$M$535</f>
        <v>0.17159763313609466</v>
      </c>
      <c r="G535" s="11">
        <v>15</v>
      </c>
      <c r="H535" s="2">
        <f>G535/$M$535</f>
        <v>8.8757396449704137E-2</v>
      </c>
      <c r="I535" s="3">
        <v>10</v>
      </c>
      <c r="J535" s="2">
        <f>I535/$M$535</f>
        <v>5.9171597633136092E-2</v>
      </c>
      <c r="K535" s="11">
        <v>2</v>
      </c>
      <c r="L535" s="2">
        <f>K535/$M$535</f>
        <v>1.1834319526627219E-2</v>
      </c>
      <c r="M535" s="11">
        <v>169</v>
      </c>
      <c r="N535" s="37">
        <v>7</v>
      </c>
      <c r="O535" s="37">
        <v>176</v>
      </c>
      <c r="P535" s="103"/>
    </row>
    <row r="536" spans="2:16" x14ac:dyDescent="0.2">
      <c r="B536" s="24" t="s">
        <v>235</v>
      </c>
      <c r="C536" s="10">
        <v>76</v>
      </c>
      <c r="D536" s="2">
        <f>C536/$M$536</f>
        <v>0.45238095238095238</v>
      </c>
      <c r="E536" s="3">
        <v>36</v>
      </c>
      <c r="F536" s="2">
        <f>E536/$M$536</f>
        <v>0.21428571428571427</v>
      </c>
      <c r="G536" s="11">
        <v>38</v>
      </c>
      <c r="H536" s="2">
        <f>G536/$M$536</f>
        <v>0.22619047619047619</v>
      </c>
      <c r="I536" s="3">
        <v>11</v>
      </c>
      <c r="J536" s="2">
        <f>I536/$M$536</f>
        <v>6.5476190476190479E-2</v>
      </c>
      <c r="K536" s="11">
        <v>7</v>
      </c>
      <c r="L536" s="2">
        <f>K536/$M$536</f>
        <v>4.1666666666666664E-2</v>
      </c>
      <c r="M536" s="11">
        <v>168</v>
      </c>
      <c r="N536" s="37">
        <v>8</v>
      </c>
      <c r="O536" s="37">
        <v>176</v>
      </c>
      <c r="P536" s="103"/>
    </row>
    <row r="537" spans="2:16" ht="24" x14ac:dyDescent="0.2">
      <c r="B537" s="24" t="s">
        <v>239</v>
      </c>
      <c r="C537" s="10">
        <v>94</v>
      </c>
      <c r="D537" s="2">
        <f>C537/$M$537</f>
        <v>0.54970760233918126</v>
      </c>
      <c r="E537" s="3">
        <v>15</v>
      </c>
      <c r="F537" s="2">
        <f>E537/$M$537</f>
        <v>8.771929824561403E-2</v>
      </c>
      <c r="G537" s="11">
        <v>24</v>
      </c>
      <c r="H537" s="2">
        <f>G537/$M$537</f>
        <v>0.14035087719298245</v>
      </c>
      <c r="I537" s="3">
        <v>22</v>
      </c>
      <c r="J537" s="2">
        <f>I537/$M$537</f>
        <v>0.12865497076023391</v>
      </c>
      <c r="K537" s="11">
        <v>16</v>
      </c>
      <c r="L537" s="2">
        <f>K537/$M$537</f>
        <v>9.3567251461988299E-2</v>
      </c>
      <c r="M537" s="11">
        <v>171</v>
      </c>
      <c r="N537" s="37">
        <v>5</v>
      </c>
      <c r="O537" s="37">
        <v>176</v>
      </c>
      <c r="P537" s="103"/>
    </row>
    <row r="538" spans="2:16" ht="24" x14ac:dyDescent="0.2">
      <c r="B538" s="26" t="s">
        <v>240</v>
      </c>
      <c r="C538" s="10">
        <v>30</v>
      </c>
      <c r="D538" s="2">
        <f>C538/$M$538</f>
        <v>0.5</v>
      </c>
      <c r="E538" s="3">
        <v>9</v>
      </c>
      <c r="F538" s="2">
        <f>E538/$M$538</f>
        <v>0.15</v>
      </c>
      <c r="G538" s="11">
        <v>10</v>
      </c>
      <c r="H538" s="2">
        <f>G538/$M$538</f>
        <v>0.16666666666666666</v>
      </c>
      <c r="I538" s="3">
        <v>3</v>
      </c>
      <c r="J538" s="2">
        <f>I538/$M$538</f>
        <v>0.05</v>
      </c>
      <c r="K538" s="11">
        <v>8</v>
      </c>
      <c r="L538" s="2">
        <f>K538/$M$538</f>
        <v>0.13333333333333333</v>
      </c>
      <c r="M538" s="11">
        <v>60</v>
      </c>
      <c r="N538" s="37">
        <v>116</v>
      </c>
      <c r="O538" s="37">
        <v>176</v>
      </c>
      <c r="P538" s="103"/>
    </row>
    <row r="539" spans="2:16" x14ac:dyDescent="0.2">
      <c r="B539" s="24" t="s">
        <v>241</v>
      </c>
      <c r="C539" s="10">
        <v>77</v>
      </c>
      <c r="D539" s="2">
        <f>C539/$M$539</f>
        <v>0.45029239766081869</v>
      </c>
      <c r="E539" s="3">
        <v>41</v>
      </c>
      <c r="F539" s="2">
        <f>E539/$M$539</f>
        <v>0.23976608187134502</v>
      </c>
      <c r="G539" s="11">
        <v>34</v>
      </c>
      <c r="H539" s="2">
        <f>G539/$M$539</f>
        <v>0.19883040935672514</v>
      </c>
      <c r="I539" s="3">
        <v>12</v>
      </c>
      <c r="J539" s="2">
        <f>I539/$M$539</f>
        <v>7.0175438596491224E-2</v>
      </c>
      <c r="K539" s="11">
        <v>7</v>
      </c>
      <c r="L539" s="2">
        <f>K539/$M$539</f>
        <v>4.0935672514619881E-2</v>
      </c>
      <c r="M539" s="11">
        <v>171</v>
      </c>
      <c r="N539" s="37">
        <v>5</v>
      </c>
      <c r="O539" s="37">
        <v>176</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308</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2</v>
      </c>
      <c r="D549" s="2">
        <f>C549/$I$549</f>
        <v>5.8479532163742687E-3</v>
      </c>
      <c r="E549" s="3">
        <v>79</v>
      </c>
      <c r="F549" s="2">
        <f>E549/$I$549</f>
        <v>0.23099415204678361</v>
      </c>
      <c r="G549" s="11">
        <v>261</v>
      </c>
      <c r="H549" s="2">
        <f>G549/$I$549</f>
        <v>0.76315789473684215</v>
      </c>
      <c r="I549" s="37">
        <v>342</v>
      </c>
      <c r="J549" s="37">
        <v>2</v>
      </c>
      <c r="K549" s="37">
        <v>344</v>
      </c>
      <c r="L549" s="103"/>
    </row>
    <row r="550" spans="2:12" x14ac:dyDescent="0.2">
      <c r="B550" s="24" t="s">
        <v>249</v>
      </c>
      <c r="C550" s="10">
        <v>3</v>
      </c>
      <c r="D550" s="2">
        <f>C550/$I$550</f>
        <v>8.771929824561403E-3</v>
      </c>
      <c r="E550" s="3">
        <v>104</v>
      </c>
      <c r="F550" s="2">
        <f>E550/$I$550</f>
        <v>0.30409356725146197</v>
      </c>
      <c r="G550" s="11">
        <v>235</v>
      </c>
      <c r="H550" s="2">
        <f>G550/$I$550</f>
        <v>0.6871345029239766</v>
      </c>
      <c r="I550" s="11">
        <v>342</v>
      </c>
      <c r="J550" s="72">
        <v>2</v>
      </c>
      <c r="K550" s="37">
        <v>344</v>
      </c>
      <c r="L550" s="103"/>
    </row>
    <row r="551" spans="2:12" ht="24" x14ac:dyDescent="0.2">
      <c r="B551" s="24" t="s">
        <v>250</v>
      </c>
      <c r="C551" s="10">
        <v>8</v>
      </c>
      <c r="D551" s="2">
        <f>C551/$I$551</f>
        <v>2.3952095808383235E-2</v>
      </c>
      <c r="E551" s="3">
        <v>188</v>
      </c>
      <c r="F551" s="2">
        <f>E551/$I$551</f>
        <v>0.56287425149700598</v>
      </c>
      <c r="G551" s="11">
        <v>138</v>
      </c>
      <c r="H551" s="2">
        <f>G551/$I$551</f>
        <v>0.41317365269461076</v>
      </c>
      <c r="I551" s="11">
        <v>334</v>
      </c>
      <c r="J551" s="72">
        <v>10</v>
      </c>
      <c r="K551" s="37">
        <v>344</v>
      </c>
      <c r="L551" s="103"/>
    </row>
    <row r="552" spans="2:12" x14ac:dyDescent="0.2">
      <c r="B552" s="24" t="s">
        <v>251</v>
      </c>
      <c r="C552" s="10">
        <v>15</v>
      </c>
      <c r="D552" s="2">
        <f>C552/$I$552</f>
        <v>8.9820359281437126E-2</v>
      </c>
      <c r="E552" s="3">
        <v>101</v>
      </c>
      <c r="F552" s="2">
        <f>E552/$I$552</f>
        <v>0.60479041916167664</v>
      </c>
      <c r="G552" s="11">
        <v>51</v>
      </c>
      <c r="H552" s="2">
        <f>G552/$I$552</f>
        <v>0.30538922155688625</v>
      </c>
      <c r="I552" s="11">
        <v>167</v>
      </c>
      <c r="J552" s="72">
        <v>177</v>
      </c>
      <c r="K552" s="37">
        <v>344</v>
      </c>
      <c r="L552" s="103"/>
    </row>
    <row r="553" spans="2:12" x14ac:dyDescent="0.2">
      <c r="B553" s="24" t="s">
        <v>252</v>
      </c>
      <c r="C553" s="10">
        <v>32</v>
      </c>
      <c r="D553" s="2">
        <f>C553/$I$553</f>
        <v>0.19277108433734941</v>
      </c>
      <c r="E553" s="3">
        <v>97</v>
      </c>
      <c r="F553" s="2">
        <f>E553/$I$553</f>
        <v>0.58433734939759041</v>
      </c>
      <c r="G553" s="11">
        <v>37</v>
      </c>
      <c r="H553" s="2">
        <f>G553/$I$553</f>
        <v>0.22289156626506024</v>
      </c>
      <c r="I553" s="72">
        <v>166</v>
      </c>
      <c r="J553" s="72">
        <v>178</v>
      </c>
      <c r="K553" s="37">
        <v>344</v>
      </c>
      <c r="L553" s="103"/>
    </row>
    <row r="554" spans="2:12" x14ac:dyDescent="0.2">
      <c r="B554" s="24" t="s">
        <v>253</v>
      </c>
      <c r="C554" s="10">
        <v>16</v>
      </c>
      <c r="D554" s="2">
        <f>C554/$I$554</f>
        <v>4.8484848484848485E-2</v>
      </c>
      <c r="E554" s="3">
        <v>236</v>
      </c>
      <c r="F554" s="2">
        <f>E554/$I$554</f>
        <v>0.7151515151515152</v>
      </c>
      <c r="G554" s="11">
        <v>78</v>
      </c>
      <c r="H554" s="2">
        <f>G554/$I$554</f>
        <v>0.23636363636363636</v>
      </c>
      <c r="I554" s="11">
        <v>330</v>
      </c>
      <c r="J554" s="11">
        <v>14</v>
      </c>
      <c r="K554" s="37">
        <v>344</v>
      </c>
      <c r="L554" s="103"/>
    </row>
    <row r="557" spans="2:12" x14ac:dyDescent="0.2">
      <c r="B557" s="102"/>
      <c r="C557" s="102" t="s">
        <v>254</v>
      </c>
    </row>
    <row r="559" spans="2:12" ht="15" customHeight="1" x14ac:dyDescent="0.2">
      <c r="B559" s="253" t="s">
        <v>244</v>
      </c>
      <c r="C559" s="257" t="s">
        <v>307</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5.9523809523809521E-3</v>
      </c>
      <c r="E562" s="3">
        <v>46</v>
      </c>
      <c r="F562" s="2">
        <f>E562/$I$562</f>
        <v>0.27380952380952384</v>
      </c>
      <c r="G562" s="11">
        <v>121</v>
      </c>
      <c r="H562" s="2">
        <f>G562/$I$562</f>
        <v>0.72023809523809523</v>
      </c>
      <c r="I562" s="11">
        <v>168</v>
      </c>
      <c r="J562" s="11">
        <v>0</v>
      </c>
      <c r="K562" s="37">
        <v>168</v>
      </c>
      <c r="L562" s="103"/>
    </row>
    <row r="563" spans="2:12" x14ac:dyDescent="0.2">
      <c r="B563" s="24" t="s">
        <v>249</v>
      </c>
      <c r="C563" s="10">
        <v>1</v>
      </c>
      <c r="D563" s="2">
        <f>C563/$I$563</f>
        <v>5.9523809523809521E-3</v>
      </c>
      <c r="E563" s="3">
        <v>47</v>
      </c>
      <c r="F563" s="2">
        <f>E563/$I$563</f>
        <v>0.27976190476190477</v>
      </c>
      <c r="G563" s="11">
        <v>120</v>
      </c>
      <c r="H563" s="2">
        <f>G563/$I$563</f>
        <v>0.7142857142857143</v>
      </c>
      <c r="I563" s="11">
        <v>168</v>
      </c>
      <c r="J563" s="37">
        <v>0</v>
      </c>
      <c r="K563" s="37">
        <v>168</v>
      </c>
      <c r="L563" s="103"/>
    </row>
    <row r="564" spans="2:12" ht="24" x14ac:dyDescent="0.2">
      <c r="B564" s="24" t="s">
        <v>250</v>
      </c>
      <c r="C564" s="10">
        <v>3</v>
      </c>
      <c r="D564" s="2">
        <f>C564/$I$564</f>
        <v>1.8292682926829267E-2</v>
      </c>
      <c r="E564" s="3">
        <v>87</v>
      </c>
      <c r="F564" s="2">
        <f>E564/$I$564</f>
        <v>0.53048780487804881</v>
      </c>
      <c r="G564" s="11">
        <v>74</v>
      </c>
      <c r="H564" s="2">
        <f>G564/$I$564</f>
        <v>0.45121951219512196</v>
      </c>
      <c r="I564" s="11">
        <v>164</v>
      </c>
      <c r="J564" s="11">
        <v>4</v>
      </c>
      <c r="K564" s="37">
        <v>168</v>
      </c>
      <c r="L564" s="103"/>
    </row>
    <row r="565" spans="2:12" x14ac:dyDescent="0.2">
      <c r="B565" s="24" t="s">
        <v>253</v>
      </c>
      <c r="C565" s="10">
        <v>3</v>
      </c>
      <c r="D565" s="2">
        <f>C565/$I$565</f>
        <v>1.8518518518518517E-2</v>
      </c>
      <c r="E565" s="3">
        <v>119</v>
      </c>
      <c r="F565" s="2">
        <f>E565/$I$565</f>
        <v>0.73456790123456794</v>
      </c>
      <c r="G565" s="11">
        <v>40</v>
      </c>
      <c r="H565" s="2">
        <f>G565/$I$565</f>
        <v>0.24691358024691357</v>
      </c>
      <c r="I565" s="11">
        <v>162</v>
      </c>
      <c r="J565" s="37">
        <v>6</v>
      </c>
      <c r="K565" s="37">
        <v>168</v>
      </c>
      <c r="L565" s="103"/>
    </row>
    <row r="566" spans="2:12" x14ac:dyDescent="0.2">
      <c r="L566" s="103"/>
    </row>
    <row r="567" spans="2:12" x14ac:dyDescent="0.2">
      <c r="L567" s="103"/>
    </row>
    <row r="568" spans="2:12" x14ac:dyDescent="0.2">
      <c r="C568" s="102" t="s">
        <v>256</v>
      </c>
    </row>
    <row r="570" spans="2:12" ht="15" customHeight="1" x14ac:dyDescent="0.2">
      <c r="B570" s="253" t="s">
        <v>244</v>
      </c>
      <c r="C570" s="257" t="s">
        <v>306</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77">
        <v>1</v>
      </c>
      <c r="D573" s="2">
        <f>C573/$I$573</f>
        <v>5.7471264367816091E-3</v>
      </c>
      <c r="E573" s="3">
        <v>33</v>
      </c>
      <c r="F573" s="2">
        <f>E573/$I$573</f>
        <v>0.18965517241379309</v>
      </c>
      <c r="G573" s="11">
        <v>140</v>
      </c>
      <c r="H573" s="2">
        <f>G573/$I$573</f>
        <v>0.8045977011494253</v>
      </c>
      <c r="I573" s="11">
        <v>174</v>
      </c>
      <c r="J573" s="72">
        <v>2</v>
      </c>
      <c r="K573" s="72">
        <v>176</v>
      </c>
      <c r="L573" s="103"/>
    </row>
    <row r="574" spans="2:12" x14ac:dyDescent="0.2">
      <c r="B574" s="24" t="s">
        <v>249</v>
      </c>
      <c r="C574" s="10">
        <v>2</v>
      </c>
      <c r="D574" s="2">
        <f>C574/$I$574</f>
        <v>1.1494252873563218E-2</v>
      </c>
      <c r="E574" s="3">
        <v>57</v>
      </c>
      <c r="F574" s="2">
        <f>E574/$I$574</f>
        <v>0.32758620689655171</v>
      </c>
      <c r="G574" s="11">
        <v>115</v>
      </c>
      <c r="H574" s="2">
        <f>G574/$I$574</f>
        <v>0.66091954022988508</v>
      </c>
      <c r="I574" s="11">
        <v>174</v>
      </c>
      <c r="J574" s="72">
        <v>2</v>
      </c>
      <c r="K574" s="72">
        <v>176</v>
      </c>
      <c r="L574" s="103"/>
    </row>
    <row r="575" spans="2:12" ht="24" x14ac:dyDescent="0.2">
      <c r="B575" s="24" t="s">
        <v>250</v>
      </c>
      <c r="C575" s="10">
        <v>5</v>
      </c>
      <c r="D575" s="2">
        <f>C575/$I$575</f>
        <v>2.9411764705882353E-2</v>
      </c>
      <c r="E575" s="3">
        <v>101</v>
      </c>
      <c r="F575" s="2">
        <f>E575/$I$575</f>
        <v>0.59411764705882353</v>
      </c>
      <c r="G575" s="11">
        <v>64</v>
      </c>
      <c r="H575" s="2">
        <f>G575/$I$575</f>
        <v>0.37647058823529411</v>
      </c>
      <c r="I575" s="11">
        <v>170</v>
      </c>
      <c r="J575" s="72">
        <v>6</v>
      </c>
      <c r="K575" s="72">
        <v>176</v>
      </c>
      <c r="L575" s="103"/>
    </row>
    <row r="576" spans="2:12" x14ac:dyDescent="0.2">
      <c r="B576" s="24" t="s">
        <v>251</v>
      </c>
      <c r="C576" s="10">
        <v>15</v>
      </c>
      <c r="D576" s="2">
        <f>C576/$I$576</f>
        <v>8.9820359281437126E-2</v>
      </c>
      <c r="E576" s="3">
        <v>101</v>
      </c>
      <c r="F576" s="2">
        <f>E576/$I$576</f>
        <v>0.60479041916167664</v>
      </c>
      <c r="G576" s="11">
        <v>51</v>
      </c>
      <c r="H576" s="2">
        <f>G576/$I$576</f>
        <v>0.30538922155688625</v>
      </c>
      <c r="I576" s="11">
        <v>167</v>
      </c>
      <c r="J576" s="72">
        <v>9</v>
      </c>
      <c r="K576" s="72">
        <v>176</v>
      </c>
      <c r="L576" s="103"/>
    </row>
    <row r="577" spans="2:12" x14ac:dyDescent="0.2">
      <c r="B577" s="24" t="s">
        <v>252</v>
      </c>
      <c r="C577" s="10">
        <v>32</v>
      </c>
      <c r="D577" s="2">
        <f>C577/$I$577</f>
        <v>0.19277108433734941</v>
      </c>
      <c r="E577" s="3">
        <v>97</v>
      </c>
      <c r="F577" s="2">
        <f>E577/$I$577</f>
        <v>0.58433734939759041</v>
      </c>
      <c r="G577" s="11">
        <v>37</v>
      </c>
      <c r="H577" s="2">
        <f>G577/$I$577</f>
        <v>0.22289156626506024</v>
      </c>
      <c r="I577" s="11">
        <v>166</v>
      </c>
      <c r="J577" s="72">
        <v>10</v>
      </c>
      <c r="K577" s="72">
        <v>176</v>
      </c>
      <c r="L577" s="103"/>
    </row>
    <row r="578" spans="2:12" x14ac:dyDescent="0.2">
      <c r="B578" s="24" t="s">
        <v>253</v>
      </c>
      <c r="C578" s="10">
        <v>13</v>
      </c>
      <c r="D578" s="2">
        <f>C578/$I$578</f>
        <v>7.7380952380952384E-2</v>
      </c>
      <c r="E578" s="3">
        <v>117</v>
      </c>
      <c r="F578" s="2">
        <f>E578/$I$578</f>
        <v>0.6964285714285714</v>
      </c>
      <c r="G578" s="11">
        <v>38</v>
      </c>
      <c r="H578" s="2">
        <f>G578/$I$578</f>
        <v>0.22619047619047619</v>
      </c>
      <c r="I578" s="11">
        <v>168</v>
      </c>
      <c r="J578" s="11">
        <v>8</v>
      </c>
      <c r="K578" s="72">
        <v>176</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7" id="{E6C348CF-FB42-4AC1-96A0-8C2109630E0E}">
            <xm:f>D12&lt;(Gesamt!D12-30%)</xm:f>
            <x14:dxf>
              <fill>
                <patternFill>
                  <bgColor theme="3" tint="0.39994506668294322"/>
                </patternFill>
              </fill>
            </x14:dxf>
          </x14:cfRule>
          <x14:cfRule type="expression" priority="358" id="{DF708508-A84C-449A-BA71-73FC6BD17FA0}">
            <xm:f>D12&lt;(Gesamt!D12-10%)</xm:f>
            <x14:dxf>
              <fill>
                <patternFill>
                  <bgColor theme="3" tint="0.79998168889431442"/>
                </patternFill>
              </fill>
            </x14:dxf>
          </x14:cfRule>
          <x14:cfRule type="expression" priority="359" id="{C7CCEF52-80AB-4E4F-98E7-82C6B2A6496F}">
            <xm:f>D12&gt;(Gesamt!D12+10%)</xm:f>
            <x14:dxf>
              <fill>
                <patternFill>
                  <bgColor theme="3" tint="0.79998168889431442"/>
                </patternFill>
              </fill>
            </x14:dxf>
          </x14:cfRule>
          <x14:cfRule type="expression" priority="360" id="{5A9DC9C4-AD96-4E4C-BD98-967AB308B459}">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372</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373</v>
      </c>
      <c r="J10" s="276" t="s">
        <v>5</v>
      </c>
      <c r="K10" s="277" t="s">
        <v>374</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Sozi!C12+Sozi!E12</f>
        <v>15</v>
      </c>
      <c r="D12" s="2">
        <f>C12/I12</f>
        <v>9.4339622641509441E-2</v>
      </c>
      <c r="E12" s="1">
        <f>Sozi!G12</f>
        <v>46</v>
      </c>
      <c r="F12" s="2">
        <f>E12/$I$12</f>
        <v>0.28930817610062892</v>
      </c>
      <c r="G12" s="1">
        <f>Sozi!I12+Sozi!K12</f>
        <v>98</v>
      </c>
      <c r="H12" s="2">
        <f>G12/$I12</f>
        <v>0.61635220125786161</v>
      </c>
      <c r="I12" s="3">
        <f>Sozi!M12</f>
        <v>159</v>
      </c>
      <c r="J12" s="3">
        <f>Sozi!N12</f>
        <v>1</v>
      </c>
      <c r="K12" s="3">
        <f>Sozi!O12</f>
        <v>160</v>
      </c>
      <c r="L12" s="34"/>
      <c r="M12" s="34"/>
    </row>
    <row r="13" spans="2:16" s="123" customFormat="1" ht="13.5" customHeight="1" x14ac:dyDescent="0.25">
      <c r="B13" s="23" t="s">
        <v>8</v>
      </c>
      <c r="C13" s="1">
        <f>Sozi!C13+Sozi!E13</f>
        <v>146</v>
      </c>
      <c r="D13" s="2">
        <f t="shared" ref="D13:D20" si="0">C13/I13</f>
        <v>1</v>
      </c>
      <c r="E13" s="1">
        <f>Sozi!G13</f>
        <v>0</v>
      </c>
      <c r="F13" s="2">
        <f>E13/$I$13</f>
        <v>0</v>
      </c>
      <c r="G13" s="1">
        <f>Sozi!I13+Sozi!K13</f>
        <v>0</v>
      </c>
      <c r="H13" s="2">
        <f t="shared" ref="H13:H20" si="1">G13/$I13</f>
        <v>0</v>
      </c>
      <c r="I13" s="3">
        <f>Sozi!M13</f>
        <v>146</v>
      </c>
      <c r="J13" s="3">
        <f>Sozi!N13</f>
        <v>14</v>
      </c>
      <c r="K13" s="3">
        <f>Sozi!O13</f>
        <v>160</v>
      </c>
      <c r="L13" s="34"/>
      <c r="M13" s="34"/>
    </row>
    <row r="14" spans="2:16" s="123" customFormat="1" ht="15.75" customHeight="1" x14ac:dyDescent="0.25">
      <c r="B14" s="23" t="s">
        <v>9</v>
      </c>
      <c r="C14" s="1">
        <f>Sozi!C14+Sozi!E14</f>
        <v>146</v>
      </c>
      <c r="D14" s="2">
        <f t="shared" si="0"/>
        <v>0.99319727891156462</v>
      </c>
      <c r="E14" s="1">
        <f>Sozi!G14</f>
        <v>0</v>
      </c>
      <c r="F14" s="2">
        <f>E14/$I$14</f>
        <v>0</v>
      </c>
      <c r="G14" s="1">
        <f>Sozi!I14+Sozi!K14</f>
        <v>1</v>
      </c>
      <c r="H14" s="2">
        <f t="shared" si="1"/>
        <v>6.8027210884353739E-3</v>
      </c>
      <c r="I14" s="3">
        <f>Sozi!M14</f>
        <v>147</v>
      </c>
      <c r="J14" s="3">
        <f>Sozi!N14</f>
        <v>13</v>
      </c>
      <c r="K14" s="3">
        <f>Sozi!O14</f>
        <v>160</v>
      </c>
      <c r="L14" s="34"/>
      <c r="M14" s="34"/>
    </row>
    <row r="15" spans="2:16" s="123" customFormat="1" ht="15.75" customHeight="1" x14ac:dyDescent="0.25">
      <c r="B15" s="23" t="s">
        <v>10</v>
      </c>
      <c r="C15" s="1">
        <f>Sozi!C15+Sozi!E15</f>
        <v>87</v>
      </c>
      <c r="D15" s="2">
        <f t="shared" si="0"/>
        <v>0.56862745098039214</v>
      </c>
      <c r="E15" s="1">
        <f>Sozi!G15</f>
        <v>31</v>
      </c>
      <c r="F15" s="2">
        <f>E15/$I$15</f>
        <v>0.20261437908496732</v>
      </c>
      <c r="G15" s="1">
        <f>Sozi!I15+Sozi!K15</f>
        <v>35</v>
      </c>
      <c r="H15" s="2">
        <f t="shared" si="1"/>
        <v>0.22875816993464052</v>
      </c>
      <c r="I15" s="3">
        <f>Sozi!M15</f>
        <v>153</v>
      </c>
      <c r="J15" s="3">
        <f>Sozi!N15</f>
        <v>7</v>
      </c>
      <c r="K15" s="3">
        <f>Sozi!O15</f>
        <v>160</v>
      </c>
      <c r="L15" s="34"/>
      <c r="M15" s="34"/>
    </row>
    <row r="16" spans="2:16" s="123" customFormat="1" ht="16.5" customHeight="1" x14ac:dyDescent="0.25">
      <c r="B16" s="23" t="s">
        <v>11</v>
      </c>
      <c r="C16" s="1">
        <f>Sozi!C16+Sozi!E16</f>
        <v>142</v>
      </c>
      <c r="D16" s="2">
        <f t="shared" si="0"/>
        <v>0.95945945945945943</v>
      </c>
      <c r="E16" s="1">
        <f>Sozi!G16</f>
        <v>5</v>
      </c>
      <c r="F16" s="2">
        <f>E16/$I$16</f>
        <v>3.3783783783783786E-2</v>
      </c>
      <c r="G16" s="1">
        <f>Sozi!I16+Sozi!K16</f>
        <v>1</v>
      </c>
      <c r="H16" s="2">
        <f t="shared" si="1"/>
        <v>6.7567567567567571E-3</v>
      </c>
      <c r="I16" s="3">
        <f>Sozi!M16</f>
        <v>148</v>
      </c>
      <c r="J16" s="3">
        <f>Sozi!N16</f>
        <v>12</v>
      </c>
      <c r="K16" s="3">
        <f>Sozi!O16</f>
        <v>160</v>
      </c>
      <c r="L16" s="34"/>
      <c r="M16" s="34"/>
    </row>
    <row r="17" spans="2:16" s="123" customFormat="1" ht="19.5" customHeight="1" x14ac:dyDescent="0.25">
      <c r="B17" s="23" t="s">
        <v>12</v>
      </c>
      <c r="C17" s="1">
        <f>Sozi!C17+Sozi!E17</f>
        <v>147</v>
      </c>
      <c r="D17" s="2">
        <f t="shared" si="0"/>
        <v>1</v>
      </c>
      <c r="E17" s="1">
        <f>Sozi!G17</f>
        <v>0</v>
      </c>
      <c r="F17" s="2">
        <f>E17/$I$17</f>
        <v>0</v>
      </c>
      <c r="G17" s="1">
        <f>Sozi!I17+Sozi!K17</f>
        <v>0</v>
      </c>
      <c r="H17" s="2">
        <f t="shared" si="1"/>
        <v>0</v>
      </c>
      <c r="I17" s="3">
        <f>Sozi!M17</f>
        <v>147</v>
      </c>
      <c r="J17" s="3">
        <f>Sozi!N17</f>
        <v>13</v>
      </c>
      <c r="K17" s="3">
        <f>Sozi!O17</f>
        <v>160</v>
      </c>
      <c r="L17" s="34"/>
      <c r="M17" s="34"/>
      <c r="N17" s="34"/>
      <c r="O17" s="34"/>
    </row>
    <row r="18" spans="2:16" s="123" customFormat="1" ht="26.25" customHeight="1" x14ac:dyDescent="0.25">
      <c r="B18" s="23" t="s">
        <v>13</v>
      </c>
      <c r="C18" s="1">
        <f>Sozi!C18+Sozi!E18</f>
        <v>26</v>
      </c>
      <c r="D18" s="2">
        <f t="shared" si="0"/>
        <v>0.16666666666666666</v>
      </c>
      <c r="E18" s="1">
        <f>Sozi!G18</f>
        <v>35</v>
      </c>
      <c r="F18" s="2">
        <f>E18/$I$18</f>
        <v>0.22435897435897437</v>
      </c>
      <c r="G18" s="1">
        <f>Sozi!I18+Sozi!K18</f>
        <v>95</v>
      </c>
      <c r="H18" s="2">
        <f t="shared" si="1"/>
        <v>0.60897435897435892</v>
      </c>
      <c r="I18" s="3">
        <f>Sozi!M18</f>
        <v>156</v>
      </c>
      <c r="J18" s="3">
        <f>Sozi!N18</f>
        <v>4</v>
      </c>
      <c r="K18" s="3">
        <f>Sozi!O18</f>
        <v>160</v>
      </c>
      <c r="L18" s="34"/>
      <c r="M18" s="34"/>
      <c r="N18" s="34"/>
      <c r="O18" s="34"/>
    </row>
    <row r="19" spans="2:16" s="123" customFormat="1" ht="15" customHeight="1" x14ac:dyDescent="0.25">
      <c r="B19" s="23" t="s">
        <v>14</v>
      </c>
      <c r="C19" s="1">
        <f>Sozi!C19+Sozi!E19</f>
        <v>94</v>
      </c>
      <c r="D19" s="2">
        <f t="shared" si="0"/>
        <v>0.60256410256410253</v>
      </c>
      <c r="E19" s="1">
        <f>Sozi!G19</f>
        <v>21</v>
      </c>
      <c r="F19" s="2">
        <f>E19/$I$19</f>
        <v>0.13461538461538461</v>
      </c>
      <c r="G19" s="1">
        <f>Sozi!I19+Sozi!K19</f>
        <v>41</v>
      </c>
      <c r="H19" s="2">
        <f t="shared" si="1"/>
        <v>0.26282051282051283</v>
      </c>
      <c r="I19" s="3">
        <f>Sozi!M19</f>
        <v>156</v>
      </c>
      <c r="J19" s="3">
        <f>Sozi!N19</f>
        <v>4</v>
      </c>
      <c r="K19" s="3">
        <f>Sozi!O19</f>
        <v>160</v>
      </c>
      <c r="L19" s="34"/>
      <c r="M19" s="34"/>
      <c r="N19" s="34"/>
      <c r="O19" s="34"/>
    </row>
    <row r="20" spans="2:16" s="123" customFormat="1" ht="15.75" customHeight="1" x14ac:dyDescent="0.2">
      <c r="B20" s="23" t="s">
        <v>15</v>
      </c>
      <c r="C20" s="1">
        <f>Sozi!C20+Sozi!E20</f>
        <v>138</v>
      </c>
      <c r="D20" s="2">
        <f t="shared" si="0"/>
        <v>0.93877551020408168</v>
      </c>
      <c r="E20" s="1">
        <f>Sozi!G20</f>
        <v>8</v>
      </c>
      <c r="F20" s="2">
        <f>E20/$I$20</f>
        <v>5.4421768707482991E-2</v>
      </c>
      <c r="G20" s="1">
        <f>Sozi!I20+Sozi!K20</f>
        <v>1</v>
      </c>
      <c r="H20" s="2">
        <f t="shared" si="1"/>
        <v>6.8027210884353739E-3</v>
      </c>
      <c r="I20" s="3">
        <f>Sozi!M20</f>
        <v>147</v>
      </c>
      <c r="J20" s="3">
        <f>Sozi!N20</f>
        <v>13</v>
      </c>
      <c r="K20" s="3">
        <f>Sozi!O20</f>
        <v>160</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373</v>
      </c>
      <c r="J27" s="276" t="s">
        <v>5</v>
      </c>
      <c r="K27" s="277" t="s">
        <v>374</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Sozi!C29+Sozi!E29</f>
        <v>4</v>
      </c>
      <c r="D29" s="2">
        <f>C29/$I29</f>
        <v>4.0816326530612242E-2</v>
      </c>
      <c r="E29" s="1">
        <f>Sozi!G29</f>
        <v>32</v>
      </c>
      <c r="F29" s="2">
        <f>E29/$I29</f>
        <v>0.32653061224489793</v>
      </c>
      <c r="G29" s="1">
        <f>Sozi!I29+Sozi!K29</f>
        <v>62</v>
      </c>
      <c r="H29" s="2">
        <f>G29/$I29</f>
        <v>0.63265306122448983</v>
      </c>
      <c r="I29" s="3">
        <f>Sozi!M29</f>
        <v>98</v>
      </c>
      <c r="J29" s="3">
        <f>Sozi!N29</f>
        <v>1</v>
      </c>
      <c r="K29" s="35">
        <f t="shared" ref="K29:K37" si="2">I29+J29</f>
        <v>99</v>
      </c>
      <c r="L29" s="34"/>
      <c r="M29" s="34"/>
      <c r="N29" s="34"/>
      <c r="O29" s="34"/>
    </row>
    <row r="30" spans="2:16" s="123" customFormat="1" x14ac:dyDescent="0.25">
      <c r="B30" s="23" t="s">
        <v>8</v>
      </c>
      <c r="C30" s="1">
        <f>Sozi!C30+Sozi!E30</f>
        <v>95</v>
      </c>
      <c r="D30" s="2">
        <f t="shared" ref="D30:F37" si="3">C30/$I30</f>
        <v>1</v>
      </c>
      <c r="E30" s="1">
        <f>Sozi!G30</f>
        <v>0</v>
      </c>
      <c r="F30" s="2">
        <f t="shared" si="3"/>
        <v>0</v>
      </c>
      <c r="G30" s="1">
        <f>Sozi!I30+Sozi!K30</f>
        <v>0</v>
      </c>
      <c r="H30" s="2">
        <f t="shared" ref="H30:H37" si="4">G30/$I30</f>
        <v>0</v>
      </c>
      <c r="I30" s="3">
        <f>Sozi!M30</f>
        <v>95</v>
      </c>
      <c r="J30" s="3">
        <f>Sozi!N30</f>
        <v>4</v>
      </c>
      <c r="K30" s="35">
        <f t="shared" si="2"/>
        <v>99</v>
      </c>
      <c r="L30" s="34"/>
      <c r="M30" s="34"/>
      <c r="N30" s="34"/>
      <c r="O30" s="34"/>
    </row>
    <row r="31" spans="2:16" s="123" customFormat="1" x14ac:dyDescent="0.25">
      <c r="B31" s="23" t="s">
        <v>9</v>
      </c>
      <c r="C31" s="1">
        <f>Sozi!C31+Sozi!E31</f>
        <v>95</v>
      </c>
      <c r="D31" s="2">
        <f t="shared" si="3"/>
        <v>1</v>
      </c>
      <c r="E31" s="1">
        <f>Sozi!G31</f>
        <v>0</v>
      </c>
      <c r="F31" s="2">
        <f t="shared" si="3"/>
        <v>0</v>
      </c>
      <c r="G31" s="1">
        <f>Sozi!I31+Sozi!K31</f>
        <v>0</v>
      </c>
      <c r="H31" s="2">
        <f t="shared" si="4"/>
        <v>0</v>
      </c>
      <c r="I31" s="3">
        <f>Sozi!M31</f>
        <v>95</v>
      </c>
      <c r="J31" s="3">
        <f>Sozi!N31</f>
        <v>4</v>
      </c>
      <c r="K31" s="35">
        <f t="shared" si="2"/>
        <v>99</v>
      </c>
      <c r="L31" s="34"/>
      <c r="M31" s="34"/>
      <c r="N31" s="34"/>
      <c r="O31" s="34"/>
    </row>
    <row r="32" spans="2:16" s="123" customFormat="1" x14ac:dyDescent="0.25">
      <c r="B32" s="23" t="s">
        <v>18</v>
      </c>
      <c r="C32" s="1">
        <f>Sozi!C32+Sozi!E32</f>
        <v>53</v>
      </c>
      <c r="D32" s="2">
        <f t="shared" si="3"/>
        <v>0.55208333333333337</v>
      </c>
      <c r="E32" s="1">
        <f>Sozi!G32</f>
        <v>19</v>
      </c>
      <c r="F32" s="2">
        <f t="shared" si="3"/>
        <v>0.19791666666666666</v>
      </c>
      <c r="G32" s="1">
        <f>Sozi!I32+Sozi!K32</f>
        <v>24</v>
      </c>
      <c r="H32" s="2">
        <f t="shared" si="4"/>
        <v>0.25</v>
      </c>
      <c r="I32" s="3">
        <f>Sozi!M32</f>
        <v>96</v>
      </c>
      <c r="J32" s="3">
        <f>Sozi!N32</f>
        <v>3</v>
      </c>
      <c r="K32" s="35">
        <f t="shared" si="2"/>
        <v>99</v>
      </c>
      <c r="L32" s="34"/>
      <c r="M32" s="34"/>
      <c r="N32" s="34"/>
      <c r="O32" s="34"/>
    </row>
    <row r="33" spans="2:15" s="123" customFormat="1" x14ac:dyDescent="0.25">
      <c r="B33" s="23" t="s">
        <v>11</v>
      </c>
      <c r="C33" s="1">
        <f>Sozi!C33+Sozi!E33</f>
        <v>90</v>
      </c>
      <c r="D33" s="2">
        <f t="shared" si="3"/>
        <v>0.94736842105263153</v>
      </c>
      <c r="E33" s="1">
        <f>Sozi!G33</f>
        <v>4</v>
      </c>
      <c r="F33" s="2">
        <f t="shared" si="3"/>
        <v>4.2105263157894736E-2</v>
      </c>
      <c r="G33" s="1">
        <f>Sozi!I33+Sozi!K33</f>
        <v>1</v>
      </c>
      <c r="H33" s="2">
        <f t="shared" si="4"/>
        <v>1.0526315789473684E-2</v>
      </c>
      <c r="I33" s="3">
        <f>Sozi!M33</f>
        <v>95</v>
      </c>
      <c r="J33" s="3">
        <f>Sozi!N33</f>
        <v>4</v>
      </c>
      <c r="K33" s="35">
        <f t="shared" si="2"/>
        <v>99</v>
      </c>
      <c r="L33" s="34"/>
      <c r="M33" s="34"/>
      <c r="N33" s="34"/>
      <c r="O33" s="34"/>
    </row>
    <row r="34" spans="2:15" s="123" customFormat="1" x14ac:dyDescent="0.25">
      <c r="B34" s="23" t="s">
        <v>12</v>
      </c>
      <c r="C34" s="1">
        <f>Sozi!C34+Sozi!E34</f>
        <v>95</v>
      </c>
      <c r="D34" s="2">
        <f t="shared" si="3"/>
        <v>1</v>
      </c>
      <c r="E34" s="1">
        <f>Sozi!G34</f>
        <v>0</v>
      </c>
      <c r="F34" s="2">
        <f t="shared" si="3"/>
        <v>0</v>
      </c>
      <c r="G34" s="1">
        <f>Sozi!I34+Sozi!K34</f>
        <v>0</v>
      </c>
      <c r="H34" s="2">
        <f t="shared" si="4"/>
        <v>0</v>
      </c>
      <c r="I34" s="3">
        <f>Sozi!M34</f>
        <v>95</v>
      </c>
      <c r="J34" s="3">
        <f>Sozi!N34</f>
        <v>4</v>
      </c>
      <c r="K34" s="35">
        <f t="shared" si="2"/>
        <v>99</v>
      </c>
      <c r="L34" s="34"/>
      <c r="M34" s="34"/>
      <c r="N34" s="34"/>
      <c r="O34" s="34"/>
    </row>
    <row r="35" spans="2:15" s="123" customFormat="1" ht="24" x14ac:dyDescent="0.25">
      <c r="B35" s="23" t="s">
        <v>13</v>
      </c>
      <c r="C35" s="1">
        <f>Sozi!C35+Sozi!E35</f>
        <v>11</v>
      </c>
      <c r="D35" s="2">
        <f t="shared" si="3"/>
        <v>0.11224489795918367</v>
      </c>
      <c r="E35" s="1">
        <f>Sozi!G35</f>
        <v>28</v>
      </c>
      <c r="F35" s="2">
        <f t="shared" si="3"/>
        <v>0.2857142857142857</v>
      </c>
      <c r="G35" s="1">
        <f>Sozi!I35+Sozi!K35</f>
        <v>59</v>
      </c>
      <c r="H35" s="2">
        <f t="shared" si="4"/>
        <v>0.60204081632653061</v>
      </c>
      <c r="I35" s="3">
        <f>Sozi!M35</f>
        <v>98</v>
      </c>
      <c r="J35" s="3">
        <f>Sozi!N35</f>
        <v>1</v>
      </c>
      <c r="K35" s="35">
        <f t="shared" si="2"/>
        <v>99</v>
      </c>
      <c r="L35" s="34"/>
      <c r="M35" s="34"/>
      <c r="N35" s="34"/>
      <c r="O35" s="34"/>
    </row>
    <row r="36" spans="2:15" s="123" customFormat="1" x14ac:dyDescent="0.25">
      <c r="B36" s="23" t="s">
        <v>14</v>
      </c>
      <c r="C36" s="1">
        <f>Sozi!C36+Sozi!E36</f>
        <v>62</v>
      </c>
      <c r="D36" s="2">
        <f t="shared" si="3"/>
        <v>0.63917525773195871</v>
      </c>
      <c r="E36" s="1">
        <f>Sozi!G36</f>
        <v>12</v>
      </c>
      <c r="F36" s="2">
        <f t="shared" si="3"/>
        <v>0.12371134020618557</v>
      </c>
      <c r="G36" s="1">
        <f>Sozi!I36+Sozi!K36</f>
        <v>23</v>
      </c>
      <c r="H36" s="2">
        <f t="shared" si="4"/>
        <v>0.23711340206185566</v>
      </c>
      <c r="I36" s="3">
        <f>Sozi!M36</f>
        <v>97</v>
      </c>
      <c r="J36" s="3">
        <f>Sozi!N36</f>
        <v>2</v>
      </c>
      <c r="K36" s="35">
        <f t="shared" si="2"/>
        <v>99</v>
      </c>
      <c r="L36" s="34"/>
      <c r="M36" s="34"/>
      <c r="N36" s="34"/>
      <c r="O36" s="34"/>
    </row>
    <row r="37" spans="2:15" s="123" customFormat="1" x14ac:dyDescent="0.2">
      <c r="B37" s="23" t="s">
        <v>15</v>
      </c>
      <c r="C37" s="1">
        <f>Sozi!C37+Sozi!E37</f>
        <v>87</v>
      </c>
      <c r="D37" s="2">
        <f t="shared" si="3"/>
        <v>0.92553191489361697</v>
      </c>
      <c r="E37" s="1">
        <f>Sozi!G37</f>
        <v>6</v>
      </c>
      <c r="F37" s="2">
        <f t="shared" si="3"/>
        <v>6.3829787234042548E-2</v>
      </c>
      <c r="G37" s="1">
        <f>Sozi!I37+Sozi!K37</f>
        <v>1</v>
      </c>
      <c r="H37" s="2">
        <f t="shared" si="4"/>
        <v>1.0638297872340425E-2</v>
      </c>
      <c r="I37" s="3">
        <f>Sozi!M37</f>
        <v>94</v>
      </c>
      <c r="J37" s="3">
        <f>Sozi!N37</f>
        <v>5</v>
      </c>
      <c r="K37" s="35">
        <f t="shared" si="2"/>
        <v>99</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373</v>
      </c>
      <c r="J44" s="276" t="s">
        <v>5</v>
      </c>
      <c r="K44" s="258" t="s">
        <v>374</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Sozi!C46+Sozi!E46</f>
        <v>11</v>
      </c>
      <c r="D46" s="2">
        <f>C46/$I46</f>
        <v>0.18032786885245902</v>
      </c>
      <c r="E46" s="1">
        <f>Sozi!G46</f>
        <v>14</v>
      </c>
      <c r="F46" s="2">
        <f>E46/$I46</f>
        <v>0.22950819672131148</v>
      </c>
      <c r="G46" s="1">
        <f>Sozi!I46+Sozi!K46</f>
        <v>36</v>
      </c>
      <c r="H46" s="2">
        <f>G46/$I46</f>
        <v>0.5901639344262295</v>
      </c>
      <c r="I46" s="3">
        <f>Sozi!M46</f>
        <v>61</v>
      </c>
      <c r="J46" s="3">
        <f>Sozi!N46</f>
        <v>0</v>
      </c>
      <c r="K46" s="35">
        <f t="shared" ref="K46:K54" si="5">I46+J46</f>
        <v>61</v>
      </c>
      <c r="L46" s="34"/>
      <c r="M46" s="34"/>
      <c r="N46" s="34"/>
      <c r="O46" s="34"/>
    </row>
    <row r="47" spans="2:15" s="123" customFormat="1" x14ac:dyDescent="0.2">
      <c r="B47" s="23" t="s">
        <v>8</v>
      </c>
      <c r="C47" s="1">
        <f>Sozi!C47+Sozi!E47</f>
        <v>51</v>
      </c>
      <c r="D47" s="2">
        <f t="shared" ref="D47:F54" si="6">C47/$I47</f>
        <v>1</v>
      </c>
      <c r="E47" s="1">
        <f>Sozi!G47</f>
        <v>0</v>
      </c>
      <c r="F47" s="2">
        <f t="shared" si="6"/>
        <v>0</v>
      </c>
      <c r="G47" s="1">
        <f>Sozi!I47+Sozi!K47</f>
        <v>0</v>
      </c>
      <c r="H47" s="2">
        <f t="shared" ref="H47:H54" si="7">G47/$I47</f>
        <v>0</v>
      </c>
      <c r="I47" s="3">
        <f>Sozi!M47</f>
        <v>51</v>
      </c>
      <c r="J47" s="3">
        <f>Sozi!N47</f>
        <v>10</v>
      </c>
      <c r="K47" s="35">
        <f t="shared" si="5"/>
        <v>61</v>
      </c>
      <c r="L47" s="34"/>
      <c r="M47" s="34"/>
      <c r="N47" s="34"/>
      <c r="O47" s="34"/>
    </row>
    <row r="48" spans="2:15" s="123" customFormat="1" x14ac:dyDescent="0.2">
      <c r="B48" s="23" t="s">
        <v>22</v>
      </c>
      <c r="C48" s="1">
        <f>Sozi!C48+Sozi!E48</f>
        <v>51</v>
      </c>
      <c r="D48" s="2">
        <f t="shared" si="6"/>
        <v>0.98076923076923073</v>
      </c>
      <c r="E48" s="1">
        <f>Sozi!G48</f>
        <v>0</v>
      </c>
      <c r="F48" s="2">
        <f t="shared" si="6"/>
        <v>0</v>
      </c>
      <c r="G48" s="1">
        <f>Sozi!I48+Sozi!K48</f>
        <v>1</v>
      </c>
      <c r="H48" s="2">
        <f t="shared" si="7"/>
        <v>1.9230769230769232E-2</v>
      </c>
      <c r="I48" s="3">
        <f>Sozi!M48</f>
        <v>52</v>
      </c>
      <c r="J48" s="3">
        <f>Sozi!N48</f>
        <v>9</v>
      </c>
      <c r="K48" s="35">
        <f t="shared" si="5"/>
        <v>61</v>
      </c>
      <c r="L48" s="34"/>
      <c r="M48" s="34"/>
      <c r="N48" s="34"/>
      <c r="O48" s="34"/>
    </row>
    <row r="49" spans="2:17" x14ac:dyDescent="0.2">
      <c r="B49" s="23" t="s">
        <v>10</v>
      </c>
      <c r="C49" s="1">
        <f>Sozi!C49+Sozi!E49</f>
        <v>34</v>
      </c>
      <c r="D49" s="2">
        <f t="shared" si="6"/>
        <v>0.59649122807017541</v>
      </c>
      <c r="E49" s="1">
        <f>Sozi!G49</f>
        <v>12</v>
      </c>
      <c r="F49" s="2">
        <f t="shared" si="6"/>
        <v>0.21052631578947367</v>
      </c>
      <c r="G49" s="1">
        <f>Sozi!I49+Sozi!K49</f>
        <v>11</v>
      </c>
      <c r="H49" s="2">
        <f t="shared" si="7"/>
        <v>0.19298245614035087</v>
      </c>
      <c r="I49" s="3">
        <f>Sozi!M49</f>
        <v>57</v>
      </c>
      <c r="J49" s="3">
        <f>Sozi!N49</f>
        <v>4</v>
      </c>
      <c r="K49" s="35">
        <f t="shared" si="5"/>
        <v>61</v>
      </c>
    </row>
    <row r="50" spans="2:17" x14ac:dyDescent="0.2">
      <c r="B50" s="23" t="s">
        <v>11</v>
      </c>
      <c r="C50" s="1">
        <f>Sozi!C50+Sozi!E50</f>
        <v>52</v>
      </c>
      <c r="D50" s="2">
        <f t="shared" si="6"/>
        <v>0.98113207547169812</v>
      </c>
      <c r="E50" s="1">
        <f>Sozi!G50</f>
        <v>1</v>
      </c>
      <c r="F50" s="2">
        <f t="shared" si="6"/>
        <v>1.8867924528301886E-2</v>
      </c>
      <c r="G50" s="1">
        <f>Sozi!I50+Sozi!K50</f>
        <v>0</v>
      </c>
      <c r="H50" s="2">
        <f t="shared" si="7"/>
        <v>0</v>
      </c>
      <c r="I50" s="3">
        <f>Sozi!M50</f>
        <v>53</v>
      </c>
      <c r="J50" s="3">
        <f>Sozi!N50</f>
        <v>8</v>
      </c>
      <c r="K50" s="35">
        <f t="shared" si="5"/>
        <v>61</v>
      </c>
    </row>
    <row r="51" spans="2:17" x14ac:dyDescent="0.2">
      <c r="B51" s="23" t="s">
        <v>12</v>
      </c>
      <c r="C51" s="1">
        <f>Sozi!C51+Sozi!E51</f>
        <v>52</v>
      </c>
      <c r="D51" s="2">
        <f t="shared" si="6"/>
        <v>1</v>
      </c>
      <c r="E51" s="1">
        <f>Sozi!G51</f>
        <v>0</v>
      </c>
      <c r="F51" s="2">
        <f t="shared" si="6"/>
        <v>0</v>
      </c>
      <c r="G51" s="1">
        <f>Sozi!I51+Sozi!K51</f>
        <v>0</v>
      </c>
      <c r="H51" s="2">
        <f t="shared" si="7"/>
        <v>0</v>
      </c>
      <c r="I51" s="3">
        <f>Sozi!M51</f>
        <v>52</v>
      </c>
      <c r="J51" s="3">
        <f>Sozi!N51</f>
        <v>9</v>
      </c>
      <c r="K51" s="35">
        <f t="shared" si="5"/>
        <v>61</v>
      </c>
    </row>
    <row r="52" spans="2:17" ht="24" x14ac:dyDescent="0.2">
      <c r="B52" s="23" t="s">
        <v>13</v>
      </c>
      <c r="C52" s="1">
        <f>Sozi!C52+Sozi!E52</f>
        <v>15</v>
      </c>
      <c r="D52" s="2">
        <f t="shared" si="6"/>
        <v>0.25862068965517243</v>
      </c>
      <c r="E52" s="1">
        <f>Sozi!G52</f>
        <v>7</v>
      </c>
      <c r="F52" s="2">
        <f t="shared" si="6"/>
        <v>0.1206896551724138</v>
      </c>
      <c r="G52" s="1">
        <f>Sozi!I52+Sozi!K52</f>
        <v>36</v>
      </c>
      <c r="H52" s="2">
        <f t="shared" si="7"/>
        <v>0.62068965517241381</v>
      </c>
      <c r="I52" s="3">
        <f>Sozi!M52</f>
        <v>58</v>
      </c>
      <c r="J52" s="3">
        <f>Sozi!N52</f>
        <v>3</v>
      </c>
      <c r="K52" s="35">
        <f t="shared" si="5"/>
        <v>61</v>
      </c>
    </row>
    <row r="53" spans="2:17" x14ac:dyDescent="0.2">
      <c r="B53" s="23" t="s">
        <v>14</v>
      </c>
      <c r="C53" s="1">
        <f>Sozi!C53+Sozi!E53</f>
        <v>32</v>
      </c>
      <c r="D53" s="2">
        <f t="shared" si="6"/>
        <v>0.5423728813559322</v>
      </c>
      <c r="E53" s="1">
        <f>Sozi!G53</f>
        <v>9</v>
      </c>
      <c r="F53" s="2">
        <f t="shared" si="6"/>
        <v>0.15254237288135594</v>
      </c>
      <c r="G53" s="1">
        <f>Sozi!I53+Sozi!K53</f>
        <v>18</v>
      </c>
      <c r="H53" s="2">
        <f t="shared" si="7"/>
        <v>0.30508474576271188</v>
      </c>
      <c r="I53" s="3">
        <f>Sozi!M53</f>
        <v>59</v>
      </c>
      <c r="J53" s="3">
        <f>Sozi!N53</f>
        <v>2</v>
      </c>
      <c r="K53" s="35">
        <f t="shared" si="5"/>
        <v>61</v>
      </c>
    </row>
    <row r="54" spans="2:17" x14ac:dyDescent="0.2">
      <c r="B54" s="23" t="s">
        <v>15</v>
      </c>
      <c r="C54" s="1">
        <f>Sozi!C54+Sozi!E54</f>
        <v>51</v>
      </c>
      <c r="D54" s="2">
        <f t="shared" si="6"/>
        <v>0.96226415094339623</v>
      </c>
      <c r="E54" s="1">
        <f>Sozi!G54</f>
        <v>2</v>
      </c>
      <c r="F54" s="2">
        <f t="shared" si="6"/>
        <v>3.7735849056603772E-2</v>
      </c>
      <c r="G54" s="1">
        <f>Sozi!I54+Sozi!K54</f>
        <v>0</v>
      </c>
      <c r="H54" s="2">
        <f t="shared" si="7"/>
        <v>0</v>
      </c>
      <c r="I54" s="3">
        <f>Sozi!M54</f>
        <v>53</v>
      </c>
      <c r="J54" s="3">
        <f>Sozi!N54</f>
        <v>8</v>
      </c>
      <c r="K54" s="35">
        <f t="shared" si="5"/>
        <v>61</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209" t="s">
        <v>331</v>
      </c>
      <c r="D60" s="209"/>
      <c r="E60" s="209"/>
      <c r="F60" s="209"/>
      <c r="G60" s="209" t="s">
        <v>332</v>
      </c>
      <c r="H60" s="85"/>
      <c r="I60" s="85" t="s">
        <v>375</v>
      </c>
      <c r="J60" s="209" t="s">
        <v>5</v>
      </c>
      <c r="K60" s="86" t="s">
        <v>374</v>
      </c>
      <c r="Q60" s="107"/>
    </row>
    <row r="61" spans="2:17" x14ac:dyDescent="0.2">
      <c r="B61" s="15" t="s">
        <v>27</v>
      </c>
      <c r="C61" s="1">
        <f>Sozi!C61+Sozi!E61</f>
        <v>108</v>
      </c>
      <c r="D61" s="2">
        <f>C61/$I61</f>
        <v>0.67500000000000004</v>
      </c>
      <c r="E61" s="1">
        <f>Sozi!G61</f>
        <v>26</v>
      </c>
      <c r="F61" s="2">
        <f>E61/$I61</f>
        <v>0.16250000000000001</v>
      </c>
      <c r="G61" s="1">
        <f>Sozi!I61+Sozi!K61</f>
        <v>26</v>
      </c>
      <c r="H61" s="2">
        <f>G61/$I61</f>
        <v>0.16250000000000001</v>
      </c>
      <c r="I61" s="3">
        <f>Sozi!M61</f>
        <v>160</v>
      </c>
      <c r="J61" s="3">
        <f>Sozi!N61</f>
        <v>0</v>
      </c>
      <c r="K61" s="35">
        <f t="shared" ref="K61:K63" si="8">I61+J61</f>
        <v>160</v>
      </c>
      <c r="Q61" s="18"/>
    </row>
    <row r="62" spans="2:17" x14ac:dyDescent="0.2">
      <c r="B62" s="15" t="s">
        <v>28</v>
      </c>
      <c r="C62" s="1">
        <f>Sozi!C62+Sozi!E62</f>
        <v>69</v>
      </c>
      <c r="D62" s="2">
        <f t="shared" ref="D62:D63" si="9">C62/$I62</f>
        <v>0.69696969696969702</v>
      </c>
      <c r="E62" s="1">
        <f>Sozi!G62</f>
        <v>15</v>
      </c>
      <c r="F62" s="2">
        <f t="shared" ref="F62:F63" si="10">E62/$I62</f>
        <v>0.15151515151515152</v>
      </c>
      <c r="G62" s="1">
        <f>Sozi!I62+Sozi!K62</f>
        <v>15</v>
      </c>
      <c r="H62" s="2">
        <f t="shared" ref="H62:H63" si="11">G62/$I62</f>
        <v>0.15151515151515152</v>
      </c>
      <c r="I62" s="3">
        <f>Sozi!M62</f>
        <v>99</v>
      </c>
      <c r="J62" s="3">
        <f>Sozi!N62</f>
        <v>0</v>
      </c>
      <c r="K62" s="35">
        <f t="shared" si="8"/>
        <v>99</v>
      </c>
      <c r="Q62" s="113"/>
    </row>
    <row r="63" spans="2:17" x14ac:dyDescent="0.2">
      <c r="B63" s="15" t="s">
        <v>29</v>
      </c>
      <c r="C63" s="1">
        <f>Sozi!C63+Sozi!E63</f>
        <v>39</v>
      </c>
      <c r="D63" s="2">
        <f t="shared" si="9"/>
        <v>0.63934426229508201</v>
      </c>
      <c r="E63" s="1">
        <f>Sozi!G63</f>
        <v>11</v>
      </c>
      <c r="F63" s="2">
        <f t="shared" si="10"/>
        <v>0.18032786885245902</v>
      </c>
      <c r="G63" s="1">
        <f>Sozi!I63+Sozi!K63</f>
        <v>11</v>
      </c>
      <c r="H63" s="2">
        <f t="shared" si="11"/>
        <v>0.18032786885245902</v>
      </c>
      <c r="I63" s="3">
        <f>Sozi!M63</f>
        <v>61</v>
      </c>
      <c r="J63" s="3">
        <f>Sozi!N63</f>
        <v>0</v>
      </c>
      <c r="K63" s="35">
        <f t="shared" si="8"/>
        <v>61</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373</v>
      </c>
      <c r="J70" s="276" t="s">
        <v>5</v>
      </c>
      <c r="K70" s="258" t="s">
        <v>374</v>
      </c>
    </row>
    <row r="71" spans="2:17" ht="24.75" customHeight="1" x14ac:dyDescent="0.2">
      <c r="B71" s="253"/>
      <c r="C71" s="258"/>
      <c r="D71" s="279"/>
      <c r="E71" s="207"/>
      <c r="F71" s="207"/>
      <c r="G71" s="275"/>
      <c r="H71" s="207"/>
      <c r="I71" s="275"/>
      <c r="J71" s="276"/>
      <c r="K71" s="258"/>
    </row>
    <row r="72" spans="2:17" x14ac:dyDescent="0.2">
      <c r="B72" s="23" t="s">
        <v>33</v>
      </c>
      <c r="C72" s="1">
        <f>Sozi!C72+Sozi!E72</f>
        <v>36</v>
      </c>
      <c r="D72" s="2">
        <f>C72/$I72</f>
        <v>0.22784810126582278</v>
      </c>
      <c r="E72" s="1">
        <f>Sozi!G72</f>
        <v>16</v>
      </c>
      <c r="F72" s="2">
        <f>E72/$I72</f>
        <v>0.10126582278481013</v>
      </c>
      <c r="G72" s="1">
        <f>Sozi!I72+Sozi!K72</f>
        <v>106</v>
      </c>
      <c r="H72" s="2">
        <f>G72/$I72</f>
        <v>0.67088607594936711</v>
      </c>
      <c r="I72" s="3">
        <f>Sozi!M72</f>
        <v>158</v>
      </c>
      <c r="J72" s="3">
        <f>Sozi!N72</f>
        <v>2</v>
      </c>
      <c r="K72" s="35">
        <f t="shared" ref="K72:K74" si="12">I72+J72</f>
        <v>160</v>
      </c>
    </row>
    <row r="73" spans="2:17" x14ac:dyDescent="0.2">
      <c r="B73" s="23" t="s">
        <v>34</v>
      </c>
      <c r="C73" s="1">
        <f>Sozi!C73+Sozi!E73</f>
        <v>42</v>
      </c>
      <c r="D73" s="2">
        <f t="shared" ref="D73:D74" si="13">C73/$I73</f>
        <v>0.2709677419354839</v>
      </c>
      <c r="E73" s="1">
        <f>Sozi!G73</f>
        <v>39</v>
      </c>
      <c r="F73" s="2">
        <f t="shared" ref="F73:F74" si="14">E73/$I73</f>
        <v>0.25161290322580643</v>
      </c>
      <c r="G73" s="1">
        <f>Sozi!I73+Sozi!K73</f>
        <v>74</v>
      </c>
      <c r="H73" s="2">
        <f t="shared" ref="H73:H74" si="15">G73/$I73</f>
        <v>0.47741935483870968</v>
      </c>
      <c r="I73" s="3">
        <f>Sozi!M73</f>
        <v>155</v>
      </c>
      <c r="J73" s="3">
        <f>Sozi!N73</f>
        <v>5</v>
      </c>
      <c r="K73" s="35">
        <f t="shared" si="12"/>
        <v>160</v>
      </c>
    </row>
    <row r="74" spans="2:17" x14ac:dyDescent="0.2">
      <c r="B74" s="23" t="s">
        <v>35</v>
      </c>
      <c r="C74" s="1">
        <f>Sozi!C74+Sozi!E74</f>
        <v>51</v>
      </c>
      <c r="D74" s="2">
        <f t="shared" si="13"/>
        <v>0.32903225806451614</v>
      </c>
      <c r="E74" s="1">
        <f>Sozi!G74</f>
        <v>28</v>
      </c>
      <c r="F74" s="2">
        <f t="shared" si="14"/>
        <v>0.18064516129032257</v>
      </c>
      <c r="G74" s="1">
        <f>Sozi!I74+Sozi!K74</f>
        <v>76</v>
      </c>
      <c r="H74" s="2">
        <f t="shared" si="15"/>
        <v>0.49032258064516127</v>
      </c>
      <c r="I74" s="3">
        <f>Sozi!M74</f>
        <v>155</v>
      </c>
      <c r="J74" s="3">
        <f>Sozi!N74</f>
        <v>5</v>
      </c>
      <c r="K74" s="35">
        <f t="shared" si="12"/>
        <v>160</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373</v>
      </c>
      <c r="J81" s="276" t="s">
        <v>5</v>
      </c>
      <c r="K81" s="258" t="s">
        <v>374</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Sozi!C83+Sozi!E83</f>
        <v>35</v>
      </c>
      <c r="D83" s="2">
        <f>C83/$I83</f>
        <v>0.35714285714285715</v>
      </c>
      <c r="E83" s="1">
        <f>Sozi!G83</f>
        <v>14</v>
      </c>
      <c r="F83" s="2">
        <f>E83/$I83</f>
        <v>0.14285714285714285</v>
      </c>
      <c r="G83" s="1">
        <f>Sozi!I83+Sozi!K83</f>
        <v>49</v>
      </c>
      <c r="H83" s="2">
        <f>G83/$I83</f>
        <v>0.5</v>
      </c>
      <c r="I83" s="3">
        <f>Sozi!M83</f>
        <v>98</v>
      </c>
      <c r="J83" s="3">
        <f>Sozi!N83</f>
        <v>1</v>
      </c>
      <c r="K83" s="35">
        <f t="shared" ref="K83:K85" si="16">I83+J83</f>
        <v>99</v>
      </c>
      <c r="L83" s="34"/>
      <c r="M83" s="34"/>
      <c r="N83" s="34"/>
      <c r="O83" s="34"/>
    </row>
    <row r="84" spans="2:15" s="123" customFormat="1" x14ac:dyDescent="0.2">
      <c r="B84" s="23" t="s">
        <v>34</v>
      </c>
      <c r="C84" s="1">
        <f>Sozi!C84+Sozi!E84</f>
        <v>33</v>
      </c>
      <c r="D84" s="2">
        <f t="shared" ref="D84:F85" si="17">C84/$I84</f>
        <v>0.34375</v>
      </c>
      <c r="E84" s="1">
        <f>Sozi!G84</f>
        <v>26</v>
      </c>
      <c r="F84" s="2">
        <f t="shared" si="17"/>
        <v>0.27083333333333331</v>
      </c>
      <c r="G84" s="1">
        <f>Sozi!I84+Sozi!K84</f>
        <v>37</v>
      </c>
      <c r="H84" s="2">
        <f t="shared" ref="H84:H85" si="18">G84/$I84</f>
        <v>0.38541666666666669</v>
      </c>
      <c r="I84" s="3">
        <f>Sozi!M84</f>
        <v>96</v>
      </c>
      <c r="J84" s="3">
        <f>Sozi!N84</f>
        <v>3</v>
      </c>
      <c r="K84" s="35">
        <f t="shared" si="16"/>
        <v>99</v>
      </c>
      <c r="L84" s="34"/>
      <c r="M84" s="34"/>
      <c r="N84" s="34"/>
      <c r="O84" s="34"/>
    </row>
    <row r="85" spans="2:15" s="123" customFormat="1" x14ac:dyDescent="0.2">
      <c r="B85" s="23" t="s">
        <v>35</v>
      </c>
      <c r="C85" s="1">
        <f>Sozi!C85+Sozi!E85</f>
        <v>38</v>
      </c>
      <c r="D85" s="2">
        <f t="shared" si="17"/>
        <v>0.39583333333333331</v>
      </c>
      <c r="E85" s="1">
        <f>Sozi!G85</f>
        <v>18</v>
      </c>
      <c r="F85" s="2">
        <f t="shared" si="17"/>
        <v>0.1875</v>
      </c>
      <c r="G85" s="1">
        <f>Sozi!I85+Sozi!K85</f>
        <v>40</v>
      </c>
      <c r="H85" s="2">
        <f t="shared" si="18"/>
        <v>0.41666666666666669</v>
      </c>
      <c r="I85" s="3">
        <f>Sozi!M85</f>
        <v>96</v>
      </c>
      <c r="J85" s="3">
        <f>Sozi!N85</f>
        <v>3</v>
      </c>
      <c r="K85" s="35">
        <f t="shared" si="16"/>
        <v>99</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373</v>
      </c>
      <c r="J92" s="276" t="s">
        <v>5</v>
      </c>
      <c r="K92" s="258" t="s">
        <v>374</v>
      </c>
      <c r="L92" s="34"/>
      <c r="M92" s="34"/>
      <c r="N92" s="34"/>
      <c r="O92" s="34"/>
    </row>
    <row r="93" spans="2:15" s="123" customFormat="1" ht="13.5"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Sozi!C94+Sozi!E94</f>
        <v>1</v>
      </c>
      <c r="D94" s="2">
        <f>C94/$I94</f>
        <v>1.6666666666666666E-2</v>
      </c>
      <c r="E94" s="1">
        <f>Sozi!G94</f>
        <v>2</v>
      </c>
      <c r="F94" s="2">
        <f>E94/$I94</f>
        <v>3.3333333333333333E-2</v>
      </c>
      <c r="G94" s="1">
        <f>Sozi!I94+Sozi!K94</f>
        <v>57</v>
      </c>
      <c r="H94" s="2">
        <f>G94/$I94</f>
        <v>0.95</v>
      </c>
      <c r="I94" s="3">
        <f>Sozi!M94</f>
        <v>60</v>
      </c>
      <c r="J94" s="3">
        <f>Sozi!N94</f>
        <v>1</v>
      </c>
      <c r="K94" s="3">
        <f>Sozi!O94</f>
        <v>61</v>
      </c>
      <c r="L94" s="34"/>
      <c r="M94" s="34"/>
      <c r="N94" s="34"/>
      <c r="O94" s="34"/>
    </row>
    <row r="95" spans="2:15" s="123" customFormat="1" x14ac:dyDescent="0.2">
      <c r="B95" s="23" t="s">
        <v>34</v>
      </c>
      <c r="C95" s="1">
        <f>Sozi!C95+Sozi!E95</f>
        <v>9</v>
      </c>
      <c r="D95" s="2">
        <f t="shared" ref="D95:F96" si="19">C95/$I95</f>
        <v>0.15254237288135594</v>
      </c>
      <c r="E95" s="1">
        <f>Sozi!G95</f>
        <v>13</v>
      </c>
      <c r="F95" s="2">
        <f t="shared" si="19"/>
        <v>0.22033898305084745</v>
      </c>
      <c r="G95" s="1">
        <f>Sozi!I95+Sozi!K95</f>
        <v>37</v>
      </c>
      <c r="H95" s="2">
        <f t="shared" ref="H95:H96" si="20">G95/$I95</f>
        <v>0.6271186440677966</v>
      </c>
      <c r="I95" s="3">
        <f>Sozi!M95</f>
        <v>59</v>
      </c>
      <c r="J95" s="3">
        <f>Sozi!N95</f>
        <v>2</v>
      </c>
      <c r="K95" s="3">
        <f>Sozi!O95</f>
        <v>61</v>
      </c>
      <c r="L95" s="34"/>
      <c r="M95" s="34"/>
      <c r="N95" s="34"/>
      <c r="O95" s="34"/>
    </row>
    <row r="96" spans="2:15" s="123" customFormat="1" x14ac:dyDescent="0.2">
      <c r="B96" s="23" t="s">
        <v>35</v>
      </c>
      <c r="C96" s="1">
        <f>Sozi!C96+Sozi!E96</f>
        <v>13</v>
      </c>
      <c r="D96" s="2">
        <f t="shared" si="19"/>
        <v>0.22033898305084745</v>
      </c>
      <c r="E96" s="1">
        <f>Sozi!G96</f>
        <v>10</v>
      </c>
      <c r="F96" s="2">
        <f t="shared" si="19"/>
        <v>0.16949152542372881</v>
      </c>
      <c r="G96" s="1">
        <f>Sozi!I96+Sozi!K96</f>
        <v>36</v>
      </c>
      <c r="H96" s="2">
        <f t="shared" si="20"/>
        <v>0.61016949152542377</v>
      </c>
      <c r="I96" s="3">
        <f>Sozi!M96</f>
        <v>59</v>
      </c>
      <c r="J96" s="3">
        <f>Sozi!N96</f>
        <v>2</v>
      </c>
      <c r="K96" s="3">
        <f>Sozi!O96</f>
        <v>61</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12" customHeight="1" x14ac:dyDescent="0.2">
      <c r="B103" s="253"/>
      <c r="C103" s="208" t="s">
        <v>331</v>
      </c>
      <c r="D103" s="208"/>
      <c r="E103" s="208"/>
      <c r="F103" s="32"/>
      <c r="G103" s="208" t="s">
        <v>332</v>
      </c>
      <c r="H103" s="32"/>
      <c r="I103" s="208" t="s">
        <v>373</v>
      </c>
      <c r="J103" s="208" t="s">
        <v>5</v>
      </c>
      <c r="K103" s="208" t="s">
        <v>374</v>
      </c>
      <c r="L103" s="34"/>
      <c r="M103" s="34"/>
      <c r="N103" s="34"/>
      <c r="O103" s="34"/>
    </row>
    <row r="104" spans="2:15" s="123" customFormat="1" x14ac:dyDescent="0.2">
      <c r="B104" s="24" t="s">
        <v>40</v>
      </c>
      <c r="C104" s="1">
        <f>Sozi!C104+Sozi!E104</f>
        <v>10</v>
      </c>
      <c r="D104" s="2">
        <f>C104/$I104</f>
        <v>6.2893081761006289E-2</v>
      </c>
      <c r="E104" s="1">
        <f>Sozi!G104</f>
        <v>10</v>
      </c>
      <c r="F104" s="2">
        <f>E104/$I104</f>
        <v>6.2893081761006289E-2</v>
      </c>
      <c r="G104" s="1">
        <f>Sozi!I104+Sozi!K104</f>
        <v>139</v>
      </c>
      <c r="H104" s="2">
        <f>G104/$I104</f>
        <v>0.87421383647798745</v>
      </c>
      <c r="I104" s="3">
        <f>Sozi!M104</f>
        <v>159</v>
      </c>
      <c r="J104" s="3">
        <f>Sozi!N104</f>
        <v>1</v>
      </c>
      <c r="K104" s="3">
        <f>Sozi!O104</f>
        <v>160</v>
      </c>
      <c r="L104" s="34"/>
      <c r="M104" s="34"/>
      <c r="N104" s="34"/>
      <c r="O104" s="34"/>
    </row>
    <row r="105" spans="2:15" s="123" customFormat="1" x14ac:dyDescent="0.2">
      <c r="B105" s="24" t="s">
        <v>41</v>
      </c>
      <c r="C105" s="1">
        <f>Sozi!C105+Sozi!E105</f>
        <v>75</v>
      </c>
      <c r="D105" s="2">
        <f t="shared" ref="D105:F110" si="21">C105/$I105</f>
        <v>0.49668874172185429</v>
      </c>
      <c r="E105" s="1">
        <f>Sozi!G105</f>
        <v>30</v>
      </c>
      <c r="F105" s="2">
        <f t="shared" si="21"/>
        <v>0.19867549668874171</v>
      </c>
      <c r="G105" s="1">
        <f>Sozi!I105+Sozi!K105</f>
        <v>46</v>
      </c>
      <c r="H105" s="2">
        <f t="shared" ref="H105:H110" si="22">G105/$I105</f>
        <v>0.30463576158940397</v>
      </c>
      <c r="I105" s="3">
        <f>Sozi!M105</f>
        <v>151</v>
      </c>
      <c r="J105" s="3">
        <f>Sozi!N105</f>
        <v>9</v>
      </c>
      <c r="K105" s="3">
        <f>Sozi!O105</f>
        <v>160</v>
      </c>
      <c r="L105" s="34"/>
      <c r="M105" s="34"/>
      <c r="N105" s="34"/>
      <c r="O105" s="34"/>
    </row>
    <row r="106" spans="2:15" s="123" customFormat="1" x14ac:dyDescent="0.2">
      <c r="B106" s="24" t="s">
        <v>42</v>
      </c>
      <c r="C106" s="1">
        <f>Sozi!C106+Sozi!E106</f>
        <v>53</v>
      </c>
      <c r="D106" s="2">
        <f t="shared" si="21"/>
        <v>0.36301369863013699</v>
      </c>
      <c r="E106" s="1">
        <f>Sozi!G106</f>
        <v>29</v>
      </c>
      <c r="F106" s="2">
        <f t="shared" si="21"/>
        <v>0.19863013698630136</v>
      </c>
      <c r="G106" s="1">
        <f>Sozi!I106+Sozi!K106</f>
        <v>64</v>
      </c>
      <c r="H106" s="2">
        <f t="shared" si="22"/>
        <v>0.43835616438356162</v>
      </c>
      <c r="I106" s="3">
        <f>Sozi!M106</f>
        <v>146</v>
      </c>
      <c r="J106" s="3">
        <f>Sozi!N106</f>
        <v>14</v>
      </c>
      <c r="K106" s="3">
        <f>Sozi!O106</f>
        <v>160</v>
      </c>
      <c r="L106" s="34"/>
      <c r="M106" s="34"/>
      <c r="N106" s="34"/>
      <c r="O106" s="34"/>
    </row>
    <row r="107" spans="2:15" s="123" customFormat="1" x14ac:dyDescent="0.2">
      <c r="B107" s="24" t="s">
        <v>43</v>
      </c>
      <c r="C107" s="1">
        <f>Sozi!C107+Sozi!E107</f>
        <v>111</v>
      </c>
      <c r="D107" s="2">
        <f t="shared" si="21"/>
        <v>0.76027397260273977</v>
      </c>
      <c r="E107" s="1">
        <f>Sozi!G107</f>
        <v>16</v>
      </c>
      <c r="F107" s="2">
        <f t="shared" si="21"/>
        <v>0.1095890410958904</v>
      </c>
      <c r="G107" s="1">
        <f>Sozi!I107+Sozi!K107</f>
        <v>19</v>
      </c>
      <c r="H107" s="2">
        <f t="shared" si="22"/>
        <v>0.13013698630136986</v>
      </c>
      <c r="I107" s="3">
        <f>Sozi!M107</f>
        <v>146</v>
      </c>
      <c r="J107" s="3">
        <f>Sozi!N107</f>
        <v>14</v>
      </c>
      <c r="K107" s="3">
        <f>Sozi!O107</f>
        <v>160</v>
      </c>
      <c r="L107" s="34"/>
      <c r="M107" s="34"/>
      <c r="N107" s="34"/>
      <c r="O107" s="34"/>
    </row>
    <row r="108" spans="2:15" s="123" customFormat="1" x14ac:dyDescent="0.2">
      <c r="B108" s="24" t="s">
        <v>44</v>
      </c>
      <c r="C108" s="1">
        <f>Sozi!C108+Sozi!E108</f>
        <v>92</v>
      </c>
      <c r="D108" s="2">
        <f t="shared" si="21"/>
        <v>0.60927152317880795</v>
      </c>
      <c r="E108" s="1">
        <f>Sozi!G108</f>
        <v>23</v>
      </c>
      <c r="F108" s="2">
        <f t="shared" si="21"/>
        <v>0.15231788079470199</v>
      </c>
      <c r="G108" s="1">
        <f>Sozi!I108+Sozi!K108</f>
        <v>36</v>
      </c>
      <c r="H108" s="2">
        <f t="shared" si="22"/>
        <v>0.23841059602649006</v>
      </c>
      <c r="I108" s="3">
        <f>Sozi!M108</f>
        <v>151</v>
      </c>
      <c r="J108" s="3">
        <f>Sozi!N108</f>
        <v>9</v>
      </c>
      <c r="K108" s="3">
        <f>Sozi!O108</f>
        <v>160</v>
      </c>
      <c r="L108" s="34"/>
      <c r="M108" s="34"/>
      <c r="N108" s="34"/>
      <c r="O108" s="34"/>
    </row>
    <row r="109" spans="2:15" s="123" customFormat="1" ht="24" x14ac:dyDescent="0.2">
      <c r="B109" s="24" t="s">
        <v>45</v>
      </c>
      <c r="C109" s="1">
        <f>Sozi!C109+Sozi!E109</f>
        <v>36</v>
      </c>
      <c r="D109" s="2">
        <f t="shared" si="21"/>
        <v>0.22929936305732485</v>
      </c>
      <c r="E109" s="1">
        <f>Sozi!G109</f>
        <v>18</v>
      </c>
      <c r="F109" s="2">
        <f t="shared" si="21"/>
        <v>0.11464968152866242</v>
      </c>
      <c r="G109" s="1">
        <f>Sozi!I109+Sozi!K109</f>
        <v>103</v>
      </c>
      <c r="H109" s="2">
        <f t="shared" si="22"/>
        <v>0.6560509554140127</v>
      </c>
      <c r="I109" s="3">
        <f>Sozi!M109</f>
        <v>157</v>
      </c>
      <c r="J109" s="3">
        <f>Sozi!N109</f>
        <v>3</v>
      </c>
      <c r="K109" s="3">
        <f>Sozi!O109</f>
        <v>160</v>
      </c>
      <c r="L109" s="34"/>
      <c r="M109" s="34"/>
      <c r="N109" s="34"/>
      <c r="O109" s="34"/>
    </row>
    <row r="110" spans="2:15" s="123" customFormat="1" x14ac:dyDescent="0.2">
      <c r="B110" s="24" t="s">
        <v>46</v>
      </c>
      <c r="C110" s="1">
        <f>Sozi!C110+Sozi!E110</f>
        <v>27</v>
      </c>
      <c r="D110" s="2">
        <f t="shared" si="21"/>
        <v>0.77142857142857146</v>
      </c>
      <c r="E110" s="1">
        <f>Sozi!G110</f>
        <v>1</v>
      </c>
      <c r="F110" s="2">
        <f t="shared" si="21"/>
        <v>2.8571428571428571E-2</v>
      </c>
      <c r="G110" s="1">
        <f>Sozi!I110+Sozi!K110</f>
        <v>7</v>
      </c>
      <c r="H110" s="2">
        <f t="shared" si="22"/>
        <v>0.2</v>
      </c>
      <c r="I110" s="3">
        <f>Sozi!M110</f>
        <v>35</v>
      </c>
      <c r="J110" s="3">
        <f>Sozi!N110</f>
        <v>125</v>
      </c>
      <c r="K110" s="3">
        <f>Sozi!O110</f>
        <v>160</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373</v>
      </c>
      <c r="J117" s="208" t="s">
        <v>5</v>
      </c>
      <c r="K117" s="208" t="s">
        <v>374</v>
      </c>
      <c r="L117" s="34"/>
      <c r="M117" s="34"/>
      <c r="N117" s="34"/>
      <c r="O117" s="34"/>
    </row>
    <row r="118" spans="2:15" s="123" customFormat="1" x14ac:dyDescent="0.2">
      <c r="B118" s="24" t="s">
        <v>40</v>
      </c>
      <c r="C118" s="1">
        <f>Sozi!C118+Sozi!E118</f>
        <v>5</v>
      </c>
      <c r="D118" s="2">
        <f>C118/$I118</f>
        <v>5.0505050505050504E-2</v>
      </c>
      <c r="E118" s="1">
        <f>Sozi!G118</f>
        <v>7</v>
      </c>
      <c r="F118" s="2">
        <f>E118/$I118</f>
        <v>7.0707070707070704E-2</v>
      </c>
      <c r="G118" s="1">
        <f>Sozi!I118+Sozi!K118</f>
        <v>87</v>
      </c>
      <c r="H118" s="2">
        <f>G118/$I118</f>
        <v>0.87878787878787878</v>
      </c>
      <c r="I118" s="3">
        <f>Sozi!M118</f>
        <v>99</v>
      </c>
      <c r="J118" s="3">
        <f>Sozi!N118</f>
        <v>0</v>
      </c>
      <c r="K118" s="3">
        <f>Sozi!O118</f>
        <v>99</v>
      </c>
      <c r="L118" s="34"/>
      <c r="M118" s="34"/>
      <c r="N118" s="34"/>
      <c r="O118" s="34"/>
    </row>
    <row r="119" spans="2:15" s="123" customFormat="1" x14ac:dyDescent="0.2">
      <c r="B119" s="24" t="s">
        <v>41</v>
      </c>
      <c r="C119" s="1">
        <f>Sozi!C119+Sozi!E119</f>
        <v>55</v>
      </c>
      <c r="D119" s="2">
        <f t="shared" ref="D119:F124" si="23">C119/$I119</f>
        <v>0.58510638297872342</v>
      </c>
      <c r="E119" s="1">
        <f>Sozi!G119</f>
        <v>20</v>
      </c>
      <c r="F119" s="2">
        <f t="shared" si="23"/>
        <v>0.21276595744680851</v>
      </c>
      <c r="G119" s="1">
        <f>Sozi!I119+Sozi!K119</f>
        <v>19</v>
      </c>
      <c r="H119" s="2">
        <f t="shared" ref="H119:H124" si="24">G119/$I119</f>
        <v>0.20212765957446807</v>
      </c>
      <c r="I119" s="3">
        <f>Sozi!M119</f>
        <v>94</v>
      </c>
      <c r="J119" s="3">
        <f>Sozi!N119</f>
        <v>5</v>
      </c>
      <c r="K119" s="3">
        <f>Sozi!O119</f>
        <v>99</v>
      </c>
      <c r="L119" s="34"/>
      <c r="M119" s="34"/>
      <c r="N119" s="34"/>
      <c r="O119" s="34"/>
    </row>
    <row r="120" spans="2:15" s="123" customFormat="1" x14ac:dyDescent="0.2">
      <c r="B120" s="24" t="s">
        <v>42</v>
      </c>
      <c r="C120" s="1">
        <f>Sozi!C120+Sozi!E120</f>
        <v>48</v>
      </c>
      <c r="D120" s="2">
        <f t="shared" si="23"/>
        <v>0.52173913043478259</v>
      </c>
      <c r="E120" s="1">
        <f>Sozi!G120</f>
        <v>20</v>
      </c>
      <c r="F120" s="2">
        <f t="shared" si="23"/>
        <v>0.21739130434782608</v>
      </c>
      <c r="G120" s="1">
        <f>Sozi!I120+Sozi!K120</f>
        <v>24</v>
      </c>
      <c r="H120" s="2">
        <f t="shared" si="24"/>
        <v>0.2608695652173913</v>
      </c>
      <c r="I120" s="3">
        <f>Sozi!M120</f>
        <v>92</v>
      </c>
      <c r="J120" s="3">
        <f>Sozi!N120</f>
        <v>7</v>
      </c>
      <c r="K120" s="3">
        <f>Sozi!O120</f>
        <v>99</v>
      </c>
      <c r="L120" s="34"/>
      <c r="M120" s="34"/>
      <c r="N120" s="34"/>
      <c r="O120" s="34"/>
    </row>
    <row r="121" spans="2:15" s="123" customFormat="1" x14ac:dyDescent="0.2">
      <c r="B121" s="24" t="s">
        <v>43</v>
      </c>
      <c r="C121" s="1">
        <f>Sozi!C121+Sozi!E121</f>
        <v>79</v>
      </c>
      <c r="D121" s="2">
        <f t="shared" si="23"/>
        <v>0.83157894736842108</v>
      </c>
      <c r="E121" s="1">
        <f>Sozi!G121</f>
        <v>9</v>
      </c>
      <c r="F121" s="2">
        <f t="shared" si="23"/>
        <v>9.4736842105263161E-2</v>
      </c>
      <c r="G121" s="1">
        <f>Sozi!I121+Sozi!K121</f>
        <v>7</v>
      </c>
      <c r="H121" s="2">
        <f t="shared" si="24"/>
        <v>7.3684210526315783E-2</v>
      </c>
      <c r="I121" s="3">
        <f>Sozi!M121</f>
        <v>95</v>
      </c>
      <c r="J121" s="3">
        <f>Sozi!N121</f>
        <v>4</v>
      </c>
      <c r="K121" s="3">
        <f>Sozi!O121</f>
        <v>99</v>
      </c>
      <c r="L121" s="34"/>
      <c r="M121" s="34"/>
      <c r="N121" s="34"/>
      <c r="O121" s="34"/>
    </row>
    <row r="122" spans="2:15" s="123" customFormat="1" x14ac:dyDescent="0.2">
      <c r="B122" s="24" t="s">
        <v>44</v>
      </c>
      <c r="C122" s="1">
        <f>Sozi!C122+Sozi!E122</f>
        <v>67</v>
      </c>
      <c r="D122" s="2">
        <f t="shared" si="23"/>
        <v>0.69791666666666663</v>
      </c>
      <c r="E122" s="1">
        <f>Sozi!G122</f>
        <v>17</v>
      </c>
      <c r="F122" s="2">
        <f t="shared" si="23"/>
        <v>0.17708333333333334</v>
      </c>
      <c r="G122" s="1">
        <f>Sozi!I122+Sozi!K122</f>
        <v>12</v>
      </c>
      <c r="H122" s="2">
        <f t="shared" si="24"/>
        <v>0.125</v>
      </c>
      <c r="I122" s="3">
        <f>Sozi!M122</f>
        <v>96</v>
      </c>
      <c r="J122" s="3">
        <f>Sozi!N122</f>
        <v>3</v>
      </c>
      <c r="K122" s="3">
        <f>Sozi!O122</f>
        <v>99</v>
      </c>
      <c r="L122" s="34"/>
      <c r="M122" s="34"/>
      <c r="N122" s="34"/>
      <c r="O122" s="34"/>
    </row>
    <row r="123" spans="2:15" s="123" customFormat="1" ht="24" x14ac:dyDescent="0.2">
      <c r="B123" s="24" t="s">
        <v>45</v>
      </c>
      <c r="C123" s="1">
        <f>Sozi!C123+Sozi!E123</f>
        <v>21</v>
      </c>
      <c r="D123" s="2">
        <f t="shared" si="23"/>
        <v>0.21212121212121213</v>
      </c>
      <c r="E123" s="1">
        <f>Sozi!G123</f>
        <v>12</v>
      </c>
      <c r="F123" s="2">
        <f t="shared" si="23"/>
        <v>0.12121212121212122</v>
      </c>
      <c r="G123" s="1">
        <f>Sozi!I123+Sozi!K123</f>
        <v>66</v>
      </c>
      <c r="H123" s="2">
        <f t="shared" si="24"/>
        <v>0.66666666666666663</v>
      </c>
      <c r="I123" s="3">
        <f>Sozi!M123</f>
        <v>99</v>
      </c>
      <c r="J123" s="3">
        <f>Sozi!N123</f>
        <v>0</v>
      </c>
      <c r="K123" s="3">
        <f>Sozi!O123</f>
        <v>99</v>
      </c>
      <c r="L123" s="34"/>
      <c r="M123" s="34"/>
      <c r="N123" s="34"/>
      <c r="O123" s="34"/>
    </row>
    <row r="124" spans="2:15" s="123" customFormat="1" x14ac:dyDescent="0.2">
      <c r="B124" s="24" t="s">
        <v>46</v>
      </c>
      <c r="C124" s="1">
        <f>Sozi!C124+Sozi!E124</f>
        <v>21</v>
      </c>
      <c r="D124" s="2">
        <f t="shared" si="23"/>
        <v>0.875</v>
      </c>
      <c r="E124" s="1">
        <f>Sozi!G124</f>
        <v>0</v>
      </c>
      <c r="F124" s="2">
        <f t="shared" si="23"/>
        <v>0</v>
      </c>
      <c r="G124" s="1">
        <f>Sozi!I124+Sozi!K124</f>
        <v>3</v>
      </c>
      <c r="H124" s="2">
        <f t="shared" si="24"/>
        <v>0.125</v>
      </c>
      <c r="I124" s="3">
        <f>Sozi!M124</f>
        <v>24</v>
      </c>
      <c r="J124" s="3">
        <f>Sozi!N124</f>
        <v>75</v>
      </c>
      <c r="K124" s="3">
        <f>Sozi!O124</f>
        <v>99</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373</v>
      </c>
      <c r="J131" s="208" t="s">
        <v>5</v>
      </c>
      <c r="K131" s="208" t="s">
        <v>374</v>
      </c>
      <c r="L131" s="34"/>
      <c r="M131" s="34"/>
      <c r="N131" s="34"/>
      <c r="O131" s="34"/>
    </row>
    <row r="132" spans="2:15" s="123" customFormat="1" x14ac:dyDescent="0.2">
      <c r="B132" s="24" t="s">
        <v>40</v>
      </c>
      <c r="C132" s="1">
        <f>Sozi!C132+Sozi!E132</f>
        <v>5</v>
      </c>
      <c r="D132" s="2">
        <f>C132/$I132</f>
        <v>8.3333333333333329E-2</v>
      </c>
      <c r="E132" s="1">
        <f>Sozi!G132</f>
        <v>3</v>
      </c>
      <c r="F132" s="2">
        <f>E132/$I132</f>
        <v>0.05</v>
      </c>
      <c r="G132" s="1">
        <f>Sozi!I132+Sozi!K132</f>
        <v>52</v>
      </c>
      <c r="H132" s="2">
        <f>G132/$I132</f>
        <v>0.8666666666666667</v>
      </c>
      <c r="I132" s="3">
        <f>Sozi!M132</f>
        <v>60</v>
      </c>
      <c r="J132" s="3">
        <f>Sozi!N132</f>
        <v>1</v>
      </c>
      <c r="K132" s="3">
        <f>Sozi!O132</f>
        <v>61</v>
      </c>
      <c r="L132" s="34"/>
      <c r="M132" s="34"/>
      <c r="N132" s="34"/>
      <c r="O132" s="34"/>
    </row>
    <row r="133" spans="2:15" s="123" customFormat="1" x14ac:dyDescent="0.2">
      <c r="B133" s="24" t="s">
        <v>41</v>
      </c>
      <c r="C133" s="1">
        <f>Sozi!C133+Sozi!E133</f>
        <v>20</v>
      </c>
      <c r="D133" s="2">
        <f t="shared" ref="D133:F138" si="25">C133/$I133</f>
        <v>0.35087719298245612</v>
      </c>
      <c r="E133" s="1">
        <f>Sozi!G133</f>
        <v>10</v>
      </c>
      <c r="F133" s="2">
        <f t="shared" si="25"/>
        <v>0.17543859649122806</v>
      </c>
      <c r="G133" s="1">
        <f>Sozi!I133+Sozi!K133</f>
        <v>27</v>
      </c>
      <c r="H133" s="2">
        <f t="shared" ref="H133:H138" si="26">G133/$I133</f>
        <v>0.47368421052631576</v>
      </c>
      <c r="I133" s="3">
        <f>Sozi!M133</f>
        <v>57</v>
      </c>
      <c r="J133" s="3">
        <f>Sozi!N133</f>
        <v>4</v>
      </c>
      <c r="K133" s="3">
        <f>Sozi!O133</f>
        <v>61</v>
      </c>
      <c r="L133" s="34"/>
      <c r="M133" s="34"/>
      <c r="N133" s="34"/>
      <c r="O133" s="34"/>
    </row>
    <row r="134" spans="2:15" s="123" customFormat="1" x14ac:dyDescent="0.2">
      <c r="B134" s="24" t="s">
        <v>42</v>
      </c>
      <c r="C134" s="1">
        <f>Sozi!C134+Sozi!E134</f>
        <v>5</v>
      </c>
      <c r="D134" s="2">
        <f t="shared" si="25"/>
        <v>9.2592592592592587E-2</v>
      </c>
      <c r="E134" s="1">
        <f>Sozi!G134</f>
        <v>9</v>
      </c>
      <c r="F134" s="2">
        <f t="shared" si="25"/>
        <v>0.16666666666666666</v>
      </c>
      <c r="G134" s="1">
        <f>Sozi!I134+Sozi!K134</f>
        <v>40</v>
      </c>
      <c r="H134" s="2">
        <f t="shared" si="26"/>
        <v>0.7407407407407407</v>
      </c>
      <c r="I134" s="3">
        <f>Sozi!M134</f>
        <v>54</v>
      </c>
      <c r="J134" s="3">
        <f>Sozi!N134</f>
        <v>7</v>
      </c>
      <c r="K134" s="3">
        <f>Sozi!O134</f>
        <v>61</v>
      </c>
      <c r="L134" s="34"/>
      <c r="M134" s="34"/>
      <c r="N134" s="34"/>
      <c r="O134" s="34"/>
    </row>
    <row r="135" spans="2:15" s="123" customFormat="1" x14ac:dyDescent="0.2">
      <c r="B135" s="24" t="s">
        <v>43</v>
      </c>
      <c r="C135" s="1">
        <f>Sozi!C135+Sozi!E135</f>
        <v>32</v>
      </c>
      <c r="D135" s="2">
        <f t="shared" si="25"/>
        <v>0.62745098039215685</v>
      </c>
      <c r="E135" s="1">
        <f>Sozi!G135</f>
        <v>7</v>
      </c>
      <c r="F135" s="2">
        <f t="shared" si="25"/>
        <v>0.13725490196078433</v>
      </c>
      <c r="G135" s="1">
        <f>Sozi!I135+Sozi!K135</f>
        <v>12</v>
      </c>
      <c r="H135" s="2">
        <f t="shared" si="26"/>
        <v>0.23529411764705882</v>
      </c>
      <c r="I135" s="3">
        <f>Sozi!M135</f>
        <v>51</v>
      </c>
      <c r="J135" s="3">
        <f>Sozi!N135</f>
        <v>10</v>
      </c>
      <c r="K135" s="3">
        <f>Sozi!O135</f>
        <v>61</v>
      </c>
      <c r="L135" s="34"/>
      <c r="M135" s="34"/>
      <c r="N135" s="34"/>
      <c r="O135" s="34"/>
    </row>
    <row r="136" spans="2:15" s="123" customFormat="1" x14ac:dyDescent="0.2">
      <c r="B136" s="24" t="s">
        <v>44</v>
      </c>
      <c r="C136" s="1">
        <f>Sozi!C136+Sozi!E136</f>
        <v>25</v>
      </c>
      <c r="D136" s="2">
        <f t="shared" si="25"/>
        <v>0.45454545454545453</v>
      </c>
      <c r="E136" s="1">
        <f>Sozi!G136</f>
        <v>6</v>
      </c>
      <c r="F136" s="2">
        <f t="shared" si="25"/>
        <v>0.10909090909090909</v>
      </c>
      <c r="G136" s="1">
        <f>Sozi!I136+Sozi!K136</f>
        <v>24</v>
      </c>
      <c r="H136" s="2">
        <f t="shared" si="26"/>
        <v>0.43636363636363634</v>
      </c>
      <c r="I136" s="3">
        <f>Sozi!M136</f>
        <v>55</v>
      </c>
      <c r="J136" s="3">
        <f>Sozi!N136</f>
        <v>6</v>
      </c>
      <c r="K136" s="3">
        <f>Sozi!O136</f>
        <v>61</v>
      </c>
      <c r="L136" s="34"/>
      <c r="M136" s="34"/>
      <c r="N136" s="34"/>
      <c r="O136" s="34"/>
    </row>
    <row r="137" spans="2:15" s="123" customFormat="1" ht="24" x14ac:dyDescent="0.2">
      <c r="B137" s="24" t="s">
        <v>45</v>
      </c>
      <c r="C137" s="1">
        <f>Sozi!C137+Sozi!E137</f>
        <v>15</v>
      </c>
      <c r="D137" s="2">
        <f t="shared" si="25"/>
        <v>0.25862068965517243</v>
      </c>
      <c r="E137" s="1">
        <f>Sozi!G137</f>
        <v>6</v>
      </c>
      <c r="F137" s="2">
        <f t="shared" si="25"/>
        <v>0.10344827586206896</v>
      </c>
      <c r="G137" s="1">
        <f>Sozi!I137+Sozi!K137</f>
        <v>37</v>
      </c>
      <c r="H137" s="2">
        <f t="shared" si="26"/>
        <v>0.63793103448275867</v>
      </c>
      <c r="I137" s="3">
        <f>Sozi!M137</f>
        <v>58</v>
      </c>
      <c r="J137" s="3">
        <f>Sozi!N137</f>
        <v>3</v>
      </c>
      <c r="K137" s="3">
        <f>Sozi!O137</f>
        <v>61</v>
      </c>
      <c r="L137" s="34"/>
      <c r="M137" s="34"/>
      <c r="N137" s="34"/>
      <c r="O137" s="34"/>
    </row>
    <row r="138" spans="2:15" s="123" customFormat="1" x14ac:dyDescent="0.2">
      <c r="B138" s="24" t="s">
        <v>46</v>
      </c>
      <c r="C138" s="1">
        <f>Sozi!C138+Sozi!E138</f>
        <v>6</v>
      </c>
      <c r="D138" s="2">
        <f t="shared" si="25"/>
        <v>0.54545454545454541</v>
      </c>
      <c r="E138" s="1">
        <f>Sozi!G138</f>
        <v>1</v>
      </c>
      <c r="F138" s="2">
        <f t="shared" si="25"/>
        <v>9.0909090909090912E-2</v>
      </c>
      <c r="G138" s="1">
        <f>Sozi!I138+Sozi!K138</f>
        <v>4</v>
      </c>
      <c r="H138" s="2">
        <f t="shared" si="26"/>
        <v>0.36363636363636365</v>
      </c>
      <c r="I138" s="3">
        <f>Sozi!M138</f>
        <v>11</v>
      </c>
      <c r="J138" s="3">
        <f>Sozi!N138</f>
        <v>50</v>
      </c>
      <c r="K138" s="3">
        <f>Sozi!O138</f>
        <v>61</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373</v>
      </c>
      <c r="J145" s="208" t="s">
        <v>5</v>
      </c>
      <c r="K145" s="208" t="s">
        <v>374</v>
      </c>
    </row>
    <row r="146" spans="2:20" x14ac:dyDescent="0.2">
      <c r="B146" s="24" t="s">
        <v>27</v>
      </c>
      <c r="C146" s="1">
        <f>Sozi!C146+Sozi!E146</f>
        <v>33</v>
      </c>
      <c r="D146" s="2">
        <f>C146/$I146</f>
        <v>0.21153846153846154</v>
      </c>
      <c r="E146" s="1">
        <f>Sozi!G146</f>
        <v>31</v>
      </c>
      <c r="F146" s="2">
        <f>E146/$I146</f>
        <v>0.19871794871794871</v>
      </c>
      <c r="G146" s="1">
        <f>Sozi!I146+Sozi!K146</f>
        <v>92</v>
      </c>
      <c r="H146" s="2">
        <f>G146/$I146</f>
        <v>0.58974358974358976</v>
      </c>
      <c r="I146" s="3">
        <f>Sozi!M146</f>
        <v>156</v>
      </c>
      <c r="J146" s="3">
        <f>Sozi!N146</f>
        <v>4</v>
      </c>
      <c r="K146" s="3">
        <f>Sozi!O146</f>
        <v>160</v>
      </c>
    </row>
    <row r="147" spans="2:20" x14ac:dyDescent="0.2">
      <c r="B147" s="24" t="s">
        <v>28</v>
      </c>
      <c r="C147" s="1">
        <f>Sozi!C147+Sozi!E147</f>
        <v>23</v>
      </c>
      <c r="D147" s="2">
        <f t="shared" ref="D147:F148" si="27">C147/$I147</f>
        <v>0.23711340206185566</v>
      </c>
      <c r="E147" s="1">
        <f>Sozi!G147</f>
        <v>14</v>
      </c>
      <c r="F147" s="2">
        <f t="shared" si="27"/>
        <v>0.14432989690721648</v>
      </c>
      <c r="G147" s="1">
        <f>Sozi!I147+Sozi!K147</f>
        <v>60</v>
      </c>
      <c r="H147" s="2">
        <f t="shared" ref="H147:H148" si="28">G147/$I147</f>
        <v>0.61855670103092786</v>
      </c>
      <c r="I147" s="3">
        <f>Sozi!M147</f>
        <v>97</v>
      </c>
      <c r="J147" s="3">
        <f>Sozi!N147</f>
        <v>2</v>
      </c>
      <c r="K147" s="3">
        <f>Sozi!O147</f>
        <v>99</v>
      </c>
    </row>
    <row r="148" spans="2:20" x14ac:dyDescent="0.2">
      <c r="B148" s="24" t="s">
        <v>29</v>
      </c>
      <c r="C148" s="1">
        <f>Sozi!C148+Sozi!E148</f>
        <v>10</v>
      </c>
      <c r="D148" s="2">
        <f t="shared" si="27"/>
        <v>0.16949152542372881</v>
      </c>
      <c r="E148" s="1">
        <f>Sozi!G148</f>
        <v>17</v>
      </c>
      <c r="F148" s="2">
        <f t="shared" si="27"/>
        <v>0.28813559322033899</v>
      </c>
      <c r="G148" s="1">
        <f>Sozi!I148+Sozi!K148</f>
        <v>32</v>
      </c>
      <c r="H148" s="2">
        <f t="shared" si="28"/>
        <v>0.5423728813559322</v>
      </c>
      <c r="I148" s="3">
        <f>Sozi!M148</f>
        <v>59</v>
      </c>
      <c r="J148" s="3">
        <f>Sozi!N148</f>
        <v>2</v>
      </c>
      <c r="K148" s="3">
        <f>Sozi!O148</f>
        <v>61</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373</v>
      </c>
      <c r="N157" s="208" t="s">
        <v>5</v>
      </c>
      <c r="O157" s="208" t="s">
        <v>374</v>
      </c>
    </row>
    <row r="158" spans="2:20" x14ac:dyDescent="0.2">
      <c r="B158" s="24" t="s">
        <v>34</v>
      </c>
      <c r="C158" s="1">
        <f>Sozi!C158+Sozi!E158</f>
        <v>7</v>
      </c>
      <c r="D158" s="2">
        <f>C158/$M158</f>
        <v>4.72972972972973E-2</v>
      </c>
      <c r="E158" s="1">
        <f>Sozi!G158</f>
        <v>4</v>
      </c>
      <c r="F158" s="2">
        <f>E158/$M158</f>
        <v>2.7027027027027029E-2</v>
      </c>
      <c r="G158" s="1">
        <f>Sozi!I158</f>
        <v>11</v>
      </c>
      <c r="H158" s="2">
        <f>G158/$M158</f>
        <v>7.4324324324324328E-2</v>
      </c>
      <c r="I158" s="1">
        <f>Sozi!K158</f>
        <v>27</v>
      </c>
      <c r="J158" s="2">
        <f>I158/$M158</f>
        <v>0.18243243243243243</v>
      </c>
      <c r="K158" s="1">
        <f>Sozi!M158+Sozi!O158</f>
        <v>99</v>
      </c>
      <c r="L158" s="2">
        <f>K158/$M158</f>
        <v>0.66891891891891897</v>
      </c>
      <c r="M158" s="35">
        <f>Sozi!Q158</f>
        <v>148</v>
      </c>
      <c r="N158" s="35">
        <f>Sozi!R158</f>
        <v>12</v>
      </c>
      <c r="O158" s="35">
        <f>Sozi!S158</f>
        <v>160</v>
      </c>
      <c r="T158" s="123"/>
    </row>
    <row r="159" spans="2:20" x14ac:dyDescent="0.2">
      <c r="B159" s="24" t="s">
        <v>324</v>
      </c>
      <c r="C159" s="1">
        <f>Sozi!C159+Sozi!E159</f>
        <v>0</v>
      </c>
      <c r="D159" s="2">
        <f t="shared" ref="D159:F164" si="29">C159/$M159</f>
        <v>0</v>
      </c>
      <c r="E159" s="1">
        <f>Sozi!G159</f>
        <v>6</v>
      </c>
      <c r="F159" s="2">
        <f t="shared" si="29"/>
        <v>3.870967741935484E-2</v>
      </c>
      <c r="G159" s="1">
        <f>Sozi!I159</f>
        <v>10</v>
      </c>
      <c r="H159" s="2">
        <f t="shared" ref="H159:H164" si="30">G159/$M159</f>
        <v>6.4516129032258063E-2</v>
      </c>
      <c r="I159" s="1">
        <f>Sozi!K159</f>
        <v>17</v>
      </c>
      <c r="J159" s="2">
        <f t="shared" ref="J159:J164" si="31">I159/$M159</f>
        <v>0.10967741935483871</v>
      </c>
      <c r="K159" s="1">
        <f>Sozi!M159+Sozi!O159</f>
        <v>122</v>
      </c>
      <c r="L159" s="2">
        <f t="shared" ref="L159:L164" si="32">K159/$M159</f>
        <v>0.7870967741935484</v>
      </c>
      <c r="M159" s="35">
        <f>Sozi!Q159</f>
        <v>155</v>
      </c>
      <c r="N159" s="35">
        <f>Sozi!R159</f>
        <v>5</v>
      </c>
      <c r="O159" s="35">
        <f>Sozi!S159</f>
        <v>160</v>
      </c>
      <c r="T159" s="123"/>
    </row>
    <row r="160" spans="2:20" x14ac:dyDescent="0.2">
      <c r="B160" s="24" t="s">
        <v>325</v>
      </c>
      <c r="C160" s="1">
        <f>Sozi!C160+Sozi!E160</f>
        <v>1</v>
      </c>
      <c r="D160" s="2">
        <f t="shared" si="29"/>
        <v>6.41025641025641E-3</v>
      </c>
      <c r="E160" s="1">
        <f>Sozi!G160</f>
        <v>1</v>
      </c>
      <c r="F160" s="2">
        <f t="shared" si="29"/>
        <v>6.41025641025641E-3</v>
      </c>
      <c r="G160" s="1">
        <f>Sozi!I160</f>
        <v>14</v>
      </c>
      <c r="H160" s="2">
        <f t="shared" si="30"/>
        <v>8.9743589743589744E-2</v>
      </c>
      <c r="I160" s="1">
        <f>Sozi!K160</f>
        <v>17</v>
      </c>
      <c r="J160" s="2">
        <f t="shared" si="31"/>
        <v>0.10897435897435898</v>
      </c>
      <c r="K160" s="1">
        <f>Sozi!M160+Sozi!O160</f>
        <v>123</v>
      </c>
      <c r="L160" s="2">
        <f t="shared" si="32"/>
        <v>0.78846153846153844</v>
      </c>
      <c r="M160" s="35">
        <f>Sozi!Q160</f>
        <v>156</v>
      </c>
      <c r="N160" s="35">
        <f>Sozi!R160</f>
        <v>4</v>
      </c>
      <c r="O160" s="35">
        <f>Sozi!S160</f>
        <v>160</v>
      </c>
      <c r="T160" s="123"/>
    </row>
    <row r="161" spans="2:20" x14ac:dyDescent="0.2">
      <c r="B161" s="24" t="s">
        <v>326</v>
      </c>
      <c r="C161" s="1">
        <f>Sozi!C161+Sozi!E161</f>
        <v>5</v>
      </c>
      <c r="D161" s="2">
        <f t="shared" si="29"/>
        <v>3.2467532467532464E-2</v>
      </c>
      <c r="E161" s="1">
        <f>Sozi!G161</f>
        <v>7</v>
      </c>
      <c r="F161" s="2">
        <f t="shared" si="29"/>
        <v>4.5454545454545456E-2</v>
      </c>
      <c r="G161" s="1">
        <f>Sozi!I161</f>
        <v>14</v>
      </c>
      <c r="H161" s="2">
        <f t="shared" si="30"/>
        <v>9.0909090909090912E-2</v>
      </c>
      <c r="I161" s="1">
        <f>Sozi!K161</f>
        <v>12</v>
      </c>
      <c r="J161" s="2">
        <f t="shared" si="31"/>
        <v>7.792207792207792E-2</v>
      </c>
      <c r="K161" s="1">
        <f>Sozi!M161+Sozi!O161</f>
        <v>116</v>
      </c>
      <c r="L161" s="2">
        <f t="shared" si="32"/>
        <v>0.75324675324675328</v>
      </c>
      <c r="M161" s="35">
        <f>Sozi!Q161</f>
        <v>154</v>
      </c>
      <c r="N161" s="35">
        <f>Sozi!R161</f>
        <v>6</v>
      </c>
      <c r="O161" s="35">
        <f>Sozi!S161</f>
        <v>160</v>
      </c>
      <c r="T161" s="123"/>
    </row>
    <row r="162" spans="2:20" x14ac:dyDescent="0.2">
      <c r="B162" s="24" t="s">
        <v>327</v>
      </c>
      <c r="C162" s="1">
        <f>Sozi!C162+Sozi!E162</f>
        <v>11</v>
      </c>
      <c r="D162" s="2">
        <f t="shared" si="29"/>
        <v>7.1895424836601302E-2</v>
      </c>
      <c r="E162" s="1">
        <f>Sozi!G162</f>
        <v>7</v>
      </c>
      <c r="F162" s="2">
        <f t="shared" si="29"/>
        <v>4.5751633986928102E-2</v>
      </c>
      <c r="G162" s="1">
        <f>Sozi!I162</f>
        <v>12</v>
      </c>
      <c r="H162" s="2">
        <f t="shared" si="30"/>
        <v>7.8431372549019607E-2</v>
      </c>
      <c r="I162" s="1">
        <f>Sozi!K162</f>
        <v>16</v>
      </c>
      <c r="J162" s="2">
        <f t="shared" si="31"/>
        <v>0.10457516339869281</v>
      </c>
      <c r="K162" s="1">
        <f>Sozi!M162+Sozi!O162</f>
        <v>107</v>
      </c>
      <c r="L162" s="2">
        <f t="shared" si="32"/>
        <v>0.69934640522875813</v>
      </c>
      <c r="M162" s="35">
        <f>Sozi!Q162</f>
        <v>153</v>
      </c>
      <c r="N162" s="35">
        <f>Sozi!R162</f>
        <v>7</v>
      </c>
      <c r="O162" s="35">
        <f>Sozi!S162</f>
        <v>160</v>
      </c>
      <c r="T162" s="123"/>
    </row>
    <row r="163" spans="2:20" x14ac:dyDescent="0.2">
      <c r="B163" s="24" t="s">
        <v>328</v>
      </c>
      <c r="C163" s="1">
        <f>Sozi!C163+Sozi!E163</f>
        <v>9</v>
      </c>
      <c r="D163" s="2">
        <f t="shared" si="29"/>
        <v>5.8823529411764705E-2</v>
      </c>
      <c r="E163" s="1">
        <f>Sozi!G163</f>
        <v>15</v>
      </c>
      <c r="F163" s="2">
        <f t="shared" si="29"/>
        <v>9.8039215686274508E-2</v>
      </c>
      <c r="G163" s="1">
        <f>Sozi!I163</f>
        <v>14</v>
      </c>
      <c r="H163" s="2">
        <f t="shared" si="30"/>
        <v>9.1503267973856203E-2</v>
      </c>
      <c r="I163" s="1">
        <f>Sozi!K163</f>
        <v>30</v>
      </c>
      <c r="J163" s="2">
        <f t="shared" si="31"/>
        <v>0.19607843137254902</v>
      </c>
      <c r="K163" s="1">
        <f>Sozi!M163+Sozi!O163</f>
        <v>85</v>
      </c>
      <c r="L163" s="2">
        <f t="shared" si="32"/>
        <v>0.55555555555555558</v>
      </c>
      <c r="M163" s="35">
        <f>Sozi!Q163</f>
        <v>153</v>
      </c>
      <c r="N163" s="35">
        <f>Sozi!R163</f>
        <v>7</v>
      </c>
      <c r="O163" s="35">
        <f>Sozi!S163</f>
        <v>160</v>
      </c>
      <c r="T163" s="123"/>
    </row>
    <row r="164" spans="2:20" x14ac:dyDescent="0.2">
      <c r="B164" s="24" t="s">
        <v>329</v>
      </c>
      <c r="C164" s="1">
        <f>Sozi!C164+Sozi!E164</f>
        <v>37</v>
      </c>
      <c r="D164" s="2">
        <f t="shared" si="29"/>
        <v>0.25517241379310346</v>
      </c>
      <c r="E164" s="1">
        <f>Sozi!G164</f>
        <v>17</v>
      </c>
      <c r="F164" s="2">
        <f t="shared" si="29"/>
        <v>0.11724137931034483</v>
      </c>
      <c r="G164" s="1">
        <f>Sozi!I164</f>
        <v>28</v>
      </c>
      <c r="H164" s="2">
        <f t="shared" si="30"/>
        <v>0.19310344827586207</v>
      </c>
      <c r="I164" s="1">
        <f>Sozi!K164</f>
        <v>22</v>
      </c>
      <c r="J164" s="2">
        <f t="shared" si="31"/>
        <v>0.15172413793103448</v>
      </c>
      <c r="K164" s="1">
        <f>Sozi!M164+Sozi!O164</f>
        <v>41</v>
      </c>
      <c r="L164" s="2">
        <f t="shared" si="32"/>
        <v>0.28275862068965518</v>
      </c>
      <c r="M164" s="35">
        <f>Sozi!Q164</f>
        <v>145</v>
      </c>
      <c r="N164" s="35">
        <f>Sozi!R164</f>
        <v>15</v>
      </c>
      <c r="O164" s="35">
        <f>Sozi!S164</f>
        <v>160</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373</v>
      </c>
      <c r="N171" s="208" t="s">
        <v>5</v>
      </c>
      <c r="O171" s="208" t="s">
        <v>374</v>
      </c>
      <c r="P171" s="180"/>
      <c r="Q171" s="122"/>
      <c r="R171" s="122"/>
      <c r="S171" s="122"/>
    </row>
    <row r="172" spans="2:20" x14ac:dyDescent="0.2">
      <c r="B172" s="24" t="s">
        <v>34</v>
      </c>
      <c r="C172" s="1">
        <f>Sozi!C172+Sozi!E172</f>
        <v>5</v>
      </c>
      <c r="D172" s="2">
        <f>C172/$M172</f>
        <v>5.5555555555555552E-2</v>
      </c>
      <c r="E172" s="1">
        <f>Sozi!G172</f>
        <v>2</v>
      </c>
      <c r="F172" s="2">
        <f>E172/$M172</f>
        <v>2.2222222222222223E-2</v>
      </c>
      <c r="G172" s="1">
        <f>Sozi!I172</f>
        <v>8</v>
      </c>
      <c r="H172" s="2">
        <f>G172/$M172</f>
        <v>8.8888888888888892E-2</v>
      </c>
      <c r="I172" s="1">
        <f>Sozi!K172</f>
        <v>19</v>
      </c>
      <c r="J172" s="2">
        <f>I172/$M172</f>
        <v>0.21111111111111111</v>
      </c>
      <c r="K172" s="1">
        <f>Sozi!M172+Sozi!O172</f>
        <v>56</v>
      </c>
      <c r="L172" s="2">
        <f>K172/$M172</f>
        <v>0.62222222222222223</v>
      </c>
      <c r="M172" s="35">
        <f>Sozi!Q172</f>
        <v>90</v>
      </c>
      <c r="N172" s="35">
        <f>Sozi!R172</f>
        <v>9</v>
      </c>
      <c r="O172" s="35">
        <f>Sozi!S172</f>
        <v>99</v>
      </c>
      <c r="P172" s="180"/>
      <c r="Q172" s="122"/>
      <c r="R172" s="122"/>
      <c r="S172" s="122"/>
      <c r="T172" s="123"/>
    </row>
    <row r="173" spans="2:20" x14ac:dyDescent="0.2">
      <c r="B173" s="24" t="s">
        <v>324</v>
      </c>
      <c r="C173" s="1">
        <f>Sozi!C173+Sozi!E173</f>
        <v>0</v>
      </c>
      <c r="D173" s="2">
        <f t="shared" ref="D173:F178" si="33">C173/$M173</f>
        <v>0</v>
      </c>
      <c r="E173" s="1">
        <f>Sozi!G173</f>
        <v>6</v>
      </c>
      <c r="F173" s="2">
        <f t="shared" si="33"/>
        <v>6.1855670103092786E-2</v>
      </c>
      <c r="G173" s="1">
        <f>Sozi!I173</f>
        <v>9</v>
      </c>
      <c r="H173" s="2">
        <f t="shared" ref="H173:H178" si="34">G173/$M173</f>
        <v>9.2783505154639179E-2</v>
      </c>
      <c r="I173" s="1">
        <f>Sozi!K173</f>
        <v>16</v>
      </c>
      <c r="J173" s="2">
        <f t="shared" ref="J173:J178" si="35">I173/$M173</f>
        <v>0.16494845360824742</v>
      </c>
      <c r="K173" s="1">
        <f>Sozi!M173+Sozi!O173</f>
        <v>66</v>
      </c>
      <c r="L173" s="2">
        <f t="shared" ref="L173:L178" si="36">K173/$M173</f>
        <v>0.68041237113402064</v>
      </c>
      <c r="M173" s="35">
        <f>Sozi!Q173</f>
        <v>97</v>
      </c>
      <c r="N173" s="35">
        <f>Sozi!R173</f>
        <v>2</v>
      </c>
      <c r="O173" s="35">
        <f>Sozi!S173</f>
        <v>99</v>
      </c>
      <c r="P173" s="180"/>
      <c r="Q173" s="122"/>
      <c r="R173" s="122"/>
      <c r="S173" s="122"/>
      <c r="T173" s="123"/>
    </row>
    <row r="174" spans="2:20" x14ac:dyDescent="0.2">
      <c r="B174" s="24" t="s">
        <v>325</v>
      </c>
      <c r="C174" s="1">
        <f>Sozi!C174+Sozi!E174</f>
        <v>0</v>
      </c>
      <c r="D174" s="2">
        <f t="shared" si="33"/>
        <v>0</v>
      </c>
      <c r="E174" s="1">
        <f>Sozi!G174</f>
        <v>1</v>
      </c>
      <c r="F174" s="2">
        <f t="shared" si="33"/>
        <v>1.0526315789473684E-2</v>
      </c>
      <c r="G174" s="1">
        <f>Sozi!I174</f>
        <v>10</v>
      </c>
      <c r="H174" s="2">
        <f t="shared" si="34"/>
        <v>0.10526315789473684</v>
      </c>
      <c r="I174" s="1">
        <f>Sozi!K174</f>
        <v>11</v>
      </c>
      <c r="J174" s="2">
        <f t="shared" si="35"/>
        <v>0.11578947368421053</v>
      </c>
      <c r="K174" s="1">
        <f>Sozi!M174+Sozi!O174</f>
        <v>73</v>
      </c>
      <c r="L174" s="2">
        <f t="shared" si="36"/>
        <v>0.76842105263157889</v>
      </c>
      <c r="M174" s="35">
        <f>Sozi!Q174</f>
        <v>95</v>
      </c>
      <c r="N174" s="35">
        <f>Sozi!R174</f>
        <v>4</v>
      </c>
      <c r="O174" s="35">
        <f>Sozi!S174</f>
        <v>99</v>
      </c>
      <c r="P174" s="180"/>
      <c r="Q174" s="122"/>
      <c r="R174" s="122"/>
      <c r="S174" s="122"/>
      <c r="T174" s="123"/>
    </row>
    <row r="175" spans="2:20" x14ac:dyDescent="0.2">
      <c r="B175" s="24" t="s">
        <v>326</v>
      </c>
      <c r="C175" s="1">
        <f>Sozi!C175+Sozi!E175</f>
        <v>4</v>
      </c>
      <c r="D175" s="2">
        <f t="shared" si="33"/>
        <v>4.2553191489361701E-2</v>
      </c>
      <c r="E175" s="1">
        <f>Sozi!G175</f>
        <v>5</v>
      </c>
      <c r="F175" s="2">
        <f t="shared" si="33"/>
        <v>5.3191489361702128E-2</v>
      </c>
      <c r="G175" s="1">
        <f>Sozi!I175</f>
        <v>10</v>
      </c>
      <c r="H175" s="2">
        <f t="shared" si="34"/>
        <v>0.10638297872340426</v>
      </c>
      <c r="I175" s="1">
        <f>Sozi!K175</f>
        <v>9</v>
      </c>
      <c r="J175" s="2">
        <f t="shared" si="35"/>
        <v>9.5744680851063829E-2</v>
      </c>
      <c r="K175" s="1">
        <f>Sozi!M175+Sozi!O175</f>
        <v>66</v>
      </c>
      <c r="L175" s="2">
        <f t="shared" si="36"/>
        <v>0.7021276595744681</v>
      </c>
      <c r="M175" s="35">
        <f>Sozi!Q175</f>
        <v>94</v>
      </c>
      <c r="N175" s="35">
        <f>Sozi!R175</f>
        <v>5</v>
      </c>
      <c r="O175" s="35">
        <f>Sozi!S175</f>
        <v>99</v>
      </c>
      <c r="P175" s="180"/>
      <c r="Q175" s="122"/>
      <c r="R175" s="122"/>
      <c r="S175" s="122"/>
      <c r="T175" s="123"/>
    </row>
    <row r="176" spans="2:20" x14ac:dyDescent="0.2">
      <c r="B176" s="24" t="s">
        <v>327</v>
      </c>
      <c r="C176" s="1">
        <f>Sozi!C176+Sozi!E176</f>
        <v>4</v>
      </c>
      <c r="D176" s="2">
        <f t="shared" si="33"/>
        <v>4.2105263157894736E-2</v>
      </c>
      <c r="E176" s="1">
        <f>Sozi!G176</f>
        <v>4</v>
      </c>
      <c r="F176" s="2">
        <f t="shared" si="33"/>
        <v>4.2105263157894736E-2</v>
      </c>
      <c r="G176" s="1">
        <f>Sozi!I176</f>
        <v>6</v>
      </c>
      <c r="H176" s="2">
        <f t="shared" si="34"/>
        <v>6.3157894736842107E-2</v>
      </c>
      <c r="I176" s="1">
        <f>Sozi!K176</f>
        <v>8</v>
      </c>
      <c r="J176" s="2">
        <f t="shared" si="35"/>
        <v>8.4210526315789472E-2</v>
      </c>
      <c r="K176" s="1">
        <f>Sozi!M176+Sozi!O176</f>
        <v>73</v>
      </c>
      <c r="L176" s="2">
        <f t="shared" si="36"/>
        <v>0.76842105263157889</v>
      </c>
      <c r="M176" s="35">
        <f>Sozi!Q176</f>
        <v>95</v>
      </c>
      <c r="N176" s="35">
        <f>Sozi!R176</f>
        <v>4</v>
      </c>
      <c r="O176" s="35">
        <f>Sozi!S176</f>
        <v>99</v>
      </c>
      <c r="P176" s="180"/>
      <c r="Q176" s="122"/>
      <c r="R176" s="122"/>
      <c r="S176" s="122"/>
      <c r="T176" s="123"/>
    </row>
    <row r="177" spans="2:20" x14ac:dyDescent="0.2">
      <c r="B177" s="24" t="s">
        <v>328</v>
      </c>
      <c r="C177" s="1">
        <f>Sozi!C177+Sozi!E177</f>
        <v>4</v>
      </c>
      <c r="D177" s="2">
        <f t="shared" si="33"/>
        <v>4.2105263157894736E-2</v>
      </c>
      <c r="E177" s="1">
        <f>Sozi!G177</f>
        <v>8</v>
      </c>
      <c r="F177" s="2">
        <f t="shared" si="33"/>
        <v>8.4210526315789472E-2</v>
      </c>
      <c r="G177" s="1">
        <f>Sozi!I177</f>
        <v>8</v>
      </c>
      <c r="H177" s="2">
        <f t="shared" si="34"/>
        <v>8.4210526315789472E-2</v>
      </c>
      <c r="I177" s="1">
        <f>Sozi!K177</f>
        <v>18</v>
      </c>
      <c r="J177" s="2">
        <f t="shared" si="35"/>
        <v>0.18947368421052632</v>
      </c>
      <c r="K177" s="1">
        <f>Sozi!M177+Sozi!O177</f>
        <v>57</v>
      </c>
      <c r="L177" s="2">
        <f t="shared" si="36"/>
        <v>0.6</v>
      </c>
      <c r="M177" s="35">
        <f>Sozi!Q177</f>
        <v>95</v>
      </c>
      <c r="N177" s="35">
        <f>Sozi!R177</f>
        <v>4</v>
      </c>
      <c r="O177" s="35">
        <f>Sozi!S177</f>
        <v>99</v>
      </c>
      <c r="P177" s="180"/>
      <c r="Q177" s="122"/>
      <c r="R177" s="122"/>
      <c r="S177" s="122"/>
      <c r="T177" s="123"/>
    </row>
    <row r="178" spans="2:20" x14ac:dyDescent="0.2">
      <c r="B178" s="24" t="s">
        <v>329</v>
      </c>
      <c r="C178" s="1">
        <f>Sozi!C178+Sozi!E178</f>
        <v>18</v>
      </c>
      <c r="D178" s="2">
        <f t="shared" si="33"/>
        <v>0.19780219780219779</v>
      </c>
      <c r="E178" s="1">
        <f>Sozi!G178</f>
        <v>10</v>
      </c>
      <c r="F178" s="2">
        <f t="shared" si="33"/>
        <v>0.10989010989010989</v>
      </c>
      <c r="G178" s="1">
        <f>Sozi!I178</f>
        <v>16</v>
      </c>
      <c r="H178" s="2">
        <f t="shared" si="34"/>
        <v>0.17582417582417584</v>
      </c>
      <c r="I178" s="1">
        <f>Sozi!K178</f>
        <v>14</v>
      </c>
      <c r="J178" s="2">
        <f t="shared" si="35"/>
        <v>0.15384615384615385</v>
      </c>
      <c r="K178" s="1">
        <f>Sozi!M178+Sozi!O178</f>
        <v>33</v>
      </c>
      <c r="L178" s="2">
        <f t="shared" si="36"/>
        <v>0.36263736263736263</v>
      </c>
      <c r="M178" s="35">
        <f>Sozi!Q178</f>
        <v>91</v>
      </c>
      <c r="N178" s="35">
        <f>Sozi!R178</f>
        <v>8</v>
      </c>
      <c r="O178" s="35">
        <f>Sozi!S178</f>
        <v>99</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373</v>
      </c>
      <c r="N185" s="208" t="s">
        <v>5</v>
      </c>
      <c r="O185" s="208" t="s">
        <v>374</v>
      </c>
      <c r="P185" s="180"/>
      <c r="Q185" s="122"/>
      <c r="R185" s="122"/>
      <c r="S185" s="122"/>
    </row>
    <row r="186" spans="2:20" x14ac:dyDescent="0.2">
      <c r="B186" s="24" t="s">
        <v>34</v>
      </c>
      <c r="C186" s="1">
        <f>Sozi!C186+Sozi!E186</f>
        <v>2</v>
      </c>
      <c r="D186" s="2">
        <f>C186/$M186</f>
        <v>3.4482758620689655E-2</v>
      </c>
      <c r="E186" s="1">
        <f>Sozi!G186</f>
        <v>2</v>
      </c>
      <c r="F186" s="2">
        <f>E186/$M186</f>
        <v>3.4482758620689655E-2</v>
      </c>
      <c r="G186" s="1">
        <f>Sozi!I186</f>
        <v>3</v>
      </c>
      <c r="H186" s="2">
        <f>G186/$M186</f>
        <v>5.1724137931034482E-2</v>
      </c>
      <c r="I186" s="1">
        <f>Sozi!K186</f>
        <v>8</v>
      </c>
      <c r="J186" s="2">
        <f>I186/$M186</f>
        <v>0.13793103448275862</v>
      </c>
      <c r="K186" s="1">
        <f>Sozi!M186+Sozi!O186</f>
        <v>43</v>
      </c>
      <c r="L186" s="2">
        <f>K186/$M186</f>
        <v>0.74137931034482762</v>
      </c>
      <c r="M186" s="35">
        <f>Sozi!Q186</f>
        <v>58</v>
      </c>
      <c r="N186" s="35">
        <f>Sozi!R186</f>
        <v>3</v>
      </c>
      <c r="O186" s="35">
        <f>Sozi!S186</f>
        <v>61</v>
      </c>
      <c r="P186" s="180"/>
      <c r="Q186" s="122"/>
      <c r="R186" s="122"/>
      <c r="S186" s="122"/>
      <c r="T186" s="123"/>
    </row>
    <row r="187" spans="2:20" x14ac:dyDescent="0.2">
      <c r="B187" s="24" t="s">
        <v>324</v>
      </c>
      <c r="C187" s="1">
        <f>Sozi!C187+Sozi!E187</f>
        <v>0</v>
      </c>
      <c r="D187" s="2">
        <f t="shared" ref="D187:F192" si="37">C187/$M187</f>
        <v>0</v>
      </c>
      <c r="E187" s="1">
        <f>Sozi!G187</f>
        <v>0</v>
      </c>
      <c r="F187" s="2">
        <f t="shared" si="37"/>
        <v>0</v>
      </c>
      <c r="G187" s="1">
        <f>Sozi!I187</f>
        <v>1</v>
      </c>
      <c r="H187" s="2">
        <f t="shared" ref="H187:H192" si="38">G187/$M187</f>
        <v>1.7241379310344827E-2</v>
      </c>
      <c r="I187" s="1">
        <f>Sozi!K187</f>
        <v>1</v>
      </c>
      <c r="J187" s="2">
        <f t="shared" ref="J187:J192" si="39">I187/$M187</f>
        <v>1.7241379310344827E-2</v>
      </c>
      <c r="K187" s="1">
        <f>Sozi!M187+Sozi!O187</f>
        <v>56</v>
      </c>
      <c r="L187" s="2">
        <f t="shared" ref="L187:L192" si="40">K187/$M187</f>
        <v>0.96551724137931039</v>
      </c>
      <c r="M187" s="35">
        <f>Sozi!Q187</f>
        <v>58</v>
      </c>
      <c r="N187" s="35">
        <f>Sozi!R187</f>
        <v>3</v>
      </c>
      <c r="O187" s="35">
        <f>Sozi!S187</f>
        <v>61</v>
      </c>
      <c r="P187" s="180"/>
      <c r="Q187" s="122"/>
      <c r="R187" s="122"/>
      <c r="S187" s="122"/>
      <c r="T187" s="123"/>
    </row>
    <row r="188" spans="2:20" x14ac:dyDescent="0.2">
      <c r="B188" s="24" t="s">
        <v>325</v>
      </c>
      <c r="C188" s="1">
        <f>Sozi!C188+Sozi!E188</f>
        <v>1</v>
      </c>
      <c r="D188" s="2">
        <f t="shared" si="37"/>
        <v>1.6393442622950821E-2</v>
      </c>
      <c r="E188" s="1">
        <f>Sozi!G188</f>
        <v>0</v>
      </c>
      <c r="F188" s="2">
        <f t="shared" si="37"/>
        <v>0</v>
      </c>
      <c r="G188" s="1">
        <f>Sozi!I188</f>
        <v>4</v>
      </c>
      <c r="H188" s="2">
        <f t="shared" si="38"/>
        <v>6.5573770491803282E-2</v>
      </c>
      <c r="I188" s="1">
        <f>Sozi!K188</f>
        <v>6</v>
      </c>
      <c r="J188" s="2">
        <f t="shared" si="39"/>
        <v>9.8360655737704916E-2</v>
      </c>
      <c r="K188" s="1">
        <f>Sozi!M188+Sozi!O188</f>
        <v>50</v>
      </c>
      <c r="L188" s="2">
        <f t="shared" si="40"/>
        <v>0.81967213114754101</v>
      </c>
      <c r="M188" s="35">
        <f>Sozi!Q188</f>
        <v>61</v>
      </c>
      <c r="N188" s="35">
        <f>Sozi!R188</f>
        <v>0</v>
      </c>
      <c r="O188" s="35">
        <f>Sozi!S188</f>
        <v>61</v>
      </c>
      <c r="P188" s="180"/>
      <c r="Q188" s="122"/>
      <c r="R188" s="122"/>
      <c r="S188" s="122"/>
      <c r="T188" s="123"/>
    </row>
    <row r="189" spans="2:20" x14ac:dyDescent="0.2">
      <c r="B189" s="24" t="s">
        <v>326</v>
      </c>
      <c r="C189" s="1">
        <f>Sozi!C189+Sozi!E189</f>
        <v>1</v>
      </c>
      <c r="D189" s="2">
        <f t="shared" si="37"/>
        <v>1.6666666666666666E-2</v>
      </c>
      <c r="E189" s="1">
        <f>Sozi!G189</f>
        <v>2</v>
      </c>
      <c r="F189" s="2">
        <f t="shared" si="37"/>
        <v>3.3333333333333333E-2</v>
      </c>
      <c r="G189" s="1">
        <f>Sozi!I189</f>
        <v>4</v>
      </c>
      <c r="H189" s="2">
        <f t="shared" si="38"/>
        <v>6.6666666666666666E-2</v>
      </c>
      <c r="I189" s="1">
        <f>Sozi!K189</f>
        <v>3</v>
      </c>
      <c r="J189" s="2">
        <f t="shared" si="39"/>
        <v>0.05</v>
      </c>
      <c r="K189" s="1">
        <f>Sozi!M189+Sozi!O189</f>
        <v>50</v>
      </c>
      <c r="L189" s="2">
        <f t="shared" si="40"/>
        <v>0.83333333333333337</v>
      </c>
      <c r="M189" s="35">
        <f>Sozi!Q189</f>
        <v>60</v>
      </c>
      <c r="N189" s="35">
        <f>Sozi!R189</f>
        <v>1</v>
      </c>
      <c r="O189" s="35">
        <f>Sozi!S189</f>
        <v>61</v>
      </c>
      <c r="P189" s="180"/>
      <c r="Q189" s="122"/>
      <c r="R189" s="122"/>
      <c r="S189" s="122"/>
      <c r="T189" s="123"/>
    </row>
    <row r="190" spans="2:20" x14ac:dyDescent="0.2">
      <c r="B190" s="24" t="s">
        <v>327</v>
      </c>
      <c r="C190" s="1">
        <f>Sozi!C190+Sozi!E190</f>
        <v>7</v>
      </c>
      <c r="D190" s="2">
        <f t="shared" si="37"/>
        <v>0.1206896551724138</v>
      </c>
      <c r="E190" s="1">
        <f>Sozi!G190</f>
        <v>3</v>
      </c>
      <c r="F190" s="2">
        <f t="shared" si="37"/>
        <v>5.1724137931034482E-2</v>
      </c>
      <c r="G190" s="1">
        <f>Sozi!I190</f>
        <v>6</v>
      </c>
      <c r="H190" s="2">
        <f t="shared" si="38"/>
        <v>0.10344827586206896</v>
      </c>
      <c r="I190" s="1">
        <f>Sozi!K190</f>
        <v>8</v>
      </c>
      <c r="J190" s="2">
        <f t="shared" si="39"/>
        <v>0.13793103448275862</v>
      </c>
      <c r="K190" s="1">
        <f>Sozi!M190+Sozi!O190</f>
        <v>34</v>
      </c>
      <c r="L190" s="2">
        <f t="shared" si="40"/>
        <v>0.58620689655172409</v>
      </c>
      <c r="M190" s="35">
        <f>Sozi!Q190</f>
        <v>58</v>
      </c>
      <c r="N190" s="35">
        <f>Sozi!R190</f>
        <v>3</v>
      </c>
      <c r="O190" s="35">
        <f>Sozi!S190</f>
        <v>61</v>
      </c>
      <c r="P190" s="180"/>
      <c r="Q190" s="122"/>
      <c r="R190" s="122"/>
      <c r="S190" s="122"/>
      <c r="T190" s="123"/>
    </row>
    <row r="191" spans="2:20" x14ac:dyDescent="0.2">
      <c r="B191" s="24" t="s">
        <v>328</v>
      </c>
      <c r="C191" s="1">
        <f>Sozi!C191+Sozi!E191</f>
        <v>5</v>
      </c>
      <c r="D191" s="2">
        <f t="shared" si="37"/>
        <v>8.6206896551724144E-2</v>
      </c>
      <c r="E191" s="1">
        <f>Sozi!G191</f>
        <v>7</v>
      </c>
      <c r="F191" s="2">
        <f t="shared" si="37"/>
        <v>0.1206896551724138</v>
      </c>
      <c r="G191" s="1">
        <f>Sozi!I191</f>
        <v>6</v>
      </c>
      <c r="H191" s="2">
        <f t="shared" si="38"/>
        <v>0.10344827586206896</v>
      </c>
      <c r="I191" s="1">
        <f>Sozi!K191</f>
        <v>12</v>
      </c>
      <c r="J191" s="2">
        <f t="shared" si="39"/>
        <v>0.20689655172413793</v>
      </c>
      <c r="K191" s="1">
        <f>Sozi!M191+Sozi!O191</f>
        <v>28</v>
      </c>
      <c r="L191" s="2">
        <f t="shared" si="40"/>
        <v>0.48275862068965519</v>
      </c>
      <c r="M191" s="35">
        <f>Sozi!Q191</f>
        <v>58</v>
      </c>
      <c r="N191" s="35">
        <f>Sozi!R191</f>
        <v>3</v>
      </c>
      <c r="O191" s="35">
        <f>Sozi!S191</f>
        <v>61</v>
      </c>
      <c r="P191" s="180"/>
      <c r="Q191" s="122"/>
      <c r="R191" s="122"/>
      <c r="S191" s="122"/>
      <c r="T191" s="123"/>
    </row>
    <row r="192" spans="2:20" x14ac:dyDescent="0.2">
      <c r="B192" s="24" t="s">
        <v>329</v>
      </c>
      <c r="C192" s="1">
        <f>Sozi!C192+Sozi!E192</f>
        <v>19</v>
      </c>
      <c r="D192" s="2">
        <f t="shared" si="37"/>
        <v>0.35185185185185186</v>
      </c>
      <c r="E192" s="1">
        <f>Sozi!G192</f>
        <v>7</v>
      </c>
      <c r="F192" s="2">
        <f t="shared" si="37"/>
        <v>0.12962962962962962</v>
      </c>
      <c r="G192" s="1">
        <f>Sozi!I192</f>
        <v>12</v>
      </c>
      <c r="H192" s="2">
        <f t="shared" si="38"/>
        <v>0.22222222222222221</v>
      </c>
      <c r="I192" s="1">
        <f>Sozi!K192</f>
        <v>8</v>
      </c>
      <c r="J192" s="2">
        <f t="shared" si="39"/>
        <v>0.14814814814814814</v>
      </c>
      <c r="K192" s="1">
        <f>Sozi!M192+Sozi!O192</f>
        <v>8</v>
      </c>
      <c r="L192" s="2">
        <f t="shared" si="40"/>
        <v>0.14814814814814814</v>
      </c>
      <c r="M192" s="35">
        <f>Sozi!Q192</f>
        <v>54</v>
      </c>
      <c r="N192" s="35">
        <f>Sozi!R192</f>
        <v>7</v>
      </c>
      <c r="O192" s="35">
        <f>Sozi!S192</f>
        <v>61</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373</v>
      </c>
      <c r="N199" s="208" t="s">
        <v>5</v>
      </c>
      <c r="O199" s="208" t="s">
        <v>374</v>
      </c>
      <c r="P199" s="180"/>
      <c r="Q199" s="122"/>
      <c r="R199" s="122"/>
      <c r="S199" s="122"/>
    </row>
    <row r="200" spans="2:20" x14ac:dyDescent="0.2">
      <c r="B200" s="24" t="s">
        <v>63</v>
      </c>
      <c r="C200" s="1">
        <f>Sozi!C200+Sozi!E200</f>
        <v>15</v>
      </c>
      <c r="D200" s="2">
        <f>C200/$M200</f>
        <v>9.5541401273885357E-2</v>
      </c>
      <c r="E200" s="1">
        <f>Sozi!G200</f>
        <v>17</v>
      </c>
      <c r="F200" s="2">
        <f>E200/$M200</f>
        <v>0.10828025477707007</v>
      </c>
      <c r="G200" s="1">
        <f>Sozi!I200</f>
        <v>17</v>
      </c>
      <c r="H200" s="2">
        <f>G200/$M200</f>
        <v>0.10828025477707007</v>
      </c>
      <c r="I200" s="1">
        <f>Sozi!K200</f>
        <v>33</v>
      </c>
      <c r="J200" s="2">
        <f>I200/$M200</f>
        <v>0.21019108280254778</v>
      </c>
      <c r="K200" s="1">
        <f>Sozi!M200+Sozi!O200</f>
        <v>75</v>
      </c>
      <c r="L200" s="2">
        <f>K200/$M200</f>
        <v>0.47770700636942676</v>
      </c>
      <c r="M200" s="35">
        <f>Sozi!Q200</f>
        <v>157</v>
      </c>
      <c r="N200" s="35">
        <f>Sozi!R200</f>
        <v>3</v>
      </c>
      <c r="O200" s="35">
        <f>Sozi!S200</f>
        <v>160</v>
      </c>
      <c r="P200" s="180"/>
      <c r="Q200" s="122"/>
      <c r="R200" s="122"/>
      <c r="S200" s="122"/>
      <c r="T200" s="123"/>
    </row>
    <row r="201" spans="2:20" x14ac:dyDescent="0.2">
      <c r="B201" s="24" t="s">
        <v>75</v>
      </c>
      <c r="C201" s="1">
        <f>Sozi!C201+Sozi!E201</f>
        <v>2</v>
      </c>
      <c r="D201" s="2">
        <f t="shared" ref="D201:F204" si="41">C201/$M201</f>
        <v>1.2738853503184714E-2</v>
      </c>
      <c r="E201" s="1">
        <f>Sozi!G201</f>
        <v>1</v>
      </c>
      <c r="F201" s="2">
        <f t="shared" si="41"/>
        <v>6.369426751592357E-3</v>
      </c>
      <c r="G201" s="1">
        <f>Sozi!I201</f>
        <v>5</v>
      </c>
      <c r="H201" s="2">
        <f t="shared" ref="H201:H204" si="42">G201/$M201</f>
        <v>3.1847133757961783E-2</v>
      </c>
      <c r="I201" s="1">
        <f>Sozi!K201</f>
        <v>15</v>
      </c>
      <c r="J201" s="2">
        <f t="shared" ref="J201:J204" si="43">I201/$M201</f>
        <v>9.5541401273885357E-2</v>
      </c>
      <c r="K201" s="1">
        <f>Sozi!M201+Sozi!O201</f>
        <v>134</v>
      </c>
      <c r="L201" s="2">
        <f t="shared" ref="L201:L204" si="44">K201/$M201</f>
        <v>0.85350318471337583</v>
      </c>
      <c r="M201" s="35">
        <f>Sozi!Q201</f>
        <v>157</v>
      </c>
      <c r="N201" s="35">
        <f>Sozi!R201</f>
        <v>3</v>
      </c>
      <c r="O201" s="35">
        <f>Sozi!S201</f>
        <v>160</v>
      </c>
      <c r="P201" s="180"/>
      <c r="Q201" s="122"/>
      <c r="R201" s="122"/>
      <c r="S201" s="122"/>
      <c r="T201" s="123"/>
    </row>
    <row r="202" spans="2:20" x14ac:dyDescent="0.2">
      <c r="B202" s="24" t="s">
        <v>76</v>
      </c>
      <c r="C202" s="1">
        <f>Sozi!C202+Sozi!E202</f>
        <v>3</v>
      </c>
      <c r="D202" s="2">
        <f t="shared" si="41"/>
        <v>1.8987341772151899E-2</v>
      </c>
      <c r="E202" s="1">
        <f>Sozi!G202</f>
        <v>4</v>
      </c>
      <c r="F202" s="2">
        <f t="shared" si="41"/>
        <v>2.5316455696202531E-2</v>
      </c>
      <c r="G202" s="1">
        <f>Sozi!I202</f>
        <v>9</v>
      </c>
      <c r="H202" s="2">
        <f t="shared" si="42"/>
        <v>5.6962025316455694E-2</v>
      </c>
      <c r="I202" s="1">
        <f>Sozi!K202</f>
        <v>12</v>
      </c>
      <c r="J202" s="2">
        <f t="shared" si="43"/>
        <v>7.5949367088607597E-2</v>
      </c>
      <c r="K202" s="1">
        <f>Sozi!M202+Sozi!O202</f>
        <v>130</v>
      </c>
      <c r="L202" s="2">
        <f t="shared" si="44"/>
        <v>0.82278481012658233</v>
      </c>
      <c r="M202" s="35">
        <f>Sozi!Q202</f>
        <v>158</v>
      </c>
      <c r="N202" s="35">
        <f>Sozi!R202</f>
        <v>2</v>
      </c>
      <c r="O202" s="35">
        <f>Sozi!S202</f>
        <v>160</v>
      </c>
      <c r="P202" s="180"/>
      <c r="Q202" s="122"/>
      <c r="R202" s="122"/>
      <c r="S202" s="122"/>
      <c r="T202" s="123"/>
    </row>
    <row r="203" spans="2:20" x14ac:dyDescent="0.2">
      <c r="B203" s="24" t="s">
        <v>66</v>
      </c>
      <c r="C203" s="1">
        <f>Sozi!C203+Sozi!E203</f>
        <v>12</v>
      </c>
      <c r="D203" s="2">
        <f t="shared" si="41"/>
        <v>7.792207792207792E-2</v>
      </c>
      <c r="E203" s="1">
        <f>Sozi!G203</f>
        <v>6</v>
      </c>
      <c r="F203" s="2">
        <f t="shared" si="41"/>
        <v>3.896103896103896E-2</v>
      </c>
      <c r="G203" s="1">
        <f>Sozi!I203</f>
        <v>8</v>
      </c>
      <c r="H203" s="2">
        <f t="shared" si="42"/>
        <v>5.1948051948051951E-2</v>
      </c>
      <c r="I203" s="1">
        <f>Sozi!K203</f>
        <v>16</v>
      </c>
      <c r="J203" s="2">
        <f t="shared" si="43"/>
        <v>0.1038961038961039</v>
      </c>
      <c r="K203" s="1">
        <f>Sozi!M203+Sozi!O203</f>
        <v>112</v>
      </c>
      <c r="L203" s="2">
        <f t="shared" si="44"/>
        <v>0.72727272727272729</v>
      </c>
      <c r="M203" s="35">
        <f>Sozi!Q203</f>
        <v>154</v>
      </c>
      <c r="N203" s="35">
        <f>Sozi!R203</f>
        <v>6</v>
      </c>
      <c r="O203" s="35">
        <f>Sozi!S203</f>
        <v>160</v>
      </c>
      <c r="P203" s="180"/>
      <c r="Q203" s="122"/>
      <c r="R203" s="122"/>
      <c r="S203" s="122"/>
      <c r="T203" s="123"/>
    </row>
    <row r="204" spans="2:20" x14ac:dyDescent="0.2">
      <c r="B204" s="24" t="s">
        <v>67</v>
      </c>
      <c r="C204" s="1">
        <f>Sozi!C204+Sozi!E204</f>
        <v>16</v>
      </c>
      <c r="D204" s="2">
        <f t="shared" si="41"/>
        <v>0.10256410256410256</v>
      </c>
      <c r="E204" s="1">
        <f>Sozi!G204</f>
        <v>15</v>
      </c>
      <c r="F204" s="2">
        <f t="shared" si="41"/>
        <v>9.6153846153846159E-2</v>
      </c>
      <c r="G204" s="1">
        <f>Sozi!I204</f>
        <v>15</v>
      </c>
      <c r="H204" s="2">
        <f t="shared" si="42"/>
        <v>9.6153846153846159E-2</v>
      </c>
      <c r="I204" s="1">
        <f>Sozi!K204</f>
        <v>25</v>
      </c>
      <c r="J204" s="2">
        <f t="shared" si="43"/>
        <v>0.16025641025641027</v>
      </c>
      <c r="K204" s="1">
        <f>Sozi!M204+Sozi!O204</f>
        <v>85</v>
      </c>
      <c r="L204" s="2">
        <f t="shared" si="44"/>
        <v>0.54487179487179482</v>
      </c>
      <c r="M204" s="35">
        <f>Sozi!Q204</f>
        <v>156</v>
      </c>
      <c r="N204" s="35">
        <f>Sozi!R204</f>
        <v>4</v>
      </c>
      <c r="O204" s="35">
        <f>Sozi!S204</f>
        <v>160</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373</v>
      </c>
      <c r="N211" s="208" t="s">
        <v>5</v>
      </c>
      <c r="O211" s="208" t="s">
        <v>374</v>
      </c>
      <c r="P211" s="180"/>
      <c r="Q211" s="122"/>
      <c r="R211" s="122"/>
      <c r="S211" s="122"/>
    </row>
    <row r="212" spans="2:20" x14ac:dyDescent="0.2">
      <c r="B212" s="24" t="s">
        <v>63</v>
      </c>
      <c r="C212" s="1">
        <f>Sozi!C212+Sozi!E212</f>
        <v>7</v>
      </c>
      <c r="D212" s="2">
        <f>C212/$M212</f>
        <v>7.2164948453608241E-2</v>
      </c>
      <c r="E212" s="1">
        <f>Sozi!G212</f>
        <v>14</v>
      </c>
      <c r="F212" s="2">
        <f>E212/$M212</f>
        <v>0.14432989690721648</v>
      </c>
      <c r="G212" s="1">
        <f>Sozi!I212</f>
        <v>6</v>
      </c>
      <c r="H212" s="2">
        <f>G212/$M212</f>
        <v>6.1855670103092786E-2</v>
      </c>
      <c r="I212" s="1">
        <f>Sozi!K212</f>
        <v>28</v>
      </c>
      <c r="J212" s="2">
        <f>I212/$M212</f>
        <v>0.28865979381443296</v>
      </c>
      <c r="K212" s="1">
        <f>Sozi!M212+Sozi!O212</f>
        <v>42</v>
      </c>
      <c r="L212" s="2">
        <f>K212/$M212</f>
        <v>0.4329896907216495</v>
      </c>
      <c r="M212" s="35">
        <f>Sozi!Q212</f>
        <v>97</v>
      </c>
      <c r="N212" s="35">
        <f>Sozi!R212</f>
        <v>2</v>
      </c>
      <c r="O212" s="35">
        <f>Sozi!S212</f>
        <v>99</v>
      </c>
      <c r="P212" s="180"/>
      <c r="Q212" s="122"/>
      <c r="R212" s="122"/>
      <c r="S212" s="122"/>
      <c r="T212" s="123"/>
    </row>
    <row r="213" spans="2:20" x14ac:dyDescent="0.2">
      <c r="B213" s="24" t="s">
        <v>75</v>
      </c>
      <c r="C213" s="1">
        <f>Sozi!C213+Sozi!E213</f>
        <v>1</v>
      </c>
      <c r="D213" s="2">
        <f t="shared" ref="D213:F216" si="45">C213/$M213</f>
        <v>1.0309278350515464E-2</v>
      </c>
      <c r="E213" s="1">
        <f>Sozi!G213</f>
        <v>1</v>
      </c>
      <c r="F213" s="2">
        <f t="shared" si="45"/>
        <v>1.0309278350515464E-2</v>
      </c>
      <c r="G213" s="1">
        <f>Sozi!I213</f>
        <v>2</v>
      </c>
      <c r="H213" s="2">
        <f t="shared" ref="H213:H216" si="46">G213/$M213</f>
        <v>2.0618556701030927E-2</v>
      </c>
      <c r="I213" s="1">
        <f>Sozi!K213</f>
        <v>11</v>
      </c>
      <c r="J213" s="2">
        <f t="shared" ref="J213:J216" si="47">I213/$M213</f>
        <v>0.1134020618556701</v>
      </c>
      <c r="K213" s="1">
        <f>Sozi!M213+Sozi!O213</f>
        <v>82</v>
      </c>
      <c r="L213" s="2">
        <f t="shared" ref="L213:L216" si="48">K213/$M213</f>
        <v>0.84536082474226804</v>
      </c>
      <c r="M213" s="35">
        <f>Sozi!Q213</f>
        <v>97</v>
      </c>
      <c r="N213" s="35">
        <f>Sozi!R213</f>
        <v>2</v>
      </c>
      <c r="O213" s="35">
        <f>Sozi!S213</f>
        <v>99</v>
      </c>
      <c r="P213" s="180"/>
      <c r="Q213" s="122"/>
      <c r="R213" s="122"/>
      <c r="S213" s="122"/>
      <c r="T213" s="123"/>
    </row>
    <row r="214" spans="2:20" x14ac:dyDescent="0.2">
      <c r="B214" s="24" t="s">
        <v>76</v>
      </c>
      <c r="C214" s="1">
        <f>Sozi!C214+Sozi!E214</f>
        <v>2</v>
      </c>
      <c r="D214" s="2">
        <f t="shared" si="45"/>
        <v>2.0618556701030927E-2</v>
      </c>
      <c r="E214" s="1">
        <f>Sozi!G214</f>
        <v>4</v>
      </c>
      <c r="F214" s="2">
        <f t="shared" si="45"/>
        <v>4.1237113402061855E-2</v>
      </c>
      <c r="G214" s="1">
        <f>Sozi!I214</f>
        <v>6</v>
      </c>
      <c r="H214" s="2">
        <f t="shared" si="46"/>
        <v>6.1855670103092786E-2</v>
      </c>
      <c r="I214" s="1">
        <f>Sozi!K214</f>
        <v>10</v>
      </c>
      <c r="J214" s="2">
        <f t="shared" si="47"/>
        <v>0.10309278350515463</v>
      </c>
      <c r="K214" s="1">
        <f>Sozi!M214+Sozi!O214</f>
        <v>75</v>
      </c>
      <c r="L214" s="2">
        <f t="shared" si="48"/>
        <v>0.77319587628865982</v>
      </c>
      <c r="M214" s="35">
        <f>Sozi!Q214</f>
        <v>97</v>
      </c>
      <c r="N214" s="35">
        <f>Sozi!R214</f>
        <v>2</v>
      </c>
      <c r="O214" s="35">
        <f>Sozi!S214</f>
        <v>99</v>
      </c>
      <c r="P214" s="180"/>
      <c r="Q214" s="122"/>
      <c r="R214" s="122"/>
      <c r="S214" s="122"/>
      <c r="T214" s="123"/>
    </row>
    <row r="215" spans="2:20" x14ac:dyDescent="0.2">
      <c r="B215" s="24" t="s">
        <v>66</v>
      </c>
      <c r="C215" s="1">
        <f>Sozi!C215+Sozi!E215</f>
        <v>6</v>
      </c>
      <c r="D215" s="2">
        <f t="shared" si="45"/>
        <v>6.1855670103092786E-2</v>
      </c>
      <c r="E215" s="1">
        <f>Sozi!G215</f>
        <v>3</v>
      </c>
      <c r="F215" s="2">
        <f t="shared" si="45"/>
        <v>3.0927835051546393E-2</v>
      </c>
      <c r="G215" s="1">
        <f>Sozi!I215</f>
        <v>4</v>
      </c>
      <c r="H215" s="2">
        <f t="shared" si="46"/>
        <v>4.1237113402061855E-2</v>
      </c>
      <c r="I215" s="1">
        <f>Sozi!K215</f>
        <v>13</v>
      </c>
      <c r="J215" s="2">
        <f t="shared" si="47"/>
        <v>0.13402061855670103</v>
      </c>
      <c r="K215" s="1">
        <f>Sozi!M215+Sozi!O215</f>
        <v>71</v>
      </c>
      <c r="L215" s="2">
        <f t="shared" si="48"/>
        <v>0.73195876288659789</v>
      </c>
      <c r="M215" s="35">
        <f>Sozi!Q215</f>
        <v>97</v>
      </c>
      <c r="N215" s="35">
        <f>Sozi!R215</f>
        <v>2</v>
      </c>
      <c r="O215" s="35">
        <f>Sozi!S215</f>
        <v>99</v>
      </c>
      <c r="P215" s="180"/>
      <c r="Q215" s="122"/>
      <c r="R215" s="122"/>
      <c r="S215" s="122"/>
      <c r="T215" s="123"/>
    </row>
    <row r="216" spans="2:20" x14ac:dyDescent="0.2">
      <c r="B216" s="24" t="s">
        <v>78</v>
      </c>
      <c r="C216" s="1">
        <f>Sozi!C216+Sozi!E216</f>
        <v>7</v>
      </c>
      <c r="D216" s="2">
        <f t="shared" si="45"/>
        <v>7.0707070707070704E-2</v>
      </c>
      <c r="E216" s="1">
        <f>Sozi!G216</f>
        <v>8</v>
      </c>
      <c r="F216" s="2">
        <f t="shared" si="45"/>
        <v>8.0808080808080815E-2</v>
      </c>
      <c r="G216" s="1">
        <f>Sozi!I216</f>
        <v>9</v>
      </c>
      <c r="H216" s="2">
        <f t="shared" si="46"/>
        <v>9.0909090909090912E-2</v>
      </c>
      <c r="I216" s="1">
        <f>Sozi!K216</f>
        <v>16</v>
      </c>
      <c r="J216" s="2">
        <f t="shared" si="47"/>
        <v>0.16161616161616163</v>
      </c>
      <c r="K216" s="1">
        <f>Sozi!M216+Sozi!O216</f>
        <v>59</v>
      </c>
      <c r="L216" s="2">
        <f t="shared" si="48"/>
        <v>0.59595959595959591</v>
      </c>
      <c r="M216" s="35">
        <f>Sozi!Q216</f>
        <v>99</v>
      </c>
      <c r="N216" s="35">
        <f>Sozi!R216</f>
        <v>0</v>
      </c>
      <c r="O216" s="35">
        <f>Sozi!S216</f>
        <v>99</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373</v>
      </c>
      <c r="N223" s="208" t="s">
        <v>5</v>
      </c>
      <c r="O223" s="208" t="s">
        <v>374</v>
      </c>
      <c r="P223" s="180"/>
      <c r="Q223" s="122"/>
      <c r="R223" s="122"/>
      <c r="S223" s="122"/>
    </row>
    <row r="224" spans="2:20" x14ac:dyDescent="0.2">
      <c r="B224" s="24" t="s">
        <v>63</v>
      </c>
      <c r="C224" s="1">
        <f>Sozi!C224+Sozi!E224</f>
        <v>8</v>
      </c>
      <c r="D224" s="2">
        <f>C224/$M224</f>
        <v>0.13333333333333333</v>
      </c>
      <c r="E224" s="1">
        <f>Sozi!G224</f>
        <v>3</v>
      </c>
      <c r="F224" s="2">
        <f>E224/$M224</f>
        <v>0.05</v>
      </c>
      <c r="G224" s="1">
        <f>Sozi!I224</f>
        <v>11</v>
      </c>
      <c r="H224" s="2">
        <f>G224/$M224</f>
        <v>0.18333333333333332</v>
      </c>
      <c r="I224" s="1">
        <f>Sozi!K224</f>
        <v>5</v>
      </c>
      <c r="J224" s="2">
        <f>I224/$M224</f>
        <v>8.3333333333333329E-2</v>
      </c>
      <c r="K224" s="1">
        <f>Sozi!M224+Sozi!O224</f>
        <v>33</v>
      </c>
      <c r="L224" s="2">
        <f>K224/$M224</f>
        <v>0.55000000000000004</v>
      </c>
      <c r="M224" s="35">
        <f>Sozi!Q224</f>
        <v>60</v>
      </c>
      <c r="N224" s="35">
        <f>Sozi!R224</f>
        <v>1</v>
      </c>
      <c r="O224" s="35">
        <f>Sozi!S224</f>
        <v>61</v>
      </c>
      <c r="P224" s="180"/>
      <c r="Q224" s="122"/>
      <c r="R224" s="122"/>
      <c r="S224" s="122"/>
      <c r="T224" s="123"/>
    </row>
    <row r="225" spans="2:20" x14ac:dyDescent="0.2">
      <c r="B225" s="24" t="s">
        <v>75</v>
      </c>
      <c r="C225" s="1">
        <f>Sozi!C225+Sozi!E225</f>
        <v>1</v>
      </c>
      <c r="D225" s="2">
        <f t="shared" ref="D225:F228" si="49">C225/$M225</f>
        <v>1.6666666666666666E-2</v>
      </c>
      <c r="E225" s="1">
        <f>Sozi!G225</f>
        <v>0</v>
      </c>
      <c r="F225" s="2">
        <f t="shared" si="49"/>
        <v>0</v>
      </c>
      <c r="G225" s="1">
        <f>Sozi!I225</f>
        <v>3</v>
      </c>
      <c r="H225" s="2">
        <f t="shared" ref="H225:H228" si="50">G225/$M225</f>
        <v>0.05</v>
      </c>
      <c r="I225" s="1">
        <f>Sozi!K225</f>
        <v>4</v>
      </c>
      <c r="J225" s="2">
        <f t="shared" ref="J225:J228" si="51">I225/$M225</f>
        <v>6.6666666666666666E-2</v>
      </c>
      <c r="K225" s="1">
        <f>Sozi!M225+Sozi!O225</f>
        <v>52</v>
      </c>
      <c r="L225" s="2">
        <f t="shared" ref="L225:L228" si="52">K225/$M225</f>
        <v>0.8666666666666667</v>
      </c>
      <c r="M225" s="35">
        <f>Sozi!Q225</f>
        <v>60</v>
      </c>
      <c r="N225" s="35">
        <f>Sozi!R225</f>
        <v>1</v>
      </c>
      <c r="O225" s="35">
        <f>Sozi!S225</f>
        <v>61</v>
      </c>
      <c r="P225" s="180"/>
      <c r="Q225" s="122"/>
      <c r="R225" s="122"/>
      <c r="S225" s="122"/>
      <c r="T225" s="123"/>
    </row>
    <row r="226" spans="2:20" x14ac:dyDescent="0.2">
      <c r="B226" s="24" t="s">
        <v>76</v>
      </c>
      <c r="C226" s="1">
        <f>Sozi!C226+Sozi!E226</f>
        <v>1</v>
      </c>
      <c r="D226" s="2">
        <f t="shared" si="49"/>
        <v>1.6393442622950821E-2</v>
      </c>
      <c r="E226" s="1">
        <f>Sozi!G226</f>
        <v>0</v>
      </c>
      <c r="F226" s="2">
        <f t="shared" si="49"/>
        <v>0</v>
      </c>
      <c r="G226" s="1">
        <f>Sozi!I226</f>
        <v>3</v>
      </c>
      <c r="H226" s="2">
        <f t="shared" si="50"/>
        <v>4.9180327868852458E-2</v>
      </c>
      <c r="I226" s="1">
        <f>Sozi!K226</f>
        <v>2</v>
      </c>
      <c r="J226" s="2">
        <f t="shared" si="51"/>
        <v>3.2786885245901641E-2</v>
      </c>
      <c r="K226" s="1">
        <f>Sozi!M226+Sozi!O226</f>
        <v>55</v>
      </c>
      <c r="L226" s="2">
        <f t="shared" si="52"/>
        <v>0.90163934426229508</v>
      </c>
      <c r="M226" s="35">
        <f>Sozi!Q226</f>
        <v>61</v>
      </c>
      <c r="N226" s="35">
        <f>Sozi!R226</f>
        <v>0</v>
      </c>
      <c r="O226" s="35">
        <f>Sozi!S226</f>
        <v>61</v>
      </c>
      <c r="P226" s="180"/>
      <c r="Q226" s="122"/>
      <c r="R226" s="122"/>
      <c r="S226" s="122"/>
      <c r="T226" s="123"/>
    </row>
    <row r="227" spans="2:20" x14ac:dyDescent="0.2">
      <c r="B227" s="24" t="s">
        <v>66</v>
      </c>
      <c r="C227" s="1">
        <f>Sozi!C227+Sozi!E227</f>
        <v>6</v>
      </c>
      <c r="D227" s="2">
        <f t="shared" si="49"/>
        <v>0.10526315789473684</v>
      </c>
      <c r="E227" s="1">
        <f>Sozi!G227</f>
        <v>3</v>
      </c>
      <c r="F227" s="2">
        <f t="shared" si="49"/>
        <v>5.2631578947368418E-2</v>
      </c>
      <c r="G227" s="1">
        <f>Sozi!I227</f>
        <v>4</v>
      </c>
      <c r="H227" s="2">
        <f t="shared" si="50"/>
        <v>7.0175438596491224E-2</v>
      </c>
      <c r="I227" s="1">
        <f>Sozi!K227</f>
        <v>3</v>
      </c>
      <c r="J227" s="2">
        <f t="shared" si="51"/>
        <v>5.2631578947368418E-2</v>
      </c>
      <c r="K227" s="1">
        <f>Sozi!M227+Sozi!O227</f>
        <v>41</v>
      </c>
      <c r="L227" s="2">
        <f t="shared" si="52"/>
        <v>0.7192982456140351</v>
      </c>
      <c r="M227" s="35">
        <f>Sozi!Q227</f>
        <v>57</v>
      </c>
      <c r="N227" s="35">
        <f>Sozi!R227</f>
        <v>4</v>
      </c>
      <c r="O227" s="35">
        <f>Sozi!S227</f>
        <v>61</v>
      </c>
      <c r="P227" s="180"/>
      <c r="Q227" s="122"/>
      <c r="R227" s="122"/>
      <c r="S227" s="122"/>
      <c r="T227" s="123"/>
    </row>
    <row r="228" spans="2:20" x14ac:dyDescent="0.2">
      <c r="B228" s="24" t="s">
        <v>78</v>
      </c>
      <c r="C228" s="1">
        <f>Sozi!C228+Sozi!E228</f>
        <v>9</v>
      </c>
      <c r="D228" s="2">
        <f t="shared" si="49"/>
        <v>0.15789473684210525</v>
      </c>
      <c r="E228" s="1">
        <f>Sozi!G228</f>
        <v>7</v>
      </c>
      <c r="F228" s="2">
        <f t="shared" si="49"/>
        <v>0.12280701754385964</v>
      </c>
      <c r="G228" s="1">
        <f>Sozi!I228</f>
        <v>6</v>
      </c>
      <c r="H228" s="2">
        <f t="shared" si="50"/>
        <v>0.10526315789473684</v>
      </c>
      <c r="I228" s="1">
        <f>Sozi!K228</f>
        <v>9</v>
      </c>
      <c r="J228" s="2">
        <f t="shared" si="51"/>
        <v>0.15789473684210525</v>
      </c>
      <c r="K228" s="1">
        <f>Sozi!M228+Sozi!O228</f>
        <v>26</v>
      </c>
      <c r="L228" s="2">
        <f t="shared" si="52"/>
        <v>0.45614035087719296</v>
      </c>
      <c r="M228" s="35">
        <f>Sozi!Q228</f>
        <v>57</v>
      </c>
      <c r="N228" s="35">
        <f>Sozi!R228</f>
        <v>4</v>
      </c>
      <c r="O228" s="35">
        <f>Sozi!S228</f>
        <v>61</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8.6" customHeight="1" x14ac:dyDescent="0.2">
      <c r="B235" s="253"/>
      <c r="C235" s="208" t="s">
        <v>333</v>
      </c>
      <c r="D235" s="32"/>
      <c r="E235" s="208" t="s">
        <v>53</v>
      </c>
      <c r="F235" s="32"/>
      <c r="G235" s="208" t="s">
        <v>334</v>
      </c>
      <c r="H235" s="32"/>
      <c r="I235" s="208" t="s">
        <v>373</v>
      </c>
      <c r="J235" s="208" t="s">
        <v>5</v>
      </c>
      <c r="K235" s="208" t="s">
        <v>374</v>
      </c>
    </row>
    <row r="236" spans="2:20" x14ac:dyDescent="0.2">
      <c r="B236" s="24" t="s">
        <v>27</v>
      </c>
      <c r="C236" s="1">
        <f>Sozi!C236+Sozi!E236</f>
        <v>24</v>
      </c>
      <c r="D236" s="2">
        <f>C236/$I236</f>
        <v>0.16216216216216217</v>
      </c>
      <c r="E236" s="1">
        <f>Sozi!G236</f>
        <v>30</v>
      </c>
      <c r="F236" s="2">
        <f>E236/$I236</f>
        <v>0.20270270270270271</v>
      </c>
      <c r="G236" s="1">
        <f>Sozi!I236+Sozi!K236</f>
        <v>94</v>
      </c>
      <c r="H236" s="2">
        <f>G236/$I236</f>
        <v>0.63513513513513509</v>
      </c>
      <c r="I236" s="3">
        <f>Sozi!M236</f>
        <v>148</v>
      </c>
      <c r="J236" s="3">
        <f>Sozi!N236</f>
        <v>12</v>
      </c>
      <c r="K236" s="3">
        <f>Sozi!O236</f>
        <v>160</v>
      </c>
    </row>
    <row r="237" spans="2:20" x14ac:dyDescent="0.2">
      <c r="B237" s="24" t="s">
        <v>28</v>
      </c>
      <c r="C237" s="1">
        <f>Sozi!C237+Sozi!E237</f>
        <v>15</v>
      </c>
      <c r="D237" s="2">
        <f t="shared" ref="D237:F238" si="53">C237/$I237</f>
        <v>0.16853932584269662</v>
      </c>
      <c r="E237" s="1">
        <f>Sozi!G237</f>
        <v>20</v>
      </c>
      <c r="F237" s="2">
        <f t="shared" si="53"/>
        <v>0.2247191011235955</v>
      </c>
      <c r="G237" s="1">
        <f>Sozi!I237+Sozi!K237</f>
        <v>54</v>
      </c>
      <c r="H237" s="2">
        <f t="shared" ref="H237:H238" si="54">G237/$I237</f>
        <v>0.6067415730337079</v>
      </c>
      <c r="I237" s="3">
        <f>Sozi!M237</f>
        <v>89</v>
      </c>
      <c r="J237" s="3">
        <f>Sozi!N237</f>
        <v>10</v>
      </c>
      <c r="K237" s="3">
        <f>Sozi!O237</f>
        <v>99</v>
      </c>
    </row>
    <row r="238" spans="2:20" x14ac:dyDescent="0.2">
      <c r="B238" s="24" t="s">
        <v>29</v>
      </c>
      <c r="C238" s="1">
        <f>Sozi!C238+Sozi!E238</f>
        <v>9</v>
      </c>
      <c r="D238" s="2">
        <f t="shared" si="53"/>
        <v>0.15254237288135594</v>
      </c>
      <c r="E238" s="1">
        <f>Sozi!G238</f>
        <v>10</v>
      </c>
      <c r="F238" s="2">
        <f t="shared" si="53"/>
        <v>0.16949152542372881</v>
      </c>
      <c r="G238" s="1">
        <f>Sozi!I238+Sozi!K238</f>
        <v>40</v>
      </c>
      <c r="H238" s="2">
        <f t="shared" si="54"/>
        <v>0.67796610169491522</v>
      </c>
      <c r="I238" s="3">
        <f>Sozi!M238</f>
        <v>59</v>
      </c>
      <c r="J238" s="3">
        <f>Sozi!N238</f>
        <v>2</v>
      </c>
      <c r="K238" s="3">
        <f>Sozi!O238</f>
        <v>61</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54.6" customHeight="1" x14ac:dyDescent="0.2">
      <c r="B245" s="254"/>
      <c r="C245" s="208" t="s">
        <v>336</v>
      </c>
      <c r="D245" s="32"/>
      <c r="E245" s="208"/>
      <c r="F245" s="32"/>
      <c r="G245" s="208" t="s">
        <v>337</v>
      </c>
      <c r="H245" s="32"/>
      <c r="I245" s="208" t="s">
        <v>373</v>
      </c>
      <c r="J245" s="208" t="s">
        <v>5</v>
      </c>
      <c r="K245" s="208" t="s">
        <v>374</v>
      </c>
      <c r="L245" s="34"/>
      <c r="M245" s="34"/>
      <c r="N245" s="34"/>
      <c r="O245" s="34"/>
    </row>
    <row r="246" spans="2:15" s="123" customFormat="1" ht="24" x14ac:dyDescent="0.2">
      <c r="B246" s="24" t="s">
        <v>86</v>
      </c>
      <c r="C246" s="1">
        <f>Sozi!C246+Sozi!E246</f>
        <v>12</v>
      </c>
      <c r="D246" s="2">
        <f>C246/$I246</f>
        <v>8.6330935251798566E-2</v>
      </c>
      <c r="E246" s="1">
        <f>Sozi!G246</f>
        <v>20</v>
      </c>
      <c r="F246" s="2">
        <f>E246/$I246</f>
        <v>0.14388489208633093</v>
      </c>
      <c r="G246" s="1">
        <f>Sozi!I246+Sozi!K246</f>
        <v>107</v>
      </c>
      <c r="H246" s="2">
        <f>G246/$I246</f>
        <v>0.76978417266187049</v>
      </c>
      <c r="I246" s="3">
        <f>Sozi!M246</f>
        <v>139</v>
      </c>
      <c r="J246" s="3">
        <f>Sozi!N246</f>
        <v>21</v>
      </c>
      <c r="K246" s="3">
        <f>Sozi!O246</f>
        <v>160</v>
      </c>
      <c r="L246" s="34"/>
      <c r="M246" s="34"/>
      <c r="N246" s="34"/>
      <c r="O246" s="34"/>
    </row>
    <row r="247" spans="2:15" s="123" customFormat="1" x14ac:dyDescent="0.2">
      <c r="B247" s="24" t="s">
        <v>87</v>
      </c>
      <c r="C247" s="1">
        <f>Sozi!C247+Sozi!E247</f>
        <v>9</v>
      </c>
      <c r="D247" s="2">
        <f t="shared" ref="D247:F251" si="55">C247/$I247</f>
        <v>6.4285714285714279E-2</v>
      </c>
      <c r="E247" s="1">
        <f>Sozi!G247</f>
        <v>20</v>
      </c>
      <c r="F247" s="2">
        <f t="shared" si="55"/>
        <v>0.14285714285714285</v>
      </c>
      <c r="G247" s="1">
        <f>Sozi!I247+Sozi!K247</f>
        <v>111</v>
      </c>
      <c r="H247" s="2">
        <f t="shared" ref="H247:H251" si="56">G247/$I247</f>
        <v>0.79285714285714282</v>
      </c>
      <c r="I247" s="3">
        <f>Sozi!M247</f>
        <v>140</v>
      </c>
      <c r="J247" s="3">
        <f>Sozi!N247</f>
        <v>20</v>
      </c>
      <c r="K247" s="3">
        <f>Sozi!O247</f>
        <v>160</v>
      </c>
      <c r="L247" s="34"/>
      <c r="M247" s="34"/>
      <c r="N247" s="34"/>
      <c r="O247" s="34"/>
    </row>
    <row r="248" spans="2:15" s="123" customFormat="1" ht="24" x14ac:dyDescent="0.2">
      <c r="B248" s="24" t="s">
        <v>88</v>
      </c>
      <c r="C248" s="1">
        <f>Sozi!C248+Sozi!E248</f>
        <v>8</v>
      </c>
      <c r="D248" s="2">
        <f t="shared" si="55"/>
        <v>5.7553956834532377E-2</v>
      </c>
      <c r="E248" s="1">
        <f>Sozi!G248</f>
        <v>21</v>
      </c>
      <c r="F248" s="2">
        <f t="shared" si="55"/>
        <v>0.15107913669064749</v>
      </c>
      <c r="G248" s="1">
        <f>Sozi!I248+Sozi!K248</f>
        <v>110</v>
      </c>
      <c r="H248" s="2">
        <f t="shared" si="56"/>
        <v>0.79136690647482011</v>
      </c>
      <c r="I248" s="3">
        <f>Sozi!M248</f>
        <v>139</v>
      </c>
      <c r="J248" s="3">
        <f>Sozi!N248</f>
        <v>21</v>
      </c>
      <c r="K248" s="3">
        <f>Sozi!O248</f>
        <v>160</v>
      </c>
      <c r="L248" s="34"/>
      <c r="M248" s="34"/>
      <c r="N248" s="34"/>
      <c r="O248" s="34"/>
    </row>
    <row r="249" spans="2:15" s="123" customFormat="1" ht="24" x14ac:dyDescent="0.2">
      <c r="B249" s="24" t="s">
        <v>89</v>
      </c>
      <c r="C249" s="1">
        <f>Sozi!C249+Sozi!E249</f>
        <v>11</v>
      </c>
      <c r="D249" s="2">
        <f t="shared" si="55"/>
        <v>7.6388888888888895E-2</v>
      </c>
      <c r="E249" s="1">
        <f>Sozi!G249</f>
        <v>19</v>
      </c>
      <c r="F249" s="2">
        <f t="shared" si="55"/>
        <v>0.13194444444444445</v>
      </c>
      <c r="G249" s="1">
        <f>Sozi!I249+Sozi!K249</f>
        <v>114</v>
      </c>
      <c r="H249" s="2">
        <f t="shared" si="56"/>
        <v>0.79166666666666663</v>
      </c>
      <c r="I249" s="3">
        <f>Sozi!M249</f>
        <v>144</v>
      </c>
      <c r="J249" s="3">
        <f>Sozi!N249</f>
        <v>16</v>
      </c>
      <c r="K249" s="3">
        <f>Sozi!O249</f>
        <v>160</v>
      </c>
      <c r="L249" s="34"/>
      <c r="M249" s="34"/>
      <c r="N249" s="34"/>
      <c r="O249" s="34"/>
    </row>
    <row r="250" spans="2:15" s="123" customFormat="1" ht="24" x14ac:dyDescent="0.2">
      <c r="B250" s="24" t="s">
        <v>90</v>
      </c>
      <c r="C250" s="1">
        <f>Sozi!C250+Sozi!E250</f>
        <v>3</v>
      </c>
      <c r="D250" s="2">
        <f t="shared" si="55"/>
        <v>2.0547945205479451E-2</v>
      </c>
      <c r="E250" s="1">
        <f>Sozi!G250</f>
        <v>8</v>
      </c>
      <c r="F250" s="2">
        <f t="shared" si="55"/>
        <v>5.4794520547945202E-2</v>
      </c>
      <c r="G250" s="1">
        <f>Sozi!I250+Sozi!K250</f>
        <v>135</v>
      </c>
      <c r="H250" s="2">
        <f t="shared" si="56"/>
        <v>0.92465753424657537</v>
      </c>
      <c r="I250" s="3">
        <f>Sozi!M250</f>
        <v>146</v>
      </c>
      <c r="J250" s="3">
        <f>Sozi!N250</f>
        <v>14</v>
      </c>
      <c r="K250" s="3">
        <f>Sozi!O250</f>
        <v>160</v>
      </c>
      <c r="L250" s="34"/>
      <c r="M250" s="34"/>
      <c r="N250" s="34"/>
      <c r="O250" s="34"/>
    </row>
    <row r="251" spans="2:15" s="123" customFormat="1" ht="36" x14ac:dyDescent="0.2">
      <c r="B251" s="24" t="s">
        <v>91</v>
      </c>
      <c r="C251" s="1">
        <f>Sozi!C251+Sozi!E251</f>
        <v>10</v>
      </c>
      <c r="D251" s="2">
        <f t="shared" si="55"/>
        <v>6.6225165562913912E-2</v>
      </c>
      <c r="E251" s="1">
        <f>Sozi!G251</f>
        <v>6</v>
      </c>
      <c r="F251" s="2">
        <f t="shared" si="55"/>
        <v>3.9735099337748346E-2</v>
      </c>
      <c r="G251" s="1">
        <f>Sozi!I251+Sozi!K251</f>
        <v>135</v>
      </c>
      <c r="H251" s="2">
        <f t="shared" si="56"/>
        <v>0.89403973509933776</v>
      </c>
      <c r="I251" s="3">
        <f>Sozi!M251</f>
        <v>151</v>
      </c>
      <c r="J251" s="3">
        <f>Sozi!N251</f>
        <v>9</v>
      </c>
      <c r="K251" s="3">
        <f>Sozi!O251</f>
        <v>160</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373</v>
      </c>
      <c r="J258" s="208" t="s">
        <v>5</v>
      </c>
      <c r="K258" s="210" t="s">
        <v>374</v>
      </c>
      <c r="L258" s="179"/>
      <c r="M258" s="122"/>
      <c r="N258" s="122"/>
      <c r="O258" s="122"/>
    </row>
    <row r="259" spans="2:15" s="123" customFormat="1" ht="24" x14ac:dyDescent="0.2">
      <c r="B259" s="24" t="s">
        <v>86</v>
      </c>
      <c r="C259" s="1">
        <f>Sozi!C259+Sozi!E259</f>
        <v>6</v>
      </c>
      <c r="D259" s="2">
        <f>C259/$I259</f>
        <v>7.0588235294117646E-2</v>
      </c>
      <c r="E259" s="1">
        <f>Sozi!G259</f>
        <v>9</v>
      </c>
      <c r="F259" s="2">
        <f>E259/$I259</f>
        <v>0.10588235294117647</v>
      </c>
      <c r="G259" s="1">
        <f>Sozi!I259+Sozi!K259</f>
        <v>70</v>
      </c>
      <c r="H259" s="2">
        <f>G259/$I259</f>
        <v>0.82352941176470584</v>
      </c>
      <c r="I259" s="3">
        <f>Sozi!M259</f>
        <v>85</v>
      </c>
      <c r="J259" s="3">
        <f>Sozi!N259</f>
        <v>14</v>
      </c>
      <c r="K259" s="3">
        <f>Sozi!O259</f>
        <v>99</v>
      </c>
      <c r="L259" s="34"/>
      <c r="M259" s="34"/>
      <c r="N259" s="34"/>
      <c r="O259" s="34"/>
    </row>
    <row r="260" spans="2:15" s="123" customFormat="1" x14ac:dyDescent="0.2">
      <c r="B260" s="24" t="s">
        <v>87</v>
      </c>
      <c r="C260" s="1">
        <f>Sozi!C260+Sozi!E260</f>
        <v>2</v>
      </c>
      <c r="D260" s="2">
        <f t="shared" ref="D260:D264" si="57">C260/$I260</f>
        <v>2.247191011235955E-2</v>
      </c>
      <c r="E260" s="1">
        <f>Sozi!G260</f>
        <v>6</v>
      </c>
      <c r="F260" s="2">
        <f t="shared" ref="F260:F264" si="58">E260/$I260</f>
        <v>6.741573033707865E-2</v>
      </c>
      <c r="G260" s="1">
        <f>Sozi!I260+Sozi!K260</f>
        <v>81</v>
      </c>
      <c r="H260" s="2">
        <f t="shared" ref="H260:H264" si="59">G260/$I260</f>
        <v>0.9101123595505618</v>
      </c>
      <c r="I260" s="3">
        <f>Sozi!M260</f>
        <v>89</v>
      </c>
      <c r="J260" s="3">
        <f>Sozi!N260</f>
        <v>10</v>
      </c>
      <c r="K260" s="3">
        <f>Sozi!O260</f>
        <v>99</v>
      </c>
      <c r="L260" s="34"/>
      <c r="M260" s="34"/>
      <c r="N260" s="34"/>
      <c r="O260" s="34"/>
    </row>
    <row r="261" spans="2:15" s="123" customFormat="1" ht="24" x14ac:dyDescent="0.2">
      <c r="B261" s="24" t="s">
        <v>88</v>
      </c>
      <c r="C261" s="1">
        <f>Sozi!C261+Sozi!E261</f>
        <v>3</v>
      </c>
      <c r="D261" s="2">
        <f t="shared" si="57"/>
        <v>3.5294117647058823E-2</v>
      </c>
      <c r="E261" s="1">
        <f>Sozi!G261</f>
        <v>10</v>
      </c>
      <c r="F261" s="2">
        <f t="shared" si="58"/>
        <v>0.11764705882352941</v>
      </c>
      <c r="G261" s="1">
        <f>Sozi!I261+Sozi!K261</f>
        <v>72</v>
      </c>
      <c r="H261" s="2">
        <f t="shared" si="59"/>
        <v>0.84705882352941175</v>
      </c>
      <c r="I261" s="3">
        <f>Sozi!M261</f>
        <v>85</v>
      </c>
      <c r="J261" s="3">
        <f>Sozi!N261</f>
        <v>14</v>
      </c>
      <c r="K261" s="3">
        <f>Sozi!O261</f>
        <v>99</v>
      </c>
      <c r="L261" s="34"/>
      <c r="M261" s="34"/>
      <c r="N261" s="34"/>
      <c r="O261" s="34"/>
    </row>
    <row r="262" spans="2:15" s="123" customFormat="1" ht="24" x14ac:dyDescent="0.2">
      <c r="B262" s="24" t="s">
        <v>93</v>
      </c>
      <c r="C262" s="1">
        <f>Sozi!C262+Sozi!E262</f>
        <v>6</v>
      </c>
      <c r="D262" s="2">
        <f t="shared" si="57"/>
        <v>6.6666666666666666E-2</v>
      </c>
      <c r="E262" s="1">
        <f>Sozi!G262</f>
        <v>9</v>
      </c>
      <c r="F262" s="2">
        <f t="shared" si="58"/>
        <v>0.1</v>
      </c>
      <c r="G262" s="1">
        <f>Sozi!I262+Sozi!K262</f>
        <v>75</v>
      </c>
      <c r="H262" s="2">
        <f t="shared" si="59"/>
        <v>0.83333333333333337</v>
      </c>
      <c r="I262" s="3">
        <f>Sozi!M262</f>
        <v>90</v>
      </c>
      <c r="J262" s="3">
        <f>Sozi!N262</f>
        <v>9</v>
      </c>
      <c r="K262" s="3">
        <f>Sozi!O262</f>
        <v>99</v>
      </c>
      <c r="L262" s="34"/>
      <c r="M262" s="34"/>
      <c r="N262" s="34"/>
      <c r="O262" s="34"/>
    </row>
    <row r="263" spans="2:15" s="123" customFormat="1" ht="24" x14ac:dyDescent="0.2">
      <c r="B263" s="24" t="s">
        <v>90</v>
      </c>
      <c r="C263" s="1">
        <f>Sozi!C263+Sozi!E263</f>
        <v>2</v>
      </c>
      <c r="D263" s="2">
        <f t="shared" si="57"/>
        <v>2.197802197802198E-2</v>
      </c>
      <c r="E263" s="1">
        <f>Sozi!G263</f>
        <v>6</v>
      </c>
      <c r="F263" s="2">
        <f t="shared" si="58"/>
        <v>6.5934065934065936E-2</v>
      </c>
      <c r="G263" s="1">
        <f>Sozi!I263+Sozi!K263</f>
        <v>83</v>
      </c>
      <c r="H263" s="2">
        <f t="shared" si="59"/>
        <v>0.91208791208791207</v>
      </c>
      <c r="I263" s="3">
        <f>Sozi!M263</f>
        <v>91</v>
      </c>
      <c r="J263" s="3">
        <f>Sozi!N263</f>
        <v>8</v>
      </c>
      <c r="K263" s="3">
        <f>Sozi!O263</f>
        <v>99</v>
      </c>
      <c r="L263" s="34"/>
      <c r="M263" s="34"/>
      <c r="N263" s="34"/>
      <c r="O263" s="34"/>
    </row>
    <row r="264" spans="2:15" s="123" customFormat="1" ht="36" x14ac:dyDescent="0.2">
      <c r="B264" s="24" t="s">
        <v>91</v>
      </c>
      <c r="C264" s="1">
        <f>Sozi!C264+Sozi!E264</f>
        <v>7</v>
      </c>
      <c r="D264" s="2">
        <f t="shared" si="57"/>
        <v>7.6086956521739135E-2</v>
      </c>
      <c r="E264" s="1">
        <f>Sozi!G264</f>
        <v>5</v>
      </c>
      <c r="F264" s="2">
        <f t="shared" si="58"/>
        <v>5.434782608695652E-2</v>
      </c>
      <c r="G264" s="1">
        <f>Sozi!I264+Sozi!K264</f>
        <v>80</v>
      </c>
      <c r="H264" s="2">
        <f t="shared" si="59"/>
        <v>0.86956521739130432</v>
      </c>
      <c r="I264" s="3">
        <f>Sozi!M264</f>
        <v>92</v>
      </c>
      <c r="J264" s="3">
        <f>Sozi!N264</f>
        <v>7</v>
      </c>
      <c r="K264" s="3">
        <f>Sozi!O264</f>
        <v>99</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373</v>
      </c>
      <c r="J271" s="208" t="s">
        <v>5</v>
      </c>
      <c r="K271" s="208" t="s">
        <v>374</v>
      </c>
      <c r="L271" s="34"/>
      <c r="M271" s="34"/>
      <c r="N271" s="34"/>
      <c r="O271" s="34"/>
    </row>
    <row r="272" spans="2:15" s="123" customFormat="1" ht="24" x14ac:dyDescent="0.2">
      <c r="B272" s="24" t="s">
        <v>86</v>
      </c>
      <c r="C272" s="1">
        <f>Sozi!C272+Sozi!E272</f>
        <v>6</v>
      </c>
      <c r="D272" s="2">
        <f>C272/$I272</f>
        <v>0.1111111111111111</v>
      </c>
      <c r="E272" s="1">
        <f>Sozi!G272</f>
        <v>11</v>
      </c>
      <c r="F272" s="2">
        <f>E272/$I272</f>
        <v>0.20370370370370369</v>
      </c>
      <c r="G272" s="1">
        <f>Sozi!I272+Sozi!K272</f>
        <v>37</v>
      </c>
      <c r="H272" s="2">
        <f>G272/$I272</f>
        <v>0.68518518518518523</v>
      </c>
      <c r="I272" s="3">
        <f>Sozi!M272</f>
        <v>54</v>
      </c>
      <c r="J272" s="3">
        <f>Sozi!N272</f>
        <v>7</v>
      </c>
      <c r="K272" s="3">
        <f>Sozi!O272</f>
        <v>61</v>
      </c>
      <c r="L272" s="34"/>
      <c r="M272" s="34"/>
      <c r="N272" s="34"/>
      <c r="O272" s="34"/>
    </row>
    <row r="273" spans="2:15" s="123" customFormat="1" x14ac:dyDescent="0.2">
      <c r="B273" s="24" t="s">
        <v>87</v>
      </c>
      <c r="C273" s="1">
        <f>Sozi!C273+Sozi!E273</f>
        <v>7</v>
      </c>
      <c r="D273" s="2">
        <f t="shared" ref="D273:F278" si="60">C273/$I273</f>
        <v>0.13725490196078433</v>
      </c>
      <c r="E273" s="1">
        <f>Sozi!G273</f>
        <v>14</v>
      </c>
      <c r="F273" s="2">
        <f t="shared" si="60"/>
        <v>0.27450980392156865</v>
      </c>
      <c r="G273" s="1">
        <f>Sozi!I273+Sozi!K273</f>
        <v>30</v>
      </c>
      <c r="H273" s="2">
        <f t="shared" ref="H273:H278" si="61">G273/$I273</f>
        <v>0.58823529411764708</v>
      </c>
      <c r="I273" s="3">
        <f>Sozi!M273</f>
        <v>51</v>
      </c>
      <c r="J273" s="3">
        <f>Sozi!N273</f>
        <v>10</v>
      </c>
      <c r="K273" s="3">
        <f>Sozi!O273</f>
        <v>61</v>
      </c>
      <c r="L273" s="34"/>
      <c r="M273" s="34"/>
      <c r="N273" s="34"/>
      <c r="O273" s="34"/>
    </row>
    <row r="274" spans="2:15" s="123" customFormat="1" ht="24" x14ac:dyDescent="0.2">
      <c r="B274" s="24" t="s">
        <v>88</v>
      </c>
      <c r="C274" s="1">
        <f>Sozi!C274+Sozi!E274</f>
        <v>5</v>
      </c>
      <c r="D274" s="2">
        <f t="shared" si="60"/>
        <v>9.2592592592592587E-2</v>
      </c>
      <c r="E274" s="1">
        <f>Sozi!G274</f>
        <v>11</v>
      </c>
      <c r="F274" s="2">
        <f t="shared" si="60"/>
        <v>0.20370370370370369</v>
      </c>
      <c r="G274" s="1">
        <f>Sozi!I274+Sozi!K274</f>
        <v>38</v>
      </c>
      <c r="H274" s="2">
        <f t="shared" si="61"/>
        <v>0.70370370370370372</v>
      </c>
      <c r="I274" s="3">
        <f>Sozi!M274</f>
        <v>54</v>
      </c>
      <c r="J274" s="3">
        <f>Sozi!N274</f>
        <v>7</v>
      </c>
      <c r="K274" s="3">
        <f>Sozi!O274</f>
        <v>61</v>
      </c>
      <c r="L274" s="34"/>
      <c r="M274" s="34"/>
      <c r="N274" s="34"/>
      <c r="O274" s="34"/>
    </row>
    <row r="275" spans="2:15" s="123" customFormat="1" ht="24" x14ac:dyDescent="0.2">
      <c r="B275" s="24" t="s">
        <v>93</v>
      </c>
      <c r="C275" s="1">
        <f>Sozi!C275+Sozi!E275</f>
        <v>5</v>
      </c>
      <c r="D275" s="2">
        <f t="shared" si="60"/>
        <v>9.2592592592592587E-2</v>
      </c>
      <c r="E275" s="1">
        <f>Sozi!G275</f>
        <v>10</v>
      </c>
      <c r="F275" s="2">
        <f t="shared" si="60"/>
        <v>0.18518518518518517</v>
      </c>
      <c r="G275" s="1">
        <f>Sozi!I275+Sozi!K275</f>
        <v>39</v>
      </c>
      <c r="H275" s="2">
        <f t="shared" si="61"/>
        <v>0.72222222222222221</v>
      </c>
      <c r="I275" s="3">
        <f>Sozi!M275</f>
        <v>54</v>
      </c>
      <c r="J275" s="3">
        <f>Sozi!N275</f>
        <v>7</v>
      </c>
      <c r="K275" s="3">
        <f>Sozi!O275</f>
        <v>61</v>
      </c>
      <c r="L275" s="34"/>
      <c r="M275" s="34"/>
      <c r="N275" s="34"/>
      <c r="O275" s="34"/>
    </row>
    <row r="276" spans="2:15" s="123" customFormat="1" ht="24" x14ac:dyDescent="0.2">
      <c r="B276" s="24" t="s">
        <v>90</v>
      </c>
      <c r="C276" s="1">
        <f>Sozi!C276+Sozi!E276</f>
        <v>1</v>
      </c>
      <c r="D276" s="2">
        <f t="shared" si="60"/>
        <v>1.8181818181818181E-2</v>
      </c>
      <c r="E276" s="1">
        <f>Sozi!G276</f>
        <v>2</v>
      </c>
      <c r="F276" s="2">
        <f t="shared" si="60"/>
        <v>3.6363636363636362E-2</v>
      </c>
      <c r="G276" s="1">
        <f>Sozi!I276+Sozi!K276</f>
        <v>52</v>
      </c>
      <c r="H276" s="2">
        <f t="shared" si="61"/>
        <v>0.94545454545454544</v>
      </c>
      <c r="I276" s="3">
        <f>Sozi!M276</f>
        <v>55</v>
      </c>
      <c r="J276" s="3">
        <f>Sozi!N276</f>
        <v>6</v>
      </c>
      <c r="K276" s="3">
        <f>Sozi!O276</f>
        <v>61</v>
      </c>
      <c r="L276" s="34"/>
      <c r="M276" s="34"/>
      <c r="N276" s="34"/>
      <c r="O276" s="34"/>
    </row>
    <row r="277" spans="2:15" s="123" customFormat="1" ht="36" x14ac:dyDescent="0.2">
      <c r="B277" s="24" t="s">
        <v>91</v>
      </c>
      <c r="C277" s="1">
        <f>Sozi!C277+Sozi!E277</f>
        <v>3</v>
      </c>
      <c r="D277" s="2">
        <f t="shared" si="60"/>
        <v>5.0847457627118647E-2</v>
      </c>
      <c r="E277" s="1">
        <f>Sozi!G277</f>
        <v>1</v>
      </c>
      <c r="F277" s="2">
        <f t="shared" si="60"/>
        <v>1.6949152542372881E-2</v>
      </c>
      <c r="G277" s="1">
        <f>Sozi!I277+Sozi!K277</f>
        <v>55</v>
      </c>
      <c r="H277" s="2">
        <f t="shared" si="61"/>
        <v>0.93220338983050843</v>
      </c>
      <c r="I277" s="3">
        <f>Sozi!M277</f>
        <v>59</v>
      </c>
      <c r="J277" s="3">
        <f>Sozi!N277</f>
        <v>2</v>
      </c>
      <c r="K277" s="3">
        <f>Sozi!O277</f>
        <v>61</v>
      </c>
      <c r="L277" s="34"/>
      <c r="M277" s="34"/>
      <c r="N277" s="34"/>
      <c r="O277" s="34"/>
    </row>
    <row r="278" spans="2:15" s="123" customFormat="1" ht="36" x14ac:dyDescent="0.2">
      <c r="B278" s="24" t="s">
        <v>330</v>
      </c>
      <c r="C278" s="1">
        <f>Sozi!C278+Sozi!E278</f>
        <v>4</v>
      </c>
      <c r="D278" s="2">
        <f t="shared" si="60"/>
        <v>6.7796610169491525E-2</v>
      </c>
      <c r="E278" s="1">
        <f>Sozi!G278</f>
        <v>6</v>
      </c>
      <c r="F278" s="2">
        <f t="shared" si="60"/>
        <v>0.10169491525423729</v>
      </c>
      <c r="G278" s="1">
        <f>Sozi!I278+Sozi!K278</f>
        <v>49</v>
      </c>
      <c r="H278" s="2">
        <f t="shared" si="61"/>
        <v>0.83050847457627119</v>
      </c>
      <c r="I278" s="3">
        <f>Sozi!M278</f>
        <v>59</v>
      </c>
      <c r="J278" s="3">
        <f>Sozi!N278</f>
        <v>2</v>
      </c>
      <c r="K278" s="3">
        <f>Sozi!O278</f>
        <v>61</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373</v>
      </c>
      <c r="J287" s="208" t="s">
        <v>5</v>
      </c>
      <c r="K287" s="208" t="s">
        <v>374</v>
      </c>
      <c r="L287" s="34"/>
      <c r="M287" s="34"/>
      <c r="N287" s="34"/>
      <c r="O287" s="34"/>
    </row>
    <row r="288" spans="2:15" s="123" customFormat="1" x14ac:dyDescent="0.2">
      <c r="B288" s="24" t="s">
        <v>99</v>
      </c>
      <c r="C288" s="1">
        <f>Sozi!C288+Sozi!E288</f>
        <v>3</v>
      </c>
      <c r="D288" s="2">
        <f>C288/$I288</f>
        <v>3.1578947368421054E-2</v>
      </c>
      <c r="E288" s="1">
        <f>Sozi!G288</f>
        <v>18</v>
      </c>
      <c r="F288" s="2">
        <f>E288/$I288</f>
        <v>0.18947368421052632</v>
      </c>
      <c r="G288" s="1">
        <f>Sozi!I288+Sozi!K288</f>
        <v>74</v>
      </c>
      <c r="H288" s="2">
        <f>G288/$I288</f>
        <v>0.77894736842105261</v>
      </c>
      <c r="I288" s="3">
        <f>Sozi!M288</f>
        <v>95</v>
      </c>
      <c r="J288" s="3">
        <f>Sozi!N288</f>
        <v>4</v>
      </c>
      <c r="K288" s="3">
        <f>Sozi!O288</f>
        <v>99</v>
      </c>
      <c r="L288" s="34"/>
      <c r="M288" s="34"/>
      <c r="N288" s="34"/>
      <c r="O288" s="34"/>
    </row>
    <row r="289" spans="2:12" s="123" customFormat="1" x14ac:dyDescent="0.2">
      <c r="B289" s="24" t="s">
        <v>100</v>
      </c>
      <c r="C289" s="1">
        <f>Sozi!C289+Sozi!E289</f>
        <v>8</v>
      </c>
      <c r="D289" s="2">
        <f t="shared" ref="D289:F291" si="62">C289/$I289</f>
        <v>8.7912087912087919E-2</v>
      </c>
      <c r="E289" s="1">
        <f>Sozi!G289</f>
        <v>19</v>
      </c>
      <c r="F289" s="2">
        <f t="shared" si="62"/>
        <v>0.2087912087912088</v>
      </c>
      <c r="G289" s="1">
        <f>Sozi!I289+Sozi!K289</f>
        <v>64</v>
      </c>
      <c r="H289" s="2">
        <f t="shared" ref="H289:H291" si="63">G289/$I289</f>
        <v>0.70329670329670335</v>
      </c>
      <c r="I289" s="3">
        <f>Sozi!M289</f>
        <v>91</v>
      </c>
      <c r="J289" s="3">
        <f>Sozi!N289</f>
        <v>8</v>
      </c>
      <c r="K289" s="3">
        <f>Sozi!O289</f>
        <v>99</v>
      </c>
      <c r="L289" s="34"/>
    </row>
    <row r="290" spans="2:12" s="123" customFormat="1" x14ac:dyDescent="0.2">
      <c r="B290" s="24" t="s">
        <v>101</v>
      </c>
      <c r="C290" s="1">
        <f>Sozi!C290+Sozi!E290</f>
        <v>22</v>
      </c>
      <c r="D290" s="2">
        <f t="shared" si="62"/>
        <v>0.25</v>
      </c>
      <c r="E290" s="1">
        <f>Sozi!G290</f>
        <v>27</v>
      </c>
      <c r="F290" s="2">
        <f t="shared" si="62"/>
        <v>0.30681818181818182</v>
      </c>
      <c r="G290" s="1">
        <f>Sozi!I290+Sozi!K290</f>
        <v>39</v>
      </c>
      <c r="H290" s="2">
        <f t="shared" si="63"/>
        <v>0.44318181818181818</v>
      </c>
      <c r="I290" s="3">
        <f>Sozi!M290</f>
        <v>88</v>
      </c>
      <c r="J290" s="3">
        <f>Sozi!N290</f>
        <v>11</v>
      </c>
      <c r="K290" s="3">
        <f>Sozi!O290</f>
        <v>99</v>
      </c>
      <c r="L290" s="34"/>
    </row>
    <row r="291" spans="2:12" s="123" customFormat="1" ht="24" x14ac:dyDescent="0.2">
      <c r="B291" s="24" t="s">
        <v>102</v>
      </c>
      <c r="C291" s="1">
        <f>Sozi!C291+Sozi!E291</f>
        <v>30</v>
      </c>
      <c r="D291" s="2">
        <f t="shared" si="62"/>
        <v>0.32608695652173914</v>
      </c>
      <c r="E291" s="1">
        <f>Sozi!G291</f>
        <v>19</v>
      </c>
      <c r="F291" s="2">
        <f t="shared" si="62"/>
        <v>0.20652173913043478</v>
      </c>
      <c r="G291" s="1">
        <f>Sozi!I291+Sozi!K291</f>
        <v>43</v>
      </c>
      <c r="H291" s="2">
        <f t="shared" si="63"/>
        <v>0.46739130434782611</v>
      </c>
      <c r="I291" s="3">
        <f>Sozi!M291</f>
        <v>92</v>
      </c>
      <c r="J291" s="3">
        <f>Sozi!N291</f>
        <v>7</v>
      </c>
      <c r="K291" s="3">
        <f>Sozi!O291</f>
        <v>99</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373</v>
      </c>
      <c r="J298" s="208" t="s">
        <v>5</v>
      </c>
      <c r="K298" s="208" t="s">
        <v>374</v>
      </c>
      <c r="L298" s="34"/>
    </row>
    <row r="299" spans="2:12" s="123" customFormat="1" x14ac:dyDescent="0.2">
      <c r="B299" s="24" t="s">
        <v>108</v>
      </c>
      <c r="C299" s="1">
        <f>Sozi!C299</f>
        <v>25</v>
      </c>
      <c r="D299" s="2">
        <f>C299/$I$299</f>
        <v>0.25252525252525254</v>
      </c>
      <c r="E299" s="1">
        <f>Sozi!E299</f>
        <v>51</v>
      </c>
      <c r="F299" s="2">
        <f>E299/$I$299</f>
        <v>0.51515151515151514</v>
      </c>
      <c r="G299" s="1">
        <f>Sozi!G299</f>
        <v>23</v>
      </c>
      <c r="H299" s="2">
        <f>G299/$I$299</f>
        <v>0.23232323232323232</v>
      </c>
      <c r="I299" s="10">
        <f>Sozi!I299</f>
        <v>99</v>
      </c>
      <c r="J299" s="10">
        <f>Sozi!J299</f>
        <v>0</v>
      </c>
      <c r="K299" s="10">
        <f>Sozi!K299</f>
        <v>99</v>
      </c>
      <c r="L299" s="103"/>
    </row>
    <row r="300" spans="2:12" s="123" customFormat="1" x14ac:dyDescent="0.2">
      <c r="B300" s="24" t="s">
        <v>109</v>
      </c>
      <c r="C300" s="1">
        <f>Sozi!C300</f>
        <v>5</v>
      </c>
      <c r="D300" s="2">
        <f>C300/$I$300</f>
        <v>5.1020408163265307E-2</v>
      </c>
      <c r="E300" s="1">
        <f>Sozi!E300</f>
        <v>15</v>
      </c>
      <c r="F300" s="2">
        <f>E300/$I$300</f>
        <v>0.15306122448979592</v>
      </c>
      <c r="G300" s="1">
        <f>Sozi!G300</f>
        <v>78</v>
      </c>
      <c r="H300" s="2">
        <f>G300/$I$300</f>
        <v>0.79591836734693877</v>
      </c>
      <c r="I300" s="10">
        <f>Sozi!I300</f>
        <v>98</v>
      </c>
      <c r="J300" s="10">
        <f>Sozi!J300</f>
        <v>1</v>
      </c>
      <c r="K300" s="10">
        <f>Sozi!K300</f>
        <v>99</v>
      </c>
      <c r="L300" s="103"/>
    </row>
    <row r="301" spans="2:12" s="123" customFormat="1" x14ac:dyDescent="0.2">
      <c r="B301" s="24" t="s">
        <v>110</v>
      </c>
      <c r="C301" s="1">
        <f>Sozi!C301</f>
        <v>1</v>
      </c>
      <c r="D301" s="2">
        <f>C301/$I$301</f>
        <v>1.020408163265306E-2</v>
      </c>
      <c r="E301" s="1">
        <f>Sozi!E301</f>
        <v>35</v>
      </c>
      <c r="F301" s="2">
        <f>E301/$I$301</f>
        <v>0.35714285714285715</v>
      </c>
      <c r="G301" s="1">
        <f>Sozi!G301</f>
        <v>62</v>
      </c>
      <c r="H301" s="2">
        <f>G301/$I$301</f>
        <v>0.63265306122448983</v>
      </c>
      <c r="I301" s="10">
        <f>Sozi!I301</f>
        <v>98</v>
      </c>
      <c r="J301" s="10">
        <f>Sozi!J301</f>
        <v>1</v>
      </c>
      <c r="K301" s="10">
        <f>Sozi!K301</f>
        <v>99</v>
      </c>
      <c r="L301" s="103"/>
    </row>
    <row r="302" spans="2:12" s="123" customFormat="1" x14ac:dyDescent="0.2">
      <c r="B302" s="24" t="s">
        <v>111</v>
      </c>
      <c r="C302" s="1">
        <f>Sozi!C302</f>
        <v>2</v>
      </c>
      <c r="D302" s="2">
        <f>C302/$I$302</f>
        <v>2.0408163265306121E-2</v>
      </c>
      <c r="E302" s="1">
        <f>Sozi!E302</f>
        <v>10</v>
      </c>
      <c r="F302" s="2">
        <f>E302/$I$302</f>
        <v>0.10204081632653061</v>
      </c>
      <c r="G302" s="1">
        <f>Sozi!G302</f>
        <v>86</v>
      </c>
      <c r="H302" s="2">
        <f>G302/$I$302</f>
        <v>0.87755102040816324</v>
      </c>
      <c r="I302" s="10">
        <f>Sozi!I302</f>
        <v>98</v>
      </c>
      <c r="J302" s="10">
        <f>Sozi!J302</f>
        <v>1</v>
      </c>
      <c r="K302" s="10">
        <f>Sozi!K302</f>
        <v>99</v>
      </c>
      <c r="L302" s="103"/>
    </row>
    <row r="303" spans="2:12" s="123" customFormat="1" x14ac:dyDescent="0.2">
      <c r="B303" s="24" t="s">
        <v>112</v>
      </c>
      <c r="C303" s="1">
        <f>Sozi!C303</f>
        <v>3</v>
      </c>
      <c r="D303" s="2">
        <f>C303/$I$303</f>
        <v>3.0612244897959183E-2</v>
      </c>
      <c r="E303" s="1">
        <f>Sozi!E303</f>
        <v>4</v>
      </c>
      <c r="F303" s="2">
        <f>E303/$I$303</f>
        <v>4.0816326530612242E-2</v>
      </c>
      <c r="G303" s="1">
        <f>Sozi!G303</f>
        <v>91</v>
      </c>
      <c r="H303" s="2">
        <f>G303/$I$303</f>
        <v>0.9285714285714286</v>
      </c>
      <c r="I303" s="10">
        <f>Sozi!I303</f>
        <v>98</v>
      </c>
      <c r="J303" s="10">
        <f>Sozi!J303</f>
        <v>1</v>
      </c>
      <c r="K303" s="10">
        <f>Sozi!K303</f>
        <v>99</v>
      </c>
      <c r="L303" s="103"/>
    </row>
    <row r="304" spans="2:12" s="123" customFormat="1" x14ac:dyDescent="0.2">
      <c r="B304" s="24" t="s">
        <v>113</v>
      </c>
      <c r="C304" s="1">
        <f>Sozi!C304</f>
        <v>1</v>
      </c>
      <c r="D304" s="2">
        <f>C304/$I$304</f>
        <v>1.0526315789473684E-2</v>
      </c>
      <c r="E304" s="1">
        <f>Sozi!E304</f>
        <v>7</v>
      </c>
      <c r="F304" s="2">
        <f>E304/$I$304</f>
        <v>7.3684210526315783E-2</v>
      </c>
      <c r="G304" s="1">
        <f>Sozi!G304</f>
        <v>87</v>
      </c>
      <c r="H304" s="2">
        <f>G304/$I$304</f>
        <v>0.91578947368421049</v>
      </c>
      <c r="I304" s="10">
        <f>Sozi!I304</f>
        <v>95</v>
      </c>
      <c r="J304" s="10">
        <f>Sozi!J304</f>
        <v>4</v>
      </c>
      <c r="K304" s="10">
        <f>Sozi!K304</f>
        <v>99</v>
      </c>
      <c r="L304" s="103"/>
    </row>
    <row r="305" spans="2:16" x14ac:dyDescent="0.2">
      <c r="B305" s="119" t="s">
        <v>114</v>
      </c>
      <c r="C305" s="1">
        <f>Sozi!C305</f>
        <v>2</v>
      </c>
      <c r="D305" s="2">
        <f>C305/$I$305</f>
        <v>0.14285714285714285</v>
      </c>
      <c r="E305" s="1">
        <f>Sozi!E305</f>
        <v>0</v>
      </c>
      <c r="F305" s="2">
        <f>E305/$I$305</f>
        <v>0</v>
      </c>
      <c r="G305" s="1">
        <f>Sozi!G305</f>
        <v>12</v>
      </c>
      <c r="H305" s="2">
        <f>G305/$I$305</f>
        <v>0.8571428571428571</v>
      </c>
      <c r="I305" s="10">
        <f>Sozi!I305</f>
        <v>14</v>
      </c>
      <c r="J305" s="10">
        <f>Sozi!J305</f>
        <v>85</v>
      </c>
      <c r="K305" s="10">
        <f>Sozi!K305</f>
        <v>99</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373</v>
      </c>
      <c r="H312" s="208" t="s">
        <v>5</v>
      </c>
      <c r="I312" s="208" t="s">
        <v>374</v>
      </c>
      <c r="P312" s="34"/>
    </row>
    <row r="313" spans="2:16" x14ac:dyDescent="0.2">
      <c r="B313" s="24" t="s">
        <v>108</v>
      </c>
      <c r="C313" s="1">
        <f>Sozi!C313</f>
        <v>4</v>
      </c>
      <c r="D313" s="2">
        <f>C313/$G313</f>
        <v>7.2727272727272724E-2</v>
      </c>
      <c r="E313" s="1">
        <f>Sozi!E313</f>
        <v>51</v>
      </c>
      <c r="F313" s="2">
        <f>E313/$G313</f>
        <v>0.92727272727272725</v>
      </c>
      <c r="G313" s="10">
        <f>Sozi!G313</f>
        <v>55</v>
      </c>
      <c r="H313" s="10">
        <f>Sozi!H313</f>
        <v>44</v>
      </c>
      <c r="I313" s="10">
        <f>Sozi!I313</f>
        <v>99</v>
      </c>
      <c r="J313" s="103"/>
      <c r="P313" s="34"/>
    </row>
    <row r="314" spans="2:16" x14ac:dyDescent="0.2">
      <c r="B314" s="24" t="s">
        <v>109</v>
      </c>
      <c r="C314" s="1">
        <f>Sozi!C314</f>
        <v>2</v>
      </c>
      <c r="D314" s="2">
        <f t="shared" ref="D314:F319" si="64">C314/$G314</f>
        <v>0.15384615384615385</v>
      </c>
      <c r="E314" s="1">
        <f>Sozi!E314</f>
        <v>11</v>
      </c>
      <c r="F314" s="2">
        <f t="shared" si="64"/>
        <v>0.84615384615384615</v>
      </c>
      <c r="G314" s="10">
        <f>Sozi!G314</f>
        <v>13</v>
      </c>
      <c r="H314" s="10">
        <f>Sozi!H314</f>
        <v>86</v>
      </c>
      <c r="I314" s="10">
        <f>Sozi!I314</f>
        <v>99</v>
      </c>
      <c r="J314" s="103"/>
      <c r="P314" s="34"/>
    </row>
    <row r="315" spans="2:16" x14ac:dyDescent="0.2">
      <c r="B315" s="24" t="s">
        <v>110</v>
      </c>
      <c r="C315" s="1">
        <f>Sozi!C315</f>
        <v>5</v>
      </c>
      <c r="D315" s="2">
        <f t="shared" si="64"/>
        <v>0.33333333333333331</v>
      </c>
      <c r="E315" s="1">
        <f>Sozi!E315</f>
        <v>10</v>
      </c>
      <c r="F315" s="2">
        <f t="shared" si="64"/>
        <v>0.66666666666666663</v>
      </c>
      <c r="G315" s="10">
        <f>Sozi!G315</f>
        <v>15</v>
      </c>
      <c r="H315" s="10">
        <f>Sozi!H315</f>
        <v>84</v>
      </c>
      <c r="I315" s="10">
        <f>Sozi!I315</f>
        <v>99</v>
      </c>
      <c r="J315" s="103"/>
      <c r="P315" s="34"/>
    </row>
    <row r="316" spans="2:16" x14ac:dyDescent="0.2">
      <c r="B316" s="24" t="s">
        <v>111</v>
      </c>
      <c r="C316" s="1">
        <f>Sozi!C316</f>
        <v>0</v>
      </c>
      <c r="D316" s="2">
        <f t="shared" si="64"/>
        <v>0</v>
      </c>
      <c r="E316" s="1">
        <f>Sozi!E316</f>
        <v>4</v>
      </c>
      <c r="F316" s="2">
        <f t="shared" si="64"/>
        <v>1</v>
      </c>
      <c r="G316" s="10">
        <f>Sozi!G316</f>
        <v>4</v>
      </c>
      <c r="H316" s="10">
        <f>Sozi!H316</f>
        <v>95</v>
      </c>
      <c r="I316" s="10">
        <f>Sozi!I316</f>
        <v>99</v>
      </c>
      <c r="J316" s="103"/>
      <c r="P316" s="34"/>
    </row>
    <row r="317" spans="2:16" x14ac:dyDescent="0.2">
      <c r="B317" s="24" t="s">
        <v>112</v>
      </c>
      <c r="C317" s="1">
        <f>Sozi!C317</f>
        <v>0</v>
      </c>
      <c r="D317" s="2">
        <f t="shared" si="64"/>
        <v>0</v>
      </c>
      <c r="E317" s="1">
        <f>Sozi!E317</f>
        <v>3</v>
      </c>
      <c r="F317" s="2">
        <f t="shared" si="64"/>
        <v>1</v>
      </c>
      <c r="G317" s="10">
        <f>Sozi!G317</f>
        <v>3</v>
      </c>
      <c r="H317" s="10">
        <f>Sozi!H317</f>
        <v>96</v>
      </c>
      <c r="I317" s="10">
        <f>Sozi!I317</f>
        <v>99</v>
      </c>
      <c r="J317" s="103"/>
      <c r="P317" s="34"/>
    </row>
    <row r="318" spans="2:16" x14ac:dyDescent="0.2">
      <c r="B318" s="24" t="s">
        <v>113</v>
      </c>
      <c r="C318" s="1">
        <f>Sozi!C318</f>
        <v>1</v>
      </c>
      <c r="D318" s="2">
        <f t="shared" si="64"/>
        <v>0.2</v>
      </c>
      <c r="E318" s="1">
        <f>Sozi!E318</f>
        <v>4</v>
      </c>
      <c r="F318" s="2">
        <f t="shared" si="64"/>
        <v>0.8</v>
      </c>
      <c r="G318" s="10">
        <f>Sozi!G318</f>
        <v>5</v>
      </c>
      <c r="H318" s="10">
        <f>Sozi!H318</f>
        <v>94</v>
      </c>
      <c r="I318" s="10">
        <f>Sozi!I318</f>
        <v>99</v>
      </c>
      <c r="J318" s="103"/>
      <c r="P318" s="34"/>
    </row>
    <row r="319" spans="2:16" x14ac:dyDescent="0.2">
      <c r="B319" s="24" t="s">
        <v>114</v>
      </c>
      <c r="C319" s="1">
        <f>Sozi!C319</f>
        <v>1</v>
      </c>
      <c r="D319" s="2">
        <f t="shared" si="64"/>
        <v>0.33333333333333331</v>
      </c>
      <c r="E319" s="1">
        <f>Sozi!E319</f>
        <v>2</v>
      </c>
      <c r="F319" s="2">
        <f t="shared" si="64"/>
        <v>0.66666666666666663</v>
      </c>
      <c r="G319" s="10">
        <f>Sozi!G319</f>
        <v>3</v>
      </c>
      <c r="H319" s="10">
        <f>Sozi!H319</f>
        <v>96</v>
      </c>
      <c r="I319" s="10">
        <f>Sozi!I319</f>
        <v>99</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373</v>
      </c>
      <c r="H326" s="208" t="s">
        <v>5</v>
      </c>
      <c r="I326" s="208" t="s">
        <v>374</v>
      </c>
      <c r="P326" s="34"/>
    </row>
    <row r="327" spans="2:16" x14ac:dyDescent="0.2">
      <c r="B327" s="24" t="s">
        <v>123</v>
      </c>
      <c r="C327" s="1">
        <f>Sozi!C327</f>
        <v>70</v>
      </c>
      <c r="D327" s="2">
        <f>C327/$G327</f>
        <v>0.7142857142857143</v>
      </c>
      <c r="E327" s="1">
        <f>Sozi!E327</f>
        <v>28</v>
      </c>
      <c r="F327" s="2">
        <f>E327/$G327</f>
        <v>0.2857142857142857</v>
      </c>
      <c r="G327" s="10">
        <f>Sozi!G327</f>
        <v>98</v>
      </c>
      <c r="H327" s="10">
        <f>Sozi!H327</f>
        <v>1</v>
      </c>
      <c r="I327" s="10">
        <f>Sozi!I327</f>
        <v>99</v>
      </c>
      <c r="J327" s="103"/>
      <c r="P327" s="34"/>
    </row>
    <row r="328" spans="2:16" x14ac:dyDescent="0.2">
      <c r="B328" s="24" t="s">
        <v>124</v>
      </c>
      <c r="C328" s="1">
        <f>Sozi!C328</f>
        <v>17</v>
      </c>
      <c r="D328" s="2">
        <f t="shared" ref="D328:F333" si="65">C328/$G328</f>
        <v>0.17525773195876287</v>
      </c>
      <c r="E328" s="1">
        <f>Sozi!E328</f>
        <v>80</v>
      </c>
      <c r="F328" s="2">
        <f t="shared" si="65"/>
        <v>0.82474226804123707</v>
      </c>
      <c r="G328" s="10">
        <f>Sozi!G328</f>
        <v>97</v>
      </c>
      <c r="H328" s="10">
        <f>Sozi!H328</f>
        <v>2</v>
      </c>
      <c r="I328" s="10">
        <f>Sozi!I328</f>
        <v>99</v>
      </c>
      <c r="J328" s="103"/>
      <c r="P328" s="34"/>
    </row>
    <row r="329" spans="2:16" x14ac:dyDescent="0.2">
      <c r="B329" s="119" t="s">
        <v>114</v>
      </c>
      <c r="C329" s="1">
        <f>Sozi!C329</f>
        <v>5</v>
      </c>
      <c r="D329" s="2">
        <f t="shared" si="65"/>
        <v>0.20833333333333334</v>
      </c>
      <c r="E329" s="1">
        <f>Sozi!E329</f>
        <v>19</v>
      </c>
      <c r="F329" s="2">
        <f t="shared" si="65"/>
        <v>0.79166666666666663</v>
      </c>
      <c r="G329" s="10">
        <f>Sozi!G329</f>
        <v>24</v>
      </c>
      <c r="H329" s="10">
        <f>Sozi!H329</f>
        <v>75</v>
      </c>
      <c r="I329" s="10">
        <f>Sozi!I329</f>
        <v>99</v>
      </c>
      <c r="J329" s="103"/>
      <c r="P329" s="34"/>
    </row>
    <row r="330" spans="2:16" x14ac:dyDescent="0.2">
      <c r="B330" s="24" t="s">
        <v>125</v>
      </c>
      <c r="C330" s="1">
        <f>Sozi!C330</f>
        <v>28</v>
      </c>
      <c r="D330" s="2">
        <f t="shared" si="65"/>
        <v>0.28282828282828282</v>
      </c>
      <c r="E330" s="1">
        <f>Sozi!E330</f>
        <v>71</v>
      </c>
      <c r="F330" s="2">
        <f t="shared" si="65"/>
        <v>0.71717171717171713</v>
      </c>
      <c r="G330" s="10">
        <f>Sozi!G330</f>
        <v>99</v>
      </c>
      <c r="H330" s="10">
        <f>Sozi!H330</f>
        <v>0</v>
      </c>
      <c r="I330" s="10">
        <f>Sozi!I330</f>
        <v>99</v>
      </c>
      <c r="J330" s="103"/>
      <c r="P330" s="34"/>
    </row>
    <row r="331" spans="2:16" x14ac:dyDescent="0.2">
      <c r="B331" s="24" t="s">
        <v>126</v>
      </c>
      <c r="C331" s="1">
        <f>Sozi!C331</f>
        <v>18</v>
      </c>
      <c r="D331" s="2">
        <f t="shared" si="65"/>
        <v>0.18367346938775511</v>
      </c>
      <c r="E331" s="1">
        <f>Sozi!E331</f>
        <v>80</v>
      </c>
      <c r="F331" s="2">
        <f t="shared" si="65"/>
        <v>0.81632653061224492</v>
      </c>
      <c r="G331" s="10">
        <f>Sozi!G331</f>
        <v>98</v>
      </c>
      <c r="H331" s="10">
        <f>Sozi!H331</f>
        <v>1</v>
      </c>
      <c r="I331" s="10">
        <f>Sozi!I331</f>
        <v>99</v>
      </c>
      <c r="J331" s="103"/>
      <c r="P331" s="34"/>
    </row>
    <row r="332" spans="2:16" ht="24" x14ac:dyDescent="0.2">
      <c r="B332" s="24" t="s">
        <v>127</v>
      </c>
      <c r="C332" s="1">
        <f>Sozi!C332</f>
        <v>18</v>
      </c>
      <c r="D332" s="2">
        <f t="shared" si="65"/>
        <v>0.18367346938775511</v>
      </c>
      <c r="E332" s="1">
        <f>Sozi!E332</f>
        <v>80</v>
      </c>
      <c r="F332" s="2">
        <f t="shared" si="65"/>
        <v>0.81632653061224492</v>
      </c>
      <c r="G332" s="10">
        <f>Sozi!G332</f>
        <v>98</v>
      </c>
      <c r="H332" s="10">
        <f>Sozi!H332</f>
        <v>1</v>
      </c>
      <c r="I332" s="10">
        <f>Sozi!I332</f>
        <v>99</v>
      </c>
      <c r="J332" s="103"/>
      <c r="P332" s="34"/>
    </row>
    <row r="333" spans="2:16" x14ac:dyDescent="0.2">
      <c r="B333" s="24" t="s">
        <v>128</v>
      </c>
      <c r="C333" s="1">
        <f>Sozi!C333</f>
        <v>30</v>
      </c>
      <c r="D333" s="2">
        <f t="shared" si="65"/>
        <v>0.30927835051546393</v>
      </c>
      <c r="E333" s="1">
        <f>Sozi!E333</f>
        <v>67</v>
      </c>
      <c r="F333" s="2">
        <f t="shared" si="65"/>
        <v>0.69072164948453607</v>
      </c>
      <c r="G333" s="10">
        <f>Sozi!G333</f>
        <v>97</v>
      </c>
      <c r="H333" s="10">
        <f>Sozi!H333</f>
        <v>2</v>
      </c>
      <c r="I333" s="10">
        <f>Sozi!I333</f>
        <v>99</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373</v>
      </c>
      <c r="J340" s="208" t="s">
        <v>5</v>
      </c>
      <c r="K340" s="208" t="s">
        <v>374</v>
      </c>
    </row>
    <row r="341" spans="2:16" x14ac:dyDescent="0.2">
      <c r="B341" s="24" t="s">
        <v>133</v>
      </c>
      <c r="C341" s="1">
        <f>Sozi!C341+Sozi!E341</f>
        <v>24</v>
      </c>
      <c r="D341" s="2">
        <f>C341/$I341</f>
        <v>0.25806451612903225</v>
      </c>
      <c r="E341" s="1">
        <f>Sozi!G341</f>
        <v>25</v>
      </c>
      <c r="F341" s="2">
        <f>E341/$I341</f>
        <v>0.26881720430107525</v>
      </c>
      <c r="G341" s="1">
        <f>Sozi!I341+Sozi!K341</f>
        <v>44</v>
      </c>
      <c r="H341" s="2">
        <f>G341/$I341</f>
        <v>0.4731182795698925</v>
      </c>
      <c r="I341" s="3">
        <f>Sozi!M341</f>
        <v>93</v>
      </c>
      <c r="J341" s="3">
        <f>Sozi!N341</f>
        <v>6</v>
      </c>
      <c r="K341" s="3">
        <f>Sozi!O341</f>
        <v>99</v>
      </c>
    </row>
    <row r="342" spans="2:16" x14ac:dyDescent="0.2">
      <c r="B342" s="24" t="s">
        <v>134</v>
      </c>
      <c r="C342" s="1">
        <f>Sozi!C342+Sozi!E342</f>
        <v>3</v>
      </c>
      <c r="D342" s="2">
        <f t="shared" ref="D342:D345" si="66">C342/$I342</f>
        <v>3.1578947368421054E-2</v>
      </c>
      <c r="E342" s="1">
        <f>Sozi!G342</f>
        <v>16</v>
      </c>
      <c r="F342" s="2">
        <f t="shared" ref="F342:F345" si="67">E342/$I342</f>
        <v>0.16842105263157894</v>
      </c>
      <c r="G342" s="1">
        <f>Sozi!I342+Sozi!K342</f>
        <v>76</v>
      </c>
      <c r="H342" s="2">
        <f t="shared" ref="H342:H345" si="68">G342/$I342</f>
        <v>0.8</v>
      </c>
      <c r="I342" s="3">
        <f>Sozi!M342</f>
        <v>95</v>
      </c>
      <c r="J342" s="3">
        <f>Sozi!N342</f>
        <v>4</v>
      </c>
      <c r="K342" s="3">
        <f>Sozi!O342</f>
        <v>99</v>
      </c>
    </row>
    <row r="343" spans="2:16" x14ac:dyDescent="0.2">
      <c r="B343" s="24" t="s">
        <v>135</v>
      </c>
      <c r="C343" s="1">
        <f>Sozi!C343+Sozi!E343</f>
        <v>29</v>
      </c>
      <c r="D343" s="2">
        <f t="shared" si="66"/>
        <v>0.33720930232558138</v>
      </c>
      <c r="E343" s="1">
        <f>Sozi!G343</f>
        <v>18</v>
      </c>
      <c r="F343" s="2">
        <f t="shared" si="67"/>
        <v>0.20930232558139536</v>
      </c>
      <c r="G343" s="1">
        <f>Sozi!I343+Sozi!K343</f>
        <v>39</v>
      </c>
      <c r="H343" s="2">
        <f t="shared" si="68"/>
        <v>0.45348837209302323</v>
      </c>
      <c r="I343" s="3">
        <f>Sozi!M343</f>
        <v>86</v>
      </c>
      <c r="J343" s="3">
        <f>Sozi!N343</f>
        <v>13</v>
      </c>
      <c r="K343" s="3">
        <f>Sozi!O343</f>
        <v>99</v>
      </c>
    </row>
    <row r="344" spans="2:16" x14ac:dyDescent="0.2">
      <c r="B344" s="24" t="s">
        <v>136</v>
      </c>
      <c r="C344" s="1">
        <f>Sozi!C344+Sozi!E344</f>
        <v>22</v>
      </c>
      <c r="D344" s="2">
        <f t="shared" si="66"/>
        <v>0.23655913978494625</v>
      </c>
      <c r="E344" s="1">
        <f>Sozi!G344</f>
        <v>28</v>
      </c>
      <c r="F344" s="2">
        <f t="shared" si="67"/>
        <v>0.30107526881720431</v>
      </c>
      <c r="G344" s="1">
        <f>Sozi!I344+Sozi!K344</f>
        <v>43</v>
      </c>
      <c r="H344" s="2">
        <f t="shared" si="68"/>
        <v>0.46236559139784944</v>
      </c>
      <c r="I344" s="3">
        <f>Sozi!M344</f>
        <v>93</v>
      </c>
      <c r="J344" s="3">
        <f>Sozi!N344</f>
        <v>6</v>
      </c>
      <c r="K344" s="3">
        <f>Sozi!O344</f>
        <v>99</v>
      </c>
    </row>
    <row r="345" spans="2:16" x14ac:dyDescent="0.2">
      <c r="B345" s="24" t="s">
        <v>137</v>
      </c>
      <c r="C345" s="1">
        <f>Sozi!C345+Sozi!E345</f>
        <v>18</v>
      </c>
      <c r="D345" s="2">
        <f t="shared" si="66"/>
        <v>0.19780219780219779</v>
      </c>
      <c r="E345" s="1">
        <f>Sozi!G345</f>
        <v>15</v>
      </c>
      <c r="F345" s="2">
        <f t="shared" si="67"/>
        <v>0.16483516483516483</v>
      </c>
      <c r="G345" s="1">
        <f>Sozi!I345+Sozi!K345</f>
        <v>58</v>
      </c>
      <c r="H345" s="2">
        <f t="shared" si="68"/>
        <v>0.63736263736263732</v>
      </c>
      <c r="I345" s="3">
        <f>Sozi!M345</f>
        <v>91</v>
      </c>
      <c r="J345" s="3">
        <f>Sozi!N345</f>
        <v>8</v>
      </c>
      <c r="K345" s="3">
        <f>Sozi!O345</f>
        <v>99</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373</v>
      </c>
      <c r="J352" s="208" t="s">
        <v>140</v>
      </c>
      <c r="K352" s="208" t="s">
        <v>374</v>
      </c>
    </row>
    <row r="353" spans="2:14" s="123" customFormat="1" x14ac:dyDescent="0.2">
      <c r="B353" s="24" t="s">
        <v>141</v>
      </c>
      <c r="C353" s="1">
        <f>Sozi!C353+Sozi!E353</f>
        <v>2</v>
      </c>
      <c r="D353" s="2">
        <f>C353/$I353</f>
        <v>3.5087719298245612E-2</v>
      </c>
      <c r="E353" s="1">
        <f>Sozi!G353</f>
        <v>4</v>
      </c>
      <c r="F353" s="2">
        <f>E353/$I353</f>
        <v>7.0175438596491224E-2</v>
      </c>
      <c r="G353" s="1">
        <f>Sozi!I353+Sozi!K353</f>
        <v>51</v>
      </c>
      <c r="H353" s="2">
        <f>G353/$I353</f>
        <v>0.89473684210526316</v>
      </c>
      <c r="I353" s="3">
        <f>Sozi!M353</f>
        <v>57</v>
      </c>
      <c r="J353" s="3">
        <f>Sozi!N353</f>
        <v>4</v>
      </c>
      <c r="K353" s="3">
        <f>Sozi!O353</f>
        <v>61</v>
      </c>
      <c r="L353" s="34"/>
      <c r="M353" s="34"/>
      <c r="N353" s="34"/>
    </row>
    <row r="354" spans="2:14" s="123" customFormat="1" x14ac:dyDescent="0.2">
      <c r="B354" s="24" t="s">
        <v>100</v>
      </c>
      <c r="C354" s="1">
        <f>Sozi!C354+Sozi!E354</f>
        <v>3</v>
      </c>
      <c r="D354" s="2">
        <f t="shared" ref="D354:D356" si="69">C354/$I354</f>
        <v>5.2631578947368418E-2</v>
      </c>
      <c r="E354" s="1">
        <f>Sozi!G354</f>
        <v>10</v>
      </c>
      <c r="F354" s="2">
        <f t="shared" ref="F354:F356" si="70">E354/$I354</f>
        <v>0.17543859649122806</v>
      </c>
      <c r="G354" s="1">
        <f>Sozi!I354+Sozi!K354</f>
        <v>44</v>
      </c>
      <c r="H354" s="2">
        <f t="shared" ref="H354:H356" si="71">G354/$I354</f>
        <v>0.77192982456140347</v>
      </c>
      <c r="I354" s="3">
        <f>Sozi!M354</f>
        <v>57</v>
      </c>
      <c r="J354" s="3">
        <f>Sozi!N354</f>
        <v>4</v>
      </c>
      <c r="K354" s="3">
        <f>Sozi!O354</f>
        <v>61</v>
      </c>
      <c r="L354" s="34"/>
      <c r="M354" s="34"/>
      <c r="N354" s="34"/>
    </row>
    <row r="355" spans="2:14" s="123" customFormat="1" x14ac:dyDescent="0.2">
      <c r="B355" s="24" t="s">
        <v>101</v>
      </c>
      <c r="C355" s="1">
        <f>Sozi!C355+Sozi!E355</f>
        <v>9</v>
      </c>
      <c r="D355" s="2">
        <f t="shared" si="69"/>
        <v>0.16981132075471697</v>
      </c>
      <c r="E355" s="1">
        <f>Sozi!G355</f>
        <v>16</v>
      </c>
      <c r="F355" s="2">
        <f t="shared" si="70"/>
        <v>0.30188679245283018</v>
      </c>
      <c r="G355" s="1">
        <f>Sozi!I355+Sozi!K355</f>
        <v>28</v>
      </c>
      <c r="H355" s="2">
        <f t="shared" si="71"/>
        <v>0.52830188679245282</v>
      </c>
      <c r="I355" s="3">
        <f>Sozi!M355</f>
        <v>53</v>
      </c>
      <c r="J355" s="3">
        <f>Sozi!N355</f>
        <v>8</v>
      </c>
      <c r="K355" s="3">
        <f>Sozi!O355</f>
        <v>61</v>
      </c>
      <c r="L355" s="34"/>
      <c r="M355" s="34"/>
      <c r="N355" s="34"/>
    </row>
    <row r="356" spans="2:14" s="123" customFormat="1" ht="24" x14ac:dyDescent="0.2">
      <c r="B356" s="24" t="s">
        <v>102</v>
      </c>
      <c r="C356" s="1">
        <f>Sozi!C356+Sozi!E356</f>
        <v>13</v>
      </c>
      <c r="D356" s="2">
        <f t="shared" si="69"/>
        <v>0.27083333333333331</v>
      </c>
      <c r="E356" s="1">
        <f>Sozi!G356</f>
        <v>13</v>
      </c>
      <c r="F356" s="2">
        <f t="shared" si="70"/>
        <v>0.27083333333333331</v>
      </c>
      <c r="G356" s="1">
        <f>Sozi!I356+Sozi!K356</f>
        <v>22</v>
      </c>
      <c r="H356" s="2">
        <f t="shared" si="71"/>
        <v>0.45833333333333331</v>
      </c>
      <c r="I356" s="3">
        <f>Sozi!M356</f>
        <v>48</v>
      </c>
      <c r="J356" s="3">
        <f>Sozi!N356</f>
        <v>13</v>
      </c>
      <c r="K356" s="3">
        <f>Sozi!O356</f>
        <v>61</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373</v>
      </c>
      <c r="L361" s="205" t="s">
        <v>5</v>
      </c>
      <c r="M361" s="205" t="s">
        <v>374</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Sozi!C363</f>
        <v>10</v>
      </c>
      <c r="D363" s="2">
        <f>C363/$K$363</f>
        <v>0.17543859649122806</v>
      </c>
      <c r="E363" s="1">
        <f>Sozi!E363</f>
        <v>45</v>
      </c>
      <c r="F363" s="2">
        <f>E363/$K$363</f>
        <v>0.78947368421052633</v>
      </c>
      <c r="G363" s="1">
        <f>Sozi!G363</f>
        <v>1</v>
      </c>
      <c r="H363" s="2">
        <f>G363/$K$363</f>
        <v>1.7543859649122806E-2</v>
      </c>
      <c r="I363" s="1">
        <f>Sozi!I363</f>
        <v>1</v>
      </c>
      <c r="J363" s="2">
        <f>I363/$K$363</f>
        <v>1.7543859649122806E-2</v>
      </c>
      <c r="K363" s="10">
        <f>Sozi!K363</f>
        <v>57</v>
      </c>
      <c r="L363" s="10">
        <f>Sozi!L363</f>
        <v>4</v>
      </c>
      <c r="M363" s="10">
        <f>Sozi!M363</f>
        <v>61</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Sozi!C365</f>
        <v>14</v>
      </c>
      <c r="D365" s="2">
        <f>C365/$K$365</f>
        <v>0.24561403508771928</v>
      </c>
      <c r="E365" s="1">
        <f>Sozi!E365</f>
        <v>26</v>
      </c>
      <c r="F365" s="2">
        <f>E365/$K$365</f>
        <v>0.45614035087719296</v>
      </c>
      <c r="G365" s="1">
        <f>Sozi!G365</f>
        <v>16</v>
      </c>
      <c r="H365" s="2">
        <f>G365/$K$365</f>
        <v>0.2807017543859649</v>
      </c>
      <c r="I365" s="1">
        <f>Sozi!I365</f>
        <v>1</v>
      </c>
      <c r="J365" s="2">
        <f>I365/$K$365</f>
        <v>1.7543859649122806E-2</v>
      </c>
      <c r="K365" s="10">
        <f>Sozi!K365</f>
        <v>57</v>
      </c>
      <c r="L365" s="10">
        <f>Sozi!L365</f>
        <v>4</v>
      </c>
      <c r="M365" s="10">
        <f>Sozi!M365</f>
        <v>61</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Sozi!C367</f>
        <v>10</v>
      </c>
      <c r="D367" s="2">
        <f>C367/$K$367</f>
        <v>0.25</v>
      </c>
      <c r="E367" s="1">
        <f>Sozi!E367</f>
        <v>22</v>
      </c>
      <c r="F367" s="2">
        <f>E367/$K$367</f>
        <v>0.55000000000000004</v>
      </c>
      <c r="G367" s="1">
        <f>Sozi!G367</f>
        <v>7</v>
      </c>
      <c r="H367" s="2">
        <f>G367/$K$367</f>
        <v>0.17499999999999999</v>
      </c>
      <c r="I367" s="1">
        <f>Sozi!I367</f>
        <v>1</v>
      </c>
      <c r="J367" s="2">
        <f>I367/$K$367</f>
        <v>2.5000000000000001E-2</v>
      </c>
      <c r="K367" s="10">
        <f>Sozi!K367</f>
        <v>40</v>
      </c>
      <c r="L367" s="10">
        <f>Sozi!L367</f>
        <v>21</v>
      </c>
      <c r="M367" s="10">
        <f>Sozi!M367</f>
        <v>61</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Sozi!C369</f>
        <v>9</v>
      </c>
      <c r="D369" s="2">
        <f>C369/$K$369</f>
        <v>0.31034482758620691</v>
      </c>
      <c r="E369" s="1">
        <f>Sozi!E369</f>
        <v>14</v>
      </c>
      <c r="F369" s="2">
        <f>E369/$K$369</f>
        <v>0.48275862068965519</v>
      </c>
      <c r="G369" s="1">
        <f>Sozi!G369</f>
        <v>4</v>
      </c>
      <c r="H369" s="2">
        <f>G369/$K$369</f>
        <v>0.13793103448275862</v>
      </c>
      <c r="I369" s="1">
        <f>Sozi!I369</f>
        <v>2</v>
      </c>
      <c r="J369" s="2">
        <f>I369/$K$369</f>
        <v>6.8965517241379309E-2</v>
      </c>
      <c r="K369" s="10">
        <f>Sozi!K369</f>
        <v>29</v>
      </c>
      <c r="L369" s="10">
        <f>Sozi!L369</f>
        <v>32</v>
      </c>
      <c r="M369" s="10">
        <f>Sozi!M369</f>
        <v>61</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373</v>
      </c>
      <c r="H375" s="208" t="s">
        <v>5</v>
      </c>
      <c r="I375" s="208" t="s">
        <v>374</v>
      </c>
      <c r="J375" s="34"/>
      <c r="K375" s="34"/>
      <c r="L375" s="34"/>
      <c r="M375" s="34"/>
      <c r="N375" s="34"/>
      <c r="O375" s="34"/>
    </row>
    <row r="376" spans="2:15" s="123" customFormat="1" x14ac:dyDescent="0.2">
      <c r="B376" s="24" t="s">
        <v>29</v>
      </c>
      <c r="C376" s="1">
        <f>Sozi!C376</f>
        <v>27</v>
      </c>
      <c r="D376" s="2">
        <f>C376/$G$376</f>
        <v>0.54</v>
      </c>
      <c r="E376" s="1">
        <f>Sozi!E376</f>
        <v>23</v>
      </c>
      <c r="F376" s="2">
        <f>E376/$G$376</f>
        <v>0.46</v>
      </c>
      <c r="G376" s="36">
        <f>C376+E376</f>
        <v>50</v>
      </c>
      <c r="H376" s="10">
        <f>Sozi!H376</f>
        <v>11</v>
      </c>
      <c r="I376" s="36">
        <f>G376+H376</f>
        <v>61</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373</v>
      </c>
      <c r="J383" s="208" t="s">
        <v>5</v>
      </c>
      <c r="K383" s="208" t="s">
        <v>374</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Sozi!C385+Sozi!E385</f>
        <v>1</v>
      </c>
      <c r="D385" s="2">
        <f>C385/$I385</f>
        <v>2.0408163265306121E-2</v>
      </c>
      <c r="E385" s="1">
        <f>Sozi!G385</f>
        <v>3</v>
      </c>
      <c r="F385" s="2">
        <f>E385/$I385</f>
        <v>6.1224489795918366E-2</v>
      </c>
      <c r="G385" s="1">
        <f>Sozi!I385+Sozi!K385</f>
        <v>45</v>
      </c>
      <c r="H385" s="2">
        <f>G385/$I385</f>
        <v>0.91836734693877553</v>
      </c>
      <c r="I385" s="3">
        <f>Sozi!M385</f>
        <v>49</v>
      </c>
      <c r="J385" s="3">
        <f>Sozi!N385</f>
        <v>12</v>
      </c>
      <c r="K385" s="3">
        <f>Sozi!O385</f>
        <v>61</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Sozi!C387+Sozi!E387</f>
        <v>7</v>
      </c>
      <c r="D387" s="2">
        <f>C387/$I387</f>
        <v>0.14893617021276595</v>
      </c>
      <c r="E387" s="1">
        <f>Sozi!G387</f>
        <v>12</v>
      </c>
      <c r="F387" s="2">
        <f>E387/$I387</f>
        <v>0.25531914893617019</v>
      </c>
      <c r="G387" s="1">
        <f>Sozi!I387+Sozi!K387</f>
        <v>28</v>
      </c>
      <c r="H387" s="2">
        <f>G387/$I387</f>
        <v>0.5957446808510638</v>
      </c>
      <c r="I387" s="3">
        <f>Sozi!M387</f>
        <v>47</v>
      </c>
      <c r="J387" s="3">
        <f>Sozi!N387</f>
        <v>14</v>
      </c>
      <c r="K387" s="3">
        <f>Sozi!O387</f>
        <v>61</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Sozi!C389+Sozi!E389</f>
        <v>10</v>
      </c>
      <c r="D389" s="2">
        <f>C389/$I389</f>
        <v>0.22727272727272727</v>
      </c>
      <c r="E389" s="1">
        <f>Sozi!G389</f>
        <v>13</v>
      </c>
      <c r="F389" s="2">
        <f>E389/$I389</f>
        <v>0.29545454545454547</v>
      </c>
      <c r="G389" s="1">
        <f>Sozi!I389+Sozi!K389</f>
        <v>21</v>
      </c>
      <c r="H389" s="2">
        <f>G389/$I389</f>
        <v>0.47727272727272729</v>
      </c>
      <c r="I389" s="3">
        <f>Sozi!M389</f>
        <v>44</v>
      </c>
      <c r="J389" s="3">
        <f>Sozi!N389</f>
        <v>17</v>
      </c>
      <c r="K389" s="3">
        <f>Sozi!O389</f>
        <v>61</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Sozi!C391+Sozi!E391</f>
        <v>15</v>
      </c>
      <c r="D391" s="2">
        <f>C391/$I391</f>
        <v>0.36585365853658536</v>
      </c>
      <c r="E391" s="1">
        <f>Sozi!G391</f>
        <v>11</v>
      </c>
      <c r="F391" s="2">
        <f>E391/$I391</f>
        <v>0.26829268292682928</v>
      </c>
      <c r="G391" s="1">
        <f>Sozi!I391+Sozi!K391</f>
        <v>15</v>
      </c>
      <c r="H391" s="2">
        <f>G391/$I391</f>
        <v>0.36585365853658536</v>
      </c>
      <c r="I391" s="3">
        <f>Sozi!M391</f>
        <v>41</v>
      </c>
      <c r="J391" s="3">
        <f>Sozi!N391</f>
        <v>20</v>
      </c>
      <c r="K391" s="3">
        <f>Sozi!O391</f>
        <v>61</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41.45" customHeight="1" x14ac:dyDescent="0.2">
      <c r="B400" s="257"/>
      <c r="C400" s="208" t="s">
        <v>121</v>
      </c>
      <c r="D400" s="32"/>
      <c r="E400" s="208" t="s">
        <v>122</v>
      </c>
      <c r="F400" s="32"/>
      <c r="G400" s="208" t="s">
        <v>373</v>
      </c>
      <c r="H400" s="117"/>
      <c r="I400" s="117"/>
      <c r="J400" s="117"/>
      <c r="K400" s="117"/>
      <c r="L400" s="117"/>
      <c r="M400" s="34"/>
      <c r="N400" s="34"/>
    </row>
    <row r="401" spans="2:15" s="123" customFormat="1" x14ac:dyDescent="0.2">
      <c r="B401" s="24" t="s">
        <v>29</v>
      </c>
      <c r="C401" s="1">
        <f>Sozi!C401</f>
        <v>54</v>
      </c>
      <c r="D401" s="2">
        <f>C401/$G$401</f>
        <v>0.88524590163934425</v>
      </c>
      <c r="E401" s="1">
        <f>Sozi!E401</f>
        <v>7</v>
      </c>
      <c r="F401" s="2">
        <f>E401/$G$401</f>
        <v>0.11475409836065574</v>
      </c>
      <c r="G401" s="9">
        <f>C401+E401</f>
        <v>61</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373</v>
      </c>
      <c r="J408" s="208" t="s">
        <v>5</v>
      </c>
      <c r="K408" s="208" t="s">
        <v>374</v>
      </c>
      <c r="L408" s="34"/>
      <c r="M408" s="34"/>
      <c r="N408" s="34"/>
      <c r="O408" s="34"/>
    </row>
    <row r="409" spans="2:15" s="123" customFormat="1" x14ac:dyDescent="0.2">
      <c r="B409" s="24" t="s">
        <v>159</v>
      </c>
      <c r="C409" s="1">
        <f>Sozi!C409+Sozi!E409</f>
        <v>7</v>
      </c>
      <c r="D409" s="2">
        <f>C409/$I409</f>
        <v>0.13725490196078433</v>
      </c>
      <c r="E409" s="1">
        <f>Sozi!G409</f>
        <v>12</v>
      </c>
      <c r="F409" s="2">
        <f>E409/$I409</f>
        <v>0.23529411764705882</v>
      </c>
      <c r="G409" s="1">
        <f>Sozi!I409+Sozi!K409</f>
        <v>32</v>
      </c>
      <c r="H409" s="2">
        <f>G409/$I409</f>
        <v>0.62745098039215685</v>
      </c>
      <c r="I409" s="3">
        <f>Sozi!M409</f>
        <v>51</v>
      </c>
      <c r="J409" s="3">
        <f>Sozi!N409</f>
        <v>10</v>
      </c>
      <c r="K409" s="3">
        <f>Sozi!O409</f>
        <v>61</v>
      </c>
      <c r="L409" s="34"/>
      <c r="M409" s="34"/>
      <c r="N409" s="34"/>
      <c r="O409" s="34"/>
    </row>
    <row r="410" spans="2:15" s="123" customFormat="1" x14ac:dyDescent="0.2">
      <c r="B410" s="24" t="s">
        <v>160</v>
      </c>
      <c r="C410" s="1">
        <f>Sozi!C410+Sozi!E410</f>
        <v>4</v>
      </c>
      <c r="D410" s="2">
        <f t="shared" ref="D410:F419" si="72">C410/$I410</f>
        <v>0.33333333333333331</v>
      </c>
      <c r="E410" s="1">
        <f>Sozi!G410</f>
        <v>5</v>
      </c>
      <c r="F410" s="2">
        <f t="shared" si="72"/>
        <v>0.41666666666666669</v>
      </c>
      <c r="G410" s="1">
        <f>Sozi!I410+Sozi!K410</f>
        <v>3</v>
      </c>
      <c r="H410" s="2">
        <f t="shared" ref="H410:H419" si="73">G410/$I410</f>
        <v>0.25</v>
      </c>
      <c r="I410" s="3">
        <f>Sozi!M410</f>
        <v>12</v>
      </c>
      <c r="J410" s="3">
        <f>Sozi!N410</f>
        <v>49</v>
      </c>
      <c r="K410" s="3">
        <f>Sozi!O410</f>
        <v>61</v>
      </c>
      <c r="L410" s="34"/>
      <c r="M410" s="34"/>
      <c r="N410" s="34"/>
      <c r="O410" s="34"/>
    </row>
    <row r="411" spans="2:15" s="123" customFormat="1" x14ac:dyDescent="0.2">
      <c r="B411" s="24" t="s">
        <v>161</v>
      </c>
      <c r="C411" s="1">
        <f>Sozi!C411+Sozi!E411</f>
        <v>0</v>
      </c>
      <c r="D411" s="2">
        <f t="shared" si="72"/>
        <v>0</v>
      </c>
      <c r="E411" s="1">
        <f>Sozi!G411</f>
        <v>3</v>
      </c>
      <c r="F411" s="2">
        <f t="shared" si="72"/>
        <v>5.7692307692307696E-2</v>
      </c>
      <c r="G411" s="1">
        <f>Sozi!I411+Sozi!K411</f>
        <v>49</v>
      </c>
      <c r="H411" s="2">
        <f t="shared" si="73"/>
        <v>0.94230769230769229</v>
      </c>
      <c r="I411" s="3">
        <f>Sozi!M411</f>
        <v>52</v>
      </c>
      <c r="J411" s="3">
        <f>Sozi!N411</f>
        <v>9</v>
      </c>
      <c r="K411" s="3">
        <f>Sozi!O411</f>
        <v>61</v>
      </c>
      <c r="L411" s="34"/>
      <c r="M411" s="34"/>
      <c r="N411" s="34"/>
      <c r="O411" s="34"/>
    </row>
    <row r="412" spans="2:15" s="123" customFormat="1" x14ac:dyDescent="0.2">
      <c r="B412" s="24" t="s">
        <v>162</v>
      </c>
      <c r="C412" s="1">
        <f>Sozi!C412+Sozi!E412</f>
        <v>0</v>
      </c>
      <c r="D412" s="2">
        <f t="shared" si="72"/>
        <v>0</v>
      </c>
      <c r="E412" s="1">
        <f>Sozi!G412</f>
        <v>3</v>
      </c>
      <c r="F412" s="2">
        <f t="shared" si="72"/>
        <v>5.6603773584905662E-2</v>
      </c>
      <c r="G412" s="1">
        <f>Sozi!I412+Sozi!K412</f>
        <v>50</v>
      </c>
      <c r="H412" s="2">
        <f t="shared" si="73"/>
        <v>0.94339622641509435</v>
      </c>
      <c r="I412" s="3">
        <f>Sozi!M412</f>
        <v>53</v>
      </c>
      <c r="J412" s="3">
        <f>Sozi!N412</f>
        <v>8</v>
      </c>
      <c r="K412" s="3">
        <f>Sozi!O412</f>
        <v>61</v>
      </c>
      <c r="L412" s="34"/>
      <c r="M412" s="34"/>
      <c r="N412" s="34"/>
      <c r="O412" s="34"/>
    </row>
    <row r="413" spans="2:15" s="123" customFormat="1" ht="24" x14ac:dyDescent="0.2">
      <c r="B413" s="24" t="s">
        <v>163</v>
      </c>
      <c r="C413" s="1">
        <f>Sozi!C413+Sozi!E413</f>
        <v>7</v>
      </c>
      <c r="D413" s="2">
        <f t="shared" si="72"/>
        <v>0.13725490196078433</v>
      </c>
      <c r="E413" s="1">
        <f>Sozi!G413</f>
        <v>17</v>
      </c>
      <c r="F413" s="2">
        <f t="shared" si="72"/>
        <v>0.33333333333333331</v>
      </c>
      <c r="G413" s="1">
        <f>Sozi!I413+Sozi!K413</f>
        <v>27</v>
      </c>
      <c r="H413" s="2">
        <f t="shared" si="73"/>
        <v>0.52941176470588236</v>
      </c>
      <c r="I413" s="3">
        <f>Sozi!M413</f>
        <v>51</v>
      </c>
      <c r="J413" s="3">
        <f>Sozi!N413</f>
        <v>10</v>
      </c>
      <c r="K413" s="3">
        <f>Sozi!O413</f>
        <v>61</v>
      </c>
      <c r="L413" s="34"/>
      <c r="M413" s="34"/>
      <c r="N413" s="34"/>
      <c r="O413" s="34"/>
    </row>
    <row r="414" spans="2:15" s="123" customFormat="1" x14ac:dyDescent="0.2">
      <c r="B414" s="24" t="s">
        <v>164</v>
      </c>
      <c r="C414" s="1">
        <f>Sozi!C414+Sozi!E414</f>
        <v>5</v>
      </c>
      <c r="D414" s="2">
        <f t="shared" si="72"/>
        <v>9.6153846153846159E-2</v>
      </c>
      <c r="E414" s="1">
        <f>Sozi!G414</f>
        <v>6</v>
      </c>
      <c r="F414" s="2">
        <f t="shared" si="72"/>
        <v>0.11538461538461539</v>
      </c>
      <c r="G414" s="1">
        <f>Sozi!I414+Sozi!K414</f>
        <v>41</v>
      </c>
      <c r="H414" s="2">
        <f t="shared" si="73"/>
        <v>0.78846153846153844</v>
      </c>
      <c r="I414" s="3">
        <f>Sozi!M414</f>
        <v>52</v>
      </c>
      <c r="J414" s="3">
        <f>Sozi!N414</f>
        <v>9</v>
      </c>
      <c r="K414" s="3">
        <f>Sozi!O414</f>
        <v>61</v>
      </c>
      <c r="L414" s="34"/>
      <c r="M414" s="34"/>
      <c r="N414" s="34"/>
      <c r="O414" s="34"/>
    </row>
    <row r="415" spans="2:15" s="123" customFormat="1" x14ac:dyDescent="0.2">
      <c r="B415" s="24" t="s">
        <v>165</v>
      </c>
      <c r="C415" s="1">
        <f>Sozi!C415+Sozi!E415</f>
        <v>8</v>
      </c>
      <c r="D415" s="2">
        <f t="shared" si="72"/>
        <v>0.15686274509803921</v>
      </c>
      <c r="E415" s="1">
        <f>Sozi!G415</f>
        <v>15</v>
      </c>
      <c r="F415" s="2">
        <f t="shared" si="72"/>
        <v>0.29411764705882354</v>
      </c>
      <c r="G415" s="1">
        <f>Sozi!I415+Sozi!K415</f>
        <v>28</v>
      </c>
      <c r="H415" s="2">
        <f t="shared" si="73"/>
        <v>0.5490196078431373</v>
      </c>
      <c r="I415" s="3">
        <f>Sozi!M415</f>
        <v>51</v>
      </c>
      <c r="J415" s="3">
        <f>Sozi!N415</f>
        <v>10</v>
      </c>
      <c r="K415" s="3">
        <f>Sozi!O415</f>
        <v>61</v>
      </c>
      <c r="L415" s="34"/>
      <c r="M415" s="34"/>
      <c r="N415" s="34"/>
      <c r="O415" s="34"/>
    </row>
    <row r="416" spans="2:15" s="123" customFormat="1" x14ac:dyDescent="0.2">
      <c r="B416" s="24" t="s">
        <v>166</v>
      </c>
      <c r="C416" s="1">
        <f>Sozi!C416+Sozi!E416</f>
        <v>2</v>
      </c>
      <c r="D416" s="2">
        <f t="shared" si="72"/>
        <v>0.04</v>
      </c>
      <c r="E416" s="1">
        <f>Sozi!G416</f>
        <v>12</v>
      </c>
      <c r="F416" s="2">
        <f t="shared" si="72"/>
        <v>0.24</v>
      </c>
      <c r="G416" s="1">
        <f>Sozi!I416+Sozi!K416</f>
        <v>36</v>
      </c>
      <c r="H416" s="2">
        <f t="shared" si="73"/>
        <v>0.72</v>
      </c>
      <c r="I416" s="3">
        <f>Sozi!M416</f>
        <v>50</v>
      </c>
      <c r="J416" s="3">
        <f>Sozi!N416</f>
        <v>11</v>
      </c>
      <c r="K416" s="3">
        <f>Sozi!O416</f>
        <v>61</v>
      </c>
      <c r="L416" s="34"/>
      <c r="M416" s="34"/>
      <c r="N416" s="34"/>
      <c r="O416" s="34"/>
    </row>
    <row r="417" spans="2:15" s="123" customFormat="1" x14ac:dyDescent="0.2">
      <c r="B417" s="24" t="s">
        <v>167</v>
      </c>
      <c r="C417" s="1">
        <f>Sozi!C417+Sozi!E417</f>
        <v>4</v>
      </c>
      <c r="D417" s="2">
        <f t="shared" si="72"/>
        <v>8.1632653061224483E-2</v>
      </c>
      <c r="E417" s="1">
        <f>Sozi!G417</f>
        <v>7</v>
      </c>
      <c r="F417" s="2">
        <f t="shared" si="72"/>
        <v>0.14285714285714285</v>
      </c>
      <c r="G417" s="1">
        <f>Sozi!I417+Sozi!K417</f>
        <v>38</v>
      </c>
      <c r="H417" s="2">
        <f t="shared" si="73"/>
        <v>0.77551020408163263</v>
      </c>
      <c r="I417" s="3">
        <f>Sozi!M417</f>
        <v>49</v>
      </c>
      <c r="J417" s="3">
        <f>Sozi!N417</f>
        <v>12</v>
      </c>
      <c r="K417" s="3">
        <f>Sozi!O417</f>
        <v>61</v>
      </c>
      <c r="L417" s="34"/>
      <c r="M417" s="34"/>
      <c r="N417" s="34"/>
      <c r="O417" s="34"/>
    </row>
    <row r="418" spans="2:15" s="123" customFormat="1" x14ac:dyDescent="0.2">
      <c r="B418" s="24" t="s">
        <v>168</v>
      </c>
      <c r="C418" s="1">
        <f>Sozi!C418+Sozi!E418</f>
        <v>2</v>
      </c>
      <c r="D418" s="2">
        <f t="shared" si="72"/>
        <v>0.04</v>
      </c>
      <c r="E418" s="1">
        <f>Sozi!G418</f>
        <v>9</v>
      </c>
      <c r="F418" s="2">
        <f t="shared" si="72"/>
        <v>0.18</v>
      </c>
      <c r="G418" s="1">
        <f>Sozi!I418+Sozi!K418</f>
        <v>39</v>
      </c>
      <c r="H418" s="2">
        <f t="shared" si="73"/>
        <v>0.78</v>
      </c>
      <c r="I418" s="3">
        <f>Sozi!M418</f>
        <v>50</v>
      </c>
      <c r="J418" s="3">
        <f>Sozi!N418</f>
        <v>11</v>
      </c>
      <c r="K418" s="3">
        <f>Sozi!O418</f>
        <v>61</v>
      </c>
      <c r="L418" s="34"/>
      <c r="M418" s="34"/>
      <c r="N418" s="34"/>
      <c r="O418" s="34"/>
    </row>
    <row r="419" spans="2:15" s="123" customFormat="1" x14ac:dyDescent="0.2">
      <c r="B419" s="24" t="s">
        <v>169</v>
      </c>
      <c r="C419" s="1">
        <f>Sozi!C419+Sozi!E419</f>
        <v>4</v>
      </c>
      <c r="D419" s="2">
        <f t="shared" si="72"/>
        <v>0.08</v>
      </c>
      <c r="E419" s="1">
        <f>Sozi!G419</f>
        <v>9</v>
      </c>
      <c r="F419" s="2">
        <f t="shared" si="72"/>
        <v>0.18</v>
      </c>
      <c r="G419" s="1">
        <f>Sozi!I419+Sozi!K419</f>
        <v>37</v>
      </c>
      <c r="H419" s="2">
        <f t="shared" si="73"/>
        <v>0.74</v>
      </c>
      <c r="I419" s="3">
        <f>Sozi!M419</f>
        <v>50</v>
      </c>
      <c r="J419" s="3">
        <f>Sozi!N419</f>
        <v>11</v>
      </c>
      <c r="K419" s="3">
        <f>Sozi!O419</f>
        <v>61</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373</v>
      </c>
      <c r="N426" s="208" t="s">
        <v>5</v>
      </c>
      <c r="O426" s="208" t="s">
        <v>374</v>
      </c>
    </row>
    <row r="427" spans="2:15" s="123" customFormat="1" x14ac:dyDescent="0.2">
      <c r="B427" s="24" t="s">
        <v>176</v>
      </c>
      <c r="C427" s="1">
        <f>Sozi!C427</f>
        <v>1</v>
      </c>
      <c r="D427" s="2">
        <f>C427/$M$427</f>
        <v>1.8518518518518517E-2</v>
      </c>
      <c r="E427" s="1">
        <f>Sozi!E427</f>
        <v>27</v>
      </c>
      <c r="F427" s="2">
        <f>E427/$M$427</f>
        <v>0.5</v>
      </c>
      <c r="G427" s="1">
        <f>Sozi!G427</f>
        <v>14</v>
      </c>
      <c r="H427" s="2">
        <f>G427/$M$427</f>
        <v>0.25925925925925924</v>
      </c>
      <c r="I427" s="1">
        <f>Sozi!I427</f>
        <v>8</v>
      </c>
      <c r="J427" s="2">
        <f>I427/$M$427</f>
        <v>0.14814814814814814</v>
      </c>
      <c r="K427" s="1">
        <f>Sozi!K427</f>
        <v>4</v>
      </c>
      <c r="L427" s="2">
        <f>K427/$M$427</f>
        <v>7.407407407407407E-2</v>
      </c>
      <c r="M427" s="3">
        <f t="shared" ref="M427:M437" si="74">C427+E427+G427+I427+K427</f>
        <v>54</v>
      </c>
      <c r="N427" s="10">
        <f>Sozi!N427</f>
        <v>7</v>
      </c>
      <c r="O427" s="36">
        <f t="shared" ref="O427:O437" si="75">M427+N427</f>
        <v>61</v>
      </c>
    </row>
    <row r="428" spans="2:15" s="123" customFormat="1" x14ac:dyDescent="0.2">
      <c r="B428" s="119" t="s">
        <v>177</v>
      </c>
      <c r="C428" s="1">
        <f>Sozi!C428</f>
        <v>4</v>
      </c>
      <c r="D428" s="2">
        <f>C428/$M$428</f>
        <v>7.5471698113207544E-2</v>
      </c>
      <c r="E428" s="1">
        <f>Sozi!E428</f>
        <v>28</v>
      </c>
      <c r="F428" s="2">
        <f>E428/$M$428</f>
        <v>0.52830188679245282</v>
      </c>
      <c r="G428" s="1">
        <f>Sozi!G428</f>
        <v>14</v>
      </c>
      <c r="H428" s="2">
        <f>G428/$M$428</f>
        <v>0.26415094339622641</v>
      </c>
      <c r="I428" s="1">
        <f>Sozi!I428</f>
        <v>0</v>
      </c>
      <c r="J428" s="2">
        <f>I428/$M$428</f>
        <v>0</v>
      </c>
      <c r="K428" s="1">
        <f>Sozi!K428</f>
        <v>7</v>
      </c>
      <c r="L428" s="2">
        <f>K428/$M$428</f>
        <v>0.13207547169811321</v>
      </c>
      <c r="M428" s="3">
        <f t="shared" si="74"/>
        <v>53</v>
      </c>
      <c r="N428" s="10">
        <f>Sozi!N428</f>
        <v>8</v>
      </c>
      <c r="O428" s="36">
        <f t="shared" si="75"/>
        <v>61</v>
      </c>
    </row>
    <row r="429" spans="2:15" s="123" customFormat="1" ht="24" x14ac:dyDescent="0.2">
      <c r="B429" s="24" t="s">
        <v>178</v>
      </c>
      <c r="C429" s="1">
        <f>Sozi!C429</f>
        <v>3</v>
      </c>
      <c r="D429" s="2">
        <f>C429/$M$429</f>
        <v>5.6603773584905662E-2</v>
      </c>
      <c r="E429" s="1">
        <f>Sozi!E429</f>
        <v>21</v>
      </c>
      <c r="F429" s="2">
        <f>E429/$M$429</f>
        <v>0.39622641509433965</v>
      </c>
      <c r="G429" s="1">
        <f>Sozi!G429</f>
        <v>17</v>
      </c>
      <c r="H429" s="2">
        <f>G429/$M$429</f>
        <v>0.32075471698113206</v>
      </c>
      <c r="I429" s="1">
        <f>Sozi!I429</f>
        <v>3</v>
      </c>
      <c r="J429" s="2">
        <f>I429/$M$429</f>
        <v>5.6603773584905662E-2</v>
      </c>
      <c r="K429" s="1">
        <f>Sozi!K429</f>
        <v>9</v>
      </c>
      <c r="L429" s="2">
        <f>K429/$M$429</f>
        <v>0.16981132075471697</v>
      </c>
      <c r="M429" s="3">
        <f t="shared" si="74"/>
        <v>53</v>
      </c>
      <c r="N429" s="10">
        <f>Sozi!N429</f>
        <v>8</v>
      </c>
      <c r="O429" s="36">
        <f t="shared" si="75"/>
        <v>61</v>
      </c>
    </row>
    <row r="430" spans="2:15" s="123" customFormat="1" x14ac:dyDescent="0.2">
      <c r="B430" s="119" t="s">
        <v>179</v>
      </c>
      <c r="C430" s="1">
        <f>Sozi!C430</f>
        <v>1</v>
      </c>
      <c r="D430" s="2">
        <f>C430/$M$430</f>
        <v>1.8867924528301886E-2</v>
      </c>
      <c r="E430" s="1">
        <f>Sozi!E430</f>
        <v>25</v>
      </c>
      <c r="F430" s="2">
        <f>E430/$M$430</f>
        <v>0.47169811320754718</v>
      </c>
      <c r="G430" s="1">
        <f>Sozi!G430</f>
        <v>18</v>
      </c>
      <c r="H430" s="2">
        <f>G430/$M$430</f>
        <v>0.33962264150943394</v>
      </c>
      <c r="I430" s="1">
        <f>Sozi!I430</f>
        <v>0</v>
      </c>
      <c r="J430" s="2">
        <f>I430/$M$430</f>
        <v>0</v>
      </c>
      <c r="K430" s="1">
        <f>Sozi!K430</f>
        <v>9</v>
      </c>
      <c r="L430" s="2">
        <f>K430/$M$430</f>
        <v>0.16981132075471697</v>
      </c>
      <c r="M430" s="3">
        <f t="shared" si="74"/>
        <v>53</v>
      </c>
      <c r="N430" s="10">
        <f>Sozi!N430</f>
        <v>8</v>
      </c>
      <c r="O430" s="36">
        <f t="shared" si="75"/>
        <v>61</v>
      </c>
    </row>
    <row r="431" spans="2:15" s="123" customFormat="1" x14ac:dyDescent="0.2">
      <c r="B431" s="24" t="s">
        <v>180</v>
      </c>
      <c r="C431" s="1">
        <f>Sozi!C431</f>
        <v>2</v>
      </c>
      <c r="D431" s="2">
        <f>C431/$M$431</f>
        <v>3.7735849056603772E-2</v>
      </c>
      <c r="E431" s="1">
        <f>Sozi!E431</f>
        <v>26</v>
      </c>
      <c r="F431" s="2">
        <f>E431/$M$431</f>
        <v>0.49056603773584906</v>
      </c>
      <c r="G431" s="1">
        <f>Sozi!G431</f>
        <v>22</v>
      </c>
      <c r="H431" s="2">
        <f>G431/$M$431</f>
        <v>0.41509433962264153</v>
      </c>
      <c r="I431" s="1">
        <f>Sozi!I431</f>
        <v>1</v>
      </c>
      <c r="J431" s="2">
        <f>I431/$M$431</f>
        <v>1.8867924528301886E-2</v>
      </c>
      <c r="K431" s="1">
        <f>Sozi!K431</f>
        <v>2</v>
      </c>
      <c r="L431" s="2">
        <f>K431/$M$431</f>
        <v>3.7735849056603772E-2</v>
      </c>
      <c r="M431" s="3">
        <f t="shared" si="74"/>
        <v>53</v>
      </c>
      <c r="N431" s="10">
        <f>Sozi!N431</f>
        <v>8</v>
      </c>
      <c r="O431" s="36">
        <f t="shared" si="75"/>
        <v>61</v>
      </c>
    </row>
    <row r="432" spans="2:15" s="123" customFormat="1" ht="24" x14ac:dyDescent="0.2">
      <c r="B432" s="24" t="s">
        <v>181</v>
      </c>
      <c r="C432" s="1">
        <f>Sozi!C432</f>
        <v>5</v>
      </c>
      <c r="D432" s="2">
        <f>C432/$M$432</f>
        <v>9.4339622641509441E-2</v>
      </c>
      <c r="E432" s="1">
        <f>Sozi!E432</f>
        <v>20</v>
      </c>
      <c r="F432" s="2">
        <f>E432/$M$432</f>
        <v>0.37735849056603776</v>
      </c>
      <c r="G432" s="1">
        <f>Sozi!G432</f>
        <v>25</v>
      </c>
      <c r="H432" s="2">
        <f>G432/$M$432</f>
        <v>0.47169811320754718</v>
      </c>
      <c r="I432" s="1">
        <f>Sozi!I432</f>
        <v>0</v>
      </c>
      <c r="J432" s="2">
        <f>I432/$M$432</f>
        <v>0</v>
      </c>
      <c r="K432" s="1">
        <f>Sozi!K432</f>
        <v>3</v>
      </c>
      <c r="L432" s="2">
        <f>K432/$M$432</f>
        <v>5.6603773584905662E-2</v>
      </c>
      <c r="M432" s="3">
        <f t="shared" si="74"/>
        <v>53</v>
      </c>
      <c r="N432" s="10">
        <f>Sozi!N432</f>
        <v>8</v>
      </c>
      <c r="O432" s="36">
        <f t="shared" si="75"/>
        <v>61</v>
      </c>
    </row>
    <row r="433" spans="2:16" x14ac:dyDescent="0.2">
      <c r="B433" s="119" t="s">
        <v>182</v>
      </c>
      <c r="C433" s="1">
        <f>Sozi!C433</f>
        <v>13</v>
      </c>
      <c r="D433" s="2">
        <f>C433/$M$433</f>
        <v>0.24528301886792453</v>
      </c>
      <c r="E433" s="1">
        <f>Sozi!E433</f>
        <v>25</v>
      </c>
      <c r="F433" s="2">
        <f>E433/$M$433</f>
        <v>0.47169811320754718</v>
      </c>
      <c r="G433" s="1">
        <f>Sozi!G433</f>
        <v>7</v>
      </c>
      <c r="H433" s="2">
        <f>G433/$M$433</f>
        <v>0.13207547169811321</v>
      </c>
      <c r="I433" s="1">
        <f>Sozi!I433</f>
        <v>1</v>
      </c>
      <c r="J433" s="2">
        <f>I433/$M$433</f>
        <v>1.8867924528301886E-2</v>
      </c>
      <c r="K433" s="1">
        <f>Sozi!K433</f>
        <v>7</v>
      </c>
      <c r="L433" s="2">
        <f>K433/$M$433</f>
        <v>0.13207547169811321</v>
      </c>
      <c r="M433" s="3">
        <f t="shared" si="74"/>
        <v>53</v>
      </c>
      <c r="N433" s="10">
        <f>Sozi!N433</f>
        <v>8</v>
      </c>
      <c r="O433" s="36">
        <f t="shared" si="75"/>
        <v>61</v>
      </c>
    </row>
    <row r="434" spans="2:16" x14ac:dyDescent="0.2">
      <c r="B434" s="24" t="s">
        <v>183</v>
      </c>
      <c r="C434" s="1">
        <f>Sozi!C434</f>
        <v>1</v>
      </c>
      <c r="D434" s="2">
        <f>C434/$M$434</f>
        <v>1.8867924528301886E-2</v>
      </c>
      <c r="E434" s="1">
        <f>Sozi!E434</f>
        <v>18</v>
      </c>
      <c r="F434" s="2">
        <f>E434/$M$434</f>
        <v>0.33962264150943394</v>
      </c>
      <c r="G434" s="1">
        <f>Sozi!G434</f>
        <v>29</v>
      </c>
      <c r="H434" s="2">
        <f>G434/$M$434</f>
        <v>0.54716981132075471</v>
      </c>
      <c r="I434" s="1">
        <f>Sozi!I434</f>
        <v>2</v>
      </c>
      <c r="J434" s="2">
        <f>I434/$M$434</f>
        <v>3.7735849056603772E-2</v>
      </c>
      <c r="K434" s="1">
        <f>Sozi!K434</f>
        <v>3</v>
      </c>
      <c r="L434" s="2">
        <f>K434/$M$434</f>
        <v>5.6603773584905662E-2</v>
      </c>
      <c r="M434" s="3">
        <f t="shared" si="74"/>
        <v>53</v>
      </c>
      <c r="N434" s="10">
        <f>Sozi!N434</f>
        <v>8</v>
      </c>
      <c r="O434" s="36">
        <f t="shared" si="75"/>
        <v>61</v>
      </c>
    </row>
    <row r="435" spans="2:16" x14ac:dyDescent="0.2">
      <c r="B435" s="24" t="s">
        <v>184</v>
      </c>
      <c r="C435" s="1">
        <f>Sozi!C435</f>
        <v>0</v>
      </c>
      <c r="D435" s="2">
        <f>C435/$M$435</f>
        <v>0</v>
      </c>
      <c r="E435" s="1">
        <f>Sozi!E435</f>
        <v>22</v>
      </c>
      <c r="F435" s="2">
        <f>E435/$M$435</f>
        <v>0.44897959183673469</v>
      </c>
      <c r="G435" s="1">
        <f>Sozi!G435</f>
        <v>17</v>
      </c>
      <c r="H435" s="2">
        <f>G435/$M$435</f>
        <v>0.34693877551020408</v>
      </c>
      <c r="I435" s="1">
        <f>Sozi!I435</f>
        <v>0</v>
      </c>
      <c r="J435" s="2">
        <f>I435/$M$435</f>
        <v>0</v>
      </c>
      <c r="K435" s="1">
        <f>Sozi!K435</f>
        <v>10</v>
      </c>
      <c r="L435" s="2">
        <f>K435/$M$435</f>
        <v>0.20408163265306123</v>
      </c>
      <c r="M435" s="3">
        <f t="shared" si="74"/>
        <v>49</v>
      </c>
      <c r="N435" s="10">
        <f>Sozi!N435</f>
        <v>12</v>
      </c>
      <c r="O435" s="36">
        <f t="shared" si="75"/>
        <v>61</v>
      </c>
    </row>
    <row r="436" spans="2:16" x14ac:dyDescent="0.2">
      <c r="B436" s="119" t="s">
        <v>185</v>
      </c>
      <c r="C436" s="1">
        <f>Sozi!C436</f>
        <v>0</v>
      </c>
      <c r="D436" s="2">
        <f>C436/$M$436</f>
        <v>0</v>
      </c>
      <c r="E436" s="1">
        <f>Sozi!E436</f>
        <v>19</v>
      </c>
      <c r="F436" s="2">
        <f>E436/$M$436</f>
        <v>0.38775510204081631</v>
      </c>
      <c r="G436" s="1">
        <f>Sozi!G436</f>
        <v>20</v>
      </c>
      <c r="H436" s="2">
        <f>G436/$M$436</f>
        <v>0.40816326530612246</v>
      </c>
      <c r="I436" s="1">
        <f>Sozi!I436</f>
        <v>0</v>
      </c>
      <c r="J436" s="2">
        <f>I436/$M$436</f>
        <v>0</v>
      </c>
      <c r="K436" s="1">
        <f>Sozi!K436</f>
        <v>10</v>
      </c>
      <c r="L436" s="2">
        <f>K436/$M$436</f>
        <v>0.20408163265306123</v>
      </c>
      <c r="M436" s="3">
        <f t="shared" si="74"/>
        <v>49</v>
      </c>
      <c r="N436" s="10">
        <f>Sozi!N436</f>
        <v>12</v>
      </c>
      <c r="O436" s="36">
        <f t="shared" si="75"/>
        <v>61</v>
      </c>
    </row>
    <row r="437" spans="2:16" x14ac:dyDescent="0.2">
      <c r="B437" s="119" t="s">
        <v>186</v>
      </c>
      <c r="C437" s="1">
        <f>Sozi!C437</f>
        <v>2</v>
      </c>
      <c r="D437" s="2">
        <f>C437/$M$437</f>
        <v>4.0816326530612242E-2</v>
      </c>
      <c r="E437" s="1">
        <f>Sozi!E437</f>
        <v>19</v>
      </c>
      <c r="F437" s="2">
        <f>E437/$M$437</f>
        <v>0.38775510204081631</v>
      </c>
      <c r="G437" s="1">
        <f>Sozi!G437</f>
        <v>20</v>
      </c>
      <c r="H437" s="2">
        <f>G437/$M$437</f>
        <v>0.40816326530612246</v>
      </c>
      <c r="I437" s="1">
        <f>Sozi!I437</f>
        <v>0</v>
      </c>
      <c r="J437" s="2">
        <f>I437/$M$437</f>
        <v>0</v>
      </c>
      <c r="K437" s="1">
        <f>Sozi!K437</f>
        <v>8</v>
      </c>
      <c r="L437" s="2">
        <f>K437/$M$437</f>
        <v>0.16326530612244897</v>
      </c>
      <c r="M437" s="3">
        <f t="shared" si="74"/>
        <v>49</v>
      </c>
      <c r="N437" s="10">
        <f>Sozi!N437</f>
        <v>12</v>
      </c>
      <c r="O437" s="36">
        <f t="shared" si="75"/>
        <v>61</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373</v>
      </c>
      <c r="L444" s="208" t="s">
        <v>5</v>
      </c>
      <c r="M444" s="208" t="s">
        <v>374</v>
      </c>
    </row>
    <row r="445" spans="2:16" x14ac:dyDescent="0.2">
      <c r="B445" s="24" t="s">
        <v>190</v>
      </c>
      <c r="C445" s="1">
        <f>Sozi!C445</f>
        <v>0</v>
      </c>
      <c r="D445" s="2">
        <f>C445/$K$445</f>
        <v>0</v>
      </c>
      <c r="E445" s="1">
        <f>Sozi!E445</f>
        <v>2</v>
      </c>
      <c r="F445" s="2">
        <f>E445/$K$445</f>
        <v>0.2857142857142857</v>
      </c>
      <c r="G445" s="1">
        <f>Sozi!G445</f>
        <v>3</v>
      </c>
      <c r="H445" s="2">
        <f>G445/$K$445</f>
        <v>0.42857142857142855</v>
      </c>
      <c r="I445" s="1">
        <f>Sozi!I445</f>
        <v>2</v>
      </c>
      <c r="J445" s="2">
        <f>I445/$K$445</f>
        <v>0.2857142857142857</v>
      </c>
      <c r="K445" s="11">
        <f>C445+E445+G445+I445</f>
        <v>7</v>
      </c>
      <c r="L445" s="10">
        <f>Sozi!L445</f>
        <v>54</v>
      </c>
      <c r="M445" s="36">
        <f t="shared" ref="M445:M447" si="76">K445+L445</f>
        <v>61</v>
      </c>
      <c r="N445" s="123"/>
    </row>
    <row r="446" spans="2:16" x14ac:dyDescent="0.2">
      <c r="B446" s="24" t="s">
        <v>191</v>
      </c>
      <c r="C446" s="1">
        <f>Sozi!C446</f>
        <v>0</v>
      </c>
      <c r="D446" s="2">
        <f>C446/$K$446</f>
        <v>0</v>
      </c>
      <c r="E446" s="1">
        <f>Sozi!E446</f>
        <v>4</v>
      </c>
      <c r="F446" s="2">
        <f>E446/$K$446</f>
        <v>0.5714285714285714</v>
      </c>
      <c r="G446" s="1">
        <f>Sozi!G446</f>
        <v>2</v>
      </c>
      <c r="H446" s="2">
        <f>G446/$K$446</f>
        <v>0.2857142857142857</v>
      </c>
      <c r="I446" s="1">
        <f>Sozi!I446</f>
        <v>1</v>
      </c>
      <c r="J446" s="2">
        <f>I446/$K$446</f>
        <v>0.14285714285714285</v>
      </c>
      <c r="K446" s="11">
        <f t="shared" ref="K446:K447" si="77">C446+E446+G446+I446</f>
        <v>7</v>
      </c>
      <c r="L446" s="10">
        <f>Sozi!L446</f>
        <v>54</v>
      </c>
      <c r="M446" s="36">
        <f t="shared" si="76"/>
        <v>61</v>
      </c>
      <c r="N446" s="123"/>
    </row>
    <row r="447" spans="2:16" x14ac:dyDescent="0.2">
      <c r="B447" s="24" t="s">
        <v>192</v>
      </c>
      <c r="C447" s="1">
        <f>Sozi!C447</f>
        <v>0</v>
      </c>
      <c r="D447" s="2">
        <f>C447/$K$447</f>
        <v>0</v>
      </c>
      <c r="E447" s="1">
        <f>Sozi!E447</f>
        <v>4</v>
      </c>
      <c r="F447" s="2">
        <f>E447/$K$447</f>
        <v>0.5714285714285714</v>
      </c>
      <c r="G447" s="1">
        <f>Sozi!G447</f>
        <v>2</v>
      </c>
      <c r="H447" s="2">
        <f>G447/$K$447</f>
        <v>0.2857142857142857</v>
      </c>
      <c r="I447" s="1">
        <f>Sozi!I447</f>
        <v>1</v>
      </c>
      <c r="J447" s="2">
        <f>I447/$K$447</f>
        <v>0.14285714285714285</v>
      </c>
      <c r="K447" s="11">
        <f t="shared" si="77"/>
        <v>7</v>
      </c>
      <c r="L447" s="10">
        <f>Sozi!L447</f>
        <v>54</v>
      </c>
      <c r="M447" s="36">
        <f t="shared" si="76"/>
        <v>61</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373</v>
      </c>
      <c r="H455" s="34"/>
      <c r="I455" s="34"/>
      <c r="J455" s="34"/>
      <c r="K455" s="34"/>
      <c r="L455" s="34"/>
      <c r="M455" s="34"/>
      <c r="N455" s="34"/>
      <c r="O455" s="34"/>
    </row>
    <row r="456" spans="2:15" s="123" customFormat="1" x14ac:dyDescent="0.2">
      <c r="B456" s="24" t="s">
        <v>29</v>
      </c>
      <c r="C456" s="1">
        <f>Sozi!C456</f>
        <v>35</v>
      </c>
      <c r="D456" s="2">
        <f>C456/$G$456</f>
        <v>0.57377049180327866</v>
      </c>
      <c r="E456" s="1">
        <f>Sozi!E456</f>
        <v>26</v>
      </c>
      <c r="F456" s="2">
        <f>E456/$G$456</f>
        <v>0.42622950819672129</v>
      </c>
      <c r="G456" s="9">
        <f>C456+E456</f>
        <v>61</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7.9" customHeight="1" x14ac:dyDescent="0.2">
      <c r="B463" s="254"/>
      <c r="C463" s="208" t="s">
        <v>341</v>
      </c>
      <c r="D463" s="32"/>
      <c r="E463" s="208"/>
      <c r="F463" s="32"/>
      <c r="G463" s="208" t="s">
        <v>335</v>
      </c>
      <c r="H463" s="32"/>
      <c r="I463" s="208" t="s">
        <v>373</v>
      </c>
      <c r="J463" s="208" t="s">
        <v>5</v>
      </c>
      <c r="K463" s="208" t="s">
        <v>374</v>
      </c>
      <c r="L463" s="34"/>
      <c r="M463" s="34"/>
      <c r="N463" s="34"/>
      <c r="O463" s="34"/>
    </row>
    <row r="464" spans="2:15" s="123" customFormat="1" ht="24" x14ac:dyDescent="0.2">
      <c r="B464" s="24" t="s">
        <v>198</v>
      </c>
      <c r="C464" s="1">
        <f>Sozi!C464+Sozi!E464</f>
        <v>8</v>
      </c>
      <c r="D464" s="2">
        <f>C464/$I464</f>
        <v>0.23529411764705882</v>
      </c>
      <c r="E464" s="1">
        <f>Sozi!G464</f>
        <v>9</v>
      </c>
      <c r="F464" s="2">
        <f>E464/$I464</f>
        <v>0.26470588235294118</v>
      </c>
      <c r="G464" s="1">
        <f>Sozi!I464+Sozi!K464</f>
        <v>17</v>
      </c>
      <c r="H464" s="2">
        <f>G464/$I464</f>
        <v>0.5</v>
      </c>
      <c r="I464" s="11">
        <f>Sozi!M464</f>
        <v>34</v>
      </c>
      <c r="J464" s="11">
        <f>Sozi!N464</f>
        <v>27</v>
      </c>
      <c r="K464" s="36">
        <f t="shared" ref="K464:K468" si="78">I464+J464</f>
        <v>61</v>
      </c>
      <c r="L464" s="34"/>
      <c r="M464" s="34"/>
      <c r="N464" s="34"/>
      <c r="O464" s="34"/>
    </row>
    <row r="465" spans="2:15" s="123" customFormat="1" x14ac:dyDescent="0.2">
      <c r="B465" s="24" t="s">
        <v>199</v>
      </c>
      <c r="C465" s="1">
        <f>Sozi!C465+Sozi!E465</f>
        <v>15</v>
      </c>
      <c r="D465" s="2">
        <f t="shared" ref="D465:F468" si="79">C465/$I465</f>
        <v>0.45454545454545453</v>
      </c>
      <c r="E465" s="1">
        <f>Sozi!G465</f>
        <v>11</v>
      </c>
      <c r="F465" s="2">
        <f t="shared" si="79"/>
        <v>0.33333333333333331</v>
      </c>
      <c r="G465" s="1">
        <f>Sozi!I465+Sozi!K465</f>
        <v>7</v>
      </c>
      <c r="H465" s="2">
        <f t="shared" ref="H465:H468" si="80">G465/$I465</f>
        <v>0.21212121212121213</v>
      </c>
      <c r="I465" s="11">
        <f>Sozi!M465</f>
        <v>33</v>
      </c>
      <c r="J465" s="11">
        <f>Sozi!N465</f>
        <v>28</v>
      </c>
      <c r="K465" s="36">
        <f t="shared" si="78"/>
        <v>61</v>
      </c>
      <c r="L465" s="34"/>
      <c r="M465" s="34"/>
      <c r="N465" s="34"/>
      <c r="O465" s="34"/>
    </row>
    <row r="466" spans="2:15" s="123" customFormat="1" x14ac:dyDescent="0.2">
      <c r="B466" s="24" t="s">
        <v>200</v>
      </c>
      <c r="C466" s="1">
        <f>Sozi!C466+Sozi!E466</f>
        <v>5</v>
      </c>
      <c r="D466" s="2">
        <f t="shared" si="79"/>
        <v>0.14285714285714285</v>
      </c>
      <c r="E466" s="1">
        <f>Sozi!G466</f>
        <v>8</v>
      </c>
      <c r="F466" s="2">
        <f t="shared" si="79"/>
        <v>0.22857142857142856</v>
      </c>
      <c r="G466" s="1">
        <f>Sozi!I466+Sozi!K466</f>
        <v>22</v>
      </c>
      <c r="H466" s="2">
        <f t="shared" si="80"/>
        <v>0.62857142857142856</v>
      </c>
      <c r="I466" s="11">
        <f>Sozi!M466</f>
        <v>35</v>
      </c>
      <c r="J466" s="11">
        <f>Sozi!N466</f>
        <v>26</v>
      </c>
      <c r="K466" s="36">
        <f t="shared" si="78"/>
        <v>61</v>
      </c>
      <c r="L466" s="34"/>
      <c r="M466" s="34"/>
      <c r="N466" s="34"/>
      <c r="O466" s="34"/>
    </row>
    <row r="467" spans="2:15" s="123" customFormat="1" ht="24" x14ac:dyDescent="0.2">
      <c r="B467" s="24" t="s">
        <v>201</v>
      </c>
      <c r="C467" s="1">
        <f>Sozi!C467+Sozi!E467</f>
        <v>8</v>
      </c>
      <c r="D467" s="2">
        <f t="shared" si="79"/>
        <v>0.23529411764705882</v>
      </c>
      <c r="E467" s="1">
        <f>Sozi!G467</f>
        <v>8</v>
      </c>
      <c r="F467" s="2">
        <f t="shared" si="79"/>
        <v>0.23529411764705882</v>
      </c>
      <c r="G467" s="1">
        <f>Sozi!I467+Sozi!K467</f>
        <v>18</v>
      </c>
      <c r="H467" s="2">
        <f t="shared" si="80"/>
        <v>0.52941176470588236</v>
      </c>
      <c r="I467" s="11">
        <f>Sozi!M467</f>
        <v>34</v>
      </c>
      <c r="J467" s="11">
        <f>Sozi!N467</f>
        <v>27</v>
      </c>
      <c r="K467" s="36">
        <f t="shared" si="78"/>
        <v>61</v>
      </c>
      <c r="L467" s="34"/>
      <c r="M467" s="34"/>
      <c r="N467" s="34"/>
      <c r="O467" s="34"/>
    </row>
    <row r="468" spans="2:15" s="123" customFormat="1" x14ac:dyDescent="0.2">
      <c r="B468" s="119" t="s">
        <v>114</v>
      </c>
      <c r="C468" s="1">
        <f>Sozi!C468+Sozi!E468</f>
        <v>1</v>
      </c>
      <c r="D468" s="2">
        <f t="shared" si="79"/>
        <v>0.33333333333333331</v>
      </c>
      <c r="E468" s="1">
        <f>Sozi!G468</f>
        <v>0</v>
      </c>
      <c r="F468" s="2">
        <f t="shared" si="79"/>
        <v>0</v>
      </c>
      <c r="G468" s="1">
        <f>Sozi!I468+Sozi!K468</f>
        <v>2</v>
      </c>
      <c r="H468" s="2">
        <f t="shared" si="80"/>
        <v>0.66666666666666663</v>
      </c>
      <c r="I468" s="11">
        <f>Sozi!M468</f>
        <v>3</v>
      </c>
      <c r="J468" s="11">
        <f>Sozi!N468</f>
        <v>58</v>
      </c>
      <c r="K468" s="36">
        <f t="shared" si="78"/>
        <v>61</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373</v>
      </c>
      <c r="J475" s="208" t="s">
        <v>5</v>
      </c>
      <c r="K475" s="208" t="s">
        <v>374</v>
      </c>
      <c r="L475" s="34"/>
      <c r="M475" s="34"/>
      <c r="N475" s="34"/>
      <c r="O475" s="34"/>
    </row>
    <row r="476" spans="2:15" s="123" customFormat="1" ht="24" x14ac:dyDescent="0.2">
      <c r="B476" s="24" t="s">
        <v>204</v>
      </c>
      <c r="C476" s="1">
        <f>Sozi!C476+Sozi!E476</f>
        <v>4</v>
      </c>
      <c r="D476" s="2">
        <f>C476/$I476</f>
        <v>0.11428571428571428</v>
      </c>
      <c r="E476" s="1">
        <f>Sozi!G476</f>
        <v>10</v>
      </c>
      <c r="F476" s="2">
        <f>E476/$I476</f>
        <v>0.2857142857142857</v>
      </c>
      <c r="G476" s="1">
        <f>Sozi!I476+Sozi!K476</f>
        <v>21</v>
      </c>
      <c r="H476" s="2">
        <f>G476/$I476</f>
        <v>0.6</v>
      </c>
      <c r="I476" s="11">
        <f>Sozi!M476</f>
        <v>35</v>
      </c>
      <c r="J476" s="11">
        <f>Sozi!N476</f>
        <v>125</v>
      </c>
      <c r="K476" s="36">
        <f t="shared" ref="K476:K481" si="81">I476+J476</f>
        <v>160</v>
      </c>
      <c r="L476" s="34"/>
      <c r="M476" s="34"/>
      <c r="N476" s="34"/>
      <c r="O476" s="34"/>
    </row>
    <row r="477" spans="2:15" s="123" customFormat="1" x14ac:dyDescent="0.2">
      <c r="B477" s="24" t="s">
        <v>205</v>
      </c>
      <c r="C477" s="1">
        <f>Sozi!C477+Sozi!E477</f>
        <v>3</v>
      </c>
      <c r="D477" s="2">
        <f t="shared" ref="D477:F481" si="82">C477/$I477</f>
        <v>8.5714285714285715E-2</v>
      </c>
      <c r="E477" s="1">
        <f>Sozi!G477</f>
        <v>6</v>
      </c>
      <c r="F477" s="2">
        <f t="shared" si="82"/>
        <v>0.17142857142857143</v>
      </c>
      <c r="G477" s="1">
        <f>Sozi!I477+Sozi!K477</f>
        <v>26</v>
      </c>
      <c r="H477" s="2">
        <f t="shared" ref="H477:H481" si="83">G477/$I477</f>
        <v>0.74285714285714288</v>
      </c>
      <c r="I477" s="11">
        <f>Sozi!M477</f>
        <v>35</v>
      </c>
      <c r="J477" s="11">
        <f>Sozi!N477</f>
        <v>125</v>
      </c>
      <c r="K477" s="36">
        <f t="shared" si="81"/>
        <v>160</v>
      </c>
      <c r="L477" s="34"/>
      <c r="M477" s="34"/>
      <c r="N477" s="34"/>
      <c r="O477" s="34"/>
    </row>
    <row r="478" spans="2:15" s="123" customFormat="1" ht="24" x14ac:dyDescent="0.2">
      <c r="B478" s="24" t="s">
        <v>206</v>
      </c>
      <c r="C478" s="1">
        <f>Sozi!C478+Sozi!E478</f>
        <v>4</v>
      </c>
      <c r="D478" s="2">
        <f t="shared" si="82"/>
        <v>0.12121212121212122</v>
      </c>
      <c r="E478" s="1">
        <f>Sozi!G478</f>
        <v>7</v>
      </c>
      <c r="F478" s="2">
        <f t="shared" si="82"/>
        <v>0.21212121212121213</v>
      </c>
      <c r="G478" s="1">
        <f>Sozi!I478+Sozi!K478</f>
        <v>22</v>
      </c>
      <c r="H478" s="2">
        <f t="shared" si="83"/>
        <v>0.66666666666666663</v>
      </c>
      <c r="I478" s="11">
        <f>Sozi!M478</f>
        <v>33</v>
      </c>
      <c r="J478" s="11">
        <f>Sozi!N478</f>
        <v>127</v>
      </c>
      <c r="K478" s="36">
        <f t="shared" si="81"/>
        <v>160</v>
      </c>
      <c r="L478" s="34"/>
      <c r="M478" s="34"/>
      <c r="N478" s="34"/>
      <c r="O478" s="34"/>
    </row>
    <row r="479" spans="2:15" s="123" customFormat="1" ht="24" x14ac:dyDescent="0.2">
      <c r="B479" s="24" t="s">
        <v>207</v>
      </c>
      <c r="C479" s="1">
        <f>Sozi!C479+Sozi!E479</f>
        <v>1</v>
      </c>
      <c r="D479" s="2">
        <f t="shared" si="82"/>
        <v>3.0303030303030304E-2</v>
      </c>
      <c r="E479" s="1">
        <f>Sozi!G479</f>
        <v>7</v>
      </c>
      <c r="F479" s="2">
        <f t="shared" si="82"/>
        <v>0.21212121212121213</v>
      </c>
      <c r="G479" s="1">
        <f>Sozi!I479+Sozi!K479</f>
        <v>25</v>
      </c>
      <c r="H479" s="2">
        <f t="shared" si="83"/>
        <v>0.75757575757575757</v>
      </c>
      <c r="I479" s="11">
        <f>Sozi!M479</f>
        <v>33</v>
      </c>
      <c r="J479" s="11">
        <f>Sozi!N479</f>
        <v>127</v>
      </c>
      <c r="K479" s="36">
        <f t="shared" si="81"/>
        <v>160</v>
      </c>
      <c r="L479" s="34"/>
      <c r="M479" s="34"/>
      <c r="N479" s="34"/>
      <c r="O479" s="34"/>
    </row>
    <row r="480" spans="2:15" s="123" customFormat="1" x14ac:dyDescent="0.2">
      <c r="B480" s="24" t="s">
        <v>208</v>
      </c>
      <c r="C480" s="1">
        <f>Sozi!C480+Sozi!E480</f>
        <v>3</v>
      </c>
      <c r="D480" s="2">
        <f t="shared" si="82"/>
        <v>8.8235294117647065E-2</v>
      </c>
      <c r="E480" s="1">
        <f>Sozi!G480</f>
        <v>8</v>
      </c>
      <c r="F480" s="2">
        <f t="shared" si="82"/>
        <v>0.23529411764705882</v>
      </c>
      <c r="G480" s="1">
        <f>Sozi!I480+Sozi!K480</f>
        <v>23</v>
      </c>
      <c r="H480" s="2">
        <f t="shared" si="83"/>
        <v>0.67647058823529416</v>
      </c>
      <c r="I480" s="11">
        <f>Sozi!M480</f>
        <v>34</v>
      </c>
      <c r="J480" s="11">
        <f>Sozi!N480</f>
        <v>126</v>
      </c>
      <c r="K480" s="36">
        <f t="shared" si="81"/>
        <v>160</v>
      </c>
      <c r="L480" s="34"/>
      <c r="M480" s="34"/>
      <c r="N480" s="34"/>
      <c r="O480" s="34"/>
    </row>
    <row r="481" spans="2:15" s="123" customFormat="1" x14ac:dyDescent="0.2">
      <c r="B481" s="119" t="s">
        <v>114</v>
      </c>
      <c r="C481" s="1">
        <f>Sozi!C481+Sozi!E481</f>
        <v>0</v>
      </c>
      <c r="D481" s="2">
        <f t="shared" si="82"/>
        <v>0</v>
      </c>
      <c r="E481" s="1">
        <f>Sozi!G481</f>
        <v>0</v>
      </c>
      <c r="F481" s="2">
        <f t="shared" si="82"/>
        <v>0</v>
      </c>
      <c r="G481" s="1">
        <f>Sozi!I481+Sozi!K481</f>
        <v>2</v>
      </c>
      <c r="H481" s="2">
        <f t="shared" si="83"/>
        <v>1</v>
      </c>
      <c r="I481" s="11">
        <f>Sozi!M481</f>
        <v>2</v>
      </c>
      <c r="J481" s="11">
        <f>Sozi!N481</f>
        <v>158</v>
      </c>
      <c r="K481" s="36">
        <f t="shared" si="81"/>
        <v>160</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373</v>
      </c>
      <c r="J488" s="208" t="s">
        <v>5</v>
      </c>
      <c r="K488" s="208" t="s">
        <v>374</v>
      </c>
      <c r="L488" s="34"/>
      <c r="M488" s="34"/>
      <c r="N488" s="34"/>
      <c r="O488" s="34"/>
    </row>
    <row r="489" spans="2:15" s="123" customFormat="1" x14ac:dyDescent="0.2">
      <c r="B489" s="24" t="s">
        <v>210</v>
      </c>
      <c r="C489" s="1">
        <f>Sozi!C489+Sozi!E489</f>
        <v>13</v>
      </c>
      <c r="D489" s="2">
        <f>C489/$I489</f>
        <v>0.76470588235294112</v>
      </c>
      <c r="E489" s="1">
        <f>Sozi!G489</f>
        <v>1</v>
      </c>
      <c r="F489" s="2">
        <f>E489/$I489</f>
        <v>5.8823529411764705E-2</v>
      </c>
      <c r="G489" s="1">
        <f>Sozi!I489+Sozi!K489</f>
        <v>3</v>
      </c>
      <c r="H489" s="2">
        <f>G489/$I489</f>
        <v>0.17647058823529413</v>
      </c>
      <c r="I489" s="11">
        <f>Sozi!M489</f>
        <v>17</v>
      </c>
      <c r="J489" s="11">
        <f>Sozi!N489</f>
        <v>143</v>
      </c>
      <c r="K489" s="36">
        <f t="shared" ref="K489:K496" si="84">I489+J489</f>
        <v>160</v>
      </c>
      <c r="L489" s="34"/>
      <c r="M489" s="34"/>
      <c r="N489" s="34"/>
      <c r="O489" s="34"/>
    </row>
    <row r="490" spans="2:15" s="123" customFormat="1" ht="24" x14ac:dyDescent="0.2">
      <c r="B490" s="24" t="s">
        <v>211</v>
      </c>
      <c r="C490" s="1">
        <f>Sozi!C490+Sozi!E490</f>
        <v>5</v>
      </c>
      <c r="D490" s="2">
        <f t="shared" ref="D490:F495" si="85">C490/$I490</f>
        <v>0.3125</v>
      </c>
      <c r="E490" s="1">
        <f>Sozi!G490</f>
        <v>3</v>
      </c>
      <c r="F490" s="2">
        <f t="shared" si="85"/>
        <v>0.1875</v>
      </c>
      <c r="G490" s="1">
        <f>Sozi!I490+Sozi!K490</f>
        <v>8</v>
      </c>
      <c r="H490" s="2">
        <f t="shared" ref="H490:H495" si="86">G490/$I490</f>
        <v>0.5</v>
      </c>
      <c r="I490" s="11">
        <f>Sozi!M490</f>
        <v>16</v>
      </c>
      <c r="J490" s="11">
        <f>Sozi!N490</f>
        <v>144</v>
      </c>
      <c r="K490" s="36">
        <f t="shared" si="84"/>
        <v>160</v>
      </c>
      <c r="L490" s="34"/>
      <c r="M490" s="34"/>
      <c r="N490" s="34"/>
      <c r="O490" s="34"/>
    </row>
    <row r="491" spans="2:15" s="123" customFormat="1" ht="36" x14ac:dyDescent="0.2">
      <c r="B491" s="24" t="s">
        <v>212</v>
      </c>
      <c r="C491" s="1">
        <f>Sozi!C491+Sozi!E491</f>
        <v>4</v>
      </c>
      <c r="D491" s="2">
        <f t="shared" si="85"/>
        <v>0.21052631578947367</v>
      </c>
      <c r="E491" s="1">
        <f>Sozi!G491</f>
        <v>8</v>
      </c>
      <c r="F491" s="2">
        <f t="shared" si="85"/>
        <v>0.42105263157894735</v>
      </c>
      <c r="G491" s="1">
        <f>Sozi!I491+Sozi!K491</f>
        <v>7</v>
      </c>
      <c r="H491" s="2">
        <f t="shared" si="86"/>
        <v>0.36842105263157893</v>
      </c>
      <c r="I491" s="11">
        <f>Sozi!M491</f>
        <v>19</v>
      </c>
      <c r="J491" s="11">
        <f>Sozi!N491</f>
        <v>141</v>
      </c>
      <c r="K491" s="36">
        <f t="shared" si="84"/>
        <v>160</v>
      </c>
      <c r="L491" s="34"/>
      <c r="M491" s="34"/>
      <c r="N491" s="34"/>
      <c r="O491" s="34"/>
    </row>
    <row r="492" spans="2:15" s="123" customFormat="1" ht="36" x14ac:dyDescent="0.2">
      <c r="B492" s="24" t="s">
        <v>213</v>
      </c>
      <c r="C492" s="1">
        <f>Sozi!C492+Sozi!E492</f>
        <v>9</v>
      </c>
      <c r="D492" s="2">
        <f t="shared" si="85"/>
        <v>0.6428571428571429</v>
      </c>
      <c r="E492" s="1">
        <f>Sozi!G492</f>
        <v>3</v>
      </c>
      <c r="F492" s="2">
        <f t="shared" si="85"/>
        <v>0.21428571428571427</v>
      </c>
      <c r="G492" s="1">
        <f>Sozi!I492+Sozi!K492</f>
        <v>2</v>
      </c>
      <c r="H492" s="2">
        <f t="shared" si="86"/>
        <v>0.14285714285714285</v>
      </c>
      <c r="I492" s="11">
        <f>Sozi!M492</f>
        <v>14</v>
      </c>
      <c r="J492" s="11">
        <f>Sozi!N492</f>
        <v>146</v>
      </c>
      <c r="K492" s="36">
        <f t="shared" si="84"/>
        <v>160</v>
      </c>
      <c r="L492" s="34"/>
      <c r="M492" s="34"/>
      <c r="N492" s="34"/>
      <c r="O492" s="34"/>
    </row>
    <row r="493" spans="2:15" s="123" customFormat="1" ht="36" x14ac:dyDescent="0.2">
      <c r="B493" s="24" t="s">
        <v>214</v>
      </c>
      <c r="C493" s="1">
        <f>Sozi!C493+Sozi!E493</f>
        <v>10</v>
      </c>
      <c r="D493" s="2">
        <f t="shared" si="85"/>
        <v>0.83333333333333337</v>
      </c>
      <c r="E493" s="1">
        <f>Sozi!G493</f>
        <v>0</v>
      </c>
      <c r="F493" s="2">
        <f t="shared" si="85"/>
        <v>0</v>
      </c>
      <c r="G493" s="1">
        <f>Sozi!I493+Sozi!K493</f>
        <v>2</v>
      </c>
      <c r="H493" s="2">
        <f t="shared" si="86"/>
        <v>0.16666666666666666</v>
      </c>
      <c r="I493" s="11">
        <f>Sozi!M493</f>
        <v>12</v>
      </c>
      <c r="J493" s="11">
        <f>Sozi!N493</f>
        <v>148</v>
      </c>
      <c r="K493" s="36">
        <f t="shared" si="84"/>
        <v>160</v>
      </c>
      <c r="L493" s="34"/>
      <c r="M493" s="34"/>
      <c r="N493" s="34"/>
      <c r="O493" s="34"/>
    </row>
    <row r="494" spans="2:15" s="123" customFormat="1" ht="24" x14ac:dyDescent="0.2">
      <c r="B494" s="24" t="s">
        <v>215</v>
      </c>
      <c r="C494" s="1">
        <f>Sozi!C494+Sozi!E494</f>
        <v>6</v>
      </c>
      <c r="D494" s="2">
        <f t="shared" si="85"/>
        <v>0.375</v>
      </c>
      <c r="E494" s="1">
        <f>Sozi!G494</f>
        <v>4</v>
      </c>
      <c r="F494" s="2">
        <f t="shared" si="85"/>
        <v>0.25</v>
      </c>
      <c r="G494" s="1">
        <f>Sozi!I494+Sozi!K494</f>
        <v>6</v>
      </c>
      <c r="H494" s="2">
        <f t="shared" si="86"/>
        <v>0.375</v>
      </c>
      <c r="I494" s="11">
        <f>Sozi!M494</f>
        <v>16</v>
      </c>
      <c r="J494" s="11">
        <f>Sozi!N494</f>
        <v>144</v>
      </c>
      <c r="K494" s="36">
        <f t="shared" si="84"/>
        <v>160</v>
      </c>
      <c r="L494" s="34"/>
      <c r="M494" s="34"/>
      <c r="N494" s="34"/>
      <c r="O494" s="34"/>
    </row>
    <row r="495" spans="2:15" s="123" customFormat="1" ht="36" x14ac:dyDescent="0.2">
      <c r="B495" s="24" t="s">
        <v>216</v>
      </c>
      <c r="C495" s="1">
        <f>Sozi!C495+Sozi!E495</f>
        <v>5</v>
      </c>
      <c r="D495" s="2">
        <f t="shared" si="85"/>
        <v>0.26315789473684209</v>
      </c>
      <c r="E495" s="1">
        <f>Sozi!G495</f>
        <v>2</v>
      </c>
      <c r="F495" s="2">
        <f t="shared" si="85"/>
        <v>0.10526315789473684</v>
      </c>
      <c r="G495" s="1">
        <f>Sozi!I495+Sozi!K495</f>
        <v>12</v>
      </c>
      <c r="H495" s="2">
        <f t="shared" si="86"/>
        <v>0.63157894736842102</v>
      </c>
      <c r="I495" s="11">
        <f>Sozi!M495</f>
        <v>19</v>
      </c>
      <c r="J495" s="11">
        <f>Sozi!N495</f>
        <v>141</v>
      </c>
      <c r="K495" s="36">
        <f t="shared" si="84"/>
        <v>160</v>
      </c>
      <c r="L495" s="34"/>
      <c r="M495" s="34"/>
      <c r="N495" s="34"/>
      <c r="O495" s="34"/>
    </row>
    <row r="496" spans="2:15" s="123" customFormat="1" x14ac:dyDescent="0.2">
      <c r="B496" s="119" t="s">
        <v>114</v>
      </c>
      <c r="C496" s="1">
        <f>Sozi!C496+Sozi!E496</f>
        <v>0</v>
      </c>
      <c r="D496" s="2">
        <v>0</v>
      </c>
      <c r="E496" s="1">
        <f>Sozi!G496</f>
        <v>0</v>
      </c>
      <c r="F496" s="2">
        <v>0</v>
      </c>
      <c r="G496" s="1">
        <f>Sozi!I496+Sozi!K496</f>
        <v>0</v>
      </c>
      <c r="H496" s="2">
        <v>0</v>
      </c>
      <c r="I496" s="11">
        <f>Sozi!M496</f>
        <v>0</v>
      </c>
      <c r="J496" s="11">
        <f>Sozi!N496</f>
        <v>160</v>
      </c>
      <c r="K496" s="36">
        <f t="shared" si="84"/>
        <v>160</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373</v>
      </c>
      <c r="J505" s="208" t="s">
        <v>5</v>
      </c>
      <c r="K505" s="208" t="s">
        <v>374</v>
      </c>
      <c r="L505" s="34"/>
      <c r="M505" s="34"/>
      <c r="N505" s="34"/>
      <c r="O505" s="34"/>
    </row>
    <row r="506" spans="2:15" s="123" customFormat="1" x14ac:dyDescent="0.2">
      <c r="B506" s="24" t="s">
        <v>222</v>
      </c>
      <c r="C506" s="1">
        <f>Sozi!C506+Sozi!E506</f>
        <v>2</v>
      </c>
      <c r="D506" s="2">
        <f>C506/$I506</f>
        <v>2.0408163265306121E-2</v>
      </c>
      <c r="E506" s="1">
        <f>Sozi!G506</f>
        <v>10</v>
      </c>
      <c r="F506" s="2">
        <f>E506/$I506</f>
        <v>0.10204081632653061</v>
      </c>
      <c r="G506" s="1">
        <f>Sozi!I506+Sozi!K506</f>
        <v>86</v>
      </c>
      <c r="H506" s="2">
        <f>G506/$I506</f>
        <v>0.87755102040816324</v>
      </c>
      <c r="I506" s="11">
        <f>Sozi!M506</f>
        <v>98</v>
      </c>
      <c r="J506" s="11">
        <f>Sozi!N506</f>
        <v>1</v>
      </c>
      <c r="K506" s="36">
        <f t="shared" ref="K506:K519" si="87">I506+J506</f>
        <v>99</v>
      </c>
      <c r="L506" s="34"/>
      <c r="M506" s="34"/>
      <c r="N506" s="34"/>
      <c r="O506" s="34"/>
    </row>
    <row r="507" spans="2:15" s="123" customFormat="1" x14ac:dyDescent="0.2">
      <c r="B507" s="24" t="s">
        <v>223</v>
      </c>
      <c r="C507" s="1">
        <f>Sozi!C507+Sozi!E507</f>
        <v>65</v>
      </c>
      <c r="D507" s="2">
        <f t="shared" ref="D507:F519" si="88">C507/$I507</f>
        <v>0.67010309278350511</v>
      </c>
      <c r="E507" s="1">
        <f>Sozi!G507</f>
        <v>17</v>
      </c>
      <c r="F507" s="2">
        <f t="shared" si="88"/>
        <v>0.17525773195876287</v>
      </c>
      <c r="G507" s="1">
        <f>Sozi!I507+Sozi!K507</f>
        <v>15</v>
      </c>
      <c r="H507" s="2">
        <f t="shared" ref="H507:H519" si="89">G507/$I507</f>
        <v>0.15463917525773196</v>
      </c>
      <c r="I507" s="11">
        <f>Sozi!M507</f>
        <v>97</v>
      </c>
      <c r="J507" s="11">
        <f>Sozi!N507</f>
        <v>2</v>
      </c>
      <c r="K507" s="36">
        <f t="shared" si="87"/>
        <v>99</v>
      </c>
      <c r="L507" s="34"/>
      <c r="M507" s="34"/>
      <c r="N507" s="34"/>
      <c r="O507" s="34"/>
    </row>
    <row r="508" spans="2:15" s="123" customFormat="1" ht="24" x14ac:dyDescent="0.2">
      <c r="B508" s="26" t="s">
        <v>224</v>
      </c>
      <c r="C508" s="1">
        <f>Sozi!C508+Sozi!E508</f>
        <v>69</v>
      </c>
      <c r="D508" s="2">
        <f t="shared" si="88"/>
        <v>0.71134020618556704</v>
      </c>
      <c r="E508" s="1">
        <f>Sozi!G508</f>
        <v>12</v>
      </c>
      <c r="F508" s="2">
        <f t="shared" si="88"/>
        <v>0.12371134020618557</v>
      </c>
      <c r="G508" s="1">
        <f>Sozi!I508+Sozi!K508</f>
        <v>16</v>
      </c>
      <c r="H508" s="2">
        <f t="shared" si="89"/>
        <v>0.16494845360824742</v>
      </c>
      <c r="I508" s="11">
        <f>Sozi!M508</f>
        <v>97</v>
      </c>
      <c r="J508" s="11">
        <f>Sozi!N508</f>
        <v>2</v>
      </c>
      <c r="K508" s="36">
        <f t="shared" si="87"/>
        <v>99</v>
      </c>
      <c r="L508" s="34"/>
      <c r="M508" s="34"/>
      <c r="N508" s="34"/>
      <c r="O508" s="34"/>
    </row>
    <row r="509" spans="2:15" s="123" customFormat="1" x14ac:dyDescent="0.2">
      <c r="B509" s="24" t="s">
        <v>225</v>
      </c>
      <c r="C509" s="1">
        <f>Sozi!C509+Sozi!E509</f>
        <v>85</v>
      </c>
      <c r="D509" s="2">
        <f t="shared" si="88"/>
        <v>0.85858585858585856</v>
      </c>
      <c r="E509" s="1">
        <f>Sozi!G509</f>
        <v>7</v>
      </c>
      <c r="F509" s="2">
        <f t="shared" si="88"/>
        <v>7.0707070707070704E-2</v>
      </c>
      <c r="G509" s="1">
        <f>Sozi!I509+Sozi!K509</f>
        <v>7</v>
      </c>
      <c r="H509" s="2">
        <f t="shared" si="89"/>
        <v>7.0707070707070704E-2</v>
      </c>
      <c r="I509" s="11">
        <f>Sozi!M509</f>
        <v>99</v>
      </c>
      <c r="J509" s="11">
        <f>Sozi!N509</f>
        <v>0</v>
      </c>
      <c r="K509" s="36">
        <f t="shared" si="87"/>
        <v>99</v>
      </c>
      <c r="L509" s="34"/>
      <c r="M509" s="34"/>
      <c r="N509" s="34"/>
      <c r="O509" s="34"/>
    </row>
    <row r="510" spans="2:15" s="123" customFormat="1" x14ac:dyDescent="0.2">
      <c r="B510" s="24" t="s">
        <v>226</v>
      </c>
      <c r="C510" s="1">
        <f>Sozi!C510+Sozi!E510</f>
        <v>95</v>
      </c>
      <c r="D510" s="2">
        <f t="shared" si="88"/>
        <v>0.96938775510204078</v>
      </c>
      <c r="E510" s="1">
        <f>Sozi!G510</f>
        <v>2</v>
      </c>
      <c r="F510" s="2">
        <f t="shared" si="88"/>
        <v>2.0408163265306121E-2</v>
      </c>
      <c r="G510" s="1">
        <f>Sozi!I510+Sozi!K510</f>
        <v>1</v>
      </c>
      <c r="H510" s="2">
        <f t="shared" si="89"/>
        <v>1.020408163265306E-2</v>
      </c>
      <c r="I510" s="11">
        <f>Sozi!M510</f>
        <v>98</v>
      </c>
      <c r="J510" s="11">
        <f>Sozi!N510</f>
        <v>1</v>
      </c>
      <c r="K510" s="36">
        <f t="shared" si="87"/>
        <v>99</v>
      </c>
      <c r="L510" s="34"/>
      <c r="M510" s="34"/>
      <c r="N510" s="34"/>
      <c r="O510" s="34"/>
    </row>
    <row r="511" spans="2:15" s="123" customFormat="1" x14ac:dyDescent="0.2">
      <c r="B511" s="119" t="s">
        <v>227</v>
      </c>
      <c r="C511" s="1">
        <f>Sozi!C511+Sozi!E511</f>
        <v>94</v>
      </c>
      <c r="D511" s="2">
        <f t="shared" si="88"/>
        <v>0.96907216494845361</v>
      </c>
      <c r="E511" s="1">
        <f>Sozi!G511</f>
        <v>2</v>
      </c>
      <c r="F511" s="2">
        <f t="shared" si="88"/>
        <v>2.0618556701030927E-2</v>
      </c>
      <c r="G511" s="1">
        <f>Sozi!I511+Sozi!K511</f>
        <v>1</v>
      </c>
      <c r="H511" s="2">
        <f t="shared" si="89"/>
        <v>1.0309278350515464E-2</v>
      </c>
      <c r="I511" s="11">
        <f>Sozi!M511</f>
        <v>97</v>
      </c>
      <c r="J511" s="11">
        <f>Sozi!N511</f>
        <v>2</v>
      </c>
      <c r="K511" s="36">
        <f t="shared" si="87"/>
        <v>99</v>
      </c>
      <c r="L511" s="34"/>
      <c r="M511" s="34"/>
      <c r="N511" s="34"/>
      <c r="O511" s="34"/>
    </row>
    <row r="512" spans="2:15" s="123" customFormat="1" ht="24" x14ac:dyDescent="0.2">
      <c r="B512" s="24" t="s">
        <v>228</v>
      </c>
      <c r="C512" s="1">
        <f>Sozi!C512+Sozi!E512</f>
        <v>45</v>
      </c>
      <c r="D512" s="2">
        <f t="shared" si="88"/>
        <v>0.46391752577319589</v>
      </c>
      <c r="E512" s="1">
        <f>Sozi!G512</f>
        <v>28</v>
      </c>
      <c r="F512" s="2">
        <f t="shared" si="88"/>
        <v>0.28865979381443296</v>
      </c>
      <c r="G512" s="1">
        <f>Sozi!I512+Sozi!K512</f>
        <v>24</v>
      </c>
      <c r="H512" s="2">
        <f t="shared" si="89"/>
        <v>0.24742268041237114</v>
      </c>
      <c r="I512" s="11">
        <f>Sozi!M512</f>
        <v>97</v>
      </c>
      <c r="J512" s="11">
        <f>Sozi!N512</f>
        <v>2</v>
      </c>
      <c r="K512" s="36">
        <f t="shared" si="87"/>
        <v>99</v>
      </c>
      <c r="L512" s="34"/>
      <c r="M512" s="34"/>
      <c r="N512" s="34"/>
      <c r="O512" s="34"/>
    </row>
    <row r="513" spans="2:15" s="123" customFormat="1" x14ac:dyDescent="0.2">
      <c r="B513" s="24" t="s">
        <v>229</v>
      </c>
      <c r="C513" s="1">
        <f>Sozi!C513+Sozi!E513</f>
        <v>41</v>
      </c>
      <c r="D513" s="2">
        <f t="shared" si="88"/>
        <v>0.42268041237113402</v>
      </c>
      <c r="E513" s="1">
        <f>Sozi!G513</f>
        <v>24</v>
      </c>
      <c r="F513" s="2">
        <f t="shared" si="88"/>
        <v>0.24742268041237114</v>
      </c>
      <c r="G513" s="1">
        <f>Sozi!I513+Sozi!K513</f>
        <v>32</v>
      </c>
      <c r="H513" s="2">
        <f t="shared" si="89"/>
        <v>0.32989690721649484</v>
      </c>
      <c r="I513" s="11">
        <f>Sozi!M513</f>
        <v>97</v>
      </c>
      <c r="J513" s="11">
        <f>Sozi!N513</f>
        <v>2</v>
      </c>
      <c r="K513" s="36">
        <f t="shared" si="87"/>
        <v>99</v>
      </c>
      <c r="L513" s="34"/>
      <c r="M513" s="34"/>
      <c r="N513" s="34"/>
      <c r="O513" s="34"/>
    </row>
    <row r="514" spans="2:15" s="123" customFormat="1" x14ac:dyDescent="0.2">
      <c r="B514" s="24" t="s">
        <v>230</v>
      </c>
      <c r="C514" s="1">
        <f>Sozi!C514+Sozi!E514</f>
        <v>44</v>
      </c>
      <c r="D514" s="2">
        <f t="shared" si="88"/>
        <v>0.45360824742268041</v>
      </c>
      <c r="E514" s="1">
        <f>Sozi!G514</f>
        <v>27</v>
      </c>
      <c r="F514" s="2">
        <f t="shared" si="88"/>
        <v>0.27835051546391754</v>
      </c>
      <c r="G514" s="1">
        <f>Sozi!I514+Sozi!K514</f>
        <v>26</v>
      </c>
      <c r="H514" s="2">
        <f t="shared" si="89"/>
        <v>0.26804123711340205</v>
      </c>
      <c r="I514" s="11">
        <f>Sozi!M514</f>
        <v>97</v>
      </c>
      <c r="J514" s="11">
        <f>Sozi!N514</f>
        <v>2</v>
      </c>
      <c r="K514" s="36">
        <f t="shared" si="87"/>
        <v>99</v>
      </c>
      <c r="L514" s="34"/>
      <c r="M514" s="34"/>
      <c r="N514" s="34"/>
      <c r="O514" s="34"/>
    </row>
    <row r="515" spans="2:15" s="123" customFormat="1" x14ac:dyDescent="0.2">
      <c r="B515" s="24" t="s">
        <v>231</v>
      </c>
      <c r="C515" s="1">
        <f>Sozi!C515+Sozi!E515</f>
        <v>53</v>
      </c>
      <c r="D515" s="2">
        <f t="shared" si="88"/>
        <v>0.53535353535353536</v>
      </c>
      <c r="E515" s="1">
        <f>Sozi!G515</f>
        <v>28</v>
      </c>
      <c r="F515" s="2">
        <f t="shared" si="88"/>
        <v>0.28282828282828282</v>
      </c>
      <c r="G515" s="1">
        <f>Sozi!I515+Sozi!K515</f>
        <v>18</v>
      </c>
      <c r="H515" s="2">
        <f t="shared" si="89"/>
        <v>0.18181818181818182</v>
      </c>
      <c r="I515" s="11">
        <f>Sozi!M515</f>
        <v>99</v>
      </c>
      <c r="J515" s="11">
        <f>Sozi!N515</f>
        <v>0</v>
      </c>
      <c r="K515" s="36">
        <f t="shared" si="87"/>
        <v>99</v>
      </c>
      <c r="L515" s="34"/>
      <c r="M515" s="34"/>
      <c r="N515" s="34"/>
      <c r="O515" s="34"/>
    </row>
    <row r="516" spans="2:15" s="123" customFormat="1" x14ac:dyDescent="0.2">
      <c r="B516" s="119" t="s">
        <v>232</v>
      </c>
      <c r="C516" s="1">
        <f>Sozi!C516+Sozi!E516</f>
        <v>67</v>
      </c>
      <c r="D516" s="2">
        <f t="shared" si="88"/>
        <v>0.69791666666666663</v>
      </c>
      <c r="E516" s="1">
        <f>Sozi!G516</f>
        <v>16</v>
      </c>
      <c r="F516" s="2">
        <f t="shared" si="88"/>
        <v>0.16666666666666666</v>
      </c>
      <c r="G516" s="1">
        <f>Sozi!I516+Sozi!K516</f>
        <v>13</v>
      </c>
      <c r="H516" s="2">
        <f t="shared" si="89"/>
        <v>0.13541666666666666</v>
      </c>
      <c r="I516" s="11">
        <f>Sozi!M516</f>
        <v>96</v>
      </c>
      <c r="J516" s="11">
        <f>Sozi!N516</f>
        <v>3</v>
      </c>
      <c r="K516" s="36">
        <f t="shared" si="87"/>
        <v>99</v>
      </c>
      <c r="L516" s="34"/>
      <c r="M516" s="34"/>
      <c r="N516" s="34"/>
      <c r="O516" s="34"/>
    </row>
    <row r="517" spans="2:15" s="123" customFormat="1" x14ac:dyDescent="0.2">
      <c r="B517" s="24" t="s">
        <v>233</v>
      </c>
      <c r="C517" s="1">
        <f>Sozi!C517+Sozi!E517</f>
        <v>18</v>
      </c>
      <c r="D517" s="2">
        <f t="shared" si="88"/>
        <v>0.18181818181818182</v>
      </c>
      <c r="E517" s="1">
        <f>Sozi!G517</f>
        <v>27</v>
      </c>
      <c r="F517" s="2">
        <f t="shared" si="88"/>
        <v>0.27272727272727271</v>
      </c>
      <c r="G517" s="1">
        <f>Sozi!I517+Sozi!K517</f>
        <v>54</v>
      </c>
      <c r="H517" s="2">
        <f t="shared" si="89"/>
        <v>0.54545454545454541</v>
      </c>
      <c r="I517" s="11">
        <f>Sozi!M517</f>
        <v>99</v>
      </c>
      <c r="J517" s="11">
        <f>Sozi!N517</f>
        <v>0</v>
      </c>
      <c r="K517" s="36">
        <f t="shared" si="87"/>
        <v>99</v>
      </c>
      <c r="L517" s="34"/>
      <c r="M517" s="34"/>
      <c r="N517" s="34"/>
      <c r="O517" s="34"/>
    </row>
    <row r="518" spans="2:15" s="123" customFormat="1" x14ac:dyDescent="0.2">
      <c r="B518" s="24" t="s">
        <v>234</v>
      </c>
      <c r="C518" s="1">
        <f>Sozi!C518+Sozi!E518</f>
        <v>93</v>
      </c>
      <c r="D518" s="2">
        <f t="shared" si="88"/>
        <v>0.94897959183673475</v>
      </c>
      <c r="E518" s="1">
        <f>Sozi!G518</f>
        <v>4</v>
      </c>
      <c r="F518" s="2">
        <f t="shared" si="88"/>
        <v>4.0816326530612242E-2</v>
      </c>
      <c r="G518" s="1">
        <f>Sozi!I518+Sozi!K518</f>
        <v>1</v>
      </c>
      <c r="H518" s="2">
        <f t="shared" si="89"/>
        <v>1.020408163265306E-2</v>
      </c>
      <c r="I518" s="11">
        <f>Sozi!M518</f>
        <v>98</v>
      </c>
      <c r="J518" s="11">
        <f>Sozi!N518</f>
        <v>1</v>
      </c>
      <c r="K518" s="36">
        <f t="shared" si="87"/>
        <v>99</v>
      </c>
      <c r="L518" s="34"/>
      <c r="M518" s="34"/>
      <c r="N518" s="34"/>
      <c r="O518" s="34"/>
    </row>
    <row r="519" spans="2:15" s="123" customFormat="1" x14ac:dyDescent="0.2">
      <c r="B519" s="24" t="s">
        <v>235</v>
      </c>
      <c r="C519" s="1">
        <f>Sozi!C519+Sozi!E519</f>
        <v>83</v>
      </c>
      <c r="D519" s="2">
        <f t="shared" si="88"/>
        <v>0.83838383838383834</v>
      </c>
      <c r="E519" s="1">
        <f>Sozi!G519</f>
        <v>12</v>
      </c>
      <c r="F519" s="2">
        <f t="shared" si="88"/>
        <v>0.12121212121212122</v>
      </c>
      <c r="G519" s="1">
        <f>Sozi!I519+Sozi!K519</f>
        <v>4</v>
      </c>
      <c r="H519" s="2">
        <f t="shared" si="89"/>
        <v>4.0404040404040407E-2</v>
      </c>
      <c r="I519" s="11">
        <f>Sozi!M519</f>
        <v>99</v>
      </c>
      <c r="J519" s="11">
        <f>Sozi!N519</f>
        <v>0</v>
      </c>
      <c r="K519" s="36">
        <f t="shared" si="87"/>
        <v>99</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373</v>
      </c>
      <c r="J526" s="208" t="s">
        <v>5</v>
      </c>
      <c r="K526" s="208" t="s">
        <v>374</v>
      </c>
      <c r="L526" s="34"/>
      <c r="M526" s="34"/>
      <c r="N526" s="34"/>
      <c r="O526" s="34"/>
    </row>
    <row r="527" spans="2:15" s="123" customFormat="1" x14ac:dyDescent="0.2">
      <c r="B527" s="24" t="s">
        <v>226</v>
      </c>
      <c r="C527" s="1">
        <f>Sozi!C527+Sozi!E527</f>
        <v>56</v>
      </c>
      <c r="D527" s="2">
        <f>C527/$I527</f>
        <v>0.96551724137931039</v>
      </c>
      <c r="E527" s="1">
        <f>Sozi!G527</f>
        <v>1</v>
      </c>
      <c r="F527" s="2">
        <f>E527/$I527</f>
        <v>1.7241379310344827E-2</v>
      </c>
      <c r="G527" s="1">
        <f>Sozi!I527+Sozi!K527</f>
        <v>1</v>
      </c>
      <c r="H527" s="2">
        <f>G527/$I527</f>
        <v>1.7241379310344827E-2</v>
      </c>
      <c r="I527" s="11">
        <f>Sozi!M527</f>
        <v>58</v>
      </c>
      <c r="J527" s="11">
        <f>Sozi!N527</f>
        <v>3</v>
      </c>
      <c r="K527" s="36">
        <f t="shared" ref="K527:K539" si="90">I527+J527</f>
        <v>61</v>
      </c>
      <c r="L527" s="34"/>
      <c r="M527" s="34"/>
      <c r="N527" s="34"/>
      <c r="O527" s="34"/>
    </row>
    <row r="528" spans="2:15" s="123" customFormat="1" x14ac:dyDescent="0.2">
      <c r="B528" s="24" t="s">
        <v>227</v>
      </c>
      <c r="C528" s="1">
        <f>Sozi!C528+Sozi!E528</f>
        <v>56</v>
      </c>
      <c r="D528" s="2">
        <f t="shared" ref="D528:F539" si="91">C528/$I528</f>
        <v>0.96551724137931039</v>
      </c>
      <c r="E528" s="1">
        <f>Sozi!G528</f>
        <v>0</v>
      </c>
      <c r="F528" s="2">
        <f t="shared" si="91"/>
        <v>0</v>
      </c>
      <c r="G528" s="1">
        <f>Sozi!I528+Sozi!K528</f>
        <v>2</v>
      </c>
      <c r="H528" s="2">
        <f t="shared" ref="H528:H539" si="92">G528/$I528</f>
        <v>3.4482758620689655E-2</v>
      </c>
      <c r="I528" s="11">
        <f>Sozi!M528</f>
        <v>58</v>
      </c>
      <c r="J528" s="11">
        <f>Sozi!N528</f>
        <v>3</v>
      </c>
      <c r="K528" s="36">
        <f t="shared" si="90"/>
        <v>61</v>
      </c>
      <c r="L528" s="34"/>
      <c r="M528" s="34"/>
      <c r="N528" s="34"/>
      <c r="O528" s="34"/>
    </row>
    <row r="529" spans="2:15" s="123" customFormat="1" ht="24" x14ac:dyDescent="0.2">
      <c r="B529" s="26" t="s">
        <v>237</v>
      </c>
      <c r="C529" s="1">
        <f>Sozi!C529+Sozi!E529</f>
        <v>26</v>
      </c>
      <c r="D529" s="2">
        <f t="shared" si="91"/>
        <v>0.44067796610169491</v>
      </c>
      <c r="E529" s="1">
        <f>Sozi!G529</f>
        <v>11</v>
      </c>
      <c r="F529" s="2">
        <f t="shared" si="91"/>
        <v>0.1864406779661017</v>
      </c>
      <c r="G529" s="1">
        <f>Sozi!I529+Sozi!K529</f>
        <v>22</v>
      </c>
      <c r="H529" s="2">
        <f t="shared" si="92"/>
        <v>0.3728813559322034</v>
      </c>
      <c r="I529" s="11">
        <f>Sozi!M529</f>
        <v>59</v>
      </c>
      <c r="J529" s="11">
        <f>Sozi!N529</f>
        <v>2</v>
      </c>
      <c r="K529" s="36">
        <f t="shared" si="90"/>
        <v>61</v>
      </c>
      <c r="L529" s="34"/>
      <c r="M529" s="34"/>
      <c r="N529" s="34"/>
      <c r="O529" s="34"/>
    </row>
    <row r="530" spans="2:15" s="123" customFormat="1" x14ac:dyDescent="0.2">
      <c r="B530" s="24" t="s">
        <v>229</v>
      </c>
      <c r="C530" s="1">
        <f>Sozi!C530+Sozi!E530</f>
        <v>16</v>
      </c>
      <c r="D530" s="2">
        <f t="shared" si="91"/>
        <v>0.26666666666666666</v>
      </c>
      <c r="E530" s="1">
        <f>Sozi!G530</f>
        <v>13</v>
      </c>
      <c r="F530" s="2">
        <f t="shared" si="91"/>
        <v>0.21666666666666667</v>
      </c>
      <c r="G530" s="1">
        <f>Sozi!I530+Sozi!K530</f>
        <v>31</v>
      </c>
      <c r="H530" s="2">
        <f t="shared" si="92"/>
        <v>0.51666666666666672</v>
      </c>
      <c r="I530" s="11">
        <f>Sozi!M530</f>
        <v>60</v>
      </c>
      <c r="J530" s="11">
        <f>Sozi!N530</f>
        <v>1</v>
      </c>
      <c r="K530" s="36">
        <f t="shared" si="90"/>
        <v>61</v>
      </c>
      <c r="L530" s="34"/>
      <c r="M530" s="34"/>
      <c r="N530" s="34"/>
      <c r="O530" s="34"/>
    </row>
    <row r="531" spans="2:15" s="123" customFormat="1" x14ac:dyDescent="0.2">
      <c r="B531" s="24" t="s">
        <v>230</v>
      </c>
      <c r="C531" s="1">
        <f>Sozi!C531+Sozi!E531</f>
        <v>36</v>
      </c>
      <c r="D531" s="2">
        <f t="shared" si="91"/>
        <v>0.6</v>
      </c>
      <c r="E531" s="1">
        <f>Sozi!G531</f>
        <v>15</v>
      </c>
      <c r="F531" s="2">
        <f t="shared" si="91"/>
        <v>0.25</v>
      </c>
      <c r="G531" s="1">
        <f>Sozi!I531+Sozi!K531</f>
        <v>9</v>
      </c>
      <c r="H531" s="2">
        <f t="shared" si="92"/>
        <v>0.15</v>
      </c>
      <c r="I531" s="11">
        <f>Sozi!M531</f>
        <v>60</v>
      </c>
      <c r="J531" s="11">
        <f>Sozi!N531</f>
        <v>1</v>
      </c>
      <c r="K531" s="36">
        <f t="shared" si="90"/>
        <v>61</v>
      </c>
      <c r="L531" s="34"/>
      <c r="M531" s="34"/>
      <c r="N531" s="34"/>
      <c r="O531" s="34"/>
    </row>
    <row r="532" spans="2:15" s="123" customFormat="1" x14ac:dyDescent="0.2">
      <c r="B532" s="24" t="s">
        <v>231</v>
      </c>
      <c r="C532" s="1">
        <f>Sozi!C532+Sozi!E532</f>
        <v>32</v>
      </c>
      <c r="D532" s="2">
        <f t="shared" si="91"/>
        <v>0.53333333333333333</v>
      </c>
      <c r="E532" s="1">
        <f>Sozi!G532</f>
        <v>14</v>
      </c>
      <c r="F532" s="2">
        <f t="shared" si="91"/>
        <v>0.23333333333333334</v>
      </c>
      <c r="G532" s="1">
        <f>Sozi!I532+Sozi!K532</f>
        <v>14</v>
      </c>
      <c r="H532" s="2">
        <f t="shared" si="92"/>
        <v>0.23333333333333334</v>
      </c>
      <c r="I532" s="11">
        <f>Sozi!M532</f>
        <v>60</v>
      </c>
      <c r="J532" s="11">
        <f>Sozi!N532</f>
        <v>1</v>
      </c>
      <c r="K532" s="36">
        <f t="shared" si="90"/>
        <v>61</v>
      </c>
      <c r="L532" s="34"/>
      <c r="M532" s="34"/>
      <c r="N532" s="34"/>
      <c r="O532" s="34"/>
    </row>
    <row r="533" spans="2:15" s="123" customFormat="1" x14ac:dyDescent="0.2">
      <c r="B533" s="24" t="s">
        <v>232</v>
      </c>
      <c r="C533" s="1">
        <f>Sozi!C533+Sozi!E533</f>
        <v>40</v>
      </c>
      <c r="D533" s="2">
        <f t="shared" si="91"/>
        <v>0.68965517241379315</v>
      </c>
      <c r="E533" s="1">
        <f>Sozi!G533</f>
        <v>10</v>
      </c>
      <c r="F533" s="2">
        <f t="shared" si="91"/>
        <v>0.17241379310344829</v>
      </c>
      <c r="G533" s="1">
        <f>Sozi!I533+Sozi!K533</f>
        <v>8</v>
      </c>
      <c r="H533" s="2">
        <f t="shared" si="92"/>
        <v>0.13793103448275862</v>
      </c>
      <c r="I533" s="11">
        <f>Sozi!M533</f>
        <v>58</v>
      </c>
      <c r="J533" s="11">
        <f>Sozi!N533</f>
        <v>3</v>
      </c>
      <c r="K533" s="36">
        <f t="shared" si="90"/>
        <v>61</v>
      </c>
      <c r="L533" s="34"/>
      <c r="M533" s="34"/>
      <c r="N533" s="34"/>
      <c r="O533" s="34"/>
    </row>
    <row r="534" spans="2:15" s="123" customFormat="1" x14ac:dyDescent="0.2">
      <c r="B534" s="24" t="s">
        <v>233</v>
      </c>
      <c r="C534" s="1">
        <f>Sozi!C534+Sozi!E534</f>
        <v>17</v>
      </c>
      <c r="D534" s="2">
        <f t="shared" si="91"/>
        <v>0.28813559322033899</v>
      </c>
      <c r="E534" s="1">
        <f>Sozi!G534</f>
        <v>15</v>
      </c>
      <c r="F534" s="2">
        <f t="shared" si="91"/>
        <v>0.25423728813559321</v>
      </c>
      <c r="G534" s="1">
        <f>Sozi!I534+Sozi!K534</f>
        <v>27</v>
      </c>
      <c r="H534" s="2">
        <f t="shared" si="92"/>
        <v>0.4576271186440678</v>
      </c>
      <c r="I534" s="11">
        <f>Sozi!M534</f>
        <v>59</v>
      </c>
      <c r="J534" s="11">
        <f>Sozi!N534</f>
        <v>2</v>
      </c>
      <c r="K534" s="36">
        <f t="shared" si="90"/>
        <v>61</v>
      </c>
      <c r="L534" s="34"/>
      <c r="M534" s="34"/>
      <c r="N534" s="34"/>
      <c r="O534" s="34"/>
    </row>
    <row r="535" spans="2:15" s="123" customFormat="1" x14ac:dyDescent="0.2">
      <c r="B535" s="24" t="s">
        <v>238</v>
      </c>
      <c r="C535" s="1">
        <f>Sozi!C535+Sozi!E535</f>
        <v>44</v>
      </c>
      <c r="D535" s="2">
        <f t="shared" si="91"/>
        <v>0.74576271186440679</v>
      </c>
      <c r="E535" s="1">
        <f>Sozi!G535</f>
        <v>6</v>
      </c>
      <c r="F535" s="2">
        <f t="shared" si="91"/>
        <v>0.10169491525423729</v>
      </c>
      <c r="G535" s="1">
        <f>Sozi!I535+Sozi!K535</f>
        <v>9</v>
      </c>
      <c r="H535" s="2">
        <f t="shared" si="92"/>
        <v>0.15254237288135594</v>
      </c>
      <c r="I535" s="11">
        <f>Sozi!M535</f>
        <v>59</v>
      </c>
      <c r="J535" s="11">
        <f>Sozi!N535</f>
        <v>2</v>
      </c>
      <c r="K535" s="36">
        <f t="shared" si="90"/>
        <v>61</v>
      </c>
      <c r="L535" s="34"/>
      <c r="M535" s="34"/>
      <c r="N535" s="34"/>
      <c r="O535" s="34"/>
    </row>
    <row r="536" spans="2:15" s="123" customFormat="1" x14ac:dyDescent="0.2">
      <c r="B536" s="24" t="s">
        <v>235</v>
      </c>
      <c r="C536" s="1">
        <f>Sozi!C536+Sozi!E536</f>
        <v>40</v>
      </c>
      <c r="D536" s="2">
        <f t="shared" si="91"/>
        <v>0.67796610169491522</v>
      </c>
      <c r="E536" s="1">
        <f>Sozi!G536</f>
        <v>10</v>
      </c>
      <c r="F536" s="2">
        <f t="shared" si="91"/>
        <v>0.16949152542372881</v>
      </c>
      <c r="G536" s="1">
        <f>Sozi!I536+Sozi!K536</f>
        <v>9</v>
      </c>
      <c r="H536" s="2">
        <f t="shared" si="92"/>
        <v>0.15254237288135594</v>
      </c>
      <c r="I536" s="11">
        <f>Sozi!M536</f>
        <v>59</v>
      </c>
      <c r="J536" s="11">
        <f>Sozi!N536</f>
        <v>2</v>
      </c>
      <c r="K536" s="36">
        <f t="shared" si="90"/>
        <v>61</v>
      </c>
      <c r="L536" s="34"/>
      <c r="M536" s="34"/>
      <c r="N536" s="34"/>
      <c r="O536" s="34"/>
    </row>
    <row r="537" spans="2:15" s="123" customFormat="1" ht="24" x14ac:dyDescent="0.2">
      <c r="B537" s="24" t="s">
        <v>239</v>
      </c>
      <c r="C537" s="1">
        <f>Sozi!C537+Sozi!E537</f>
        <v>34</v>
      </c>
      <c r="D537" s="2">
        <f t="shared" si="91"/>
        <v>0.59649122807017541</v>
      </c>
      <c r="E537" s="1">
        <f>Sozi!G537</f>
        <v>13</v>
      </c>
      <c r="F537" s="2">
        <f t="shared" si="91"/>
        <v>0.22807017543859648</v>
      </c>
      <c r="G537" s="1">
        <f>Sozi!I537+Sozi!K537</f>
        <v>10</v>
      </c>
      <c r="H537" s="2">
        <f t="shared" si="92"/>
        <v>0.17543859649122806</v>
      </c>
      <c r="I537" s="11">
        <f>Sozi!M537</f>
        <v>57</v>
      </c>
      <c r="J537" s="11">
        <f>Sozi!N537</f>
        <v>4</v>
      </c>
      <c r="K537" s="36">
        <f t="shared" si="90"/>
        <v>61</v>
      </c>
      <c r="L537" s="34"/>
      <c r="M537" s="34"/>
      <c r="N537" s="34"/>
      <c r="O537" s="34"/>
    </row>
    <row r="538" spans="2:15" s="123" customFormat="1" ht="24" x14ac:dyDescent="0.2">
      <c r="B538" s="26" t="s">
        <v>240</v>
      </c>
      <c r="C538" s="1">
        <f>Sozi!C538+Sozi!E538</f>
        <v>10</v>
      </c>
      <c r="D538" s="2">
        <f t="shared" si="91"/>
        <v>0.58823529411764708</v>
      </c>
      <c r="E538" s="1">
        <f>Sozi!G538</f>
        <v>4</v>
      </c>
      <c r="F538" s="2">
        <f t="shared" si="91"/>
        <v>0.23529411764705882</v>
      </c>
      <c r="G538" s="1">
        <f>Sozi!I538+Sozi!K538</f>
        <v>3</v>
      </c>
      <c r="H538" s="2">
        <f t="shared" si="92"/>
        <v>0.17647058823529413</v>
      </c>
      <c r="I538" s="11">
        <f>Sozi!M538</f>
        <v>17</v>
      </c>
      <c r="J538" s="11">
        <f>Sozi!N538</f>
        <v>44</v>
      </c>
      <c r="K538" s="36">
        <f t="shared" si="90"/>
        <v>61</v>
      </c>
      <c r="L538" s="34"/>
      <c r="M538" s="34"/>
      <c r="N538" s="34"/>
      <c r="O538" s="34"/>
    </row>
    <row r="539" spans="2:15" s="123" customFormat="1" x14ac:dyDescent="0.2">
      <c r="B539" s="24" t="s">
        <v>241</v>
      </c>
      <c r="C539" s="1">
        <f>Sozi!C539+Sozi!E539</f>
        <v>43</v>
      </c>
      <c r="D539" s="2">
        <f t="shared" si="91"/>
        <v>0.74137931034482762</v>
      </c>
      <c r="E539" s="1">
        <f>Sozi!G539</f>
        <v>7</v>
      </c>
      <c r="F539" s="2">
        <f t="shared" si="91"/>
        <v>0.1206896551724138</v>
      </c>
      <c r="G539" s="1">
        <f>Sozi!I539+Sozi!K539</f>
        <v>8</v>
      </c>
      <c r="H539" s="2">
        <f t="shared" si="92"/>
        <v>0.13793103448275862</v>
      </c>
      <c r="I539" s="11">
        <f>Sozi!M539</f>
        <v>58</v>
      </c>
      <c r="J539" s="11">
        <f>Sozi!N539</f>
        <v>3</v>
      </c>
      <c r="K539" s="36">
        <f t="shared" si="90"/>
        <v>61</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373</v>
      </c>
      <c r="J548" s="208" t="s">
        <v>5</v>
      </c>
      <c r="K548" s="208" t="s">
        <v>374</v>
      </c>
      <c r="P548" s="34"/>
    </row>
    <row r="549" spans="2:16" x14ac:dyDescent="0.2">
      <c r="B549" s="24" t="s">
        <v>248</v>
      </c>
      <c r="C549" s="1">
        <f>Sozi!C549</f>
        <v>1</v>
      </c>
      <c r="D549" s="2">
        <f>C549/$I$549</f>
        <v>6.2893081761006293E-3</v>
      </c>
      <c r="E549" s="1">
        <f>Sozi!E549</f>
        <v>26</v>
      </c>
      <c r="F549" s="2">
        <f>E549/$I$549</f>
        <v>0.16352201257861634</v>
      </c>
      <c r="G549" s="1">
        <f>Sozi!G549</f>
        <v>132</v>
      </c>
      <c r="H549" s="2">
        <f>G549/$I$549</f>
        <v>0.83018867924528306</v>
      </c>
      <c r="I549" s="36">
        <f>C549+E549+G549</f>
        <v>159</v>
      </c>
      <c r="J549" s="10">
        <f>Sozi!J549</f>
        <v>1</v>
      </c>
      <c r="K549" s="36">
        <f>I549+J549</f>
        <v>160</v>
      </c>
      <c r="L549" s="103"/>
      <c r="P549" s="34"/>
    </row>
    <row r="550" spans="2:16" x14ac:dyDescent="0.2">
      <c r="B550" s="24" t="s">
        <v>249</v>
      </c>
      <c r="C550" s="1">
        <f>Sozi!C550</f>
        <v>5</v>
      </c>
      <c r="D550" s="2">
        <f>C550/$I$550</f>
        <v>3.1446540880503145E-2</v>
      </c>
      <c r="E550" s="1">
        <f>Sozi!E550</f>
        <v>71</v>
      </c>
      <c r="F550" s="2">
        <f>E550/$I$550</f>
        <v>0.44654088050314467</v>
      </c>
      <c r="G550" s="1">
        <f>Sozi!G550</f>
        <v>83</v>
      </c>
      <c r="H550" s="2">
        <f>G550/$I$550</f>
        <v>0.5220125786163522</v>
      </c>
      <c r="I550" s="36">
        <f t="shared" ref="I550:I554" si="93">C550+E550+G550</f>
        <v>159</v>
      </c>
      <c r="J550" s="10">
        <f>Sozi!J550</f>
        <v>1</v>
      </c>
      <c r="K550" s="36">
        <f t="shared" ref="K550:K554" si="94">I550+J550</f>
        <v>160</v>
      </c>
      <c r="L550" s="103"/>
      <c r="P550" s="34"/>
    </row>
    <row r="551" spans="2:16" ht="24" x14ac:dyDescent="0.2">
      <c r="B551" s="24" t="s">
        <v>250</v>
      </c>
      <c r="C551" s="1">
        <f>Sozi!C551</f>
        <v>4</v>
      </c>
      <c r="D551" s="2">
        <f>C551/$I$551</f>
        <v>2.5000000000000001E-2</v>
      </c>
      <c r="E551" s="1">
        <f>Sozi!E551</f>
        <v>80</v>
      </c>
      <c r="F551" s="2">
        <f>E551/$I$551</f>
        <v>0.5</v>
      </c>
      <c r="G551" s="1">
        <f>Sozi!G551</f>
        <v>76</v>
      </c>
      <c r="H551" s="2">
        <f>G551/$I$551</f>
        <v>0.47499999999999998</v>
      </c>
      <c r="I551" s="36">
        <f t="shared" si="93"/>
        <v>160</v>
      </c>
      <c r="J551" s="10">
        <f>Sozi!J551</f>
        <v>0</v>
      </c>
      <c r="K551" s="36">
        <f t="shared" si="94"/>
        <v>160</v>
      </c>
      <c r="L551" s="103"/>
      <c r="P551" s="34"/>
    </row>
    <row r="552" spans="2:16" x14ac:dyDescent="0.2">
      <c r="B552" s="24" t="s">
        <v>251</v>
      </c>
      <c r="C552" s="1">
        <f>Sozi!C552</f>
        <v>0</v>
      </c>
      <c r="D552" s="2">
        <f>C552/$I$552</f>
        <v>0</v>
      </c>
      <c r="E552" s="1">
        <f>Sozi!E552</f>
        <v>36</v>
      </c>
      <c r="F552" s="2">
        <f>E552/$I$552</f>
        <v>0.63157894736842102</v>
      </c>
      <c r="G552" s="1">
        <f>Sozi!G552</f>
        <v>21</v>
      </c>
      <c r="H552" s="2">
        <f>G552/$I$552</f>
        <v>0.36842105263157893</v>
      </c>
      <c r="I552" s="36">
        <f t="shared" si="93"/>
        <v>57</v>
      </c>
      <c r="J552" s="10">
        <f>Sozi!J552</f>
        <v>103</v>
      </c>
      <c r="K552" s="36">
        <f t="shared" si="94"/>
        <v>160</v>
      </c>
      <c r="L552" s="103"/>
      <c r="P552" s="34"/>
    </row>
    <row r="553" spans="2:16" x14ac:dyDescent="0.2">
      <c r="B553" s="24" t="s">
        <v>252</v>
      </c>
      <c r="C553" s="1">
        <f>Sozi!C553</f>
        <v>1</v>
      </c>
      <c r="D553" s="2">
        <f>C553/$I$553</f>
        <v>1.7241379310344827E-2</v>
      </c>
      <c r="E553" s="1">
        <f>Sozi!E553</f>
        <v>36</v>
      </c>
      <c r="F553" s="2">
        <f>E553/$I$553</f>
        <v>0.62068965517241381</v>
      </c>
      <c r="G553" s="1">
        <f>Sozi!G553</f>
        <v>21</v>
      </c>
      <c r="H553" s="2">
        <f>G553/$I$553</f>
        <v>0.36206896551724138</v>
      </c>
      <c r="I553" s="36">
        <f t="shared" si="93"/>
        <v>58</v>
      </c>
      <c r="J553" s="10">
        <f>Sozi!J553</f>
        <v>102</v>
      </c>
      <c r="K553" s="36">
        <f t="shared" si="94"/>
        <v>160</v>
      </c>
      <c r="L553" s="103"/>
      <c r="P553" s="34"/>
    </row>
    <row r="554" spans="2:16" x14ac:dyDescent="0.2">
      <c r="B554" s="24" t="s">
        <v>253</v>
      </c>
      <c r="C554" s="1">
        <f>Sozi!C554</f>
        <v>3</v>
      </c>
      <c r="D554" s="2">
        <f>C554/$I$554</f>
        <v>1.9607843137254902E-2</v>
      </c>
      <c r="E554" s="1">
        <f>Sozi!E554</f>
        <v>108</v>
      </c>
      <c r="F554" s="2">
        <f>E554/$I$554</f>
        <v>0.70588235294117652</v>
      </c>
      <c r="G554" s="1">
        <f>Sozi!G554</f>
        <v>42</v>
      </c>
      <c r="H554" s="2">
        <f>G554/$I$554</f>
        <v>0.27450980392156865</v>
      </c>
      <c r="I554" s="36">
        <f t="shared" si="93"/>
        <v>153</v>
      </c>
      <c r="J554" s="10">
        <f>Sozi!J554</f>
        <v>7</v>
      </c>
      <c r="K554" s="36">
        <f t="shared" si="94"/>
        <v>160</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373</v>
      </c>
      <c r="J561" s="208" t="s">
        <v>5</v>
      </c>
      <c r="K561" s="208" t="s">
        <v>374</v>
      </c>
      <c r="P561" s="34"/>
    </row>
    <row r="562" spans="2:16" x14ac:dyDescent="0.2">
      <c r="B562" s="24" t="s">
        <v>255</v>
      </c>
      <c r="C562" s="1">
        <f>Sozi!C562</f>
        <v>1</v>
      </c>
      <c r="D562" s="2">
        <f>C562/$I$562</f>
        <v>1.020408163265306E-2</v>
      </c>
      <c r="E562" s="1">
        <f>Sozi!E562</f>
        <v>22</v>
      </c>
      <c r="F562" s="2">
        <f>E562/$I$562</f>
        <v>0.22448979591836735</v>
      </c>
      <c r="G562" s="1">
        <f>Sozi!G562</f>
        <v>75</v>
      </c>
      <c r="H562" s="2">
        <f>G562/$I$562</f>
        <v>0.76530612244897955</v>
      </c>
      <c r="I562" s="36">
        <f t="shared" ref="I562:I565" si="95">C562+E562+G562</f>
        <v>98</v>
      </c>
      <c r="J562" s="10">
        <f>Sozi!J562</f>
        <v>1</v>
      </c>
      <c r="K562" s="36">
        <f t="shared" ref="K562:K565" si="96">I562+J562</f>
        <v>99</v>
      </c>
      <c r="L562" s="103"/>
      <c r="P562" s="34"/>
    </row>
    <row r="563" spans="2:16" x14ac:dyDescent="0.2">
      <c r="B563" s="24" t="s">
        <v>249</v>
      </c>
      <c r="C563" s="1">
        <f>Sozi!C563</f>
        <v>2</v>
      </c>
      <c r="D563" s="2">
        <f>C563/$I$563</f>
        <v>2.0202020202020204E-2</v>
      </c>
      <c r="E563" s="1">
        <f>Sozi!E563</f>
        <v>43</v>
      </c>
      <c r="F563" s="2">
        <f>E563/$I$563</f>
        <v>0.43434343434343436</v>
      </c>
      <c r="G563" s="1">
        <f>Sozi!G563</f>
        <v>54</v>
      </c>
      <c r="H563" s="2">
        <f>G563/$I$563</f>
        <v>0.54545454545454541</v>
      </c>
      <c r="I563" s="36">
        <f t="shared" si="95"/>
        <v>99</v>
      </c>
      <c r="J563" s="10">
        <f>Sozi!J563</f>
        <v>0</v>
      </c>
      <c r="K563" s="36">
        <f t="shared" si="96"/>
        <v>99</v>
      </c>
      <c r="L563" s="103"/>
      <c r="P563" s="34"/>
    </row>
    <row r="564" spans="2:16" ht="24" x14ac:dyDescent="0.2">
      <c r="B564" s="24" t="s">
        <v>250</v>
      </c>
      <c r="C564" s="1">
        <f>Sozi!C564</f>
        <v>1</v>
      </c>
      <c r="D564" s="2">
        <f>C564/$I$564</f>
        <v>1.0101010101010102E-2</v>
      </c>
      <c r="E564" s="1">
        <f>Sozi!E564</f>
        <v>44</v>
      </c>
      <c r="F564" s="2">
        <f>E564/$I$564</f>
        <v>0.44444444444444442</v>
      </c>
      <c r="G564" s="1">
        <f>Sozi!G564</f>
        <v>54</v>
      </c>
      <c r="H564" s="2">
        <f>G564/$I$564</f>
        <v>0.54545454545454541</v>
      </c>
      <c r="I564" s="36">
        <f t="shared" si="95"/>
        <v>99</v>
      </c>
      <c r="J564" s="10">
        <f>Sozi!J564</f>
        <v>0</v>
      </c>
      <c r="K564" s="36">
        <f t="shared" si="96"/>
        <v>99</v>
      </c>
      <c r="L564" s="103"/>
      <c r="P564" s="34"/>
    </row>
    <row r="565" spans="2:16" x14ac:dyDescent="0.2">
      <c r="B565" s="24" t="s">
        <v>253</v>
      </c>
      <c r="C565" s="1">
        <f>Sozi!C565</f>
        <v>3</v>
      </c>
      <c r="D565" s="2">
        <f>C565/$I$565</f>
        <v>3.125E-2</v>
      </c>
      <c r="E565" s="1">
        <f>Sozi!E565</f>
        <v>64</v>
      </c>
      <c r="F565" s="2">
        <f>E565/$I$565</f>
        <v>0.66666666666666663</v>
      </c>
      <c r="G565" s="1">
        <f>Sozi!G565</f>
        <v>29</v>
      </c>
      <c r="H565" s="2">
        <f>G565/$I$565</f>
        <v>0.30208333333333331</v>
      </c>
      <c r="I565" s="36">
        <f t="shared" si="95"/>
        <v>96</v>
      </c>
      <c r="J565" s="10">
        <f>Sozi!J565</f>
        <v>3</v>
      </c>
      <c r="K565" s="36">
        <f t="shared" si="96"/>
        <v>99</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373</v>
      </c>
      <c r="J572" s="208" t="s">
        <v>5</v>
      </c>
      <c r="K572" s="208" t="s">
        <v>374</v>
      </c>
      <c r="P572" s="34"/>
    </row>
    <row r="573" spans="2:16" x14ac:dyDescent="0.2">
      <c r="B573" s="24" t="s">
        <v>257</v>
      </c>
      <c r="C573" s="1">
        <f>Sozi!C573</f>
        <v>0</v>
      </c>
      <c r="D573" s="2">
        <f>C573/$I$573</f>
        <v>0</v>
      </c>
      <c r="E573" s="1">
        <f>Sozi!E573</f>
        <v>4</v>
      </c>
      <c r="F573" s="2">
        <f>E573/$I$573</f>
        <v>6.5573770491803282E-2</v>
      </c>
      <c r="G573" s="1">
        <f>Sozi!G573</f>
        <v>57</v>
      </c>
      <c r="H573" s="2">
        <f>G573/$I$573</f>
        <v>0.93442622950819676</v>
      </c>
      <c r="I573" s="36">
        <f t="shared" ref="I573:I578" si="97">C573+E573+G573</f>
        <v>61</v>
      </c>
      <c r="J573" s="10">
        <f>Sozi!J573</f>
        <v>0</v>
      </c>
      <c r="K573" s="36">
        <f t="shared" ref="K573:K578" si="98">I573+J573</f>
        <v>61</v>
      </c>
      <c r="L573" s="103"/>
      <c r="P573" s="34"/>
    </row>
    <row r="574" spans="2:16" x14ac:dyDescent="0.2">
      <c r="B574" s="24" t="s">
        <v>249</v>
      </c>
      <c r="C574" s="1">
        <f>Sozi!C574</f>
        <v>3</v>
      </c>
      <c r="D574" s="2">
        <f>C574/$I$574</f>
        <v>0.05</v>
      </c>
      <c r="E574" s="1">
        <f>Sozi!E574</f>
        <v>28</v>
      </c>
      <c r="F574" s="2">
        <f>E574/$I$574</f>
        <v>0.46666666666666667</v>
      </c>
      <c r="G574" s="1">
        <f>Sozi!G574</f>
        <v>29</v>
      </c>
      <c r="H574" s="2">
        <f>G574/$I$574</f>
        <v>0.48333333333333334</v>
      </c>
      <c r="I574" s="36">
        <f t="shared" si="97"/>
        <v>60</v>
      </c>
      <c r="J574" s="10">
        <f>Sozi!J574</f>
        <v>1</v>
      </c>
      <c r="K574" s="36">
        <f t="shared" si="98"/>
        <v>61</v>
      </c>
      <c r="L574" s="103"/>
      <c r="P574" s="34"/>
    </row>
    <row r="575" spans="2:16" ht="24" x14ac:dyDescent="0.2">
      <c r="B575" s="24" t="s">
        <v>250</v>
      </c>
      <c r="C575" s="1">
        <f>Sozi!C575</f>
        <v>3</v>
      </c>
      <c r="D575" s="2">
        <f>C575/$I$575</f>
        <v>4.9180327868852458E-2</v>
      </c>
      <c r="E575" s="1">
        <f>Sozi!E575</f>
        <v>36</v>
      </c>
      <c r="F575" s="2">
        <f>E575/$I$575</f>
        <v>0.5901639344262295</v>
      </c>
      <c r="G575" s="1">
        <f>Sozi!G575</f>
        <v>22</v>
      </c>
      <c r="H575" s="2">
        <f>G575/$I$575</f>
        <v>0.36065573770491804</v>
      </c>
      <c r="I575" s="36">
        <f t="shared" si="97"/>
        <v>61</v>
      </c>
      <c r="J575" s="10">
        <f>Sozi!J575</f>
        <v>0</v>
      </c>
      <c r="K575" s="36">
        <f t="shared" si="98"/>
        <v>61</v>
      </c>
      <c r="L575" s="103"/>
      <c r="P575" s="34"/>
    </row>
    <row r="576" spans="2:16" x14ac:dyDescent="0.2">
      <c r="B576" s="24" t="s">
        <v>251</v>
      </c>
      <c r="C576" s="1">
        <f>Sozi!C576</f>
        <v>0</v>
      </c>
      <c r="D576" s="2">
        <f>C576/$I$576</f>
        <v>0</v>
      </c>
      <c r="E576" s="1">
        <f>Sozi!E576</f>
        <v>36</v>
      </c>
      <c r="F576" s="2">
        <f>E576/$I$576</f>
        <v>0.63157894736842102</v>
      </c>
      <c r="G576" s="1">
        <f>Sozi!G576</f>
        <v>21</v>
      </c>
      <c r="H576" s="2">
        <f>G576/$I$576</f>
        <v>0.36842105263157893</v>
      </c>
      <c r="I576" s="36">
        <f t="shared" si="97"/>
        <v>57</v>
      </c>
      <c r="J576" s="10">
        <f>Sozi!J576</f>
        <v>4</v>
      </c>
      <c r="K576" s="36">
        <f t="shared" si="98"/>
        <v>61</v>
      </c>
      <c r="L576" s="103"/>
      <c r="P576" s="34"/>
    </row>
    <row r="577" spans="2:16" x14ac:dyDescent="0.2">
      <c r="B577" s="24" t="s">
        <v>252</v>
      </c>
      <c r="C577" s="1">
        <f>Sozi!C577</f>
        <v>1</v>
      </c>
      <c r="D577" s="2">
        <f>C577/$I$577</f>
        <v>1.7241379310344827E-2</v>
      </c>
      <c r="E577" s="1">
        <f>Sozi!E577</f>
        <v>36</v>
      </c>
      <c r="F577" s="2">
        <f>E577/$I$577</f>
        <v>0.62068965517241381</v>
      </c>
      <c r="G577" s="1">
        <f>Sozi!G577</f>
        <v>21</v>
      </c>
      <c r="H577" s="2">
        <f>G577/$I$577</f>
        <v>0.36206896551724138</v>
      </c>
      <c r="I577" s="36">
        <f t="shared" si="97"/>
        <v>58</v>
      </c>
      <c r="J577" s="10">
        <f>Sozi!J577</f>
        <v>3</v>
      </c>
      <c r="K577" s="36">
        <f t="shared" si="98"/>
        <v>61</v>
      </c>
      <c r="L577" s="103"/>
      <c r="P577" s="34"/>
    </row>
    <row r="578" spans="2:16" x14ac:dyDescent="0.2">
      <c r="B578" s="24" t="s">
        <v>253</v>
      </c>
      <c r="C578" s="1">
        <f>Sozi!C578</f>
        <v>0</v>
      </c>
      <c r="D578" s="2">
        <f>C578/$I$578</f>
        <v>0</v>
      </c>
      <c r="E578" s="1">
        <f>Sozi!E578</f>
        <v>44</v>
      </c>
      <c r="F578" s="2">
        <f>E578/$I$578</f>
        <v>0.77192982456140347</v>
      </c>
      <c r="G578" s="1">
        <f>Sozi!G578</f>
        <v>13</v>
      </c>
      <c r="H578" s="2">
        <f>G578/$I$578</f>
        <v>0.22807017543859648</v>
      </c>
      <c r="I578" s="36">
        <f t="shared" si="97"/>
        <v>57</v>
      </c>
      <c r="J578" s="10">
        <f>Sozi!J578</f>
        <v>4</v>
      </c>
      <c r="K578" s="36">
        <f t="shared" si="98"/>
        <v>61</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9220F7AE-F6A3-4357-BA15-C1598B58BD54}">
            <xm:f>D12&lt;('Gesamt ZF'!D12-20%)</xm:f>
            <x14:dxf>
              <fill>
                <patternFill>
                  <bgColor theme="3" tint="0.59996337778862885"/>
                </patternFill>
              </fill>
            </x14:dxf>
          </x14:cfRule>
          <x14:cfRule type="expression" priority="112" id="{3F75364D-A4EF-4BAA-A9F9-F95A08B3CE70}">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5DC5D67D-63BF-4E61-8F2C-84D1A4EC4FF1}">
            <xm:f>D13&lt;('Gesamt ZF'!D13-20%)</xm:f>
            <x14:dxf>
              <fill>
                <patternFill>
                  <bgColor theme="3" tint="0.59996337778862885"/>
                </patternFill>
              </fill>
            </x14:dxf>
          </x14:cfRule>
          <x14:cfRule type="expression" priority="110" id="{56851662-6C36-4AE9-8DE9-239112743B55}">
            <xm:f>D13&gt;('Gesamt ZF'!D13+20%)</xm:f>
            <x14:dxf>
              <fill>
                <patternFill>
                  <bgColor rgb="FF92D050"/>
                </patternFill>
              </fill>
            </x14:dxf>
          </x14:cfRule>
          <xm:sqref>D13:D20 F13:F20 H13:H20</xm:sqref>
        </x14:conditionalFormatting>
        <x14:conditionalFormatting xmlns:xm="http://schemas.microsoft.com/office/excel/2006/main">
          <x14:cfRule type="expression" priority="107" id="{BED2C002-909A-4EE3-BC32-B56315BFBCDC}">
            <xm:f>D29&lt;('Gesamt ZF'!D29-20%)</xm:f>
            <x14:dxf>
              <fill>
                <patternFill>
                  <bgColor theme="3" tint="0.59996337778862885"/>
                </patternFill>
              </fill>
            </x14:dxf>
          </x14:cfRule>
          <x14:cfRule type="expression" priority="108" id="{9C1DE472-4128-413C-8B3E-F5EA8E15AFC0}">
            <xm:f>D29&gt;('Gesamt ZF'!D29+20%)</xm:f>
            <x14:dxf>
              <fill>
                <patternFill>
                  <bgColor rgb="FF92D050"/>
                </patternFill>
              </fill>
            </x14:dxf>
          </x14:cfRule>
          <xm:sqref>D29:D37 F29:F37 H29:H37</xm:sqref>
        </x14:conditionalFormatting>
        <x14:conditionalFormatting xmlns:xm="http://schemas.microsoft.com/office/excel/2006/main">
          <x14:cfRule type="expression" priority="105" id="{111748DF-4CB3-46BC-8916-8792E4D2A470}">
            <xm:f>D46&lt;('Gesamt ZF'!D46-20%)</xm:f>
            <x14:dxf>
              <fill>
                <patternFill>
                  <bgColor theme="3" tint="0.59996337778862885"/>
                </patternFill>
              </fill>
            </x14:dxf>
          </x14:cfRule>
          <x14:cfRule type="expression" priority="106" id="{2B1C0A6F-D517-48D1-8382-944771B83AA3}">
            <xm:f>D46&gt;('Gesamt ZF'!D46+20%)</xm:f>
            <x14:dxf>
              <fill>
                <patternFill>
                  <bgColor rgb="FF92D050"/>
                </patternFill>
              </fill>
            </x14:dxf>
          </x14:cfRule>
          <xm:sqref>D46:D53 F46:F53 H46:H53</xm:sqref>
        </x14:conditionalFormatting>
        <x14:conditionalFormatting xmlns:xm="http://schemas.microsoft.com/office/excel/2006/main">
          <x14:cfRule type="expression" priority="103" id="{51495760-EDCF-434B-91F3-35E2BAA6C89C}">
            <xm:f>D54&lt;('Gesamt ZF'!D54-20%)</xm:f>
            <x14:dxf>
              <fill>
                <patternFill>
                  <bgColor theme="3" tint="0.59996337778862885"/>
                </patternFill>
              </fill>
            </x14:dxf>
          </x14:cfRule>
          <x14:cfRule type="expression" priority="104" id="{A85DE656-141F-47AB-AEF3-617318BE8C85}">
            <xm:f>D54&gt;('Gesamt ZF'!D54+20%)</xm:f>
            <x14:dxf>
              <fill>
                <patternFill>
                  <bgColor rgb="FF92D050"/>
                </patternFill>
              </fill>
            </x14:dxf>
          </x14:cfRule>
          <xm:sqref>D54 F54 H54</xm:sqref>
        </x14:conditionalFormatting>
        <x14:conditionalFormatting xmlns:xm="http://schemas.microsoft.com/office/excel/2006/main">
          <x14:cfRule type="expression" priority="101" id="{0A000477-D3B9-4840-829D-52BA3AEDBB03}">
            <xm:f>D61&lt;('Gesamt ZF'!D61-20%)</xm:f>
            <x14:dxf>
              <fill>
                <patternFill>
                  <bgColor theme="3" tint="0.59996337778862885"/>
                </patternFill>
              </fill>
            </x14:dxf>
          </x14:cfRule>
          <x14:cfRule type="expression" priority="102" id="{F733D2CA-DECE-4D4E-B71F-305C07878379}">
            <xm:f>D61&gt;('Gesamt ZF'!D61+20%)</xm:f>
            <x14:dxf>
              <fill>
                <patternFill>
                  <bgColor rgb="FF92D050"/>
                </patternFill>
              </fill>
            </x14:dxf>
          </x14:cfRule>
          <xm:sqref>D61:D63 F61:F63 H61:H63</xm:sqref>
        </x14:conditionalFormatting>
        <x14:conditionalFormatting xmlns:xm="http://schemas.microsoft.com/office/excel/2006/main">
          <x14:cfRule type="expression" priority="99" id="{7980EBF8-25C0-4E77-B782-99B529D49ABA}">
            <xm:f>D72&lt;('Gesamt ZF'!D72-20%)</xm:f>
            <x14:dxf>
              <fill>
                <patternFill>
                  <bgColor theme="3" tint="0.59996337778862885"/>
                </patternFill>
              </fill>
            </x14:dxf>
          </x14:cfRule>
          <x14:cfRule type="expression" priority="100" id="{4916F425-B5D3-4D1B-AE95-8A5A437EBC72}">
            <xm:f>D72&gt;('Gesamt ZF'!D72+20%)</xm:f>
            <x14:dxf>
              <fill>
                <patternFill>
                  <bgColor rgb="FF92D050"/>
                </patternFill>
              </fill>
            </x14:dxf>
          </x14:cfRule>
          <xm:sqref>D72:D74 F72:F74 H72:H74</xm:sqref>
        </x14:conditionalFormatting>
        <x14:conditionalFormatting xmlns:xm="http://schemas.microsoft.com/office/excel/2006/main">
          <x14:cfRule type="expression" priority="97" id="{E24FAA7B-DA26-40A4-9D30-F03F25CA5CC5}">
            <xm:f>D83&lt;('Gesamt ZF'!D83-20%)</xm:f>
            <x14:dxf>
              <fill>
                <patternFill>
                  <bgColor theme="3" tint="0.59996337778862885"/>
                </patternFill>
              </fill>
            </x14:dxf>
          </x14:cfRule>
          <x14:cfRule type="expression" priority="98" id="{96C07573-F91D-4722-AAA9-FFC966979627}">
            <xm:f>D83&gt;('Gesamt ZF'!D83+20%)</xm:f>
            <x14:dxf>
              <fill>
                <patternFill>
                  <bgColor rgb="FF92D050"/>
                </patternFill>
              </fill>
            </x14:dxf>
          </x14:cfRule>
          <xm:sqref>D83:D85 F83:F85 H83:H85</xm:sqref>
        </x14:conditionalFormatting>
        <x14:conditionalFormatting xmlns:xm="http://schemas.microsoft.com/office/excel/2006/main">
          <x14:cfRule type="expression" priority="95" id="{0D92F7C7-5A9A-4F5E-82C1-957057A83583}">
            <xm:f>D94&lt;('Gesamt ZF'!D94-20%)</xm:f>
            <x14:dxf>
              <fill>
                <patternFill>
                  <bgColor theme="3" tint="0.59996337778862885"/>
                </patternFill>
              </fill>
            </x14:dxf>
          </x14:cfRule>
          <x14:cfRule type="expression" priority="96" id="{E74D1B7C-EBED-4B03-8128-BB49A5352A86}">
            <xm:f>D94&gt;('Gesamt ZF'!D94+20%)</xm:f>
            <x14:dxf>
              <fill>
                <patternFill>
                  <bgColor rgb="FF92D050"/>
                </patternFill>
              </fill>
            </x14:dxf>
          </x14:cfRule>
          <xm:sqref>D94:D96 F94:F96 H94:H96</xm:sqref>
        </x14:conditionalFormatting>
        <x14:conditionalFormatting xmlns:xm="http://schemas.microsoft.com/office/excel/2006/main">
          <x14:cfRule type="expression" priority="93" id="{B4B83A6A-234D-4EBF-B676-B141AA892C8B}">
            <xm:f>D104&lt;('Gesamt ZF'!D104-20%)</xm:f>
            <x14:dxf>
              <fill>
                <patternFill>
                  <bgColor theme="3" tint="0.59996337778862885"/>
                </patternFill>
              </fill>
            </x14:dxf>
          </x14:cfRule>
          <x14:cfRule type="expression" priority="94" id="{68C32A76-0530-439D-B455-635A6103D77E}">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B3DAC130-6162-45CB-84D0-CFCF032EBACA}">
            <xm:f>D118&lt;('Gesamt ZF'!D118-20%)</xm:f>
            <x14:dxf>
              <fill>
                <patternFill>
                  <bgColor theme="3" tint="0.59996337778862885"/>
                </patternFill>
              </fill>
            </x14:dxf>
          </x14:cfRule>
          <x14:cfRule type="expression" priority="92" id="{9B766631-AEE1-42A0-A121-2BCAC73CA788}">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B7E39893-CC30-40CF-B969-C60F604BB7B1}">
            <xm:f>D132&lt;('Gesamt ZF'!D132-20%)</xm:f>
            <x14:dxf>
              <fill>
                <patternFill>
                  <bgColor theme="3" tint="0.59996337778862885"/>
                </patternFill>
              </fill>
            </x14:dxf>
          </x14:cfRule>
          <x14:cfRule type="expression" priority="90" id="{BE8DBA65-CDBB-47D3-BB3C-9B535256CAC7}">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CB273DD7-F0A8-4E7D-9415-027BD1C530F8}">
            <xm:f>D146&lt;('Gesamt ZF'!D146-20%)</xm:f>
            <x14:dxf>
              <fill>
                <patternFill>
                  <bgColor theme="3" tint="0.59996337778862885"/>
                </patternFill>
              </fill>
            </x14:dxf>
          </x14:cfRule>
          <x14:cfRule type="expression" priority="88" id="{42ACED61-6568-49BE-8BBF-6DA9108928F8}">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FD70737C-3E2E-4E72-8A8D-2D315B4C4B83}">
            <xm:f>D158&lt;('Gesamt ZF'!D158-20%)</xm:f>
            <x14:dxf>
              <fill>
                <patternFill>
                  <bgColor theme="3" tint="0.59996337778862885"/>
                </patternFill>
              </fill>
            </x14:dxf>
          </x14:cfRule>
          <x14:cfRule type="expression" priority="86" id="{A946039A-8D58-4A2E-9229-B8AFED0D960A}">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879E49ED-16C6-4154-83BE-18B11FE44F4F}">
            <xm:f>D172&lt;('Gesamt ZF'!D172-20%)</xm:f>
            <x14:dxf>
              <fill>
                <patternFill>
                  <bgColor theme="3" tint="0.59996337778862885"/>
                </patternFill>
              </fill>
            </x14:dxf>
          </x14:cfRule>
          <x14:cfRule type="expression" priority="84" id="{08FCA832-D585-4AB9-8A73-215DAD4D5F9C}">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8C0BDCD5-A2D7-413F-B0AF-296B8B106E58}">
            <xm:f>D186&lt;('Gesamt ZF'!D186-20%)</xm:f>
            <x14:dxf>
              <fill>
                <patternFill>
                  <bgColor theme="3" tint="0.59996337778862885"/>
                </patternFill>
              </fill>
            </x14:dxf>
          </x14:cfRule>
          <x14:cfRule type="expression" priority="82" id="{71BFFD8C-3E0D-462C-AE83-53DFFAD26023}">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5805525F-F627-4FAD-9E36-7DE83C116FA3}">
            <xm:f>D200&lt;('Gesamt ZF'!D200-20%)</xm:f>
            <x14:dxf>
              <fill>
                <patternFill>
                  <bgColor theme="3" tint="0.59996337778862885"/>
                </patternFill>
              </fill>
            </x14:dxf>
          </x14:cfRule>
          <x14:cfRule type="expression" priority="80" id="{295A00FA-9699-4831-BE77-050BFA59C1E7}">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80C5427F-B4CB-4207-B560-FA278ADEFC7F}">
            <xm:f>D212&lt;('Gesamt ZF'!D212-20%)</xm:f>
            <x14:dxf>
              <fill>
                <patternFill>
                  <bgColor theme="3" tint="0.59996337778862885"/>
                </patternFill>
              </fill>
            </x14:dxf>
          </x14:cfRule>
          <x14:cfRule type="expression" priority="78" id="{08BF2CAA-A20F-4F50-9EF7-2BF689A36040}">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49E93FED-76CC-475B-9A65-7019244001D6}">
            <xm:f>D224&lt;('Gesamt ZF'!D224-20%)</xm:f>
            <x14:dxf>
              <fill>
                <patternFill>
                  <bgColor theme="3" tint="0.59996337778862885"/>
                </patternFill>
              </fill>
            </x14:dxf>
          </x14:cfRule>
          <x14:cfRule type="expression" priority="76" id="{CE24FDC8-A921-4A4C-97F9-86E453066C15}">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63CC1D13-041F-4201-9214-8D1D178AC859}">
            <xm:f>D236&lt;('Gesamt ZF'!D236-20%)</xm:f>
            <x14:dxf>
              <fill>
                <patternFill>
                  <bgColor theme="3" tint="0.59996337778862885"/>
                </patternFill>
              </fill>
            </x14:dxf>
          </x14:cfRule>
          <x14:cfRule type="expression" priority="74" id="{EB45D29A-2569-485F-A5A1-920A2468E15D}">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4E165547-4122-4351-9DC9-0F5BB975DAAB}">
            <xm:f>D246&lt;('Gesamt ZF'!D246-20%)</xm:f>
            <x14:dxf>
              <fill>
                <patternFill>
                  <bgColor theme="3" tint="0.59996337778862885"/>
                </patternFill>
              </fill>
            </x14:dxf>
          </x14:cfRule>
          <x14:cfRule type="expression" priority="72" id="{72384C41-7919-4D6D-A92C-42EAF516BD1F}">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541A296D-800E-4B4B-9957-BB4D0B7BB197}">
            <xm:f>D259&lt;('Gesamt ZF'!D259-20%)</xm:f>
            <x14:dxf>
              <fill>
                <patternFill>
                  <bgColor theme="3" tint="0.59996337778862885"/>
                </patternFill>
              </fill>
            </x14:dxf>
          </x14:cfRule>
          <x14:cfRule type="expression" priority="70" id="{0FBCBF5B-4CB4-424F-8A6F-6D0C50D005F6}">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E2963444-F56F-4947-A7B4-754079CB6DAE}">
            <xm:f>D272&lt;('Gesamt ZF'!D272-20%)</xm:f>
            <x14:dxf>
              <fill>
                <patternFill>
                  <bgColor theme="3" tint="0.59996337778862885"/>
                </patternFill>
              </fill>
            </x14:dxf>
          </x14:cfRule>
          <x14:cfRule type="expression" priority="68" id="{30CAF6DD-027F-4CAD-94B3-040A77284A69}">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4AE122CA-3492-47AE-9866-C068345B768A}">
            <xm:f>D288&lt;('Gesamt ZF'!D288-20%)</xm:f>
            <x14:dxf>
              <fill>
                <patternFill>
                  <bgColor theme="3" tint="0.59996337778862885"/>
                </patternFill>
              </fill>
            </x14:dxf>
          </x14:cfRule>
          <x14:cfRule type="expression" priority="66" id="{BE7E73BE-798D-4CA6-860F-7A2CF25B1E3B}">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8C73088E-C7D6-4642-A549-CFC9ACDA4754}">
            <xm:f>D299&lt;('Gesamt ZF'!D299-20%)</xm:f>
            <x14:dxf>
              <fill>
                <patternFill>
                  <bgColor theme="3" tint="0.59996337778862885"/>
                </patternFill>
              </fill>
            </x14:dxf>
          </x14:cfRule>
          <x14:cfRule type="expression" priority="64" id="{C5156B49-9128-4B95-8F57-8D1C9C1D34FB}">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5E2AD34A-2E65-4C2B-AF1F-42D035650B13}">
            <xm:f>D313&lt;('Gesamt ZF'!D313-20%)</xm:f>
            <x14:dxf>
              <fill>
                <patternFill>
                  <bgColor theme="3" tint="0.59996337778862885"/>
                </patternFill>
              </fill>
            </x14:dxf>
          </x14:cfRule>
          <x14:cfRule type="expression" priority="62" id="{F0FC6BA7-D126-43EC-96CE-61DD2DF61356}">
            <xm:f>D313&gt;('Gesamt ZF'!D313+20%)</xm:f>
            <x14:dxf>
              <fill>
                <patternFill>
                  <bgColor rgb="FF92D050"/>
                </patternFill>
              </fill>
            </x14:dxf>
          </x14:cfRule>
          <xm:sqref>D313:D319 F313:F319</xm:sqref>
        </x14:conditionalFormatting>
        <x14:conditionalFormatting xmlns:xm="http://schemas.microsoft.com/office/excel/2006/main">
          <x14:cfRule type="expression" priority="59" id="{3F8A24DE-C614-4A00-B4C7-3BF3790292DB}">
            <xm:f>D327&lt;('Gesamt ZF'!D327-20%)</xm:f>
            <x14:dxf>
              <fill>
                <patternFill>
                  <bgColor theme="3" tint="0.59996337778862885"/>
                </patternFill>
              </fill>
            </x14:dxf>
          </x14:cfRule>
          <x14:cfRule type="expression" priority="60" id="{E3A7B322-C18D-4425-B0C3-2479670CA909}">
            <xm:f>D327&gt;('Gesamt ZF'!D327+20%)</xm:f>
            <x14:dxf>
              <fill>
                <patternFill>
                  <bgColor rgb="FF92D050"/>
                </patternFill>
              </fill>
            </x14:dxf>
          </x14:cfRule>
          <xm:sqref>D327:D333 F327:F333</xm:sqref>
        </x14:conditionalFormatting>
        <x14:conditionalFormatting xmlns:xm="http://schemas.microsoft.com/office/excel/2006/main">
          <x14:cfRule type="expression" priority="57" id="{8B98CBB7-4F21-4472-94BF-ADD0B8140A20}">
            <xm:f>D341&lt;('Gesamt ZF'!D341-20%)</xm:f>
            <x14:dxf>
              <fill>
                <patternFill>
                  <bgColor theme="3" tint="0.59996337778862885"/>
                </patternFill>
              </fill>
            </x14:dxf>
          </x14:cfRule>
          <x14:cfRule type="expression" priority="58" id="{2A6C26E6-D17F-40CF-ADE6-9B17B43B0251}">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0115B223-99E5-431A-BB8B-3722CEFDCC1E}">
            <xm:f>D353&lt;('Gesamt ZF'!D353-20%)</xm:f>
            <x14:dxf>
              <fill>
                <patternFill>
                  <bgColor theme="3" tint="0.59996337778862885"/>
                </patternFill>
              </fill>
            </x14:dxf>
          </x14:cfRule>
          <x14:cfRule type="expression" priority="56" id="{F388B29B-9ADA-4E86-9AD0-9223FFB39170}">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B31AA48A-03FD-42A3-9EBD-2975E866F20E}">
            <xm:f>D363&lt;('Gesamt ZF'!D363-20%)</xm:f>
            <x14:dxf>
              <fill>
                <patternFill>
                  <bgColor theme="3" tint="0.59996337778862885"/>
                </patternFill>
              </fill>
            </x14:dxf>
          </x14:cfRule>
          <x14:cfRule type="expression" priority="54" id="{EDCB172B-C791-4E5F-9CF1-A2855178DA2D}">
            <xm:f>D363&gt;('Gesamt ZF'!D363+20%)</xm:f>
            <x14:dxf>
              <fill>
                <patternFill>
                  <bgColor rgb="FF92D050"/>
                </patternFill>
              </fill>
            </x14:dxf>
          </x14:cfRule>
          <xm:sqref>D363 H363 F363</xm:sqref>
        </x14:conditionalFormatting>
        <x14:conditionalFormatting xmlns:xm="http://schemas.microsoft.com/office/excel/2006/main">
          <x14:cfRule type="expression" priority="51" id="{8B9AE8E2-C28A-4981-8C49-87571C445090}">
            <xm:f>J363&lt;('Gesamt ZF'!J363-20%)</xm:f>
            <x14:dxf>
              <fill>
                <patternFill>
                  <bgColor theme="3" tint="0.59996337778862885"/>
                </patternFill>
              </fill>
            </x14:dxf>
          </x14:cfRule>
          <x14:cfRule type="expression" priority="52" id="{B6F001F7-1611-4A3C-B583-95FC4BB68C91}">
            <xm:f>J363&gt;('Gesamt ZF'!J363+20%)</xm:f>
            <x14:dxf>
              <fill>
                <patternFill>
                  <bgColor rgb="FF92D050"/>
                </patternFill>
              </fill>
            </x14:dxf>
          </x14:cfRule>
          <xm:sqref>J363</xm:sqref>
        </x14:conditionalFormatting>
        <x14:conditionalFormatting xmlns:xm="http://schemas.microsoft.com/office/excel/2006/main">
          <x14:cfRule type="expression" priority="49" id="{5BE311CF-94C6-4669-A09B-80B0F4D1FCCB}">
            <xm:f>D365&lt;('Gesamt ZF'!D365-20%)</xm:f>
            <x14:dxf>
              <fill>
                <patternFill>
                  <bgColor theme="3" tint="0.59996337778862885"/>
                </patternFill>
              </fill>
            </x14:dxf>
          </x14:cfRule>
          <x14:cfRule type="expression" priority="50" id="{5ED94831-FDFD-4BAD-869A-A7ABD3BD269B}">
            <xm:f>D365&gt;('Gesamt ZF'!D365+20%)</xm:f>
            <x14:dxf>
              <fill>
                <patternFill>
                  <bgColor rgb="FF92D050"/>
                </patternFill>
              </fill>
            </x14:dxf>
          </x14:cfRule>
          <xm:sqref>D365 H365 F365</xm:sqref>
        </x14:conditionalFormatting>
        <x14:conditionalFormatting xmlns:xm="http://schemas.microsoft.com/office/excel/2006/main">
          <x14:cfRule type="expression" priority="47" id="{20A8155B-2AE1-4A43-B9B6-64C31BB973C6}">
            <xm:f>J365&lt;('Gesamt ZF'!J365-20%)</xm:f>
            <x14:dxf>
              <fill>
                <patternFill>
                  <bgColor theme="3" tint="0.59996337778862885"/>
                </patternFill>
              </fill>
            </x14:dxf>
          </x14:cfRule>
          <x14:cfRule type="expression" priority="48" id="{4B2C6795-19DD-40D7-B6D9-C467DBDE06BF}">
            <xm:f>J365&gt;('Gesamt ZF'!J365+20%)</xm:f>
            <x14:dxf>
              <fill>
                <patternFill>
                  <bgColor rgb="FF92D050"/>
                </patternFill>
              </fill>
            </x14:dxf>
          </x14:cfRule>
          <xm:sqref>J365</xm:sqref>
        </x14:conditionalFormatting>
        <x14:conditionalFormatting xmlns:xm="http://schemas.microsoft.com/office/excel/2006/main">
          <x14:cfRule type="expression" priority="45" id="{27D9FA91-B111-43FD-9D2C-B6D129E1B09B}">
            <xm:f>D367&lt;('Gesamt ZF'!D367-20%)</xm:f>
            <x14:dxf>
              <fill>
                <patternFill>
                  <bgColor theme="3" tint="0.59996337778862885"/>
                </patternFill>
              </fill>
            </x14:dxf>
          </x14:cfRule>
          <x14:cfRule type="expression" priority="46" id="{3AF7E0D6-B05D-4080-8A23-5E97787F10B1}">
            <xm:f>D367&gt;('Gesamt ZF'!D367+20%)</xm:f>
            <x14:dxf>
              <fill>
                <patternFill>
                  <bgColor rgb="FF92D050"/>
                </patternFill>
              </fill>
            </x14:dxf>
          </x14:cfRule>
          <xm:sqref>D367 H367 F367</xm:sqref>
        </x14:conditionalFormatting>
        <x14:conditionalFormatting xmlns:xm="http://schemas.microsoft.com/office/excel/2006/main">
          <x14:cfRule type="expression" priority="43" id="{C0106AFB-E92F-482C-9D9C-58B491858C28}">
            <xm:f>J367&lt;('Gesamt ZF'!J367-20%)</xm:f>
            <x14:dxf>
              <fill>
                <patternFill>
                  <bgColor theme="3" tint="0.59996337778862885"/>
                </patternFill>
              </fill>
            </x14:dxf>
          </x14:cfRule>
          <x14:cfRule type="expression" priority="44" id="{6C0C0164-58EC-4E30-8EF2-E47F5F4DD3A9}">
            <xm:f>J367&gt;('Gesamt ZF'!J367+20%)</xm:f>
            <x14:dxf>
              <fill>
                <patternFill>
                  <bgColor rgb="FF92D050"/>
                </patternFill>
              </fill>
            </x14:dxf>
          </x14:cfRule>
          <xm:sqref>J367</xm:sqref>
        </x14:conditionalFormatting>
        <x14:conditionalFormatting xmlns:xm="http://schemas.microsoft.com/office/excel/2006/main">
          <x14:cfRule type="expression" priority="41" id="{BB88F5DA-732B-4983-91BC-C150CDF24D7E}">
            <xm:f>D369&lt;('Gesamt ZF'!D369-20%)</xm:f>
            <x14:dxf>
              <fill>
                <patternFill>
                  <bgColor theme="3" tint="0.59996337778862885"/>
                </patternFill>
              </fill>
            </x14:dxf>
          </x14:cfRule>
          <x14:cfRule type="expression" priority="42" id="{A7B636A5-4C2E-45D5-9402-6D23622195D0}">
            <xm:f>D369&gt;('Gesamt ZF'!D369+20%)</xm:f>
            <x14:dxf>
              <fill>
                <patternFill>
                  <bgColor rgb="FF92D050"/>
                </patternFill>
              </fill>
            </x14:dxf>
          </x14:cfRule>
          <xm:sqref>D369 H369 F369</xm:sqref>
        </x14:conditionalFormatting>
        <x14:conditionalFormatting xmlns:xm="http://schemas.microsoft.com/office/excel/2006/main">
          <x14:cfRule type="expression" priority="39" id="{D808D8E9-0C5A-4FE6-A90A-D49C95E201D6}">
            <xm:f>J369&lt;('Gesamt ZF'!J369-20%)</xm:f>
            <x14:dxf>
              <fill>
                <patternFill>
                  <bgColor theme="3" tint="0.59996337778862885"/>
                </patternFill>
              </fill>
            </x14:dxf>
          </x14:cfRule>
          <x14:cfRule type="expression" priority="40" id="{FE80AEE8-5B25-479D-A9E9-56A4BA48C24E}">
            <xm:f>J369&gt;('Gesamt ZF'!J369+20%)</xm:f>
            <x14:dxf>
              <fill>
                <patternFill>
                  <bgColor rgb="FF92D050"/>
                </patternFill>
              </fill>
            </x14:dxf>
          </x14:cfRule>
          <xm:sqref>J369</xm:sqref>
        </x14:conditionalFormatting>
        <x14:conditionalFormatting xmlns:xm="http://schemas.microsoft.com/office/excel/2006/main">
          <x14:cfRule type="expression" priority="37" id="{F3855E50-D1CE-4DDC-825B-CFEC22C0E60F}">
            <xm:f>D376&lt;('Gesamt ZF'!D376-20%)</xm:f>
            <x14:dxf>
              <fill>
                <patternFill>
                  <bgColor theme="3" tint="0.59996337778862885"/>
                </patternFill>
              </fill>
            </x14:dxf>
          </x14:cfRule>
          <x14:cfRule type="expression" priority="38" id="{7CA69480-94CE-4C9E-B02B-8F00DD76D935}">
            <xm:f>D376&gt;('Gesamt ZF'!D376+20%)</xm:f>
            <x14:dxf>
              <fill>
                <patternFill>
                  <bgColor rgb="FF92D050"/>
                </patternFill>
              </fill>
            </x14:dxf>
          </x14:cfRule>
          <xm:sqref>D376 F376</xm:sqref>
        </x14:conditionalFormatting>
        <x14:conditionalFormatting xmlns:xm="http://schemas.microsoft.com/office/excel/2006/main">
          <x14:cfRule type="expression" priority="35" id="{34E9E32E-908F-468E-8DBF-C5C351335F2A}">
            <xm:f>D385&lt;('Gesamt ZF'!D385-20%)</xm:f>
            <x14:dxf>
              <fill>
                <patternFill>
                  <bgColor theme="3" tint="0.59996337778862885"/>
                </patternFill>
              </fill>
            </x14:dxf>
          </x14:cfRule>
          <x14:cfRule type="expression" priority="36" id="{D047E9FB-EAA9-4C73-AB70-114ECF40CC68}">
            <xm:f>D385&gt;('Gesamt ZF'!D385+20%)</xm:f>
            <x14:dxf>
              <fill>
                <patternFill>
                  <bgColor rgb="FF92D050"/>
                </patternFill>
              </fill>
            </x14:dxf>
          </x14:cfRule>
          <xm:sqref>D385 H385 F385</xm:sqref>
        </x14:conditionalFormatting>
        <x14:conditionalFormatting xmlns:xm="http://schemas.microsoft.com/office/excel/2006/main">
          <x14:cfRule type="expression" priority="33" id="{85ECB2E1-7D8D-4AE6-8B35-660B5AD768E0}">
            <xm:f>D387&lt;('Gesamt ZF'!D387-20%)</xm:f>
            <x14:dxf>
              <fill>
                <patternFill>
                  <bgColor theme="3" tint="0.59996337778862885"/>
                </patternFill>
              </fill>
            </x14:dxf>
          </x14:cfRule>
          <x14:cfRule type="expression" priority="34" id="{6D092451-CCE0-4CA8-BB55-C2BAD1BD73F1}">
            <xm:f>D387&gt;('Gesamt ZF'!D387+20%)</xm:f>
            <x14:dxf>
              <fill>
                <patternFill>
                  <bgColor rgb="FF92D050"/>
                </patternFill>
              </fill>
            </x14:dxf>
          </x14:cfRule>
          <xm:sqref>D387 H387 F387</xm:sqref>
        </x14:conditionalFormatting>
        <x14:conditionalFormatting xmlns:xm="http://schemas.microsoft.com/office/excel/2006/main">
          <x14:cfRule type="expression" priority="31" id="{CED50910-4C6B-4328-93D4-0C05246BACAF}">
            <xm:f>D389&lt;('Gesamt ZF'!D389-20%)</xm:f>
            <x14:dxf>
              <fill>
                <patternFill>
                  <bgColor theme="3" tint="0.59996337778862885"/>
                </patternFill>
              </fill>
            </x14:dxf>
          </x14:cfRule>
          <x14:cfRule type="expression" priority="32" id="{3F8D76BA-287B-446C-A494-F7AA012F3DE1}">
            <xm:f>D389&gt;('Gesamt ZF'!D389+20%)</xm:f>
            <x14:dxf>
              <fill>
                <patternFill>
                  <bgColor rgb="FF92D050"/>
                </patternFill>
              </fill>
            </x14:dxf>
          </x14:cfRule>
          <xm:sqref>D389 H389 F389</xm:sqref>
        </x14:conditionalFormatting>
        <x14:conditionalFormatting xmlns:xm="http://schemas.microsoft.com/office/excel/2006/main">
          <x14:cfRule type="expression" priority="29" id="{7B273A4D-83B8-4474-87AB-2519067646AE}">
            <xm:f>D391&lt;('Gesamt ZF'!D391-20%)</xm:f>
            <x14:dxf>
              <fill>
                <patternFill>
                  <bgColor theme="3" tint="0.59996337778862885"/>
                </patternFill>
              </fill>
            </x14:dxf>
          </x14:cfRule>
          <x14:cfRule type="expression" priority="30" id="{4E1B42CB-4034-4626-81B3-0F60FA421296}">
            <xm:f>D391&gt;('Gesamt ZF'!D391+20%)</xm:f>
            <x14:dxf>
              <fill>
                <patternFill>
                  <bgColor rgb="FF92D050"/>
                </patternFill>
              </fill>
            </x14:dxf>
          </x14:cfRule>
          <xm:sqref>D391 H391 F391</xm:sqref>
        </x14:conditionalFormatting>
        <x14:conditionalFormatting xmlns:xm="http://schemas.microsoft.com/office/excel/2006/main">
          <x14:cfRule type="expression" priority="27" id="{C017C67C-FD39-40DC-A8E0-1E0259FF10F3}">
            <xm:f>D401&lt;('Gesamt ZF'!D401-20%)</xm:f>
            <x14:dxf>
              <fill>
                <patternFill>
                  <bgColor theme="3" tint="0.59996337778862885"/>
                </patternFill>
              </fill>
            </x14:dxf>
          </x14:cfRule>
          <x14:cfRule type="expression" priority="28" id="{C8634986-3839-4E6F-9DA4-FCC53C233960}">
            <xm:f>D401&gt;('Gesamt ZF'!D401+20%)</xm:f>
            <x14:dxf>
              <fill>
                <patternFill>
                  <bgColor rgb="FF92D050"/>
                </patternFill>
              </fill>
            </x14:dxf>
          </x14:cfRule>
          <xm:sqref>D401 F401</xm:sqref>
        </x14:conditionalFormatting>
        <x14:conditionalFormatting xmlns:xm="http://schemas.microsoft.com/office/excel/2006/main">
          <x14:cfRule type="expression" priority="25" id="{25D58DE8-AE99-4AF5-A4CB-B8616F2D3DED}">
            <xm:f>D409&lt;('Gesamt ZF'!D409-20%)</xm:f>
            <x14:dxf>
              <fill>
                <patternFill>
                  <bgColor theme="3" tint="0.59996337778862885"/>
                </patternFill>
              </fill>
            </x14:dxf>
          </x14:cfRule>
          <x14:cfRule type="expression" priority="26" id="{556D8B2E-EEF3-4219-871C-FCFDF9DEBDF8}">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E5184523-732E-44DF-AE19-089D30EE9372}">
            <xm:f>D427&lt;('Gesamt ZF'!D427-20%)</xm:f>
            <x14:dxf>
              <fill>
                <patternFill>
                  <bgColor theme="3" tint="0.59996337778862885"/>
                </patternFill>
              </fill>
            </x14:dxf>
          </x14:cfRule>
          <x14:cfRule type="expression" priority="24" id="{05DC8DA5-40DB-4C5C-8EDF-597AF18BA548}">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47D92856-D6C9-47DC-BB67-5B10976AB5B6}">
            <xm:f>D428&lt;('Gesamt ZF'!D428-20%)</xm:f>
            <x14:dxf>
              <fill>
                <patternFill>
                  <bgColor theme="3" tint="0.59996337778862885"/>
                </patternFill>
              </fill>
            </x14:dxf>
          </x14:cfRule>
          <x14:cfRule type="expression" priority="22" id="{9FD9D5BF-42C1-41AD-B949-0F71DACC8EA8}">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572CB076-C9B3-4181-82FA-428416CC05FC}">
            <xm:f>D445&lt;('Gesamt ZF'!D445-20%)</xm:f>
            <x14:dxf>
              <fill>
                <patternFill>
                  <bgColor theme="3" tint="0.59996337778862885"/>
                </patternFill>
              </fill>
            </x14:dxf>
          </x14:cfRule>
          <x14:cfRule type="expression" priority="20" id="{040C2532-624F-46C5-A672-7FE1F8E24007}">
            <xm:f>D445&gt;('Gesamt ZF'!D445+20%)</xm:f>
            <x14:dxf>
              <fill>
                <patternFill>
                  <bgColor rgb="FF92D050"/>
                </patternFill>
              </fill>
            </x14:dxf>
          </x14:cfRule>
          <xm:sqref>D445:D447 J445:J447 H446:H447 F445:F447</xm:sqref>
        </x14:conditionalFormatting>
        <x14:conditionalFormatting xmlns:xm="http://schemas.microsoft.com/office/excel/2006/main">
          <x14:cfRule type="expression" priority="17" id="{39625B39-DFCD-4CEA-BDBD-FFB89AB585D1}">
            <xm:f>D456&lt;('Gesamt ZF'!D456-20%)</xm:f>
            <x14:dxf>
              <fill>
                <patternFill>
                  <bgColor theme="3" tint="0.59996337778862885"/>
                </patternFill>
              </fill>
            </x14:dxf>
          </x14:cfRule>
          <x14:cfRule type="expression" priority="18" id="{93E3A0CA-E223-4158-9B26-51634D04A048}">
            <xm:f>D456&gt;('Gesamt ZF'!D456+20%)</xm:f>
            <x14:dxf>
              <fill>
                <patternFill>
                  <bgColor rgb="FF92D050"/>
                </patternFill>
              </fill>
            </x14:dxf>
          </x14:cfRule>
          <xm:sqref>D456 F456</xm:sqref>
        </x14:conditionalFormatting>
        <x14:conditionalFormatting xmlns:xm="http://schemas.microsoft.com/office/excel/2006/main">
          <x14:cfRule type="expression" priority="15" id="{F2D4947E-64A5-48C5-911F-2F821BC14B64}">
            <xm:f>D464&lt;('Gesamt ZF'!D464-20%)</xm:f>
            <x14:dxf>
              <fill>
                <patternFill>
                  <bgColor theme="3" tint="0.59996337778862885"/>
                </patternFill>
              </fill>
            </x14:dxf>
          </x14:cfRule>
          <x14:cfRule type="expression" priority="16" id="{BB5812EC-BBAD-409A-B424-EA1BFF23615B}">
            <xm:f>D464&gt;('Gesamt ZF'!D464+20%)</xm:f>
            <x14:dxf>
              <fill>
                <patternFill>
                  <bgColor rgb="FF92D050"/>
                </patternFill>
              </fill>
            </x14:dxf>
          </x14:cfRule>
          <xm:sqref>D464:D468 H464:H468 F464:F468</xm:sqref>
        </x14:conditionalFormatting>
        <x14:conditionalFormatting xmlns:xm="http://schemas.microsoft.com/office/excel/2006/main">
          <x14:cfRule type="expression" priority="13" id="{2BD010A3-164E-47A0-B8F4-277EB5AC145E}">
            <xm:f>D476&lt;('Gesamt ZF'!D476-20%)</xm:f>
            <x14:dxf>
              <fill>
                <patternFill>
                  <bgColor theme="3" tint="0.59996337778862885"/>
                </patternFill>
              </fill>
            </x14:dxf>
          </x14:cfRule>
          <x14:cfRule type="expression" priority="14" id="{CF376252-7E89-4A2E-9E9F-D4C73343F16A}">
            <xm:f>D476&gt;('Gesamt ZF'!D476+20%)</xm:f>
            <x14:dxf>
              <fill>
                <patternFill>
                  <bgColor rgb="FF92D050"/>
                </patternFill>
              </fill>
            </x14:dxf>
          </x14:cfRule>
          <xm:sqref>D476:D480 H476:H480 F476:F480</xm:sqref>
        </x14:conditionalFormatting>
        <x14:conditionalFormatting xmlns:xm="http://schemas.microsoft.com/office/excel/2006/main">
          <x14:cfRule type="expression" priority="11" id="{F647F51D-4437-4A29-971B-FD86418BBFFC}">
            <xm:f>D490&lt;('Gesamt ZF'!D490-20%)</xm:f>
            <x14:dxf>
              <fill>
                <patternFill>
                  <bgColor theme="3" tint="0.59996337778862885"/>
                </patternFill>
              </fill>
            </x14:dxf>
          </x14:cfRule>
          <x14:cfRule type="expression" priority="12" id="{DC091739-2404-47AC-AC41-C5D0913417E4}">
            <xm:f>D490&gt;('Gesamt ZF'!D490+20%)</xm:f>
            <x14:dxf>
              <fill>
                <patternFill>
                  <bgColor rgb="FF92D050"/>
                </patternFill>
              </fill>
            </x14:dxf>
          </x14:cfRule>
          <xm:sqref>D490:D495 H490:H495 F490:F495</xm:sqref>
        </x14:conditionalFormatting>
        <x14:conditionalFormatting xmlns:xm="http://schemas.microsoft.com/office/excel/2006/main">
          <x14:cfRule type="expression" priority="9" id="{24306CCE-3078-4218-A443-ECD78E095697}">
            <xm:f>D506&lt;('Gesamt ZF'!D506-20%)</xm:f>
            <x14:dxf>
              <fill>
                <patternFill>
                  <bgColor theme="3" tint="0.59996337778862885"/>
                </patternFill>
              </fill>
            </x14:dxf>
          </x14:cfRule>
          <x14:cfRule type="expression" priority="10" id="{BFB305FC-2B59-4969-8374-A93027D50D85}">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5CC855D9-04A8-4914-96A2-6C770716D0DB}">
            <xm:f>D527&lt;('Gesamt ZF'!D527-20%)</xm:f>
            <x14:dxf>
              <fill>
                <patternFill>
                  <bgColor theme="3" tint="0.59996337778862885"/>
                </patternFill>
              </fill>
            </x14:dxf>
          </x14:cfRule>
          <x14:cfRule type="expression" priority="8" id="{34656CB5-2E4E-4734-825E-6B0A42382836}">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A16B8121-CD9F-4427-A843-6B7C6801B3E9}">
            <xm:f>D549&lt;('Gesamt ZF'!D549-20%)</xm:f>
            <x14:dxf>
              <fill>
                <patternFill>
                  <bgColor theme="3" tint="0.59996337778862885"/>
                </patternFill>
              </fill>
            </x14:dxf>
          </x14:cfRule>
          <x14:cfRule type="expression" priority="6" id="{451CA7C2-909B-4F9D-87B5-A58A759346CE}">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4BD58131-0C50-454F-A872-3688DBAD6799}">
            <xm:f>D562&lt;('Gesamt ZF'!D562-20%)</xm:f>
            <x14:dxf>
              <fill>
                <patternFill>
                  <bgColor theme="3" tint="0.59996337778862885"/>
                </patternFill>
              </fill>
            </x14:dxf>
          </x14:cfRule>
          <x14:cfRule type="expression" priority="4" id="{F2E68171-A295-4097-97A2-14C1A99F8E33}">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36FA2B29-9E91-4B53-9743-35039B9549FF}">
            <xm:f>D573&lt;('Gesamt ZF'!D573-20%)</xm:f>
            <x14:dxf>
              <fill>
                <patternFill>
                  <bgColor theme="3" tint="0.59996337778862885"/>
                </patternFill>
              </fill>
            </x14:dxf>
          </x14:cfRule>
          <x14:cfRule type="expression" priority="2" id="{C1E0727E-E5EE-4C04-8F64-683167D7C17F}">
            <xm:f>D573&gt;('Gesamt ZF'!D573+20%)</xm:f>
            <x14:dxf>
              <fill>
                <patternFill>
                  <bgColor rgb="FF92D050"/>
                </patternFill>
              </fill>
            </x14:dxf>
          </x14:cfRule>
          <xm:sqref>D573:D578 H573:H578 F573:F578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78"/>
  <sheetViews>
    <sheetView topLeftCell="B415" zoomScaleNormal="100" workbookViewId="0">
      <selection activeCell="N449" sqref="N449"/>
    </sheetView>
  </sheetViews>
  <sheetFormatPr baseColWidth="10" defaultColWidth="9.140625" defaultRowHeight="12" x14ac:dyDescent="0.2"/>
  <cols>
    <col min="1" max="1" width="9.140625" style="34"/>
    <col min="2" max="2" width="31" style="34" customWidth="1"/>
    <col min="3" max="12" width="9.140625" style="34"/>
    <col min="13" max="13" width="20.5703125" style="34" customWidth="1"/>
    <col min="14" max="16384" width="9.140625" style="34"/>
  </cols>
  <sheetData>
    <row r="2" spans="2:16" x14ac:dyDescent="0.2">
      <c r="C2" s="102" t="s">
        <v>317</v>
      </c>
    </row>
    <row r="4" spans="2:16" x14ac:dyDescent="0.2">
      <c r="C4" s="102" t="s">
        <v>0</v>
      </c>
    </row>
    <row r="6" spans="2:16" x14ac:dyDescent="0.2">
      <c r="C6" s="102" t="s">
        <v>304</v>
      </c>
    </row>
    <row r="8" spans="2:16" x14ac:dyDescent="0.2">
      <c r="B8" s="253" t="s">
        <v>1</v>
      </c>
      <c r="C8" s="257" t="s">
        <v>316</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ht="30" customHeight="1" x14ac:dyDescent="0.2">
      <c r="B11" s="253"/>
      <c r="C11" s="258"/>
      <c r="D11" s="279"/>
      <c r="E11" s="258"/>
      <c r="F11" s="275"/>
      <c r="G11" s="258"/>
      <c r="H11" s="275"/>
      <c r="I11" s="258"/>
      <c r="J11" s="275"/>
      <c r="K11" s="258"/>
      <c r="L11" s="275"/>
      <c r="M11" s="258"/>
      <c r="N11" s="276"/>
      <c r="O11" s="258"/>
    </row>
    <row r="12" spans="2:16" x14ac:dyDescent="0.25">
      <c r="B12" s="23" t="s">
        <v>7</v>
      </c>
      <c r="C12" s="1">
        <v>3</v>
      </c>
      <c r="D12" s="2">
        <f>C12/$M$12</f>
        <v>1.8867924528301886E-2</v>
      </c>
      <c r="E12" s="3">
        <v>12</v>
      </c>
      <c r="F12" s="2">
        <f>E12/$M$12</f>
        <v>7.5471698113207544E-2</v>
      </c>
      <c r="G12" s="3">
        <v>46</v>
      </c>
      <c r="H12" s="2">
        <f>G12/$M$12</f>
        <v>0.28930817610062892</v>
      </c>
      <c r="I12" s="3">
        <v>48</v>
      </c>
      <c r="J12" s="2">
        <f>I12/$M$12</f>
        <v>0.30188679245283018</v>
      </c>
      <c r="K12" s="3">
        <v>50</v>
      </c>
      <c r="L12" s="2">
        <f>K12/$M$12</f>
        <v>0.31446540880503143</v>
      </c>
      <c r="M12" s="3">
        <v>159</v>
      </c>
      <c r="N12" s="4">
        <v>1</v>
      </c>
      <c r="O12" s="4">
        <v>160</v>
      </c>
      <c r="P12" s="103"/>
    </row>
    <row r="13" spans="2:16" x14ac:dyDescent="0.25">
      <c r="B13" s="23" t="s">
        <v>8</v>
      </c>
      <c r="C13" s="1">
        <v>146</v>
      </c>
      <c r="D13" s="2">
        <f>C13/$M$13</f>
        <v>1</v>
      </c>
      <c r="E13" s="3">
        <v>0</v>
      </c>
      <c r="F13" s="2">
        <f>E13/$M$13</f>
        <v>0</v>
      </c>
      <c r="G13" s="3">
        <v>0</v>
      </c>
      <c r="H13" s="2">
        <f>G13/$M$13</f>
        <v>0</v>
      </c>
      <c r="I13" s="3">
        <v>0</v>
      </c>
      <c r="J13" s="2">
        <f>I13/$M$13</f>
        <v>0</v>
      </c>
      <c r="K13" s="3">
        <v>0</v>
      </c>
      <c r="L13" s="2">
        <f>K13/$M$13</f>
        <v>0</v>
      </c>
      <c r="M13" s="3">
        <v>146</v>
      </c>
      <c r="N13" s="3">
        <v>14</v>
      </c>
      <c r="O13" s="4">
        <v>160</v>
      </c>
      <c r="P13" s="103"/>
    </row>
    <row r="14" spans="2:16" x14ac:dyDescent="0.25">
      <c r="B14" s="23" t="s">
        <v>9</v>
      </c>
      <c r="C14" s="1">
        <v>140</v>
      </c>
      <c r="D14" s="2">
        <f>C14/$M$14</f>
        <v>0.95238095238095233</v>
      </c>
      <c r="E14" s="3">
        <v>6</v>
      </c>
      <c r="F14" s="2">
        <f>E14/$M$14</f>
        <v>4.0816326530612242E-2</v>
      </c>
      <c r="G14" s="4">
        <v>0</v>
      </c>
      <c r="H14" s="2">
        <f>G14/$M$14</f>
        <v>0</v>
      </c>
      <c r="I14" s="4">
        <v>1</v>
      </c>
      <c r="J14" s="2">
        <f>I14/$M$14</f>
        <v>6.8027210884353739E-3</v>
      </c>
      <c r="K14" s="4">
        <v>0</v>
      </c>
      <c r="L14" s="2">
        <f>K14/$M$14</f>
        <v>0</v>
      </c>
      <c r="M14" s="4">
        <v>147</v>
      </c>
      <c r="N14" s="4">
        <v>13</v>
      </c>
      <c r="O14" s="4">
        <v>160</v>
      </c>
      <c r="P14" s="103"/>
    </row>
    <row r="15" spans="2:16" x14ac:dyDescent="0.25">
      <c r="B15" s="23" t="s">
        <v>10</v>
      </c>
      <c r="C15" s="1">
        <v>54</v>
      </c>
      <c r="D15" s="2">
        <f>C15/$M$15</f>
        <v>0.35294117647058826</v>
      </c>
      <c r="E15" s="3">
        <v>33</v>
      </c>
      <c r="F15" s="2">
        <f>E15/$M$15</f>
        <v>0.21568627450980393</v>
      </c>
      <c r="G15" s="3">
        <v>31</v>
      </c>
      <c r="H15" s="2">
        <f>G15/$M$15</f>
        <v>0.20261437908496732</v>
      </c>
      <c r="I15" s="3">
        <v>24</v>
      </c>
      <c r="J15" s="2">
        <f>I15/$M$15</f>
        <v>0.15686274509803921</v>
      </c>
      <c r="K15" s="3">
        <v>11</v>
      </c>
      <c r="L15" s="2">
        <f>K15/$M$15</f>
        <v>7.1895424836601302E-2</v>
      </c>
      <c r="M15" s="3">
        <v>153</v>
      </c>
      <c r="N15" s="3">
        <v>7</v>
      </c>
      <c r="O15" s="4">
        <v>160</v>
      </c>
      <c r="P15" s="103"/>
    </row>
    <row r="16" spans="2:16" x14ac:dyDescent="0.25">
      <c r="B16" s="23" t="s">
        <v>11</v>
      </c>
      <c r="C16" s="1">
        <v>136</v>
      </c>
      <c r="D16" s="2">
        <f>C16/$M$16</f>
        <v>0.91891891891891897</v>
      </c>
      <c r="E16" s="3">
        <v>6</v>
      </c>
      <c r="F16" s="2">
        <f>E16/$M$16</f>
        <v>4.0540540540540543E-2</v>
      </c>
      <c r="G16" s="3">
        <v>5</v>
      </c>
      <c r="H16" s="2">
        <f>G16/$M$16</f>
        <v>3.3783783783783786E-2</v>
      </c>
      <c r="I16" s="3">
        <v>1</v>
      </c>
      <c r="J16" s="2">
        <f>I16/$M$16</f>
        <v>6.7567567567567571E-3</v>
      </c>
      <c r="K16" s="3">
        <v>0</v>
      </c>
      <c r="L16" s="2">
        <f>K16/$M$16</f>
        <v>0</v>
      </c>
      <c r="M16" s="3">
        <f>K16+I16+G16+E16+C16</f>
        <v>148</v>
      </c>
      <c r="N16" s="4">
        <v>12</v>
      </c>
      <c r="O16" s="35">
        <f>N16+M16</f>
        <v>160</v>
      </c>
      <c r="P16" s="103"/>
    </row>
    <row r="17" spans="2:16" x14ac:dyDescent="0.25">
      <c r="B17" s="23" t="s">
        <v>12</v>
      </c>
      <c r="C17" s="1">
        <v>147</v>
      </c>
      <c r="D17" s="2">
        <f>C17/$M$17</f>
        <v>1</v>
      </c>
      <c r="E17" s="3">
        <v>0</v>
      </c>
      <c r="F17" s="2">
        <f>E17/$M$17</f>
        <v>0</v>
      </c>
      <c r="G17" s="3">
        <v>0</v>
      </c>
      <c r="H17" s="2">
        <f>G17/$M$17</f>
        <v>0</v>
      </c>
      <c r="I17" s="3">
        <v>0</v>
      </c>
      <c r="J17" s="2">
        <f>I17/$M$17</f>
        <v>0</v>
      </c>
      <c r="K17" s="3">
        <v>0</v>
      </c>
      <c r="L17" s="2">
        <f>K17/$M$17</f>
        <v>0</v>
      </c>
      <c r="M17" s="3">
        <v>147</v>
      </c>
      <c r="N17" s="3">
        <v>13</v>
      </c>
      <c r="O17" s="4">
        <v>160</v>
      </c>
      <c r="P17" s="103"/>
    </row>
    <row r="18" spans="2:16" ht="24" x14ac:dyDescent="0.25">
      <c r="B18" s="23" t="s">
        <v>13</v>
      </c>
      <c r="C18" s="1">
        <v>8</v>
      </c>
      <c r="D18" s="2">
        <f>C18/$M$18</f>
        <v>5.128205128205128E-2</v>
      </c>
      <c r="E18" s="3">
        <v>18</v>
      </c>
      <c r="F18" s="2">
        <f>E18/$M$18</f>
        <v>0.11538461538461539</v>
      </c>
      <c r="G18" s="3">
        <v>35</v>
      </c>
      <c r="H18" s="2">
        <f>G18/$M$18</f>
        <v>0.22435897435897437</v>
      </c>
      <c r="I18" s="3">
        <v>52</v>
      </c>
      <c r="J18" s="2">
        <f>I18/$M$18</f>
        <v>0.33333333333333331</v>
      </c>
      <c r="K18" s="3">
        <v>43</v>
      </c>
      <c r="L18" s="2">
        <f>K18/$M$18</f>
        <v>0.27564102564102566</v>
      </c>
      <c r="M18" s="3">
        <v>156</v>
      </c>
      <c r="N18" s="3">
        <v>4</v>
      </c>
      <c r="O18" s="4">
        <v>160</v>
      </c>
      <c r="P18" s="103"/>
    </row>
    <row r="19" spans="2:16" x14ac:dyDescent="0.25">
      <c r="B19" s="23" t="s">
        <v>14</v>
      </c>
      <c r="C19" s="1">
        <v>54</v>
      </c>
      <c r="D19" s="2">
        <f>C19/$M$19</f>
        <v>0.34615384615384615</v>
      </c>
      <c r="E19" s="3">
        <v>40</v>
      </c>
      <c r="F19" s="2">
        <f>E19/$M$19</f>
        <v>0.25641025641025639</v>
      </c>
      <c r="G19" s="3">
        <v>21</v>
      </c>
      <c r="H19" s="2">
        <f>G19/$M$19</f>
        <v>0.13461538461538461</v>
      </c>
      <c r="I19" s="3">
        <v>26</v>
      </c>
      <c r="J19" s="2">
        <f>I19/$M$19</f>
        <v>0.16666666666666666</v>
      </c>
      <c r="K19" s="3">
        <v>15</v>
      </c>
      <c r="L19" s="2">
        <f>K19/$M$19</f>
        <v>9.6153846153846159E-2</v>
      </c>
      <c r="M19" s="3">
        <v>156</v>
      </c>
      <c r="N19" s="3">
        <v>4</v>
      </c>
      <c r="O19" s="4">
        <v>160</v>
      </c>
      <c r="P19" s="103"/>
    </row>
    <row r="20" spans="2:16" x14ac:dyDescent="0.2">
      <c r="B20" s="23" t="s">
        <v>15</v>
      </c>
      <c r="C20" s="1">
        <v>119</v>
      </c>
      <c r="D20" s="2">
        <f>C20/$M$20</f>
        <v>0.80952380952380953</v>
      </c>
      <c r="E20" s="3">
        <v>19</v>
      </c>
      <c r="F20" s="2">
        <f>E20/$M$20</f>
        <v>0.12925170068027211</v>
      </c>
      <c r="G20" s="3">
        <v>8</v>
      </c>
      <c r="H20" s="2">
        <f>G20/$M$20</f>
        <v>5.4421768707482991E-2</v>
      </c>
      <c r="I20" s="3">
        <v>1</v>
      </c>
      <c r="J20" s="2">
        <f>I20/$M$20</f>
        <v>6.8027210884353739E-3</v>
      </c>
      <c r="K20" s="3">
        <v>0</v>
      </c>
      <c r="L20" s="2">
        <f>K20/$M$20</f>
        <v>0</v>
      </c>
      <c r="M20" s="3">
        <v>147</v>
      </c>
      <c r="N20" s="3">
        <v>13</v>
      </c>
      <c r="O20" s="4">
        <v>160</v>
      </c>
      <c r="P20" s="103"/>
    </row>
    <row r="23" spans="2:16" x14ac:dyDescent="0.25">
      <c r="C23" s="102" t="s">
        <v>16</v>
      </c>
    </row>
    <row r="25" spans="2:16" x14ac:dyDescent="0.2">
      <c r="B25" s="253" t="s">
        <v>1</v>
      </c>
      <c r="C25" s="247" t="s">
        <v>313</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30" customHeight="1" x14ac:dyDescent="0.2">
      <c r="B28" s="253"/>
      <c r="C28" s="258"/>
      <c r="D28" s="282"/>
      <c r="E28" s="258"/>
      <c r="F28" s="282"/>
      <c r="G28" s="258"/>
      <c r="H28" s="282"/>
      <c r="I28" s="258"/>
      <c r="J28" s="282"/>
      <c r="K28" s="258"/>
      <c r="L28" s="282"/>
      <c r="M28" s="275"/>
      <c r="N28" s="258"/>
      <c r="O28" s="258"/>
    </row>
    <row r="29" spans="2:16" x14ac:dyDescent="0.25">
      <c r="B29" s="23" t="s">
        <v>7</v>
      </c>
      <c r="C29" s="10">
        <v>1</v>
      </c>
      <c r="D29" s="2">
        <f>C29/$M$29</f>
        <v>1.020408163265306E-2</v>
      </c>
      <c r="E29" s="3">
        <v>3</v>
      </c>
      <c r="F29" s="2">
        <f>E29/$M$29</f>
        <v>3.0612244897959183E-2</v>
      </c>
      <c r="G29" s="3">
        <v>32</v>
      </c>
      <c r="H29" s="2">
        <f>G29/$M$29</f>
        <v>0.32653061224489793</v>
      </c>
      <c r="I29" s="3">
        <v>29</v>
      </c>
      <c r="J29" s="2">
        <f>I29/$M$29</f>
        <v>0.29591836734693877</v>
      </c>
      <c r="K29" s="3">
        <v>33</v>
      </c>
      <c r="L29" s="2">
        <f>K29/$M$29</f>
        <v>0.33673469387755101</v>
      </c>
      <c r="M29" s="11">
        <v>98</v>
      </c>
      <c r="N29" s="11">
        <v>1</v>
      </c>
      <c r="O29" s="41">
        <v>99</v>
      </c>
      <c r="P29" s="103"/>
    </row>
    <row r="30" spans="2:16" x14ac:dyDescent="0.25">
      <c r="B30" s="23" t="s">
        <v>8</v>
      </c>
      <c r="C30" s="10">
        <v>95</v>
      </c>
      <c r="D30" s="2">
        <f>C30/$M$30</f>
        <v>1</v>
      </c>
      <c r="E30" s="3">
        <v>0</v>
      </c>
      <c r="F30" s="2">
        <f>E30/$M$30</f>
        <v>0</v>
      </c>
      <c r="G30" s="3">
        <v>0</v>
      </c>
      <c r="H30" s="2">
        <f>G30/$M$30</f>
        <v>0</v>
      </c>
      <c r="I30" s="3">
        <v>0</v>
      </c>
      <c r="J30" s="2">
        <f>I30/$M$30</f>
        <v>0</v>
      </c>
      <c r="K30" s="3">
        <v>0</v>
      </c>
      <c r="L30" s="2">
        <f>K30/$M$30</f>
        <v>0</v>
      </c>
      <c r="M30" s="11">
        <v>95</v>
      </c>
      <c r="N30" s="9">
        <v>4</v>
      </c>
      <c r="O30" s="41">
        <v>99</v>
      </c>
      <c r="P30" s="103"/>
    </row>
    <row r="31" spans="2:16" x14ac:dyDescent="0.25">
      <c r="B31" s="23" t="s">
        <v>9</v>
      </c>
      <c r="C31" s="10">
        <v>91</v>
      </c>
      <c r="D31" s="2">
        <f>C31/$M$31</f>
        <v>0.95789473684210524</v>
      </c>
      <c r="E31" s="3">
        <v>4</v>
      </c>
      <c r="F31" s="2">
        <f>E31/$M$31</f>
        <v>4.2105263157894736E-2</v>
      </c>
      <c r="G31" s="4">
        <v>0</v>
      </c>
      <c r="H31" s="2">
        <f>G31/$M$31</f>
        <v>0</v>
      </c>
      <c r="I31" s="4">
        <v>0</v>
      </c>
      <c r="J31" s="2">
        <f>I31/$M$31</f>
        <v>0</v>
      </c>
      <c r="K31" s="4">
        <v>0</v>
      </c>
      <c r="L31" s="2">
        <f>K31/$M$31</f>
        <v>0</v>
      </c>
      <c r="M31" s="11">
        <v>95</v>
      </c>
      <c r="N31" s="9">
        <v>4</v>
      </c>
      <c r="O31" s="41">
        <v>99</v>
      </c>
      <c r="P31" s="103"/>
    </row>
    <row r="32" spans="2:16" x14ac:dyDescent="0.25">
      <c r="B32" s="23" t="s">
        <v>18</v>
      </c>
      <c r="C32" s="10">
        <v>33</v>
      </c>
      <c r="D32" s="2">
        <f>C32/$M$32</f>
        <v>0.34375</v>
      </c>
      <c r="E32" s="3">
        <v>20</v>
      </c>
      <c r="F32" s="2">
        <f>E32/$M$32</f>
        <v>0.20833333333333334</v>
      </c>
      <c r="G32" s="3">
        <v>19</v>
      </c>
      <c r="H32" s="2">
        <f>G32/$M$32</f>
        <v>0.19791666666666666</v>
      </c>
      <c r="I32" s="3">
        <v>14</v>
      </c>
      <c r="J32" s="2">
        <f>I32/$M$32</f>
        <v>0.14583333333333334</v>
      </c>
      <c r="K32" s="3">
        <v>10</v>
      </c>
      <c r="L32" s="2">
        <f>K32/$M$32</f>
        <v>0.10416666666666667</v>
      </c>
      <c r="M32" s="9">
        <v>96</v>
      </c>
      <c r="N32" s="9">
        <v>3</v>
      </c>
      <c r="O32" s="41">
        <v>99</v>
      </c>
      <c r="P32" s="103"/>
    </row>
    <row r="33" spans="2:16" x14ac:dyDescent="0.25">
      <c r="B33" s="23" t="s">
        <v>11</v>
      </c>
      <c r="C33" s="10">
        <v>86</v>
      </c>
      <c r="D33" s="2">
        <f>C33/$M$33</f>
        <v>0.90526315789473688</v>
      </c>
      <c r="E33" s="3">
        <v>4</v>
      </c>
      <c r="F33" s="2">
        <f>E33/$M$33</f>
        <v>4.2105263157894736E-2</v>
      </c>
      <c r="G33" s="3">
        <v>4</v>
      </c>
      <c r="H33" s="2">
        <f>G33/$M$33</f>
        <v>4.2105263157894736E-2</v>
      </c>
      <c r="I33" s="3">
        <v>1</v>
      </c>
      <c r="J33" s="2">
        <f>I33/$M$33</f>
        <v>1.0526315789473684E-2</v>
      </c>
      <c r="K33" s="3">
        <v>0</v>
      </c>
      <c r="L33" s="2">
        <f>K33/$M$33</f>
        <v>0</v>
      </c>
      <c r="M33" s="11">
        <v>95</v>
      </c>
      <c r="N33" s="9">
        <v>4</v>
      </c>
      <c r="O33" s="41">
        <v>99</v>
      </c>
      <c r="P33" s="103"/>
    </row>
    <row r="34" spans="2:16" x14ac:dyDescent="0.25">
      <c r="B34" s="23" t="s">
        <v>12</v>
      </c>
      <c r="C34" s="10">
        <v>95</v>
      </c>
      <c r="D34" s="2">
        <f>C34/$M$34</f>
        <v>1</v>
      </c>
      <c r="E34" s="3">
        <v>0</v>
      </c>
      <c r="F34" s="2">
        <f>E34/$M$34</f>
        <v>0</v>
      </c>
      <c r="G34" s="3">
        <v>0</v>
      </c>
      <c r="H34" s="2">
        <f>G34/$M$34</f>
        <v>0</v>
      </c>
      <c r="I34" s="3">
        <v>0</v>
      </c>
      <c r="J34" s="2">
        <f>I34/$M$34</f>
        <v>0</v>
      </c>
      <c r="K34" s="3">
        <v>0</v>
      </c>
      <c r="L34" s="2">
        <f>K34/$M$34</f>
        <v>0</v>
      </c>
      <c r="M34" s="11">
        <v>95</v>
      </c>
      <c r="N34" s="11">
        <v>4</v>
      </c>
      <c r="O34" s="41">
        <v>99</v>
      </c>
      <c r="P34" s="103"/>
    </row>
    <row r="35" spans="2:16" ht="24.75" customHeight="1" x14ac:dyDescent="0.25">
      <c r="B35" s="23" t="s">
        <v>13</v>
      </c>
      <c r="C35" s="10">
        <v>4</v>
      </c>
      <c r="D35" s="2">
        <f>C35/$M$35</f>
        <v>4.0816326530612242E-2</v>
      </c>
      <c r="E35" s="3">
        <v>7</v>
      </c>
      <c r="F35" s="2">
        <f>E35/$M$35</f>
        <v>7.1428571428571425E-2</v>
      </c>
      <c r="G35" s="3">
        <v>28</v>
      </c>
      <c r="H35" s="2">
        <f>G35/$M$35</f>
        <v>0.2857142857142857</v>
      </c>
      <c r="I35" s="3">
        <v>35</v>
      </c>
      <c r="J35" s="2">
        <f>I35/$M$35</f>
        <v>0.35714285714285715</v>
      </c>
      <c r="K35" s="3">
        <v>24</v>
      </c>
      <c r="L35" s="2">
        <f>K35/$M$35</f>
        <v>0.24489795918367346</v>
      </c>
      <c r="M35" s="11">
        <v>98</v>
      </c>
      <c r="N35" s="9">
        <v>1</v>
      </c>
      <c r="O35" s="41">
        <v>99</v>
      </c>
      <c r="P35" s="103"/>
    </row>
    <row r="36" spans="2:16" x14ac:dyDescent="0.25">
      <c r="B36" s="23" t="s">
        <v>14</v>
      </c>
      <c r="C36" s="10">
        <v>36</v>
      </c>
      <c r="D36" s="2">
        <f>C36/$M$36</f>
        <v>0.37113402061855671</v>
      </c>
      <c r="E36" s="3">
        <v>26</v>
      </c>
      <c r="F36" s="2">
        <f>E36/$M$36</f>
        <v>0.26804123711340205</v>
      </c>
      <c r="G36" s="3">
        <v>12</v>
      </c>
      <c r="H36" s="2">
        <f>G36/$M$36</f>
        <v>0.12371134020618557</v>
      </c>
      <c r="I36" s="3">
        <v>14</v>
      </c>
      <c r="J36" s="2">
        <f>I36/$M$36</f>
        <v>0.14432989690721648</v>
      </c>
      <c r="K36" s="3">
        <v>9</v>
      </c>
      <c r="L36" s="2">
        <f>K36/$M$36</f>
        <v>9.2783505154639179E-2</v>
      </c>
      <c r="M36" s="11">
        <v>97</v>
      </c>
      <c r="N36" s="9">
        <v>2</v>
      </c>
      <c r="O36" s="41">
        <v>99</v>
      </c>
      <c r="P36" s="103"/>
    </row>
    <row r="37" spans="2:16" x14ac:dyDescent="0.2">
      <c r="B37" s="23" t="s">
        <v>15</v>
      </c>
      <c r="C37" s="10">
        <v>81</v>
      </c>
      <c r="D37" s="2">
        <f>C37/$M$37</f>
        <v>0.86170212765957444</v>
      </c>
      <c r="E37" s="3">
        <v>6</v>
      </c>
      <c r="F37" s="2">
        <f>E37/$M$37</f>
        <v>6.3829787234042548E-2</v>
      </c>
      <c r="G37" s="3">
        <v>6</v>
      </c>
      <c r="H37" s="2">
        <f>G37/$M$37</f>
        <v>6.3829787234042548E-2</v>
      </c>
      <c r="I37" s="3">
        <v>1</v>
      </c>
      <c r="J37" s="2">
        <f>I37/$M$37</f>
        <v>1.0638297872340425E-2</v>
      </c>
      <c r="K37" s="3">
        <v>0</v>
      </c>
      <c r="L37" s="2">
        <f>K37/$M$37</f>
        <v>0</v>
      </c>
      <c r="M37" s="11">
        <v>94</v>
      </c>
      <c r="N37" s="9">
        <v>5</v>
      </c>
      <c r="O37" s="41">
        <v>99</v>
      </c>
      <c r="P37" s="103"/>
    </row>
    <row r="40" spans="2:16" x14ac:dyDescent="0.25">
      <c r="C40" s="102" t="s">
        <v>19</v>
      </c>
    </row>
    <row r="42" spans="2:16" x14ac:dyDescent="0.2">
      <c r="B42" s="264" t="s">
        <v>1</v>
      </c>
      <c r="C42" s="257" t="s">
        <v>312</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30.75" customHeight="1" x14ac:dyDescent="0.2">
      <c r="B45" s="264"/>
      <c r="C45" s="258"/>
      <c r="D45" s="282"/>
      <c r="E45" s="284"/>
      <c r="F45" s="282"/>
      <c r="G45" s="284"/>
      <c r="H45" s="282"/>
      <c r="I45" s="284"/>
      <c r="J45" s="282"/>
      <c r="K45" s="258"/>
      <c r="L45" s="282"/>
      <c r="M45" s="275"/>
      <c r="N45" s="258"/>
      <c r="O45" s="258"/>
    </row>
    <row r="46" spans="2:16" x14ac:dyDescent="0.25">
      <c r="B46" s="23" t="s">
        <v>7</v>
      </c>
      <c r="C46" s="10">
        <v>2</v>
      </c>
      <c r="D46" s="2">
        <f>C46/$M$46</f>
        <v>3.2786885245901641E-2</v>
      </c>
      <c r="E46" s="3">
        <v>9</v>
      </c>
      <c r="F46" s="2">
        <f>E46/$M$46</f>
        <v>0.14754098360655737</v>
      </c>
      <c r="G46" s="3">
        <v>14</v>
      </c>
      <c r="H46" s="2">
        <f>G46/$M$46</f>
        <v>0.22950819672131148</v>
      </c>
      <c r="I46" s="3">
        <v>19</v>
      </c>
      <c r="J46" s="2">
        <f>I46/$M$46</f>
        <v>0.31147540983606559</v>
      </c>
      <c r="K46" s="3">
        <v>17</v>
      </c>
      <c r="L46" s="2">
        <f>K46/$M$46</f>
        <v>0.27868852459016391</v>
      </c>
      <c r="M46" s="11">
        <v>61</v>
      </c>
      <c r="N46" s="9">
        <v>0</v>
      </c>
      <c r="O46" s="9">
        <v>61</v>
      </c>
      <c r="P46" s="103"/>
    </row>
    <row r="47" spans="2:16" x14ac:dyDescent="0.25">
      <c r="B47" s="23" t="s">
        <v>8</v>
      </c>
      <c r="C47" s="10">
        <v>51</v>
      </c>
      <c r="D47" s="2">
        <f>C47/$M$47</f>
        <v>1</v>
      </c>
      <c r="E47" s="3">
        <v>0</v>
      </c>
      <c r="F47" s="2">
        <f>E47/$M$47</f>
        <v>0</v>
      </c>
      <c r="G47" s="3">
        <v>0</v>
      </c>
      <c r="H47" s="2">
        <f>G47/$M$47</f>
        <v>0</v>
      </c>
      <c r="I47" s="3">
        <v>0</v>
      </c>
      <c r="J47" s="2">
        <f>I47/$M$47</f>
        <v>0</v>
      </c>
      <c r="K47" s="3">
        <v>0</v>
      </c>
      <c r="L47" s="2">
        <f>K47/$M$47</f>
        <v>0</v>
      </c>
      <c r="M47" s="11">
        <v>51</v>
      </c>
      <c r="N47" s="9">
        <v>10</v>
      </c>
      <c r="O47" s="9">
        <v>61</v>
      </c>
      <c r="P47" s="103"/>
    </row>
    <row r="48" spans="2:16" x14ac:dyDescent="0.25">
      <c r="B48" s="23" t="s">
        <v>22</v>
      </c>
      <c r="C48" s="10">
        <v>49</v>
      </c>
      <c r="D48" s="2">
        <f>C48/$M$48</f>
        <v>0.94230769230769229</v>
      </c>
      <c r="E48" s="3">
        <v>2</v>
      </c>
      <c r="F48" s="2">
        <f>E48/$M$48</f>
        <v>3.8461538461538464E-2</v>
      </c>
      <c r="G48" s="4">
        <v>0</v>
      </c>
      <c r="H48" s="2">
        <f>G48/$M$48</f>
        <v>0</v>
      </c>
      <c r="I48" s="4">
        <v>1</v>
      </c>
      <c r="J48" s="2">
        <f>I48/$M$48</f>
        <v>1.9230769230769232E-2</v>
      </c>
      <c r="K48" s="4">
        <v>0</v>
      </c>
      <c r="L48" s="2">
        <f>K48/$M$48</f>
        <v>0</v>
      </c>
      <c r="M48" s="11">
        <f>K48+I48+G48+E48+C48</f>
        <v>52</v>
      </c>
      <c r="N48" s="9">
        <v>9</v>
      </c>
      <c r="O48" s="36">
        <f>N48+M48</f>
        <v>61</v>
      </c>
      <c r="P48" s="103"/>
    </row>
    <row r="49" spans="2:16" x14ac:dyDescent="0.25">
      <c r="B49" s="23" t="s">
        <v>10</v>
      </c>
      <c r="C49" s="10">
        <v>21</v>
      </c>
      <c r="D49" s="2">
        <f>C49/$M$49</f>
        <v>0.36842105263157893</v>
      </c>
      <c r="E49" s="3">
        <v>13</v>
      </c>
      <c r="F49" s="2">
        <f>E49/$M$49</f>
        <v>0.22807017543859648</v>
      </c>
      <c r="G49" s="3">
        <v>12</v>
      </c>
      <c r="H49" s="2">
        <f>G49/$M$49</f>
        <v>0.21052631578947367</v>
      </c>
      <c r="I49" s="3">
        <v>10</v>
      </c>
      <c r="J49" s="2">
        <f>I49/$M$49</f>
        <v>0.17543859649122806</v>
      </c>
      <c r="K49" s="3">
        <v>1</v>
      </c>
      <c r="L49" s="2">
        <f>K49/$M$49</f>
        <v>1.7543859649122806E-2</v>
      </c>
      <c r="M49" s="9">
        <v>57</v>
      </c>
      <c r="N49" s="9">
        <v>4</v>
      </c>
      <c r="O49" s="9">
        <v>61</v>
      </c>
      <c r="P49" s="103"/>
    </row>
    <row r="50" spans="2:16" x14ac:dyDescent="0.25">
      <c r="B50" s="23" t="s">
        <v>11</v>
      </c>
      <c r="C50" s="10">
        <v>50</v>
      </c>
      <c r="D50" s="2">
        <f>C50/$M$50</f>
        <v>0.94339622641509435</v>
      </c>
      <c r="E50" s="3">
        <v>2</v>
      </c>
      <c r="F50" s="2">
        <f>E50/$M$50</f>
        <v>3.7735849056603772E-2</v>
      </c>
      <c r="G50" s="3">
        <v>1</v>
      </c>
      <c r="H50" s="2">
        <f>G50/$M$50</f>
        <v>1.8867924528301886E-2</v>
      </c>
      <c r="I50" s="3">
        <v>0</v>
      </c>
      <c r="J50" s="2">
        <f>I50/$M$50</f>
        <v>0</v>
      </c>
      <c r="K50" s="3">
        <v>0</v>
      </c>
      <c r="L50" s="2">
        <f>K50/$M$50</f>
        <v>0</v>
      </c>
      <c r="M50" s="9">
        <v>53</v>
      </c>
      <c r="N50" s="9">
        <v>8</v>
      </c>
      <c r="O50" s="9">
        <v>61</v>
      </c>
      <c r="P50" s="103"/>
    </row>
    <row r="51" spans="2:16" x14ac:dyDescent="0.25">
      <c r="B51" s="23" t="s">
        <v>12</v>
      </c>
      <c r="C51" s="10">
        <v>52</v>
      </c>
      <c r="D51" s="2">
        <f>C51/$M$51</f>
        <v>1</v>
      </c>
      <c r="E51" s="3">
        <v>0</v>
      </c>
      <c r="F51" s="2">
        <f>E51/$M$51</f>
        <v>0</v>
      </c>
      <c r="G51" s="3">
        <v>0</v>
      </c>
      <c r="H51" s="2">
        <f>G51/$M$51</f>
        <v>0</v>
      </c>
      <c r="I51" s="3">
        <v>0</v>
      </c>
      <c r="J51" s="2">
        <f>I51/$M$51</f>
        <v>0</v>
      </c>
      <c r="K51" s="3">
        <v>0</v>
      </c>
      <c r="L51" s="2">
        <f>K51/$M$51</f>
        <v>0</v>
      </c>
      <c r="M51" s="9">
        <v>52</v>
      </c>
      <c r="N51" s="9">
        <v>9</v>
      </c>
      <c r="O51" s="9">
        <v>61</v>
      </c>
      <c r="P51" s="103"/>
    </row>
    <row r="52" spans="2:16" ht="24" x14ac:dyDescent="0.25">
      <c r="B52" s="23" t="s">
        <v>13</v>
      </c>
      <c r="C52" s="10">
        <v>4</v>
      </c>
      <c r="D52" s="2">
        <f>C52/$M$52</f>
        <v>6.8965517241379309E-2</v>
      </c>
      <c r="E52" s="3">
        <v>11</v>
      </c>
      <c r="F52" s="2">
        <f>E52/$M$52</f>
        <v>0.18965517241379309</v>
      </c>
      <c r="G52" s="3">
        <v>7</v>
      </c>
      <c r="H52" s="2">
        <f>G52/$M$52</f>
        <v>0.1206896551724138</v>
      </c>
      <c r="I52" s="3">
        <v>17</v>
      </c>
      <c r="J52" s="2">
        <f>I52/$M$52</f>
        <v>0.29310344827586204</v>
      </c>
      <c r="K52" s="3">
        <v>19</v>
      </c>
      <c r="L52" s="2">
        <f>K52/$M$52</f>
        <v>0.32758620689655171</v>
      </c>
      <c r="M52" s="9">
        <v>58</v>
      </c>
      <c r="N52" s="9">
        <v>3</v>
      </c>
      <c r="O52" s="9">
        <f>N52+M52</f>
        <v>61</v>
      </c>
      <c r="P52" s="103"/>
    </row>
    <row r="53" spans="2:16" x14ac:dyDescent="0.25">
      <c r="B53" s="23" t="s">
        <v>14</v>
      </c>
      <c r="C53" s="10">
        <v>18</v>
      </c>
      <c r="D53" s="2">
        <f>C53/$M$53</f>
        <v>0.30508474576271188</v>
      </c>
      <c r="E53" s="3">
        <v>14</v>
      </c>
      <c r="F53" s="2">
        <f>E53/$M$53</f>
        <v>0.23728813559322035</v>
      </c>
      <c r="G53" s="3">
        <v>9</v>
      </c>
      <c r="H53" s="2">
        <f>G53/$M$53</f>
        <v>0.15254237288135594</v>
      </c>
      <c r="I53" s="3">
        <v>12</v>
      </c>
      <c r="J53" s="2">
        <f>I53/$M$53</f>
        <v>0.20338983050847459</v>
      </c>
      <c r="K53" s="3">
        <v>6</v>
      </c>
      <c r="L53" s="2">
        <f>K53/$M$53</f>
        <v>0.10169491525423729</v>
      </c>
      <c r="M53" s="11">
        <v>59</v>
      </c>
      <c r="N53" s="9">
        <v>2</v>
      </c>
      <c r="O53" s="9">
        <v>61</v>
      </c>
      <c r="P53" s="103"/>
    </row>
    <row r="54" spans="2:16" x14ac:dyDescent="0.2">
      <c r="B54" s="23" t="s">
        <v>15</v>
      </c>
      <c r="C54" s="10">
        <v>38</v>
      </c>
      <c r="D54" s="2">
        <f>C54/$M$54</f>
        <v>0.71698113207547165</v>
      </c>
      <c r="E54" s="3">
        <v>13</v>
      </c>
      <c r="F54" s="2">
        <f>E54/$M$54</f>
        <v>0.24528301886792453</v>
      </c>
      <c r="G54" s="3">
        <v>2</v>
      </c>
      <c r="H54" s="2">
        <f>G54/$M$54</f>
        <v>3.7735849056603772E-2</v>
      </c>
      <c r="I54" s="3">
        <v>0</v>
      </c>
      <c r="J54" s="2">
        <f>I54/$M$54</f>
        <v>0</v>
      </c>
      <c r="K54" s="3">
        <v>0</v>
      </c>
      <c r="L54" s="2">
        <f>K54/$M$54</f>
        <v>0</v>
      </c>
      <c r="M54" s="9">
        <v>53</v>
      </c>
      <c r="N54" s="9">
        <v>8</v>
      </c>
      <c r="O54" s="9">
        <v>61</v>
      </c>
      <c r="P54" s="103"/>
    </row>
    <row r="57" spans="2:16" x14ac:dyDescent="0.2">
      <c r="C57" s="102" t="s">
        <v>23</v>
      </c>
      <c r="E57" s="105"/>
      <c r="F57" s="6"/>
      <c r="G57" s="12"/>
      <c r="H57" s="6"/>
      <c r="I57" s="105"/>
      <c r="J57" s="6"/>
      <c r="K57" s="12"/>
      <c r="L57" s="6"/>
    </row>
    <row r="59" spans="2:16" x14ac:dyDescent="0.2">
      <c r="B59" s="106"/>
      <c r="C59" s="283" t="s">
        <v>315</v>
      </c>
      <c r="D59" s="283"/>
      <c r="E59" s="283"/>
      <c r="F59" s="283"/>
      <c r="G59" s="283"/>
      <c r="H59" s="283"/>
      <c r="I59" s="283"/>
      <c r="J59" s="283"/>
      <c r="K59" s="283"/>
      <c r="L59" s="283"/>
      <c r="M59" s="283"/>
      <c r="N59" s="283"/>
      <c r="O59" s="283"/>
    </row>
    <row r="60" spans="2:16" ht="72" x14ac:dyDescent="0.2">
      <c r="B60" s="13" t="s">
        <v>25</v>
      </c>
      <c r="C60" s="94" t="s">
        <v>2</v>
      </c>
      <c r="D60" s="94"/>
      <c r="E60" s="94"/>
      <c r="F60" s="94"/>
      <c r="G60" s="94"/>
      <c r="H60" s="94"/>
      <c r="I60" s="94"/>
      <c r="J60" s="94"/>
      <c r="K60" s="94" t="s">
        <v>26</v>
      </c>
      <c r="L60" s="94"/>
      <c r="M60" s="94" t="s">
        <v>21</v>
      </c>
      <c r="N60" s="94" t="s">
        <v>5</v>
      </c>
      <c r="O60" s="86" t="s">
        <v>6</v>
      </c>
    </row>
    <row r="61" spans="2:16" x14ac:dyDescent="0.25">
      <c r="B61" s="15" t="s">
        <v>27</v>
      </c>
      <c r="C61" s="39">
        <v>73</v>
      </c>
      <c r="D61" s="2">
        <f>C61/$M61</f>
        <v>0.45624999999999999</v>
      </c>
      <c r="E61" s="3">
        <v>35</v>
      </c>
      <c r="F61" s="2">
        <f>E61/$M61</f>
        <v>0.21875</v>
      </c>
      <c r="G61" s="3">
        <v>26</v>
      </c>
      <c r="H61" s="2">
        <f>G61/$M61</f>
        <v>0.16250000000000001</v>
      </c>
      <c r="I61" s="3">
        <v>9</v>
      </c>
      <c r="J61" s="2">
        <f>I61/$M61</f>
        <v>5.6250000000000001E-2</v>
      </c>
      <c r="K61" s="3">
        <v>17</v>
      </c>
      <c r="L61" s="2">
        <f>K61/$M61</f>
        <v>0.10625</v>
      </c>
      <c r="M61" s="17">
        <v>160</v>
      </c>
      <c r="N61" s="17">
        <v>0</v>
      </c>
      <c r="O61" s="40">
        <v>160</v>
      </c>
      <c r="P61" s="103"/>
    </row>
    <row r="62" spans="2:16" x14ac:dyDescent="0.25">
      <c r="B62" s="15" t="s">
        <v>28</v>
      </c>
      <c r="C62" s="39">
        <v>49</v>
      </c>
      <c r="D62" s="2">
        <f>C62/$M62</f>
        <v>0.49494949494949497</v>
      </c>
      <c r="E62" s="3">
        <v>20</v>
      </c>
      <c r="F62" s="2">
        <f>E62/$M62</f>
        <v>0.20202020202020202</v>
      </c>
      <c r="G62" s="3">
        <v>15</v>
      </c>
      <c r="H62" s="2">
        <f>G62/$M62</f>
        <v>0.15151515151515152</v>
      </c>
      <c r="I62" s="3">
        <v>5</v>
      </c>
      <c r="J62" s="2">
        <f>I62/$M62</f>
        <v>5.0505050505050504E-2</v>
      </c>
      <c r="K62" s="3">
        <v>10</v>
      </c>
      <c r="L62" s="2">
        <f>K62/$M62</f>
        <v>0.10101010101010101</v>
      </c>
      <c r="M62" s="17">
        <v>99</v>
      </c>
      <c r="N62" s="108">
        <v>0</v>
      </c>
      <c r="O62" s="109">
        <v>99</v>
      </c>
      <c r="P62" s="103"/>
    </row>
    <row r="63" spans="2:16" x14ac:dyDescent="0.25">
      <c r="B63" s="15" t="s">
        <v>29</v>
      </c>
      <c r="C63" s="39">
        <v>24</v>
      </c>
      <c r="D63" s="2">
        <f>C63/$M63</f>
        <v>0.39344262295081966</v>
      </c>
      <c r="E63" s="3">
        <v>15</v>
      </c>
      <c r="F63" s="2">
        <f>E63/$M63</f>
        <v>0.24590163934426229</v>
      </c>
      <c r="G63" s="3">
        <v>11</v>
      </c>
      <c r="H63" s="2">
        <f>G63/$M63</f>
        <v>0.18032786885245902</v>
      </c>
      <c r="I63" s="3">
        <v>4</v>
      </c>
      <c r="J63" s="2">
        <f>I63/$M63</f>
        <v>6.5573770491803282E-2</v>
      </c>
      <c r="K63" s="3">
        <v>7</v>
      </c>
      <c r="L63" s="2">
        <f>K63/$M63</f>
        <v>0.11475409836065574</v>
      </c>
      <c r="M63" s="110">
        <v>61</v>
      </c>
      <c r="N63" s="108">
        <v>0</v>
      </c>
      <c r="O63" s="109">
        <v>61</v>
      </c>
      <c r="P63" s="103"/>
    </row>
    <row r="66" spans="2:16" x14ac:dyDescent="0.25">
      <c r="C66" s="102" t="s">
        <v>30</v>
      </c>
    </row>
    <row r="68" spans="2:16" x14ac:dyDescent="0.2">
      <c r="B68" s="253" t="s">
        <v>31</v>
      </c>
      <c r="C68" s="257" t="s">
        <v>314</v>
      </c>
      <c r="D68" s="257"/>
      <c r="E68" s="257"/>
      <c r="F68" s="257"/>
      <c r="G68" s="257"/>
      <c r="H68" s="257"/>
      <c r="I68" s="257"/>
      <c r="J68" s="257"/>
      <c r="K68" s="257"/>
      <c r="L68" s="257"/>
      <c r="M68" s="257"/>
      <c r="N68" s="257"/>
      <c r="O68" s="257"/>
    </row>
    <row r="69" spans="2:16" x14ac:dyDescent="0.2">
      <c r="B69" s="253"/>
      <c r="C69" s="257"/>
      <c r="D69" s="257"/>
      <c r="E69" s="257"/>
      <c r="F69" s="257"/>
      <c r="G69" s="257"/>
      <c r="H69" s="257"/>
      <c r="I69" s="257"/>
      <c r="J69" s="257"/>
      <c r="K69" s="257"/>
      <c r="L69" s="257"/>
      <c r="M69" s="257"/>
      <c r="N69" s="257"/>
      <c r="O69" s="257"/>
    </row>
    <row r="70" spans="2:16" x14ac:dyDescent="0.2">
      <c r="B70" s="253"/>
      <c r="C70" s="258" t="s">
        <v>2</v>
      </c>
      <c r="D70" s="281"/>
      <c r="E70" s="258"/>
      <c r="F70" s="281"/>
      <c r="G70" s="258"/>
      <c r="H70" s="281"/>
      <c r="I70" s="258"/>
      <c r="J70" s="281"/>
      <c r="K70" s="258" t="s">
        <v>3</v>
      </c>
      <c r="L70" s="281"/>
      <c r="M70" s="274" t="s">
        <v>4</v>
      </c>
      <c r="N70" s="258" t="s">
        <v>5</v>
      </c>
      <c r="O70" s="258" t="s">
        <v>6</v>
      </c>
    </row>
    <row r="71" spans="2:16" ht="29.25" customHeight="1" x14ac:dyDescent="0.2">
      <c r="B71" s="253"/>
      <c r="C71" s="258"/>
      <c r="D71" s="282"/>
      <c r="E71" s="258"/>
      <c r="F71" s="282"/>
      <c r="G71" s="258"/>
      <c r="H71" s="282"/>
      <c r="I71" s="258"/>
      <c r="J71" s="282"/>
      <c r="K71" s="258"/>
      <c r="L71" s="282"/>
      <c r="M71" s="275"/>
      <c r="N71" s="258"/>
      <c r="O71" s="258"/>
    </row>
    <row r="72" spans="2:16" x14ac:dyDescent="0.25">
      <c r="B72" s="23" t="s">
        <v>33</v>
      </c>
      <c r="C72" s="10">
        <v>14</v>
      </c>
      <c r="D72" s="2">
        <f>C72/$M$72</f>
        <v>8.8607594936708861E-2</v>
      </c>
      <c r="E72" s="3">
        <v>22</v>
      </c>
      <c r="F72" s="2">
        <f>E72/$M$72</f>
        <v>0.13924050632911392</v>
      </c>
      <c r="G72" s="3">
        <v>16</v>
      </c>
      <c r="H72" s="2">
        <f>G72/$M$72</f>
        <v>0.10126582278481013</v>
      </c>
      <c r="I72" s="3">
        <v>35</v>
      </c>
      <c r="J72" s="2">
        <f>I72/$M$72</f>
        <v>0.22151898734177214</v>
      </c>
      <c r="K72" s="3">
        <v>71</v>
      </c>
      <c r="L72" s="2">
        <f>K72/$M$72</f>
        <v>0.44936708860759494</v>
      </c>
      <c r="M72" s="3">
        <f t="shared" ref="M72" si="0">C72+E72+G72+I72+K72</f>
        <v>158</v>
      </c>
      <c r="N72" s="9">
        <v>2</v>
      </c>
      <c r="O72" s="35">
        <f t="shared" ref="O72" si="1">M72+N72</f>
        <v>160</v>
      </c>
      <c r="P72" s="103"/>
    </row>
    <row r="73" spans="2:16" x14ac:dyDescent="0.25">
      <c r="B73" s="23" t="s">
        <v>34</v>
      </c>
      <c r="C73" s="10">
        <v>16</v>
      </c>
      <c r="D73" s="2">
        <f>C73/$M$73</f>
        <v>0.1032258064516129</v>
      </c>
      <c r="E73" s="3">
        <v>26</v>
      </c>
      <c r="F73" s="2">
        <f>E73/$M$73</f>
        <v>0.16774193548387098</v>
      </c>
      <c r="G73" s="3">
        <v>39</v>
      </c>
      <c r="H73" s="2">
        <f>G73/$M$73</f>
        <v>0.25161290322580643</v>
      </c>
      <c r="I73" s="3">
        <v>32</v>
      </c>
      <c r="J73" s="2">
        <f>I73/$M$73</f>
        <v>0.20645161290322581</v>
      </c>
      <c r="K73" s="3">
        <v>42</v>
      </c>
      <c r="L73" s="2">
        <f>K73/$M$73</f>
        <v>0.2709677419354839</v>
      </c>
      <c r="M73" s="9">
        <v>155</v>
      </c>
      <c r="N73" s="9">
        <v>5</v>
      </c>
      <c r="O73" s="9">
        <v>160</v>
      </c>
      <c r="P73" s="103"/>
    </row>
    <row r="74" spans="2:16" x14ac:dyDescent="0.2">
      <c r="B74" s="23" t="s">
        <v>35</v>
      </c>
      <c r="C74" s="10">
        <v>14</v>
      </c>
      <c r="D74" s="2">
        <f>C74/$M$74</f>
        <v>9.0322580645161285E-2</v>
      </c>
      <c r="E74" s="3">
        <v>37</v>
      </c>
      <c r="F74" s="2">
        <f>E74/$M$74</f>
        <v>0.23870967741935484</v>
      </c>
      <c r="G74" s="3">
        <v>28</v>
      </c>
      <c r="H74" s="2">
        <f>G74/$M$74</f>
        <v>0.18064516129032257</v>
      </c>
      <c r="I74" s="3">
        <v>33</v>
      </c>
      <c r="J74" s="2">
        <f>I74/$M$74</f>
        <v>0.2129032258064516</v>
      </c>
      <c r="K74" s="3">
        <v>43</v>
      </c>
      <c r="L74" s="2">
        <f>K74/$M$74</f>
        <v>0.27741935483870966</v>
      </c>
      <c r="M74" s="9">
        <v>155</v>
      </c>
      <c r="N74" s="9">
        <v>5</v>
      </c>
      <c r="O74" s="9">
        <v>160</v>
      </c>
      <c r="P74" s="103"/>
    </row>
    <row r="77" spans="2:16" x14ac:dyDescent="0.25">
      <c r="C77" s="102" t="s">
        <v>36</v>
      </c>
    </row>
    <row r="79" spans="2:16" x14ac:dyDescent="0.2">
      <c r="B79" s="253" t="s">
        <v>31</v>
      </c>
      <c r="C79" s="257" t="s">
        <v>313</v>
      </c>
      <c r="D79" s="257"/>
      <c r="E79" s="257"/>
      <c r="F79" s="257"/>
      <c r="G79" s="257"/>
      <c r="H79" s="257"/>
      <c r="I79" s="257"/>
      <c r="J79" s="257"/>
      <c r="K79" s="257"/>
      <c r="L79" s="257"/>
      <c r="M79" s="257"/>
      <c r="N79" s="257"/>
      <c r="O79" s="257"/>
    </row>
    <row r="80" spans="2:16"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30" customHeight="1" x14ac:dyDescent="0.2">
      <c r="B82" s="253"/>
      <c r="C82" s="258"/>
      <c r="D82" s="282"/>
      <c r="E82" s="258"/>
      <c r="F82" s="282"/>
      <c r="G82" s="258"/>
      <c r="H82" s="282"/>
      <c r="I82" s="258"/>
      <c r="J82" s="282"/>
      <c r="K82" s="258"/>
      <c r="L82" s="282"/>
      <c r="M82" s="275"/>
      <c r="N82" s="258"/>
      <c r="O82" s="258"/>
    </row>
    <row r="83" spans="2:16" x14ac:dyDescent="0.25">
      <c r="B83" s="23" t="s">
        <v>33</v>
      </c>
      <c r="C83" s="10">
        <v>14</v>
      </c>
      <c r="D83" s="2">
        <f>C83/$M$83</f>
        <v>0.14285714285714285</v>
      </c>
      <c r="E83" s="3">
        <v>21</v>
      </c>
      <c r="F83" s="2">
        <f>E83/$M$83</f>
        <v>0.21428571428571427</v>
      </c>
      <c r="G83" s="3">
        <v>14</v>
      </c>
      <c r="H83" s="2">
        <f>G83/$M$83</f>
        <v>0.14285714285714285</v>
      </c>
      <c r="I83" s="3">
        <v>24</v>
      </c>
      <c r="J83" s="2">
        <f>I83/$M$83</f>
        <v>0.24489795918367346</v>
      </c>
      <c r="K83" s="3">
        <v>25</v>
      </c>
      <c r="L83" s="2">
        <f>K83/$M$83</f>
        <v>0.25510204081632654</v>
      </c>
      <c r="M83" s="9">
        <v>98</v>
      </c>
      <c r="N83" s="9">
        <v>1</v>
      </c>
      <c r="O83" s="9">
        <v>99</v>
      </c>
      <c r="P83" s="103"/>
    </row>
    <row r="84" spans="2:16" x14ac:dyDescent="0.25">
      <c r="B84" s="23" t="s">
        <v>34</v>
      </c>
      <c r="C84" s="10">
        <v>14</v>
      </c>
      <c r="D84" s="2">
        <f>C84/$M$84</f>
        <v>0.14583333333333334</v>
      </c>
      <c r="E84" s="3">
        <v>19</v>
      </c>
      <c r="F84" s="2">
        <f>E84/$M$84</f>
        <v>0.19791666666666666</v>
      </c>
      <c r="G84" s="3">
        <v>26</v>
      </c>
      <c r="H84" s="2">
        <f>G84/$M$84</f>
        <v>0.27083333333333331</v>
      </c>
      <c r="I84" s="3">
        <v>20</v>
      </c>
      <c r="J84" s="2">
        <f>I84/$M$84</f>
        <v>0.20833333333333334</v>
      </c>
      <c r="K84" s="3">
        <v>17</v>
      </c>
      <c r="L84" s="2">
        <f>K84/$M$84</f>
        <v>0.17708333333333334</v>
      </c>
      <c r="M84" s="41">
        <v>96</v>
      </c>
      <c r="N84" s="9">
        <v>3</v>
      </c>
      <c r="O84" s="9">
        <v>99</v>
      </c>
      <c r="P84" s="103"/>
    </row>
    <row r="85" spans="2:16" x14ac:dyDescent="0.2">
      <c r="B85" s="23" t="s">
        <v>35</v>
      </c>
      <c r="C85" s="10">
        <v>13</v>
      </c>
      <c r="D85" s="2">
        <f>C85/$M$85</f>
        <v>0.13541666666666666</v>
      </c>
      <c r="E85" s="3">
        <v>25</v>
      </c>
      <c r="F85" s="2">
        <f>E85/$M$85</f>
        <v>0.26041666666666669</v>
      </c>
      <c r="G85" s="3">
        <v>18</v>
      </c>
      <c r="H85" s="2">
        <f>G85/$M$85</f>
        <v>0.1875</v>
      </c>
      <c r="I85" s="3">
        <v>22</v>
      </c>
      <c r="J85" s="2">
        <f>I85/$M$85</f>
        <v>0.22916666666666666</v>
      </c>
      <c r="K85" s="3">
        <v>18</v>
      </c>
      <c r="L85" s="2">
        <f>K85/$M$85</f>
        <v>0.1875</v>
      </c>
      <c r="M85" s="9">
        <v>96</v>
      </c>
      <c r="N85" s="9">
        <v>3</v>
      </c>
      <c r="O85" s="9">
        <v>99</v>
      </c>
      <c r="P85" s="103"/>
    </row>
    <row r="88" spans="2:16" x14ac:dyDescent="0.25">
      <c r="C88" s="102" t="s">
        <v>37</v>
      </c>
    </row>
    <row r="90" spans="2:16" x14ac:dyDescent="0.2">
      <c r="B90" s="253" t="s">
        <v>31</v>
      </c>
      <c r="C90" s="257" t="s">
        <v>312</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30" customHeight="1" x14ac:dyDescent="0.2">
      <c r="B93" s="253"/>
      <c r="C93" s="258"/>
      <c r="D93" s="282"/>
      <c r="E93" s="258"/>
      <c r="F93" s="282"/>
      <c r="G93" s="258"/>
      <c r="H93" s="282"/>
      <c r="I93" s="258"/>
      <c r="J93" s="282"/>
      <c r="K93" s="258"/>
      <c r="L93" s="282"/>
      <c r="M93" s="275"/>
      <c r="N93" s="258"/>
      <c r="O93" s="258"/>
    </row>
    <row r="94" spans="2:16" x14ac:dyDescent="0.25">
      <c r="B94" s="23" t="s">
        <v>33</v>
      </c>
      <c r="C94" s="10">
        <v>0</v>
      </c>
      <c r="D94" s="2">
        <f>C94/$M$94</f>
        <v>0</v>
      </c>
      <c r="E94" s="3">
        <v>1</v>
      </c>
      <c r="F94" s="2">
        <f>E94/$M$94</f>
        <v>1.6666666666666666E-2</v>
      </c>
      <c r="G94" s="3">
        <v>2</v>
      </c>
      <c r="H94" s="2">
        <f>G94/$M$94</f>
        <v>3.3333333333333333E-2</v>
      </c>
      <c r="I94" s="3">
        <v>11</v>
      </c>
      <c r="J94" s="2">
        <f>I94/$M$94</f>
        <v>0.18333333333333332</v>
      </c>
      <c r="K94" s="3">
        <v>46</v>
      </c>
      <c r="L94" s="2">
        <f>K94/$M$94</f>
        <v>0.76666666666666672</v>
      </c>
      <c r="M94" s="36">
        <f>K94+I94+G94+E94+C94</f>
        <v>60</v>
      </c>
      <c r="N94" s="9">
        <v>1</v>
      </c>
      <c r="O94" s="36">
        <f>N94+M94</f>
        <v>61</v>
      </c>
      <c r="P94" s="103"/>
    </row>
    <row r="95" spans="2:16" x14ac:dyDescent="0.25">
      <c r="B95" s="23" t="s">
        <v>34</v>
      </c>
      <c r="C95" s="10">
        <v>2</v>
      </c>
      <c r="D95" s="2">
        <f>C95/$M$95</f>
        <v>3.3898305084745763E-2</v>
      </c>
      <c r="E95" s="3">
        <v>7</v>
      </c>
      <c r="F95" s="2">
        <f>E95/$M$95</f>
        <v>0.11864406779661017</v>
      </c>
      <c r="G95" s="3">
        <v>13</v>
      </c>
      <c r="H95" s="2">
        <f>G95/$M$95</f>
        <v>0.22033898305084745</v>
      </c>
      <c r="I95" s="3">
        <v>12</v>
      </c>
      <c r="J95" s="2">
        <f>I95/$M$95</f>
        <v>0.20338983050847459</v>
      </c>
      <c r="K95" s="3">
        <v>25</v>
      </c>
      <c r="L95" s="2">
        <f>K95/$M$95</f>
        <v>0.42372881355932202</v>
      </c>
      <c r="M95" s="9">
        <v>59</v>
      </c>
      <c r="N95" s="9">
        <v>2</v>
      </c>
      <c r="O95" s="9">
        <v>61</v>
      </c>
      <c r="P95" s="103"/>
    </row>
    <row r="96" spans="2:16" x14ac:dyDescent="0.2">
      <c r="B96" s="23" t="s">
        <v>35</v>
      </c>
      <c r="C96" s="10">
        <v>1</v>
      </c>
      <c r="D96" s="2">
        <f>C96/$M$96</f>
        <v>1.6949152542372881E-2</v>
      </c>
      <c r="E96" s="3">
        <v>12</v>
      </c>
      <c r="F96" s="2">
        <f>E96/$M$96</f>
        <v>0.20338983050847459</v>
      </c>
      <c r="G96" s="3">
        <v>10</v>
      </c>
      <c r="H96" s="2">
        <f>G96/$M$96</f>
        <v>0.16949152542372881</v>
      </c>
      <c r="I96" s="3">
        <v>11</v>
      </c>
      <c r="J96" s="2">
        <f>I96/$M$96</f>
        <v>0.1864406779661017</v>
      </c>
      <c r="K96" s="3">
        <v>25</v>
      </c>
      <c r="L96" s="2">
        <f>K96/$M$96</f>
        <v>0.42372881355932202</v>
      </c>
      <c r="M96" s="9">
        <v>59</v>
      </c>
      <c r="N96" s="9">
        <v>2</v>
      </c>
      <c r="O96" s="9">
        <v>61</v>
      </c>
      <c r="P96" s="103"/>
    </row>
    <row r="99" spans="2:16" x14ac:dyDescent="0.25">
      <c r="C99" s="102" t="s">
        <v>38</v>
      </c>
    </row>
    <row r="101" spans="2:16" x14ac:dyDescent="0.2">
      <c r="B101" s="253" t="s">
        <v>39</v>
      </c>
      <c r="C101" s="257" t="s">
        <v>314</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36"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3</v>
      </c>
      <c r="D104" s="2">
        <f>C104/$M$104</f>
        <v>1.8867924528301886E-2</v>
      </c>
      <c r="E104" s="3">
        <v>7</v>
      </c>
      <c r="F104" s="2">
        <f>E104/$M$104</f>
        <v>4.40251572327044E-2</v>
      </c>
      <c r="G104" s="3">
        <v>10</v>
      </c>
      <c r="H104" s="2">
        <f>G104/$M$104</f>
        <v>6.2893081761006289E-2</v>
      </c>
      <c r="I104" s="3">
        <v>32</v>
      </c>
      <c r="J104" s="2">
        <f>I104/$M$104</f>
        <v>0.20125786163522014</v>
      </c>
      <c r="K104" s="3">
        <v>107</v>
      </c>
      <c r="L104" s="2">
        <f>K104/$M$104</f>
        <v>0.67295597484276726</v>
      </c>
      <c r="M104" s="11">
        <v>159</v>
      </c>
      <c r="N104" s="9">
        <v>1</v>
      </c>
      <c r="O104" s="9">
        <v>160</v>
      </c>
      <c r="P104" s="103"/>
    </row>
    <row r="105" spans="2:16" x14ac:dyDescent="0.25">
      <c r="B105" s="24" t="s">
        <v>41</v>
      </c>
      <c r="C105" s="10">
        <v>42</v>
      </c>
      <c r="D105" s="2">
        <f>C105/$M$105</f>
        <v>0.27814569536423839</v>
      </c>
      <c r="E105" s="3">
        <v>33</v>
      </c>
      <c r="F105" s="2">
        <f>E105/$M$105</f>
        <v>0.2185430463576159</v>
      </c>
      <c r="G105" s="3">
        <v>30</v>
      </c>
      <c r="H105" s="2">
        <f>G105/$M$105</f>
        <v>0.19867549668874171</v>
      </c>
      <c r="I105" s="3">
        <v>29</v>
      </c>
      <c r="J105" s="2">
        <f>I105/$M$105</f>
        <v>0.19205298013245034</v>
      </c>
      <c r="K105" s="3">
        <v>17</v>
      </c>
      <c r="L105" s="2">
        <f>K105/$M$105</f>
        <v>0.11258278145695365</v>
      </c>
      <c r="M105" s="11">
        <v>151</v>
      </c>
      <c r="N105" s="11">
        <v>9</v>
      </c>
      <c r="O105" s="9">
        <v>160</v>
      </c>
      <c r="P105" s="103"/>
    </row>
    <row r="106" spans="2:16" x14ac:dyDescent="0.25">
      <c r="B106" s="24" t="s">
        <v>42</v>
      </c>
      <c r="C106" s="10">
        <v>34</v>
      </c>
      <c r="D106" s="2">
        <f>C106/$M$106</f>
        <v>0.23287671232876711</v>
      </c>
      <c r="E106" s="3">
        <v>19</v>
      </c>
      <c r="F106" s="2">
        <f>E106/$M$106</f>
        <v>0.13013698630136986</v>
      </c>
      <c r="G106" s="3">
        <v>29</v>
      </c>
      <c r="H106" s="2">
        <f>G106/$M$106</f>
        <v>0.19863013698630136</v>
      </c>
      <c r="I106" s="3">
        <v>24</v>
      </c>
      <c r="J106" s="2">
        <f>I106/$M$106</f>
        <v>0.16438356164383561</v>
      </c>
      <c r="K106" s="3">
        <v>40</v>
      </c>
      <c r="L106" s="2">
        <f>K106/$M$106</f>
        <v>0.27397260273972601</v>
      </c>
      <c r="M106" s="11">
        <v>146</v>
      </c>
      <c r="N106" s="9">
        <v>14</v>
      </c>
      <c r="O106" s="9">
        <v>160</v>
      </c>
      <c r="P106" s="103"/>
    </row>
    <row r="107" spans="2:16" x14ac:dyDescent="0.25">
      <c r="B107" s="24" t="s">
        <v>43</v>
      </c>
      <c r="C107" s="10">
        <v>79</v>
      </c>
      <c r="D107" s="2">
        <f>C107/$M$107</f>
        <v>0.54109589041095896</v>
      </c>
      <c r="E107" s="3">
        <v>32</v>
      </c>
      <c r="F107" s="2">
        <f>E107/$M$107</f>
        <v>0.21917808219178081</v>
      </c>
      <c r="G107" s="3">
        <v>16</v>
      </c>
      <c r="H107" s="2">
        <f>G107/$M$107</f>
        <v>0.1095890410958904</v>
      </c>
      <c r="I107" s="3">
        <v>10</v>
      </c>
      <c r="J107" s="2">
        <f>I107/$M$107</f>
        <v>6.8493150684931503E-2</v>
      </c>
      <c r="K107" s="3">
        <v>9</v>
      </c>
      <c r="L107" s="2">
        <f>K107/$M$107</f>
        <v>6.1643835616438353E-2</v>
      </c>
      <c r="M107" s="11">
        <v>146</v>
      </c>
      <c r="N107" s="11">
        <v>14</v>
      </c>
      <c r="O107" s="9">
        <v>160</v>
      </c>
      <c r="P107" s="103"/>
    </row>
    <row r="108" spans="2:16" x14ac:dyDescent="0.25">
      <c r="B108" s="24" t="s">
        <v>44</v>
      </c>
      <c r="C108" s="10">
        <v>58</v>
      </c>
      <c r="D108" s="2">
        <f>C108/$M$108</f>
        <v>0.38410596026490068</v>
      </c>
      <c r="E108" s="3">
        <v>34</v>
      </c>
      <c r="F108" s="2">
        <f>E108/$M$108</f>
        <v>0.2251655629139073</v>
      </c>
      <c r="G108" s="3">
        <v>23</v>
      </c>
      <c r="H108" s="2">
        <f>G108/$M$108</f>
        <v>0.15231788079470199</v>
      </c>
      <c r="I108" s="3">
        <v>21</v>
      </c>
      <c r="J108" s="2">
        <f>I108/$M$108</f>
        <v>0.13907284768211919</v>
      </c>
      <c r="K108" s="3">
        <v>15</v>
      </c>
      <c r="L108" s="2">
        <f>K108/$M$108</f>
        <v>9.9337748344370855E-2</v>
      </c>
      <c r="M108" s="9">
        <v>151</v>
      </c>
      <c r="N108" s="9">
        <v>9</v>
      </c>
      <c r="O108" s="9">
        <v>160</v>
      </c>
      <c r="P108" s="103"/>
    </row>
    <row r="109" spans="2:16" ht="24" x14ac:dyDescent="0.25">
      <c r="B109" s="24" t="s">
        <v>45</v>
      </c>
      <c r="C109" s="10">
        <v>14</v>
      </c>
      <c r="D109" s="2">
        <f>C109/$M$109</f>
        <v>8.9171974522292988E-2</v>
      </c>
      <c r="E109" s="3">
        <v>22</v>
      </c>
      <c r="F109" s="2">
        <f>E109/$M$109</f>
        <v>0.14012738853503184</v>
      </c>
      <c r="G109" s="3">
        <v>18</v>
      </c>
      <c r="H109" s="2">
        <f>G109/$M$109</f>
        <v>0.11464968152866242</v>
      </c>
      <c r="I109" s="3">
        <v>43</v>
      </c>
      <c r="J109" s="2">
        <f>I109/$M$109</f>
        <v>0.27388535031847133</v>
      </c>
      <c r="K109" s="3">
        <v>60</v>
      </c>
      <c r="L109" s="2">
        <f>K109/$M$109</f>
        <v>0.38216560509554143</v>
      </c>
      <c r="M109" s="9">
        <v>157</v>
      </c>
      <c r="N109" s="9">
        <v>3</v>
      </c>
      <c r="O109" s="9">
        <v>160</v>
      </c>
      <c r="P109" s="103"/>
    </row>
    <row r="110" spans="2:16" x14ac:dyDescent="0.2">
      <c r="B110" s="24" t="s">
        <v>46</v>
      </c>
      <c r="C110" s="10">
        <v>26</v>
      </c>
      <c r="D110" s="2">
        <f>C110/$M$110</f>
        <v>0.74285714285714288</v>
      </c>
      <c r="E110" s="3">
        <v>1</v>
      </c>
      <c r="F110" s="2">
        <f>E110/$M$110</f>
        <v>2.8571428571428571E-2</v>
      </c>
      <c r="G110" s="3">
        <v>1</v>
      </c>
      <c r="H110" s="2">
        <f>G110/$M$110</f>
        <v>2.8571428571428571E-2</v>
      </c>
      <c r="I110" s="3">
        <v>2</v>
      </c>
      <c r="J110" s="2">
        <f>I110/$M$110</f>
        <v>5.7142857142857141E-2</v>
      </c>
      <c r="K110" s="3">
        <v>5</v>
      </c>
      <c r="L110" s="2">
        <f>K110/$M$110</f>
        <v>0.14285714285714285</v>
      </c>
      <c r="M110" s="9">
        <v>35</v>
      </c>
      <c r="N110" s="9">
        <v>125</v>
      </c>
      <c r="O110" s="9">
        <v>160</v>
      </c>
      <c r="P110" s="103"/>
    </row>
    <row r="113" spans="2:16" x14ac:dyDescent="0.25">
      <c r="C113" s="102" t="s">
        <v>47</v>
      </c>
    </row>
    <row r="115" spans="2:16" x14ac:dyDescent="0.2">
      <c r="B115" s="253" t="s">
        <v>39</v>
      </c>
      <c r="C115" s="257" t="s">
        <v>313</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36"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2</v>
      </c>
      <c r="D118" s="2">
        <f>C118/$M$118</f>
        <v>2.0202020202020204E-2</v>
      </c>
      <c r="E118" s="3">
        <v>3</v>
      </c>
      <c r="F118" s="2">
        <f>E118/$M$118</f>
        <v>3.0303030303030304E-2</v>
      </c>
      <c r="G118" s="3">
        <v>7</v>
      </c>
      <c r="H118" s="2">
        <f>G118/$M$118</f>
        <v>7.0707070707070704E-2</v>
      </c>
      <c r="I118" s="3">
        <v>24</v>
      </c>
      <c r="J118" s="2">
        <f>I118/$M$118</f>
        <v>0.24242424242424243</v>
      </c>
      <c r="K118" s="3">
        <v>63</v>
      </c>
      <c r="L118" s="2">
        <f>K118/$M$118</f>
        <v>0.63636363636363635</v>
      </c>
      <c r="M118" s="11">
        <v>99</v>
      </c>
      <c r="N118" s="9">
        <v>0</v>
      </c>
      <c r="O118" s="9">
        <v>99</v>
      </c>
      <c r="P118" s="103"/>
    </row>
    <row r="119" spans="2:16" x14ac:dyDescent="0.25">
      <c r="B119" s="24" t="s">
        <v>41</v>
      </c>
      <c r="C119" s="10">
        <v>34</v>
      </c>
      <c r="D119" s="2">
        <f>C119/$M$119</f>
        <v>0.36170212765957449</v>
      </c>
      <c r="E119" s="3">
        <v>21</v>
      </c>
      <c r="F119" s="2">
        <f>E119/$M$119</f>
        <v>0.22340425531914893</v>
      </c>
      <c r="G119" s="3">
        <v>20</v>
      </c>
      <c r="H119" s="2">
        <f>G119/$M$119</f>
        <v>0.21276595744680851</v>
      </c>
      <c r="I119" s="3">
        <v>14</v>
      </c>
      <c r="J119" s="2">
        <f>I119/$M$119</f>
        <v>0.14893617021276595</v>
      </c>
      <c r="K119" s="3">
        <v>5</v>
      </c>
      <c r="L119" s="2">
        <f>K119/$M$119</f>
        <v>5.3191489361702128E-2</v>
      </c>
      <c r="M119" s="11">
        <v>94</v>
      </c>
      <c r="N119" s="9">
        <v>5</v>
      </c>
      <c r="O119" s="9">
        <v>99</v>
      </c>
      <c r="P119" s="103"/>
    </row>
    <row r="120" spans="2:16" x14ac:dyDescent="0.25">
      <c r="B120" s="24" t="s">
        <v>42</v>
      </c>
      <c r="C120" s="10">
        <v>29</v>
      </c>
      <c r="D120" s="2">
        <f>C120/$M$120</f>
        <v>0.31521739130434784</v>
      </c>
      <c r="E120" s="3">
        <v>19</v>
      </c>
      <c r="F120" s="2">
        <f>E120/$M$120</f>
        <v>0.20652173913043478</v>
      </c>
      <c r="G120" s="3">
        <v>20</v>
      </c>
      <c r="H120" s="2">
        <f>G120/$M$120</f>
        <v>0.21739130434782608</v>
      </c>
      <c r="I120" s="3">
        <v>15</v>
      </c>
      <c r="J120" s="2">
        <f>I120/$M$120</f>
        <v>0.16304347826086957</v>
      </c>
      <c r="K120" s="3">
        <v>9</v>
      </c>
      <c r="L120" s="2">
        <f>K120/$M$120</f>
        <v>9.7826086956521743E-2</v>
      </c>
      <c r="M120" s="9">
        <v>92</v>
      </c>
      <c r="N120" s="9">
        <v>7</v>
      </c>
      <c r="O120" s="9">
        <v>99</v>
      </c>
      <c r="P120" s="103"/>
    </row>
    <row r="121" spans="2:16" x14ac:dyDescent="0.25">
      <c r="B121" s="24" t="s">
        <v>43</v>
      </c>
      <c r="C121" s="10">
        <v>54</v>
      </c>
      <c r="D121" s="2">
        <f>C121/$M$121</f>
        <v>0.56842105263157894</v>
      </c>
      <c r="E121" s="3">
        <v>25</v>
      </c>
      <c r="F121" s="2">
        <f>E121/$M$121</f>
        <v>0.26315789473684209</v>
      </c>
      <c r="G121" s="3">
        <v>9</v>
      </c>
      <c r="H121" s="2">
        <f>G121/$M$121</f>
        <v>9.4736842105263161E-2</v>
      </c>
      <c r="I121" s="3">
        <v>4</v>
      </c>
      <c r="J121" s="2">
        <f>I121/$M$121</f>
        <v>4.2105263157894736E-2</v>
      </c>
      <c r="K121" s="3">
        <v>3</v>
      </c>
      <c r="L121" s="2">
        <f>K121/$M$121</f>
        <v>3.1578947368421054E-2</v>
      </c>
      <c r="M121" s="9">
        <v>95</v>
      </c>
      <c r="N121" s="9">
        <v>4</v>
      </c>
      <c r="O121" s="9">
        <v>99</v>
      </c>
      <c r="P121" s="103"/>
    </row>
    <row r="122" spans="2:16" x14ac:dyDescent="0.25">
      <c r="B122" s="24" t="s">
        <v>44</v>
      </c>
      <c r="C122" s="10">
        <v>43</v>
      </c>
      <c r="D122" s="2">
        <f>C122/$M$122</f>
        <v>0.44791666666666669</v>
      </c>
      <c r="E122" s="3">
        <v>24</v>
      </c>
      <c r="F122" s="2">
        <f>E122/$M$122</f>
        <v>0.25</v>
      </c>
      <c r="G122" s="3">
        <v>17</v>
      </c>
      <c r="H122" s="2">
        <f>G122/$M$122</f>
        <v>0.17708333333333334</v>
      </c>
      <c r="I122" s="3">
        <v>8</v>
      </c>
      <c r="J122" s="2">
        <f>I122/$M$122</f>
        <v>8.3333333333333329E-2</v>
      </c>
      <c r="K122" s="3">
        <v>4</v>
      </c>
      <c r="L122" s="2">
        <f>K122/$M$122</f>
        <v>4.1666666666666664E-2</v>
      </c>
      <c r="M122" s="9">
        <v>96</v>
      </c>
      <c r="N122" s="9">
        <v>3</v>
      </c>
      <c r="O122" s="9">
        <v>99</v>
      </c>
      <c r="P122" s="103"/>
    </row>
    <row r="123" spans="2:16" ht="24" x14ac:dyDescent="0.25">
      <c r="B123" s="24" t="s">
        <v>45</v>
      </c>
      <c r="C123" s="10">
        <v>9</v>
      </c>
      <c r="D123" s="2">
        <f>C123/$M$123</f>
        <v>9.0909090909090912E-2</v>
      </c>
      <c r="E123" s="3">
        <v>12</v>
      </c>
      <c r="F123" s="2">
        <f>E123/$M$123</f>
        <v>0.12121212121212122</v>
      </c>
      <c r="G123" s="3">
        <v>12</v>
      </c>
      <c r="H123" s="2">
        <f>G123/$M$123</f>
        <v>0.12121212121212122</v>
      </c>
      <c r="I123" s="3">
        <v>31</v>
      </c>
      <c r="J123" s="2">
        <f>I123/$M$123</f>
        <v>0.31313131313131315</v>
      </c>
      <c r="K123" s="3">
        <v>35</v>
      </c>
      <c r="L123" s="2">
        <f>K123/$M$123</f>
        <v>0.35353535353535354</v>
      </c>
      <c r="M123" s="9">
        <v>99</v>
      </c>
      <c r="N123" s="9">
        <v>0</v>
      </c>
      <c r="O123" s="9">
        <v>99</v>
      </c>
      <c r="P123" s="103"/>
    </row>
    <row r="124" spans="2:16" x14ac:dyDescent="0.2">
      <c r="B124" s="24" t="s">
        <v>46</v>
      </c>
      <c r="C124" s="10">
        <v>20</v>
      </c>
      <c r="D124" s="2">
        <f>C124/$M$124</f>
        <v>0.83333333333333337</v>
      </c>
      <c r="E124" s="3">
        <v>1</v>
      </c>
      <c r="F124" s="2">
        <f>E124/$M$124</f>
        <v>4.1666666666666664E-2</v>
      </c>
      <c r="G124" s="3">
        <v>0</v>
      </c>
      <c r="H124" s="2">
        <f>G124/$M$124</f>
        <v>0</v>
      </c>
      <c r="I124" s="3">
        <v>2</v>
      </c>
      <c r="J124" s="2">
        <f>I124/$M$124</f>
        <v>8.3333333333333329E-2</v>
      </c>
      <c r="K124" s="3">
        <v>1</v>
      </c>
      <c r="L124" s="2">
        <f>K124/$M$124</f>
        <v>4.1666666666666664E-2</v>
      </c>
      <c r="M124" s="9">
        <v>24</v>
      </c>
      <c r="N124" s="9">
        <v>75</v>
      </c>
      <c r="O124" s="9">
        <v>99</v>
      </c>
      <c r="P124" s="103"/>
    </row>
    <row r="127" spans="2:16" x14ac:dyDescent="0.25">
      <c r="C127" s="102" t="s">
        <v>48</v>
      </c>
    </row>
    <row r="129" spans="2:16" x14ac:dyDescent="0.2">
      <c r="B129" s="253" t="s">
        <v>39</v>
      </c>
      <c r="C129" s="257" t="s">
        <v>312</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36"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1</v>
      </c>
      <c r="D132" s="2">
        <f>C132/$M$132</f>
        <v>1.6666666666666666E-2</v>
      </c>
      <c r="E132" s="3">
        <v>4</v>
      </c>
      <c r="F132" s="2">
        <f>E132/$M$132</f>
        <v>6.6666666666666666E-2</v>
      </c>
      <c r="G132" s="3">
        <v>3</v>
      </c>
      <c r="H132" s="2">
        <f>G132/$M$132</f>
        <v>0.05</v>
      </c>
      <c r="I132" s="3">
        <v>8</v>
      </c>
      <c r="J132" s="2">
        <f>I132/$M$132</f>
        <v>0.13333333333333333</v>
      </c>
      <c r="K132" s="3">
        <v>44</v>
      </c>
      <c r="L132" s="2">
        <f>K132/$M$132</f>
        <v>0.73333333333333328</v>
      </c>
      <c r="M132" s="9">
        <v>60</v>
      </c>
      <c r="N132" s="9">
        <v>1</v>
      </c>
      <c r="O132" s="9">
        <v>61</v>
      </c>
      <c r="P132" s="103"/>
    </row>
    <row r="133" spans="2:16" x14ac:dyDescent="0.25">
      <c r="B133" s="24" t="s">
        <v>41</v>
      </c>
      <c r="C133" s="10">
        <v>8</v>
      </c>
      <c r="D133" s="2">
        <f>C133/$M$133</f>
        <v>0.14035087719298245</v>
      </c>
      <c r="E133" s="3">
        <v>12</v>
      </c>
      <c r="F133" s="2">
        <f>E133/$M$133</f>
        <v>0.21052631578947367</v>
      </c>
      <c r="G133" s="3">
        <v>10</v>
      </c>
      <c r="H133" s="2">
        <f>G133/$M$133</f>
        <v>0.17543859649122806</v>
      </c>
      <c r="I133" s="3">
        <v>15</v>
      </c>
      <c r="J133" s="2">
        <f>I133/$M$133</f>
        <v>0.26315789473684209</v>
      </c>
      <c r="K133" s="3">
        <v>12</v>
      </c>
      <c r="L133" s="2">
        <f>K133/$M$133</f>
        <v>0.21052631578947367</v>
      </c>
      <c r="M133" s="11">
        <v>57</v>
      </c>
      <c r="N133" s="9">
        <v>4</v>
      </c>
      <c r="O133" s="9">
        <v>61</v>
      </c>
      <c r="P133" s="103"/>
    </row>
    <row r="134" spans="2:16" x14ac:dyDescent="0.25">
      <c r="B134" s="24" t="s">
        <v>42</v>
      </c>
      <c r="C134" s="10">
        <v>5</v>
      </c>
      <c r="D134" s="2">
        <f>C134/$M$134</f>
        <v>9.2592592592592587E-2</v>
      </c>
      <c r="E134" s="3">
        <v>0</v>
      </c>
      <c r="F134" s="2">
        <f>E134/$M$134</f>
        <v>0</v>
      </c>
      <c r="G134" s="3">
        <v>9</v>
      </c>
      <c r="H134" s="2">
        <f>G134/$M$134</f>
        <v>0.16666666666666666</v>
      </c>
      <c r="I134" s="3">
        <v>9</v>
      </c>
      <c r="J134" s="2">
        <f>I134/$M$134</f>
        <v>0.16666666666666666</v>
      </c>
      <c r="K134" s="3">
        <v>31</v>
      </c>
      <c r="L134" s="2">
        <f>K134/$M$134</f>
        <v>0.57407407407407407</v>
      </c>
      <c r="M134" s="9">
        <v>54</v>
      </c>
      <c r="N134" s="9">
        <v>7</v>
      </c>
      <c r="O134" s="9">
        <v>61</v>
      </c>
      <c r="P134" s="103"/>
    </row>
    <row r="135" spans="2:16" x14ac:dyDescent="0.25">
      <c r="B135" s="24" t="s">
        <v>43</v>
      </c>
      <c r="C135" s="10">
        <v>25</v>
      </c>
      <c r="D135" s="2">
        <f>C135/$M$135</f>
        <v>0.49019607843137253</v>
      </c>
      <c r="E135" s="3">
        <v>7</v>
      </c>
      <c r="F135" s="2">
        <f>E135/$M$135</f>
        <v>0.13725490196078433</v>
      </c>
      <c r="G135" s="3">
        <v>7</v>
      </c>
      <c r="H135" s="2">
        <f>G135/$M$135</f>
        <v>0.13725490196078433</v>
      </c>
      <c r="I135" s="3">
        <v>6</v>
      </c>
      <c r="J135" s="2">
        <f>I135/$M$135</f>
        <v>0.11764705882352941</v>
      </c>
      <c r="K135" s="3">
        <v>6</v>
      </c>
      <c r="L135" s="2">
        <f>K135/$M$135</f>
        <v>0.11764705882352941</v>
      </c>
      <c r="M135" s="11">
        <v>51</v>
      </c>
      <c r="N135" s="11">
        <v>10</v>
      </c>
      <c r="O135" s="9">
        <v>61</v>
      </c>
      <c r="P135" s="103"/>
    </row>
    <row r="136" spans="2:16" x14ac:dyDescent="0.25">
      <c r="B136" s="24" t="s">
        <v>44</v>
      </c>
      <c r="C136" s="10">
        <v>15</v>
      </c>
      <c r="D136" s="2">
        <f>C136/$M$136</f>
        <v>0.27272727272727271</v>
      </c>
      <c r="E136" s="3">
        <v>10</v>
      </c>
      <c r="F136" s="2">
        <f>E136/$M$136</f>
        <v>0.18181818181818182</v>
      </c>
      <c r="G136" s="3">
        <v>6</v>
      </c>
      <c r="H136" s="2">
        <f>G136/$M$136</f>
        <v>0.10909090909090909</v>
      </c>
      <c r="I136" s="3">
        <v>13</v>
      </c>
      <c r="J136" s="2">
        <f>I136/$M$136</f>
        <v>0.23636363636363636</v>
      </c>
      <c r="K136" s="3">
        <v>11</v>
      </c>
      <c r="L136" s="2">
        <f>K136/$M$136</f>
        <v>0.2</v>
      </c>
      <c r="M136" s="11">
        <v>55</v>
      </c>
      <c r="N136" s="11">
        <v>6</v>
      </c>
      <c r="O136" s="9">
        <v>61</v>
      </c>
      <c r="P136" s="103"/>
    </row>
    <row r="137" spans="2:16" ht="24" x14ac:dyDescent="0.25">
      <c r="B137" s="24" t="s">
        <v>45</v>
      </c>
      <c r="C137" s="10">
        <v>5</v>
      </c>
      <c r="D137" s="2">
        <f>C137/$M$137</f>
        <v>8.6206896551724144E-2</v>
      </c>
      <c r="E137" s="3">
        <v>10</v>
      </c>
      <c r="F137" s="2">
        <f>E137/$M$137</f>
        <v>0.17241379310344829</v>
      </c>
      <c r="G137" s="3">
        <v>6</v>
      </c>
      <c r="H137" s="2">
        <f>G137/$M$137</f>
        <v>0.10344827586206896</v>
      </c>
      <c r="I137" s="3">
        <v>12</v>
      </c>
      <c r="J137" s="2">
        <f>I137/$M$137</f>
        <v>0.20689655172413793</v>
      </c>
      <c r="K137" s="3">
        <v>25</v>
      </c>
      <c r="L137" s="2">
        <f>K137/$M$137</f>
        <v>0.43103448275862066</v>
      </c>
      <c r="M137" s="9">
        <v>58</v>
      </c>
      <c r="N137" s="9">
        <v>3</v>
      </c>
      <c r="O137" s="9">
        <v>61</v>
      </c>
      <c r="P137" s="103"/>
    </row>
    <row r="138" spans="2:16" x14ac:dyDescent="0.2">
      <c r="B138" s="24" t="s">
        <v>46</v>
      </c>
      <c r="C138" s="10">
        <v>6</v>
      </c>
      <c r="D138" s="2">
        <f>C138/$M$138</f>
        <v>0.54545454545454541</v>
      </c>
      <c r="E138" s="3">
        <v>0</v>
      </c>
      <c r="F138" s="2">
        <f>E138/$M$138</f>
        <v>0</v>
      </c>
      <c r="G138" s="3">
        <v>1</v>
      </c>
      <c r="H138" s="2">
        <f>G138/$M$138</f>
        <v>9.0909090909090912E-2</v>
      </c>
      <c r="I138" s="3">
        <v>0</v>
      </c>
      <c r="J138" s="2">
        <f>I138/$M$138</f>
        <v>0</v>
      </c>
      <c r="K138" s="3">
        <v>4</v>
      </c>
      <c r="L138" s="2">
        <f>K138/$M$138</f>
        <v>0.36363636363636365</v>
      </c>
      <c r="M138" s="9">
        <v>11</v>
      </c>
      <c r="N138" s="9">
        <v>50</v>
      </c>
      <c r="O138" s="9">
        <v>61</v>
      </c>
      <c r="P138" s="103"/>
    </row>
    <row r="141" spans="2:16" x14ac:dyDescent="0.25">
      <c r="C141" s="102" t="s">
        <v>49</v>
      </c>
    </row>
    <row r="143" spans="2:16" x14ac:dyDescent="0.2">
      <c r="B143" s="253" t="s">
        <v>50</v>
      </c>
      <c r="C143" s="257" t="s">
        <v>315</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36"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5</v>
      </c>
      <c r="D146" s="2">
        <f>C146/$M$146</f>
        <v>3.2051282051282048E-2</v>
      </c>
      <c r="E146" s="3">
        <v>28</v>
      </c>
      <c r="F146" s="2">
        <f>E146/$M$146</f>
        <v>0.17948717948717949</v>
      </c>
      <c r="G146" s="3">
        <v>31</v>
      </c>
      <c r="H146" s="2">
        <f>G146/$M$146</f>
        <v>0.19871794871794871</v>
      </c>
      <c r="I146" s="3">
        <v>66</v>
      </c>
      <c r="J146" s="2">
        <f>I146/$M$146</f>
        <v>0.42307692307692307</v>
      </c>
      <c r="K146" s="3">
        <v>26</v>
      </c>
      <c r="L146" s="2">
        <f>K146/$M$146</f>
        <v>0.16666666666666666</v>
      </c>
      <c r="M146" s="9">
        <v>156</v>
      </c>
      <c r="N146" s="9">
        <v>4</v>
      </c>
      <c r="O146" s="9">
        <v>160</v>
      </c>
      <c r="P146" s="103"/>
    </row>
    <row r="147" spans="2:20" x14ac:dyDescent="0.25">
      <c r="B147" s="24" t="s">
        <v>28</v>
      </c>
      <c r="C147" s="10">
        <v>4</v>
      </c>
      <c r="D147" s="2">
        <f>C147/$M$147</f>
        <v>4.1237113402061855E-2</v>
      </c>
      <c r="E147" s="3">
        <v>19</v>
      </c>
      <c r="F147" s="2">
        <f>E147/$M$147</f>
        <v>0.19587628865979381</v>
      </c>
      <c r="G147" s="3">
        <v>14</v>
      </c>
      <c r="H147" s="2">
        <f>G147/$M$147</f>
        <v>0.14432989690721648</v>
      </c>
      <c r="I147" s="3">
        <v>39</v>
      </c>
      <c r="J147" s="2">
        <f>I147/$M$147</f>
        <v>0.40206185567010311</v>
      </c>
      <c r="K147" s="3">
        <v>21</v>
      </c>
      <c r="L147" s="2">
        <f>K147/$M$147</f>
        <v>0.21649484536082475</v>
      </c>
      <c r="M147" s="11">
        <v>97</v>
      </c>
      <c r="N147" s="11">
        <v>2</v>
      </c>
      <c r="O147" s="9">
        <v>99</v>
      </c>
      <c r="P147" s="103"/>
    </row>
    <row r="148" spans="2:20" x14ac:dyDescent="0.25">
      <c r="B148" s="24" t="s">
        <v>29</v>
      </c>
      <c r="C148" s="10">
        <v>1</v>
      </c>
      <c r="D148" s="2">
        <f>C148/$M$148</f>
        <v>1.6949152542372881E-2</v>
      </c>
      <c r="E148" s="3">
        <v>9</v>
      </c>
      <c r="F148" s="2">
        <f>E148/$M$148</f>
        <v>0.15254237288135594</v>
      </c>
      <c r="G148" s="3">
        <v>17</v>
      </c>
      <c r="H148" s="2">
        <f>G148/$M$148</f>
        <v>0.28813559322033899</v>
      </c>
      <c r="I148" s="3">
        <v>27</v>
      </c>
      <c r="J148" s="2">
        <f>I148/$M$148</f>
        <v>0.4576271186440678</v>
      </c>
      <c r="K148" s="3">
        <v>5</v>
      </c>
      <c r="L148" s="2">
        <f>K148/$M$148</f>
        <v>8.4745762711864403E-2</v>
      </c>
      <c r="M148" s="11">
        <v>59</v>
      </c>
      <c r="N148" s="11">
        <v>2</v>
      </c>
      <c r="O148" s="41">
        <v>61</v>
      </c>
      <c r="P148" s="103"/>
    </row>
    <row r="151" spans="2:20" x14ac:dyDescent="0.25">
      <c r="C151" s="102" t="s">
        <v>56</v>
      </c>
    </row>
    <row r="153" spans="2:20" x14ac:dyDescent="0.2">
      <c r="C153" s="102" t="s">
        <v>57</v>
      </c>
    </row>
    <row r="155" spans="2:20" x14ac:dyDescent="0.2">
      <c r="B155" s="254" t="s">
        <v>58</v>
      </c>
      <c r="C155" s="257" t="s">
        <v>314</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3</v>
      </c>
      <c r="D158" s="2">
        <f>C158/$Q$158</f>
        <v>2.0270270270270271E-2</v>
      </c>
      <c r="E158" s="3">
        <v>4</v>
      </c>
      <c r="F158" s="2">
        <f>E158/$Q$158</f>
        <v>2.7027027027027029E-2</v>
      </c>
      <c r="G158" s="3">
        <v>4</v>
      </c>
      <c r="H158" s="2">
        <f>G158/$Q$158</f>
        <v>2.7027027027027029E-2</v>
      </c>
      <c r="I158" s="3">
        <v>11</v>
      </c>
      <c r="J158" s="2">
        <f>I158/$Q$158</f>
        <v>7.4324324324324328E-2</v>
      </c>
      <c r="K158" s="3">
        <v>27</v>
      </c>
      <c r="L158" s="2">
        <f>K158/$Q$158</f>
        <v>0.18243243243243243</v>
      </c>
      <c r="M158" s="4">
        <v>35</v>
      </c>
      <c r="N158" s="2">
        <f>M158/$Q$158</f>
        <v>0.23648648648648649</v>
      </c>
      <c r="O158" s="3">
        <v>64</v>
      </c>
      <c r="P158" s="2">
        <f>O158/$Q$158</f>
        <v>0.43243243243243246</v>
      </c>
      <c r="Q158" s="4">
        <v>148</v>
      </c>
      <c r="R158" s="4">
        <v>12</v>
      </c>
      <c r="S158" s="4">
        <v>160</v>
      </c>
      <c r="T158" s="103"/>
    </row>
    <row r="159" spans="2:20" x14ac:dyDescent="0.25">
      <c r="B159" s="24" t="s">
        <v>63</v>
      </c>
      <c r="C159" s="10">
        <v>0</v>
      </c>
      <c r="D159" s="2">
        <f>C159/$Q$159</f>
        <v>0</v>
      </c>
      <c r="E159" s="3">
        <v>0</v>
      </c>
      <c r="F159" s="2">
        <f>E159/$Q$159</f>
        <v>0</v>
      </c>
      <c r="G159" s="3">
        <v>6</v>
      </c>
      <c r="H159" s="2">
        <f>G159/$Q$159</f>
        <v>3.870967741935484E-2</v>
      </c>
      <c r="I159" s="3">
        <v>10</v>
      </c>
      <c r="J159" s="2">
        <f>I159/$Q$159</f>
        <v>6.4516129032258063E-2</v>
      </c>
      <c r="K159" s="3">
        <v>17</v>
      </c>
      <c r="L159" s="2">
        <f>K159/$Q$159</f>
        <v>0.10967741935483871</v>
      </c>
      <c r="M159" s="11">
        <v>16</v>
      </c>
      <c r="N159" s="2">
        <f>M159/$Q$159</f>
        <v>0.1032258064516129</v>
      </c>
      <c r="O159" s="3">
        <v>106</v>
      </c>
      <c r="P159" s="2">
        <f>O159/$Q$159</f>
        <v>0.68387096774193545</v>
      </c>
      <c r="Q159" s="11">
        <v>155</v>
      </c>
      <c r="R159" s="4">
        <v>5</v>
      </c>
      <c r="S159" s="4">
        <v>160</v>
      </c>
      <c r="T159" s="103"/>
    </row>
    <row r="160" spans="2:20" x14ac:dyDescent="0.2">
      <c r="B160" s="24" t="s">
        <v>64</v>
      </c>
      <c r="C160" s="10">
        <v>0</v>
      </c>
      <c r="D160" s="2">
        <f>C160/$Q$160</f>
        <v>0</v>
      </c>
      <c r="E160" s="3">
        <v>1</v>
      </c>
      <c r="F160" s="2">
        <f>E160/$Q$160</f>
        <v>6.41025641025641E-3</v>
      </c>
      <c r="G160" s="3">
        <v>1</v>
      </c>
      <c r="H160" s="2">
        <f>G160/$Q$160</f>
        <v>6.41025641025641E-3</v>
      </c>
      <c r="I160" s="3">
        <v>14</v>
      </c>
      <c r="J160" s="2">
        <f>I160/$Q$160</f>
        <v>8.9743589743589744E-2</v>
      </c>
      <c r="K160" s="3">
        <v>17</v>
      </c>
      <c r="L160" s="2">
        <f>K160/$Q$160</f>
        <v>0.10897435897435898</v>
      </c>
      <c r="M160" s="4">
        <v>26</v>
      </c>
      <c r="N160" s="2">
        <f>M160/$Q$160</f>
        <v>0.16666666666666666</v>
      </c>
      <c r="O160" s="3">
        <v>97</v>
      </c>
      <c r="P160" s="2">
        <f>O160/$Q$160</f>
        <v>0.62179487179487181</v>
      </c>
      <c r="Q160" s="4">
        <v>156</v>
      </c>
      <c r="R160" s="4">
        <v>4</v>
      </c>
      <c r="S160" s="4">
        <v>160</v>
      </c>
      <c r="T160" s="103"/>
    </row>
    <row r="161" spans="2:20" x14ac:dyDescent="0.25">
      <c r="B161" s="24" t="s">
        <v>65</v>
      </c>
      <c r="C161" s="10">
        <v>1</v>
      </c>
      <c r="D161" s="2">
        <f>C161/$Q$161</f>
        <v>6.4935064935064939E-3</v>
      </c>
      <c r="E161" s="3">
        <v>4</v>
      </c>
      <c r="F161" s="2">
        <f>E161/$Q$161</f>
        <v>2.5974025974025976E-2</v>
      </c>
      <c r="G161" s="3">
        <v>7</v>
      </c>
      <c r="H161" s="2">
        <f>G161/$Q$161</f>
        <v>4.5454545454545456E-2</v>
      </c>
      <c r="I161" s="3">
        <v>14</v>
      </c>
      <c r="J161" s="2">
        <f>I161/$Q$161</f>
        <v>9.0909090909090912E-2</v>
      </c>
      <c r="K161" s="3">
        <v>12</v>
      </c>
      <c r="L161" s="2">
        <f>K161/$Q$161</f>
        <v>7.792207792207792E-2</v>
      </c>
      <c r="M161" s="11">
        <v>27</v>
      </c>
      <c r="N161" s="2">
        <f>M161/$Q$161</f>
        <v>0.17532467532467533</v>
      </c>
      <c r="O161" s="3">
        <v>89</v>
      </c>
      <c r="P161" s="2">
        <f>O161/$Q$161</f>
        <v>0.57792207792207795</v>
      </c>
      <c r="Q161" s="35">
        <f>O161+M161+K161+I161+G161+E161+C161</f>
        <v>154</v>
      </c>
      <c r="R161" s="4">
        <v>6</v>
      </c>
      <c r="S161" s="35">
        <f>R161+Q161</f>
        <v>160</v>
      </c>
      <c r="T161" s="103"/>
    </row>
    <row r="162" spans="2:20" x14ac:dyDescent="0.2">
      <c r="B162" s="24" t="s">
        <v>66</v>
      </c>
      <c r="C162" s="10">
        <v>3</v>
      </c>
      <c r="D162" s="2">
        <f>C162/$Q$162</f>
        <v>1.9607843137254902E-2</v>
      </c>
      <c r="E162" s="3">
        <v>8</v>
      </c>
      <c r="F162" s="2">
        <f>E162/$Q$162</f>
        <v>5.2287581699346407E-2</v>
      </c>
      <c r="G162" s="3">
        <v>7</v>
      </c>
      <c r="H162" s="2">
        <f>G162/$Q$162</f>
        <v>4.5751633986928102E-2</v>
      </c>
      <c r="I162" s="3">
        <v>12</v>
      </c>
      <c r="J162" s="2">
        <f>I162/$Q$162</f>
        <v>7.8431372549019607E-2</v>
      </c>
      <c r="K162" s="3">
        <v>16</v>
      </c>
      <c r="L162" s="2">
        <f>K162/$Q$162</f>
        <v>0.10457516339869281</v>
      </c>
      <c r="M162" s="4">
        <v>42</v>
      </c>
      <c r="N162" s="2">
        <f>M162/$Q$162</f>
        <v>0.27450980392156865</v>
      </c>
      <c r="O162" s="3">
        <v>65</v>
      </c>
      <c r="P162" s="2">
        <f>O162/$Q$162</f>
        <v>0.42483660130718953</v>
      </c>
      <c r="Q162" s="4">
        <v>153</v>
      </c>
      <c r="R162" s="4">
        <v>7</v>
      </c>
      <c r="S162" s="4">
        <v>160</v>
      </c>
      <c r="T162" s="103"/>
    </row>
    <row r="163" spans="2:20" x14ac:dyDescent="0.25">
      <c r="B163" s="24" t="s">
        <v>67</v>
      </c>
      <c r="C163" s="10">
        <v>2</v>
      </c>
      <c r="D163" s="2">
        <f>C163/$Q$163</f>
        <v>1.3071895424836602E-2</v>
      </c>
      <c r="E163" s="3">
        <v>7</v>
      </c>
      <c r="F163" s="2">
        <f>E163/$Q$163</f>
        <v>4.5751633986928102E-2</v>
      </c>
      <c r="G163" s="3">
        <v>15</v>
      </c>
      <c r="H163" s="2">
        <f>G163/$Q$163</f>
        <v>9.8039215686274508E-2</v>
      </c>
      <c r="I163" s="3">
        <v>14</v>
      </c>
      <c r="J163" s="2">
        <f>I163/$Q$163</f>
        <v>9.1503267973856203E-2</v>
      </c>
      <c r="K163" s="3">
        <v>30</v>
      </c>
      <c r="L163" s="2">
        <f>K163/$Q$163</f>
        <v>0.19607843137254902</v>
      </c>
      <c r="M163" s="11">
        <v>27</v>
      </c>
      <c r="N163" s="2">
        <f>M163/$Q$163</f>
        <v>0.17647058823529413</v>
      </c>
      <c r="O163" s="3">
        <v>58</v>
      </c>
      <c r="P163" s="2">
        <f>O163/$Q$163</f>
        <v>0.37908496732026142</v>
      </c>
      <c r="Q163" s="4">
        <v>153</v>
      </c>
      <c r="R163" s="4">
        <v>7</v>
      </c>
      <c r="S163" s="4">
        <v>160</v>
      </c>
      <c r="T163" s="103"/>
    </row>
    <row r="164" spans="2:20" x14ac:dyDescent="0.25">
      <c r="B164" s="24" t="s">
        <v>68</v>
      </c>
      <c r="C164" s="10">
        <v>15</v>
      </c>
      <c r="D164" s="2">
        <f>C164/$Q$164</f>
        <v>0.10344827586206896</v>
      </c>
      <c r="E164" s="3">
        <v>22</v>
      </c>
      <c r="F164" s="2">
        <f>E164/$Q$164</f>
        <v>0.15172413793103448</v>
      </c>
      <c r="G164" s="3">
        <v>17</v>
      </c>
      <c r="H164" s="2">
        <f>G164/$Q$164</f>
        <v>0.11724137931034483</v>
      </c>
      <c r="I164" s="3">
        <v>28</v>
      </c>
      <c r="J164" s="2">
        <f>I164/$Q$164</f>
        <v>0.19310344827586207</v>
      </c>
      <c r="K164" s="3">
        <v>22</v>
      </c>
      <c r="L164" s="2">
        <f>K164/$Q$164</f>
        <v>0.15172413793103448</v>
      </c>
      <c r="M164" s="11">
        <v>17</v>
      </c>
      <c r="N164" s="2">
        <f>M164/$Q$164</f>
        <v>0.11724137931034483</v>
      </c>
      <c r="O164" s="3">
        <v>24</v>
      </c>
      <c r="P164" s="2">
        <f>O164/$Q$164</f>
        <v>0.16551724137931034</v>
      </c>
      <c r="Q164" s="9">
        <v>145</v>
      </c>
      <c r="R164" s="9">
        <v>15</v>
      </c>
      <c r="S164" s="4">
        <v>160</v>
      </c>
      <c r="T164" s="103"/>
    </row>
    <row r="167" spans="2:20" x14ac:dyDescent="0.2">
      <c r="C167" s="102" t="s">
        <v>69</v>
      </c>
    </row>
    <row r="169" spans="2:20" x14ac:dyDescent="0.2">
      <c r="B169" s="254" t="s">
        <v>58</v>
      </c>
      <c r="C169" s="247" t="s">
        <v>313</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2</v>
      </c>
      <c r="D172" s="2">
        <f>C172/$Q$172</f>
        <v>2.2222222222222223E-2</v>
      </c>
      <c r="E172" s="3">
        <v>3</v>
      </c>
      <c r="F172" s="2">
        <f>E172/$Q$172</f>
        <v>3.3333333333333333E-2</v>
      </c>
      <c r="G172" s="3">
        <v>2</v>
      </c>
      <c r="H172" s="2">
        <f>G172/$Q$172</f>
        <v>2.2222222222222223E-2</v>
      </c>
      <c r="I172" s="3">
        <v>8</v>
      </c>
      <c r="J172" s="2">
        <f>I172/$Q$172</f>
        <v>8.8888888888888892E-2</v>
      </c>
      <c r="K172" s="3">
        <v>19</v>
      </c>
      <c r="L172" s="2">
        <f>K172/$Q$172</f>
        <v>0.21111111111111111</v>
      </c>
      <c r="M172" s="4">
        <v>25</v>
      </c>
      <c r="N172" s="2">
        <f>M172/$Q$172</f>
        <v>0.27777777777777779</v>
      </c>
      <c r="O172" s="3">
        <v>31</v>
      </c>
      <c r="P172" s="2">
        <f>O172/$Q$172</f>
        <v>0.34444444444444444</v>
      </c>
      <c r="Q172" s="4">
        <v>90</v>
      </c>
      <c r="R172" s="4">
        <v>9</v>
      </c>
      <c r="S172" s="4">
        <v>99</v>
      </c>
      <c r="T172" s="103"/>
    </row>
    <row r="173" spans="2:20" x14ac:dyDescent="0.25">
      <c r="B173" s="24" t="s">
        <v>70</v>
      </c>
      <c r="C173" s="10">
        <v>0</v>
      </c>
      <c r="D173" s="2">
        <f>C173/$Q$173</f>
        <v>0</v>
      </c>
      <c r="E173" s="3">
        <v>0</v>
      </c>
      <c r="F173" s="2">
        <f>E173/$Q$173</f>
        <v>0</v>
      </c>
      <c r="G173" s="3">
        <v>6</v>
      </c>
      <c r="H173" s="2">
        <f>G173/$Q$173</f>
        <v>6.1855670103092786E-2</v>
      </c>
      <c r="I173" s="3">
        <v>9</v>
      </c>
      <c r="J173" s="2">
        <f>I173/$Q$173</f>
        <v>9.2783505154639179E-2</v>
      </c>
      <c r="K173" s="3">
        <v>16</v>
      </c>
      <c r="L173" s="2">
        <f>K173/$Q$173</f>
        <v>0.16494845360824742</v>
      </c>
      <c r="M173" s="11">
        <v>14</v>
      </c>
      <c r="N173" s="2">
        <f>M173/$Q$173</f>
        <v>0.14432989690721648</v>
      </c>
      <c r="O173" s="3">
        <v>52</v>
      </c>
      <c r="P173" s="2">
        <f>O173/$Q$173</f>
        <v>0.53608247422680411</v>
      </c>
      <c r="Q173" s="4">
        <v>97</v>
      </c>
      <c r="R173" s="4">
        <v>2</v>
      </c>
      <c r="S173" s="4">
        <v>99</v>
      </c>
      <c r="T173" s="103"/>
    </row>
    <row r="174" spans="2:20" x14ac:dyDescent="0.2">
      <c r="B174" s="24" t="s">
        <v>64</v>
      </c>
      <c r="C174" s="10">
        <v>0</v>
      </c>
      <c r="D174" s="2">
        <f>C174/$Q$174</f>
        <v>0</v>
      </c>
      <c r="E174" s="3">
        <v>0</v>
      </c>
      <c r="F174" s="2">
        <f>E174/$Q$174</f>
        <v>0</v>
      </c>
      <c r="G174" s="3">
        <v>1</v>
      </c>
      <c r="H174" s="2">
        <f>G174/$Q$174</f>
        <v>1.0526315789473684E-2</v>
      </c>
      <c r="I174" s="3">
        <v>10</v>
      </c>
      <c r="J174" s="2">
        <f>I174/$Q$174</f>
        <v>0.10526315789473684</v>
      </c>
      <c r="K174" s="3">
        <v>11</v>
      </c>
      <c r="L174" s="2">
        <f>K174/$Q$174</f>
        <v>0.11578947368421053</v>
      </c>
      <c r="M174" s="4">
        <v>18</v>
      </c>
      <c r="N174" s="2">
        <f>M174/$Q$174</f>
        <v>0.18947368421052632</v>
      </c>
      <c r="O174" s="3">
        <v>55</v>
      </c>
      <c r="P174" s="2">
        <f>O174/$Q$174</f>
        <v>0.57894736842105265</v>
      </c>
      <c r="Q174" s="4">
        <v>95</v>
      </c>
      <c r="R174" s="4">
        <v>4</v>
      </c>
      <c r="S174" s="4">
        <v>99</v>
      </c>
      <c r="T174" s="103"/>
    </row>
    <row r="175" spans="2:20" x14ac:dyDescent="0.25">
      <c r="B175" s="24" t="s">
        <v>65</v>
      </c>
      <c r="C175" s="10">
        <v>1</v>
      </c>
      <c r="D175" s="2">
        <f>C175/$Q$175</f>
        <v>1.0638297872340425E-2</v>
      </c>
      <c r="E175" s="3">
        <v>3</v>
      </c>
      <c r="F175" s="2">
        <f>E175/$Q$175</f>
        <v>3.1914893617021274E-2</v>
      </c>
      <c r="G175" s="3">
        <v>5</v>
      </c>
      <c r="H175" s="2">
        <f>G175/$Q$175</f>
        <v>5.3191489361702128E-2</v>
      </c>
      <c r="I175" s="3">
        <v>10</v>
      </c>
      <c r="J175" s="2">
        <f>I175/$Q$175</f>
        <v>0.10638297872340426</v>
      </c>
      <c r="K175" s="3">
        <v>9</v>
      </c>
      <c r="L175" s="2">
        <f>K175/$Q$175</f>
        <v>9.5744680851063829E-2</v>
      </c>
      <c r="M175" s="11">
        <v>20</v>
      </c>
      <c r="N175" s="2">
        <f>M175/$Q$175</f>
        <v>0.21276595744680851</v>
      </c>
      <c r="O175" s="3">
        <v>46</v>
      </c>
      <c r="P175" s="2">
        <f>O175/$Q$175</f>
        <v>0.48936170212765956</v>
      </c>
      <c r="Q175" s="4">
        <v>94</v>
      </c>
      <c r="R175" s="4">
        <v>5</v>
      </c>
      <c r="S175" s="4">
        <v>99</v>
      </c>
      <c r="T175" s="103"/>
    </row>
    <row r="176" spans="2:20" x14ac:dyDescent="0.2">
      <c r="B176" s="24" t="s">
        <v>66</v>
      </c>
      <c r="C176" s="10">
        <v>1</v>
      </c>
      <c r="D176" s="2">
        <f>C176/$Q$176</f>
        <v>1.0526315789473684E-2</v>
      </c>
      <c r="E176" s="3">
        <v>3</v>
      </c>
      <c r="F176" s="2">
        <f>E176/$Q$176</f>
        <v>3.1578947368421054E-2</v>
      </c>
      <c r="G176" s="3">
        <v>4</v>
      </c>
      <c r="H176" s="2">
        <f>G176/$Q$176</f>
        <v>4.2105263157894736E-2</v>
      </c>
      <c r="I176" s="3">
        <v>6</v>
      </c>
      <c r="J176" s="2">
        <f>I176/$Q$176</f>
        <v>6.3157894736842107E-2</v>
      </c>
      <c r="K176" s="3">
        <v>8</v>
      </c>
      <c r="L176" s="2">
        <f>K176/$Q$176</f>
        <v>8.4210526315789472E-2</v>
      </c>
      <c r="M176" s="4">
        <v>29</v>
      </c>
      <c r="N176" s="2">
        <f>M176/$Q$176</f>
        <v>0.30526315789473685</v>
      </c>
      <c r="O176" s="3">
        <v>44</v>
      </c>
      <c r="P176" s="2">
        <f>O176/$Q$176</f>
        <v>0.4631578947368421</v>
      </c>
      <c r="Q176" s="11">
        <v>95</v>
      </c>
      <c r="R176" s="4">
        <v>4</v>
      </c>
      <c r="S176" s="4">
        <v>99</v>
      </c>
      <c r="T176" s="103"/>
    </row>
    <row r="177" spans="2:20" x14ac:dyDescent="0.25">
      <c r="B177" s="24" t="s">
        <v>67</v>
      </c>
      <c r="C177" s="10">
        <v>0</v>
      </c>
      <c r="D177" s="2">
        <f>C177/$Q$177</f>
        <v>0</v>
      </c>
      <c r="E177" s="3">
        <v>4</v>
      </c>
      <c r="F177" s="2">
        <f>E177/$Q$177</f>
        <v>4.2105263157894736E-2</v>
      </c>
      <c r="G177" s="3">
        <v>8</v>
      </c>
      <c r="H177" s="2">
        <f>G177/$Q$177</f>
        <v>8.4210526315789472E-2</v>
      </c>
      <c r="I177" s="3">
        <v>8</v>
      </c>
      <c r="J177" s="2">
        <f>I177/$Q$177</f>
        <v>8.4210526315789472E-2</v>
      </c>
      <c r="K177" s="3">
        <v>18</v>
      </c>
      <c r="L177" s="2">
        <f>K177/$Q$177</f>
        <v>0.18947368421052632</v>
      </c>
      <c r="M177" s="11">
        <v>19</v>
      </c>
      <c r="N177" s="2">
        <f>M177/$Q$177</f>
        <v>0.2</v>
      </c>
      <c r="O177" s="3">
        <v>38</v>
      </c>
      <c r="P177" s="2">
        <f>O177/$Q$177</f>
        <v>0.4</v>
      </c>
      <c r="Q177" s="11">
        <v>95</v>
      </c>
      <c r="R177" s="4">
        <v>4</v>
      </c>
      <c r="S177" s="4">
        <v>99</v>
      </c>
      <c r="T177" s="103"/>
    </row>
    <row r="178" spans="2:20" x14ac:dyDescent="0.25">
      <c r="B178" s="24" t="s">
        <v>68</v>
      </c>
      <c r="C178" s="10">
        <v>8</v>
      </c>
      <c r="D178" s="2">
        <f>C178/$Q$178</f>
        <v>8.7912087912087919E-2</v>
      </c>
      <c r="E178" s="3">
        <v>10</v>
      </c>
      <c r="F178" s="2">
        <f>E178/$Q$178</f>
        <v>0.10989010989010989</v>
      </c>
      <c r="G178" s="3">
        <v>10</v>
      </c>
      <c r="H178" s="2">
        <f>G178/$Q$178</f>
        <v>0.10989010989010989</v>
      </c>
      <c r="I178" s="3">
        <v>16</v>
      </c>
      <c r="J178" s="2">
        <f>I178/$Q$178</f>
        <v>0.17582417582417584</v>
      </c>
      <c r="K178" s="3">
        <v>14</v>
      </c>
      <c r="L178" s="2">
        <f>K178/$Q$178</f>
        <v>0.15384615384615385</v>
      </c>
      <c r="M178" s="11">
        <v>16</v>
      </c>
      <c r="N178" s="2">
        <f>M178/$Q$178</f>
        <v>0.17582417582417584</v>
      </c>
      <c r="O178" s="3">
        <v>17</v>
      </c>
      <c r="P178" s="2">
        <f>O178/$Q$178</f>
        <v>0.18681318681318682</v>
      </c>
      <c r="Q178" s="9">
        <v>91</v>
      </c>
      <c r="R178" s="9">
        <v>8</v>
      </c>
      <c r="S178" s="4">
        <v>99</v>
      </c>
      <c r="T178" s="103"/>
    </row>
    <row r="181" spans="2:20" x14ac:dyDescent="0.2">
      <c r="C181" s="102" t="s">
        <v>71</v>
      </c>
    </row>
    <row r="183" spans="2:20" x14ac:dyDescent="0.2">
      <c r="B183" s="254" t="s">
        <v>58</v>
      </c>
      <c r="C183" s="257" t="s">
        <v>312</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1</v>
      </c>
      <c r="D186" s="2">
        <f>C186/$Q$186</f>
        <v>1.7241379310344827E-2</v>
      </c>
      <c r="E186" s="3">
        <v>1</v>
      </c>
      <c r="F186" s="2">
        <f>E186/$Q$186</f>
        <v>1.7241379310344827E-2</v>
      </c>
      <c r="G186" s="3">
        <v>2</v>
      </c>
      <c r="H186" s="2">
        <f>G186/$Q$186</f>
        <v>3.4482758620689655E-2</v>
      </c>
      <c r="I186" s="3">
        <v>3</v>
      </c>
      <c r="J186" s="2">
        <f>I186/$Q$186</f>
        <v>5.1724137931034482E-2</v>
      </c>
      <c r="K186" s="3">
        <v>8</v>
      </c>
      <c r="L186" s="2">
        <f>K186/$Q$186</f>
        <v>0.13793103448275862</v>
      </c>
      <c r="M186" s="4">
        <v>10</v>
      </c>
      <c r="N186" s="2">
        <f>M186/$Q$186</f>
        <v>0.17241379310344829</v>
      </c>
      <c r="O186" s="3">
        <v>33</v>
      </c>
      <c r="P186" s="2">
        <f>O186/$Q$186</f>
        <v>0.56896551724137934</v>
      </c>
      <c r="Q186" s="4">
        <v>58</v>
      </c>
      <c r="R186" s="4">
        <v>3</v>
      </c>
      <c r="S186" s="4">
        <v>61</v>
      </c>
      <c r="T186" s="103"/>
    </row>
    <row r="187" spans="2:20" x14ac:dyDescent="0.25">
      <c r="B187" s="24" t="s">
        <v>70</v>
      </c>
      <c r="C187" s="10">
        <v>0</v>
      </c>
      <c r="D187" s="2">
        <f>C187/$Q$187</f>
        <v>0</v>
      </c>
      <c r="E187" s="3">
        <v>0</v>
      </c>
      <c r="F187" s="2">
        <f>E187/$Q$187</f>
        <v>0</v>
      </c>
      <c r="G187" s="3">
        <v>0</v>
      </c>
      <c r="H187" s="2">
        <f>G187/$Q$187</f>
        <v>0</v>
      </c>
      <c r="I187" s="3">
        <v>1</v>
      </c>
      <c r="J187" s="2">
        <f>I187/$Q$187</f>
        <v>1.7241379310344827E-2</v>
      </c>
      <c r="K187" s="3">
        <v>1</v>
      </c>
      <c r="L187" s="2">
        <f>K187/$Q$187</f>
        <v>1.7241379310344827E-2</v>
      </c>
      <c r="M187" s="11">
        <v>2</v>
      </c>
      <c r="N187" s="2">
        <f>M187/$Q$187</f>
        <v>3.4482758620689655E-2</v>
      </c>
      <c r="O187" s="3">
        <v>54</v>
      </c>
      <c r="P187" s="2">
        <f>O187/$Q$187</f>
        <v>0.93103448275862066</v>
      </c>
      <c r="Q187" s="4">
        <v>58</v>
      </c>
      <c r="R187" s="4">
        <v>3</v>
      </c>
      <c r="S187" s="4">
        <v>61</v>
      </c>
      <c r="T187" s="103"/>
    </row>
    <row r="188" spans="2:20" x14ac:dyDescent="0.2">
      <c r="B188" s="24" t="s">
        <v>64</v>
      </c>
      <c r="C188" s="10">
        <v>0</v>
      </c>
      <c r="D188" s="2">
        <f>C188/$Q$188</f>
        <v>0</v>
      </c>
      <c r="E188" s="3">
        <v>1</v>
      </c>
      <c r="F188" s="2">
        <f>E188/$Q$188</f>
        <v>1.6393442622950821E-2</v>
      </c>
      <c r="G188" s="3">
        <v>0</v>
      </c>
      <c r="H188" s="2">
        <f>G188/$Q$188</f>
        <v>0</v>
      </c>
      <c r="I188" s="3">
        <v>4</v>
      </c>
      <c r="J188" s="2">
        <f>I188/$Q$188</f>
        <v>6.5573770491803282E-2</v>
      </c>
      <c r="K188" s="3">
        <v>6</v>
      </c>
      <c r="L188" s="2">
        <f>K188/$Q$188</f>
        <v>9.8360655737704916E-2</v>
      </c>
      <c r="M188" s="4">
        <v>8</v>
      </c>
      <c r="N188" s="2">
        <f>M188/$Q$188</f>
        <v>0.13114754098360656</v>
      </c>
      <c r="O188" s="3">
        <v>42</v>
      </c>
      <c r="P188" s="2">
        <f>O188/$Q$188</f>
        <v>0.68852459016393441</v>
      </c>
      <c r="Q188" s="4">
        <v>61</v>
      </c>
      <c r="R188" s="4">
        <v>0</v>
      </c>
      <c r="S188" s="4">
        <v>61</v>
      </c>
      <c r="T188" s="103"/>
    </row>
    <row r="189" spans="2:20" x14ac:dyDescent="0.25">
      <c r="B189" s="24" t="s">
        <v>65</v>
      </c>
      <c r="C189" s="10">
        <v>0</v>
      </c>
      <c r="D189" s="2">
        <f>C189/$Q$189</f>
        <v>0</v>
      </c>
      <c r="E189" s="3">
        <v>1</v>
      </c>
      <c r="F189" s="2">
        <f>E189/$Q$189</f>
        <v>1.6666666666666666E-2</v>
      </c>
      <c r="G189" s="3">
        <v>2</v>
      </c>
      <c r="H189" s="2">
        <f>G189/$Q$189</f>
        <v>3.3333333333333333E-2</v>
      </c>
      <c r="I189" s="3">
        <v>4</v>
      </c>
      <c r="J189" s="2">
        <f>I189/$Q$189</f>
        <v>6.6666666666666666E-2</v>
      </c>
      <c r="K189" s="3">
        <v>3</v>
      </c>
      <c r="L189" s="2">
        <f>K189/$Q$189</f>
        <v>0.05</v>
      </c>
      <c r="M189" s="11">
        <v>7</v>
      </c>
      <c r="N189" s="2">
        <f>M189/$Q$189</f>
        <v>0.11666666666666667</v>
      </c>
      <c r="O189" s="3">
        <v>43</v>
      </c>
      <c r="P189" s="2">
        <f>O189/$Q$189</f>
        <v>0.71666666666666667</v>
      </c>
      <c r="Q189" s="4">
        <v>60</v>
      </c>
      <c r="R189" s="4">
        <v>1</v>
      </c>
      <c r="S189" s="4">
        <v>61</v>
      </c>
      <c r="T189" s="103"/>
    </row>
    <row r="190" spans="2:20" x14ac:dyDescent="0.2">
      <c r="B190" s="24" t="s">
        <v>66</v>
      </c>
      <c r="C190" s="10">
        <v>2</v>
      </c>
      <c r="D190" s="2">
        <f>C190/$Q$190</f>
        <v>3.4482758620689655E-2</v>
      </c>
      <c r="E190" s="3">
        <v>5</v>
      </c>
      <c r="F190" s="2">
        <f>E190/$Q$190</f>
        <v>8.6206896551724144E-2</v>
      </c>
      <c r="G190" s="3">
        <v>3</v>
      </c>
      <c r="H190" s="2">
        <f>G190/$Q$190</f>
        <v>5.1724137931034482E-2</v>
      </c>
      <c r="I190" s="3">
        <v>6</v>
      </c>
      <c r="J190" s="2">
        <f>I190/$Q$190</f>
        <v>0.10344827586206896</v>
      </c>
      <c r="K190" s="3">
        <v>8</v>
      </c>
      <c r="L190" s="2">
        <f>K190/$Q$190</f>
        <v>0.13793103448275862</v>
      </c>
      <c r="M190" s="4">
        <v>13</v>
      </c>
      <c r="N190" s="2">
        <f>M190/$Q$190</f>
        <v>0.22413793103448276</v>
      </c>
      <c r="O190" s="3">
        <v>21</v>
      </c>
      <c r="P190" s="2">
        <f>O190/$Q$190</f>
        <v>0.36206896551724138</v>
      </c>
      <c r="Q190" s="4">
        <v>58</v>
      </c>
      <c r="R190" s="4">
        <v>3</v>
      </c>
      <c r="S190" s="4">
        <v>61</v>
      </c>
      <c r="T190" s="103"/>
    </row>
    <row r="191" spans="2:20" x14ac:dyDescent="0.25">
      <c r="B191" s="24" t="s">
        <v>67</v>
      </c>
      <c r="C191" s="10">
        <v>2</v>
      </c>
      <c r="D191" s="2">
        <f>C191/$Q$191</f>
        <v>3.4482758620689655E-2</v>
      </c>
      <c r="E191" s="3">
        <v>3</v>
      </c>
      <c r="F191" s="2">
        <f>E191/$Q$191</f>
        <v>5.1724137931034482E-2</v>
      </c>
      <c r="G191" s="3">
        <v>7</v>
      </c>
      <c r="H191" s="2">
        <f>G191/$Q$191</f>
        <v>0.1206896551724138</v>
      </c>
      <c r="I191" s="3">
        <v>6</v>
      </c>
      <c r="J191" s="2">
        <f>I191/$Q$191</f>
        <v>0.10344827586206896</v>
      </c>
      <c r="K191" s="3">
        <v>12</v>
      </c>
      <c r="L191" s="2">
        <f>K191/$Q$191</f>
        <v>0.20689655172413793</v>
      </c>
      <c r="M191" s="11">
        <v>8</v>
      </c>
      <c r="N191" s="2">
        <f>M191/$Q$191</f>
        <v>0.13793103448275862</v>
      </c>
      <c r="O191" s="3">
        <v>20</v>
      </c>
      <c r="P191" s="2">
        <f>O191/$Q$191</f>
        <v>0.34482758620689657</v>
      </c>
      <c r="Q191" s="4">
        <v>58</v>
      </c>
      <c r="R191" s="4">
        <v>3</v>
      </c>
      <c r="S191" s="4">
        <v>61</v>
      </c>
      <c r="T191" s="103"/>
    </row>
    <row r="192" spans="2:20" x14ac:dyDescent="0.25">
      <c r="B192" s="26" t="s">
        <v>72</v>
      </c>
      <c r="C192" s="10">
        <v>7</v>
      </c>
      <c r="D192" s="2">
        <f>C192/$Q$192</f>
        <v>0.12962962962962962</v>
      </c>
      <c r="E192" s="3">
        <v>12</v>
      </c>
      <c r="F192" s="2">
        <f>E192/$Q$192</f>
        <v>0.22222222222222221</v>
      </c>
      <c r="G192" s="3">
        <v>7</v>
      </c>
      <c r="H192" s="2">
        <f>G192/$Q$192</f>
        <v>0.12962962962962962</v>
      </c>
      <c r="I192" s="3">
        <v>12</v>
      </c>
      <c r="J192" s="2">
        <f>I192/$Q$192</f>
        <v>0.22222222222222221</v>
      </c>
      <c r="K192" s="3">
        <v>8</v>
      </c>
      <c r="L192" s="2">
        <f>K192/$Q$192</f>
        <v>0.14814814814814814</v>
      </c>
      <c r="M192" s="11">
        <v>1</v>
      </c>
      <c r="N192" s="2">
        <f>M192/$Q$192</f>
        <v>1.8518518518518517E-2</v>
      </c>
      <c r="O192" s="3">
        <v>7</v>
      </c>
      <c r="P192" s="2">
        <f>O192/$Q$192</f>
        <v>0.12962962962962962</v>
      </c>
      <c r="Q192" s="9">
        <v>54</v>
      </c>
      <c r="R192" s="9">
        <v>7</v>
      </c>
      <c r="S192" s="4">
        <v>61</v>
      </c>
      <c r="T192" s="103"/>
    </row>
    <row r="195" spans="2:20" x14ac:dyDescent="0.2">
      <c r="C195" s="102" t="s">
        <v>73</v>
      </c>
    </row>
    <row r="197" spans="2:20" x14ac:dyDescent="0.2">
      <c r="B197" s="254" t="s">
        <v>74</v>
      </c>
      <c r="C197" s="257" t="s">
        <v>314</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6</v>
      </c>
      <c r="D200" s="2">
        <f>C200/$Q$200</f>
        <v>3.8216560509554139E-2</v>
      </c>
      <c r="E200" s="3">
        <v>9</v>
      </c>
      <c r="F200" s="2">
        <f>E200/$Q$200</f>
        <v>5.7324840764331211E-2</v>
      </c>
      <c r="G200" s="3">
        <v>17</v>
      </c>
      <c r="H200" s="2">
        <f>G200/$Q$200</f>
        <v>0.10828025477707007</v>
      </c>
      <c r="I200" s="3">
        <v>17</v>
      </c>
      <c r="J200" s="2">
        <f>I200/$Q$200</f>
        <v>0.10828025477707007</v>
      </c>
      <c r="K200" s="3">
        <v>33</v>
      </c>
      <c r="L200" s="2">
        <f>K200/$Q$200</f>
        <v>0.21019108280254778</v>
      </c>
      <c r="M200" s="4">
        <v>16</v>
      </c>
      <c r="N200" s="2">
        <f>M200/$Q$200</f>
        <v>0.10191082802547771</v>
      </c>
      <c r="O200" s="3">
        <v>59</v>
      </c>
      <c r="P200" s="2">
        <f>O200/$Q$200</f>
        <v>0.37579617834394907</v>
      </c>
      <c r="Q200" s="9">
        <v>157</v>
      </c>
      <c r="R200" s="9">
        <v>3</v>
      </c>
      <c r="S200" s="9">
        <v>160</v>
      </c>
      <c r="T200" s="103"/>
    </row>
    <row r="201" spans="2:20" x14ac:dyDescent="0.2">
      <c r="B201" s="24" t="s">
        <v>75</v>
      </c>
      <c r="C201" s="10">
        <v>2</v>
      </c>
      <c r="D201" s="2">
        <f>C201/$Q$201</f>
        <v>1.2738853503184714E-2</v>
      </c>
      <c r="E201" s="3">
        <v>0</v>
      </c>
      <c r="F201" s="2">
        <f>E201/$Q$201</f>
        <v>0</v>
      </c>
      <c r="G201" s="3">
        <v>1</v>
      </c>
      <c r="H201" s="2">
        <f>G201/$Q$201</f>
        <v>6.369426751592357E-3</v>
      </c>
      <c r="I201" s="3">
        <v>5</v>
      </c>
      <c r="J201" s="2">
        <f>I201/$Q$201</f>
        <v>3.1847133757961783E-2</v>
      </c>
      <c r="K201" s="3">
        <v>15</v>
      </c>
      <c r="L201" s="2">
        <f>K201/$Q$201</f>
        <v>9.5541401273885357E-2</v>
      </c>
      <c r="M201" s="11">
        <v>33</v>
      </c>
      <c r="N201" s="2">
        <f>M201/$Q$201</f>
        <v>0.21019108280254778</v>
      </c>
      <c r="O201" s="3">
        <v>101</v>
      </c>
      <c r="P201" s="2">
        <f>O201/$Q$201</f>
        <v>0.64331210191082799</v>
      </c>
      <c r="Q201" s="9">
        <v>157</v>
      </c>
      <c r="R201" s="9">
        <v>3</v>
      </c>
      <c r="S201" s="9">
        <v>160</v>
      </c>
      <c r="T201" s="103"/>
    </row>
    <row r="202" spans="2:20" x14ac:dyDescent="0.25">
      <c r="B202" s="24" t="s">
        <v>76</v>
      </c>
      <c r="C202" s="10">
        <v>1</v>
      </c>
      <c r="D202" s="2">
        <f>C202/$Q$202</f>
        <v>6.3291139240506328E-3</v>
      </c>
      <c r="E202" s="3">
        <v>2</v>
      </c>
      <c r="F202" s="2">
        <f>E202/$Q$202</f>
        <v>1.2658227848101266E-2</v>
      </c>
      <c r="G202" s="3">
        <v>4</v>
      </c>
      <c r="H202" s="2">
        <f>G202/$Q$202</f>
        <v>2.5316455696202531E-2</v>
      </c>
      <c r="I202" s="3">
        <v>9</v>
      </c>
      <c r="J202" s="2">
        <f>I202/$Q$202</f>
        <v>5.6962025316455694E-2</v>
      </c>
      <c r="K202" s="3">
        <v>12</v>
      </c>
      <c r="L202" s="2">
        <f>K202/$Q$202</f>
        <v>7.5949367088607597E-2</v>
      </c>
      <c r="M202" s="4">
        <v>28</v>
      </c>
      <c r="N202" s="2">
        <f>M202/$Q$202</f>
        <v>0.17721518987341772</v>
      </c>
      <c r="O202" s="3">
        <v>102</v>
      </c>
      <c r="P202" s="2">
        <f>O202/$Q$202</f>
        <v>0.64556962025316456</v>
      </c>
      <c r="Q202" s="9">
        <v>158</v>
      </c>
      <c r="R202" s="9">
        <v>2</v>
      </c>
      <c r="S202" s="9">
        <v>160</v>
      </c>
      <c r="T202" s="103"/>
    </row>
    <row r="203" spans="2:20" x14ac:dyDescent="0.2">
      <c r="B203" s="24" t="s">
        <v>66</v>
      </c>
      <c r="C203" s="10">
        <v>7</v>
      </c>
      <c r="D203" s="2">
        <f>C203/$Q$203</f>
        <v>4.5454545454545456E-2</v>
      </c>
      <c r="E203" s="3">
        <v>5</v>
      </c>
      <c r="F203" s="2">
        <f>E203/$Q$203</f>
        <v>3.2467532467532464E-2</v>
      </c>
      <c r="G203" s="3">
        <v>6</v>
      </c>
      <c r="H203" s="2">
        <f>G203/$Q$203</f>
        <v>3.896103896103896E-2</v>
      </c>
      <c r="I203" s="3">
        <v>8</v>
      </c>
      <c r="J203" s="2">
        <f>I203/$Q$203</f>
        <v>5.1948051948051951E-2</v>
      </c>
      <c r="K203" s="3">
        <v>16</v>
      </c>
      <c r="L203" s="2">
        <f>K203/$Q$203</f>
        <v>0.1038961038961039</v>
      </c>
      <c r="M203" s="11">
        <v>39</v>
      </c>
      <c r="N203" s="2">
        <f>M203/$Q$203</f>
        <v>0.25324675324675322</v>
      </c>
      <c r="O203" s="3">
        <v>73</v>
      </c>
      <c r="P203" s="2">
        <f>O203/$Q$203</f>
        <v>0.47402597402597402</v>
      </c>
      <c r="Q203" s="9">
        <v>154</v>
      </c>
      <c r="R203" s="9">
        <v>6</v>
      </c>
      <c r="S203" s="9">
        <v>160</v>
      </c>
      <c r="T203" s="103"/>
    </row>
    <row r="204" spans="2:20" x14ac:dyDescent="0.25">
      <c r="B204" s="24" t="s">
        <v>67</v>
      </c>
      <c r="C204" s="10">
        <v>7</v>
      </c>
      <c r="D204" s="2">
        <f>C204/$Q$204</f>
        <v>4.4871794871794872E-2</v>
      </c>
      <c r="E204" s="3">
        <v>9</v>
      </c>
      <c r="F204" s="2">
        <f>E204/$Q$204</f>
        <v>5.7692307692307696E-2</v>
      </c>
      <c r="G204" s="3">
        <v>15</v>
      </c>
      <c r="H204" s="2">
        <f>G204/$Q$204</f>
        <v>9.6153846153846159E-2</v>
      </c>
      <c r="I204" s="3">
        <v>15</v>
      </c>
      <c r="J204" s="2">
        <f>I204/$Q$204</f>
        <v>9.6153846153846159E-2</v>
      </c>
      <c r="K204" s="3">
        <v>25</v>
      </c>
      <c r="L204" s="2">
        <f>K204/$Q$204</f>
        <v>0.16025641025641027</v>
      </c>
      <c r="M204" s="4">
        <v>29</v>
      </c>
      <c r="N204" s="2">
        <f>M204/$Q$204</f>
        <v>0.1858974358974359</v>
      </c>
      <c r="O204" s="3">
        <v>56</v>
      </c>
      <c r="P204" s="2">
        <f>O204/$Q$204</f>
        <v>0.35897435897435898</v>
      </c>
      <c r="Q204" s="4">
        <v>156</v>
      </c>
      <c r="R204" s="4">
        <v>4</v>
      </c>
      <c r="S204" s="9">
        <v>160</v>
      </c>
      <c r="T204" s="103"/>
    </row>
    <row r="207" spans="2:20" x14ac:dyDescent="0.2">
      <c r="C207" s="102" t="s">
        <v>77</v>
      </c>
    </row>
    <row r="209" spans="2:20" x14ac:dyDescent="0.2">
      <c r="B209" s="254" t="s">
        <v>74</v>
      </c>
      <c r="C209" s="257" t="s">
        <v>313</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4</v>
      </c>
      <c r="D212" s="2">
        <f>C212/$Q$212</f>
        <v>4.1237113402061855E-2</v>
      </c>
      <c r="E212" s="3">
        <v>3</v>
      </c>
      <c r="F212" s="2">
        <f>E212/$Q$212</f>
        <v>3.0927835051546393E-2</v>
      </c>
      <c r="G212" s="3">
        <v>14</v>
      </c>
      <c r="H212" s="2">
        <f>G212/$Q$212</f>
        <v>0.14432989690721648</v>
      </c>
      <c r="I212" s="3">
        <v>6</v>
      </c>
      <c r="J212" s="2">
        <f>I212/$Q$212</f>
        <v>6.1855670103092786E-2</v>
      </c>
      <c r="K212" s="3">
        <v>28</v>
      </c>
      <c r="L212" s="2">
        <f>K212/$Q$212</f>
        <v>0.28865979381443296</v>
      </c>
      <c r="M212" s="4">
        <v>13</v>
      </c>
      <c r="N212" s="2">
        <f>M212/$Q$212</f>
        <v>0.13402061855670103</v>
      </c>
      <c r="O212" s="3">
        <v>29</v>
      </c>
      <c r="P212" s="2">
        <f>O212/$Q$212</f>
        <v>0.29896907216494845</v>
      </c>
      <c r="Q212" s="9">
        <v>97</v>
      </c>
      <c r="R212" s="9">
        <v>2</v>
      </c>
      <c r="S212" s="9">
        <v>99</v>
      </c>
      <c r="T212" s="103"/>
    </row>
    <row r="213" spans="2:20" x14ac:dyDescent="0.2">
      <c r="B213" s="24" t="s">
        <v>75</v>
      </c>
      <c r="C213" s="10">
        <v>1</v>
      </c>
      <c r="D213" s="2">
        <f>C213/$Q$213</f>
        <v>1.0309278350515464E-2</v>
      </c>
      <c r="E213" s="3">
        <v>0</v>
      </c>
      <c r="F213" s="2">
        <f>E213/$Q$213</f>
        <v>0</v>
      </c>
      <c r="G213" s="3">
        <v>1</v>
      </c>
      <c r="H213" s="2">
        <f>G213/$Q$213</f>
        <v>1.0309278350515464E-2</v>
      </c>
      <c r="I213" s="3">
        <v>2</v>
      </c>
      <c r="J213" s="2">
        <f>I213/$Q$213</f>
        <v>2.0618556701030927E-2</v>
      </c>
      <c r="K213" s="3">
        <v>11</v>
      </c>
      <c r="L213" s="2">
        <f>K213/$Q$213</f>
        <v>0.1134020618556701</v>
      </c>
      <c r="M213" s="11">
        <v>26</v>
      </c>
      <c r="N213" s="2">
        <f>M213/$Q$213</f>
        <v>0.26804123711340205</v>
      </c>
      <c r="O213" s="3">
        <v>56</v>
      </c>
      <c r="P213" s="2">
        <f>O213/$Q$213</f>
        <v>0.57731958762886593</v>
      </c>
      <c r="Q213" s="9">
        <v>97</v>
      </c>
      <c r="R213" s="9">
        <v>2</v>
      </c>
      <c r="S213" s="9">
        <v>99</v>
      </c>
      <c r="T213" s="103"/>
    </row>
    <row r="214" spans="2:20" x14ac:dyDescent="0.25">
      <c r="B214" s="24" t="s">
        <v>76</v>
      </c>
      <c r="C214" s="10">
        <v>0</v>
      </c>
      <c r="D214" s="2">
        <f>C214/$Q$214</f>
        <v>0</v>
      </c>
      <c r="E214" s="3">
        <v>2</v>
      </c>
      <c r="F214" s="2">
        <f>E214/$Q$214</f>
        <v>2.0618556701030927E-2</v>
      </c>
      <c r="G214" s="3">
        <v>4</v>
      </c>
      <c r="H214" s="2">
        <f>G214/$Q$214</f>
        <v>4.1237113402061855E-2</v>
      </c>
      <c r="I214" s="3">
        <v>6</v>
      </c>
      <c r="J214" s="2">
        <f>I214/$Q$214</f>
        <v>6.1855670103092786E-2</v>
      </c>
      <c r="K214" s="3">
        <v>10</v>
      </c>
      <c r="L214" s="2">
        <f>K214/$Q$214</f>
        <v>0.10309278350515463</v>
      </c>
      <c r="M214" s="4">
        <v>23</v>
      </c>
      <c r="N214" s="2">
        <f>M214/$Q$214</f>
        <v>0.23711340206185566</v>
      </c>
      <c r="O214" s="3">
        <v>52</v>
      </c>
      <c r="P214" s="2">
        <f>O214/$Q$214</f>
        <v>0.53608247422680411</v>
      </c>
      <c r="Q214" s="9">
        <v>97</v>
      </c>
      <c r="R214" s="9">
        <v>2</v>
      </c>
      <c r="S214" s="9">
        <v>99</v>
      </c>
      <c r="T214" s="103"/>
    </row>
    <row r="215" spans="2:20" x14ac:dyDescent="0.2">
      <c r="B215" s="24" t="s">
        <v>66</v>
      </c>
      <c r="C215" s="10">
        <v>3</v>
      </c>
      <c r="D215" s="2">
        <f>C215/$Q$215</f>
        <v>3.0927835051546393E-2</v>
      </c>
      <c r="E215" s="3">
        <v>3</v>
      </c>
      <c r="F215" s="2">
        <f>E215/$Q$215</f>
        <v>3.0927835051546393E-2</v>
      </c>
      <c r="G215" s="3">
        <v>3</v>
      </c>
      <c r="H215" s="2">
        <f>G215/$Q$215</f>
        <v>3.0927835051546393E-2</v>
      </c>
      <c r="I215" s="3">
        <v>4</v>
      </c>
      <c r="J215" s="2">
        <f>I215/$Q$215</f>
        <v>4.1237113402061855E-2</v>
      </c>
      <c r="K215" s="3">
        <v>13</v>
      </c>
      <c r="L215" s="2">
        <f>K215/$Q$215</f>
        <v>0.13402061855670103</v>
      </c>
      <c r="M215" s="11">
        <v>28</v>
      </c>
      <c r="N215" s="2">
        <f>M215/$Q$215</f>
        <v>0.28865979381443296</v>
      </c>
      <c r="O215" s="3">
        <v>43</v>
      </c>
      <c r="P215" s="2">
        <f>O215/$Q$215</f>
        <v>0.44329896907216493</v>
      </c>
      <c r="Q215" s="11">
        <v>97</v>
      </c>
      <c r="R215" s="9">
        <v>2</v>
      </c>
      <c r="S215" s="9">
        <v>99</v>
      </c>
      <c r="T215" s="103"/>
    </row>
    <row r="216" spans="2:20" x14ac:dyDescent="0.25">
      <c r="B216" s="24" t="s">
        <v>78</v>
      </c>
      <c r="C216" s="10">
        <v>4</v>
      </c>
      <c r="D216" s="2">
        <f>C216/$Q$216</f>
        <v>4.0404040404040407E-2</v>
      </c>
      <c r="E216" s="3">
        <v>3</v>
      </c>
      <c r="F216" s="2">
        <f>E216/$Q$216</f>
        <v>3.0303030303030304E-2</v>
      </c>
      <c r="G216" s="3">
        <v>8</v>
      </c>
      <c r="H216" s="2">
        <f>G216/$Q$216</f>
        <v>8.0808080808080815E-2</v>
      </c>
      <c r="I216" s="3">
        <v>9</v>
      </c>
      <c r="J216" s="2">
        <f>I216/$Q$216</f>
        <v>9.0909090909090912E-2</v>
      </c>
      <c r="K216" s="3">
        <v>16</v>
      </c>
      <c r="L216" s="2">
        <f>K216/$Q$216</f>
        <v>0.16161616161616163</v>
      </c>
      <c r="M216" s="4">
        <v>22</v>
      </c>
      <c r="N216" s="2">
        <f>M216/$Q$216</f>
        <v>0.22222222222222221</v>
      </c>
      <c r="O216" s="3">
        <v>37</v>
      </c>
      <c r="P216" s="2">
        <f>O216/$Q$216</f>
        <v>0.37373737373737376</v>
      </c>
      <c r="Q216" s="9">
        <v>99</v>
      </c>
      <c r="R216" s="9">
        <v>0</v>
      </c>
      <c r="S216" s="9">
        <v>99</v>
      </c>
      <c r="T216" s="103"/>
    </row>
    <row r="219" spans="2:20" x14ac:dyDescent="0.2">
      <c r="C219" s="102" t="s">
        <v>79</v>
      </c>
    </row>
    <row r="221" spans="2:20" x14ac:dyDescent="0.2">
      <c r="B221" s="254" t="s">
        <v>74</v>
      </c>
      <c r="C221" s="257" t="s">
        <v>312</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2</v>
      </c>
      <c r="D224" s="2">
        <f>C224/$Q$224</f>
        <v>3.3333333333333333E-2</v>
      </c>
      <c r="E224" s="3">
        <v>6</v>
      </c>
      <c r="F224" s="2">
        <f>E224/$Q$224</f>
        <v>0.1</v>
      </c>
      <c r="G224" s="3">
        <v>3</v>
      </c>
      <c r="H224" s="2">
        <f>G224/$Q$224</f>
        <v>0.05</v>
      </c>
      <c r="I224" s="3">
        <v>11</v>
      </c>
      <c r="J224" s="2">
        <f>I224/$Q$224</f>
        <v>0.18333333333333332</v>
      </c>
      <c r="K224" s="3">
        <v>5</v>
      </c>
      <c r="L224" s="2">
        <f>K224/$Q$224</f>
        <v>8.3333333333333329E-2</v>
      </c>
      <c r="M224" s="4">
        <v>3</v>
      </c>
      <c r="N224" s="2">
        <f>M224/$Q$224</f>
        <v>0.05</v>
      </c>
      <c r="O224" s="3">
        <v>30</v>
      </c>
      <c r="P224" s="2">
        <f>O224/$Q$224</f>
        <v>0.5</v>
      </c>
      <c r="Q224" s="9">
        <v>60</v>
      </c>
      <c r="R224" s="9">
        <v>1</v>
      </c>
      <c r="S224" s="9">
        <v>61</v>
      </c>
      <c r="T224" s="103"/>
    </row>
    <row r="225" spans="2:20" x14ac:dyDescent="0.2">
      <c r="B225" s="24" t="s">
        <v>75</v>
      </c>
      <c r="C225" s="10">
        <v>1</v>
      </c>
      <c r="D225" s="2">
        <f>C225/$Q$225</f>
        <v>1.6666666666666666E-2</v>
      </c>
      <c r="E225" s="3">
        <v>0</v>
      </c>
      <c r="F225" s="2">
        <f>E225/$Q$225</f>
        <v>0</v>
      </c>
      <c r="G225" s="3">
        <v>0</v>
      </c>
      <c r="H225" s="2">
        <f>G225/$Q$225</f>
        <v>0</v>
      </c>
      <c r="I225" s="3">
        <v>3</v>
      </c>
      <c r="J225" s="2">
        <f>I225/$Q$225</f>
        <v>0.05</v>
      </c>
      <c r="K225" s="3">
        <v>4</v>
      </c>
      <c r="L225" s="2">
        <f>K225/$Q$225</f>
        <v>6.6666666666666666E-2</v>
      </c>
      <c r="M225" s="11">
        <v>7</v>
      </c>
      <c r="N225" s="2">
        <f>M225/$Q$225</f>
        <v>0.11666666666666667</v>
      </c>
      <c r="O225" s="3">
        <v>45</v>
      </c>
      <c r="P225" s="2">
        <f>O225/$Q$225</f>
        <v>0.75</v>
      </c>
      <c r="Q225" s="9">
        <v>60</v>
      </c>
      <c r="R225" s="9">
        <v>1</v>
      </c>
      <c r="S225" s="9">
        <v>61</v>
      </c>
      <c r="T225" s="103"/>
    </row>
    <row r="226" spans="2:20" x14ac:dyDescent="0.25">
      <c r="B226" s="24" t="s">
        <v>76</v>
      </c>
      <c r="C226" s="10">
        <v>1</v>
      </c>
      <c r="D226" s="2">
        <f>C226/$Q$226</f>
        <v>1.6393442622950821E-2</v>
      </c>
      <c r="E226" s="3">
        <v>0</v>
      </c>
      <c r="F226" s="2">
        <f>E226/$Q$226</f>
        <v>0</v>
      </c>
      <c r="G226" s="3">
        <v>0</v>
      </c>
      <c r="H226" s="2">
        <f>G226/$Q$226</f>
        <v>0</v>
      </c>
      <c r="I226" s="3">
        <v>3</v>
      </c>
      <c r="J226" s="2">
        <f>I226/$Q$226</f>
        <v>4.9180327868852458E-2</v>
      </c>
      <c r="K226" s="3">
        <v>2</v>
      </c>
      <c r="L226" s="2">
        <f>K226/$Q$226</f>
        <v>3.2786885245901641E-2</v>
      </c>
      <c r="M226" s="4">
        <v>5</v>
      </c>
      <c r="N226" s="2">
        <f>M226/$Q$226</f>
        <v>8.1967213114754092E-2</v>
      </c>
      <c r="O226" s="3">
        <v>50</v>
      </c>
      <c r="P226" s="2">
        <f>O226/$Q$226</f>
        <v>0.81967213114754101</v>
      </c>
      <c r="Q226" s="9">
        <v>61</v>
      </c>
      <c r="R226" s="9">
        <v>0</v>
      </c>
      <c r="S226" s="9">
        <v>61</v>
      </c>
      <c r="T226" s="103"/>
    </row>
    <row r="227" spans="2:20" x14ac:dyDescent="0.2">
      <c r="B227" s="24" t="s">
        <v>66</v>
      </c>
      <c r="C227" s="10">
        <v>4</v>
      </c>
      <c r="D227" s="2">
        <f>C227/$Q$227</f>
        <v>7.0175438596491224E-2</v>
      </c>
      <c r="E227" s="3">
        <v>2</v>
      </c>
      <c r="F227" s="2">
        <f>E227/$Q$227</f>
        <v>3.5087719298245612E-2</v>
      </c>
      <c r="G227" s="3">
        <v>3</v>
      </c>
      <c r="H227" s="2">
        <f>G227/$Q$227</f>
        <v>5.2631578947368418E-2</v>
      </c>
      <c r="I227" s="3">
        <v>4</v>
      </c>
      <c r="J227" s="2">
        <f>I227/$Q$227</f>
        <v>7.0175438596491224E-2</v>
      </c>
      <c r="K227" s="3">
        <v>3</v>
      </c>
      <c r="L227" s="2">
        <f>K227/$Q$227</f>
        <v>5.2631578947368418E-2</v>
      </c>
      <c r="M227" s="11">
        <v>11</v>
      </c>
      <c r="N227" s="2">
        <f>M227/$Q$227</f>
        <v>0.19298245614035087</v>
      </c>
      <c r="O227" s="3">
        <v>30</v>
      </c>
      <c r="P227" s="2">
        <f>O227/$Q$227</f>
        <v>0.52631578947368418</v>
      </c>
      <c r="Q227" s="9">
        <v>57</v>
      </c>
      <c r="R227" s="9">
        <v>4</v>
      </c>
      <c r="S227" s="9">
        <v>61</v>
      </c>
      <c r="T227" s="103"/>
    </row>
    <row r="228" spans="2:20" x14ac:dyDescent="0.25">
      <c r="B228" s="24" t="s">
        <v>78</v>
      </c>
      <c r="C228" s="10">
        <v>3</v>
      </c>
      <c r="D228" s="2">
        <f>C228/$Q228</f>
        <v>5.2631578947368418E-2</v>
      </c>
      <c r="E228" s="3">
        <v>6</v>
      </c>
      <c r="F228" s="2">
        <f>E228/$Q228</f>
        <v>0.10526315789473684</v>
      </c>
      <c r="G228" s="3">
        <v>7</v>
      </c>
      <c r="H228" s="2">
        <f>G228/$Q228</f>
        <v>0.12280701754385964</v>
      </c>
      <c r="I228" s="3">
        <v>6</v>
      </c>
      <c r="J228" s="2">
        <f>I228/$Q228</f>
        <v>0.10526315789473684</v>
      </c>
      <c r="K228" s="3">
        <v>9</v>
      </c>
      <c r="L228" s="2">
        <f>K228/$Q228</f>
        <v>0.15789473684210525</v>
      </c>
      <c r="M228" s="4">
        <v>7</v>
      </c>
      <c r="N228" s="2">
        <f>M228/$Q228</f>
        <v>0.12280701754385964</v>
      </c>
      <c r="O228" s="3">
        <v>19</v>
      </c>
      <c r="P228" s="2">
        <f>O228/$Q228</f>
        <v>0.33333333333333331</v>
      </c>
      <c r="Q228" s="9">
        <v>57</v>
      </c>
      <c r="R228" s="9">
        <v>4</v>
      </c>
      <c r="S228" s="9">
        <v>61</v>
      </c>
      <c r="T228" s="103"/>
    </row>
    <row r="231" spans="2:20" x14ac:dyDescent="0.25">
      <c r="C231" s="102" t="s">
        <v>80</v>
      </c>
    </row>
    <row r="233" spans="2:20" x14ac:dyDescent="0.2">
      <c r="B233" s="253" t="s">
        <v>81</v>
      </c>
      <c r="C233" s="257" t="s">
        <v>315</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6"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7</v>
      </c>
      <c r="D236" s="2">
        <f>C236/$M$236</f>
        <v>4.72972972972973E-2</v>
      </c>
      <c r="E236" s="3">
        <v>17</v>
      </c>
      <c r="F236" s="2">
        <f>E236/$M$236</f>
        <v>0.11486486486486487</v>
      </c>
      <c r="G236" s="3">
        <v>30</v>
      </c>
      <c r="H236" s="2">
        <f>G236/$M$236</f>
        <v>0.20270270270270271</v>
      </c>
      <c r="I236" s="3">
        <v>62</v>
      </c>
      <c r="J236" s="2">
        <f>I236/$M$236</f>
        <v>0.41891891891891891</v>
      </c>
      <c r="K236" s="3">
        <v>32</v>
      </c>
      <c r="L236" s="2">
        <f>K236/$M$236</f>
        <v>0.21621621621621623</v>
      </c>
      <c r="M236" s="9">
        <v>148</v>
      </c>
      <c r="N236" s="9">
        <v>12</v>
      </c>
      <c r="O236" s="9">
        <v>160</v>
      </c>
      <c r="P236" s="103"/>
    </row>
    <row r="237" spans="2:20" x14ac:dyDescent="0.25">
      <c r="B237" s="24" t="s">
        <v>28</v>
      </c>
      <c r="C237" s="10">
        <v>6</v>
      </c>
      <c r="D237" s="2">
        <f>C237/$M$237</f>
        <v>6.741573033707865E-2</v>
      </c>
      <c r="E237" s="3">
        <v>9</v>
      </c>
      <c r="F237" s="2">
        <f>E237/$M$237</f>
        <v>0.10112359550561797</v>
      </c>
      <c r="G237" s="3">
        <v>20</v>
      </c>
      <c r="H237" s="2">
        <f>G237/$M$237</f>
        <v>0.2247191011235955</v>
      </c>
      <c r="I237" s="3">
        <v>36</v>
      </c>
      <c r="J237" s="2">
        <f>I237/$M$237</f>
        <v>0.4044943820224719</v>
      </c>
      <c r="K237" s="3">
        <v>18</v>
      </c>
      <c r="L237" s="2">
        <f>K237/$M$237</f>
        <v>0.20224719101123595</v>
      </c>
      <c r="M237" s="9">
        <v>89</v>
      </c>
      <c r="N237" s="9">
        <v>10</v>
      </c>
      <c r="O237" s="9">
        <v>99</v>
      </c>
      <c r="P237" s="103"/>
    </row>
    <row r="238" spans="2:20" x14ac:dyDescent="0.25">
      <c r="B238" s="24" t="s">
        <v>29</v>
      </c>
      <c r="C238" s="10">
        <v>1</v>
      </c>
      <c r="D238" s="2">
        <f>C238/$M$238</f>
        <v>1.6949152542372881E-2</v>
      </c>
      <c r="E238" s="3">
        <v>8</v>
      </c>
      <c r="F238" s="2">
        <f>E238/$M$238</f>
        <v>0.13559322033898305</v>
      </c>
      <c r="G238" s="3">
        <v>10</v>
      </c>
      <c r="H238" s="2">
        <f>G238/$M$238</f>
        <v>0.16949152542372881</v>
      </c>
      <c r="I238" s="3">
        <v>26</v>
      </c>
      <c r="J238" s="2">
        <f>I238/$M$238</f>
        <v>0.44067796610169491</v>
      </c>
      <c r="K238" s="3">
        <v>14</v>
      </c>
      <c r="L238" s="2">
        <f>K238/$M$238</f>
        <v>0.23728813559322035</v>
      </c>
      <c r="M238" s="9">
        <v>59</v>
      </c>
      <c r="N238" s="9">
        <v>2</v>
      </c>
      <c r="O238" s="9">
        <v>61</v>
      </c>
      <c r="P238" s="103"/>
    </row>
    <row r="241" spans="2:16" x14ac:dyDescent="0.25">
      <c r="C241" s="102" t="s">
        <v>82</v>
      </c>
    </row>
    <row r="243" spans="2:16" x14ac:dyDescent="0.2">
      <c r="B243" s="254" t="s">
        <v>83</v>
      </c>
      <c r="C243" s="257" t="s">
        <v>314</v>
      </c>
      <c r="D243" s="257"/>
      <c r="E243" s="257"/>
      <c r="F243" s="257"/>
      <c r="G243" s="257"/>
      <c r="H243" s="257"/>
      <c r="I243" s="257"/>
      <c r="J243" s="257"/>
      <c r="K243" s="257"/>
      <c r="L243" s="257"/>
      <c r="M243" s="257"/>
      <c r="N243" s="257"/>
      <c r="O243" s="257"/>
    </row>
    <row r="244" spans="2:16" x14ac:dyDescent="0.2">
      <c r="B244" s="254"/>
      <c r="C244" s="257"/>
      <c r="D244" s="257"/>
      <c r="E244" s="257"/>
      <c r="F244" s="257"/>
      <c r="G244" s="257"/>
      <c r="H244" s="257"/>
      <c r="I244" s="257"/>
      <c r="J244" s="257"/>
      <c r="K244" s="257"/>
      <c r="L244" s="257"/>
      <c r="M244" s="257"/>
      <c r="N244" s="257"/>
      <c r="O244" s="257"/>
    </row>
    <row r="245" spans="2:16" ht="36"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1</v>
      </c>
      <c r="D246" s="2">
        <f>C246/$M$246</f>
        <v>7.1942446043165471E-3</v>
      </c>
      <c r="E246" s="3">
        <v>11</v>
      </c>
      <c r="F246" s="2">
        <f>E246/$M$246</f>
        <v>7.9136690647482008E-2</v>
      </c>
      <c r="G246" s="3">
        <v>20</v>
      </c>
      <c r="H246" s="2">
        <f>G246/$M$246</f>
        <v>0.14388489208633093</v>
      </c>
      <c r="I246" s="3">
        <v>38</v>
      </c>
      <c r="J246" s="2">
        <f>I246/$M$246</f>
        <v>0.2733812949640288</v>
      </c>
      <c r="K246" s="3">
        <v>69</v>
      </c>
      <c r="L246" s="2">
        <f>K246/$M$246</f>
        <v>0.49640287769784175</v>
      </c>
      <c r="M246" s="9">
        <v>139</v>
      </c>
      <c r="N246" s="9">
        <v>21</v>
      </c>
      <c r="O246" s="9">
        <v>160</v>
      </c>
      <c r="P246" s="103"/>
    </row>
    <row r="247" spans="2:16" ht="21.75" customHeight="1" x14ac:dyDescent="0.25">
      <c r="B247" s="24" t="s">
        <v>87</v>
      </c>
      <c r="C247" s="10">
        <v>2</v>
      </c>
      <c r="D247" s="2">
        <f>C247/$M$247</f>
        <v>1.4285714285714285E-2</v>
      </c>
      <c r="E247" s="3">
        <v>7</v>
      </c>
      <c r="F247" s="2">
        <f>E247/$M$247</f>
        <v>0.05</v>
      </c>
      <c r="G247" s="3">
        <v>20</v>
      </c>
      <c r="H247" s="2">
        <f>G247/$M$247</f>
        <v>0.14285714285714285</v>
      </c>
      <c r="I247" s="3">
        <v>53</v>
      </c>
      <c r="J247" s="2">
        <f>I247/$M$247</f>
        <v>0.37857142857142856</v>
      </c>
      <c r="K247" s="3">
        <v>58</v>
      </c>
      <c r="L247" s="2">
        <f>K247/$M$247</f>
        <v>0.41428571428571431</v>
      </c>
      <c r="M247" s="9">
        <v>140</v>
      </c>
      <c r="N247" s="9">
        <v>20</v>
      </c>
      <c r="O247" s="9">
        <v>160</v>
      </c>
      <c r="P247" s="103"/>
    </row>
    <row r="248" spans="2:16" ht="24" x14ac:dyDescent="0.25">
      <c r="B248" s="24" t="s">
        <v>88</v>
      </c>
      <c r="C248" s="10">
        <v>3</v>
      </c>
      <c r="D248" s="2">
        <f>C248/$M$248</f>
        <v>2.1582733812949641E-2</v>
      </c>
      <c r="E248" s="3">
        <v>5</v>
      </c>
      <c r="F248" s="2">
        <f>E248/$M$248</f>
        <v>3.5971223021582732E-2</v>
      </c>
      <c r="G248" s="3">
        <v>21</v>
      </c>
      <c r="H248" s="2">
        <f>G248/$M$248</f>
        <v>0.15107913669064749</v>
      </c>
      <c r="I248" s="3">
        <v>50</v>
      </c>
      <c r="J248" s="2">
        <f>I248/$M$248</f>
        <v>0.35971223021582732</v>
      </c>
      <c r="K248" s="3">
        <v>60</v>
      </c>
      <c r="L248" s="2">
        <f>K248/$M$248</f>
        <v>0.43165467625899279</v>
      </c>
      <c r="M248" s="9">
        <v>139</v>
      </c>
      <c r="N248" s="9">
        <v>21</v>
      </c>
      <c r="O248" s="9">
        <v>160</v>
      </c>
      <c r="P248" s="103"/>
    </row>
    <row r="249" spans="2:16" ht="24" x14ac:dyDescent="0.2">
      <c r="B249" s="24" t="s">
        <v>89</v>
      </c>
      <c r="C249" s="10">
        <v>0</v>
      </c>
      <c r="D249" s="2">
        <f>C249/$M$249</f>
        <v>0</v>
      </c>
      <c r="E249" s="3">
        <v>11</v>
      </c>
      <c r="F249" s="2">
        <f>E249/$M$249</f>
        <v>7.6388888888888895E-2</v>
      </c>
      <c r="G249" s="3">
        <v>19</v>
      </c>
      <c r="H249" s="2">
        <f>G249/$M$249</f>
        <v>0.13194444444444445</v>
      </c>
      <c r="I249" s="3">
        <v>42</v>
      </c>
      <c r="J249" s="2">
        <f>I249/$M$249</f>
        <v>0.29166666666666669</v>
      </c>
      <c r="K249" s="3">
        <v>72</v>
      </c>
      <c r="L249" s="2">
        <f>K249/$M$249</f>
        <v>0.5</v>
      </c>
      <c r="M249" s="9">
        <v>144</v>
      </c>
      <c r="N249" s="9">
        <v>16</v>
      </c>
      <c r="O249" s="9">
        <v>160</v>
      </c>
      <c r="P249" s="103"/>
    </row>
    <row r="250" spans="2:16" ht="24" x14ac:dyDescent="0.2">
      <c r="B250" s="24" t="s">
        <v>90</v>
      </c>
      <c r="C250" s="10">
        <v>0</v>
      </c>
      <c r="D250" s="2">
        <f>C250/$M$250</f>
        <v>0</v>
      </c>
      <c r="E250" s="3">
        <v>3</v>
      </c>
      <c r="F250" s="2">
        <f>E250/$M$250</f>
        <v>2.0547945205479451E-2</v>
      </c>
      <c r="G250" s="3">
        <v>8</v>
      </c>
      <c r="H250" s="2">
        <f>G250/$M$250</f>
        <v>5.4794520547945202E-2</v>
      </c>
      <c r="I250" s="3">
        <v>32</v>
      </c>
      <c r="J250" s="2">
        <f>I250/$M$250</f>
        <v>0.21917808219178081</v>
      </c>
      <c r="K250" s="3">
        <v>103</v>
      </c>
      <c r="L250" s="2">
        <f>K250/$M$250</f>
        <v>0.70547945205479456</v>
      </c>
      <c r="M250" s="9">
        <v>146</v>
      </c>
      <c r="N250" s="9">
        <v>14</v>
      </c>
      <c r="O250" s="9">
        <v>160</v>
      </c>
      <c r="P250" s="103"/>
    </row>
    <row r="251" spans="2:16" ht="36" x14ac:dyDescent="0.2">
      <c r="B251" s="24" t="s">
        <v>91</v>
      </c>
      <c r="C251" s="10">
        <v>4</v>
      </c>
      <c r="D251" s="2">
        <f>C251/$M$251</f>
        <v>2.6490066225165563E-2</v>
      </c>
      <c r="E251" s="3">
        <v>6</v>
      </c>
      <c r="F251" s="2">
        <f>E251/$M$251</f>
        <v>3.9735099337748346E-2</v>
      </c>
      <c r="G251" s="3">
        <v>6</v>
      </c>
      <c r="H251" s="2">
        <f>G251/$M$251</f>
        <v>3.9735099337748346E-2</v>
      </c>
      <c r="I251" s="3">
        <v>22</v>
      </c>
      <c r="J251" s="2">
        <f>I251/$M$251</f>
        <v>0.14569536423841059</v>
      </c>
      <c r="K251" s="3">
        <v>113</v>
      </c>
      <c r="L251" s="2">
        <f>K251/$M$251</f>
        <v>0.7483443708609272</v>
      </c>
      <c r="M251" s="11">
        <v>151</v>
      </c>
      <c r="N251" s="9">
        <v>9</v>
      </c>
      <c r="O251" s="9">
        <v>160</v>
      </c>
      <c r="P251" s="103"/>
    </row>
    <row r="252" spans="2:16" x14ac:dyDescent="0.25">
      <c r="E252" s="105"/>
      <c r="F252" s="6"/>
      <c r="G252" s="105"/>
      <c r="H252" s="6"/>
      <c r="I252" s="105"/>
      <c r="J252" s="6"/>
      <c r="K252" s="105"/>
      <c r="L252" s="6"/>
      <c r="M252" s="105"/>
      <c r="N252" s="12"/>
      <c r="O252" s="12"/>
    </row>
    <row r="254" spans="2:16" x14ac:dyDescent="0.25">
      <c r="C254" s="102" t="s">
        <v>92</v>
      </c>
    </row>
    <row r="256" spans="2:16" x14ac:dyDescent="0.2">
      <c r="B256" s="254" t="s">
        <v>83</v>
      </c>
      <c r="C256" s="257" t="s">
        <v>313</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36"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1</v>
      </c>
      <c r="D259" s="2">
        <f>C259/$M$259</f>
        <v>1.1764705882352941E-2</v>
      </c>
      <c r="E259" s="3">
        <v>5</v>
      </c>
      <c r="F259" s="2">
        <f>E259/$M$259</f>
        <v>5.8823529411764705E-2</v>
      </c>
      <c r="G259" s="3">
        <v>9</v>
      </c>
      <c r="H259" s="2">
        <f>G259/$M$259</f>
        <v>0.10588235294117647</v>
      </c>
      <c r="I259" s="3">
        <v>25</v>
      </c>
      <c r="J259" s="2">
        <f>I259/$M$259</f>
        <v>0.29411764705882354</v>
      </c>
      <c r="K259" s="3">
        <v>45</v>
      </c>
      <c r="L259" s="2">
        <f>K259/$M$259</f>
        <v>0.52941176470588236</v>
      </c>
      <c r="M259" s="9">
        <v>85</v>
      </c>
      <c r="N259" s="9">
        <v>14</v>
      </c>
      <c r="O259" s="9">
        <v>99</v>
      </c>
      <c r="P259" s="103"/>
    </row>
    <row r="260" spans="2:16" x14ac:dyDescent="0.25">
      <c r="B260" s="24" t="s">
        <v>87</v>
      </c>
      <c r="C260" s="10">
        <v>1</v>
      </c>
      <c r="D260" s="2">
        <f>C260/$M$260</f>
        <v>1.1235955056179775E-2</v>
      </c>
      <c r="E260" s="3">
        <v>1</v>
      </c>
      <c r="F260" s="2">
        <f>E260/$M$260</f>
        <v>1.1235955056179775E-2</v>
      </c>
      <c r="G260" s="3">
        <v>6</v>
      </c>
      <c r="H260" s="2">
        <f>G260/$M$260</f>
        <v>6.741573033707865E-2</v>
      </c>
      <c r="I260" s="3">
        <v>41</v>
      </c>
      <c r="J260" s="2">
        <f>I260/$M$260</f>
        <v>0.4606741573033708</v>
      </c>
      <c r="K260" s="3">
        <v>40</v>
      </c>
      <c r="L260" s="2">
        <f>K260/$M$260</f>
        <v>0.449438202247191</v>
      </c>
      <c r="M260" s="9">
        <v>89</v>
      </c>
      <c r="N260" s="9">
        <v>10</v>
      </c>
      <c r="O260" s="9">
        <v>99</v>
      </c>
      <c r="P260" s="103"/>
    </row>
    <row r="261" spans="2:16" ht="24" x14ac:dyDescent="0.25">
      <c r="B261" s="24" t="s">
        <v>88</v>
      </c>
      <c r="C261" s="10">
        <v>1</v>
      </c>
      <c r="D261" s="2">
        <f>C261/$M$261</f>
        <v>1.1764705882352941E-2</v>
      </c>
      <c r="E261" s="3">
        <v>2</v>
      </c>
      <c r="F261" s="2">
        <f>E261/$M$261</f>
        <v>2.3529411764705882E-2</v>
      </c>
      <c r="G261" s="3">
        <v>10</v>
      </c>
      <c r="H261" s="2">
        <f>G261/$M$261</f>
        <v>0.11764705882352941</v>
      </c>
      <c r="I261" s="3">
        <v>33</v>
      </c>
      <c r="J261" s="2">
        <f>I261/$M$261</f>
        <v>0.38823529411764707</v>
      </c>
      <c r="K261" s="3">
        <v>39</v>
      </c>
      <c r="L261" s="2">
        <f>K261/$M$261</f>
        <v>0.45882352941176469</v>
      </c>
      <c r="M261" s="9">
        <v>85</v>
      </c>
      <c r="N261" s="9">
        <v>14</v>
      </c>
      <c r="O261" s="9">
        <v>99</v>
      </c>
      <c r="P261" s="103"/>
    </row>
    <row r="262" spans="2:16" ht="24" x14ac:dyDescent="0.2">
      <c r="B262" s="24" t="s">
        <v>93</v>
      </c>
      <c r="C262" s="10">
        <v>0</v>
      </c>
      <c r="D262" s="2">
        <f>C262/$M$262</f>
        <v>0</v>
      </c>
      <c r="E262" s="3">
        <v>6</v>
      </c>
      <c r="F262" s="2">
        <f>E262/$M$262</f>
        <v>6.6666666666666666E-2</v>
      </c>
      <c r="G262" s="3">
        <v>9</v>
      </c>
      <c r="H262" s="2">
        <f>G262/$M$262</f>
        <v>0.1</v>
      </c>
      <c r="I262" s="3">
        <v>26</v>
      </c>
      <c r="J262" s="2">
        <f>I262/$M$262</f>
        <v>0.28888888888888886</v>
      </c>
      <c r="K262" s="3">
        <v>49</v>
      </c>
      <c r="L262" s="2">
        <f>K262/$M$262</f>
        <v>0.5444444444444444</v>
      </c>
      <c r="M262" s="9">
        <v>90</v>
      </c>
      <c r="N262" s="9">
        <v>9</v>
      </c>
      <c r="O262" s="9">
        <v>99</v>
      </c>
      <c r="P262" s="103"/>
    </row>
    <row r="263" spans="2:16" ht="24" x14ac:dyDescent="0.2">
      <c r="B263" s="24" t="s">
        <v>90</v>
      </c>
      <c r="C263" s="10">
        <v>0</v>
      </c>
      <c r="D263" s="2">
        <f>C263/$M$263</f>
        <v>0</v>
      </c>
      <c r="E263" s="3">
        <v>2</v>
      </c>
      <c r="F263" s="2">
        <f>E263/$M$263</f>
        <v>2.197802197802198E-2</v>
      </c>
      <c r="G263" s="3">
        <v>6</v>
      </c>
      <c r="H263" s="2">
        <f>G263/$M$263</f>
        <v>6.5934065934065936E-2</v>
      </c>
      <c r="I263" s="3">
        <v>23</v>
      </c>
      <c r="J263" s="2">
        <f>I263/$M$263</f>
        <v>0.25274725274725274</v>
      </c>
      <c r="K263" s="3">
        <v>60</v>
      </c>
      <c r="L263" s="2">
        <f>K263/$M$263</f>
        <v>0.65934065934065933</v>
      </c>
      <c r="M263" s="9">
        <v>91</v>
      </c>
      <c r="N263" s="9">
        <v>8</v>
      </c>
      <c r="O263" s="9">
        <v>99</v>
      </c>
      <c r="P263" s="103"/>
    </row>
    <row r="264" spans="2:16" ht="36" x14ac:dyDescent="0.2">
      <c r="B264" s="24" t="s">
        <v>91</v>
      </c>
      <c r="C264" s="10">
        <v>2</v>
      </c>
      <c r="D264" s="2">
        <f>C264/$M$264</f>
        <v>2.1739130434782608E-2</v>
      </c>
      <c r="E264" s="3">
        <v>5</v>
      </c>
      <c r="F264" s="2">
        <f>E264/$M$264</f>
        <v>5.434782608695652E-2</v>
      </c>
      <c r="G264" s="3">
        <v>5</v>
      </c>
      <c r="H264" s="2">
        <f>G264/$M$264</f>
        <v>5.434782608695652E-2</v>
      </c>
      <c r="I264" s="3">
        <v>16</v>
      </c>
      <c r="J264" s="2">
        <f>I264/$M$264</f>
        <v>0.17391304347826086</v>
      </c>
      <c r="K264" s="3">
        <v>64</v>
      </c>
      <c r="L264" s="2">
        <f>K264/$M$264</f>
        <v>0.69565217391304346</v>
      </c>
      <c r="M264" s="9">
        <v>92</v>
      </c>
      <c r="N264" s="9">
        <v>7</v>
      </c>
      <c r="O264" s="9">
        <v>99</v>
      </c>
      <c r="P264" s="103"/>
    </row>
    <row r="267" spans="2:16" x14ac:dyDescent="0.25">
      <c r="C267" s="102" t="s">
        <v>94</v>
      </c>
    </row>
    <row r="269" spans="2:16" x14ac:dyDescent="0.2">
      <c r="B269" s="254" t="s">
        <v>83</v>
      </c>
      <c r="C269" s="257" t="s">
        <v>312</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36"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0</v>
      </c>
      <c r="D272" s="2">
        <f t="shared" ref="D272:D278" si="2">C272/$M272</f>
        <v>0</v>
      </c>
      <c r="E272" s="3">
        <v>6</v>
      </c>
      <c r="F272" s="2">
        <f t="shared" ref="F272:F278" si="3">E272/$M272</f>
        <v>0.1111111111111111</v>
      </c>
      <c r="G272" s="3">
        <v>11</v>
      </c>
      <c r="H272" s="2">
        <f t="shared" ref="H272:H278" si="4">G272/$M272</f>
        <v>0.20370370370370369</v>
      </c>
      <c r="I272" s="3">
        <v>13</v>
      </c>
      <c r="J272" s="2">
        <f t="shared" ref="J272:J278" si="5">I272/$M272</f>
        <v>0.24074074074074073</v>
      </c>
      <c r="K272" s="3">
        <v>24</v>
      </c>
      <c r="L272" s="2">
        <f t="shared" ref="L272:L278" si="6">K272/$M272</f>
        <v>0.44444444444444442</v>
      </c>
      <c r="M272" s="4">
        <v>54</v>
      </c>
      <c r="N272" s="4">
        <v>7</v>
      </c>
      <c r="O272" s="4">
        <v>61</v>
      </c>
      <c r="P272" s="103"/>
    </row>
    <row r="273" spans="2:16" x14ac:dyDescent="0.25">
      <c r="B273" s="24" t="s">
        <v>87</v>
      </c>
      <c r="C273" s="10">
        <v>1</v>
      </c>
      <c r="D273" s="2">
        <f t="shared" si="2"/>
        <v>1.9607843137254902E-2</v>
      </c>
      <c r="E273" s="3">
        <v>6</v>
      </c>
      <c r="F273" s="2">
        <f t="shared" si="3"/>
        <v>0.11764705882352941</v>
      </c>
      <c r="G273" s="3">
        <v>14</v>
      </c>
      <c r="H273" s="2">
        <f t="shared" si="4"/>
        <v>0.27450980392156865</v>
      </c>
      <c r="I273" s="3">
        <v>12</v>
      </c>
      <c r="J273" s="2">
        <f t="shared" si="5"/>
        <v>0.23529411764705882</v>
      </c>
      <c r="K273" s="3">
        <v>18</v>
      </c>
      <c r="L273" s="2">
        <f t="shared" si="6"/>
        <v>0.35294117647058826</v>
      </c>
      <c r="M273" s="3">
        <f t="shared" ref="M273" si="7">C273+E273+G273+I273+K273</f>
        <v>51</v>
      </c>
      <c r="N273" s="4">
        <v>10</v>
      </c>
      <c r="O273" s="4">
        <v>61</v>
      </c>
      <c r="P273" s="103"/>
    </row>
    <row r="274" spans="2:16" ht="24" x14ac:dyDescent="0.25">
      <c r="B274" s="24" t="s">
        <v>88</v>
      </c>
      <c r="C274" s="10">
        <v>2</v>
      </c>
      <c r="D274" s="2">
        <f t="shared" si="2"/>
        <v>3.7037037037037035E-2</v>
      </c>
      <c r="E274" s="3">
        <v>3</v>
      </c>
      <c r="F274" s="2">
        <f t="shared" si="3"/>
        <v>5.5555555555555552E-2</v>
      </c>
      <c r="G274" s="3">
        <v>11</v>
      </c>
      <c r="H274" s="2">
        <f t="shared" si="4"/>
        <v>0.20370370370370369</v>
      </c>
      <c r="I274" s="3">
        <v>17</v>
      </c>
      <c r="J274" s="2">
        <f t="shared" si="5"/>
        <v>0.31481481481481483</v>
      </c>
      <c r="K274" s="3">
        <v>21</v>
      </c>
      <c r="L274" s="2">
        <f t="shared" si="6"/>
        <v>0.3888888888888889</v>
      </c>
      <c r="M274" s="4">
        <v>54</v>
      </c>
      <c r="N274" s="4">
        <v>7</v>
      </c>
      <c r="O274" s="4">
        <v>61</v>
      </c>
      <c r="P274" s="103"/>
    </row>
    <row r="275" spans="2:16" ht="24" x14ac:dyDescent="0.2">
      <c r="B275" s="24" t="s">
        <v>93</v>
      </c>
      <c r="C275" s="10">
        <v>0</v>
      </c>
      <c r="D275" s="2">
        <f t="shared" si="2"/>
        <v>0</v>
      </c>
      <c r="E275" s="3">
        <v>5</v>
      </c>
      <c r="F275" s="2">
        <f t="shared" si="3"/>
        <v>9.2592592592592587E-2</v>
      </c>
      <c r="G275" s="3">
        <v>10</v>
      </c>
      <c r="H275" s="2">
        <f t="shared" si="4"/>
        <v>0.18518518518518517</v>
      </c>
      <c r="I275" s="3">
        <v>16</v>
      </c>
      <c r="J275" s="2">
        <f t="shared" si="5"/>
        <v>0.29629629629629628</v>
      </c>
      <c r="K275" s="3">
        <v>23</v>
      </c>
      <c r="L275" s="2">
        <f t="shared" si="6"/>
        <v>0.42592592592592593</v>
      </c>
      <c r="M275" s="4">
        <v>54</v>
      </c>
      <c r="N275" s="4">
        <v>7</v>
      </c>
      <c r="O275" s="4">
        <v>61</v>
      </c>
      <c r="P275" s="103"/>
    </row>
    <row r="276" spans="2:16" ht="24" x14ac:dyDescent="0.2">
      <c r="B276" s="24" t="s">
        <v>90</v>
      </c>
      <c r="C276" s="10">
        <v>0</v>
      </c>
      <c r="D276" s="2">
        <f t="shared" si="2"/>
        <v>0</v>
      </c>
      <c r="E276" s="3">
        <v>1</v>
      </c>
      <c r="F276" s="2">
        <f t="shared" si="3"/>
        <v>1.8181818181818181E-2</v>
      </c>
      <c r="G276" s="3">
        <v>2</v>
      </c>
      <c r="H276" s="2">
        <f t="shared" si="4"/>
        <v>3.6363636363636362E-2</v>
      </c>
      <c r="I276" s="3">
        <v>9</v>
      </c>
      <c r="J276" s="2">
        <f t="shared" si="5"/>
        <v>0.16363636363636364</v>
      </c>
      <c r="K276" s="3">
        <v>43</v>
      </c>
      <c r="L276" s="2">
        <f t="shared" si="6"/>
        <v>0.78181818181818186</v>
      </c>
      <c r="M276" s="4">
        <v>55</v>
      </c>
      <c r="N276" s="4">
        <v>6</v>
      </c>
      <c r="O276" s="4">
        <v>61</v>
      </c>
      <c r="P276" s="103"/>
    </row>
    <row r="277" spans="2:16" ht="36" x14ac:dyDescent="0.2">
      <c r="B277" s="24" t="s">
        <v>91</v>
      </c>
      <c r="C277" s="10">
        <v>2</v>
      </c>
      <c r="D277" s="2">
        <f t="shared" si="2"/>
        <v>3.3898305084745763E-2</v>
      </c>
      <c r="E277" s="3">
        <v>1</v>
      </c>
      <c r="F277" s="2">
        <f t="shared" si="3"/>
        <v>1.6949152542372881E-2</v>
      </c>
      <c r="G277" s="3">
        <v>1</v>
      </c>
      <c r="H277" s="2">
        <f t="shared" si="4"/>
        <v>1.6949152542372881E-2</v>
      </c>
      <c r="I277" s="3">
        <v>6</v>
      </c>
      <c r="J277" s="2">
        <f t="shared" si="5"/>
        <v>0.10169491525423729</v>
      </c>
      <c r="K277" s="3">
        <v>49</v>
      </c>
      <c r="L277" s="2">
        <f t="shared" si="6"/>
        <v>0.83050847457627119</v>
      </c>
      <c r="M277" s="4">
        <v>59</v>
      </c>
      <c r="N277" s="4">
        <v>2</v>
      </c>
      <c r="O277" s="4">
        <v>61</v>
      </c>
      <c r="P277" s="103"/>
    </row>
    <row r="278" spans="2:16" ht="24" x14ac:dyDescent="0.25">
      <c r="B278" s="24" t="s">
        <v>95</v>
      </c>
      <c r="C278" s="10">
        <v>0</v>
      </c>
      <c r="D278" s="2">
        <f t="shared" si="2"/>
        <v>0</v>
      </c>
      <c r="E278" s="3">
        <v>4</v>
      </c>
      <c r="F278" s="2">
        <f t="shared" si="3"/>
        <v>6.7796610169491525E-2</v>
      </c>
      <c r="G278" s="3">
        <v>6</v>
      </c>
      <c r="H278" s="2">
        <f t="shared" si="4"/>
        <v>0.10169491525423729</v>
      </c>
      <c r="I278" s="3">
        <v>12</v>
      </c>
      <c r="J278" s="2">
        <f t="shared" si="5"/>
        <v>0.20338983050847459</v>
      </c>
      <c r="K278" s="3">
        <v>37</v>
      </c>
      <c r="L278" s="2">
        <f t="shared" si="6"/>
        <v>0.6271186440677966</v>
      </c>
      <c r="M278" s="9">
        <v>59</v>
      </c>
      <c r="N278" s="9">
        <v>2</v>
      </c>
      <c r="O278" s="4">
        <v>61</v>
      </c>
      <c r="P278" s="103"/>
    </row>
    <row r="281" spans="2:16" x14ac:dyDescent="0.25">
      <c r="C281" s="102" t="s">
        <v>96</v>
      </c>
    </row>
    <row r="282" spans="2:16" x14ac:dyDescent="0.25">
      <c r="C282" s="118"/>
    </row>
    <row r="283" spans="2:16" x14ac:dyDescent="0.2">
      <c r="C283" s="102" t="s">
        <v>97</v>
      </c>
    </row>
    <row r="285" spans="2:16" x14ac:dyDescent="0.2">
      <c r="B285" s="253" t="s">
        <v>98</v>
      </c>
      <c r="C285" s="257" t="s">
        <v>313</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36"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0</v>
      </c>
      <c r="D288" s="2">
        <f>C288/$M288</f>
        <v>0</v>
      </c>
      <c r="E288" s="3">
        <v>3</v>
      </c>
      <c r="F288" s="2">
        <f>E288/$M288</f>
        <v>3.1578947368421054E-2</v>
      </c>
      <c r="G288" s="3">
        <v>18</v>
      </c>
      <c r="H288" s="2">
        <f>G288/$M288</f>
        <v>0.18947368421052632</v>
      </c>
      <c r="I288" s="3">
        <v>25</v>
      </c>
      <c r="J288" s="2">
        <f>I288/$M288</f>
        <v>0.26315789473684209</v>
      </c>
      <c r="K288" s="3">
        <v>49</v>
      </c>
      <c r="L288" s="2">
        <f>K288/$M288</f>
        <v>0.51578947368421058</v>
      </c>
      <c r="M288" s="9">
        <v>95</v>
      </c>
      <c r="N288" s="9">
        <v>4</v>
      </c>
      <c r="O288" s="9">
        <v>99</v>
      </c>
      <c r="P288" s="103"/>
    </row>
    <row r="289" spans="2:16" x14ac:dyDescent="0.25">
      <c r="B289" s="24" t="s">
        <v>100</v>
      </c>
      <c r="C289" s="10">
        <v>1</v>
      </c>
      <c r="D289" s="2">
        <f t="shared" ref="D289:F291" si="8">C289/$M289</f>
        <v>1.098901098901099E-2</v>
      </c>
      <c r="E289" s="3">
        <v>7</v>
      </c>
      <c r="F289" s="2">
        <f t="shared" si="8"/>
        <v>7.6923076923076927E-2</v>
      </c>
      <c r="G289" s="3">
        <v>19</v>
      </c>
      <c r="H289" s="2">
        <f t="shared" ref="H289" si="9">G289/$M289</f>
        <v>0.2087912087912088</v>
      </c>
      <c r="I289" s="3">
        <v>32</v>
      </c>
      <c r="J289" s="2">
        <f t="shared" ref="J289" si="10">I289/$M289</f>
        <v>0.35164835164835168</v>
      </c>
      <c r="K289" s="3">
        <v>32</v>
      </c>
      <c r="L289" s="2">
        <f t="shared" ref="L289" si="11">K289/$M289</f>
        <v>0.35164835164835168</v>
      </c>
      <c r="M289" s="9">
        <v>91</v>
      </c>
      <c r="N289" s="9">
        <v>8</v>
      </c>
      <c r="O289" s="9">
        <v>99</v>
      </c>
      <c r="P289" s="103"/>
    </row>
    <row r="290" spans="2:16" x14ac:dyDescent="0.2">
      <c r="B290" s="24" t="s">
        <v>101</v>
      </c>
      <c r="C290" s="10">
        <v>3</v>
      </c>
      <c r="D290" s="2">
        <f t="shared" si="8"/>
        <v>3.4090909090909088E-2</v>
      </c>
      <c r="E290" s="3">
        <v>19</v>
      </c>
      <c r="F290" s="2">
        <f t="shared" si="8"/>
        <v>0.21590909090909091</v>
      </c>
      <c r="G290" s="3">
        <v>27</v>
      </c>
      <c r="H290" s="2">
        <f t="shared" ref="H290" si="12">G290/$M290</f>
        <v>0.30681818181818182</v>
      </c>
      <c r="I290" s="3">
        <v>21</v>
      </c>
      <c r="J290" s="2">
        <f t="shared" ref="J290" si="13">I290/$M290</f>
        <v>0.23863636363636365</v>
      </c>
      <c r="K290" s="3">
        <v>18</v>
      </c>
      <c r="L290" s="2">
        <f t="shared" ref="L290" si="14">K290/$M290</f>
        <v>0.20454545454545456</v>
      </c>
      <c r="M290" s="4">
        <v>88</v>
      </c>
      <c r="N290" s="4">
        <v>11</v>
      </c>
      <c r="O290" s="9">
        <v>99</v>
      </c>
      <c r="P290" s="103"/>
    </row>
    <row r="291" spans="2:16" x14ac:dyDescent="0.25">
      <c r="B291" s="24" t="s">
        <v>102</v>
      </c>
      <c r="C291" s="10">
        <v>7</v>
      </c>
      <c r="D291" s="2">
        <f t="shared" si="8"/>
        <v>7.6086956521739135E-2</v>
      </c>
      <c r="E291" s="3">
        <v>23</v>
      </c>
      <c r="F291" s="2">
        <f t="shared" si="8"/>
        <v>0.25</v>
      </c>
      <c r="G291" s="3">
        <v>19</v>
      </c>
      <c r="H291" s="2">
        <f t="shared" ref="H291" si="15">G291/$M291</f>
        <v>0.20652173913043478</v>
      </c>
      <c r="I291" s="3">
        <v>20</v>
      </c>
      <c r="J291" s="2">
        <f t="shared" ref="J291" si="16">I291/$M291</f>
        <v>0.21739130434782608</v>
      </c>
      <c r="K291" s="3">
        <v>23</v>
      </c>
      <c r="L291" s="2">
        <f t="shared" ref="L291" si="17">K291/$M291</f>
        <v>0.25</v>
      </c>
      <c r="M291" s="4">
        <v>92</v>
      </c>
      <c r="N291" s="4">
        <v>7</v>
      </c>
      <c r="O291" s="9">
        <v>99</v>
      </c>
      <c r="P291" s="103"/>
    </row>
    <row r="294" spans="2:16" x14ac:dyDescent="0.25">
      <c r="C294" s="102" t="s">
        <v>103</v>
      </c>
    </row>
    <row r="296" spans="2:16" x14ac:dyDescent="0.2">
      <c r="B296" s="254" t="s">
        <v>104</v>
      </c>
      <c r="C296" s="257" t="s">
        <v>313</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25</v>
      </c>
      <c r="D299" s="2">
        <f>C299/$I299</f>
        <v>0.25252525252525254</v>
      </c>
      <c r="E299" s="3">
        <v>51</v>
      </c>
      <c r="F299" s="2">
        <f>E299/$I299</f>
        <v>0.51515151515151514</v>
      </c>
      <c r="G299" s="3">
        <v>23</v>
      </c>
      <c r="H299" s="2">
        <f>G299/$I299</f>
        <v>0.23232323232323232</v>
      </c>
      <c r="I299" s="9">
        <v>99</v>
      </c>
      <c r="J299" s="9">
        <v>0</v>
      </c>
      <c r="K299" s="9">
        <v>99</v>
      </c>
      <c r="L299" s="103"/>
    </row>
    <row r="300" spans="2:16" x14ac:dyDescent="0.25">
      <c r="B300" s="24" t="s">
        <v>109</v>
      </c>
      <c r="C300" s="10">
        <v>5</v>
      </c>
      <c r="D300" s="2">
        <f>C300/$I$299</f>
        <v>5.0505050505050504E-2</v>
      </c>
      <c r="E300" s="3">
        <v>15</v>
      </c>
      <c r="F300" s="2">
        <v>0.153</v>
      </c>
      <c r="G300" s="3">
        <v>78</v>
      </c>
      <c r="H300" s="2">
        <v>0.79600000000000004</v>
      </c>
      <c r="I300" s="9">
        <v>98</v>
      </c>
      <c r="J300" s="9">
        <v>1</v>
      </c>
      <c r="K300" s="9">
        <v>99</v>
      </c>
      <c r="L300" s="103"/>
    </row>
    <row r="301" spans="2:16" x14ac:dyDescent="0.25">
      <c r="B301" s="24" t="s">
        <v>110</v>
      </c>
      <c r="C301" s="10">
        <v>1</v>
      </c>
      <c r="D301" s="2">
        <f>C301/$I$300</f>
        <v>1.020408163265306E-2</v>
      </c>
      <c r="E301" s="3">
        <v>35</v>
      </c>
      <c r="F301" s="2">
        <f>E301/$I$300</f>
        <v>0.35714285714285715</v>
      </c>
      <c r="G301" s="3">
        <v>62</v>
      </c>
      <c r="H301" s="2">
        <f>G301/$I$300</f>
        <v>0.63265306122448983</v>
      </c>
      <c r="I301" s="9">
        <v>98</v>
      </c>
      <c r="J301" s="9">
        <v>1</v>
      </c>
      <c r="K301" s="9">
        <v>99</v>
      </c>
      <c r="L301" s="103"/>
    </row>
    <row r="302" spans="2:16" x14ac:dyDescent="0.25">
      <c r="B302" s="24" t="s">
        <v>111</v>
      </c>
      <c r="C302" s="10">
        <v>2</v>
      </c>
      <c r="D302" s="2">
        <f>C302/$I$301</f>
        <v>2.0408163265306121E-2</v>
      </c>
      <c r="E302" s="3">
        <v>10</v>
      </c>
      <c r="F302" s="2">
        <f>E302/$I$301</f>
        <v>0.10204081632653061</v>
      </c>
      <c r="G302" s="3">
        <v>86</v>
      </c>
      <c r="H302" s="2">
        <f>G302/$I$301</f>
        <v>0.87755102040816324</v>
      </c>
      <c r="I302" s="9">
        <v>98</v>
      </c>
      <c r="J302" s="9">
        <v>1</v>
      </c>
      <c r="K302" s="9">
        <v>99</v>
      </c>
      <c r="L302" s="103"/>
    </row>
    <row r="303" spans="2:16" x14ac:dyDescent="0.25">
      <c r="B303" s="24" t="s">
        <v>112</v>
      </c>
      <c r="C303" s="10">
        <v>3</v>
      </c>
      <c r="D303" s="2">
        <f>C303/$I$302</f>
        <v>3.0612244897959183E-2</v>
      </c>
      <c r="E303" s="3">
        <v>4</v>
      </c>
      <c r="F303" s="2">
        <f>E303/$I$302</f>
        <v>4.0816326530612242E-2</v>
      </c>
      <c r="G303" s="3">
        <v>91</v>
      </c>
      <c r="H303" s="2">
        <f>G303/$I$302</f>
        <v>0.9285714285714286</v>
      </c>
      <c r="I303" s="9">
        <v>98</v>
      </c>
      <c r="J303" s="9">
        <v>1</v>
      </c>
      <c r="K303" s="9">
        <v>99</v>
      </c>
      <c r="L303" s="103"/>
    </row>
    <row r="304" spans="2:16" x14ac:dyDescent="0.25">
      <c r="B304" s="24" t="s">
        <v>113</v>
      </c>
      <c r="C304" s="10">
        <v>1</v>
      </c>
      <c r="D304" s="2">
        <f>C304/I304</f>
        <v>1.0526315789473684E-2</v>
      </c>
      <c r="E304" s="3">
        <v>7</v>
      </c>
      <c r="F304" s="2">
        <f>E304/I304</f>
        <v>7.3684210526315783E-2</v>
      </c>
      <c r="G304" s="3">
        <v>87</v>
      </c>
      <c r="H304" s="2">
        <f>G304/I304</f>
        <v>0.91578947368421049</v>
      </c>
      <c r="I304" s="9">
        <v>95</v>
      </c>
      <c r="J304" s="9">
        <v>4</v>
      </c>
      <c r="K304" s="9">
        <v>99</v>
      </c>
      <c r="L304" s="103"/>
    </row>
    <row r="305" spans="2:12" x14ac:dyDescent="0.25">
      <c r="B305" s="119" t="s">
        <v>114</v>
      </c>
      <c r="C305" s="10">
        <v>2</v>
      </c>
      <c r="D305" s="2">
        <f>C305/$I305</f>
        <v>0.14285714285714285</v>
      </c>
      <c r="E305" s="3">
        <v>0</v>
      </c>
      <c r="F305" s="2">
        <f>E305/$I305</f>
        <v>0</v>
      </c>
      <c r="G305" s="3">
        <v>12</v>
      </c>
      <c r="H305" s="2">
        <f>G305/$I305</f>
        <v>0.8571428571428571</v>
      </c>
      <c r="I305" s="9">
        <v>14</v>
      </c>
      <c r="J305" s="9">
        <v>85</v>
      </c>
      <c r="K305" s="9">
        <v>99</v>
      </c>
      <c r="L305" s="103"/>
    </row>
    <row r="308" spans="2:12" x14ac:dyDescent="0.25">
      <c r="C308" s="102" t="s">
        <v>115</v>
      </c>
    </row>
    <row r="309" spans="2:12" ht="12.75" customHeight="1" x14ac:dyDescent="0.25"/>
    <row r="310" spans="2:12" ht="31.5" customHeight="1" x14ac:dyDescent="0.2">
      <c r="B310" s="257" t="s">
        <v>116</v>
      </c>
      <c r="C310" s="257" t="s">
        <v>313</v>
      </c>
      <c r="D310" s="257"/>
      <c r="E310" s="257"/>
      <c r="F310" s="257"/>
      <c r="G310" s="257"/>
      <c r="H310" s="257"/>
      <c r="I310" s="257"/>
    </row>
    <row r="311" spans="2:12" ht="27" customHeight="1" x14ac:dyDescent="0.2">
      <c r="B311" s="257"/>
      <c r="C311" s="257"/>
      <c r="D311" s="257"/>
      <c r="E311" s="257"/>
      <c r="F311" s="257"/>
      <c r="G311" s="257"/>
      <c r="H311" s="257"/>
      <c r="I311" s="257"/>
    </row>
    <row r="312" spans="2:12" ht="36" x14ac:dyDescent="0.2">
      <c r="B312" s="90"/>
      <c r="C312" s="92" t="s">
        <v>117</v>
      </c>
      <c r="D312" s="32"/>
      <c r="E312" s="92" t="s">
        <v>118</v>
      </c>
      <c r="F312" s="32"/>
      <c r="G312" s="92" t="s">
        <v>4</v>
      </c>
      <c r="H312" s="92" t="s">
        <v>5</v>
      </c>
      <c r="I312" s="92" t="s">
        <v>6</v>
      </c>
    </row>
    <row r="313" spans="2:12" x14ac:dyDescent="0.25">
      <c r="B313" s="24" t="s">
        <v>108</v>
      </c>
      <c r="C313" s="10">
        <v>4</v>
      </c>
      <c r="D313" s="2">
        <f t="shared" ref="D313:D319" si="18">C313/$G313</f>
        <v>7.2727272727272724E-2</v>
      </c>
      <c r="E313" s="3">
        <v>51</v>
      </c>
      <c r="F313" s="2">
        <f t="shared" ref="F313:F319" si="19">E313/$G313</f>
        <v>0.92727272727272725</v>
      </c>
      <c r="G313" s="11">
        <v>55</v>
      </c>
      <c r="H313" s="9">
        <v>44</v>
      </c>
      <c r="I313" s="11">
        <v>99</v>
      </c>
      <c r="J313" s="103"/>
    </row>
    <row r="314" spans="2:12" x14ac:dyDescent="0.25">
      <c r="B314" s="24" t="s">
        <v>109</v>
      </c>
      <c r="C314" s="10">
        <v>2</v>
      </c>
      <c r="D314" s="2">
        <f t="shared" si="18"/>
        <v>0.15384615384615385</v>
      </c>
      <c r="E314" s="3">
        <v>11</v>
      </c>
      <c r="F314" s="2">
        <f t="shared" si="19"/>
        <v>0.84615384615384615</v>
      </c>
      <c r="G314" s="11">
        <v>13</v>
      </c>
      <c r="H314" s="11">
        <v>86</v>
      </c>
      <c r="I314" s="38">
        <v>99</v>
      </c>
      <c r="J314" s="103"/>
    </row>
    <row r="315" spans="2:12" x14ac:dyDescent="0.25">
      <c r="B315" s="24" t="s">
        <v>110</v>
      </c>
      <c r="C315" s="10">
        <v>5</v>
      </c>
      <c r="D315" s="2">
        <f t="shared" si="18"/>
        <v>0.33333333333333331</v>
      </c>
      <c r="E315" s="3">
        <v>10</v>
      </c>
      <c r="F315" s="2">
        <f t="shared" si="19"/>
        <v>0.66666666666666663</v>
      </c>
      <c r="G315" s="11">
        <v>15</v>
      </c>
      <c r="H315" s="11">
        <v>84</v>
      </c>
      <c r="I315" s="11">
        <v>99</v>
      </c>
      <c r="J315" s="103"/>
    </row>
    <row r="316" spans="2:12" x14ac:dyDescent="0.25">
      <c r="B316" s="24" t="s">
        <v>111</v>
      </c>
      <c r="C316" s="10">
        <v>0</v>
      </c>
      <c r="D316" s="2">
        <f t="shared" si="18"/>
        <v>0</v>
      </c>
      <c r="E316" s="3">
        <v>4</v>
      </c>
      <c r="F316" s="2">
        <f t="shared" si="19"/>
        <v>1</v>
      </c>
      <c r="G316" s="9">
        <v>4</v>
      </c>
      <c r="H316" s="9">
        <v>95</v>
      </c>
      <c r="I316" s="9">
        <v>99</v>
      </c>
      <c r="J316" s="103"/>
    </row>
    <row r="317" spans="2:12" x14ac:dyDescent="0.25">
      <c r="B317" s="24" t="s">
        <v>112</v>
      </c>
      <c r="C317" s="10">
        <v>0</v>
      </c>
      <c r="D317" s="2">
        <f t="shared" si="18"/>
        <v>0</v>
      </c>
      <c r="E317" s="3">
        <v>3</v>
      </c>
      <c r="F317" s="2">
        <f t="shared" si="19"/>
        <v>1</v>
      </c>
      <c r="G317" s="9">
        <v>3</v>
      </c>
      <c r="H317" s="9">
        <v>96</v>
      </c>
      <c r="I317" s="9">
        <v>99</v>
      </c>
      <c r="J317" s="103"/>
    </row>
    <row r="318" spans="2:12" x14ac:dyDescent="0.25">
      <c r="B318" s="24" t="s">
        <v>113</v>
      </c>
      <c r="C318" s="10">
        <v>1</v>
      </c>
      <c r="D318" s="2">
        <f t="shared" si="18"/>
        <v>0.2</v>
      </c>
      <c r="E318" s="3">
        <v>4</v>
      </c>
      <c r="F318" s="2">
        <f t="shared" si="19"/>
        <v>0.8</v>
      </c>
      <c r="G318" s="9">
        <v>5</v>
      </c>
      <c r="H318" s="9">
        <v>94</v>
      </c>
      <c r="I318" s="9">
        <v>99</v>
      </c>
      <c r="J318" s="103"/>
    </row>
    <row r="319" spans="2:12" x14ac:dyDescent="0.25">
      <c r="B319" s="24" t="s">
        <v>114</v>
      </c>
      <c r="C319" s="10">
        <v>1</v>
      </c>
      <c r="D319" s="2">
        <f t="shared" si="18"/>
        <v>0.33333333333333331</v>
      </c>
      <c r="E319" s="3">
        <v>2</v>
      </c>
      <c r="F319" s="2">
        <f t="shared" si="19"/>
        <v>0.66666666666666663</v>
      </c>
      <c r="G319" s="9">
        <v>3</v>
      </c>
      <c r="H319" s="9">
        <v>96</v>
      </c>
      <c r="I319" s="9">
        <v>99</v>
      </c>
      <c r="J319" s="103"/>
    </row>
    <row r="322" spans="2:10" x14ac:dyDescent="0.25">
      <c r="C322" s="102" t="s">
        <v>119</v>
      </c>
    </row>
    <row r="324" spans="2:10" x14ac:dyDescent="0.2">
      <c r="B324" s="254" t="s">
        <v>120</v>
      </c>
      <c r="C324" s="257" t="s">
        <v>313</v>
      </c>
      <c r="D324" s="257"/>
      <c r="E324" s="257"/>
      <c r="F324" s="257"/>
      <c r="G324" s="257"/>
      <c r="H324" s="257"/>
      <c r="I324" s="257"/>
    </row>
    <row r="325" spans="2:10" x14ac:dyDescent="0.2">
      <c r="B325" s="254"/>
      <c r="C325" s="257"/>
      <c r="D325" s="257"/>
      <c r="E325" s="257"/>
      <c r="F325" s="257"/>
      <c r="G325" s="257"/>
      <c r="H325" s="257"/>
      <c r="I325" s="257"/>
    </row>
    <row r="326" spans="2:10" ht="36" x14ac:dyDescent="0.2">
      <c r="B326" s="254"/>
      <c r="C326" s="92" t="s">
        <v>121</v>
      </c>
      <c r="D326" s="32"/>
      <c r="E326" s="92" t="s">
        <v>122</v>
      </c>
      <c r="F326" s="32"/>
      <c r="G326" s="92" t="s">
        <v>4</v>
      </c>
      <c r="H326" s="92" t="s">
        <v>5</v>
      </c>
      <c r="I326" s="92" t="s">
        <v>6</v>
      </c>
    </row>
    <row r="327" spans="2:10" x14ac:dyDescent="0.25">
      <c r="B327" s="24" t="s">
        <v>123</v>
      </c>
      <c r="C327" s="10">
        <v>70</v>
      </c>
      <c r="D327" s="2">
        <f>C327/$G327</f>
        <v>0.7142857142857143</v>
      </c>
      <c r="E327" s="3">
        <v>28</v>
      </c>
      <c r="F327" s="2">
        <f>E327/$G327</f>
        <v>0.2857142857142857</v>
      </c>
      <c r="G327" s="11">
        <v>98</v>
      </c>
      <c r="H327" s="9">
        <v>1</v>
      </c>
      <c r="I327" s="9">
        <v>99</v>
      </c>
      <c r="J327" s="103"/>
    </row>
    <row r="328" spans="2:10" x14ac:dyDescent="0.25">
      <c r="B328" s="24" t="s">
        <v>124</v>
      </c>
      <c r="C328" s="10">
        <v>17</v>
      </c>
      <c r="D328" s="2">
        <f t="shared" ref="D328:F333" si="20">C328/$G328</f>
        <v>0.17525773195876287</v>
      </c>
      <c r="E328" s="3">
        <v>80</v>
      </c>
      <c r="F328" s="2">
        <f t="shared" si="20"/>
        <v>0.82474226804123707</v>
      </c>
      <c r="G328" s="11">
        <v>97</v>
      </c>
      <c r="H328" s="9">
        <v>2</v>
      </c>
      <c r="I328" s="9">
        <v>99</v>
      </c>
      <c r="J328" s="103"/>
    </row>
    <row r="329" spans="2:10" x14ac:dyDescent="0.25">
      <c r="B329" s="119" t="s">
        <v>114</v>
      </c>
      <c r="C329" s="10">
        <v>5</v>
      </c>
      <c r="D329" s="2">
        <f t="shared" si="20"/>
        <v>0.20833333333333334</v>
      </c>
      <c r="E329" s="3">
        <v>19</v>
      </c>
      <c r="F329" s="2">
        <f t="shared" si="20"/>
        <v>0.79166666666666663</v>
      </c>
      <c r="G329" s="11">
        <v>24</v>
      </c>
      <c r="H329" s="9">
        <v>75</v>
      </c>
      <c r="I329" s="9">
        <v>99</v>
      </c>
      <c r="J329" s="103"/>
    </row>
    <row r="330" spans="2:10" x14ac:dyDescent="0.25">
      <c r="B330" s="24" t="s">
        <v>125</v>
      </c>
      <c r="C330" s="10">
        <v>28</v>
      </c>
      <c r="D330" s="2">
        <f t="shared" si="20"/>
        <v>0.28282828282828282</v>
      </c>
      <c r="E330" s="3">
        <v>71</v>
      </c>
      <c r="F330" s="2">
        <f t="shared" si="20"/>
        <v>0.71717171717171713</v>
      </c>
      <c r="G330" s="9">
        <v>99</v>
      </c>
      <c r="H330" s="9">
        <v>0</v>
      </c>
      <c r="I330" s="9">
        <v>99</v>
      </c>
      <c r="J330" s="103"/>
    </row>
    <row r="331" spans="2:10" x14ac:dyDescent="0.25">
      <c r="B331" s="24" t="s">
        <v>126</v>
      </c>
      <c r="C331" s="10">
        <v>18</v>
      </c>
      <c r="D331" s="2">
        <f t="shared" si="20"/>
        <v>0.18367346938775511</v>
      </c>
      <c r="E331" s="3">
        <v>80</v>
      </c>
      <c r="F331" s="2">
        <f t="shared" si="20"/>
        <v>0.81632653061224492</v>
      </c>
      <c r="G331" s="9">
        <v>98</v>
      </c>
      <c r="H331" s="9">
        <v>1</v>
      </c>
      <c r="I331" s="9">
        <v>99</v>
      </c>
      <c r="J331" s="103"/>
    </row>
    <row r="332" spans="2:10" ht="24" x14ac:dyDescent="0.2">
      <c r="B332" s="24" t="s">
        <v>127</v>
      </c>
      <c r="C332" s="10">
        <v>18</v>
      </c>
      <c r="D332" s="2">
        <f t="shared" si="20"/>
        <v>0.18367346938775511</v>
      </c>
      <c r="E332" s="3">
        <v>80</v>
      </c>
      <c r="F332" s="2">
        <f t="shared" si="20"/>
        <v>0.81632653061224492</v>
      </c>
      <c r="G332" s="9">
        <v>98</v>
      </c>
      <c r="H332" s="9">
        <v>1</v>
      </c>
      <c r="I332" s="9">
        <v>99</v>
      </c>
      <c r="J332" s="103"/>
    </row>
    <row r="333" spans="2:10" x14ac:dyDescent="0.25">
      <c r="B333" s="24" t="s">
        <v>128</v>
      </c>
      <c r="C333" s="10">
        <v>30</v>
      </c>
      <c r="D333" s="2">
        <f t="shared" si="20"/>
        <v>0.30927835051546393</v>
      </c>
      <c r="E333" s="3">
        <v>67</v>
      </c>
      <c r="F333" s="2">
        <f t="shared" si="20"/>
        <v>0.69072164948453607</v>
      </c>
      <c r="G333" s="9">
        <v>97</v>
      </c>
      <c r="H333" s="9">
        <v>2</v>
      </c>
      <c r="I333" s="9">
        <v>99</v>
      </c>
      <c r="J333" s="103"/>
    </row>
    <row r="336" spans="2:10" x14ac:dyDescent="0.25">
      <c r="C336" s="102" t="s">
        <v>129</v>
      </c>
    </row>
    <row r="338" spans="2:16" x14ac:dyDescent="0.2">
      <c r="B338" s="254" t="s">
        <v>130</v>
      </c>
      <c r="C338" s="257" t="s">
        <v>313</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8</v>
      </c>
      <c r="D341" s="2">
        <f>C341/$M341</f>
        <v>8.6021505376344093E-2</v>
      </c>
      <c r="E341" s="3">
        <v>16</v>
      </c>
      <c r="F341" s="2">
        <f>E341/$M341</f>
        <v>0.17204301075268819</v>
      </c>
      <c r="G341" s="11">
        <v>25</v>
      </c>
      <c r="H341" s="2">
        <f>G341/$M341</f>
        <v>0.26881720430107525</v>
      </c>
      <c r="I341" s="3">
        <v>26</v>
      </c>
      <c r="J341" s="2">
        <f>I341/$M341</f>
        <v>0.27956989247311825</v>
      </c>
      <c r="K341" s="9">
        <v>18</v>
      </c>
      <c r="L341" s="2">
        <f>K341/$M341</f>
        <v>0.19354838709677419</v>
      </c>
      <c r="M341" s="9">
        <v>93</v>
      </c>
      <c r="N341" s="9">
        <v>6</v>
      </c>
      <c r="O341" s="9">
        <v>99</v>
      </c>
      <c r="P341" s="103"/>
    </row>
    <row r="342" spans="2:16" x14ac:dyDescent="0.2">
      <c r="B342" s="24" t="s">
        <v>134</v>
      </c>
      <c r="C342" s="10">
        <v>0</v>
      </c>
      <c r="D342" s="2">
        <f>C342/$M342</f>
        <v>0</v>
      </c>
      <c r="E342" s="3">
        <v>3</v>
      </c>
      <c r="F342" s="2">
        <f>E342/$M342</f>
        <v>3.1578947368421054E-2</v>
      </c>
      <c r="G342" s="9">
        <v>16</v>
      </c>
      <c r="H342" s="2">
        <f>G342/$M342</f>
        <v>0.16842105263157894</v>
      </c>
      <c r="I342" s="3">
        <v>44</v>
      </c>
      <c r="J342" s="2">
        <f>I342/$M342</f>
        <v>0.4631578947368421</v>
      </c>
      <c r="K342" s="9">
        <v>32</v>
      </c>
      <c r="L342" s="2">
        <f>K342/$M342</f>
        <v>0.33684210526315789</v>
      </c>
      <c r="M342" s="9">
        <v>95</v>
      </c>
      <c r="N342" s="9">
        <v>4</v>
      </c>
      <c r="O342" s="9">
        <v>99</v>
      </c>
      <c r="P342" s="103"/>
    </row>
    <row r="343" spans="2:16" x14ac:dyDescent="0.2">
      <c r="B343" s="24" t="s">
        <v>135</v>
      </c>
      <c r="C343" s="10">
        <v>13</v>
      </c>
      <c r="D343" s="2">
        <f>C343/$M343</f>
        <v>0.15116279069767441</v>
      </c>
      <c r="E343" s="3">
        <v>16</v>
      </c>
      <c r="F343" s="2">
        <f>E343/$M343</f>
        <v>0.18604651162790697</v>
      </c>
      <c r="G343" s="9">
        <v>18</v>
      </c>
      <c r="H343" s="2">
        <f>G343/$M343</f>
        <v>0.20930232558139536</v>
      </c>
      <c r="I343" s="3">
        <v>25</v>
      </c>
      <c r="J343" s="2">
        <f>I343/$M343</f>
        <v>0.29069767441860467</v>
      </c>
      <c r="K343" s="9">
        <v>14</v>
      </c>
      <c r="L343" s="2">
        <f>K343/$M343</f>
        <v>0.16279069767441862</v>
      </c>
      <c r="M343" s="9">
        <v>86</v>
      </c>
      <c r="N343" s="9">
        <v>13</v>
      </c>
      <c r="O343" s="9">
        <v>99</v>
      </c>
      <c r="P343" s="103"/>
    </row>
    <row r="344" spans="2:16" x14ac:dyDescent="0.25">
      <c r="B344" s="24" t="s">
        <v>136</v>
      </c>
      <c r="C344" s="10">
        <v>5</v>
      </c>
      <c r="D344" s="2">
        <f>C344/$M344</f>
        <v>5.3763440860215055E-2</v>
      </c>
      <c r="E344" s="3">
        <v>17</v>
      </c>
      <c r="F344" s="2">
        <f>E344/$M344</f>
        <v>0.18279569892473119</v>
      </c>
      <c r="G344" s="11">
        <v>28</v>
      </c>
      <c r="H344" s="2">
        <f>G344/$M344</f>
        <v>0.30107526881720431</v>
      </c>
      <c r="I344" s="3">
        <v>27</v>
      </c>
      <c r="J344" s="2">
        <f>I344/$M344</f>
        <v>0.29032258064516131</v>
      </c>
      <c r="K344" s="9">
        <v>16</v>
      </c>
      <c r="L344" s="2">
        <f>K344/$M344</f>
        <v>0.17204301075268819</v>
      </c>
      <c r="M344" s="9">
        <v>93</v>
      </c>
      <c r="N344" s="9">
        <v>6</v>
      </c>
      <c r="O344" s="9">
        <v>99</v>
      </c>
      <c r="P344" s="103"/>
    </row>
    <row r="345" spans="2:16" x14ac:dyDescent="0.25">
      <c r="B345" s="24" t="s">
        <v>137</v>
      </c>
      <c r="C345" s="10">
        <v>6</v>
      </c>
      <c r="D345" s="2">
        <f>C345/$M345</f>
        <v>6.5934065934065936E-2</v>
      </c>
      <c r="E345" s="3">
        <v>12</v>
      </c>
      <c r="F345" s="2">
        <f>E345/$M345</f>
        <v>0.13186813186813187</v>
      </c>
      <c r="G345" s="11">
        <v>15</v>
      </c>
      <c r="H345" s="2">
        <f>G345/$M345</f>
        <v>0.16483516483516483</v>
      </c>
      <c r="I345" s="3">
        <v>24</v>
      </c>
      <c r="J345" s="2">
        <f>I345/$M345</f>
        <v>0.26373626373626374</v>
      </c>
      <c r="K345" s="9">
        <v>34</v>
      </c>
      <c r="L345" s="2">
        <f>K345/$M345</f>
        <v>0.37362637362637363</v>
      </c>
      <c r="M345" s="9">
        <v>91</v>
      </c>
      <c r="N345" s="9">
        <v>8</v>
      </c>
      <c r="O345" s="9">
        <v>99</v>
      </c>
      <c r="P345" s="103"/>
    </row>
    <row r="348" spans="2:16" x14ac:dyDescent="0.2">
      <c r="C348" s="102" t="s">
        <v>138</v>
      </c>
      <c r="D348" s="102"/>
      <c r="E348" s="102"/>
      <c r="F348" s="102"/>
      <c r="G348" s="102"/>
      <c r="H348" s="102"/>
      <c r="I348" s="102"/>
      <c r="J348" s="102"/>
      <c r="K348" s="102"/>
      <c r="L348" s="102"/>
      <c r="M348" s="102"/>
      <c r="N348" s="102"/>
      <c r="O348" s="102"/>
    </row>
    <row r="350" spans="2:16" x14ac:dyDescent="0.2">
      <c r="B350" s="254" t="s">
        <v>139</v>
      </c>
      <c r="C350" s="257" t="s">
        <v>312</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36"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1</v>
      </c>
      <c r="D353" s="2">
        <f>C353/$M353</f>
        <v>1.7543859649122806E-2</v>
      </c>
      <c r="E353" s="3">
        <v>1</v>
      </c>
      <c r="F353" s="2">
        <f>E353/$M353</f>
        <v>1.7543859649122806E-2</v>
      </c>
      <c r="G353" s="11">
        <v>4</v>
      </c>
      <c r="H353" s="2">
        <f>G353/$M353</f>
        <v>7.0175438596491224E-2</v>
      </c>
      <c r="I353" s="3">
        <v>10</v>
      </c>
      <c r="J353" s="2">
        <f>I353/$M353</f>
        <v>0.17543859649122806</v>
      </c>
      <c r="K353" s="9">
        <v>41</v>
      </c>
      <c r="L353" s="2">
        <f>K353/$M353</f>
        <v>0.7192982456140351</v>
      </c>
      <c r="M353" s="9">
        <v>57</v>
      </c>
      <c r="N353" s="9">
        <v>4</v>
      </c>
      <c r="O353" s="9">
        <v>61</v>
      </c>
      <c r="P353" s="103"/>
    </row>
    <row r="354" spans="2:16" x14ac:dyDescent="0.25">
      <c r="B354" s="24" t="s">
        <v>100</v>
      </c>
      <c r="C354" s="10">
        <v>1</v>
      </c>
      <c r="D354" s="2">
        <f>C354/$M$353</f>
        <v>1.7543859649122806E-2</v>
      </c>
      <c r="E354" s="3">
        <v>2</v>
      </c>
      <c r="F354" s="2">
        <f>E354/$M$353</f>
        <v>3.5087719298245612E-2</v>
      </c>
      <c r="G354" s="9">
        <v>10</v>
      </c>
      <c r="H354" s="2">
        <f>G354/$M$353</f>
        <v>0.17543859649122806</v>
      </c>
      <c r="I354" s="3">
        <v>14</v>
      </c>
      <c r="J354" s="2">
        <f>I354/$M$353</f>
        <v>0.24561403508771928</v>
      </c>
      <c r="K354" s="9">
        <v>30</v>
      </c>
      <c r="L354" s="2">
        <f>K354/$M$353</f>
        <v>0.52631578947368418</v>
      </c>
      <c r="M354" s="4">
        <v>57</v>
      </c>
      <c r="N354" s="4">
        <v>4</v>
      </c>
      <c r="O354" s="9">
        <v>61</v>
      </c>
      <c r="P354" s="103"/>
    </row>
    <row r="355" spans="2:16" x14ac:dyDescent="0.2">
      <c r="B355" s="24" t="s">
        <v>101</v>
      </c>
      <c r="C355" s="10">
        <v>1</v>
      </c>
      <c r="D355" s="2">
        <f>C355/$M$354</f>
        <v>1.7543859649122806E-2</v>
      </c>
      <c r="E355" s="3">
        <v>8</v>
      </c>
      <c r="F355" s="2">
        <v>0.151</v>
      </c>
      <c r="G355" s="9">
        <v>16</v>
      </c>
      <c r="H355" s="2">
        <v>0.30199999999999999</v>
      </c>
      <c r="I355" s="3">
        <v>17</v>
      </c>
      <c r="J355" s="2">
        <v>0.32100000000000001</v>
      </c>
      <c r="K355" s="9">
        <v>11</v>
      </c>
      <c r="L355" s="2">
        <v>0.20799999999999999</v>
      </c>
      <c r="M355" s="4">
        <v>53</v>
      </c>
      <c r="N355" s="4">
        <v>8</v>
      </c>
      <c r="O355" s="9">
        <v>61</v>
      </c>
      <c r="P355" s="103"/>
    </row>
    <row r="356" spans="2:16" x14ac:dyDescent="0.25">
      <c r="B356" s="24" t="s">
        <v>102</v>
      </c>
      <c r="C356" s="10">
        <v>2</v>
      </c>
      <c r="D356" s="2">
        <f>C356/$M356</f>
        <v>4.1666666666666664E-2</v>
      </c>
      <c r="E356" s="3">
        <v>11</v>
      </c>
      <c r="F356" s="2">
        <f>E356/$M356</f>
        <v>0.22916666666666666</v>
      </c>
      <c r="G356" s="11">
        <v>13</v>
      </c>
      <c r="H356" s="2">
        <f>G356/$M356</f>
        <v>0.27083333333333331</v>
      </c>
      <c r="I356" s="3">
        <v>13</v>
      </c>
      <c r="J356" s="2">
        <f>I356/$M356</f>
        <v>0.27083333333333331</v>
      </c>
      <c r="K356" s="9">
        <v>9</v>
      </c>
      <c r="L356" s="2">
        <f>K356/$M356</f>
        <v>0.1875</v>
      </c>
      <c r="M356" s="9">
        <v>48</v>
      </c>
      <c r="N356" s="9">
        <v>13</v>
      </c>
      <c r="O356" s="9">
        <v>61</v>
      </c>
      <c r="P356" s="103"/>
    </row>
    <row r="357" spans="2:16" x14ac:dyDescent="0.25">
      <c r="P357" s="103"/>
    </row>
    <row r="359" spans="2:16" x14ac:dyDescent="0.25">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312</v>
      </c>
      <c r="C363" s="10">
        <v>10</v>
      </c>
      <c r="D363" s="2">
        <f>C363/$K363</f>
        <v>0.17543859649122806</v>
      </c>
      <c r="E363" s="3">
        <v>45</v>
      </c>
      <c r="F363" s="2">
        <f>E363/$K363</f>
        <v>0.78947368421052633</v>
      </c>
      <c r="G363" s="11">
        <v>1</v>
      </c>
      <c r="H363" s="2">
        <f>G363/$K363</f>
        <v>1.7543859649122806E-2</v>
      </c>
      <c r="I363" s="3">
        <v>1</v>
      </c>
      <c r="J363" s="2">
        <f>I363/$K363</f>
        <v>1.7543859649122806E-2</v>
      </c>
      <c r="K363" s="11">
        <v>57</v>
      </c>
      <c r="L363" s="9">
        <v>4</v>
      </c>
      <c r="M363" s="9">
        <v>61</v>
      </c>
      <c r="N363" s="103"/>
    </row>
    <row r="364" spans="2:16" x14ac:dyDescent="0.25">
      <c r="B364" s="29" t="s">
        <v>100</v>
      </c>
      <c r="C364" s="32"/>
      <c r="D364" s="32"/>
      <c r="E364" s="32"/>
      <c r="F364" s="32"/>
      <c r="G364" s="32"/>
      <c r="H364" s="32"/>
      <c r="I364" s="32"/>
      <c r="J364" s="32"/>
      <c r="K364" s="32"/>
      <c r="L364" s="32"/>
      <c r="M364" s="9"/>
    </row>
    <row r="365" spans="2:16" x14ac:dyDescent="0.2">
      <c r="B365" s="24" t="s">
        <v>312</v>
      </c>
      <c r="C365" s="10">
        <v>14</v>
      </c>
      <c r="D365" s="2">
        <f>C365/$K365</f>
        <v>0.24561403508771928</v>
      </c>
      <c r="E365" s="3">
        <v>26</v>
      </c>
      <c r="F365" s="2">
        <f>E365/$K365</f>
        <v>0.45614035087719296</v>
      </c>
      <c r="G365" s="11">
        <v>16</v>
      </c>
      <c r="H365" s="2">
        <f>G365/$K365</f>
        <v>0.2807017543859649</v>
      </c>
      <c r="I365" s="3">
        <v>1</v>
      </c>
      <c r="J365" s="2">
        <f>I365/$K365</f>
        <v>1.7543859649122806E-2</v>
      </c>
      <c r="K365" s="11">
        <v>57</v>
      </c>
      <c r="L365" s="9">
        <v>4</v>
      </c>
      <c r="M365" s="9">
        <v>61</v>
      </c>
      <c r="N365" s="103"/>
    </row>
    <row r="366" spans="2:16" x14ac:dyDescent="0.2">
      <c r="B366" s="29" t="s">
        <v>101</v>
      </c>
      <c r="C366" s="32"/>
      <c r="D366" s="32"/>
      <c r="E366" s="9"/>
      <c r="F366" s="32"/>
      <c r="G366" s="9"/>
      <c r="H366" s="32"/>
      <c r="I366" s="9"/>
      <c r="J366" s="32"/>
      <c r="K366" s="9"/>
      <c r="L366" s="9"/>
      <c r="M366" s="9"/>
    </row>
    <row r="367" spans="2:16" x14ac:dyDescent="0.2">
      <c r="B367" s="24" t="s">
        <v>312</v>
      </c>
      <c r="C367" s="10">
        <v>10</v>
      </c>
      <c r="D367" s="2">
        <f>C367/$K367</f>
        <v>0.25</v>
      </c>
      <c r="E367" s="3">
        <v>22</v>
      </c>
      <c r="F367" s="2">
        <f>E367/$K367</f>
        <v>0.55000000000000004</v>
      </c>
      <c r="G367" s="11">
        <v>7</v>
      </c>
      <c r="H367" s="2">
        <f>G367/$K367</f>
        <v>0.17499999999999999</v>
      </c>
      <c r="I367" s="3">
        <v>1</v>
      </c>
      <c r="J367" s="2">
        <f>I367/$K367</f>
        <v>2.5000000000000001E-2</v>
      </c>
      <c r="K367" s="9">
        <v>40</v>
      </c>
      <c r="L367" s="9">
        <v>21</v>
      </c>
      <c r="M367" s="9">
        <v>61</v>
      </c>
      <c r="N367" s="103"/>
    </row>
    <row r="368" spans="2:16" ht="23.45" x14ac:dyDescent="0.25">
      <c r="B368" s="29" t="s">
        <v>102</v>
      </c>
      <c r="C368" s="32"/>
      <c r="D368" s="32"/>
      <c r="E368" s="9"/>
      <c r="F368" s="32"/>
      <c r="G368" s="9"/>
      <c r="H368" s="32"/>
      <c r="I368" s="9"/>
      <c r="J368" s="32"/>
      <c r="K368" s="9"/>
      <c r="L368" s="9"/>
      <c r="M368" s="9"/>
    </row>
    <row r="369" spans="2:15" x14ac:dyDescent="0.2">
      <c r="B369" s="24" t="s">
        <v>312</v>
      </c>
      <c r="C369" s="10">
        <v>9</v>
      </c>
      <c r="D369" s="2">
        <f>C369/$K369</f>
        <v>0.31034482758620691</v>
      </c>
      <c r="E369" s="3">
        <v>14</v>
      </c>
      <c r="F369" s="2">
        <f>E369/$K369</f>
        <v>0.48275862068965519</v>
      </c>
      <c r="G369" s="11">
        <v>4</v>
      </c>
      <c r="H369" s="2">
        <f>G369/$K369</f>
        <v>0.13793103448275862</v>
      </c>
      <c r="I369" s="3">
        <v>2</v>
      </c>
      <c r="J369" s="2">
        <f>I369/$K369</f>
        <v>6.8965517241379309E-2</v>
      </c>
      <c r="K369" s="9">
        <v>29</v>
      </c>
      <c r="L369" s="9">
        <v>32</v>
      </c>
      <c r="M369" s="9">
        <v>61</v>
      </c>
      <c r="N369" s="103"/>
    </row>
    <row r="372" spans="2:15" x14ac:dyDescent="0.25">
      <c r="C372" s="102" t="s">
        <v>148</v>
      </c>
    </row>
    <row r="374" spans="2:15" x14ac:dyDescent="0.2">
      <c r="B374" s="253" t="s">
        <v>149</v>
      </c>
      <c r="C374" s="280"/>
      <c r="D374" s="280"/>
      <c r="E374" s="280"/>
      <c r="F374" s="280"/>
      <c r="G374" s="280"/>
      <c r="H374" s="280"/>
      <c r="I374" s="280"/>
    </row>
    <row r="375" spans="2:15" ht="36" x14ac:dyDescent="0.2">
      <c r="B375" s="253"/>
      <c r="C375" s="92" t="s">
        <v>121</v>
      </c>
      <c r="D375" s="32"/>
      <c r="E375" s="92" t="s">
        <v>122</v>
      </c>
      <c r="F375" s="32"/>
      <c r="G375" s="92" t="s">
        <v>4</v>
      </c>
      <c r="H375" s="92" t="s">
        <v>5</v>
      </c>
      <c r="I375" s="92" t="s">
        <v>6</v>
      </c>
    </row>
    <row r="376" spans="2:15" x14ac:dyDescent="0.2">
      <c r="B376" s="24" t="s">
        <v>312</v>
      </c>
      <c r="C376" s="10">
        <v>27</v>
      </c>
      <c r="D376" s="2">
        <f>C376/G376</f>
        <v>0.54</v>
      </c>
      <c r="E376" s="3">
        <v>23</v>
      </c>
      <c r="F376" s="2">
        <f>E376/G376</f>
        <v>0.46</v>
      </c>
      <c r="G376" s="9">
        <v>50</v>
      </c>
      <c r="H376" s="9">
        <v>11</v>
      </c>
      <c r="I376" s="9">
        <v>61</v>
      </c>
      <c r="J376" s="103"/>
    </row>
    <row r="379" spans="2:15" x14ac:dyDescent="0.2">
      <c r="C379" s="102" t="s">
        <v>150</v>
      </c>
    </row>
    <row r="381" spans="2:15" x14ac:dyDescent="0.2">
      <c r="B381" s="253" t="s">
        <v>151</v>
      </c>
      <c r="C381" s="257" t="s">
        <v>312</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36"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
      <c r="B385" s="24" t="s">
        <v>312</v>
      </c>
      <c r="C385" s="10">
        <v>0</v>
      </c>
      <c r="D385" s="2">
        <f>C385/$M385</f>
        <v>0</v>
      </c>
      <c r="E385" s="3">
        <v>1</v>
      </c>
      <c r="F385" s="2">
        <f>E385/$M385</f>
        <v>2.0408163265306121E-2</v>
      </c>
      <c r="G385" s="11">
        <v>3</v>
      </c>
      <c r="H385" s="2">
        <f>G385/$M385</f>
        <v>6.1224489795918366E-2</v>
      </c>
      <c r="I385" s="3">
        <v>7</v>
      </c>
      <c r="J385" s="2">
        <f>I385/$M385</f>
        <v>0.14285714285714285</v>
      </c>
      <c r="K385" s="3">
        <v>38</v>
      </c>
      <c r="L385" s="2">
        <f>K385/$M385</f>
        <v>0.77551020408163263</v>
      </c>
      <c r="M385" s="3">
        <v>49</v>
      </c>
      <c r="N385" s="4">
        <v>12</v>
      </c>
      <c r="O385" s="4">
        <v>61</v>
      </c>
      <c r="P385" s="103"/>
    </row>
    <row r="386" spans="2:16" x14ac:dyDescent="0.25">
      <c r="B386" s="29" t="s">
        <v>100</v>
      </c>
      <c r="C386" s="32"/>
      <c r="D386" s="32"/>
      <c r="E386" s="9"/>
      <c r="F386" s="32"/>
      <c r="G386" s="9"/>
      <c r="H386" s="32"/>
      <c r="I386" s="9"/>
      <c r="J386" s="32"/>
      <c r="K386" s="9"/>
      <c r="L386" s="32"/>
      <c r="M386" s="9"/>
      <c r="N386" s="9"/>
      <c r="O386" s="9"/>
    </row>
    <row r="387" spans="2:16" x14ac:dyDescent="0.2">
      <c r="B387" s="24" t="s">
        <v>312</v>
      </c>
      <c r="C387" s="10">
        <v>1</v>
      </c>
      <c r="D387" s="2">
        <f>C387/$M387</f>
        <v>2.1276595744680851E-2</v>
      </c>
      <c r="E387" s="3">
        <v>6</v>
      </c>
      <c r="F387" s="2">
        <f>E387/$M387</f>
        <v>0.1276595744680851</v>
      </c>
      <c r="G387" s="11">
        <v>12</v>
      </c>
      <c r="H387" s="2">
        <f>G387/$M387</f>
        <v>0.25531914893617019</v>
      </c>
      <c r="I387" s="3">
        <v>7</v>
      </c>
      <c r="J387" s="2">
        <f>I387/$M387</f>
        <v>0.14893617021276595</v>
      </c>
      <c r="K387" s="3">
        <v>21</v>
      </c>
      <c r="L387" s="2">
        <f>K387/$M387</f>
        <v>0.44680851063829785</v>
      </c>
      <c r="M387" s="11">
        <v>47</v>
      </c>
      <c r="N387" s="4">
        <v>14</v>
      </c>
      <c r="O387" s="4">
        <v>61</v>
      </c>
      <c r="P387" s="103"/>
    </row>
    <row r="388" spans="2:16" x14ac:dyDescent="0.2">
      <c r="B388" s="29" t="s">
        <v>101</v>
      </c>
      <c r="C388" s="32"/>
      <c r="D388" s="32"/>
      <c r="E388" s="9"/>
      <c r="F388" s="32"/>
      <c r="G388" s="9"/>
      <c r="H388" s="32"/>
      <c r="I388" s="9"/>
      <c r="J388" s="32"/>
      <c r="K388" s="9"/>
      <c r="L388" s="32"/>
      <c r="M388" s="9"/>
      <c r="N388" s="9"/>
      <c r="O388" s="9"/>
    </row>
    <row r="389" spans="2:16" x14ac:dyDescent="0.2">
      <c r="B389" s="24" t="s">
        <v>312</v>
      </c>
      <c r="C389" s="10">
        <v>4</v>
      </c>
      <c r="D389" s="2">
        <f>C389/$M389</f>
        <v>9.0909090909090912E-2</v>
      </c>
      <c r="E389" s="3">
        <v>6</v>
      </c>
      <c r="F389" s="2">
        <f>E389/$M389</f>
        <v>0.13636363636363635</v>
      </c>
      <c r="G389" s="11">
        <v>13</v>
      </c>
      <c r="H389" s="2">
        <f>G389/$M389</f>
        <v>0.29545454545454547</v>
      </c>
      <c r="I389" s="3">
        <v>10</v>
      </c>
      <c r="J389" s="2">
        <f>I389/$M389</f>
        <v>0.22727272727272727</v>
      </c>
      <c r="K389" s="3">
        <v>11</v>
      </c>
      <c r="L389" s="2">
        <f>K389/$M389</f>
        <v>0.25</v>
      </c>
      <c r="M389" s="11">
        <v>44</v>
      </c>
      <c r="N389" s="11">
        <v>17</v>
      </c>
      <c r="O389" s="9">
        <v>61</v>
      </c>
      <c r="P389" s="103"/>
    </row>
    <row r="390" spans="2:16" ht="23.45" x14ac:dyDescent="0.25">
      <c r="B390" s="29" t="s">
        <v>152</v>
      </c>
      <c r="C390" s="32"/>
      <c r="D390" s="32"/>
      <c r="E390" s="9"/>
      <c r="F390" s="32"/>
      <c r="G390" s="9"/>
      <c r="H390" s="32"/>
      <c r="I390" s="9"/>
      <c r="J390" s="32"/>
      <c r="K390" s="9"/>
      <c r="L390" s="32"/>
      <c r="M390" s="9"/>
      <c r="N390" s="9"/>
      <c r="O390" s="9"/>
    </row>
    <row r="391" spans="2:16" x14ac:dyDescent="0.2">
      <c r="B391" s="24" t="s">
        <v>312</v>
      </c>
      <c r="C391" s="10">
        <v>8</v>
      </c>
      <c r="D391" s="2">
        <f>C391/$M391</f>
        <v>0.1951219512195122</v>
      </c>
      <c r="E391" s="3">
        <v>7</v>
      </c>
      <c r="F391" s="2">
        <f>E391/$M391</f>
        <v>0.17073170731707318</v>
      </c>
      <c r="G391" s="11">
        <v>11</v>
      </c>
      <c r="H391" s="2">
        <f>G391/$M391</f>
        <v>0.26829268292682928</v>
      </c>
      <c r="I391" s="3">
        <v>8</v>
      </c>
      <c r="J391" s="2">
        <f>I391/$M391</f>
        <v>0.1951219512195122</v>
      </c>
      <c r="K391" s="3">
        <v>7</v>
      </c>
      <c r="L391" s="2">
        <f>K391/$M391</f>
        <v>0.17073170731707318</v>
      </c>
      <c r="M391" s="11">
        <v>41</v>
      </c>
      <c r="N391" s="9">
        <v>20</v>
      </c>
      <c r="O391" s="9">
        <v>61</v>
      </c>
      <c r="P391" s="103"/>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x14ac:dyDescent="0.2">
      <c r="B398" s="257" t="s">
        <v>155</v>
      </c>
      <c r="C398" s="257"/>
      <c r="D398" s="257"/>
      <c r="E398" s="257"/>
      <c r="F398" s="257"/>
      <c r="G398" s="257"/>
      <c r="L398" s="117"/>
    </row>
    <row r="399" spans="2:16" x14ac:dyDescent="0.2">
      <c r="B399" s="257"/>
      <c r="C399" s="257"/>
      <c r="D399" s="257"/>
      <c r="E399" s="257"/>
      <c r="F399" s="257"/>
      <c r="G399" s="257"/>
      <c r="H399" s="117"/>
      <c r="I399" s="117"/>
      <c r="J399" s="117"/>
      <c r="K399" s="117"/>
      <c r="L399" s="117"/>
    </row>
    <row r="400" spans="2:16" ht="36" x14ac:dyDescent="0.2">
      <c r="B400" s="257"/>
      <c r="C400" s="92" t="s">
        <v>121</v>
      </c>
      <c r="D400" s="32"/>
      <c r="E400" s="92" t="s">
        <v>122</v>
      </c>
      <c r="F400" s="32"/>
      <c r="G400" s="92" t="s">
        <v>4</v>
      </c>
      <c r="H400" s="117"/>
      <c r="I400" s="117"/>
      <c r="J400" s="117"/>
      <c r="K400" s="117"/>
      <c r="L400" s="117"/>
    </row>
    <row r="401" spans="2:16" x14ac:dyDescent="0.2">
      <c r="B401" s="24" t="s">
        <v>312</v>
      </c>
      <c r="C401" s="9">
        <v>54</v>
      </c>
      <c r="D401" s="2">
        <f>C401/G401</f>
        <v>0.88524590163934425</v>
      </c>
      <c r="E401" s="3">
        <v>7</v>
      </c>
      <c r="F401" s="2">
        <f>E401/G401</f>
        <v>0.11475409836065574</v>
      </c>
      <c r="G401" s="9">
        <v>61</v>
      </c>
      <c r="H401" s="121"/>
      <c r="I401" s="117"/>
      <c r="J401" s="117"/>
      <c r="K401" s="117"/>
      <c r="L401" s="117"/>
    </row>
    <row r="404" spans="2:16" x14ac:dyDescent="0.25">
      <c r="C404" s="102" t="s">
        <v>156</v>
      </c>
    </row>
    <row r="406" spans="2:16" x14ac:dyDescent="0.2">
      <c r="B406" s="254" t="s">
        <v>157</v>
      </c>
      <c r="C406" s="257" t="s">
        <v>312</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36"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6</v>
      </c>
      <c r="D409" s="2">
        <f t="shared" ref="D409:D419" si="21">C409/$M409</f>
        <v>0.11764705882352941</v>
      </c>
      <c r="E409" s="3">
        <v>1</v>
      </c>
      <c r="F409" s="2">
        <f t="shared" ref="F409:F419" si="22">E409/$M409</f>
        <v>1.9607843137254902E-2</v>
      </c>
      <c r="G409" s="11">
        <v>12</v>
      </c>
      <c r="H409" s="2">
        <f t="shared" ref="H409:H419" si="23">G409/$M409</f>
        <v>0.23529411764705882</v>
      </c>
      <c r="I409" s="3">
        <v>17</v>
      </c>
      <c r="J409" s="2">
        <f t="shared" ref="J409:J419" si="24">I409/$M409</f>
        <v>0.33333333333333331</v>
      </c>
      <c r="K409" s="11">
        <v>15</v>
      </c>
      <c r="L409" s="2">
        <f t="shared" ref="L409:L419" si="25">K409/$M409</f>
        <v>0.29411764705882354</v>
      </c>
      <c r="M409" s="11">
        <v>51</v>
      </c>
      <c r="N409" s="9">
        <v>10</v>
      </c>
      <c r="O409" s="9">
        <v>61</v>
      </c>
      <c r="P409" s="103"/>
    </row>
    <row r="410" spans="2:16" x14ac:dyDescent="0.25">
      <c r="B410" s="24" t="s">
        <v>160</v>
      </c>
      <c r="C410" s="10">
        <v>3</v>
      </c>
      <c r="D410" s="2">
        <f t="shared" si="21"/>
        <v>0.25</v>
      </c>
      <c r="E410" s="3">
        <v>1</v>
      </c>
      <c r="F410" s="2">
        <f t="shared" si="22"/>
        <v>8.3333333333333329E-2</v>
      </c>
      <c r="G410" s="11">
        <v>5</v>
      </c>
      <c r="H410" s="2">
        <f t="shared" si="23"/>
        <v>0.41666666666666669</v>
      </c>
      <c r="I410" s="3">
        <v>0</v>
      </c>
      <c r="J410" s="2">
        <f t="shared" si="24"/>
        <v>0</v>
      </c>
      <c r="K410" s="11">
        <v>3</v>
      </c>
      <c r="L410" s="2">
        <f t="shared" si="25"/>
        <v>0.25</v>
      </c>
      <c r="M410" s="11">
        <v>12</v>
      </c>
      <c r="N410" s="9">
        <v>49</v>
      </c>
      <c r="O410" s="9">
        <v>61</v>
      </c>
      <c r="P410" s="103"/>
    </row>
    <row r="411" spans="2:16" x14ac:dyDescent="0.25">
      <c r="B411" s="24" t="s">
        <v>161</v>
      </c>
      <c r="C411" s="10">
        <v>0</v>
      </c>
      <c r="D411" s="2">
        <f t="shared" si="21"/>
        <v>0</v>
      </c>
      <c r="E411" s="3">
        <v>0</v>
      </c>
      <c r="F411" s="2">
        <f t="shared" si="22"/>
        <v>0</v>
      </c>
      <c r="G411" s="11">
        <v>3</v>
      </c>
      <c r="H411" s="2">
        <f t="shared" si="23"/>
        <v>5.7692307692307696E-2</v>
      </c>
      <c r="I411" s="3">
        <v>22</v>
      </c>
      <c r="J411" s="2">
        <f t="shared" si="24"/>
        <v>0.42307692307692307</v>
      </c>
      <c r="K411" s="11">
        <v>27</v>
      </c>
      <c r="L411" s="2">
        <f t="shared" si="25"/>
        <v>0.51923076923076927</v>
      </c>
      <c r="M411" s="11">
        <v>52</v>
      </c>
      <c r="N411" s="9">
        <v>9</v>
      </c>
      <c r="O411" s="9">
        <v>61</v>
      </c>
      <c r="P411" s="103"/>
    </row>
    <row r="412" spans="2:16" x14ac:dyDescent="0.25">
      <c r="B412" s="24" t="s">
        <v>162</v>
      </c>
      <c r="C412" s="10">
        <v>0</v>
      </c>
      <c r="D412" s="2">
        <f t="shared" si="21"/>
        <v>0</v>
      </c>
      <c r="E412" s="3">
        <v>0</v>
      </c>
      <c r="F412" s="2">
        <f t="shared" si="22"/>
        <v>0</v>
      </c>
      <c r="G412" s="11">
        <v>3</v>
      </c>
      <c r="H412" s="2">
        <f t="shared" si="23"/>
        <v>5.6603773584905662E-2</v>
      </c>
      <c r="I412" s="3">
        <v>18</v>
      </c>
      <c r="J412" s="2">
        <f t="shared" si="24"/>
        <v>0.33962264150943394</v>
      </c>
      <c r="K412" s="11">
        <v>32</v>
      </c>
      <c r="L412" s="2">
        <f t="shared" si="25"/>
        <v>0.60377358490566035</v>
      </c>
      <c r="M412" s="11">
        <v>53</v>
      </c>
      <c r="N412" s="9">
        <v>8</v>
      </c>
      <c r="O412" s="9">
        <v>61</v>
      </c>
      <c r="P412" s="103"/>
    </row>
    <row r="413" spans="2:16" ht="24" x14ac:dyDescent="0.2">
      <c r="B413" s="24" t="s">
        <v>163</v>
      </c>
      <c r="C413" s="10">
        <v>2</v>
      </c>
      <c r="D413" s="2">
        <f t="shared" si="21"/>
        <v>3.9215686274509803E-2</v>
      </c>
      <c r="E413" s="3">
        <v>5</v>
      </c>
      <c r="F413" s="2">
        <f t="shared" si="22"/>
        <v>9.8039215686274508E-2</v>
      </c>
      <c r="G413" s="11">
        <v>17</v>
      </c>
      <c r="H413" s="2">
        <f t="shared" si="23"/>
        <v>0.33333333333333331</v>
      </c>
      <c r="I413" s="3">
        <v>14</v>
      </c>
      <c r="J413" s="2">
        <f t="shared" si="24"/>
        <v>0.27450980392156865</v>
      </c>
      <c r="K413" s="11">
        <v>13</v>
      </c>
      <c r="L413" s="2">
        <f t="shared" si="25"/>
        <v>0.25490196078431371</v>
      </c>
      <c r="M413" s="11">
        <v>51</v>
      </c>
      <c r="N413" s="9">
        <v>10</v>
      </c>
      <c r="O413" s="9">
        <v>61</v>
      </c>
      <c r="P413" s="103"/>
    </row>
    <row r="414" spans="2:16" x14ac:dyDescent="0.25">
      <c r="B414" s="24" t="s">
        <v>164</v>
      </c>
      <c r="C414" s="10">
        <v>2</v>
      </c>
      <c r="D414" s="2">
        <f t="shared" si="21"/>
        <v>3.8461538461538464E-2</v>
      </c>
      <c r="E414" s="3">
        <v>3</v>
      </c>
      <c r="F414" s="2">
        <f t="shared" si="22"/>
        <v>5.7692307692307696E-2</v>
      </c>
      <c r="G414" s="11">
        <v>6</v>
      </c>
      <c r="H414" s="2">
        <f t="shared" si="23"/>
        <v>0.11538461538461539</v>
      </c>
      <c r="I414" s="3">
        <v>16</v>
      </c>
      <c r="J414" s="2">
        <f t="shared" si="24"/>
        <v>0.30769230769230771</v>
      </c>
      <c r="K414" s="11">
        <v>25</v>
      </c>
      <c r="L414" s="2">
        <f t="shared" si="25"/>
        <v>0.48076923076923078</v>
      </c>
      <c r="M414" s="11">
        <v>52</v>
      </c>
      <c r="N414" s="9">
        <v>9</v>
      </c>
      <c r="O414" s="9">
        <v>61</v>
      </c>
      <c r="P414" s="103"/>
    </row>
    <row r="415" spans="2:16" x14ac:dyDescent="0.25">
      <c r="B415" s="24" t="s">
        <v>165</v>
      </c>
      <c r="C415" s="10">
        <v>2</v>
      </c>
      <c r="D415" s="2">
        <f t="shared" si="21"/>
        <v>3.9215686274509803E-2</v>
      </c>
      <c r="E415" s="3">
        <v>6</v>
      </c>
      <c r="F415" s="2">
        <f t="shared" si="22"/>
        <v>0.11764705882352941</v>
      </c>
      <c r="G415" s="11">
        <v>15</v>
      </c>
      <c r="H415" s="2">
        <f t="shared" si="23"/>
        <v>0.29411764705882354</v>
      </c>
      <c r="I415" s="3">
        <v>16</v>
      </c>
      <c r="J415" s="2">
        <f t="shared" si="24"/>
        <v>0.31372549019607843</v>
      </c>
      <c r="K415" s="11">
        <v>12</v>
      </c>
      <c r="L415" s="2">
        <f t="shared" si="25"/>
        <v>0.23529411764705882</v>
      </c>
      <c r="M415" s="11">
        <v>51</v>
      </c>
      <c r="N415" s="9">
        <v>10</v>
      </c>
      <c r="O415" s="9">
        <v>61</v>
      </c>
      <c r="P415" s="103"/>
    </row>
    <row r="416" spans="2:16" x14ac:dyDescent="0.25">
      <c r="B416" s="24" t="s">
        <v>166</v>
      </c>
      <c r="C416" s="10">
        <v>0</v>
      </c>
      <c r="D416" s="2">
        <f t="shared" si="21"/>
        <v>0</v>
      </c>
      <c r="E416" s="3">
        <v>2</v>
      </c>
      <c r="F416" s="2">
        <f t="shared" si="22"/>
        <v>0.04</v>
      </c>
      <c r="G416" s="11">
        <v>12</v>
      </c>
      <c r="H416" s="2">
        <f t="shared" si="23"/>
        <v>0.24</v>
      </c>
      <c r="I416" s="3">
        <v>20</v>
      </c>
      <c r="J416" s="2">
        <f t="shared" si="24"/>
        <v>0.4</v>
      </c>
      <c r="K416" s="11">
        <v>16</v>
      </c>
      <c r="L416" s="2">
        <f t="shared" si="25"/>
        <v>0.32</v>
      </c>
      <c r="M416" s="11">
        <v>50</v>
      </c>
      <c r="N416" s="9">
        <v>11</v>
      </c>
      <c r="O416" s="9">
        <v>61</v>
      </c>
      <c r="P416" s="103"/>
    </row>
    <row r="417" spans="2:16" x14ac:dyDescent="0.25">
      <c r="B417" s="24" t="s">
        <v>167</v>
      </c>
      <c r="C417" s="10">
        <v>1</v>
      </c>
      <c r="D417" s="2">
        <f t="shared" si="21"/>
        <v>2.0408163265306121E-2</v>
      </c>
      <c r="E417" s="3">
        <v>3</v>
      </c>
      <c r="F417" s="2">
        <f t="shared" si="22"/>
        <v>6.1224489795918366E-2</v>
      </c>
      <c r="G417" s="11">
        <v>7</v>
      </c>
      <c r="H417" s="2">
        <f t="shared" si="23"/>
        <v>0.14285714285714285</v>
      </c>
      <c r="I417" s="3">
        <v>17</v>
      </c>
      <c r="J417" s="2">
        <f t="shared" si="24"/>
        <v>0.34693877551020408</v>
      </c>
      <c r="K417" s="11">
        <v>21</v>
      </c>
      <c r="L417" s="2">
        <f t="shared" si="25"/>
        <v>0.42857142857142855</v>
      </c>
      <c r="M417" s="11">
        <v>49</v>
      </c>
      <c r="N417" s="9">
        <v>12</v>
      </c>
      <c r="O417" s="9">
        <v>61</v>
      </c>
      <c r="P417" s="103"/>
    </row>
    <row r="418" spans="2:16" x14ac:dyDescent="0.2">
      <c r="B418" s="24" t="s">
        <v>168</v>
      </c>
      <c r="C418" s="10">
        <v>0</v>
      </c>
      <c r="D418" s="2">
        <f t="shared" si="21"/>
        <v>0</v>
      </c>
      <c r="E418" s="3">
        <v>2</v>
      </c>
      <c r="F418" s="2">
        <f t="shared" si="22"/>
        <v>0.04</v>
      </c>
      <c r="G418" s="11">
        <v>9</v>
      </c>
      <c r="H418" s="2">
        <f t="shared" si="23"/>
        <v>0.18</v>
      </c>
      <c r="I418" s="3">
        <v>20</v>
      </c>
      <c r="J418" s="2">
        <f t="shared" si="24"/>
        <v>0.4</v>
      </c>
      <c r="K418" s="11">
        <v>19</v>
      </c>
      <c r="L418" s="2">
        <f t="shared" si="25"/>
        <v>0.38</v>
      </c>
      <c r="M418" s="11">
        <v>50</v>
      </c>
      <c r="N418" s="9">
        <v>11</v>
      </c>
      <c r="O418" s="9">
        <v>61</v>
      </c>
      <c r="P418" s="103"/>
    </row>
    <row r="419" spans="2:16" x14ac:dyDescent="0.2">
      <c r="B419" s="24" t="s">
        <v>169</v>
      </c>
      <c r="C419" s="10">
        <v>0</v>
      </c>
      <c r="D419" s="2">
        <f t="shared" si="21"/>
        <v>0</v>
      </c>
      <c r="E419" s="3">
        <v>4</v>
      </c>
      <c r="F419" s="2">
        <f t="shared" si="22"/>
        <v>0.08</v>
      </c>
      <c r="G419" s="11">
        <v>9</v>
      </c>
      <c r="H419" s="2">
        <f t="shared" si="23"/>
        <v>0.18</v>
      </c>
      <c r="I419" s="3">
        <v>19</v>
      </c>
      <c r="J419" s="2">
        <f t="shared" si="24"/>
        <v>0.38</v>
      </c>
      <c r="K419" s="11">
        <v>18</v>
      </c>
      <c r="L419" s="2">
        <f t="shared" si="25"/>
        <v>0.36</v>
      </c>
      <c r="M419" s="11">
        <v>50</v>
      </c>
      <c r="N419" s="9">
        <v>11</v>
      </c>
      <c r="O419" s="9">
        <v>61</v>
      </c>
      <c r="P419" s="103"/>
    </row>
    <row r="422" spans="2:16" x14ac:dyDescent="0.25">
      <c r="B422" s="27"/>
      <c r="C422" s="102" t="s">
        <v>170</v>
      </c>
    </row>
    <row r="424" spans="2:16" x14ac:dyDescent="0.2">
      <c r="B424" s="254" t="s">
        <v>171</v>
      </c>
      <c r="C424" s="257" t="s">
        <v>312</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v>
      </c>
      <c r="D427" s="2">
        <f>C427/$M427</f>
        <v>1.8518518518518517E-2</v>
      </c>
      <c r="E427" s="3">
        <v>27</v>
      </c>
      <c r="F427" s="2">
        <f>E427/$M427</f>
        <v>0.5</v>
      </c>
      <c r="G427" s="11">
        <v>14</v>
      </c>
      <c r="H427" s="2">
        <f>G427/$M427</f>
        <v>0.25925925925925924</v>
      </c>
      <c r="I427" s="3">
        <v>8</v>
      </c>
      <c r="J427" s="2">
        <f>I427/$M427</f>
        <v>0.14814814814814814</v>
      </c>
      <c r="K427" s="11">
        <v>4</v>
      </c>
      <c r="L427" s="2">
        <f>K427/$M427</f>
        <v>7.407407407407407E-2</v>
      </c>
      <c r="M427" s="11">
        <v>54</v>
      </c>
      <c r="N427" s="9">
        <v>7</v>
      </c>
      <c r="O427" s="9">
        <v>61</v>
      </c>
      <c r="P427" s="103"/>
    </row>
    <row r="428" spans="2:16" ht="28.5" customHeight="1" x14ac:dyDescent="0.2">
      <c r="B428" s="119" t="s">
        <v>177</v>
      </c>
      <c r="C428" s="10">
        <v>4</v>
      </c>
      <c r="D428" s="2">
        <f>C428/$M428</f>
        <v>7.5471698113207544E-2</v>
      </c>
      <c r="E428" s="3">
        <v>28</v>
      </c>
      <c r="F428" s="2">
        <f>E428/$M428</f>
        <v>0.52830188679245282</v>
      </c>
      <c r="G428" s="11">
        <v>14</v>
      </c>
      <c r="H428" s="2">
        <f>G428/$M428</f>
        <v>0.26415094339622641</v>
      </c>
      <c r="I428" s="3">
        <v>0</v>
      </c>
      <c r="J428" s="2">
        <f>I428/$M428</f>
        <v>0</v>
      </c>
      <c r="K428" s="11">
        <v>7</v>
      </c>
      <c r="L428" s="2">
        <f>K428/$M428</f>
        <v>0.13207547169811321</v>
      </c>
      <c r="M428" s="11">
        <v>53</v>
      </c>
      <c r="N428" s="9">
        <v>8</v>
      </c>
      <c r="O428" s="9">
        <v>61</v>
      </c>
      <c r="P428" s="103"/>
    </row>
    <row r="429" spans="2:16" ht="24" x14ac:dyDescent="0.2">
      <c r="B429" s="24" t="s">
        <v>178</v>
      </c>
      <c r="C429" s="10">
        <v>3</v>
      </c>
      <c r="D429" s="2">
        <f>C429/$M$428</f>
        <v>5.6603773584905662E-2</v>
      </c>
      <c r="E429" s="3">
        <v>21</v>
      </c>
      <c r="F429" s="2">
        <f>E429/$M$428</f>
        <v>0.39622641509433965</v>
      </c>
      <c r="G429" s="11">
        <v>17</v>
      </c>
      <c r="H429" s="2">
        <f>G429/$M$428</f>
        <v>0.32075471698113206</v>
      </c>
      <c r="I429" s="3">
        <v>3</v>
      </c>
      <c r="J429" s="2">
        <f>I429/$M$428</f>
        <v>5.6603773584905662E-2</v>
      </c>
      <c r="K429" s="11">
        <v>9</v>
      </c>
      <c r="L429" s="2">
        <f>K429/$M$428</f>
        <v>0.16981132075471697</v>
      </c>
      <c r="M429" s="11">
        <v>53</v>
      </c>
      <c r="N429" s="9">
        <v>8</v>
      </c>
      <c r="O429" s="9">
        <v>61</v>
      </c>
      <c r="P429" s="103"/>
    </row>
    <row r="430" spans="2:16" x14ac:dyDescent="0.25">
      <c r="B430" s="119" t="s">
        <v>179</v>
      </c>
      <c r="C430" s="10">
        <v>1</v>
      </c>
      <c r="D430" s="2">
        <f>C430/$M$429</f>
        <v>1.8867924528301886E-2</v>
      </c>
      <c r="E430" s="3">
        <v>25</v>
      </c>
      <c r="F430" s="2">
        <f>E430/$M$429</f>
        <v>0.47169811320754718</v>
      </c>
      <c r="G430" s="11">
        <v>18</v>
      </c>
      <c r="H430" s="2">
        <f>G430/$M$429</f>
        <v>0.33962264150943394</v>
      </c>
      <c r="I430" s="3">
        <v>0</v>
      </c>
      <c r="J430" s="2">
        <f>I430/$M$429</f>
        <v>0</v>
      </c>
      <c r="K430" s="11">
        <v>9</v>
      </c>
      <c r="L430" s="2">
        <f>K430/$M$429</f>
        <v>0.16981132075471697</v>
      </c>
      <c r="M430" s="11">
        <v>53</v>
      </c>
      <c r="N430" s="9">
        <v>8</v>
      </c>
      <c r="O430" s="9">
        <v>61</v>
      </c>
      <c r="P430" s="103"/>
    </row>
    <row r="431" spans="2:16" x14ac:dyDescent="0.25">
      <c r="B431" s="24" t="s">
        <v>180</v>
      </c>
      <c r="C431" s="10">
        <v>2</v>
      </c>
      <c r="D431" s="2">
        <f>C431/$M$430</f>
        <v>3.7735849056603772E-2</v>
      </c>
      <c r="E431" s="3">
        <v>26</v>
      </c>
      <c r="F431" s="2">
        <f>E431/$M$430</f>
        <v>0.49056603773584906</v>
      </c>
      <c r="G431" s="11">
        <v>22</v>
      </c>
      <c r="H431" s="2">
        <f>G431/$M$430</f>
        <v>0.41509433962264153</v>
      </c>
      <c r="I431" s="3">
        <v>1</v>
      </c>
      <c r="J431" s="2">
        <f>I431/$M$430</f>
        <v>1.8867924528301886E-2</v>
      </c>
      <c r="K431" s="11">
        <v>2</v>
      </c>
      <c r="L431" s="2">
        <f>K431/$M$430</f>
        <v>3.7735849056603772E-2</v>
      </c>
      <c r="M431" s="11">
        <v>53</v>
      </c>
      <c r="N431" s="9">
        <v>8</v>
      </c>
      <c r="O431" s="9">
        <v>61</v>
      </c>
      <c r="P431" s="103"/>
    </row>
    <row r="432" spans="2:16" ht="24" x14ac:dyDescent="0.25">
      <c r="B432" s="24" t="s">
        <v>181</v>
      </c>
      <c r="C432" s="10">
        <v>5</v>
      </c>
      <c r="D432" s="2">
        <f>C432/$M$431</f>
        <v>9.4339622641509441E-2</v>
      </c>
      <c r="E432" s="3">
        <v>20</v>
      </c>
      <c r="F432" s="2">
        <f>E432/$M$431</f>
        <v>0.37735849056603776</v>
      </c>
      <c r="G432" s="11">
        <v>25</v>
      </c>
      <c r="H432" s="2">
        <f>G432/$M$431</f>
        <v>0.47169811320754718</v>
      </c>
      <c r="I432" s="3">
        <v>0</v>
      </c>
      <c r="J432" s="2">
        <f>I432/$M$431</f>
        <v>0</v>
      </c>
      <c r="K432" s="11">
        <v>3</v>
      </c>
      <c r="L432" s="2">
        <f>K432/$M$431</f>
        <v>5.6603773584905662E-2</v>
      </c>
      <c r="M432" s="11">
        <v>53</v>
      </c>
      <c r="N432" s="9">
        <v>8</v>
      </c>
      <c r="O432" s="9">
        <v>61</v>
      </c>
      <c r="P432" s="103"/>
    </row>
    <row r="433" spans="2:16" x14ac:dyDescent="0.2">
      <c r="B433" s="119" t="s">
        <v>182</v>
      </c>
      <c r="C433" s="10">
        <v>13</v>
      </c>
      <c r="D433" s="2">
        <f>C433/$M$432</f>
        <v>0.24528301886792453</v>
      </c>
      <c r="E433" s="3">
        <v>25</v>
      </c>
      <c r="F433" s="2">
        <f>E433/$M$432</f>
        <v>0.47169811320754718</v>
      </c>
      <c r="G433" s="11">
        <v>7</v>
      </c>
      <c r="H433" s="2">
        <f>G433/$M$432</f>
        <v>0.13207547169811321</v>
      </c>
      <c r="I433" s="3">
        <v>1</v>
      </c>
      <c r="J433" s="2">
        <f>I433/$M$432</f>
        <v>1.8867924528301886E-2</v>
      </c>
      <c r="K433" s="11">
        <v>7</v>
      </c>
      <c r="L433" s="2">
        <f>K433/$M$432</f>
        <v>0.13207547169811321</v>
      </c>
      <c r="M433" s="11">
        <v>53</v>
      </c>
      <c r="N433" s="9">
        <v>8</v>
      </c>
      <c r="O433" s="9">
        <v>61</v>
      </c>
      <c r="P433" s="103"/>
    </row>
    <row r="434" spans="2:16" x14ac:dyDescent="0.2">
      <c r="B434" s="24" t="s">
        <v>183</v>
      </c>
      <c r="C434" s="10">
        <v>1</v>
      </c>
      <c r="D434" s="2">
        <f>C434/$M$433</f>
        <v>1.8867924528301886E-2</v>
      </c>
      <c r="E434" s="3">
        <v>18</v>
      </c>
      <c r="F434" s="2">
        <f>E434/$M$433</f>
        <v>0.33962264150943394</v>
      </c>
      <c r="G434" s="11">
        <v>29</v>
      </c>
      <c r="H434" s="2">
        <f>G434/$M$433</f>
        <v>0.54716981132075471</v>
      </c>
      <c r="I434" s="3">
        <v>2</v>
      </c>
      <c r="J434" s="2">
        <f>I434/$M$433</f>
        <v>3.7735849056603772E-2</v>
      </c>
      <c r="K434" s="11">
        <v>3</v>
      </c>
      <c r="L434" s="2">
        <f>K434/$M$433</f>
        <v>5.6603773584905662E-2</v>
      </c>
      <c r="M434" s="11">
        <v>53</v>
      </c>
      <c r="N434" s="9">
        <v>8</v>
      </c>
      <c r="O434" s="9">
        <v>61</v>
      </c>
      <c r="P434" s="103"/>
    </row>
    <row r="435" spans="2:16" x14ac:dyDescent="0.25">
      <c r="B435" s="24" t="s">
        <v>184</v>
      </c>
      <c r="C435" s="10">
        <v>0</v>
      </c>
      <c r="D435" s="2">
        <f>C435/$M$434</f>
        <v>0</v>
      </c>
      <c r="E435" s="3">
        <v>22</v>
      </c>
      <c r="F435" s="2">
        <v>0.44900000000000001</v>
      </c>
      <c r="G435" s="11">
        <v>17</v>
      </c>
      <c r="H435" s="2">
        <v>0.34699999999999998</v>
      </c>
      <c r="I435" s="3">
        <v>0</v>
      </c>
      <c r="J435" s="2">
        <f>I435/$M$434</f>
        <v>0</v>
      </c>
      <c r="K435" s="11">
        <v>10</v>
      </c>
      <c r="L435" s="2">
        <v>0.20399999999999999</v>
      </c>
      <c r="M435" s="11">
        <v>49</v>
      </c>
      <c r="N435" s="9">
        <v>12</v>
      </c>
      <c r="O435" s="9">
        <v>61</v>
      </c>
      <c r="P435" s="103"/>
    </row>
    <row r="436" spans="2:16" x14ac:dyDescent="0.25">
      <c r="B436" s="119" t="s">
        <v>185</v>
      </c>
      <c r="C436" s="10">
        <v>0</v>
      </c>
      <c r="D436" s="2">
        <f>C436/$M$435</f>
        <v>0</v>
      </c>
      <c r="E436" s="3">
        <v>19</v>
      </c>
      <c r="F436" s="2">
        <f>E436/$M$435</f>
        <v>0.38775510204081631</v>
      </c>
      <c r="G436" s="11">
        <v>20</v>
      </c>
      <c r="H436" s="2">
        <f>G436/$M$435</f>
        <v>0.40816326530612246</v>
      </c>
      <c r="I436" s="3">
        <v>0</v>
      </c>
      <c r="J436" s="2">
        <f>I436/$M$435</f>
        <v>0</v>
      </c>
      <c r="K436" s="11">
        <v>10</v>
      </c>
      <c r="L436" s="2">
        <f>K436/$M$435</f>
        <v>0.20408163265306123</v>
      </c>
      <c r="M436" s="11">
        <v>49</v>
      </c>
      <c r="N436" s="9">
        <v>12</v>
      </c>
      <c r="O436" s="9">
        <v>61</v>
      </c>
      <c r="P436" s="103"/>
    </row>
    <row r="437" spans="2:16" x14ac:dyDescent="0.2">
      <c r="B437" s="119" t="s">
        <v>186</v>
      </c>
      <c r="C437" s="10">
        <v>2</v>
      </c>
      <c r="D437" s="2">
        <f>C437/$M$436</f>
        <v>4.0816326530612242E-2</v>
      </c>
      <c r="E437" s="3">
        <v>19</v>
      </c>
      <c r="F437" s="2">
        <f>E437/$M$436</f>
        <v>0.38775510204081631</v>
      </c>
      <c r="G437" s="11">
        <v>20</v>
      </c>
      <c r="H437" s="2">
        <f>G437/$M$436</f>
        <v>0.40816326530612246</v>
      </c>
      <c r="I437" s="3">
        <v>0</v>
      </c>
      <c r="J437" s="2">
        <f>I437/$M$436</f>
        <v>0</v>
      </c>
      <c r="K437" s="11">
        <v>8</v>
      </c>
      <c r="L437" s="2">
        <f>K437/$M$436</f>
        <v>0.16326530612244897</v>
      </c>
      <c r="M437" s="11">
        <v>49</v>
      </c>
      <c r="N437" s="9">
        <v>12</v>
      </c>
      <c r="O437" s="9">
        <v>61</v>
      </c>
      <c r="P437" s="103"/>
    </row>
    <row r="440" spans="2:16" x14ac:dyDescent="0.25">
      <c r="B440" s="27"/>
      <c r="C440" s="102" t="s">
        <v>187</v>
      </c>
      <c r="D440" s="102"/>
      <c r="E440" s="102"/>
      <c r="F440" s="102"/>
      <c r="G440" s="102"/>
      <c r="H440" s="102"/>
      <c r="I440" s="102"/>
      <c r="J440" s="102"/>
      <c r="K440" s="102"/>
      <c r="L440" s="102"/>
      <c r="M440" s="102"/>
      <c r="N440" s="102"/>
      <c r="O440" s="102"/>
    </row>
    <row r="442" spans="2:16" x14ac:dyDescent="0.2">
      <c r="B442" s="254" t="s">
        <v>188</v>
      </c>
      <c r="C442" s="257" t="s">
        <v>312</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0</v>
      </c>
      <c r="D445" s="2">
        <f>C445/$K445</f>
        <v>0</v>
      </c>
      <c r="E445" s="3">
        <v>2</v>
      </c>
      <c r="F445" s="2">
        <f>E445/$K445</f>
        <v>0.2857142857142857</v>
      </c>
      <c r="G445" s="11">
        <v>3</v>
      </c>
      <c r="H445" s="2">
        <f>G445/$K445</f>
        <v>0.42857142857142855</v>
      </c>
      <c r="I445" s="3">
        <v>2</v>
      </c>
      <c r="J445" s="2">
        <f>I445/$K445</f>
        <v>0.2857142857142857</v>
      </c>
      <c r="K445" s="11">
        <v>7</v>
      </c>
      <c r="L445" s="9">
        <v>54</v>
      </c>
      <c r="M445" s="9">
        <v>61</v>
      </c>
      <c r="N445" s="103"/>
    </row>
    <row r="446" spans="2:16" x14ac:dyDescent="0.25">
      <c r="B446" s="24" t="s">
        <v>191</v>
      </c>
      <c r="C446" s="10">
        <v>0</v>
      </c>
      <c r="D446" s="2">
        <f>C446/$K446</f>
        <v>0</v>
      </c>
      <c r="E446" s="3">
        <v>4</v>
      </c>
      <c r="F446" s="2">
        <f>E446/$K446</f>
        <v>0.5714285714285714</v>
      </c>
      <c r="G446" s="11">
        <v>2</v>
      </c>
      <c r="H446" s="2">
        <f>G446/$K446</f>
        <v>0.2857142857142857</v>
      </c>
      <c r="I446" s="3">
        <v>1</v>
      </c>
      <c r="J446" s="2">
        <f>I446/$K446</f>
        <v>0.14285714285714285</v>
      </c>
      <c r="K446" s="11">
        <v>7</v>
      </c>
      <c r="L446" s="9">
        <v>54</v>
      </c>
      <c r="M446" s="9">
        <v>61</v>
      </c>
      <c r="N446" s="103"/>
    </row>
    <row r="447" spans="2:16" x14ac:dyDescent="0.25">
      <c r="B447" s="24" t="s">
        <v>192</v>
      </c>
      <c r="C447" s="10">
        <v>0</v>
      </c>
      <c r="D447" s="2">
        <f>C447/$K447</f>
        <v>0</v>
      </c>
      <c r="E447" s="3">
        <v>4</v>
      </c>
      <c r="F447" s="2">
        <f>E447/$K447</f>
        <v>0.5714285714285714</v>
      </c>
      <c r="G447" s="11">
        <v>2</v>
      </c>
      <c r="H447" s="2">
        <f>G447/$K447</f>
        <v>0.2857142857142857</v>
      </c>
      <c r="I447" s="3">
        <v>1</v>
      </c>
      <c r="J447" s="2">
        <f>I447/$K447</f>
        <v>0.14285714285714285</v>
      </c>
      <c r="K447" s="11">
        <v>7</v>
      </c>
      <c r="L447" s="9">
        <v>54</v>
      </c>
      <c r="M447" s="9">
        <v>61</v>
      </c>
      <c r="N447" s="103"/>
    </row>
    <row r="450" spans="2:16" x14ac:dyDescent="0.25">
      <c r="C450" s="102" t="s">
        <v>193</v>
      </c>
    </row>
    <row r="451" spans="2:16" x14ac:dyDescent="0.25">
      <c r="C451" s="27"/>
    </row>
    <row r="452" spans="2:16" x14ac:dyDescent="0.25">
      <c r="C452" s="102" t="s">
        <v>194</v>
      </c>
    </row>
    <row r="454" spans="2:16" x14ac:dyDescent="0.2">
      <c r="B454" s="253" t="s">
        <v>195</v>
      </c>
      <c r="C454" s="257"/>
      <c r="D454" s="257"/>
      <c r="E454" s="257"/>
      <c r="F454" s="257"/>
      <c r="G454" s="257"/>
    </row>
    <row r="455" spans="2:16" ht="36" x14ac:dyDescent="0.2">
      <c r="B455" s="253"/>
      <c r="C455" s="92" t="s">
        <v>121</v>
      </c>
      <c r="D455" s="32"/>
      <c r="E455" s="92" t="s">
        <v>122</v>
      </c>
      <c r="F455" s="32"/>
      <c r="G455" s="92" t="s">
        <v>4</v>
      </c>
    </row>
    <row r="456" spans="2:16" x14ac:dyDescent="0.2">
      <c r="B456" s="24" t="s">
        <v>312</v>
      </c>
      <c r="C456" s="9">
        <v>35</v>
      </c>
      <c r="D456" s="2">
        <f>C456/G456</f>
        <v>0.57377049180327866</v>
      </c>
      <c r="E456" s="3">
        <v>26</v>
      </c>
      <c r="F456" s="2">
        <v>0.42599999999999999</v>
      </c>
      <c r="G456" s="9">
        <v>61</v>
      </c>
      <c r="H456" s="103"/>
    </row>
    <row r="459" spans="2:16" x14ac:dyDescent="0.2">
      <c r="B459" s="27"/>
      <c r="C459" s="102" t="s">
        <v>196</v>
      </c>
    </row>
    <row r="461" spans="2:16" x14ac:dyDescent="0.2">
      <c r="B461" s="254" t="s">
        <v>197</v>
      </c>
      <c r="C461" s="257" t="s">
        <v>312</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36"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4</v>
      </c>
      <c r="D464" s="2">
        <f>C464/$M464</f>
        <v>0.11764705882352941</v>
      </c>
      <c r="E464" s="3">
        <v>4</v>
      </c>
      <c r="F464" s="2">
        <f>E464/$M464</f>
        <v>0.11764705882352941</v>
      </c>
      <c r="G464" s="11">
        <v>9</v>
      </c>
      <c r="H464" s="2">
        <f>G464/$M464</f>
        <v>0.26470588235294118</v>
      </c>
      <c r="I464" s="3">
        <v>6</v>
      </c>
      <c r="J464" s="2">
        <f>I464/$M464</f>
        <v>0.17647058823529413</v>
      </c>
      <c r="K464" s="11">
        <v>11</v>
      </c>
      <c r="L464" s="2">
        <f>K464/$M464</f>
        <v>0.3235294117647059</v>
      </c>
      <c r="M464" s="11">
        <v>34</v>
      </c>
      <c r="N464" s="9">
        <v>27</v>
      </c>
      <c r="O464" s="9">
        <v>61</v>
      </c>
      <c r="P464" s="103"/>
    </row>
    <row r="465" spans="2:16" x14ac:dyDescent="0.2">
      <c r="B465" s="24" t="s">
        <v>199</v>
      </c>
      <c r="C465" s="10">
        <v>6</v>
      </c>
      <c r="D465" s="2">
        <f>C465/$M465</f>
        <v>0.18181818181818182</v>
      </c>
      <c r="E465" s="3">
        <v>9</v>
      </c>
      <c r="F465" s="2">
        <f>E465/$M465</f>
        <v>0.27272727272727271</v>
      </c>
      <c r="G465" s="11">
        <v>11</v>
      </c>
      <c r="H465" s="2">
        <f>G465/$M465</f>
        <v>0.33333333333333331</v>
      </c>
      <c r="I465" s="3">
        <v>2</v>
      </c>
      <c r="J465" s="2">
        <f>I465/$M465</f>
        <v>6.0606060606060608E-2</v>
      </c>
      <c r="K465" s="11">
        <v>5</v>
      </c>
      <c r="L465" s="2">
        <f>K465/$M465</f>
        <v>0.15151515151515152</v>
      </c>
      <c r="M465" s="11">
        <v>33</v>
      </c>
      <c r="N465" s="9">
        <v>28</v>
      </c>
      <c r="O465" s="9">
        <v>61</v>
      </c>
      <c r="P465" s="103"/>
    </row>
    <row r="466" spans="2:16" x14ac:dyDescent="0.2">
      <c r="B466" s="24" t="s">
        <v>200</v>
      </c>
      <c r="C466" s="10">
        <v>0</v>
      </c>
      <c r="D466" s="2">
        <f>C466/$M466</f>
        <v>0</v>
      </c>
      <c r="E466" s="3">
        <v>5</v>
      </c>
      <c r="F466" s="2">
        <f>E466/$M466</f>
        <v>0.14285714285714285</v>
      </c>
      <c r="G466" s="11">
        <v>8</v>
      </c>
      <c r="H466" s="2">
        <f>G466/$M466</f>
        <v>0.22857142857142856</v>
      </c>
      <c r="I466" s="3">
        <v>8</v>
      </c>
      <c r="J466" s="2">
        <f>I466/$M466</f>
        <v>0.22857142857142856</v>
      </c>
      <c r="K466" s="11">
        <v>14</v>
      </c>
      <c r="L466" s="2">
        <f>K466/$M466</f>
        <v>0.4</v>
      </c>
      <c r="M466" s="11">
        <v>35</v>
      </c>
      <c r="N466" s="9">
        <v>26</v>
      </c>
      <c r="O466" s="9">
        <v>61</v>
      </c>
      <c r="P466" s="103"/>
    </row>
    <row r="467" spans="2:16" ht="24" x14ac:dyDescent="0.2">
      <c r="B467" s="24" t="s">
        <v>201</v>
      </c>
      <c r="C467" s="10">
        <v>4</v>
      </c>
      <c r="D467" s="2">
        <f>C467/$M467</f>
        <v>0.11764705882352941</v>
      </c>
      <c r="E467" s="3">
        <v>4</v>
      </c>
      <c r="F467" s="2">
        <f>E467/$M467</f>
        <v>0.11764705882352941</v>
      </c>
      <c r="G467" s="11">
        <v>8</v>
      </c>
      <c r="H467" s="2">
        <f>G467/$M467</f>
        <v>0.23529411764705882</v>
      </c>
      <c r="I467" s="3">
        <v>9</v>
      </c>
      <c r="J467" s="2">
        <f>I467/$M467</f>
        <v>0.26470588235294118</v>
      </c>
      <c r="K467" s="11">
        <v>9</v>
      </c>
      <c r="L467" s="2">
        <f>K467/$M467</f>
        <v>0.26470588235294118</v>
      </c>
      <c r="M467" s="11">
        <v>34</v>
      </c>
      <c r="N467" s="9">
        <v>27</v>
      </c>
      <c r="O467" s="9">
        <v>61</v>
      </c>
      <c r="P467" s="103"/>
    </row>
    <row r="468" spans="2:16" x14ac:dyDescent="0.2">
      <c r="B468" s="119" t="s">
        <v>114</v>
      </c>
      <c r="C468" s="10">
        <v>0</v>
      </c>
      <c r="D468" s="2">
        <f>C468/$M468</f>
        <v>0</v>
      </c>
      <c r="E468" s="3">
        <v>1</v>
      </c>
      <c r="F468" s="2">
        <f>E468/$M468</f>
        <v>0.33333333333333331</v>
      </c>
      <c r="G468" s="11">
        <v>0</v>
      </c>
      <c r="H468" s="2">
        <f>G468/$M468</f>
        <v>0</v>
      </c>
      <c r="I468" s="3">
        <v>1</v>
      </c>
      <c r="J468" s="2">
        <f>I468/$M468</f>
        <v>0.33333333333333331</v>
      </c>
      <c r="K468" s="11">
        <v>1</v>
      </c>
      <c r="L468" s="2">
        <f>K468/$M468</f>
        <v>0.33333333333333331</v>
      </c>
      <c r="M468" s="11">
        <v>3</v>
      </c>
      <c r="N468" s="9">
        <v>58</v>
      </c>
      <c r="O468" s="9">
        <v>61</v>
      </c>
      <c r="P468" s="103"/>
    </row>
    <row r="471" spans="2:16" x14ac:dyDescent="0.2">
      <c r="C471" s="102" t="s">
        <v>202</v>
      </c>
    </row>
    <row r="473" spans="2:16" x14ac:dyDescent="0.2">
      <c r="B473" s="254" t="s">
        <v>203</v>
      </c>
      <c r="C473" s="257" t="s">
        <v>312</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36"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2</v>
      </c>
      <c r="D476" s="2">
        <f>C476/$M476</f>
        <v>5.7142857142857141E-2</v>
      </c>
      <c r="E476" s="3">
        <v>2</v>
      </c>
      <c r="F476" s="2">
        <f>E476/$M476</f>
        <v>5.7142857142857141E-2</v>
      </c>
      <c r="G476" s="11">
        <v>10</v>
      </c>
      <c r="H476" s="2">
        <f>G476/$M476</f>
        <v>0.2857142857142857</v>
      </c>
      <c r="I476" s="3">
        <v>11</v>
      </c>
      <c r="J476" s="2">
        <f>I476/$M476</f>
        <v>0.31428571428571428</v>
      </c>
      <c r="K476" s="11">
        <v>10</v>
      </c>
      <c r="L476" s="2">
        <f>K476/$M476</f>
        <v>0.2857142857142857</v>
      </c>
      <c r="M476" s="11">
        <v>35</v>
      </c>
      <c r="N476" s="4">
        <v>125</v>
      </c>
      <c r="O476" s="4">
        <v>160</v>
      </c>
      <c r="P476" s="103"/>
    </row>
    <row r="477" spans="2:16" x14ac:dyDescent="0.2">
      <c r="B477" s="24" t="s">
        <v>205</v>
      </c>
      <c r="C477" s="10">
        <v>1</v>
      </c>
      <c r="D477" s="2">
        <f>C477/$M$476</f>
        <v>2.8571428571428571E-2</v>
      </c>
      <c r="E477" s="3">
        <v>2</v>
      </c>
      <c r="F477" s="2">
        <f>E477/$M$476</f>
        <v>5.7142857142857141E-2</v>
      </c>
      <c r="G477" s="11">
        <v>6</v>
      </c>
      <c r="H477" s="2">
        <f>G477/$M$476</f>
        <v>0.17142857142857143</v>
      </c>
      <c r="I477" s="3">
        <v>9</v>
      </c>
      <c r="J477" s="2">
        <f>I477/$M$476</f>
        <v>0.25714285714285712</v>
      </c>
      <c r="K477" s="11">
        <v>17</v>
      </c>
      <c r="L477" s="2">
        <f>K477/$M$476</f>
        <v>0.48571428571428571</v>
      </c>
      <c r="M477" s="11">
        <v>35</v>
      </c>
      <c r="N477" s="4">
        <v>125</v>
      </c>
      <c r="O477" s="4">
        <v>160</v>
      </c>
      <c r="P477" s="103"/>
    </row>
    <row r="478" spans="2:16" ht="24" x14ac:dyDescent="0.2">
      <c r="B478" s="24" t="s">
        <v>206</v>
      </c>
      <c r="C478" s="10">
        <v>3</v>
      </c>
      <c r="D478" s="2">
        <f>C478/$M478</f>
        <v>9.0909090909090912E-2</v>
      </c>
      <c r="E478" s="3">
        <v>1</v>
      </c>
      <c r="F478" s="2">
        <f>E478/$M478</f>
        <v>3.0303030303030304E-2</v>
      </c>
      <c r="G478" s="11">
        <v>7</v>
      </c>
      <c r="H478" s="2">
        <f>G478/$M478</f>
        <v>0.21212121212121213</v>
      </c>
      <c r="I478" s="3">
        <v>13</v>
      </c>
      <c r="J478" s="2">
        <f>I478/$M478</f>
        <v>0.39393939393939392</v>
      </c>
      <c r="K478" s="11">
        <v>9</v>
      </c>
      <c r="L478" s="2">
        <f>K478/$M478</f>
        <v>0.27272727272727271</v>
      </c>
      <c r="M478" s="11">
        <v>33</v>
      </c>
      <c r="N478" s="4">
        <v>127</v>
      </c>
      <c r="O478" s="4">
        <v>160</v>
      </c>
      <c r="P478" s="103"/>
    </row>
    <row r="479" spans="2:16" ht="24" x14ac:dyDescent="0.2">
      <c r="B479" s="24" t="s">
        <v>207</v>
      </c>
      <c r="C479" s="10">
        <v>1</v>
      </c>
      <c r="D479" s="2">
        <f>C479/$M$478</f>
        <v>3.0303030303030304E-2</v>
      </c>
      <c r="E479" s="3">
        <v>0</v>
      </c>
      <c r="F479" s="2">
        <f>E479/$M$478</f>
        <v>0</v>
      </c>
      <c r="G479" s="11">
        <v>7</v>
      </c>
      <c r="H479" s="2">
        <f>G479/$M$478</f>
        <v>0.21212121212121213</v>
      </c>
      <c r="I479" s="3">
        <v>13</v>
      </c>
      <c r="J479" s="2">
        <f>I479/$M$478</f>
        <v>0.39393939393939392</v>
      </c>
      <c r="K479" s="11">
        <v>12</v>
      </c>
      <c r="L479" s="2">
        <f>K479/$M$478</f>
        <v>0.36363636363636365</v>
      </c>
      <c r="M479" s="11">
        <v>33</v>
      </c>
      <c r="N479" s="4">
        <v>127</v>
      </c>
      <c r="O479" s="4">
        <v>160</v>
      </c>
      <c r="P479" s="103"/>
    </row>
    <row r="480" spans="2:16" x14ac:dyDescent="0.2">
      <c r="B480" s="24" t="s">
        <v>208</v>
      </c>
      <c r="C480" s="10">
        <v>2</v>
      </c>
      <c r="D480" s="2">
        <f>C480/$M480</f>
        <v>5.8823529411764705E-2</v>
      </c>
      <c r="E480" s="3">
        <v>1</v>
      </c>
      <c r="F480" s="2">
        <f>E480/$M480</f>
        <v>2.9411764705882353E-2</v>
      </c>
      <c r="G480" s="11">
        <v>8</v>
      </c>
      <c r="H480" s="2">
        <f>G480/$M480</f>
        <v>0.23529411764705882</v>
      </c>
      <c r="I480" s="3">
        <v>12</v>
      </c>
      <c r="J480" s="2">
        <f>I480/$M480</f>
        <v>0.35294117647058826</v>
      </c>
      <c r="K480" s="11">
        <v>11</v>
      </c>
      <c r="L480" s="2">
        <f>K480/$M480</f>
        <v>0.3235294117647059</v>
      </c>
      <c r="M480" s="11">
        <v>34</v>
      </c>
      <c r="N480" s="9">
        <v>126</v>
      </c>
      <c r="O480" s="4">
        <v>160</v>
      </c>
      <c r="P480" s="103"/>
    </row>
    <row r="481" spans="2:16" x14ac:dyDescent="0.2">
      <c r="B481" s="119" t="s">
        <v>114</v>
      </c>
      <c r="C481" s="32">
        <v>0</v>
      </c>
      <c r="D481" s="2">
        <f>C481/$M$480</f>
        <v>0</v>
      </c>
      <c r="E481" s="3">
        <v>0</v>
      </c>
      <c r="F481" s="2">
        <f>E481/$M$480</f>
        <v>0</v>
      </c>
      <c r="G481" s="11">
        <v>0</v>
      </c>
      <c r="H481" s="2">
        <f>G481/$M$480</f>
        <v>0</v>
      </c>
      <c r="I481" s="3">
        <v>1</v>
      </c>
      <c r="J481" s="2">
        <v>0.5</v>
      </c>
      <c r="K481" s="11">
        <v>1</v>
      </c>
      <c r="L481" s="2">
        <v>0.5</v>
      </c>
      <c r="M481" s="11">
        <v>2</v>
      </c>
      <c r="N481" s="9">
        <v>158</v>
      </c>
      <c r="O481" s="4">
        <v>160</v>
      </c>
      <c r="P481" s="103"/>
    </row>
    <row r="484" spans="2:16" x14ac:dyDescent="0.2">
      <c r="C484" s="102" t="s">
        <v>209</v>
      </c>
    </row>
    <row r="486" spans="2:16" x14ac:dyDescent="0.2">
      <c r="B486" s="254" t="s">
        <v>197</v>
      </c>
      <c r="C486" s="257" t="s">
        <v>312</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36"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9</v>
      </c>
      <c r="D489" s="2">
        <f>C489/$M489</f>
        <v>0.52941176470588236</v>
      </c>
      <c r="E489" s="3">
        <v>4</v>
      </c>
      <c r="F489" s="2">
        <f>E489/$M489</f>
        <v>0.23529411764705882</v>
      </c>
      <c r="G489" s="11">
        <v>1</v>
      </c>
      <c r="H489" s="2">
        <f>G489/$M489</f>
        <v>5.8823529411764705E-2</v>
      </c>
      <c r="I489" s="3">
        <v>2</v>
      </c>
      <c r="J489" s="2">
        <f>I489/$M489</f>
        <v>0.11764705882352941</v>
      </c>
      <c r="K489" s="11">
        <v>1</v>
      </c>
      <c r="L489" s="2">
        <f>K489/$M489</f>
        <v>5.8823529411764705E-2</v>
      </c>
      <c r="M489" s="11">
        <v>17</v>
      </c>
      <c r="N489" s="9">
        <v>143</v>
      </c>
      <c r="O489" s="9">
        <v>160</v>
      </c>
      <c r="P489" s="103"/>
    </row>
    <row r="490" spans="2:16" ht="24" x14ac:dyDescent="0.2">
      <c r="B490" s="24" t="s">
        <v>211</v>
      </c>
      <c r="C490" s="10">
        <v>2</v>
      </c>
      <c r="D490" s="2">
        <f t="shared" ref="D490:F495" si="26">C490/$M490</f>
        <v>0.125</v>
      </c>
      <c r="E490" s="3">
        <v>3</v>
      </c>
      <c r="F490" s="2">
        <f t="shared" si="26"/>
        <v>0.1875</v>
      </c>
      <c r="G490" s="11">
        <v>3</v>
      </c>
      <c r="H490" s="2">
        <f t="shared" ref="H490" si="27">G490/$M490</f>
        <v>0.1875</v>
      </c>
      <c r="I490" s="3">
        <v>1</v>
      </c>
      <c r="J490" s="2">
        <f t="shared" ref="J490" si="28">I490/$M490</f>
        <v>6.25E-2</v>
      </c>
      <c r="K490" s="11">
        <v>7</v>
      </c>
      <c r="L490" s="2">
        <f t="shared" ref="L490" si="29">K490/$M490</f>
        <v>0.4375</v>
      </c>
      <c r="M490" s="11">
        <v>16</v>
      </c>
      <c r="N490" s="9">
        <v>144</v>
      </c>
      <c r="O490" s="9">
        <v>160</v>
      </c>
      <c r="P490" s="103"/>
    </row>
    <row r="491" spans="2:16" ht="36" x14ac:dyDescent="0.2">
      <c r="B491" s="24" t="s">
        <v>212</v>
      </c>
      <c r="C491" s="10">
        <v>3</v>
      </c>
      <c r="D491" s="2">
        <f t="shared" si="26"/>
        <v>0.15789473684210525</v>
      </c>
      <c r="E491" s="3">
        <v>1</v>
      </c>
      <c r="F491" s="2">
        <f t="shared" si="26"/>
        <v>5.2631578947368418E-2</v>
      </c>
      <c r="G491" s="11">
        <v>8</v>
      </c>
      <c r="H491" s="2">
        <f t="shared" ref="H491" si="30">G491/$M491</f>
        <v>0.42105263157894735</v>
      </c>
      <c r="I491" s="3">
        <v>5</v>
      </c>
      <c r="J491" s="2">
        <f t="shared" ref="J491" si="31">I491/$M491</f>
        <v>0.26315789473684209</v>
      </c>
      <c r="K491" s="11">
        <v>2</v>
      </c>
      <c r="L491" s="2">
        <f t="shared" ref="L491" si="32">K491/$M491</f>
        <v>0.10526315789473684</v>
      </c>
      <c r="M491" s="11">
        <v>19</v>
      </c>
      <c r="N491" s="9">
        <v>141</v>
      </c>
      <c r="O491" s="9">
        <v>160</v>
      </c>
      <c r="P491" s="103"/>
    </row>
    <row r="492" spans="2:16" ht="36" x14ac:dyDescent="0.2">
      <c r="B492" s="24" t="s">
        <v>213</v>
      </c>
      <c r="C492" s="10">
        <v>6</v>
      </c>
      <c r="D492" s="2">
        <f t="shared" si="26"/>
        <v>0.42857142857142855</v>
      </c>
      <c r="E492" s="3">
        <v>3</v>
      </c>
      <c r="F492" s="2">
        <f t="shared" si="26"/>
        <v>0.21428571428571427</v>
      </c>
      <c r="G492" s="11">
        <v>3</v>
      </c>
      <c r="H492" s="2">
        <f t="shared" ref="H492" si="33">G492/$M492</f>
        <v>0.21428571428571427</v>
      </c>
      <c r="I492" s="3">
        <v>1</v>
      </c>
      <c r="J492" s="2">
        <f t="shared" ref="J492" si="34">I492/$M492</f>
        <v>7.1428571428571425E-2</v>
      </c>
      <c r="K492" s="11">
        <v>1</v>
      </c>
      <c r="L492" s="2">
        <f t="shared" ref="L492" si="35">K492/$M492</f>
        <v>7.1428571428571425E-2</v>
      </c>
      <c r="M492" s="11">
        <v>14</v>
      </c>
      <c r="N492" s="9">
        <v>146</v>
      </c>
      <c r="O492" s="9">
        <v>160</v>
      </c>
      <c r="P492" s="103"/>
    </row>
    <row r="493" spans="2:16" ht="36" x14ac:dyDescent="0.2">
      <c r="B493" s="24" t="s">
        <v>214</v>
      </c>
      <c r="C493" s="10">
        <v>10</v>
      </c>
      <c r="D493" s="2">
        <f t="shared" si="26"/>
        <v>0.83333333333333337</v>
      </c>
      <c r="E493" s="3">
        <v>0</v>
      </c>
      <c r="F493" s="2">
        <f t="shared" si="26"/>
        <v>0</v>
      </c>
      <c r="G493" s="11">
        <v>0</v>
      </c>
      <c r="H493" s="2">
        <f t="shared" ref="H493" si="36">G493/$M493</f>
        <v>0</v>
      </c>
      <c r="I493" s="3">
        <v>1</v>
      </c>
      <c r="J493" s="2">
        <f t="shared" ref="J493" si="37">I493/$M493</f>
        <v>8.3333333333333329E-2</v>
      </c>
      <c r="K493" s="11">
        <v>1</v>
      </c>
      <c r="L493" s="2">
        <f t="shared" ref="L493" si="38">K493/$M493</f>
        <v>8.3333333333333329E-2</v>
      </c>
      <c r="M493" s="11">
        <v>12</v>
      </c>
      <c r="N493" s="9">
        <v>148</v>
      </c>
      <c r="O493" s="9">
        <v>160</v>
      </c>
      <c r="P493" s="103"/>
    </row>
    <row r="494" spans="2:16" ht="24" x14ac:dyDescent="0.2">
      <c r="B494" s="24" t="s">
        <v>215</v>
      </c>
      <c r="C494" s="10">
        <v>6</v>
      </c>
      <c r="D494" s="2">
        <f t="shared" si="26"/>
        <v>0.375</v>
      </c>
      <c r="E494" s="3">
        <v>0</v>
      </c>
      <c r="F494" s="2">
        <f t="shared" si="26"/>
        <v>0</v>
      </c>
      <c r="G494" s="11">
        <v>4</v>
      </c>
      <c r="H494" s="2">
        <f t="shared" ref="H494" si="39">G494/$M494</f>
        <v>0.25</v>
      </c>
      <c r="I494" s="3">
        <v>3</v>
      </c>
      <c r="J494" s="2">
        <f t="shared" ref="J494" si="40">I494/$M494</f>
        <v>0.1875</v>
      </c>
      <c r="K494" s="11">
        <v>3</v>
      </c>
      <c r="L494" s="2">
        <f t="shared" ref="L494" si="41">K494/$M494</f>
        <v>0.1875</v>
      </c>
      <c r="M494" s="11">
        <v>16</v>
      </c>
      <c r="N494" s="9">
        <v>144</v>
      </c>
      <c r="O494" s="9">
        <v>160</v>
      </c>
      <c r="P494" s="103"/>
    </row>
    <row r="495" spans="2:16" ht="36" x14ac:dyDescent="0.2">
      <c r="B495" s="24" t="s">
        <v>216</v>
      </c>
      <c r="C495" s="10">
        <v>5</v>
      </c>
      <c r="D495" s="2">
        <f t="shared" si="26"/>
        <v>0.26315789473684209</v>
      </c>
      <c r="E495" s="3">
        <v>0</v>
      </c>
      <c r="F495" s="2">
        <f t="shared" si="26"/>
        <v>0</v>
      </c>
      <c r="G495" s="11">
        <v>2</v>
      </c>
      <c r="H495" s="2">
        <f t="shared" ref="H495" si="42">G495/$M495</f>
        <v>0.10526315789473684</v>
      </c>
      <c r="I495" s="3">
        <v>5</v>
      </c>
      <c r="J495" s="2">
        <f t="shared" ref="J495" si="43">I495/$M495</f>
        <v>0.26315789473684209</v>
      </c>
      <c r="K495" s="11">
        <v>7</v>
      </c>
      <c r="L495" s="2">
        <f t="shared" ref="L495" si="44">K495/$M495</f>
        <v>0.36842105263157893</v>
      </c>
      <c r="M495" s="11">
        <v>19</v>
      </c>
      <c r="N495" s="9">
        <v>141</v>
      </c>
      <c r="O495" s="9">
        <v>160</v>
      </c>
      <c r="P495" s="103"/>
    </row>
    <row r="496" spans="2:16" x14ac:dyDescent="0.2">
      <c r="B496" s="119" t="s">
        <v>114</v>
      </c>
      <c r="C496" s="10">
        <v>0</v>
      </c>
      <c r="D496" s="2">
        <f>C496/$M$495</f>
        <v>0</v>
      </c>
      <c r="E496" s="3">
        <v>0</v>
      </c>
      <c r="F496" s="2">
        <f>E496/$M$495</f>
        <v>0</v>
      </c>
      <c r="G496" s="11">
        <v>0</v>
      </c>
      <c r="H496" s="2">
        <f>G496/$M$495</f>
        <v>0</v>
      </c>
      <c r="I496" s="3">
        <v>0</v>
      </c>
      <c r="J496" s="2">
        <f>I496/$M$495</f>
        <v>0</v>
      </c>
      <c r="K496" s="11">
        <v>0</v>
      </c>
      <c r="L496" s="2">
        <f>K496/$M$495</f>
        <v>0</v>
      </c>
      <c r="M496" s="11">
        <v>0</v>
      </c>
      <c r="N496" s="9">
        <v>160</v>
      </c>
      <c r="O496" s="9">
        <v>160</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x14ac:dyDescent="0.2">
      <c r="B503" s="253" t="s">
        <v>219</v>
      </c>
      <c r="C503" s="257" t="s">
        <v>313</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36"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0</v>
      </c>
      <c r="D506" s="2">
        <f t="shared" ref="D506:D519" si="45">C506/$M506</f>
        <v>0</v>
      </c>
      <c r="E506" s="3">
        <v>2</v>
      </c>
      <c r="F506" s="2">
        <f t="shared" ref="F506:F519" si="46">E506/$M506</f>
        <v>2.0408163265306121E-2</v>
      </c>
      <c r="G506" s="11">
        <v>10</v>
      </c>
      <c r="H506" s="2">
        <f t="shared" ref="H506:H519" si="47">G506/$M506</f>
        <v>0.10204081632653061</v>
      </c>
      <c r="I506" s="3">
        <v>23</v>
      </c>
      <c r="J506" s="2">
        <f t="shared" ref="J506:J519" si="48">I506/$M506</f>
        <v>0.23469387755102042</v>
      </c>
      <c r="K506" s="11">
        <v>63</v>
      </c>
      <c r="L506" s="2">
        <f t="shared" ref="L506:L519" si="49">K506/$M506</f>
        <v>0.6428571428571429</v>
      </c>
      <c r="M506" s="36">
        <f t="shared" ref="M506:M519" si="50">K506+I506+G506+E506+C506</f>
        <v>98</v>
      </c>
      <c r="N506" s="9">
        <v>1</v>
      </c>
      <c r="O506" s="9">
        <v>99</v>
      </c>
      <c r="P506" s="103"/>
    </row>
    <row r="507" spans="2:16" x14ac:dyDescent="0.2">
      <c r="B507" s="24" t="s">
        <v>223</v>
      </c>
      <c r="C507" s="10">
        <v>52</v>
      </c>
      <c r="D507" s="2">
        <f t="shared" si="45"/>
        <v>0.53608247422680411</v>
      </c>
      <c r="E507" s="3">
        <v>13</v>
      </c>
      <c r="F507" s="2">
        <f t="shared" si="46"/>
        <v>0.13402061855670103</v>
      </c>
      <c r="G507" s="11">
        <v>17</v>
      </c>
      <c r="H507" s="2">
        <f t="shared" si="47"/>
        <v>0.17525773195876287</v>
      </c>
      <c r="I507" s="3">
        <v>4</v>
      </c>
      <c r="J507" s="2">
        <f t="shared" si="48"/>
        <v>4.1237113402061855E-2</v>
      </c>
      <c r="K507" s="11">
        <v>11</v>
      </c>
      <c r="L507" s="2">
        <f t="shared" si="49"/>
        <v>0.1134020618556701</v>
      </c>
      <c r="M507" s="36">
        <f t="shared" si="50"/>
        <v>97</v>
      </c>
      <c r="N507" s="9">
        <v>2</v>
      </c>
      <c r="O507" s="36">
        <f>N507+M507</f>
        <v>99</v>
      </c>
      <c r="P507" s="103"/>
    </row>
    <row r="508" spans="2:16" ht="24" x14ac:dyDescent="0.2">
      <c r="B508" s="26" t="s">
        <v>224</v>
      </c>
      <c r="C508" s="10">
        <v>52</v>
      </c>
      <c r="D508" s="2">
        <f t="shared" si="45"/>
        <v>0.53608247422680411</v>
      </c>
      <c r="E508" s="3">
        <v>17</v>
      </c>
      <c r="F508" s="2">
        <f t="shared" si="46"/>
        <v>0.17525773195876287</v>
      </c>
      <c r="G508" s="11">
        <v>12</v>
      </c>
      <c r="H508" s="2">
        <f t="shared" si="47"/>
        <v>0.12371134020618557</v>
      </c>
      <c r="I508" s="3">
        <v>8</v>
      </c>
      <c r="J508" s="2">
        <f t="shared" si="48"/>
        <v>8.247422680412371E-2</v>
      </c>
      <c r="K508" s="11">
        <v>8</v>
      </c>
      <c r="L508" s="2">
        <f t="shared" si="49"/>
        <v>8.247422680412371E-2</v>
      </c>
      <c r="M508" s="36">
        <f t="shared" si="50"/>
        <v>97</v>
      </c>
      <c r="N508" s="9">
        <v>2</v>
      </c>
      <c r="O508" s="9">
        <v>99</v>
      </c>
      <c r="P508" s="103"/>
    </row>
    <row r="509" spans="2:16" x14ac:dyDescent="0.2">
      <c r="B509" s="24" t="s">
        <v>225</v>
      </c>
      <c r="C509" s="10">
        <v>73</v>
      </c>
      <c r="D509" s="2">
        <f t="shared" si="45"/>
        <v>0.73737373737373735</v>
      </c>
      <c r="E509" s="3">
        <v>12</v>
      </c>
      <c r="F509" s="2">
        <f t="shared" si="46"/>
        <v>0.12121212121212122</v>
      </c>
      <c r="G509" s="11">
        <v>7</v>
      </c>
      <c r="H509" s="2">
        <f t="shared" si="47"/>
        <v>7.0707070707070704E-2</v>
      </c>
      <c r="I509" s="3">
        <v>3</v>
      </c>
      <c r="J509" s="2">
        <f t="shared" si="48"/>
        <v>3.0303030303030304E-2</v>
      </c>
      <c r="K509" s="11">
        <v>4</v>
      </c>
      <c r="L509" s="2">
        <f t="shared" si="49"/>
        <v>4.0404040404040407E-2</v>
      </c>
      <c r="M509" s="36">
        <f t="shared" si="50"/>
        <v>99</v>
      </c>
      <c r="N509" s="9">
        <v>0</v>
      </c>
      <c r="O509" s="9">
        <v>99</v>
      </c>
      <c r="P509" s="103"/>
    </row>
    <row r="510" spans="2:16" x14ac:dyDescent="0.2">
      <c r="B510" s="24" t="s">
        <v>226</v>
      </c>
      <c r="C510" s="10">
        <v>90</v>
      </c>
      <c r="D510" s="2">
        <f t="shared" si="45"/>
        <v>0.91836734693877553</v>
      </c>
      <c r="E510" s="3">
        <v>5</v>
      </c>
      <c r="F510" s="2">
        <f t="shared" si="46"/>
        <v>5.1020408163265307E-2</v>
      </c>
      <c r="G510" s="11">
        <v>2</v>
      </c>
      <c r="H510" s="2">
        <f t="shared" si="47"/>
        <v>2.0408163265306121E-2</v>
      </c>
      <c r="I510" s="3">
        <v>1</v>
      </c>
      <c r="J510" s="2">
        <f t="shared" si="48"/>
        <v>1.020408163265306E-2</v>
      </c>
      <c r="K510" s="11">
        <v>0</v>
      </c>
      <c r="L510" s="2">
        <f t="shared" si="49"/>
        <v>0</v>
      </c>
      <c r="M510" s="36">
        <f t="shared" si="50"/>
        <v>98</v>
      </c>
      <c r="N510" s="9">
        <v>1</v>
      </c>
      <c r="O510" s="9">
        <v>99</v>
      </c>
      <c r="P510" s="103"/>
    </row>
    <row r="511" spans="2:16" x14ac:dyDescent="0.2">
      <c r="B511" s="119" t="s">
        <v>227</v>
      </c>
      <c r="C511" s="10">
        <v>89</v>
      </c>
      <c r="D511" s="2">
        <f t="shared" si="45"/>
        <v>0.91752577319587625</v>
      </c>
      <c r="E511" s="3">
        <v>5</v>
      </c>
      <c r="F511" s="2">
        <f t="shared" si="46"/>
        <v>5.1546391752577317E-2</v>
      </c>
      <c r="G511" s="11">
        <v>2</v>
      </c>
      <c r="H511" s="2">
        <f t="shared" si="47"/>
        <v>2.0618556701030927E-2</v>
      </c>
      <c r="I511" s="3">
        <v>1</v>
      </c>
      <c r="J511" s="2">
        <f t="shared" si="48"/>
        <v>1.0309278350515464E-2</v>
      </c>
      <c r="K511" s="11">
        <v>0</v>
      </c>
      <c r="L511" s="2">
        <f t="shared" si="49"/>
        <v>0</v>
      </c>
      <c r="M511" s="36">
        <f t="shared" si="50"/>
        <v>97</v>
      </c>
      <c r="N511" s="9">
        <v>2</v>
      </c>
      <c r="O511" s="9">
        <v>99</v>
      </c>
      <c r="P511" s="103"/>
    </row>
    <row r="512" spans="2:16" ht="24" x14ac:dyDescent="0.2">
      <c r="B512" s="24" t="s">
        <v>228</v>
      </c>
      <c r="C512" s="10">
        <v>20</v>
      </c>
      <c r="D512" s="2">
        <f t="shared" si="45"/>
        <v>0.20618556701030927</v>
      </c>
      <c r="E512" s="3">
        <v>25</v>
      </c>
      <c r="F512" s="2">
        <f t="shared" si="46"/>
        <v>0.25773195876288657</v>
      </c>
      <c r="G512" s="11">
        <v>28</v>
      </c>
      <c r="H512" s="2">
        <f t="shared" si="47"/>
        <v>0.28865979381443296</v>
      </c>
      <c r="I512" s="3">
        <v>18</v>
      </c>
      <c r="J512" s="2">
        <f t="shared" si="48"/>
        <v>0.18556701030927836</v>
      </c>
      <c r="K512" s="11">
        <v>6</v>
      </c>
      <c r="L512" s="2">
        <f t="shared" si="49"/>
        <v>6.1855670103092786E-2</v>
      </c>
      <c r="M512" s="36">
        <f t="shared" si="50"/>
        <v>97</v>
      </c>
      <c r="N512" s="9">
        <v>2</v>
      </c>
      <c r="O512" s="9">
        <v>99</v>
      </c>
      <c r="P512" s="103"/>
    </row>
    <row r="513" spans="2:16" x14ac:dyDescent="0.2">
      <c r="B513" s="24" t="s">
        <v>229</v>
      </c>
      <c r="C513" s="10">
        <v>22</v>
      </c>
      <c r="D513" s="2">
        <f t="shared" si="45"/>
        <v>0.22680412371134021</v>
      </c>
      <c r="E513" s="3">
        <v>19</v>
      </c>
      <c r="F513" s="2">
        <f t="shared" si="46"/>
        <v>0.19587628865979381</v>
      </c>
      <c r="G513" s="11">
        <v>24</v>
      </c>
      <c r="H513" s="2">
        <f t="shared" si="47"/>
        <v>0.24742268041237114</v>
      </c>
      <c r="I513" s="3">
        <v>22</v>
      </c>
      <c r="J513" s="2">
        <f t="shared" si="48"/>
        <v>0.22680412371134021</v>
      </c>
      <c r="K513" s="11">
        <v>10</v>
      </c>
      <c r="L513" s="2">
        <f t="shared" si="49"/>
        <v>0.10309278350515463</v>
      </c>
      <c r="M513" s="36">
        <f t="shared" si="50"/>
        <v>97</v>
      </c>
      <c r="N513" s="9">
        <v>2</v>
      </c>
      <c r="O513" s="9">
        <v>99</v>
      </c>
      <c r="P513" s="103"/>
    </row>
    <row r="514" spans="2:16" x14ac:dyDescent="0.2">
      <c r="B514" s="24" t="s">
        <v>230</v>
      </c>
      <c r="C514" s="10">
        <v>19</v>
      </c>
      <c r="D514" s="2">
        <f t="shared" si="45"/>
        <v>0.19587628865979381</v>
      </c>
      <c r="E514" s="3">
        <v>25</v>
      </c>
      <c r="F514" s="2">
        <f t="shared" si="46"/>
        <v>0.25773195876288657</v>
      </c>
      <c r="G514" s="11">
        <v>27</v>
      </c>
      <c r="H514" s="2">
        <f t="shared" si="47"/>
        <v>0.27835051546391754</v>
      </c>
      <c r="I514" s="3">
        <v>24</v>
      </c>
      <c r="J514" s="2">
        <f t="shared" si="48"/>
        <v>0.24742268041237114</v>
      </c>
      <c r="K514" s="11">
        <v>2</v>
      </c>
      <c r="L514" s="2">
        <f t="shared" si="49"/>
        <v>2.0618556701030927E-2</v>
      </c>
      <c r="M514" s="36">
        <f t="shared" si="50"/>
        <v>97</v>
      </c>
      <c r="N514" s="9">
        <v>2</v>
      </c>
      <c r="O514" s="9">
        <v>99</v>
      </c>
      <c r="P514" s="103"/>
    </row>
    <row r="515" spans="2:16" x14ac:dyDescent="0.2">
      <c r="B515" s="24" t="s">
        <v>231</v>
      </c>
      <c r="C515" s="10">
        <v>25</v>
      </c>
      <c r="D515" s="2">
        <f t="shared" si="45"/>
        <v>0.25252525252525254</v>
      </c>
      <c r="E515" s="3">
        <v>28</v>
      </c>
      <c r="F515" s="2">
        <f t="shared" si="46"/>
        <v>0.28282828282828282</v>
      </c>
      <c r="G515" s="11">
        <v>28</v>
      </c>
      <c r="H515" s="2">
        <f t="shared" si="47"/>
        <v>0.28282828282828282</v>
      </c>
      <c r="I515" s="3">
        <v>15</v>
      </c>
      <c r="J515" s="2">
        <f t="shared" si="48"/>
        <v>0.15151515151515152</v>
      </c>
      <c r="K515" s="11">
        <v>3</v>
      </c>
      <c r="L515" s="2">
        <f t="shared" si="49"/>
        <v>3.0303030303030304E-2</v>
      </c>
      <c r="M515" s="36">
        <f t="shared" si="50"/>
        <v>99</v>
      </c>
      <c r="N515" s="9">
        <v>0</v>
      </c>
      <c r="O515" s="9">
        <v>99</v>
      </c>
      <c r="P515" s="103"/>
    </row>
    <row r="516" spans="2:16" x14ac:dyDescent="0.2">
      <c r="B516" s="119" t="s">
        <v>232</v>
      </c>
      <c r="C516" s="10">
        <v>46</v>
      </c>
      <c r="D516" s="2">
        <f t="shared" si="45"/>
        <v>0.47916666666666669</v>
      </c>
      <c r="E516" s="3">
        <v>21</v>
      </c>
      <c r="F516" s="2">
        <f t="shared" si="46"/>
        <v>0.21875</v>
      </c>
      <c r="G516" s="11">
        <v>16</v>
      </c>
      <c r="H516" s="2">
        <f t="shared" si="47"/>
        <v>0.16666666666666666</v>
      </c>
      <c r="I516" s="3">
        <v>8</v>
      </c>
      <c r="J516" s="2">
        <f t="shared" si="48"/>
        <v>8.3333333333333329E-2</v>
      </c>
      <c r="K516" s="11">
        <v>5</v>
      </c>
      <c r="L516" s="2">
        <f t="shared" si="49"/>
        <v>5.2083333333333336E-2</v>
      </c>
      <c r="M516" s="36">
        <f t="shared" si="50"/>
        <v>96</v>
      </c>
      <c r="N516" s="9">
        <v>3</v>
      </c>
      <c r="O516" s="9">
        <v>99</v>
      </c>
      <c r="P516" s="103"/>
    </row>
    <row r="517" spans="2:16" x14ac:dyDescent="0.2">
      <c r="B517" s="24" t="s">
        <v>233</v>
      </c>
      <c r="C517" s="10">
        <v>10</v>
      </c>
      <c r="D517" s="2">
        <f t="shared" si="45"/>
        <v>0.10101010101010101</v>
      </c>
      <c r="E517" s="3">
        <v>8</v>
      </c>
      <c r="F517" s="2">
        <f t="shared" si="46"/>
        <v>8.0808080808080815E-2</v>
      </c>
      <c r="G517" s="11">
        <v>27</v>
      </c>
      <c r="H517" s="2">
        <f t="shared" si="47"/>
        <v>0.27272727272727271</v>
      </c>
      <c r="I517" s="3">
        <v>23</v>
      </c>
      <c r="J517" s="2">
        <f t="shared" si="48"/>
        <v>0.23232323232323232</v>
      </c>
      <c r="K517" s="11">
        <v>31</v>
      </c>
      <c r="L517" s="2">
        <f t="shared" si="49"/>
        <v>0.31313131313131315</v>
      </c>
      <c r="M517" s="36">
        <f t="shared" si="50"/>
        <v>99</v>
      </c>
      <c r="N517" s="9">
        <v>0</v>
      </c>
      <c r="O517" s="9">
        <v>99</v>
      </c>
      <c r="P517" s="103"/>
    </row>
    <row r="518" spans="2:16" x14ac:dyDescent="0.2">
      <c r="B518" s="24" t="s">
        <v>234</v>
      </c>
      <c r="C518" s="10">
        <v>81</v>
      </c>
      <c r="D518" s="2">
        <f t="shared" si="45"/>
        <v>0.82653061224489799</v>
      </c>
      <c r="E518" s="3">
        <v>12</v>
      </c>
      <c r="F518" s="2">
        <f t="shared" si="46"/>
        <v>0.12244897959183673</v>
      </c>
      <c r="G518" s="11">
        <v>4</v>
      </c>
      <c r="H518" s="2">
        <f t="shared" si="47"/>
        <v>4.0816326530612242E-2</v>
      </c>
      <c r="I518" s="3">
        <v>1</v>
      </c>
      <c r="J518" s="2">
        <f t="shared" si="48"/>
        <v>1.020408163265306E-2</v>
      </c>
      <c r="K518" s="11">
        <v>0</v>
      </c>
      <c r="L518" s="2">
        <f t="shared" si="49"/>
        <v>0</v>
      </c>
      <c r="M518" s="36">
        <f t="shared" si="50"/>
        <v>98</v>
      </c>
      <c r="N518" s="9">
        <v>1</v>
      </c>
      <c r="O518" s="9">
        <v>99</v>
      </c>
      <c r="P518" s="103"/>
    </row>
    <row r="519" spans="2:16" x14ac:dyDescent="0.2">
      <c r="B519" s="24" t="s">
        <v>235</v>
      </c>
      <c r="C519" s="10">
        <v>65</v>
      </c>
      <c r="D519" s="2">
        <f t="shared" si="45"/>
        <v>0.65656565656565657</v>
      </c>
      <c r="E519" s="3">
        <v>18</v>
      </c>
      <c r="F519" s="2">
        <f t="shared" si="46"/>
        <v>0.18181818181818182</v>
      </c>
      <c r="G519" s="11">
        <v>12</v>
      </c>
      <c r="H519" s="2">
        <f t="shared" si="47"/>
        <v>0.12121212121212122</v>
      </c>
      <c r="I519" s="3">
        <v>2</v>
      </c>
      <c r="J519" s="2">
        <f t="shared" si="48"/>
        <v>2.0202020202020204E-2</v>
      </c>
      <c r="K519" s="11">
        <v>2</v>
      </c>
      <c r="L519" s="2">
        <f t="shared" si="49"/>
        <v>2.0202020202020204E-2</v>
      </c>
      <c r="M519" s="36">
        <f t="shared" si="50"/>
        <v>99</v>
      </c>
      <c r="N519" s="9">
        <v>0</v>
      </c>
      <c r="O519" s="9">
        <v>99</v>
      </c>
      <c r="P519" s="103"/>
    </row>
    <row r="522" spans="2:16" x14ac:dyDescent="0.2">
      <c r="C522" s="102" t="s">
        <v>236</v>
      </c>
    </row>
    <row r="524" spans="2:16" x14ac:dyDescent="0.2">
      <c r="B524" s="253" t="s">
        <v>219</v>
      </c>
      <c r="C524" s="257" t="s">
        <v>312</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36"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55</v>
      </c>
      <c r="D527" s="2">
        <f t="shared" ref="D527:F539" si="51">C527/$M527</f>
        <v>0.94827586206896552</v>
      </c>
      <c r="E527" s="3">
        <v>1</v>
      </c>
      <c r="F527" s="2">
        <f t="shared" si="51"/>
        <v>1.7241379310344827E-2</v>
      </c>
      <c r="G527" s="11">
        <v>1</v>
      </c>
      <c r="H527" s="2">
        <f t="shared" ref="H527" si="52">G527/$M527</f>
        <v>1.7241379310344827E-2</v>
      </c>
      <c r="I527" s="3">
        <v>1</v>
      </c>
      <c r="J527" s="2">
        <f t="shared" ref="J527" si="53">I527/$M527</f>
        <v>1.7241379310344827E-2</v>
      </c>
      <c r="K527" s="11">
        <v>0</v>
      </c>
      <c r="L527" s="2">
        <f t="shared" ref="L527" si="54">K527/$M527</f>
        <v>0</v>
      </c>
      <c r="M527" s="9">
        <v>58</v>
      </c>
      <c r="N527" s="9">
        <v>3</v>
      </c>
      <c r="O527" s="9">
        <v>61</v>
      </c>
      <c r="P527" s="103"/>
    </row>
    <row r="528" spans="2:16" x14ac:dyDescent="0.2">
      <c r="B528" s="24" t="s">
        <v>227</v>
      </c>
      <c r="C528" s="10">
        <v>53</v>
      </c>
      <c r="D528" s="2">
        <f t="shared" si="51"/>
        <v>0.91379310344827591</v>
      </c>
      <c r="E528" s="3">
        <v>3</v>
      </c>
      <c r="F528" s="2">
        <f t="shared" si="51"/>
        <v>5.1724137931034482E-2</v>
      </c>
      <c r="G528" s="11">
        <v>0</v>
      </c>
      <c r="H528" s="2">
        <f t="shared" ref="H528" si="55">G528/$M528</f>
        <v>0</v>
      </c>
      <c r="I528" s="3">
        <v>2</v>
      </c>
      <c r="J528" s="2">
        <f t="shared" ref="J528" si="56">I528/$M528</f>
        <v>3.4482758620689655E-2</v>
      </c>
      <c r="K528" s="11">
        <v>0</v>
      </c>
      <c r="L528" s="2">
        <f t="shared" ref="L528" si="57">K528/$M528</f>
        <v>0</v>
      </c>
      <c r="M528" s="11">
        <v>58</v>
      </c>
      <c r="N528" s="9">
        <v>3</v>
      </c>
      <c r="O528" s="9">
        <v>61</v>
      </c>
      <c r="P528" s="103"/>
    </row>
    <row r="529" spans="2:16" ht="24" x14ac:dyDescent="0.2">
      <c r="B529" s="26" t="s">
        <v>237</v>
      </c>
      <c r="C529" s="10">
        <v>10</v>
      </c>
      <c r="D529" s="2">
        <f>C529/$M529</f>
        <v>0.16949152542372881</v>
      </c>
      <c r="E529" s="3">
        <v>16</v>
      </c>
      <c r="F529" s="2">
        <f>E529/$M529</f>
        <v>0.2711864406779661</v>
      </c>
      <c r="G529" s="11">
        <v>11</v>
      </c>
      <c r="H529" s="2">
        <f>G529/$M529</f>
        <v>0.1864406779661017</v>
      </c>
      <c r="I529" s="3">
        <v>11</v>
      </c>
      <c r="J529" s="2">
        <f>I529/$M529</f>
        <v>0.1864406779661017</v>
      </c>
      <c r="K529" s="11">
        <v>11</v>
      </c>
      <c r="L529" s="2">
        <f>K529/$M529</f>
        <v>0.1864406779661017</v>
      </c>
      <c r="M529" s="11">
        <v>59</v>
      </c>
      <c r="N529" s="9">
        <v>2</v>
      </c>
      <c r="O529" s="9">
        <v>61</v>
      </c>
      <c r="P529" s="103"/>
    </row>
    <row r="530" spans="2:16" x14ac:dyDescent="0.2">
      <c r="B530" s="24" t="s">
        <v>229</v>
      </c>
      <c r="C530" s="10">
        <v>10</v>
      </c>
      <c r="D530" s="2">
        <f t="shared" si="51"/>
        <v>0.16666666666666666</v>
      </c>
      <c r="E530" s="3">
        <v>6</v>
      </c>
      <c r="F530" s="2">
        <f t="shared" si="51"/>
        <v>0.1</v>
      </c>
      <c r="G530" s="11">
        <v>13</v>
      </c>
      <c r="H530" s="2">
        <f t="shared" ref="H530" si="58">G530/$M530</f>
        <v>0.21666666666666667</v>
      </c>
      <c r="I530" s="3">
        <v>16</v>
      </c>
      <c r="J530" s="2">
        <f t="shared" ref="J530" si="59">I530/$M530</f>
        <v>0.26666666666666666</v>
      </c>
      <c r="K530" s="11">
        <v>15</v>
      </c>
      <c r="L530" s="2">
        <f t="shared" ref="L530" si="60">K530/$M530</f>
        <v>0.25</v>
      </c>
      <c r="M530" s="11">
        <v>60</v>
      </c>
      <c r="N530" s="9">
        <v>1</v>
      </c>
      <c r="O530" s="9">
        <v>61</v>
      </c>
      <c r="P530" s="103"/>
    </row>
    <row r="531" spans="2:16" x14ac:dyDescent="0.2">
      <c r="B531" s="24" t="s">
        <v>230</v>
      </c>
      <c r="C531" s="10">
        <v>17</v>
      </c>
      <c r="D531" s="2">
        <f t="shared" si="51"/>
        <v>0.28333333333333333</v>
      </c>
      <c r="E531" s="3">
        <v>19</v>
      </c>
      <c r="F531" s="2">
        <f t="shared" si="51"/>
        <v>0.31666666666666665</v>
      </c>
      <c r="G531" s="11">
        <v>15</v>
      </c>
      <c r="H531" s="2">
        <f t="shared" ref="H531" si="61">G531/$M531</f>
        <v>0.25</v>
      </c>
      <c r="I531" s="3">
        <v>4</v>
      </c>
      <c r="J531" s="2">
        <f t="shared" ref="J531" si="62">I531/$M531</f>
        <v>6.6666666666666666E-2</v>
      </c>
      <c r="K531" s="11">
        <v>5</v>
      </c>
      <c r="L531" s="2">
        <f t="shared" ref="L531" si="63">K531/$M531</f>
        <v>8.3333333333333329E-2</v>
      </c>
      <c r="M531" s="11">
        <v>60</v>
      </c>
      <c r="N531" s="9">
        <v>1</v>
      </c>
      <c r="O531" s="9">
        <v>61</v>
      </c>
      <c r="P531" s="103"/>
    </row>
    <row r="532" spans="2:16" x14ac:dyDescent="0.2">
      <c r="B532" s="24" t="s">
        <v>231</v>
      </c>
      <c r="C532" s="10">
        <v>16</v>
      </c>
      <c r="D532" s="2">
        <f t="shared" si="51"/>
        <v>0.26666666666666666</v>
      </c>
      <c r="E532" s="3">
        <v>16</v>
      </c>
      <c r="F532" s="2">
        <f t="shared" si="51"/>
        <v>0.26666666666666666</v>
      </c>
      <c r="G532" s="11">
        <v>14</v>
      </c>
      <c r="H532" s="2">
        <f t="shared" ref="H532" si="64">G532/$M532</f>
        <v>0.23333333333333334</v>
      </c>
      <c r="I532" s="3">
        <v>4</v>
      </c>
      <c r="J532" s="2">
        <f t="shared" ref="J532" si="65">I532/$M532</f>
        <v>6.6666666666666666E-2</v>
      </c>
      <c r="K532" s="11">
        <v>10</v>
      </c>
      <c r="L532" s="2">
        <f t="shared" ref="L532" si="66">K532/$M532</f>
        <v>0.16666666666666666</v>
      </c>
      <c r="M532" s="11">
        <v>60</v>
      </c>
      <c r="N532" s="9">
        <v>1</v>
      </c>
      <c r="O532" s="9">
        <v>61</v>
      </c>
      <c r="P532" s="103"/>
    </row>
    <row r="533" spans="2:16" x14ac:dyDescent="0.2">
      <c r="B533" s="24" t="s">
        <v>232</v>
      </c>
      <c r="C533" s="10">
        <v>30</v>
      </c>
      <c r="D533" s="2">
        <f t="shared" si="51"/>
        <v>0.51724137931034486</v>
      </c>
      <c r="E533" s="3">
        <v>10</v>
      </c>
      <c r="F533" s="2">
        <f t="shared" si="51"/>
        <v>0.17241379310344829</v>
      </c>
      <c r="G533" s="11">
        <v>10</v>
      </c>
      <c r="H533" s="2">
        <f t="shared" ref="H533" si="67">G533/$M533</f>
        <v>0.17241379310344829</v>
      </c>
      <c r="I533" s="3">
        <v>5</v>
      </c>
      <c r="J533" s="2">
        <f t="shared" ref="J533" si="68">I533/$M533</f>
        <v>8.6206896551724144E-2</v>
      </c>
      <c r="K533" s="11">
        <v>3</v>
      </c>
      <c r="L533" s="2">
        <f t="shared" ref="L533" si="69">K533/$M533</f>
        <v>5.1724137931034482E-2</v>
      </c>
      <c r="M533" s="11">
        <v>58</v>
      </c>
      <c r="N533" s="9">
        <v>3</v>
      </c>
      <c r="O533" s="9">
        <v>61</v>
      </c>
      <c r="P533" s="103"/>
    </row>
    <row r="534" spans="2:16" x14ac:dyDescent="0.2">
      <c r="B534" s="24" t="s">
        <v>233</v>
      </c>
      <c r="C534" s="10">
        <v>8</v>
      </c>
      <c r="D534" s="2">
        <f t="shared" si="51"/>
        <v>0.13559322033898305</v>
      </c>
      <c r="E534" s="3">
        <v>9</v>
      </c>
      <c r="F534" s="2">
        <f t="shared" si="51"/>
        <v>0.15254237288135594</v>
      </c>
      <c r="G534" s="11">
        <v>15</v>
      </c>
      <c r="H534" s="2">
        <f t="shared" ref="H534" si="70">G534/$M534</f>
        <v>0.25423728813559321</v>
      </c>
      <c r="I534" s="3">
        <v>15</v>
      </c>
      <c r="J534" s="2">
        <f t="shared" ref="J534" si="71">I534/$M534</f>
        <v>0.25423728813559321</v>
      </c>
      <c r="K534" s="11">
        <v>12</v>
      </c>
      <c r="L534" s="2">
        <f t="shared" ref="L534" si="72">K534/$M534</f>
        <v>0.20338983050847459</v>
      </c>
      <c r="M534" s="11">
        <v>59</v>
      </c>
      <c r="N534" s="9">
        <v>2</v>
      </c>
      <c r="O534" s="9">
        <v>61</v>
      </c>
      <c r="P534" s="103"/>
    </row>
    <row r="535" spans="2:16" x14ac:dyDescent="0.2">
      <c r="B535" s="24" t="s">
        <v>238</v>
      </c>
      <c r="C535" s="10">
        <v>35</v>
      </c>
      <c r="D535" s="2">
        <f t="shared" si="51"/>
        <v>0.59322033898305082</v>
      </c>
      <c r="E535" s="3">
        <v>9</v>
      </c>
      <c r="F535" s="2">
        <f t="shared" si="51"/>
        <v>0.15254237288135594</v>
      </c>
      <c r="G535" s="11">
        <v>6</v>
      </c>
      <c r="H535" s="2">
        <f t="shared" ref="H535" si="73">G535/$M535</f>
        <v>0.10169491525423729</v>
      </c>
      <c r="I535" s="3">
        <v>5</v>
      </c>
      <c r="J535" s="2">
        <f t="shared" ref="J535" si="74">I535/$M535</f>
        <v>8.4745762711864403E-2</v>
      </c>
      <c r="K535" s="11">
        <v>4</v>
      </c>
      <c r="L535" s="2">
        <f t="shared" ref="L535" si="75">K535/$M535</f>
        <v>6.7796610169491525E-2</v>
      </c>
      <c r="M535" s="11">
        <v>59</v>
      </c>
      <c r="N535" s="9">
        <v>2</v>
      </c>
      <c r="O535" s="9">
        <v>61</v>
      </c>
      <c r="P535" s="103"/>
    </row>
    <row r="536" spans="2:16" x14ac:dyDescent="0.2">
      <c r="B536" s="24" t="s">
        <v>235</v>
      </c>
      <c r="C536" s="10">
        <v>28</v>
      </c>
      <c r="D536" s="2">
        <f t="shared" si="51"/>
        <v>0.47457627118644069</v>
      </c>
      <c r="E536" s="3">
        <v>12</v>
      </c>
      <c r="F536" s="2">
        <f t="shared" si="51"/>
        <v>0.20338983050847459</v>
      </c>
      <c r="G536" s="11">
        <v>10</v>
      </c>
      <c r="H536" s="2">
        <f t="shared" ref="H536" si="76">G536/$M536</f>
        <v>0.16949152542372881</v>
      </c>
      <c r="I536" s="3">
        <v>6</v>
      </c>
      <c r="J536" s="2">
        <f t="shared" ref="J536" si="77">I536/$M536</f>
        <v>0.10169491525423729</v>
      </c>
      <c r="K536" s="11">
        <v>3</v>
      </c>
      <c r="L536" s="2">
        <f t="shared" ref="L536" si="78">K536/$M536</f>
        <v>5.0847457627118647E-2</v>
      </c>
      <c r="M536" s="11">
        <v>59</v>
      </c>
      <c r="N536" s="9">
        <v>2</v>
      </c>
      <c r="O536" s="9">
        <v>61</v>
      </c>
      <c r="P536" s="103"/>
    </row>
    <row r="537" spans="2:16" ht="24" x14ac:dyDescent="0.2">
      <c r="B537" s="24" t="s">
        <v>239</v>
      </c>
      <c r="C537" s="10">
        <v>28</v>
      </c>
      <c r="D537" s="2">
        <f t="shared" si="51"/>
        <v>0.49122807017543857</v>
      </c>
      <c r="E537" s="3">
        <v>6</v>
      </c>
      <c r="F537" s="2">
        <f t="shared" si="51"/>
        <v>0.10526315789473684</v>
      </c>
      <c r="G537" s="11">
        <v>13</v>
      </c>
      <c r="H537" s="2">
        <f t="shared" ref="H537" si="79">G537/$M537</f>
        <v>0.22807017543859648</v>
      </c>
      <c r="I537" s="3">
        <v>5</v>
      </c>
      <c r="J537" s="2">
        <f t="shared" ref="J537" si="80">I537/$M537</f>
        <v>8.771929824561403E-2</v>
      </c>
      <c r="K537" s="11">
        <v>5</v>
      </c>
      <c r="L537" s="2">
        <f t="shared" ref="L537" si="81">K537/$M537</f>
        <v>8.771929824561403E-2</v>
      </c>
      <c r="M537" s="11">
        <v>57</v>
      </c>
      <c r="N537" s="9">
        <v>4</v>
      </c>
      <c r="O537" s="9">
        <v>61</v>
      </c>
      <c r="P537" s="103"/>
    </row>
    <row r="538" spans="2:16" ht="24" x14ac:dyDescent="0.2">
      <c r="B538" s="26" t="s">
        <v>240</v>
      </c>
      <c r="C538" s="10">
        <v>9</v>
      </c>
      <c r="D538" s="2">
        <f t="shared" si="51"/>
        <v>0.52941176470588236</v>
      </c>
      <c r="E538" s="3">
        <v>1</v>
      </c>
      <c r="F538" s="2">
        <f t="shared" si="51"/>
        <v>5.8823529411764705E-2</v>
      </c>
      <c r="G538" s="11">
        <v>4</v>
      </c>
      <c r="H538" s="2">
        <f t="shared" ref="H538" si="82">G538/$M538</f>
        <v>0.23529411764705882</v>
      </c>
      <c r="I538" s="3">
        <v>2</v>
      </c>
      <c r="J538" s="2">
        <f t="shared" ref="J538" si="83">I538/$M538</f>
        <v>0.11764705882352941</v>
      </c>
      <c r="K538" s="11">
        <v>1</v>
      </c>
      <c r="L538" s="2">
        <f t="shared" ref="L538" si="84">K538/$M538</f>
        <v>5.8823529411764705E-2</v>
      </c>
      <c r="M538" s="11">
        <v>17</v>
      </c>
      <c r="N538" s="9">
        <v>44</v>
      </c>
      <c r="O538" s="9">
        <v>61</v>
      </c>
      <c r="P538" s="103"/>
    </row>
    <row r="539" spans="2:16" x14ac:dyDescent="0.2">
      <c r="B539" s="24" t="s">
        <v>241</v>
      </c>
      <c r="C539" s="10">
        <v>26</v>
      </c>
      <c r="D539" s="2">
        <f t="shared" si="51"/>
        <v>0.44827586206896552</v>
      </c>
      <c r="E539" s="3">
        <v>17</v>
      </c>
      <c r="F539" s="2">
        <f t="shared" si="51"/>
        <v>0.29310344827586204</v>
      </c>
      <c r="G539" s="11">
        <v>7</v>
      </c>
      <c r="H539" s="2">
        <f t="shared" ref="H539" si="85">G539/$M539</f>
        <v>0.1206896551724138</v>
      </c>
      <c r="I539" s="3">
        <v>4</v>
      </c>
      <c r="J539" s="2">
        <f t="shared" ref="J539" si="86">I539/$M539</f>
        <v>6.8965517241379309E-2</v>
      </c>
      <c r="K539" s="11">
        <v>4</v>
      </c>
      <c r="L539" s="2">
        <f t="shared" ref="L539" si="87">K539/$M539</f>
        <v>6.8965517241379309E-2</v>
      </c>
      <c r="M539" s="11">
        <f>K539+I539+G539+E539+C539</f>
        <v>58</v>
      </c>
      <c r="N539" s="9">
        <v>3</v>
      </c>
      <c r="O539" s="36">
        <f>M539+N539</f>
        <v>61</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x14ac:dyDescent="0.2">
      <c r="B546" s="253" t="s">
        <v>244</v>
      </c>
      <c r="C546" s="257" t="s">
        <v>314</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1</v>
      </c>
      <c r="D549" s="2">
        <f>C549/$I549</f>
        <v>6.2893081761006293E-3</v>
      </c>
      <c r="E549" s="3">
        <v>26</v>
      </c>
      <c r="F549" s="2">
        <f>E549/$I549</f>
        <v>0.16352201257861634</v>
      </c>
      <c r="G549" s="11">
        <v>132</v>
      </c>
      <c r="H549" s="2">
        <f>G549/$I549</f>
        <v>0.83018867924528306</v>
      </c>
      <c r="I549" s="9">
        <v>159</v>
      </c>
      <c r="J549" s="9">
        <v>1</v>
      </c>
      <c r="K549" s="9">
        <v>160</v>
      </c>
      <c r="L549" s="103"/>
    </row>
    <row r="550" spans="2:12" x14ac:dyDescent="0.2">
      <c r="B550" s="24" t="s">
        <v>249</v>
      </c>
      <c r="C550" s="10">
        <v>5</v>
      </c>
      <c r="D550" s="2">
        <f>C550/$I$549</f>
        <v>3.1446540880503145E-2</v>
      </c>
      <c r="E550" s="3">
        <v>71</v>
      </c>
      <c r="F550" s="2">
        <f>E550/$I$549</f>
        <v>0.44654088050314467</v>
      </c>
      <c r="G550" s="11">
        <v>83</v>
      </c>
      <c r="H550" s="2">
        <f>G550/$I$549</f>
        <v>0.5220125786163522</v>
      </c>
      <c r="I550" s="11">
        <v>159</v>
      </c>
      <c r="J550" s="4">
        <v>1</v>
      </c>
      <c r="K550" s="9">
        <v>160</v>
      </c>
      <c r="L550" s="103"/>
    </row>
    <row r="551" spans="2:12" ht="24" x14ac:dyDescent="0.2">
      <c r="B551" s="24" t="s">
        <v>250</v>
      </c>
      <c r="C551" s="10">
        <v>4</v>
      </c>
      <c r="D551" s="2">
        <f>C551/$I$550</f>
        <v>2.5157232704402517E-2</v>
      </c>
      <c r="E551" s="3">
        <v>80</v>
      </c>
      <c r="F551" s="2">
        <v>0.5</v>
      </c>
      <c r="G551" s="11">
        <v>76</v>
      </c>
      <c r="H551" s="2">
        <v>0.47499999999999998</v>
      </c>
      <c r="I551" s="11">
        <v>160</v>
      </c>
      <c r="J551" s="4">
        <v>0</v>
      </c>
      <c r="K551" s="9">
        <v>160</v>
      </c>
      <c r="L551" s="103"/>
    </row>
    <row r="552" spans="2:12" x14ac:dyDescent="0.2">
      <c r="B552" s="24" t="s">
        <v>251</v>
      </c>
      <c r="C552" s="10">
        <v>0</v>
      </c>
      <c r="D552" s="2">
        <f>C552/$I$552</f>
        <v>0</v>
      </c>
      <c r="E552" s="3">
        <v>36</v>
      </c>
      <c r="F552" s="2">
        <f>E552/$I$552</f>
        <v>0.63157894736842102</v>
      </c>
      <c r="G552" s="11">
        <v>21</v>
      </c>
      <c r="H552" s="2">
        <f>G552/$I$552</f>
        <v>0.36842105263157893</v>
      </c>
      <c r="I552" s="11">
        <f>G552+E552+C552</f>
        <v>57</v>
      </c>
      <c r="J552" s="4">
        <v>103</v>
      </c>
      <c r="K552" s="36">
        <f>I552+J552</f>
        <v>160</v>
      </c>
      <c r="L552" s="103"/>
    </row>
    <row r="553" spans="2:12" x14ac:dyDescent="0.2">
      <c r="B553" s="24" t="s">
        <v>252</v>
      </c>
      <c r="C553" s="10">
        <v>1</v>
      </c>
      <c r="D553" s="2">
        <f>C553/$I553</f>
        <v>1.7241379310344827E-2</v>
      </c>
      <c r="E553" s="3">
        <v>36</v>
      </c>
      <c r="F553" s="2">
        <f>E553/$I553</f>
        <v>0.62068965517241381</v>
      </c>
      <c r="G553" s="11">
        <v>21</v>
      </c>
      <c r="H553" s="2">
        <f>G553/$I553</f>
        <v>0.36206896551724138</v>
      </c>
      <c r="I553" s="4">
        <v>58</v>
      </c>
      <c r="J553" s="4">
        <v>102</v>
      </c>
      <c r="K553" s="9">
        <v>160</v>
      </c>
      <c r="L553" s="103"/>
    </row>
    <row r="554" spans="2:12" x14ac:dyDescent="0.2">
      <c r="B554" s="24" t="s">
        <v>253</v>
      </c>
      <c r="C554" s="10">
        <v>3</v>
      </c>
      <c r="D554" s="2">
        <f>C554/$I554</f>
        <v>1.9607843137254902E-2</v>
      </c>
      <c r="E554" s="3">
        <v>108</v>
      </c>
      <c r="F554" s="2">
        <f>E554/$I554</f>
        <v>0.70588235294117652</v>
      </c>
      <c r="G554" s="11">
        <v>42</v>
      </c>
      <c r="H554" s="2">
        <f>G554/$I554</f>
        <v>0.27450980392156865</v>
      </c>
      <c r="I554" s="11">
        <v>153</v>
      </c>
      <c r="J554" s="11">
        <v>7</v>
      </c>
      <c r="K554" s="9">
        <v>160</v>
      </c>
      <c r="L554" s="103"/>
    </row>
    <row r="557" spans="2:12" x14ac:dyDescent="0.2">
      <c r="B557" s="102"/>
      <c r="C557" s="102" t="s">
        <v>254</v>
      </c>
    </row>
    <row r="559" spans="2:12" x14ac:dyDescent="0.2">
      <c r="B559" s="253" t="s">
        <v>244</v>
      </c>
      <c r="C559" s="257" t="s">
        <v>313</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1.020408163265306E-2</v>
      </c>
      <c r="E562" s="3">
        <v>22</v>
      </c>
      <c r="F562" s="2">
        <f>E562/$I562</f>
        <v>0.22448979591836735</v>
      </c>
      <c r="G562" s="11">
        <v>75</v>
      </c>
      <c r="H562" s="2">
        <f>G562/$I562</f>
        <v>0.76530612244897955</v>
      </c>
      <c r="I562" s="11">
        <v>98</v>
      </c>
      <c r="J562" s="11">
        <v>1</v>
      </c>
      <c r="K562" s="9">
        <v>99</v>
      </c>
      <c r="L562" s="103"/>
    </row>
    <row r="563" spans="2:12" x14ac:dyDescent="0.2">
      <c r="B563" s="24" t="s">
        <v>249</v>
      </c>
      <c r="C563" s="10">
        <v>2</v>
      </c>
      <c r="D563" s="2">
        <f>C563/$I563</f>
        <v>2.0202020202020204E-2</v>
      </c>
      <c r="E563" s="3">
        <v>43</v>
      </c>
      <c r="F563" s="2">
        <f>E563/$I563</f>
        <v>0.43434343434343436</v>
      </c>
      <c r="G563" s="11">
        <v>54</v>
      </c>
      <c r="H563" s="2">
        <f>G563/$I563</f>
        <v>0.54545454545454541</v>
      </c>
      <c r="I563" s="11">
        <v>99</v>
      </c>
      <c r="J563" s="9">
        <v>0</v>
      </c>
      <c r="K563" s="9">
        <v>99</v>
      </c>
      <c r="L563" s="103"/>
    </row>
    <row r="564" spans="2:12" ht="24" x14ac:dyDescent="0.2">
      <c r="B564" s="24" t="s">
        <v>250</v>
      </c>
      <c r="C564" s="10">
        <v>1</v>
      </c>
      <c r="D564" s="2">
        <f>C564/$I$563</f>
        <v>1.0101010101010102E-2</v>
      </c>
      <c r="E564" s="3">
        <v>44</v>
      </c>
      <c r="F564" s="2">
        <f>E564/$I$563</f>
        <v>0.44444444444444442</v>
      </c>
      <c r="G564" s="11">
        <v>54</v>
      </c>
      <c r="H564" s="2">
        <f>G564/$I$563</f>
        <v>0.54545454545454541</v>
      </c>
      <c r="I564" s="11">
        <v>99</v>
      </c>
      <c r="J564" s="11">
        <v>0</v>
      </c>
      <c r="K564" s="9">
        <v>99</v>
      </c>
      <c r="L564" s="103"/>
    </row>
    <row r="565" spans="2:12" x14ac:dyDescent="0.2">
      <c r="B565" s="24" t="s">
        <v>253</v>
      </c>
      <c r="C565" s="10">
        <v>3</v>
      </c>
      <c r="D565" s="2">
        <f>C565/$I565</f>
        <v>3.125E-2</v>
      </c>
      <c r="E565" s="3">
        <v>64</v>
      </c>
      <c r="F565" s="2">
        <f>E565/$I565</f>
        <v>0.66666666666666663</v>
      </c>
      <c r="G565" s="11">
        <v>29</v>
      </c>
      <c r="H565" s="2">
        <f>G565/$I565</f>
        <v>0.30208333333333331</v>
      </c>
      <c r="I565" s="11">
        <v>96</v>
      </c>
      <c r="J565" s="9">
        <v>3</v>
      </c>
      <c r="K565" s="9">
        <v>99</v>
      </c>
      <c r="L565" s="103"/>
    </row>
    <row r="568" spans="2:12" x14ac:dyDescent="0.2">
      <c r="C568" s="102" t="s">
        <v>256</v>
      </c>
    </row>
    <row r="570" spans="2:12" x14ac:dyDescent="0.2">
      <c r="B570" s="253" t="s">
        <v>244</v>
      </c>
      <c r="C570" s="257" t="s">
        <v>312</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 t="shared" ref="D573:D578" si="88">C573/$I573</f>
        <v>0</v>
      </c>
      <c r="E573" s="3">
        <v>4</v>
      </c>
      <c r="F573" s="2">
        <f t="shared" ref="F573:F578" si="89">E573/$I573</f>
        <v>6.5573770491803282E-2</v>
      </c>
      <c r="G573" s="11">
        <v>57</v>
      </c>
      <c r="H573" s="2">
        <f t="shared" ref="H573:H578" si="90">G573/$I573</f>
        <v>0.93442622950819676</v>
      </c>
      <c r="I573" s="11">
        <v>61</v>
      </c>
      <c r="J573" s="4">
        <v>0</v>
      </c>
      <c r="K573" s="4">
        <v>61</v>
      </c>
      <c r="L573" s="103"/>
    </row>
    <row r="574" spans="2:12" x14ac:dyDescent="0.2">
      <c r="B574" s="24" t="s">
        <v>249</v>
      </c>
      <c r="C574" s="10">
        <v>3</v>
      </c>
      <c r="D574" s="2">
        <f t="shared" si="88"/>
        <v>0.05</v>
      </c>
      <c r="E574" s="3">
        <v>28</v>
      </c>
      <c r="F574" s="2">
        <f t="shared" si="89"/>
        <v>0.46666666666666667</v>
      </c>
      <c r="G574" s="11">
        <v>29</v>
      </c>
      <c r="H574" s="2">
        <f t="shared" si="90"/>
        <v>0.48333333333333334</v>
      </c>
      <c r="I574" s="11">
        <v>60</v>
      </c>
      <c r="J574" s="4">
        <v>1</v>
      </c>
      <c r="K574" s="4">
        <v>61</v>
      </c>
      <c r="L574" s="103"/>
    </row>
    <row r="575" spans="2:12" ht="24" x14ac:dyDescent="0.2">
      <c r="B575" s="24" t="s">
        <v>250</v>
      </c>
      <c r="C575" s="10">
        <v>3</v>
      </c>
      <c r="D575" s="2">
        <f t="shared" si="88"/>
        <v>4.9180327868852458E-2</v>
      </c>
      <c r="E575" s="3">
        <v>36</v>
      </c>
      <c r="F575" s="2">
        <f t="shared" si="89"/>
        <v>0.5901639344262295</v>
      </c>
      <c r="G575" s="11">
        <v>22</v>
      </c>
      <c r="H575" s="2">
        <f t="shared" si="90"/>
        <v>0.36065573770491804</v>
      </c>
      <c r="I575" s="11">
        <v>61</v>
      </c>
      <c r="J575" s="4">
        <v>0</v>
      </c>
      <c r="K575" s="4">
        <v>61</v>
      </c>
      <c r="L575" s="103"/>
    </row>
    <row r="576" spans="2:12" x14ac:dyDescent="0.2">
      <c r="B576" s="24" t="s">
        <v>251</v>
      </c>
      <c r="C576" s="10">
        <v>0</v>
      </c>
      <c r="D576" s="2">
        <f t="shared" si="88"/>
        <v>0</v>
      </c>
      <c r="E576" s="3">
        <v>36</v>
      </c>
      <c r="F576" s="2">
        <f t="shared" si="89"/>
        <v>0.63157894736842102</v>
      </c>
      <c r="G576" s="11">
        <v>21</v>
      </c>
      <c r="H576" s="2">
        <f t="shared" si="90"/>
        <v>0.36842105263157893</v>
      </c>
      <c r="I576" s="11">
        <v>57</v>
      </c>
      <c r="J576" s="4">
        <v>4</v>
      </c>
      <c r="K576" s="4">
        <v>61</v>
      </c>
      <c r="L576" s="103"/>
    </row>
    <row r="577" spans="2:12" x14ac:dyDescent="0.2">
      <c r="B577" s="24" t="s">
        <v>252</v>
      </c>
      <c r="C577" s="10">
        <v>1</v>
      </c>
      <c r="D577" s="2">
        <f t="shared" si="88"/>
        <v>1.7241379310344827E-2</v>
      </c>
      <c r="E577" s="3">
        <v>36</v>
      </c>
      <c r="F577" s="2">
        <f t="shared" si="89"/>
        <v>0.62068965517241381</v>
      </c>
      <c r="G577" s="11">
        <v>21</v>
      </c>
      <c r="H577" s="2">
        <f t="shared" si="90"/>
        <v>0.36206896551724138</v>
      </c>
      <c r="I577" s="11">
        <v>58</v>
      </c>
      <c r="J577" s="4">
        <v>3</v>
      </c>
      <c r="K577" s="4">
        <v>61</v>
      </c>
      <c r="L577" s="103"/>
    </row>
    <row r="578" spans="2:12" x14ac:dyDescent="0.2">
      <c r="B578" s="24" t="s">
        <v>253</v>
      </c>
      <c r="C578" s="10">
        <v>0</v>
      </c>
      <c r="D578" s="2">
        <f t="shared" si="88"/>
        <v>0</v>
      </c>
      <c r="E578" s="3">
        <v>44</v>
      </c>
      <c r="F578" s="2">
        <f t="shared" si="89"/>
        <v>0.77192982456140347</v>
      </c>
      <c r="G578" s="11">
        <v>13</v>
      </c>
      <c r="H578" s="2">
        <f t="shared" si="90"/>
        <v>0.22807017543859648</v>
      </c>
      <c r="I578" s="11">
        <v>57</v>
      </c>
      <c r="J578" s="11">
        <v>4</v>
      </c>
      <c r="K578" s="4">
        <v>61</v>
      </c>
      <c r="L578" s="103"/>
    </row>
  </sheetData>
  <mergeCells count="161">
    <mergeCell ref="B570:B572"/>
    <mergeCell ref="C570:K571"/>
    <mergeCell ref="B398:B400"/>
    <mergeCell ref="C398:G399"/>
    <mergeCell ref="B406:B408"/>
    <mergeCell ref="C406:O407"/>
    <mergeCell ref="B424:B426"/>
    <mergeCell ref="C424:O425"/>
    <mergeCell ref="B442:B444"/>
    <mergeCell ref="C442:M443"/>
    <mergeCell ref="B524:B526"/>
    <mergeCell ref="C524:O525"/>
    <mergeCell ref="B546:B548"/>
    <mergeCell ref="C546:K547"/>
    <mergeCell ref="B559:B561"/>
    <mergeCell ref="C559:K560"/>
    <mergeCell ref="B486:B488"/>
    <mergeCell ref="C486:O487"/>
    <mergeCell ref="B503:B505"/>
    <mergeCell ref="C503:O504"/>
    <mergeCell ref="B473:B475"/>
    <mergeCell ref="C473:O474"/>
    <mergeCell ref="B454:B455"/>
    <mergeCell ref="C454:G454"/>
    <mergeCell ref="B461:B463"/>
    <mergeCell ref="C461:O462"/>
    <mergeCell ref="C197:S198"/>
    <mergeCell ref="B209:B211"/>
    <mergeCell ref="C209:S210"/>
    <mergeCell ref="B221:B223"/>
    <mergeCell ref="C221:S222"/>
    <mergeCell ref="B381:B383"/>
    <mergeCell ref="C381:O382"/>
    <mergeCell ref="B296:B298"/>
    <mergeCell ref="C296:K297"/>
    <mergeCell ref="B310:B311"/>
    <mergeCell ref="C310:I311"/>
    <mergeCell ref="B256:B258"/>
    <mergeCell ref="C256:O257"/>
    <mergeCell ref="B269:B271"/>
    <mergeCell ref="C269:O270"/>
    <mergeCell ref="B233:B235"/>
    <mergeCell ref="C233:O234"/>
    <mergeCell ref="B243:B245"/>
    <mergeCell ref="C243:O244"/>
    <mergeCell ref="B197:B199"/>
    <mergeCell ref="B324:B326"/>
    <mergeCell ref="C324:I325"/>
    <mergeCell ref="B8:B11"/>
    <mergeCell ref="C8:O9"/>
    <mergeCell ref="C10:C11"/>
    <mergeCell ref="D10:D11"/>
    <mergeCell ref="E10:E11"/>
    <mergeCell ref="F10:F11"/>
    <mergeCell ref="F70:F71"/>
    <mergeCell ref="G70:G71"/>
    <mergeCell ref="H70:H71"/>
    <mergeCell ref="I70:I71"/>
    <mergeCell ref="J70:J71"/>
    <mergeCell ref="K70:K71"/>
    <mergeCell ref="C59:O59"/>
    <mergeCell ref="B68:B71"/>
    <mergeCell ref="C68:O69"/>
    <mergeCell ref="C70:C71"/>
    <mergeCell ref="D70:D71"/>
    <mergeCell ref="D27:D28"/>
    <mergeCell ref="E27:E28"/>
    <mergeCell ref="F27:F28"/>
    <mergeCell ref="G27:G28"/>
    <mergeCell ref="H27:H28"/>
    <mergeCell ref="I27:I28"/>
    <mergeCell ref="L70:L71"/>
    <mergeCell ref="M70:M71"/>
    <mergeCell ref="B115:B117"/>
    <mergeCell ref="C115:O116"/>
    <mergeCell ref="O70:O71"/>
    <mergeCell ref="N70:N71"/>
    <mergeCell ref="E44:E45"/>
    <mergeCell ref="F44:F45"/>
    <mergeCell ref="L44:L45"/>
    <mergeCell ref="K10:K11"/>
    <mergeCell ref="L10:L11"/>
    <mergeCell ref="M10:M11"/>
    <mergeCell ref="N10:N11"/>
    <mergeCell ref="O10:O11"/>
    <mergeCell ref="L27:L28"/>
    <mergeCell ref="M27:M28"/>
    <mergeCell ref="N27:N28"/>
    <mergeCell ref="O27:O28"/>
    <mergeCell ref="G10:G11"/>
    <mergeCell ref="H10:H11"/>
    <mergeCell ref="I10:I11"/>
    <mergeCell ref="J10:J11"/>
    <mergeCell ref="E70:E71"/>
    <mergeCell ref="B25:B28"/>
    <mergeCell ref="C25:O26"/>
    <mergeCell ref="C27:C28"/>
    <mergeCell ref="B79:B82"/>
    <mergeCell ref="C79:O80"/>
    <mergeCell ref="C81:C82"/>
    <mergeCell ref="D81:D82"/>
    <mergeCell ref="E81:E82"/>
    <mergeCell ref="F81:F82"/>
    <mergeCell ref="G81:G82"/>
    <mergeCell ref="J27:J28"/>
    <mergeCell ref="K27:K28"/>
    <mergeCell ref="M44:M45"/>
    <mergeCell ref="N44:N45"/>
    <mergeCell ref="O44:O45"/>
    <mergeCell ref="G44:G45"/>
    <mergeCell ref="H44:H45"/>
    <mergeCell ref="I44:I45"/>
    <mergeCell ref="J44:J45"/>
    <mergeCell ref="K44:K45"/>
    <mergeCell ref="B42:B45"/>
    <mergeCell ref="C42:O43"/>
    <mergeCell ref="C44:C45"/>
    <mergeCell ref="D44:D45"/>
    <mergeCell ref="N81:N82"/>
    <mergeCell ref="O81:O82"/>
    <mergeCell ref="B101:B103"/>
    <mergeCell ref="C101:O102"/>
    <mergeCell ref="B90:B93"/>
    <mergeCell ref="C90:O91"/>
    <mergeCell ref="C92:C93"/>
    <mergeCell ref="D92:D93"/>
    <mergeCell ref="E92:E93"/>
    <mergeCell ref="F92:F93"/>
    <mergeCell ref="H81:H82"/>
    <mergeCell ref="I81:I82"/>
    <mergeCell ref="J81:J82"/>
    <mergeCell ref="K81:K82"/>
    <mergeCell ref="L81:L82"/>
    <mergeCell ref="M81:M82"/>
    <mergeCell ref="M92:M93"/>
    <mergeCell ref="N92:N93"/>
    <mergeCell ref="O92:O93"/>
    <mergeCell ref="G92:G93"/>
    <mergeCell ref="H92:H93"/>
    <mergeCell ref="I92:I93"/>
    <mergeCell ref="J92:J93"/>
    <mergeCell ref="K92:K93"/>
    <mergeCell ref="L92:L93"/>
    <mergeCell ref="B338:B340"/>
    <mergeCell ref="C338:O339"/>
    <mergeCell ref="B350:B352"/>
    <mergeCell ref="C350:O351"/>
    <mergeCell ref="B285:B287"/>
    <mergeCell ref="C285:O286"/>
    <mergeCell ref="B374:B375"/>
    <mergeCell ref="C374:I374"/>
    <mergeCell ref="B129:B131"/>
    <mergeCell ref="C129:O130"/>
    <mergeCell ref="B143:B145"/>
    <mergeCell ref="C143:O144"/>
    <mergeCell ref="B155:B157"/>
    <mergeCell ref="C155:S156"/>
    <mergeCell ref="B169:B171"/>
    <mergeCell ref="C169:S170"/>
    <mergeCell ref="B183:B185"/>
    <mergeCell ref="C183:S184"/>
  </mergeCells>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369" id="{F229F025-E218-429F-9C8E-34D6D80801B2}">
            <xm:f>D12&lt;(Gesamt!D12-30%)</xm:f>
            <x14:dxf>
              <fill>
                <patternFill>
                  <bgColor theme="3" tint="0.39994506668294322"/>
                </patternFill>
              </fill>
            </x14:dxf>
          </x14:cfRule>
          <x14:cfRule type="expression" priority="370" id="{C9E18168-35D5-471E-A454-83EED2B63196}">
            <xm:f>D12&lt;(Gesamt!D12-10%)</xm:f>
            <x14:dxf>
              <fill>
                <patternFill>
                  <bgColor theme="3" tint="0.79998168889431442"/>
                </patternFill>
              </fill>
            </x14:dxf>
          </x14:cfRule>
          <x14:cfRule type="expression" priority="371" id="{226A2A63-795F-4171-AD3E-0E03410FF4AD}">
            <xm:f>D12&gt;(Gesamt!D12+10%)</xm:f>
            <x14:dxf>
              <fill>
                <patternFill>
                  <bgColor theme="3" tint="0.79998168889431442"/>
                </patternFill>
              </fill>
            </x14:dxf>
          </x14:cfRule>
          <x14:cfRule type="expression" priority="372" id="{16277C6E-F235-4875-845D-41B5A4A2F3B3}">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376</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377</v>
      </c>
      <c r="J10" s="276" t="s">
        <v>5</v>
      </c>
      <c r="K10" s="277" t="s">
        <v>378</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Theo!C12+Theo!E12</f>
        <v>6</v>
      </c>
      <c r="D12" s="2">
        <f>C12/I12</f>
        <v>0.16666666666666666</v>
      </c>
      <c r="E12" s="1">
        <f>Theo!G12</f>
        <v>5</v>
      </c>
      <c r="F12" s="2">
        <f>E12/$I$12</f>
        <v>0.1388888888888889</v>
      </c>
      <c r="G12" s="1">
        <f>Theo!I12+Theo!K12</f>
        <v>25</v>
      </c>
      <c r="H12" s="2">
        <f>G12/$I12</f>
        <v>0.69444444444444442</v>
      </c>
      <c r="I12" s="3">
        <f>Theo!M12</f>
        <v>36</v>
      </c>
      <c r="J12" s="3">
        <f>Theo!N12</f>
        <v>0</v>
      </c>
      <c r="K12" s="3">
        <f>Theo!O12</f>
        <v>36</v>
      </c>
      <c r="L12" s="34"/>
      <c r="M12" s="34"/>
    </row>
    <row r="13" spans="2:16" s="123" customFormat="1" ht="13.5" customHeight="1" x14ac:dyDescent="0.25">
      <c r="B13" s="23" t="s">
        <v>8</v>
      </c>
      <c r="C13" s="1">
        <f>Theo!C13+Theo!E13</f>
        <v>31</v>
      </c>
      <c r="D13" s="2">
        <f t="shared" ref="D13:D20" si="0">C13/I13</f>
        <v>1</v>
      </c>
      <c r="E13" s="1">
        <f>Theo!G13</f>
        <v>0</v>
      </c>
      <c r="F13" s="2">
        <f>E13/$I$13</f>
        <v>0</v>
      </c>
      <c r="G13" s="1">
        <f>Theo!I13+Theo!K13</f>
        <v>0</v>
      </c>
      <c r="H13" s="2">
        <f t="shared" ref="H13:H20" si="1">G13/$I13</f>
        <v>0</v>
      </c>
      <c r="I13" s="3">
        <f>Theo!M13</f>
        <v>31</v>
      </c>
      <c r="J13" s="3">
        <f>Theo!N13</f>
        <v>5</v>
      </c>
      <c r="K13" s="3">
        <f>Theo!O13</f>
        <v>36</v>
      </c>
      <c r="L13" s="34"/>
      <c r="M13" s="34"/>
    </row>
    <row r="14" spans="2:16" s="123" customFormat="1" ht="15.75" customHeight="1" x14ac:dyDescent="0.25">
      <c r="B14" s="23" t="s">
        <v>9</v>
      </c>
      <c r="C14" s="1">
        <f>Theo!C14+Theo!E14</f>
        <v>31</v>
      </c>
      <c r="D14" s="2">
        <f t="shared" si="0"/>
        <v>1</v>
      </c>
      <c r="E14" s="1">
        <f>Theo!G14</f>
        <v>0</v>
      </c>
      <c r="F14" s="2">
        <f>E14/$I$14</f>
        <v>0</v>
      </c>
      <c r="G14" s="1">
        <f>Theo!I14+Theo!K14</f>
        <v>0</v>
      </c>
      <c r="H14" s="2">
        <f t="shared" si="1"/>
        <v>0</v>
      </c>
      <c r="I14" s="3">
        <f>Theo!M14</f>
        <v>31</v>
      </c>
      <c r="J14" s="3">
        <f>Theo!N14</f>
        <v>5</v>
      </c>
      <c r="K14" s="3">
        <f>Theo!O14</f>
        <v>36</v>
      </c>
      <c r="L14" s="34"/>
      <c r="M14" s="34"/>
    </row>
    <row r="15" spans="2:16" s="123" customFormat="1" ht="15.75" customHeight="1" x14ac:dyDescent="0.25">
      <c r="B15" s="23" t="s">
        <v>10</v>
      </c>
      <c r="C15" s="1">
        <f>Theo!C15+Theo!E15</f>
        <v>24</v>
      </c>
      <c r="D15" s="2">
        <f t="shared" si="0"/>
        <v>0.72727272727272729</v>
      </c>
      <c r="E15" s="1">
        <f>Theo!G15</f>
        <v>5</v>
      </c>
      <c r="F15" s="2">
        <f>E15/$I$15</f>
        <v>0.15151515151515152</v>
      </c>
      <c r="G15" s="1">
        <f>Theo!I15+Theo!K15</f>
        <v>4</v>
      </c>
      <c r="H15" s="2">
        <f t="shared" si="1"/>
        <v>0.12121212121212122</v>
      </c>
      <c r="I15" s="3">
        <f>Theo!M15</f>
        <v>33</v>
      </c>
      <c r="J15" s="3">
        <f>Theo!N15</f>
        <v>3</v>
      </c>
      <c r="K15" s="3">
        <f>Theo!O15</f>
        <v>36</v>
      </c>
      <c r="L15" s="34"/>
      <c r="M15" s="34"/>
    </row>
    <row r="16" spans="2:16" s="123" customFormat="1" ht="16.5" customHeight="1" x14ac:dyDescent="0.25">
      <c r="B16" s="23" t="s">
        <v>11</v>
      </c>
      <c r="C16" s="1">
        <f>Theo!C16+Theo!E16</f>
        <v>30</v>
      </c>
      <c r="D16" s="2">
        <f t="shared" si="0"/>
        <v>0.9375</v>
      </c>
      <c r="E16" s="1">
        <f>Theo!G16</f>
        <v>2</v>
      </c>
      <c r="F16" s="2">
        <f>E16/$I$16</f>
        <v>6.25E-2</v>
      </c>
      <c r="G16" s="1">
        <f>Theo!I16+Theo!K16</f>
        <v>0</v>
      </c>
      <c r="H16" s="2">
        <f t="shared" si="1"/>
        <v>0</v>
      </c>
      <c r="I16" s="3">
        <f>Theo!M16</f>
        <v>32</v>
      </c>
      <c r="J16" s="3">
        <f>Theo!N16</f>
        <v>4</v>
      </c>
      <c r="K16" s="3">
        <f>Theo!O16</f>
        <v>36</v>
      </c>
      <c r="L16" s="34"/>
      <c r="M16" s="34"/>
    </row>
    <row r="17" spans="2:16" s="123" customFormat="1" ht="19.5" customHeight="1" x14ac:dyDescent="0.25">
      <c r="B17" s="23" t="s">
        <v>12</v>
      </c>
      <c r="C17" s="1">
        <f>Theo!C17+Theo!E17</f>
        <v>30</v>
      </c>
      <c r="D17" s="2">
        <f t="shared" si="0"/>
        <v>1</v>
      </c>
      <c r="E17" s="1">
        <f>Theo!G17</f>
        <v>0</v>
      </c>
      <c r="F17" s="2">
        <f>E17/$I$17</f>
        <v>0</v>
      </c>
      <c r="G17" s="1">
        <f>Theo!I17+Theo!K17</f>
        <v>0</v>
      </c>
      <c r="H17" s="2">
        <f t="shared" si="1"/>
        <v>0</v>
      </c>
      <c r="I17" s="3">
        <f>Theo!M17</f>
        <v>30</v>
      </c>
      <c r="J17" s="3">
        <f>Theo!N17</f>
        <v>6</v>
      </c>
      <c r="K17" s="3">
        <f>Theo!O17</f>
        <v>36</v>
      </c>
      <c r="L17" s="34"/>
      <c r="M17" s="34"/>
      <c r="N17" s="34"/>
      <c r="O17" s="34"/>
    </row>
    <row r="18" spans="2:16" s="123" customFormat="1" ht="26.25" customHeight="1" x14ac:dyDescent="0.25">
      <c r="B18" s="23" t="s">
        <v>13</v>
      </c>
      <c r="C18" s="1">
        <f>Theo!C18+Theo!E18</f>
        <v>28</v>
      </c>
      <c r="D18" s="2">
        <f t="shared" si="0"/>
        <v>0.90322580645161288</v>
      </c>
      <c r="E18" s="1">
        <f>Theo!G18</f>
        <v>3</v>
      </c>
      <c r="F18" s="2">
        <f>E18/$I$18</f>
        <v>9.6774193548387094E-2</v>
      </c>
      <c r="G18" s="1">
        <f>Theo!I18+Theo!K18</f>
        <v>0</v>
      </c>
      <c r="H18" s="2">
        <f t="shared" si="1"/>
        <v>0</v>
      </c>
      <c r="I18" s="3">
        <f>Theo!M18</f>
        <v>31</v>
      </c>
      <c r="J18" s="3">
        <f>Theo!N18</f>
        <v>5</v>
      </c>
      <c r="K18" s="3">
        <f>Theo!O18</f>
        <v>36</v>
      </c>
      <c r="L18" s="34"/>
      <c r="M18" s="34"/>
      <c r="N18" s="34"/>
      <c r="O18" s="34"/>
    </row>
    <row r="19" spans="2:16" s="123" customFormat="1" ht="15" customHeight="1" x14ac:dyDescent="0.25">
      <c r="B19" s="23" t="s">
        <v>14</v>
      </c>
      <c r="C19" s="1">
        <f>Theo!C19+Theo!E19</f>
        <v>26</v>
      </c>
      <c r="D19" s="2">
        <f t="shared" si="0"/>
        <v>0.83870967741935487</v>
      </c>
      <c r="E19" s="1">
        <f>Theo!G19</f>
        <v>4</v>
      </c>
      <c r="F19" s="2">
        <f>E19/$I$19</f>
        <v>0.12903225806451613</v>
      </c>
      <c r="G19" s="1">
        <f>Theo!I19+Theo!K19</f>
        <v>1</v>
      </c>
      <c r="H19" s="2">
        <f t="shared" si="1"/>
        <v>3.2258064516129031E-2</v>
      </c>
      <c r="I19" s="3">
        <f>Theo!M19</f>
        <v>31</v>
      </c>
      <c r="J19" s="3">
        <f>Theo!N19</f>
        <v>5</v>
      </c>
      <c r="K19" s="3">
        <f>Theo!O19</f>
        <v>36</v>
      </c>
      <c r="L19" s="34"/>
      <c r="M19" s="34"/>
      <c r="N19" s="34"/>
      <c r="O19" s="34"/>
    </row>
    <row r="20" spans="2:16" s="123" customFormat="1" ht="15.75" customHeight="1" x14ac:dyDescent="0.2">
      <c r="B20" s="23" t="s">
        <v>15</v>
      </c>
      <c r="C20" s="1">
        <f>Theo!C20+Theo!E20</f>
        <v>21</v>
      </c>
      <c r="D20" s="2">
        <f t="shared" si="0"/>
        <v>0.61764705882352944</v>
      </c>
      <c r="E20" s="1">
        <f>Theo!G20</f>
        <v>5</v>
      </c>
      <c r="F20" s="2">
        <f>E20/$I$20</f>
        <v>0.14705882352941177</v>
      </c>
      <c r="G20" s="1">
        <f>Theo!I20+Theo!K20</f>
        <v>8</v>
      </c>
      <c r="H20" s="2">
        <f t="shared" si="1"/>
        <v>0.23529411764705882</v>
      </c>
      <c r="I20" s="3">
        <f>Theo!M20</f>
        <v>34</v>
      </c>
      <c r="J20" s="3">
        <f>Theo!N20</f>
        <v>2</v>
      </c>
      <c r="K20" s="3">
        <f>Theo!O20</f>
        <v>36</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377</v>
      </c>
      <c r="J27" s="276" t="s">
        <v>5</v>
      </c>
      <c r="K27" s="277" t="s">
        <v>378</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Theo!C29+Theo!E29</f>
        <v>5</v>
      </c>
      <c r="D29" s="2">
        <f>C29/$I29</f>
        <v>0.33333333333333331</v>
      </c>
      <c r="E29" s="1">
        <f>Theo!G29</f>
        <v>2</v>
      </c>
      <c r="F29" s="2">
        <f>E29/$I29</f>
        <v>0.13333333333333333</v>
      </c>
      <c r="G29" s="1">
        <f>Theo!I29+Theo!K29</f>
        <v>8</v>
      </c>
      <c r="H29" s="2">
        <f>G29/$I29</f>
        <v>0.53333333333333333</v>
      </c>
      <c r="I29" s="3">
        <f>Theo!M29</f>
        <v>15</v>
      </c>
      <c r="J29" s="3">
        <f>Theo!N29</f>
        <v>0</v>
      </c>
      <c r="K29" s="35">
        <f t="shared" ref="K29:K37" si="2">I29+J29</f>
        <v>15</v>
      </c>
      <c r="L29" s="34"/>
      <c r="M29" s="34"/>
      <c r="N29" s="34"/>
      <c r="O29" s="34"/>
    </row>
    <row r="30" spans="2:16" s="123" customFormat="1" x14ac:dyDescent="0.25">
      <c r="B30" s="23" t="s">
        <v>8</v>
      </c>
      <c r="C30" s="1">
        <f>Theo!C30+Theo!E30</f>
        <v>15</v>
      </c>
      <c r="D30" s="2">
        <f t="shared" ref="D30:F37" si="3">C30/$I30</f>
        <v>1</v>
      </c>
      <c r="E30" s="1">
        <f>Theo!G30</f>
        <v>0</v>
      </c>
      <c r="F30" s="2">
        <f t="shared" si="3"/>
        <v>0</v>
      </c>
      <c r="G30" s="1">
        <f>Theo!I30+Theo!K30</f>
        <v>0</v>
      </c>
      <c r="H30" s="2">
        <f t="shared" ref="H30:H37" si="4">G30/$I30</f>
        <v>0</v>
      </c>
      <c r="I30" s="3">
        <f>Theo!M30</f>
        <v>15</v>
      </c>
      <c r="J30" s="3">
        <f>Theo!N30</f>
        <v>0</v>
      </c>
      <c r="K30" s="35">
        <f t="shared" si="2"/>
        <v>15</v>
      </c>
      <c r="L30" s="34"/>
      <c r="M30" s="34"/>
      <c r="N30" s="34"/>
      <c r="O30" s="34"/>
    </row>
    <row r="31" spans="2:16" s="123" customFormat="1" x14ac:dyDescent="0.25">
      <c r="B31" s="23" t="s">
        <v>9</v>
      </c>
      <c r="C31" s="1">
        <f>Theo!C31+Theo!E31</f>
        <v>15</v>
      </c>
      <c r="D31" s="2">
        <f t="shared" si="3"/>
        <v>1</v>
      </c>
      <c r="E31" s="1">
        <f>Theo!G31</f>
        <v>0</v>
      </c>
      <c r="F31" s="2">
        <f t="shared" si="3"/>
        <v>0</v>
      </c>
      <c r="G31" s="1">
        <f>Theo!I31+Theo!K31</f>
        <v>0</v>
      </c>
      <c r="H31" s="2">
        <f t="shared" si="4"/>
        <v>0</v>
      </c>
      <c r="I31" s="3">
        <f>Theo!M31</f>
        <v>15</v>
      </c>
      <c r="J31" s="3">
        <f>Theo!N31</f>
        <v>0</v>
      </c>
      <c r="K31" s="35">
        <f t="shared" si="2"/>
        <v>15</v>
      </c>
      <c r="L31" s="34"/>
      <c r="M31" s="34"/>
      <c r="N31" s="34"/>
      <c r="O31" s="34"/>
    </row>
    <row r="32" spans="2:16" s="123" customFormat="1" x14ac:dyDescent="0.25">
      <c r="B32" s="23" t="s">
        <v>18</v>
      </c>
      <c r="C32" s="1">
        <f>Theo!C32+Theo!E32</f>
        <v>12</v>
      </c>
      <c r="D32" s="2">
        <f t="shared" si="3"/>
        <v>0.8</v>
      </c>
      <c r="E32" s="1">
        <f>Theo!G32</f>
        <v>2</v>
      </c>
      <c r="F32" s="2">
        <f t="shared" si="3"/>
        <v>0.13333333333333333</v>
      </c>
      <c r="G32" s="1">
        <f>Theo!I32+Theo!K32</f>
        <v>1</v>
      </c>
      <c r="H32" s="2">
        <f t="shared" si="4"/>
        <v>6.6666666666666666E-2</v>
      </c>
      <c r="I32" s="3">
        <f>Theo!M32</f>
        <v>15</v>
      </c>
      <c r="J32" s="3">
        <f>Theo!N32</f>
        <v>0</v>
      </c>
      <c r="K32" s="35">
        <f t="shared" si="2"/>
        <v>15</v>
      </c>
      <c r="L32" s="34"/>
      <c r="M32" s="34"/>
      <c r="N32" s="34"/>
      <c r="O32" s="34"/>
    </row>
    <row r="33" spans="2:15" s="123" customFormat="1" x14ac:dyDescent="0.25">
      <c r="B33" s="23" t="s">
        <v>11</v>
      </c>
      <c r="C33" s="1">
        <f>Theo!C33+Theo!E33</f>
        <v>14</v>
      </c>
      <c r="D33" s="2">
        <f t="shared" si="3"/>
        <v>0.93333333333333335</v>
      </c>
      <c r="E33" s="1">
        <f>Theo!G33</f>
        <v>1</v>
      </c>
      <c r="F33" s="2">
        <f t="shared" si="3"/>
        <v>6.6666666666666666E-2</v>
      </c>
      <c r="G33" s="1">
        <f>Theo!I33+Theo!K33</f>
        <v>0</v>
      </c>
      <c r="H33" s="2">
        <f t="shared" si="4"/>
        <v>0</v>
      </c>
      <c r="I33" s="3">
        <f>Theo!M33</f>
        <v>15</v>
      </c>
      <c r="J33" s="3">
        <f>Theo!N33</f>
        <v>0</v>
      </c>
      <c r="K33" s="35">
        <f t="shared" si="2"/>
        <v>15</v>
      </c>
      <c r="L33" s="34"/>
      <c r="M33" s="34"/>
      <c r="N33" s="34"/>
      <c r="O33" s="34"/>
    </row>
    <row r="34" spans="2:15" s="123" customFormat="1" x14ac:dyDescent="0.25">
      <c r="B34" s="23" t="s">
        <v>12</v>
      </c>
      <c r="C34" s="1">
        <f>Theo!C34+Theo!E34</f>
        <v>14</v>
      </c>
      <c r="D34" s="2">
        <f t="shared" si="3"/>
        <v>1</v>
      </c>
      <c r="E34" s="1">
        <f>Theo!G34</f>
        <v>0</v>
      </c>
      <c r="F34" s="2">
        <f t="shared" si="3"/>
        <v>0</v>
      </c>
      <c r="G34" s="1">
        <f>Theo!I34+Theo!K34</f>
        <v>0</v>
      </c>
      <c r="H34" s="2">
        <f t="shared" si="4"/>
        <v>0</v>
      </c>
      <c r="I34" s="3">
        <f>Theo!M34</f>
        <v>14</v>
      </c>
      <c r="J34" s="3">
        <f>Theo!N34</f>
        <v>1</v>
      </c>
      <c r="K34" s="35">
        <f t="shared" si="2"/>
        <v>15</v>
      </c>
      <c r="L34" s="34"/>
      <c r="M34" s="34"/>
      <c r="N34" s="34"/>
      <c r="O34" s="34"/>
    </row>
    <row r="35" spans="2:15" s="123" customFormat="1" ht="24" x14ac:dyDescent="0.25">
      <c r="B35" s="23" t="s">
        <v>13</v>
      </c>
      <c r="C35" s="1">
        <f>Theo!C35+Theo!E35</f>
        <v>14</v>
      </c>
      <c r="D35" s="2">
        <f t="shared" si="3"/>
        <v>0.93333333333333335</v>
      </c>
      <c r="E35" s="1">
        <f>Theo!G35</f>
        <v>1</v>
      </c>
      <c r="F35" s="2">
        <f t="shared" si="3"/>
        <v>6.6666666666666666E-2</v>
      </c>
      <c r="G35" s="1">
        <f>Theo!I35+Theo!K35</f>
        <v>0</v>
      </c>
      <c r="H35" s="2">
        <f t="shared" si="4"/>
        <v>0</v>
      </c>
      <c r="I35" s="3">
        <f>Theo!M35</f>
        <v>15</v>
      </c>
      <c r="J35" s="3">
        <f>Theo!N35</f>
        <v>0</v>
      </c>
      <c r="K35" s="35">
        <f t="shared" si="2"/>
        <v>15</v>
      </c>
      <c r="L35" s="34"/>
      <c r="M35" s="34"/>
      <c r="N35" s="34"/>
      <c r="O35" s="34"/>
    </row>
    <row r="36" spans="2:15" s="123" customFormat="1" x14ac:dyDescent="0.25">
      <c r="B36" s="23" t="s">
        <v>14</v>
      </c>
      <c r="C36" s="1">
        <f>Theo!C36+Theo!E36</f>
        <v>13</v>
      </c>
      <c r="D36" s="2">
        <f t="shared" si="3"/>
        <v>0.8666666666666667</v>
      </c>
      <c r="E36" s="1">
        <f>Theo!G36</f>
        <v>2</v>
      </c>
      <c r="F36" s="2">
        <f t="shared" si="3"/>
        <v>0.13333333333333333</v>
      </c>
      <c r="G36" s="1">
        <f>Theo!I36+Theo!K36</f>
        <v>0</v>
      </c>
      <c r="H36" s="2">
        <f t="shared" si="4"/>
        <v>0</v>
      </c>
      <c r="I36" s="3">
        <f>Theo!M36</f>
        <v>15</v>
      </c>
      <c r="J36" s="3">
        <f>Theo!N36</f>
        <v>0</v>
      </c>
      <c r="K36" s="35">
        <f t="shared" si="2"/>
        <v>15</v>
      </c>
      <c r="L36" s="34"/>
      <c r="M36" s="34"/>
      <c r="N36" s="34"/>
      <c r="O36" s="34"/>
    </row>
    <row r="37" spans="2:15" s="123" customFormat="1" x14ac:dyDescent="0.2">
      <c r="B37" s="23" t="s">
        <v>15</v>
      </c>
      <c r="C37" s="1">
        <f>Theo!C37+Theo!E37</f>
        <v>13</v>
      </c>
      <c r="D37" s="2">
        <f t="shared" si="3"/>
        <v>0.8666666666666667</v>
      </c>
      <c r="E37" s="1">
        <f>Theo!G37</f>
        <v>1</v>
      </c>
      <c r="F37" s="2">
        <f t="shared" si="3"/>
        <v>6.6666666666666666E-2</v>
      </c>
      <c r="G37" s="1">
        <f>Theo!I37+Theo!K37</f>
        <v>1</v>
      </c>
      <c r="H37" s="2">
        <f t="shared" si="4"/>
        <v>6.6666666666666666E-2</v>
      </c>
      <c r="I37" s="3">
        <f>Theo!M37</f>
        <v>15</v>
      </c>
      <c r="J37" s="3">
        <f>Theo!N37</f>
        <v>0</v>
      </c>
      <c r="K37" s="35">
        <f t="shared" si="2"/>
        <v>15</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377</v>
      </c>
      <c r="J44" s="276" t="s">
        <v>5</v>
      </c>
      <c r="K44" s="258" t="s">
        <v>378</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Theo!C46+Theo!E46</f>
        <v>1</v>
      </c>
      <c r="D46" s="2">
        <f>C46/$I46</f>
        <v>4.7619047619047616E-2</v>
      </c>
      <c r="E46" s="1">
        <f>Theo!G46</f>
        <v>3</v>
      </c>
      <c r="F46" s="2">
        <f>E46/$I46</f>
        <v>0.14285714285714285</v>
      </c>
      <c r="G46" s="1">
        <f>Theo!I46+Theo!K46</f>
        <v>17</v>
      </c>
      <c r="H46" s="2">
        <f>G46/$I46</f>
        <v>0.80952380952380953</v>
      </c>
      <c r="I46" s="3">
        <f>Theo!M46</f>
        <v>21</v>
      </c>
      <c r="J46" s="3">
        <f>Theo!N46</f>
        <v>0</v>
      </c>
      <c r="K46" s="35">
        <f t="shared" ref="K46:K54" si="5">I46+J46</f>
        <v>21</v>
      </c>
      <c r="L46" s="34"/>
      <c r="M46" s="34"/>
      <c r="N46" s="34"/>
      <c r="O46" s="34"/>
    </row>
    <row r="47" spans="2:15" s="123" customFormat="1" x14ac:dyDescent="0.2">
      <c r="B47" s="23" t="s">
        <v>8</v>
      </c>
      <c r="C47" s="1">
        <f>Theo!C47+Theo!E47</f>
        <v>16</v>
      </c>
      <c r="D47" s="2">
        <f t="shared" ref="D47:F54" si="6">C47/$I47</f>
        <v>1</v>
      </c>
      <c r="E47" s="1">
        <f>Theo!G47</f>
        <v>0</v>
      </c>
      <c r="F47" s="2">
        <f t="shared" si="6"/>
        <v>0</v>
      </c>
      <c r="G47" s="1">
        <f>Theo!I47+Theo!K47</f>
        <v>0</v>
      </c>
      <c r="H47" s="2">
        <f t="shared" ref="H47:H54" si="7">G47/$I47</f>
        <v>0</v>
      </c>
      <c r="I47" s="3">
        <f>Theo!M47</f>
        <v>16</v>
      </c>
      <c r="J47" s="3">
        <f>Theo!N47</f>
        <v>5</v>
      </c>
      <c r="K47" s="35">
        <f t="shared" si="5"/>
        <v>21</v>
      </c>
      <c r="L47" s="34"/>
      <c r="M47" s="34"/>
      <c r="N47" s="34"/>
      <c r="O47" s="34"/>
    </row>
    <row r="48" spans="2:15" s="123" customFormat="1" x14ac:dyDescent="0.2">
      <c r="B48" s="23" t="s">
        <v>22</v>
      </c>
      <c r="C48" s="1">
        <f>Theo!C48+Theo!E48</f>
        <v>16</v>
      </c>
      <c r="D48" s="2">
        <f t="shared" si="6"/>
        <v>1</v>
      </c>
      <c r="E48" s="1">
        <f>Theo!G48</f>
        <v>0</v>
      </c>
      <c r="F48" s="2">
        <f t="shared" si="6"/>
        <v>0</v>
      </c>
      <c r="G48" s="1">
        <f>Theo!I48+Theo!K48</f>
        <v>0</v>
      </c>
      <c r="H48" s="2">
        <f t="shared" si="7"/>
        <v>0</v>
      </c>
      <c r="I48" s="3">
        <f>Theo!M48</f>
        <v>16</v>
      </c>
      <c r="J48" s="3">
        <f>Theo!N48</f>
        <v>5</v>
      </c>
      <c r="K48" s="35">
        <f t="shared" si="5"/>
        <v>21</v>
      </c>
      <c r="L48" s="34"/>
      <c r="M48" s="34"/>
      <c r="N48" s="34"/>
      <c r="O48" s="34"/>
    </row>
    <row r="49" spans="2:17" x14ac:dyDescent="0.2">
      <c r="B49" s="23" t="s">
        <v>10</v>
      </c>
      <c r="C49" s="1">
        <f>Theo!C49+Theo!E49</f>
        <v>12</v>
      </c>
      <c r="D49" s="2">
        <f t="shared" si="6"/>
        <v>0.66666666666666663</v>
      </c>
      <c r="E49" s="1">
        <f>Theo!G49</f>
        <v>3</v>
      </c>
      <c r="F49" s="2">
        <f t="shared" si="6"/>
        <v>0.16666666666666666</v>
      </c>
      <c r="G49" s="1">
        <f>Theo!I49+Theo!K49</f>
        <v>3</v>
      </c>
      <c r="H49" s="2">
        <f t="shared" si="7"/>
        <v>0.16666666666666666</v>
      </c>
      <c r="I49" s="3">
        <f>Theo!M49</f>
        <v>18</v>
      </c>
      <c r="J49" s="3">
        <f>Theo!N49</f>
        <v>3</v>
      </c>
      <c r="K49" s="35">
        <f t="shared" si="5"/>
        <v>21</v>
      </c>
    </row>
    <row r="50" spans="2:17" x14ac:dyDescent="0.2">
      <c r="B50" s="23" t="s">
        <v>11</v>
      </c>
      <c r="C50" s="1">
        <f>Theo!C50+Theo!E50</f>
        <v>16</v>
      </c>
      <c r="D50" s="2">
        <f t="shared" si="6"/>
        <v>0.94117647058823528</v>
      </c>
      <c r="E50" s="1">
        <f>Theo!G50</f>
        <v>1</v>
      </c>
      <c r="F50" s="2">
        <f t="shared" si="6"/>
        <v>5.8823529411764705E-2</v>
      </c>
      <c r="G50" s="1">
        <f>Theo!I50+Theo!K50</f>
        <v>0</v>
      </c>
      <c r="H50" s="2">
        <f t="shared" si="7"/>
        <v>0</v>
      </c>
      <c r="I50" s="3">
        <f>Theo!M50</f>
        <v>17</v>
      </c>
      <c r="J50" s="3">
        <f>Theo!N50</f>
        <v>4</v>
      </c>
      <c r="K50" s="35">
        <f t="shared" si="5"/>
        <v>21</v>
      </c>
    </row>
    <row r="51" spans="2:17" x14ac:dyDescent="0.2">
      <c r="B51" s="23" t="s">
        <v>12</v>
      </c>
      <c r="C51" s="1">
        <f>Theo!C51+Theo!E51</f>
        <v>16</v>
      </c>
      <c r="D51" s="2">
        <f t="shared" si="6"/>
        <v>1</v>
      </c>
      <c r="E51" s="1">
        <f>Theo!G51</f>
        <v>0</v>
      </c>
      <c r="F51" s="2">
        <f t="shared" si="6"/>
        <v>0</v>
      </c>
      <c r="G51" s="1">
        <f>Theo!I51+Theo!K51</f>
        <v>0</v>
      </c>
      <c r="H51" s="2">
        <f t="shared" si="7"/>
        <v>0</v>
      </c>
      <c r="I51" s="3">
        <f>Theo!M51</f>
        <v>16</v>
      </c>
      <c r="J51" s="3">
        <f>Theo!N51</f>
        <v>5</v>
      </c>
      <c r="K51" s="35">
        <f t="shared" si="5"/>
        <v>21</v>
      </c>
    </row>
    <row r="52" spans="2:17" ht="24" x14ac:dyDescent="0.2">
      <c r="B52" s="23" t="s">
        <v>13</v>
      </c>
      <c r="C52" s="1">
        <f>Theo!C52+Theo!E52</f>
        <v>14</v>
      </c>
      <c r="D52" s="2">
        <f t="shared" si="6"/>
        <v>0.875</v>
      </c>
      <c r="E52" s="1">
        <f>Theo!G52</f>
        <v>2</v>
      </c>
      <c r="F52" s="2">
        <f t="shared" si="6"/>
        <v>0.125</v>
      </c>
      <c r="G52" s="1">
        <f>Theo!I52+Theo!K52</f>
        <v>0</v>
      </c>
      <c r="H52" s="2">
        <f t="shared" si="7"/>
        <v>0</v>
      </c>
      <c r="I52" s="3">
        <f>Theo!M52</f>
        <v>16</v>
      </c>
      <c r="J52" s="3">
        <f>Theo!N52</f>
        <v>5</v>
      </c>
      <c r="K52" s="35">
        <f t="shared" si="5"/>
        <v>21</v>
      </c>
    </row>
    <row r="53" spans="2:17" x14ac:dyDescent="0.2">
      <c r="B53" s="23" t="s">
        <v>14</v>
      </c>
      <c r="C53" s="1">
        <f>Theo!C53+Theo!E53</f>
        <v>13</v>
      </c>
      <c r="D53" s="2">
        <f t="shared" si="6"/>
        <v>0.8125</v>
      </c>
      <c r="E53" s="1">
        <f>Theo!G53</f>
        <v>2</v>
      </c>
      <c r="F53" s="2">
        <f t="shared" si="6"/>
        <v>0.125</v>
      </c>
      <c r="G53" s="1">
        <f>Theo!I53+Theo!K53</f>
        <v>1</v>
      </c>
      <c r="H53" s="2">
        <f t="shared" si="7"/>
        <v>6.25E-2</v>
      </c>
      <c r="I53" s="3">
        <f>Theo!M53</f>
        <v>16</v>
      </c>
      <c r="J53" s="3">
        <f>Theo!N53</f>
        <v>5</v>
      </c>
      <c r="K53" s="35">
        <f t="shared" si="5"/>
        <v>21</v>
      </c>
    </row>
    <row r="54" spans="2:17" x14ac:dyDescent="0.2">
      <c r="B54" s="23" t="s">
        <v>15</v>
      </c>
      <c r="C54" s="1">
        <f>Theo!C54+Theo!E54</f>
        <v>8</v>
      </c>
      <c r="D54" s="2">
        <f t="shared" si="6"/>
        <v>0.42105263157894735</v>
      </c>
      <c r="E54" s="1">
        <f>Theo!G54</f>
        <v>4</v>
      </c>
      <c r="F54" s="2">
        <f t="shared" si="6"/>
        <v>0.21052631578947367</v>
      </c>
      <c r="G54" s="1">
        <f>Theo!I54+Theo!K54</f>
        <v>7</v>
      </c>
      <c r="H54" s="2">
        <f t="shared" si="7"/>
        <v>0.36842105263157893</v>
      </c>
      <c r="I54" s="3">
        <f>Theo!M54</f>
        <v>19</v>
      </c>
      <c r="J54" s="3">
        <f>Theo!N54</f>
        <v>2</v>
      </c>
      <c r="K54" s="35">
        <f t="shared" si="5"/>
        <v>21</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518</v>
      </c>
      <c r="J60" s="209" t="s">
        <v>5</v>
      </c>
      <c r="K60" s="86" t="s">
        <v>378</v>
      </c>
      <c r="Q60" s="107"/>
    </row>
    <row r="61" spans="2:17" x14ac:dyDescent="0.2">
      <c r="B61" s="15" t="s">
        <v>27</v>
      </c>
      <c r="C61" s="1">
        <f>Theo!C61+Theo!E61</f>
        <v>1</v>
      </c>
      <c r="D61" s="2">
        <f>C61/$I61</f>
        <v>2.7777777777777776E-2</v>
      </c>
      <c r="E61" s="1">
        <f>Theo!G61</f>
        <v>2</v>
      </c>
      <c r="F61" s="2">
        <f>E61/$I61</f>
        <v>5.5555555555555552E-2</v>
      </c>
      <c r="G61" s="1">
        <f>Theo!I61+Theo!K61</f>
        <v>33</v>
      </c>
      <c r="H61" s="2">
        <f>G61/$I61</f>
        <v>0.91666666666666663</v>
      </c>
      <c r="I61" s="3">
        <f>Theo!M61</f>
        <v>36</v>
      </c>
      <c r="J61" s="3">
        <f>Theo!N61</f>
        <v>0</v>
      </c>
      <c r="K61" s="35">
        <f t="shared" ref="K61:K63" si="8">I61+J61</f>
        <v>36</v>
      </c>
      <c r="Q61" s="18"/>
    </row>
    <row r="62" spans="2:17" x14ac:dyDescent="0.2">
      <c r="B62" s="15" t="s">
        <v>28</v>
      </c>
      <c r="C62" s="1">
        <f>Theo!C62+Theo!E62</f>
        <v>1</v>
      </c>
      <c r="D62" s="2">
        <f t="shared" ref="D62:D63" si="9">C62/$I62</f>
        <v>6.6666666666666666E-2</v>
      </c>
      <c r="E62" s="1">
        <f>Theo!G62</f>
        <v>0</v>
      </c>
      <c r="F62" s="2">
        <f t="shared" ref="F62:F63" si="10">E62/$I62</f>
        <v>0</v>
      </c>
      <c r="G62" s="1">
        <f>Theo!I62+Theo!K62</f>
        <v>14</v>
      </c>
      <c r="H62" s="2">
        <f t="shared" ref="H62:H63" si="11">G62/$I62</f>
        <v>0.93333333333333335</v>
      </c>
      <c r="I62" s="3">
        <f>Theo!M62</f>
        <v>15</v>
      </c>
      <c r="J62" s="3">
        <f>Theo!N62</f>
        <v>0</v>
      </c>
      <c r="K62" s="35">
        <f t="shared" si="8"/>
        <v>15</v>
      </c>
      <c r="Q62" s="113"/>
    </row>
    <row r="63" spans="2:17" x14ac:dyDescent="0.2">
      <c r="B63" s="15" t="s">
        <v>29</v>
      </c>
      <c r="C63" s="1">
        <f>Theo!C63+Theo!E63</f>
        <v>0</v>
      </c>
      <c r="D63" s="2">
        <f t="shared" si="9"/>
        <v>0</v>
      </c>
      <c r="E63" s="1">
        <f>Theo!G63</f>
        <v>2</v>
      </c>
      <c r="F63" s="2">
        <f t="shared" si="10"/>
        <v>9.5238095238095233E-2</v>
      </c>
      <c r="G63" s="1">
        <f>Theo!I63+Theo!K63</f>
        <v>19</v>
      </c>
      <c r="H63" s="2">
        <f t="shared" si="11"/>
        <v>0.90476190476190477</v>
      </c>
      <c r="I63" s="3">
        <f>Theo!M63</f>
        <v>21</v>
      </c>
      <c r="J63" s="3">
        <f>Theo!N63</f>
        <v>0</v>
      </c>
      <c r="K63" s="35">
        <f t="shared" si="8"/>
        <v>21</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377</v>
      </c>
      <c r="J70" s="276" t="s">
        <v>5</v>
      </c>
      <c r="K70" s="258" t="s">
        <v>378</v>
      </c>
    </row>
    <row r="71" spans="2:17" ht="24.75" customHeight="1" x14ac:dyDescent="0.2">
      <c r="B71" s="253"/>
      <c r="C71" s="258"/>
      <c r="D71" s="279"/>
      <c r="E71" s="207"/>
      <c r="F71" s="207"/>
      <c r="G71" s="275"/>
      <c r="H71" s="207"/>
      <c r="I71" s="275"/>
      <c r="J71" s="276"/>
      <c r="K71" s="258"/>
    </row>
    <row r="72" spans="2:17" x14ac:dyDescent="0.2">
      <c r="B72" s="23" t="s">
        <v>33</v>
      </c>
      <c r="C72" s="1">
        <f>Theo!C72+Theo!E72</f>
        <v>14</v>
      </c>
      <c r="D72" s="2">
        <f>C72/$I72</f>
        <v>0.3888888888888889</v>
      </c>
      <c r="E72" s="1">
        <f>Theo!G72</f>
        <v>6</v>
      </c>
      <c r="F72" s="2">
        <f>E72/$I72</f>
        <v>0.16666666666666666</v>
      </c>
      <c r="G72" s="1">
        <f>Theo!I72+Theo!K72</f>
        <v>16</v>
      </c>
      <c r="H72" s="2">
        <f>G72/$I72</f>
        <v>0.44444444444444442</v>
      </c>
      <c r="I72" s="3">
        <f>Theo!M72</f>
        <v>36</v>
      </c>
      <c r="J72" s="3">
        <f>Theo!N72</f>
        <v>0</v>
      </c>
      <c r="K72" s="35">
        <f t="shared" ref="K72:K74" si="12">I72+J72</f>
        <v>36</v>
      </c>
    </row>
    <row r="73" spans="2:17" x14ac:dyDescent="0.2">
      <c r="B73" s="23" t="s">
        <v>34</v>
      </c>
      <c r="C73" s="1">
        <f>Theo!C73+Theo!E73</f>
        <v>10</v>
      </c>
      <c r="D73" s="2">
        <f t="shared" ref="D73:D74" si="13">C73/$I73</f>
        <v>0.27777777777777779</v>
      </c>
      <c r="E73" s="1">
        <f>Theo!G73</f>
        <v>4</v>
      </c>
      <c r="F73" s="2">
        <f t="shared" ref="F73:F74" si="14">E73/$I73</f>
        <v>0.1111111111111111</v>
      </c>
      <c r="G73" s="1">
        <f>Theo!I73+Theo!K73</f>
        <v>22</v>
      </c>
      <c r="H73" s="2">
        <f t="shared" ref="H73:H74" si="15">G73/$I73</f>
        <v>0.61111111111111116</v>
      </c>
      <c r="I73" s="3">
        <f>Theo!M73</f>
        <v>36</v>
      </c>
      <c r="J73" s="3">
        <f>Theo!N73</f>
        <v>0</v>
      </c>
      <c r="K73" s="35">
        <f t="shared" si="12"/>
        <v>36</v>
      </c>
    </row>
    <row r="74" spans="2:17" x14ac:dyDescent="0.2">
      <c r="B74" s="23" t="s">
        <v>35</v>
      </c>
      <c r="C74" s="1">
        <f>Theo!C74+Theo!E74</f>
        <v>22</v>
      </c>
      <c r="D74" s="2">
        <f t="shared" si="13"/>
        <v>0.61111111111111116</v>
      </c>
      <c r="E74" s="1">
        <f>Theo!G74</f>
        <v>7</v>
      </c>
      <c r="F74" s="2">
        <f t="shared" si="14"/>
        <v>0.19444444444444445</v>
      </c>
      <c r="G74" s="1">
        <f>Theo!I74+Theo!K74</f>
        <v>7</v>
      </c>
      <c r="H74" s="2">
        <f t="shared" si="15"/>
        <v>0.19444444444444445</v>
      </c>
      <c r="I74" s="3">
        <f>Theo!M74</f>
        <v>36</v>
      </c>
      <c r="J74" s="3">
        <f>Theo!N74</f>
        <v>0</v>
      </c>
      <c r="K74" s="35">
        <f t="shared" si="12"/>
        <v>36</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377</v>
      </c>
      <c r="J81" s="276" t="s">
        <v>5</v>
      </c>
      <c r="K81" s="258" t="s">
        <v>378</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Theo!C83+Theo!E83</f>
        <v>7</v>
      </c>
      <c r="D83" s="2">
        <f>C83/$I83</f>
        <v>0.46666666666666667</v>
      </c>
      <c r="E83" s="1">
        <f>Theo!G83</f>
        <v>4</v>
      </c>
      <c r="F83" s="2">
        <f>E83/$I83</f>
        <v>0.26666666666666666</v>
      </c>
      <c r="G83" s="1">
        <f>Theo!I83+Theo!K83</f>
        <v>4</v>
      </c>
      <c r="H83" s="2">
        <f>G83/$I83</f>
        <v>0.26666666666666666</v>
      </c>
      <c r="I83" s="3">
        <f>Theo!M83</f>
        <v>15</v>
      </c>
      <c r="J83" s="3">
        <f>Theo!N83</f>
        <v>0</v>
      </c>
      <c r="K83" s="35">
        <f t="shared" ref="K83:K85" si="16">I83+J83</f>
        <v>15</v>
      </c>
      <c r="L83" s="34"/>
      <c r="M83" s="34"/>
      <c r="N83" s="34"/>
      <c r="O83" s="34"/>
    </row>
    <row r="84" spans="2:15" s="123" customFormat="1" x14ac:dyDescent="0.2">
      <c r="B84" s="23" t="s">
        <v>34</v>
      </c>
      <c r="C84" s="1">
        <f>Theo!C84+Theo!E84</f>
        <v>6</v>
      </c>
      <c r="D84" s="2">
        <f t="shared" ref="D84:F85" si="17">C84/$I84</f>
        <v>0.4</v>
      </c>
      <c r="E84" s="1">
        <f>Theo!G84</f>
        <v>1</v>
      </c>
      <c r="F84" s="2">
        <f t="shared" si="17"/>
        <v>6.6666666666666666E-2</v>
      </c>
      <c r="G84" s="1">
        <f>Theo!I84+Theo!K84</f>
        <v>8</v>
      </c>
      <c r="H84" s="2">
        <f t="shared" ref="H84:H85" si="18">G84/$I84</f>
        <v>0.53333333333333333</v>
      </c>
      <c r="I84" s="3">
        <f>Theo!M84</f>
        <v>15</v>
      </c>
      <c r="J84" s="3">
        <f>Theo!N84</f>
        <v>0</v>
      </c>
      <c r="K84" s="35">
        <f t="shared" si="16"/>
        <v>15</v>
      </c>
      <c r="L84" s="34"/>
      <c r="M84" s="34"/>
      <c r="N84" s="34"/>
      <c r="O84" s="34"/>
    </row>
    <row r="85" spans="2:15" s="123" customFormat="1" x14ac:dyDescent="0.2">
      <c r="B85" s="23" t="s">
        <v>35</v>
      </c>
      <c r="C85" s="1">
        <f>Theo!C85+Theo!E85</f>
        <v>10</v>
      </c>
      <c r="D85" s="2">
        <f t="shared" si="17"/>
        <v>0.66666666666666663</v>
      </c>
      <c r="E85" s="1">
        <f>Theo!G85</f>
        <v>4</v>
      </c>
      <c r="F85" s="2">
        <f t="shared" si="17"/>
        <v>0.26666666666666666</v>
      </c>
      <c r="G85" s="1">
        <f>Theo!I85+Theo!K85</f>
        <v>1</v>
      </c>
      <c r="H85" s="2">
        <f t="shared" si="18"/>
        <v>6.6666666666666666E-2</v>
      </c>
      <c r="I85" s="3">
        <f>Theo!M85</f>
        <v>15</v>
      </c>
      <c r="J85" s="3">
        <f>Theo!N85</f>
        <v>0</v>
      </c>
      <c r="K85" s="35">
        <f t="shared" si="16"/>
        <v>15</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377</v>
      </c>
      <c r="J92" s="276" t="s">
        <v>5</v>
      </c>
      <c r="K92" s="258" t="s">
        <v>378</v>
      </c>
      <c r="L92" s="34"/>
      <c r="M92" s="34"/>
      <c r="N92" s="34"/>
      <c r="O92" s="34"/>
    </row>
    <row r="93" spans="2:15" s="123" customFormat="1" ht="30"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Theo!C94+Theo!E94</f>
        <v>7</v>
      </c>
      <c r="D94" s="2">
        <f>C94/$I94</f>
        <v>0.33333333333333331</v>
      </c>
      <c r="E94" s="1">
        <f>Theo!G94</f>
        <v>2</v>
      </c>
      <c r="F94" s="2">
        <f>E94/$I94</f>
        <v>9.5238095238095233E-2</v>
      </c>
      <c r="G94" s="1">
        <f>Theo!I94+Theo!K94</f>
        <v>12</v>
      </c>
      <c r="H94" s="2">
        <f>G94/$I94</f>
        <v>0.5714285714285714</v>
      </c>
      <c r="I94" s="3">
        <f>Theo!M94</f>
        <v>21</v>
      </c>
      <c r="J94" s="3">
        <f>Theo!N94</f>
        <v>0</v>
      </c>
      <c r="K94" s="3">
        <f>Theo!O94</f>
        <v>21</v>
      </c>
      <c r="L94" s="34"/>
      <c r="M94" s="34"/>
      <c r="N94" s="34"/>
      <c r="O94" s="34"/>
    </row>
    <row r="95" spans="2:15" s="123" customFormat="1" x14ac:dyDescent="0.2">
      <c r="B95" s="23" t="s">
        <v>34</v>
      </c>
      <c r="C95" s="1">
        <f>Theo!C95+Theo!E95</f>
        <v>4</v>
      </c>
      <c r="D95" s="2">
        <f t="shared" ref="D95:F96" si="19">C95/$I95</f>
        <v>0.19047619047619047</v>
      </c>
      <c r="E95" s="1">
        <f>Theo!G95</f>
        <v>3</v>
      </c>
      <c r="F95" s="2">
        <f t="shared" si="19"/>
        <v>0.14285714285714285</v>
      </c>
      <c r="G95" s="1">
        <f>Theo!I95+Theo!K95</f>
        <v>14</v>
      </c>
      <c r="H95" s="2">
        <f t="shared" ref="H95:H96" si="20">G95/$I95</f>
        <v>0.66666666666666663</v>
      </c>
      <c r="I95" s="3">
        <f>Theo!M95</f>
        <v>21</v>
      </c>
      <c r="J95" s="3">
        <f>Theo!N95</f>
        <v>0</v>
      </c>
      <c r="K95" s="3">
        <f>Theo!O95</f>
        <v>21</v>
      </c>
      <c r="L95" s="34"/>
      <c r="M95" s="34"/>
      <c r="N95" s="34"/>
      <c r="O95" s="34"/>
    </row>
    <row r="96" spans="2:15" s="123" customFormat="1" x14ac:dyDescent="0.2">
      <c r="B96" s="23" t="s">
        <v>35</v>
      </c>
      <c r="C96" s="1">
        <f>Theo!C96+Theo!E96</f>
        <v>12</v>
      </c>
      <c r="D96" s="2">
        <f t="shared" si="19"/>
        <v>0.5714285714285714</v>
      </c>
      <c r="E96" s="1">
        <f>Theo!G96</f>
        <v>3</v>
      </c>
      <c r="F96" s="2">
        <f t="shared" si="19"/>
        <v>0.14285714285714285</v>
      </c>
      <c r="G96" s="1">
        <f>Theo!I96+Theo!K96</f>
        <v>6</v>
      </c>
      <c r="H96" s="2">
        <f t="shared" si="20"/>
        <v>0.2857142857142857</v>
      </c>
      <c r="I96" s="3">
        <f>Theo!M96</f>
        <v>21</v>
      </c>
      <c r="J96" s="3">
        <f>Theo!N96</f>
        <v>0</v>
      </c>
      <c r="K96" s="3">
        <f>Theo!O96</f>
        <v>21</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40.9" customHeight="1" x14ac:dyDescent="0.2">
      <c r="B103" s="253"/>
      <c r="C103" s="208" t="s">
        <v>331</v>
      </c>
      <c r="D103" s="208"/>
      <c r="E103" s="208"/>
      <c r="F103" s="32"/>
      <c r="G103" s="208" t="s">
        <v>332</v>
      </c>
      <c r="H103" s="32"/>
      <c r="I103" s="208" t="s">
        <v>377</v>
      </c>
      <c r="J103" s="208" t="s">
        <v>5</v>
      </c>
      <c r="K103" s="208" t="s">
        <v>378</v>
      </c>
      <c r="L103" s="34"/>
      <c r="M103" s="34"/>
      <c r="N103" s="34"/>
      <c r="O103" s="34"/>
    </row>
    <row r="104" spans="2:15" s="123" customFormat="1" x14ac:dyDescent="0.2">
      <c r="B104" s="24" t="s">
        <v>40</v>
      </c>
      <c r="C104" s="1">
        <f>Theo!C104+Theo!E104</f>
        <v>2</v>
      </c>
      <c r="D104" s="2">
        <f>C104/$I104</f>
        <v>5.5555555555555552E-2</v>
      </c>
      <c r="E104" s="1">
        <f>Theo!G104</f>
        <v>4</v>
      </c>
      <c r="F104" s="2">
        <f>E104/$I104</f>
        <v>0.1111111111111111</v>
      </c>
      <c r="G104" s="1">
        <f>Theo!I104+Theo!K104</f>
        <v>30</v>
      </c>
      <c r="H104" s="2">
        <f>G104/$I104</f>
        <v>0.83333333333333337</v>
      </c>
      <c r="I104" s="3">
        <f>Theo!M104</f>
        <v>36</v>
      </c>
      <c r="J104" s="3">
        <f>Theo!N104</f>
        <v>0</v>
      </c>
      <c r="K104" s="3">
        <f>Theo!O104</f>
        <v>36</v>
      </c>
      <c r="L104" s="34"/>
      <c r="M104" s="34"/>
      <c r="N104" s="34"/>
      <c r="O104" s="34"/>
    </row>
    <row r="105" spans="2:15" s="123" customFormat="1" x14ac:dyDescent="0.2">
      <c r="B105" s="24" t="s">
        <v>41</v>
      </c>
      <c r="C105" s="1">
        <f>Theo!C105+Theo!E105</f>
        <v>16</v>
      </c>
      <c r="D105" s="2">
        <f t="shared" ref="D105:F110" si="21">C105/$I105</f>
        <v>0.45714285714285713</v>
      </c>
      <c r="E105" s="1">
        <f>Theo!G105</f>
        <v>6</v>
      </c>
      <c r="F105" s="2">
        <f t="shared" si="21"/>
        <v>0.17142857142857143</v>
      </c>
      <c r="G105" s="1">
        <f>Theo!I105+Theo!K105</f>
        <v>13</v>
      </c>
      <c r="H105" s="2">
        <f t="shared" ref="H105:H110" si="22">G105/$I105</f>
        <v>0.37142857142857144</v>
      </c>
      <c r="I105" s="3">
        <f>Theo!M105</f>
        <v>35</v>
      </c>
      <c r="J105" s="3">
        <f>Theo!N105</f>
        <v>1</v>
      </c>
      <c r="K105" s="3">
        <f>Theo!O105</f>
        <v>36</v>
      </c>
      <c r="L105" s="34"/>
      <c r="M105" s="34"/>
      <c r="N105" s="34"/>
      <c r="O105" s="34"/>
    </row>
    <row r="106" spans="2:15" s="123" customFormat="1" x14ac:dyDescent="0.2">
      <c r="B106" s="24" t="s">
        <v>42</v>
      </c>
      <c r="C106" s="1">
        <f>Theo!C106+Theo!E106</f>
        <v>23</v>
      </c>
      <c r="D106" s="2">
        <f t="shared" si="21"/>
        <v>0.67647058823529416</v>
      </c>
      <c r="E106" s="1">
        <f>Theo!G106</f>
        <v>3</v>
      </c>
      <c r="F106" s="2">
        <f t="shared" si="21"/>
        <v>8.8235294117647065E-2</v>
      </c>
      <c r="G106" s="1">
        <f>Theo!I106+Theo!K106</f>
        <v>8</v>
      </c>
      <c r="H106" s="2">
        <f t="shared" si="22"/>
        <v>0.23529411764705882</v>
      </c>
      <c r="I106" s="3">
        <f>Theo!M106</f>
        <v>34</v>
      </c>
      <c r="J106" s="3">
        <f>Theo!N106</f>
        <v>2</v>
      </c>
      <c r="K106" s="3">
        <f>Theo!O106</f>
        <v>36</v>
      </c>
      <c r="L106" s="34"/>
      <c r="M106" s="34"/>
      <c r="N106" s="34"/>
      <c r="O106" s="34"/>
    </row>
    <row r="107" spans="2:15" s="123" customFormat="1" x14ac:dyDescent="0.2">
      <c r="B107" s="24" t="s">
        <v>43</v>
      </c>
      <c r="C107" s="1">
        <f>Theo!C107+Theo!E107</f>
        <v>24</v>
      </c>
      <c r="D107" s="2">
        <f t="shared" si="21"/>
        <v>0.75</v>
      </c>
      <c r="E107" s="1">
        <f>Theo!G107</f>
        <v>1</v>
      </c>
      <c r="F107" s="2">
        <f t="shared" si="21"/>
        <v>3.125E-2</v>
      </c>
      <c r="G107" s="1">
        <f>Theo!I107+Theo!K107</f>
        <v>7</v>
      </c>
      <c r="H107" s="2">
        <f t="shared" si="22"/>
        <v>0.21875</v>
      </c>
      <c r="I107" s="3">
        <f>Theo!M107</f>
        <v>32</v>
      </c>
      <c r="J107" s="3">
        <f>Theo!N107</f>
        <v>4</v>
      </c>
      <c r="K107" s="3">
        <f>Theo!O107</f>
        <v>36</v>
      </c>
      <c r="L107" s="34"/>
      <c r="M107" s="34"/>
      <c r="N107" s="34"/>
      <c r="O107" s="34"/>
    </row>
    <row r="108" spans="2:15" s="123" customFormat="1" x14ac:dyDescent="0.2">
      <c r="B108" s="24" t="s">
        <v>44</v>
      </c>
      <c r="C108" s="1">
        <f>Theo!C108+Theo!E108</f>
        <v>18</v>
      </c>
      <c r="D108" s="2">
        <f t="shared" si="21"/>
        <v>0.52941176470588236</v>
      </c>
      <c r="E108" s="1">
        <f>Theo!G108</f>
        <v>6</v>
      </c>
      <c r="F108" s="2">
        <f t="shared" si="21"/>
        <v>0.17647058823529413</v>
      </c>
      <c r="G108" s="1">
        <f>Theo!I108+Theo!K108</f>
        <v>10</v>
      </c>
      <c r="H108" s="2">
        <f t="shared" si="22"/>
        <v>0.29411764705882354</v>
      </c>
      <c r="I108" s="3">
        <f>Theo!M108</f>
        <v>34</v>
      </c>
      <c r="J108" s="3">
        <f>Theo!N108</f>
        <v>2</v>
      </c>
      <c r="K108" s="3">
        <f>Theo!O108</f>
        <v>36</v>
      </c>
      <c r="L108" s="34"/>
      <c r="M108" s="34"/>
      <c r="N108" s="34"/>
      <c r="O108" s="34"/>
    </row>
    <row r="109" spans="2:15" s="123" customFormat="1" ht="24" x14ac:dyDescent="0.2">
      <c r="B109" s="24" t="s">
        <v>45</v>
      </c>
      <c r="C109" s="1">
        <f>Theo!C109+Theo!E109</f>
        <v>15</v>
      </c>
      <c r="D109" s="2">
        <f t="shared" si="21"/>
        <v>0.44117647058823528</v>
      </c>
      <c r="E109" s="1">
        <f>Theo!G109</f>
        <v>7</v>
      </c>
      <c r="F109" s="2">
        <f t="shared" si="21"/>
        <v>0.20588235294117646</v>
      </c>
      <c r="G109" s="1">
        <f>Theo!I109+Theo!K109</f>
        <v>12</v>
      </c>
      <c r="H109" s="2">
        <f t="shared" si="22"/>
        <v>0.35294117647058826</v>
      </c>
      <c r="I109" s="3">
        <f>Theo!M109</f>
        <v>34</v>
      </c>
      <c r="J109" s="3">
        <f>Theo!N109</f>
        <v>2</v>
      </c>
      <c r="K109" s="3">
        <f>Theo!O109</f>
        <v>36</v>
      </c>
      <c r="L109" s="34"/>
      <c r="M109" s="34"/>
      <c r="N109" s="34"/>
      <c r="O109" s="34"/>
    </row>
    <row r="110" spans="2:15" s="123" customFormat="1" x14ac:dyDescent="0.2">
      <c r="B110" s="24" t="s">
        <v>46</v>
      </c>
      <c r="C110" s="1">
        <f>Theo!C110+Theo!E110</f>
        <v>6</v>
      </c>
      <c r="D110" s="2">
        <f t="shared" si="21"/>
        <v>0.8571428571428571</v>
      </c>
      <c r="E110" s="1">
        <f>Theo!G110</f>
        <v>0</v>
      </c>
      <c r="F110" s="2">
        <f t="shared" si="21"/>
        <v>0</v>
      </c>
      <c r="G110" s="1">
        <f>Theo!I110+Theo!K110</f>
        <v>1</v>
      </c>
      <c r="H110" s="2">
        <f t="shared" si="22"/>
        <v>0.14285714285714285</v>
      </c>
      <c r="I110" s="3">
        <f>Theo!M110</f>
        <v>7</v>
      </c>
      <c r="J110" s="3">
        <f>Theo!N110</f>
        <v>29</v>
      </c>
      <c r="K110" s="3">
        <f>Theo!O110</f>
        <v>36</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377</v>
      </c>
      <c r="J117" s="208" t="s">
        <v>5</v>
      </c>
      <c r="K117" s="208" t="s">
        <v>378</v>
      </c>
      <c r="L117" s="34"/>
      <c r="M117" s="34"/>
      <c r="N117" s="34"/>
      <c r="O117" s="34"/>
    </row>
    <row r="118" spans="2:15" s="123" customFormat="1" x14ac:dyDescent="0.2">
      <c r="B118" s="24" t="s">
        <v>40</v>
      </c>
      <c r="C118" s="1">
        <f>Theo!C118+Theo!E118</f>
        <v>1</v>
      </c>
      <c r="D118" s="2">
        <f>C118/$I118</f>
        <v>6.6666666666666666E-2</v>
      </c>
      <c r="E118" s="1">
        <f>Theo!G118</f>
        <v>1</v>
      </c>
      <c r="F118" s="2">
        <f>E118/$I118</f>
        <v>6.6666666666666666E-2</v>
      </c>
      <c r="G118" s="1">
        <f>Theo!I118+Theo!K118</f>
        <v>13</v>
      </c>
      <c r="H118" s="2">
        <f>G118/$I118</f>
        <v>0.8666666666666667</v>
      </c>
      <c r="I118" s="3">
        <f>Theo!M118</f>
        <v>15</v>
      </c>
      <c r="J118" s="3">
        <f>Theo!N118</f>
        <v>0</v>
      </c>
      <c r="K118" s="3">
        <f>Theo!O118</f>
        <v>15</v>
      </c>
      <c r="L118" s="34"/>
      <c r="M118" s="34"/>
      <c r="N118" s="34"/>
      <c r="O118" s="34"/>
    </row>
    <row r="119" spans="2:15" s="123" customFormat="1" x14ac:dyDescent="0.2">
      <c r="B119" s="24" t="s">
        <v>41</v>
      </c>
      <c r="C119" s="1">
        <f>Theo!C119+Theo!E119</f>
        <v>10</v>
      </c>
      <c r="D119" s="2">
        <f t="shared" ref="D119:F124" si="23">C119/$I119</f>
        <v>0.66666666666666663</v>
      </c>
      <c r="E119" s="1">
        <f>Theo!G119</f>
        <v>2</v>
      </c>
      <c r="F119" s="2">
        <f t="shared" si="23"/>
        <v>0.13333333333333333</v>
      </c>
      <c r="G119" s="1">
        <f>Theo!I119+Theo!K119</f>
        <v>3</v>
      </c>
      <c r="H119" s="2">
        <f t="shared" ref="H119:H124" si="24">G119/$I119</f>
        <v>0.2</v>
      </c>
      <c r="I119" s="3">
        <f>Theo!M119</f>
        <v>15</v>
      </c>
      <c r="J119" s="3">
        <f>Theo!N119</f>
        <v>0</v>
      </c>
      <c r="K119" s="3">
        <f>Theo!O119</f>
        <v>15</v>
      </c>
      <c r="L119" s="34"/>
      <c r="M119" s="34"/>
      <c r="N119" s="34"/>
      <c r="O119" s="34"/>
    </row>
    <row r="120" spans="2:15" s="123" customFormat="1" x14ac:dyDescent="0.2">
      <c r="B120" s="24" t="s">
        <v>42</v>
      </c>
      <c r="C120" s="1">
        <f>Theo!C120+Theo!E120</f>
        <v>10</v>
      </c>
      <c r="D120" s="2">
        <f t="shared" si="23"/>
        <v>0.66666666666666663</v>
      </c>
      <c r="E120" s="1">
        <f>Theo!G120</f>
        <v>3</v>
      </c>
      <c r="F120" s="2">
        <f t="shared" si="23"/>
        <v>0.2</v>
      </c>
      <c r="G120" s="1">
        <f>Theo!I120+Theo!K120</f>
        <v>2</v>
      </c>
      <c r="H120" s="2">
        <f t="shared" si="24"/>
        <v>0.13333333333333333</v>
      </c>
      <c r="I120" s="3">
        <f>Theo!M120</f>
        <v>15</v>
      </c>
      <c r="J120" s="3">
        <f>Theo!N120</f>
        <v>0</v>
      </c>
      <c r="K120" s="3">
        <f>Theo!O120</f>
        <v>15</v>
      </c>
      <c r="L120" s="34"/>
      <c r="M120" s="34"/>
      <c r="N120" s="34"/>
      <c r="O120" s="34"/>
    </row>
    <row r="121" spans="2:15" s="123" customFormat="1" x14ac:dyDescent="0.2">
      <c r="B121" s="24" t="s">
        <v>43</v>
      </c>
      <c r="C121" s="1">
        <f>Theo!C121+Theo!E121</f>
        <v>12</v>
      </c>
      <c r="D121" s="2">
        <f t="shared" si="23"/>
        <v>0.8</v>
      </c>
      <c r="E121" s="1">
        <f>Theo!G121</f>
        <v>1</v>
      </c>
      <c r="F121" s="2">
        <f t="shared" si="23"/>
        <v>6.6666666666666666E-2</v>
      </c>
      <c r="G121" s="1">
        <f>Theo!I121+Theo!K121</f>
        <v>2</v>
      </c>
      <c r="H121" s="2">
        <f t="shared" si="24"/>
        <v>0.13333333333333333</v>
      </c>
      <c r="I121" s="3">
        <f>Theo!M121</f>
        <v>15</v>
      </c>
      <c r="J121" s="3">
        <f>Theo!N121</f>
        <v>0</v>
      </c>
      <c r="K121" s="3">
        <f>Theo!O121</f>
        <v>15</v>
      </c>
      <c r="L121" s="34"/>
      <c r="M121" s="34"/>
      <c r="N121" s="34"/>
      <c r="O121" s="34"/>
    </row>
    <row r="122" spans="2:15" s="123" customFormat="1" x14ac:dyDescent="0.2">
      <c r="B122" s="24" t="s">
        <v>44</v>
      </c>
      <c r="C122" s="1">
        <f>Theo!C122+Theo!E122</f>
        <v>10</v>
      </c>
      <c r="D122" s="2">
        <f t="shared" si="23"/>
        <v>0.66666666666666663</v>
      </c>
      <c r="E122" s="1">
        <f>Theo!G122</f>
        <v>2</v>
      </c>
      <c r="F122" s="2">
        <f t="shared" si="23"/>
        <v>0.13333333333333333</v>
      </c>
      <c r="G122" s="1">
        <f>Theo!I122+Theo!K122</f>
        <v>3</v>
      </c>
      <c r="H122" s="2">
        <f t="shared" si="24"/>
        <v>0.2</v>
      </c>
      <c r="I122" s="3">
        <f>Theo!M122</f>
        <v>15</v>
      </c>
      <c r="J122" s="3">
        <f>Theo!N122</f>
        <v>0</v>
      </c>
      <c r="K122" s="3">
        <f>Theo!O122</f>
        <v>15</v>
      </c>
      <c r="L122" s="34"/>
      <c r="M122" s="34"/>
      <c r="N122" s="34"/>
      <c r="O122" s="34"/>
    </row>
    <row r="123" spans="2:15" s="123" customFormat="1" ht="24" x14ac:dyDescent="0.2">
      <c r="B123" s="24" t="s">
        <v>45</v>
      </c>
      <c r="C123" s="1">
        <f>Theo!C123+Theo!E123</f>
        <v>8</v>
      </c>
      <c r="D123" s="2">
        <f t="shared" si="23"/>
        <v>0.53333333333333333</v>
      </c>
      <c r="E123" s="1">
        <f>Theo!G123</f>
        <v>3</v>
      </c>
      <c r="F123" s="2">
        <f t="shared" si="23"/>
        <v>0.2</v>
      </c>
      <c r="G123" s="1">
        <f>Theo!I123+Theo!K123</f>
        <v>4</v>
      </c>
      <c r="H123" s="2">
        <f t="shared" si="24"/>
        <v>0.26666666666666666</v>
      </c>
      <c r="I123" s="3">
        <f>Theo!M123</f>
        <v>15</v>
      </c>
      <c r="J123" s="3">
        <f>Theo!N123</f>
        <v>0</v>
      </c>
      <c r="K123" s="3">
        <f>Theo!O123</f>
        <v>15</v>
      </c>
      <c r="L123" s="34"/>
      <c r="M123" s="34"/>
      <c r="N123" s="34"/>
      <c r="O123" s="34"/>
    </row>
    <row r="124" spans="2:15" s="123" customFormat="1" x14ac:dyDescent="0.2">
      <c r="B124" s="24" t="s">
        <v>46</v>
      </c>
      <c r="C124" s="1">
        <f>Theo!C124+Theo!E124</f>
        <v>4</v>
      </c>
      <c r="D124" s="2">
        <f t="shared" si="23"/>
        <v>1</v>
      </c>
      <c r="E124" s="1">
        <f>Theo!G124</f>
        <v>0</v>
      </c>
      <c r="F124" s="2">
        <f t="shared" si="23"/>
        <v>0</v>
      </c>
      <c r="G124" s="1">
        <f>Theo!I124+Theo!K124</f>
        <v>0</v>
      </c>
      <c r="H124" s="2">
        <f t="shared" si="24"/>
        <v>0</v>
      </c>
      <c r="I124" s="3">
        <f>Theo!M124</f>
        <v>4</v>
      </c>
      <c r="J124" s="3">
        <f>Theo!N124</f>
        <v>11</v>
      </c>
      <c r="K124" s="3">
        <f>Theo!O124</f>
        <v>15</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377</v>
      </c>
      <c r="J131" s="208" t="s">
        <v>5</v>
      </c>
      <c r="K131" s="208" t="s">
        <v>378</v>
      </c>
      <c r="L131" s="34"/>
      <c r="M131" s="34"/>
      <c r="N131" s="34"/>
      <c r="O131" s="34"/>
    </row>
    <row r="132" spans="2:15" s="123" customFormat="1" x14ac:dyDescent="0.2">
      <c r="B132" s="24" t="s">
        <v>40</v>
      </c>
      <c r="C132" s="1">
        <f>Theo!C132+Theo!E132</f>
        <v>1</v>
      </c>
      <c r="D132" s="2">
        <f>C132/$I132</f>
        <v>4.7619047619047616E-2</v>
      </c>
      <c r="E132" s="1">
        <f>Theo!G132</f>
        <v>3</v>
      </c>
      <c r="F132" s="2">
        <f>E132/$I132</f>
        <v>0.14285714285714285</v>
      </c>
      <c r="G132" s="1">
        <f>Theo!I132+Theo!K132</f>
        <v>17</v>
      </c>
      <c r="H132" s="2">
        <f>G132/$I132</f>
        <v>0.80952380952380953</v>
      </c>
      <c r="I132" s="3">
        <f>Theo!M132</f>
        <v>21</v>
      </c>
      <c r="J132" s="3">
        <f>Theo!N132</f>
        <v>0</v>
      </c>
      <c r="K132" s="3">
        <f>Theo!O132</f>
        <v>21</v>
      </c>
      <c r="L132" s="34"/>
      <c r="M132" s="34"/>
      <c r="N132" s="34"/>
      <c r="O132" s="34"/>
    </row>
    <row r="133" spans="2:15" s="123" customFormat="1" x14ac:dyDescent="0.2">
      <c r="B133" s="24" t="s">
        <v>41</v>
      </c>
      <c r="C133" s="1">
        <f>Theo!C133+Theo!E133</f>
        <v>6</v>
      </c>
      <c r="D133" s="2">
        <f t="shared" ref="D133:F138" si="25">C133/$I133</f>
        <v>0.3</v>
      </c>
      <c r="E133" s="1">
        <f>Theo!G133</f>
        <v>4</v>
      </c>
      <c r="F133" s="2">
        <f t="shared" si="25"/>
        <v>0.2</v>
      </c>
      <c r="G133" s="1">
        <f>Theo!I133+Theo!K133</f>
        <v>10</v>
      </c>
      <c r="H133" s="2">
        <f t="shared" ref="H133:H138" si="26">G133/$I133</f>
        <v>0.5</v>
      </c>
      <c r="I133" s="3">
        <f>Theo!M133</f>
        <v>20</v>
      </c>
      <c r="J133" s="3">
        <f>Theo!N133</f>
        <v>1</v>
      </c>
      <c r="K133" s="3">
        <f>Theo!O133</f>
        <v>21</v>
      </c>
      <c r="L133" s="34"/>
      <c r="M133" s="34"/>
      <c r="N133" s="34"/>
      <c r="O133" s="34"/>
    </row>
    <row r="134" spans="2:15" s="123" customFormat="1" x14ac:dyDescent="0.2">
      <c r="B134" s="24" t="s">
        <v>42</v>
      </c>
      <c r="C134" s="1">
        <f>Theo!C134+Theo!E134</f>
        <v>13</v>
      </c>
      <c r="D134" s="2">
        <f t="shared" si="25"/>
        <v>0.68421052631578949</v>
      </c>
      <c r="E134" s="1">
        <f>Theo!G134</f>
        <v>0</v>
      </c>
      <c r="F134" s="2">
        <f t="shared" si="25"/>
        <v>0</v>
      </c>
      <c r="G134" s="1">
        <f>Theo!I134+Theo!K134</f>
        <v>6</v>
      </c>
      <c r="H134" s="2">
        <f t="shared" si="26"/>
        <v>0.31578947368421051</v>
      </c>
      <c r="I134" s="3">
        <f>Theo!M134</f>
        <v>19</v>
      </c>
      <c r="J134" s="3">
        <f>Theo!N134</f>
        <v>2</v>
      </c>
      <c r="K134" s="3">
        <f>Theo!O134</f>
        <v>21</v>
      </c>
      <c r="L134" s="34"/>
      <c r="M134" s="34"/>
      <c r="N134" s="34"/>
      <c r="O134" s="34"/>
    </row>
    <row r="135" spans="2:15" s="123" customFormat="1" x14ac:dyDescent="0.2">
      <c r="B135" s="24" t="s">
        <v>43</v>
      </c>
      <c r="C135" s="1">
        <f>Theo!C135+Theo!E135</f>
        <v>12</v>
      </c>
      <c r="D135" s="2">
        <f t="shared" si="25"/>
        <v>0.70588235294117652</v>
      </c>
      <c r="E135" s="1">
        <f>Theo!G135</f>
        <v>0</v>
      </c>
      <c r="F135" s="2">
        <f t="shared" si="25"/>
        <v>0</v>
      </c>
      <c r="G135" s="1">
        <f>Theo!I135+Theo!K135</f>
        <v>5</v>
      </c>
      <c r="H135" s="2">
        <f t="shared" si="26"/>
        <v>0.29411764705882354</v>
      </c>
      <c r="I135" s="3">
        <f>Theo!M135</f>
        <v>17</v>
      </c>
      <c r="J135" s="3">
        <f>Theo!N135</f>
        <v>4</v>
      </c>
      <c r="K135" s="3">
        <f>Theo!O135</f>
        <v>21</v>
      </c>
      <c r="L135" s="34"/>
      <c r="M135" s="34"/>
      <c r="N135" s="34"/>
      <c r="O135" s="34"/>
    </row>
    <row r="136" spans="2:15" s="123" customFormat="1" x14ac:dyDescent="0.2">
      <c r="B136" s="24" t="s">
        <v>44</v>
      </c>
      <c r="C136" s="1">
        <f>Theo!C136+Theo!E136</f>
        <v>8</v>
      </c>
      <c r="D136" s="2">
        <f t="shared" si="25"/>
        <v>0.42105263157894735</v>
      </c>
      <c r="E136" s="1">
        <f>Theo!G136</f>
        <v>4</v>
      </c>
      <c r="F136" s="2">
        <f t="shared" si="25"/>
        <v>0.21052631578947367</v>
      </c>
      <c r="G136" s="1">
        <f>Theo!I136+Theo!K136</f>
        <v>7</v>
      </c>
      <c r="H136" s="2">
        <f t="shared" si="26"/>
        <v>0.36842105263157893</v>
      </c>
      <c r="I136" s="3">
        <f>Theo!M136</f>
        <v>19</v>
      </c>
      <c r="J136" s="3">
        <f>Theo!N136</f>
        <v>2</v>
      </c>
      <c r="K136" s="3">
        <f>Theo!O136</f>
        <v>21</v>
      </c>
      <c r="L136" s="34"/>
      <c r="M136" s="34"/>
      <c r="N136" s="34"/>
      <c r="O136" s="34"/>
    </row>
    <row r="137" spans="2:15" s="123" customFormat="1" ht="24" x14ac:dyDescent="0.2">
      <c r="B137" s="24" t="s">
        <v>45</v>
      </c>
      <c r="C137" s="1">
        <f>Theo!C137+Theo!E137</f>
        <v>7</v>
      </c>
      <c r="D137" s="2">
        <f t="shared" si="25"/>
        <v>0.36842105263157893</v>
      </c>
      <c r="E137" s="1">
        <f>Theo!G137</f>
        <v>4</v>
      </c>
      <c r="F137" s="2">
        <f t="shared" si="25"/>
        <v>0.21052631578947367</v>
      </c>
      <c r="G137" s="1">
        <f>Theo!I137+Theo!K137</f>
        <v>8</v>
      </c>
      <c r="H137" s="2">
        <f t="shared" si="26"/>
        <v>0.42105263157894735</v>
      </c>
      <c r="I137" s="3">
        <f>Theo!M137</f>
        <v>19</v>
      </c>
      <c r="J137" s="3">
        <f>Theo!N137</f>
        <v>2</v>
      </c>
      <c r="K137" s="3">
        <f>Theo!O137</f>
        <v>21</v>
      </c>
      <c r="L137" s="34"/>
      <c r="M137" s="34"/>
      <c r="N137" s="34"/>
      <c r="O137" s="34"/>
    </row>
    <row r="138" spans="2:15" s="123" customFormat="1" x14ac:dyDescent="0.2">
      <c r="B138" s="24" t="s">
        <v>46</v>
      </c>
      <c r="C138" s="1">
        <f>Theo!C138+Theo!E138</f>
        <v>2</v>
      </c>
      <c r="D138" s="2">
        <f t="shared" si="25"/>
        <v>0.66666666666666663</v>
      </c>
      <c r="E138" s="1">
        <f>Theo!G138</f>
        <v>0</v>
      </c>
      <c r="F138" s="2">
        <f t="shared" si="25"/>
        <v>0</v>
      </c>
      <c r="G138" s="1">
        <f>Theo!I138+Theo!K138</f>
        <v>1</v>
      </c>
      <c r="H138" s="2">
        <f t="shared" si="26"/>
        <v>0.33333333333333331</v>
      </c>
      <c r="I138" s="3">
        <f>Theo!M138</f>
        <v>3</v>
      </c>
      <c r="J138" s="3">
        <f>Theo!N138</f>
        <v>18</v>
      </c>
      <c r="K138" s="3">
        <f>Theo!O138</f>
        <v>21</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377</v>
      </c>
      <c r="J145" s="208" t="s">
        <v>5</v>
      </c>
      <c r="K145" s="208" t="s">
        <v>378</v>
      </c>
    </row>
    <row r="146" spans="2:20" x14ac:dyDescent="0.2">
      <c r="B146" s="24" t="s">
        <v>27</v>
      </c>
      <c r="C146" s="1">
        <f>Theo!C146+Theo!E146</f>
        <v>4</v>
      </c>
      <c r="D146" s="2">
        <f>C146/$I146</f>
        <v>0.11428571428571428</v>
      </c>
      <c r="E146" s="1">
        <f>Theo!G146</f>
        <v>8</v>
      </c>
      <c r="F146" s="2">
        <f>E146/$I146</f>
        <v>0.22857142857142856</v>
      </c>
      <c r="G146" s="1">
        <f>Theo!I146+Theo!K146</f>
        <v>23</v>
      </c>
      <c r="H146" s="2">
        <f>G146/$I146</f>
        <v>0.65714285714285714</v>
      </c>
      <c r="I146" s="3">
        <f>Theo!M146</f>
        <v>35</v>
      </c>
      <c r="J146" s="3">
        <f>Theo!N146</f>
        <v>1</v>
      </c>
      <c r="K146" s="3">
        <f>Theo!O146</f>
        <v>36</v>
      </c>
    </row>
    <row r="147" spans="2:20" x14ac:dyDescent="0.2">
      <c r="B147" s="24" t="s">
        <v>28</v>
      </c>
      <c r="C147" s="1">
        <f>Theo!C147+Theo!E147</f>
        <v>3</v>
      </c>
      <c r="D147" s="2">
        <f t="shared" ref="D147:F148" si="27">C147/$I147</f>
        <v>0.21428571428571427</v>
      </c>
      <c r="E147" s="1">
        <f>Theo!G147</f>
        <v>2</v>
      </c>
      <c r="F147" s="2">
        <f t="shared" si="27"/>
        <v>0.14285714285714285</v>
      </c>
      <c r="G147" s="1">
        <f>Theo!I147+Theo!K147</f>
        <v>9</v>
      </c>
      <c r="H147" s="2">
        <f t="shared" ref="H147:H148" si="28">G147/$I147</f>
        <v>0.6428571428571429</v>
      </c>
      <c r="I147" s="3">
        <f>Theo!M147</f>
        <v>14</v>
      </c>
      <c r="J147" s="3">
        <f>Theo!N147</f>
        <v>1</v>
      </c>
      <c r="K147" s="3">
        <f>Theo!O147</f>
        <v>15</v>
      </c>
    </row>
    <row r="148" spans="2:20" x14ac:dyDescent="0.2">
      <c r="B148" s="24" t="s">
        <v>29</v>
      </c>
      <c r="C148" s="1">
        <f>Theo!C148+Theo!E148</f>
        <v>1</v>
      </c>
      <c r="D148" s="2">
        <f t="shared" si="27"/>
        <v>4.7619047619047616E-2</v>
      </c>
      <c r="E148" s="1">
        <f>Theo!G148</f>
        <v>6</v>
      </c>
      <c r="F148" s="2">
        <f t="shared" si="27"/>
        <v>0.2857142857142857</v>
      </c>
      <c r="G148" s="1">
        <f>Theo!I148+Theo!K148</f>
        <v>14</v>
      </c>
      <c r="H148" s="2">
        <f t="shared" si="28"/>
        <v>0.66666666666666663</v>
      </c>
      <c r="I148" s="3">
        <f>Theo!M148</f>
        <v>21</v>
      </c>
      <c r="J148" s="3">
        <f>Theo!N148</f>
        <v>0</v>
      </c>
      <c r="K148" s="3">
        <f>Theo!O148</f>
        <v>21</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377</v>
      </c>
      <c r="N157" s="208" t="s">
        <v>5</v>
      </c>
      <c r="O157" s="208" t="s">
        <v>378</v>
      </c>
    </row>
    <row r="158" spans="2:20" x14ac:dyDescent="0.2">
      <c r="B158" s="24" t="s">
        <v>34</v>
      </c>
      <c r="C158" s="1">
        <f>Theo!C158+Theo!E158</f>
        <v>2</v>
      </c>
      <c r="D158" s="2">
        <f>C158/$M158</f>
        <v>5.5555555555555552E-2</v>
      </c>
      <c r="E158" s="1">
        <f>Theo!G158</f>
        <v>2</v>
      </c>
      <c r="F158" s="2">
        <f>E158/$M158</f>
        <v>5.5555555555555552E-2</v>
      </c>
      <c r="G158" s="1">
        <f>Theo!I158</f>
        <v>3</v>
      </c>
      <c r="H158" s="2">
        <f>G158/$M158</f>
        <v>8.3333333333333329E-2</v>
      </c>
      <c r="I158" s="1">
        <f>Theo!K158</f>
        <v>6</v>
      </c>
      <c r="J158" s="2">
        <f>I158/$M158</f>
        <v>0.16666666666666666</v>
      </c>
      <c r="K158" s="1">
        <f>Theo!M158+Theo!O158</f>
        <v>23</v>
      </c>
      <c r="L158" s="2">
        <f>K158/$M158</f>
        <v>0.63888888888888884</v>
      </c>
      <c r="M158" s="35">
        <f>Theo!Q158</f>
        <v>36</v>
      </c>
      <c r="N158" s="35">
        <f>Theo!R158</f>
        <v>0</v>
      </c>
      <c r="O158" s="35">
        <f>Theo!S158</f>
        <v>36</v>
      </c>
      <c r="T158" s="123"/>
    </row>
    <row r="159" spans="2:20" x14ac:dyDescent="0.2">
      <c r="B159" s="24" t="s">
        <v>324</v>
      </c>
      <c r="C159" s="1">
        <f>Theo!C159+Theo!E159</f>
        <v>2</v>
      </c>
      <c r="D159" s="2">
        <f t="shared" ref="D159:F164" si="29">C159/$M159</f>
        <v>5.5555555555555552E-2</v>
      </c>
      <c r="E159" s="1">
        <f>Theo!G159</f>
        <v>3</v>
      </c>
      <c r="F159" s="2">
        <f t="shared" si="29"/>
        <v>8.3333333333333329E-2</v>
      </c>
      <c r="G159" s="1">
        <f>Theo!I159</f>
        <v>2</v>
      </c>
      <c r="H159" s="2">
        <f t="shared" ref="H159:H164" si="30">G159/$M159</f>
        <v>5.5555555555555552E-2</v>
      </c>
      <c r="I159" s="1">
        <f>Theo!K159</f>
        <v>4</v>
      </c>
      <c r="J159" s="2">
        <f t="shared" ref="J159:J164" si="31">I159/$M159</f>
        <v>0.1111111111111111</v>
      </c>
      <c r="K159" s="1">
        <f>Theo!M159+Theo!O159</f>
        <v>25</v>
      </c>
      <c r="L159" s="2">
        <f t="shared" ref="L159:L164" si="32">K159/$M159</f>
        <v>0.69444444444444442</v>
      </c>
      <c r="M159" s="35">
        <f>Theo!Q159</f>
        <v>36</v>
      </c>
      <c r="N159" s="35">
        <f>Theo!R159</f>
        <v>0</v>
      </c>
      <c r="O159" s="35">
        <f>Theo!S159</f>
        <v>36</v>
      </c>
      <c r="T159" s="123"/>
    </row>
    <row r="160" spans="2:20" x14ac:dyDescent="0.2">
      <c r="B160" s="24" t="s">
        <v>325</v>
      </c>
      <c r="C160" s="1">
        <f>Theo!C160+Theo!E160</f>
        <v>4</v>
      </c>
      <c r="D160" s="2">
        <f t="shared" si="29"/>
        <v>0.11428571428571428</v>
      </c>
      <c r="E160" s="1">
        <f>Theo!G160</f>
        <v>5</v>
      </c>
      <c r="F160" s="2">
        <f t="shared" si="29"/>
        <v>0.14285714285714285</v>
      </c>
      <c r="G160" s="1">
        <f>Theo!I160</f>
        <v>2</v>
      </c>
      <c r="H160" s="2">
        <f t="shared" si="30"/>
        <v>5.7142857142857141E-2</v>
      </c>
      <c r="I160" s="1">
        <f>Theo!K160</f>
        <v>4</v>
      </c>
      <c r="J160" s="2">
        <f t="shared" si="31"/>
        <v>0.11428571428571428</v>
      </c>
      <c r="K160" s="1">
        <f>Theo!M160+Theo!O160</f>
        <v>20</v>
      </c>
      <c r="L160" s="2">
        <f t="shared" si="32"/>
        <v>0.5714285714285714</v>
      </c>
      <c r="M160" s="35">
        <f>Theo!Q160</f>
        <v>35</v>
      </c>
      <c r="N160" s="35">
        <f>Theo!R160</f>
        <v>1</v>
      </c>
      <c r="O160" s="35">
        <f>Theo!S160</f>
        <v>36</v>
      </c>
      <c r="T160" s="123"/>
    </row>
    <row r="161" spans="2:20" x14ac:dyDescent="0.2">
      <c r="B161" s="24" t="s">
        <v>326</v>
      </c>
      <c r="C161" s="1">
        <f>Theo!C161+Theo!E161</f>
        <v>6</v>
      </c>
      <c r="D161" s="2">
        <f t="shared" si="29"/>
        <v>0.16666666666666666</v>
      </c>
      <c r="E161" s="1">
        <f>Theo!G161</f>
        <v>5</v>
      </c>
      <c r="F161" s="2">
        <f t="shared" si="29"/>
        <v>0.1388888888888889</v>
      </c>
      <c r="G161" s="1">
        <f>Theo!I161</f>
        <v>1</v>
      </c>
      <c r="H161" s="2">
        <f t="shared" si="30"/>
        <v>2.7777777777777776E-2</v>
      </c>
      <c r="I161" s="1">
        <f>Theo!K161</f>
        <v>3</v>
      </c>
      <c r="J161" s="2">
        <f t="shared" si="31"/>
        <v>8.3333333333333329E-2</v>
      </c>
      <c r="K161" s="1">
        <f>Theo!M161+Theo!O161</f>
        <v>21</v>
      </c>
      <c r="L161" s="2">
        <f t="shared" si="32"/>
        <v>0.58333333333333337</v>
      </c>
      <c r="M161" s="35">
        <f>Theo!Q161</f>
        <v>36</v>
      </c>
      <c r="N161" s="35">
        <f>Theo!R161</f>
        <v>0</v>
      </c>
      <c r="O161" s="35">
        <f>Theo!S161</f>
        <v>36</v>
      </c>
      <c r="T161" s="123"/>
    </row>
    <row r="162" spans="2:20" x14ac:dyDescent="0.2">
      <c r="B162" s="24" t="s">
        <v>327</v>
      </c>
      <c r="C162" s="1">
        <f>Theo!C162+Theo!E162</f>
        <v>8</v>
      </c>
      <c r="D162" s="2">
        <f t="shared" si="29"/>
        <v>0.22222222222222221</v>
      </c>
      <c r="E162" s="1">
        <f>Theo!G162</f>
        <v>7</v>
      </c>
      <c r="F162" s="2">
        <f t="shared" si="29"/>
        <v>0.19444444444444445</v>
      </c>
      <c r="G162" s="1">
        <f>Theo!I162</f>
        <v>5</v>
      </c>
      <c r="H162" s="2">
        <f t="shared" si="30"/>
        <v>0.1388888888888889</v>
      </c>
      <c r="I162" s="1">
        <f>Theo!K162</f>
        <v>4</v>
      </c>
      <c r="J162" s="2">
        <f t="shared" si="31"/>
        <v>0.1111111111111111</v>
      </c>
      <c r="K162" s="1">
        <f>Theo!M162+Theo!O162</f>
        <v>12</v>
      </c>
      <c r="L162" s="2">
        <f t="shared" si="32"/>
        <v>0.33333333333333331</v>
      </c>
      <c r="M162" s="35">
        <f>Theo!Q162</f>
        <v>36</v>
      </c>
      <c r="N162" s="35">
        <f>Theo!R162</f>
        <v>0</v>
      </c>
      <c r="O162" s="35">
        <f>Theo!S162</f>
        <v>36</v>
      </c>
      <c r="T162" s="123"/>
    </row>
    <row r="163" spans="2:20" x14ac:dyDescent="0.2">
      <c r="B163" s="24" t="s">
        <v>328</v>
      </c>
      <c r="C163" s="1">
        <f>Theo!C163+Theo!E163</f>
        <v>1</v>
      </c>
      <c r="D163" s="2">
        <f t="shared" si="29"/>
        <v>2.7777777777777776E-2</v>
      </c>
      <c r="E163" s="1">
        <f>Theo!G163</f>
        <v>0</v>
      </c>
      <c r="F163" s="2">
        <f t="shared" si="29"/>
        <v>0</v>
      </c>
      <c r="G163" s="1">
        <f>Theo!I163</f>
        <v>1</v>
      </c>
      <c r="H163" s="2">
        <f t="shared" si="30"/>
        <v>2.7777777777777776E-2</v>
      </c>
      <c r="I163" s="1">
        <f>Theo!K163</f>
        <v>4</v>
      </c>
      <c r="J163" s="2">
        <f t="shared" si="31"/>
        <v>0.1111111111111111</v>
      </c>
      <c r="K163" s="1">
        <f>Theo!M163+Theo!O163</f>
        <v>30</v>
      </c>
      <c r="L163" s="2">
        <f t="shared" si="32"/>
        <v>0.83333333333333337</v>
      </c>
      <c r="M163" s="35">
        <f>Theo!Q163</f>
        <v>36</v>
      </c>
      <c r="N163" s="35">
        <f>Theo!R163</f>
        <v>0</v>
      </c>
      <c r="O163" s="35">
        <f>Theo!S163</f>
        <v>36</v>
      </c>
      <c r="T163" s="123"/>
    </row>
    <row r="164" spans="2:20" x14ac:dyDescent="0.2">
      <c r="B164" s="24" t="s">
        <v>329</v>
      </c>
      <c r="C164" s="1">
        <f>Theo!C164+Theo!E164</f>
        <v>22</v>
      </c>
      <c r="D164" s="2">
        <f t="shared" si="29"/>
        <v>0.66666666666666663</v>
      </c>
      <c r="E164" s="1">
        <f>Theo!G164</f>
        <v>4</v>
      </c>
      <c r="F164" s="2">
        <f t="shared" si="29"/>
        <v>0.12121212121212122</v>
      </c>
      <c r="G164" s="1">
        <f>Theo!I164</f>
        <v>4</v>
      </c>
      <c r="H164" s="2">
        <f t="shared" si="30"/>
        <v>0.12121212121212122</v>
      </c>
      <c r="I164" s="1">
        <f>Theo!K164</f>
        <v>1</v>
      </c>
      <c r="J164" s="2">
        <f t="shared" si="31"/>
        <v>3.0303030303030304E-2</v>
      </c>
      <c r="K164" s="1">
        <f>Theo!M164+Theo!O164</f>
        <v>2</v>
      </c>
      <c r="L164" s="2">
        <f t="shared" si="32"/>
        <v>6.0606060606060608E-2</v>
      </c>
      <c r="M164" s="35">
        <f>Theo!Q164</f>
        <v>33</v>
      </c>
      <c r="N164" s="35">
        <f>Theo!R164</f>
        <v>3</v>
      </c>
      <c r="O164" s="35">
        <f>Theo!S164</f>
        <v>36</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377</v>
      </c>
      <c r="N171" s="208" t="s">
        <v>5</v>
      </c>
      <c r="O171" s="208" t="s">
        <v>378</v>
      </c>
      <c r="P171" s="180"/>
      <c r="Q171" s="122"/>
      <c r="R171" s="122"/>
      <c r="S171" s="122"/>
    </row>
    <row r="172" spans="2:20" x14ac:dyDescent="0.2">
      <c r="B172" s="24" t="s">
        <v>34</v>
      </c>
      <c r="C172" s="1">
        <f>Theo!C172+Theo!E172</f>
        <v>1</v>
      </c>
      <c r="D172" s="2">
        <f>C172/$M172</f>
        <v>6.6666666666666666E-2</v>
      </c>
      <c r="E172" s="1">
        <f>Theo!G172</f>
        <v>0</v>
      </c>
      <c r="F172" s="2">
        <f>E172/$M172</f>
        <v>0</v>
      </c>
      <c r="G172" s="1">
        <f>Theo!I172</f>
        <v>3</v>
      </c>
      <c r="H172" s="2">
        <f>G172/$M172</f>
        <v>0.2</v>
      </c>
      <c r="I172" s="1">
        <f>Theo!K172</f>
        <v>3</v>
      </c>
      <c r="J172" s="2">
        <f>I172/$M172</f>
        <v>0.2</v>
      </c>
      <c r="K172" s="1">
        <f>Theo!M172+Theo!O172</f>
        <v>8</v>
      </c>
      <c r="L172" s="2">
        <f>K172/$M172</f>
        <v>0.53333333333333333</v>
      </c>
      <c r="M172" s="35">
        <f>Theo!Q172</f>
        <v>15</v>
      </c>
      <c r="N172" s="35">
        <f>Theo!R172</f>
        <v>0</v>
      </c>
      <c r="O172" s="35">
        <f>Theo!S172</f>
        <v>15</v>
      </c>
      <c r="P172" s="180"/>
      <c r="Q172" s="122"/>
      <c r="R172" s="122"/>
      <c r="S172" s="122"/>
      <c r="T172" s="123"/>
    </row>
    <row r="173" spans="2:20" x14ac:dyDescent="0.2">
      <c r="B173" s="24" t="s">
        <v>324</v>
      </c>
      <c r="C173" s="1">
        <f>Theo!C173+Theo!E173</f>
        <v>0</v>
      </c>
      <c r="D173" s="2">
        <f t="shared" ref="D173:F178" si="33">C173/$M173</f>
        <v>0</v>
      </c>
      <c r="E173" s="1">
        <f>Theo!G173</f>
        <v>1</v>
      </c>
      <c r="F173" s="2">
        <f t="shared" si="33"/>
        <v>6.6666666666666666E-2</v>
      </c>
      <c r="G173" s="1">
        <f>Theo!I173</f>
        <v>1</v>
      </c>
      <c r="H173" s="2">
        <f t="shared" ref="H173:H178" si="34">G173/$M173</f>
        <v>6.6666666666666666E-2</v>
      </c>
      <c r="I173" s="1">
        <f>Theo!K173</f>
        <v>3</v>
      </c>
      <c r="J173" s="2">
        <f t="shared" ref="J173:J178" si="35">I173/$M173</f>
        <v>0.2</v>
      </c>
      <c r="K173" s="1">
        <f>Theo!M173+Theo!O173</f>
        <v>10</v>
      </c>
      <c r="L173" s="2">
        <f t="shared" ref="L173:L178" si="36">K173/$M173</f>
        <v>0.66666666666666663</v>
      </c>
      <c r="M173" s="35">
        <f>Theo!Q173</f>
        <v>15</v>
      </c>
      <c r="N173" s="35">
        <f>Theo!R173</f>
        <v>0</v>
      </c>
      <c r="O173" s="35">
        <f>Theo!S173</f>
        <v>15</v>
      </c>
      <c r="P173" s="180"/>
      <c r="Q173" s="122"/>
      <c r="R173" s="122"/>
      <c r="S173" s="122"/>
      <c r="T173" s="123"/>
    </row>
    <row r="174" spans="2:20" x14ac:dyDescent="0.2">
      <c r="B174" s="24" t="s">
        <v>325</v>
      </c>
      <c r="C174" s="1">
        <f>Theo!C174+Theo!E174</f>
        <v>0</v>
      </c>
      <c r="D174" s="2">
        <f t="shared" si="33"/>
        <v>0</v>
      </c>
      <c r="E174" s="1">
        <f>Theo!G174</f>
        <v>1</v>
      </c>
      <c r="F174" s="2">
        <f t="shared" si="33"/>
        <v>7.1428571428571425E-2</v>
      </c>
      <c r="G174" s="1">
        <f>Theo!I174</f>
        <v>1</v>
      </c>
      <c r="H174" s="2">
        <f t="shared" si="34"/>
        <v>7.1428571428571425E-2</v>
      </c>
      <c r="I174" s="1">
        <f>Theo!K174</f>
        <v>3</v>
      </c>
      <c r="J174" s="2">
        <f t="shared" si="35"/>
        <v>0.21428571428571427</v>
      </c>
      <c r="K174" s="1">
        <f>Theo!M174+Theo!O174</f>
        <v>9</v>
      </c>
      <c r="L174" s="2">
        <f t="shared" si="36"/>
        <v>0.6428571428571429</v>
      </c>
      <c r="M174" s="35">
        <f>Theo!Q174</f>
        <v>14</v>
      </c>
      <c r="N174" s="35">
        <f>Theo!R174</f>
        <v>1</v>
      </c>
      <c r="O174" s="35">
        <f>Theo!S174</f>
        <v>15</v>
      </c>
      <c r="P174" s="180"/>
      <c r="Q174" s="122"/>
      <c r="R174" s="122"/>
      <c r="S174" s="122"/>
      <c r="T174" s="123"/>
    </row>
    <row r="175" spans="2:20" x14ac:dyDescent="0.2">
      <c r="B175" s="24" t="s">
        <v>326</v>
      </c>
      <c r="C175" s="1">
        <f>Theo!C175+Theo!E175</f>
        <v>1</v>
      </c>
      <c r="D175" s="2">
        <f t="shared" si="33"/>
        <v>6.6666666666666666E-2</v>
      </c>
      <c r="E175" s="1">
        <f>Theo!G175</f>
        <v>2</v>
      </c>
      <c r="F175" s="2">
        <f t="shared" si="33"/>
        <v>0.13333333333333333</v>
      </c>
      <c r="G175" s="1">
        <f>Theo!I175</f>
        <v>1</v>
      </c>
      <c r="H175" s="2">
        <f t="shared" si="34"/>
        <v>6.6666666666666666E-2</v>
      </c>
      <c r="I175" s="1">
        <f>Theo!K175</f>
        <v>2</v>
      </c>
      <c r="J175" s="2">
        <f t="shared" si="35"/>
        <v>0.13333333333333333</v>
      </c>
      <c r="K175" s="1">
        <f>Theo!M175+Theo!O175</f>
        <v>9</v>
      </c>
      <c r="L175" s="2">
        <f t="shared" si="36"/>
        <v>0.6</v>
      </c>
      <c r="M175" s="35">
        <f>Theo!Q175</f>
        <v>15</v>
      </c>
      <c r="N175" s="35">
        <f>Theo!R175</f>
        <v>0</v>
      </c>
      <c r="O175" s="35">
        <f>Theo!S175</f>
        <v>15</v>
      </c>
      <c r="P175" s="180"/>
      <c r="Q175" s="122"/>
      <c r="R175" s="122"/>
      <c r="S175" s="122"/>
      <c r="T175" s="123"/>
    </row>
    <row r="176" spans="2:20" x14ac:dyDescent="0.2">
      <c r="B176" s="24" t="s">
        <v>327</v>
      </c>
      <c r="C176" s="1">
        <f>Theo!C176+Theo!E176</f>
        <v>3</v>
      </c>
      <c r="D176" s="2">
        <f t="shared" si="33"/>
        <v>0.2</v>
      </c>
      <c r="E176" s="1">
        <f>Theo!G176</f>
        <v>1</v>
      </c>
      <c r="F176" s="2">
        <f t="shared" si="33"/>
        <v>6.6666666666666666E-2</v>
      </c>
      <c r="G176" s="1">
        <f>Theo!I176</f>
        <v>3</v>
      </c>
      <c r="H176" s="2">
        <f t="shared" si="34"/>
        <v>0.2</v>
      </c>
      <c r="I176" s="1">
        <f>Theo!K176</f>
        <v>1</v>
      </c>
      <c r="J176" s="2">
        <f t="shared" si="35"/>
        <v>6.6666666666666666E-2</v>
      </c>
      <c r="K176" s="1">
        <f>Theo!M176+Theo!O176</f>
        <v>7</v>
      </c>
      <c r="L176" s="2">
        <f t="shared" si="36"/>
        <v>0.46666666666666667</v>
      </c>
      <c r="M176" s="35">
        <f>Theo!Q176</f>
        <v>15</v>
      </c>
      <c r="N176" s="35">
        <f>Theo!R176</f>
        <v>0</v>
      </c>
      <c r="O176" s="35">
        <f>Theo!S176</f>
        <v>15</v>
      </c>
      <c r="P176" s="180"/>
      <c r="Q176" s="122"/>
      <c r="R176" s="122"/>
      <c r="S176" s="122"/>
      <c r="T176" s="123"/>
    </row>
    <row r="177" spans="2:20" x14ac:dyDescent="0.2">
      <c r="B177" s="24" t="s">
        <v>328</v>
      </c>
      <c r="C177" s="1">
        <f>Theo!C177+Theo!E177</f>
        <v>0</v>
      </c>
      <c r="D177" s="2">
        <f t="shared" si="33"/>
        <v>0</v>
      </c>
      <c r="E177" s="1">
        <f>Theo!G177</f>
        <v>0</v>
      </c>
      <c r="F177" s="2">
        <f t="shared" si="33"/>
        <v>0</v>
      </c>
      <c r="G177" s="1">
        <f>Theo!I177</f>
        <v>0</v>
      </c>
      <c r="H177" s="2">
        <f t="shared" si="34"/>
        <v>0</v>
      </c>
      <c r="I177" s="1">
        <f>Theo!K177</f>
        <v>3</v>
      </c>
      <c r="J177" s="2">
        <f t="shared" si="35"/>
        <v>0.2</v>
      </c>
      <c r="K177" s="1">
        <f>Theo!M177+Theo!O177</f>
        <v>12</v>
      </c>
      <c r="L177" s="2">
        <f t="shared" si="36"/>
        <v>0.8</v>
      </c>
      <c r="M177" s="35">
        <f>Theo!Q177</f>
        <v>15</v>
      </c>
      <c r="N177" s="35">
        <f>Theo!R177</f>
        <v>0</v>
      </c>
      <c r="O177" s="35">
        <f>Theo!S177</f>
        <v>15</v>
      </c>
      <c r="P177" s="180"/>
      <c r="Q177" s="122"/>
      <c r="R177" s="122"/>
      <c r="S177" s="122"/>
      <c r="T177" s="123"/>
    </row>
    <row r="178" spans="2:20" x14ac:dyDescent="0.2">
      <c r="B178" s="24" t="s">
        <v>329</v>
      </c>
      <c r="C178" s="1">
        <f>Theo!C178+Theo!E178</f>
        <v>9</v>
      </c>
      <c r="D178" s="2">
        <f t="shared" si="33"/>
        <v>0.6428571428571429</v>
      </c>
      <c r="E178" s="1">
        <f>Theo!G178</f>
        <v>1</v>
      </c>
      <c r="F178" s="2">
        <f t="shared" si="33"/>
        <v>7.1428571428571425E-2</v>
      </c>
      <c r="G178" s="1">
        <f>Theo!I178</f>
        <v>2</v>
      </c>
      <c r="H178" s="2">
        <f t="shared" si="34"/>
        <v>0.14285714285714285</v>
      </c>
      <c r="I178" s="1">
        <f>Theo!K178</f>
        <v>1</v>
      </c>
      <c r="J178" s="2">
        <f t="shared" si="35"/>
        <v>7.1428571428571425E-2</v>
      </c>
      <c r="K178" s="1">
        <f>Theo!M178+Theo!O178</f>
        <v>1</v>
      </c>
      <c r="L178" s="2">
        <f t="shared" si="36"/>
        <v>7.1428571428571425E-2</v>
      </c>
      <c r="M178" s="35">
        <f>Theo!Q178</f>
        <v>14</v>
      </c>
      <c r="N178" s="35">
        <f>Theo!R178</f>
        <v>1</v>
      </c>
      <c r="O178" s="35">
        <f>Theo!S178</f>
        <v>15</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377</v>
      </c>
      <c r="N185" s="208" t="s">
        <v>5</v>
      </c>
      <c r="O185" s="208" t="s">
        <v>378</v>
      </c>
      <c r="P185" s="180"/>
      <c r="Q185" s="122"/>
      <c r="R185" s="122"/>
      <c r="S185" s="122"/>
    </row>
    <row r="186" spans="2:20" x14ac:dyDescent="0.2">
      <c r="B186" s="24" t="s">
        <v>34</v>
      </c>
      <c r="C186" s="1">
        <f>Theo!C186+Theo!E186</f>
        <v>1</v>
      </c>
      <c r="D186" s="2">
        <f>C186/$M186</f>
        <v>4.7619047619047616E-2</v>
      </c>
      <c r="E186" s="1">
        <f>Theo!G186</f>
        <v>2</v>
      </c>
      <c r="F186" s="2">
        <f>E186/$M186</f>
        <v>9.5238095238095233E-2</v>
      </c>
      <c r="G186" s="1">
        <f>Theo!I186</f>
        <v>0</v>
      </c>
      <c r="H186" s="2">
        <f>G186/$M186</f>
        <v>0</v>
      </c>
      <c r="I186" s="1">
        <f>Theo!K186</f>
        <v>3</v>
      </c>
      <c r="J186" s="2">
        <f>I186/$M186</f>
        <v>0.14285714285714285</v>
      </c>
      <c r="K186" s="1">
        <f>Theo!M186+Theo!O186</f>
        <v>15</v>
      </c>
      <c r="L186" s="2">
        <f>K186/$M186</f>
        <v>0.7142857142857143</v>
      </c>
      <c r="M186" s="35">
        <f>Theo!Q186</f>
        <v>21</v>
      </c>
      <c r="N186" s="35">
        <f>Theo!R186</f>
        <v>0</v>
      </c>
      <c r="O186" s="35">
        <f>Theo!S186</f>
        <v>21</v>
      </c>
      <c r="P186" s="180"/>
      <c r="Q186" s="122"/>
      <c r="R186" s="122"/>
      <c r="S186" s="122"/>
      <c r="T186" s="123"/>
    </row>
    <row r="187" spans="2:20" x14ac:dyDescent="0.2">
      <c r="B187" s="24" t="s">
        <v>324</v>
      </c>
      <c r="C187" s="1">
        <f>Theo!C187+Theo!E187</f>
        <v>2</v>
      </c>
      <c r="D187" s="2">
        <f t="shared" ref="D187:F192" si="37">C187/$M187</f>
        <v>9.5238095238095233E-2</v>
      </c>
      <c r="E187" s="1">
        <f>Theo!G187</f>
        <v>2</v>
      </c>
      <c r="F187" s="2">
        <f t="shared" si="37"/>
        <v>9.5238095238095233E-2</v>
      </c>
      <c r="G187" s="1">
        <f>Theo!I187</f>
        <v>1</v>
      </c>
      <c r="H187" s="2">
        <f t="shared" ref="H187:H192" si="38">G187/$M187</f>
        <v>4.7619047619047616E-2</v>
      </c>
      <c r="I187" s="1">
        <f>Theo!K187</f>
        <v>1</v>
      </c>
      <c r="J187" s="2">
        <f t="shared" ref="J187:J192" si="39">I187/$M187</f>
        <v>4.7619047619047616E-2</v>
      </c>
      <c r="K187" s="1">
        <f>Theo!M187+Theo!O187</f>
        <v>15</v>
      </c>
      <c r="L187" s="2">
        <f t="shared" ref="L187:L192" si="40">K187/$M187</f>
        <v>0.7142857142857143</v>
      </c>
      <c r="M187" s="35">
        <f>Theo!Q187</f>
        <v>21</v>
      </c>
      <c r="N187" s="35">
        <f>Theo!R187</f>
        <v>0</v>
      </c>
      <c r="O187" s="35">
        <f>Theo!S187</f>
        <v>21</v>
      </c>
      <c r="P187" s="180"/>
      <c r="Q187" s="122"/>
      <c r="R187" s="122"/>
      <c r="S187" s="122"/>
      <c r="T187" s="123"/>
    </row>
    <row r="188" spans="2:20" x14ac:dyDescent="0.2">
      <c r="B188" s="24" t="s">
        <v>325</v>
      </c>
      <c r="C188" s="1">
        <f>Theo!C188+Theo!E188</f>
        <v>4</v>
      </c>
      <c r="D188" s="2">
        <f t="shared" si="37"/>
        <v>0.19047619047619047</v>
      </c>
      <c r="E188" s="1">
        <f>Theo!G188</f>
        <v>4</v>
      </c>
      <c r="F188" s="2">
        <f t="shared" si="37"/>
        <v>0.19047619047619047</v>
      </c>
      <c r="G188" s="1">
        <f>Theo!I188</f>
        <v>1</v>
      </c>
      <c r="H188" s="2">
        <f t="shared" si="38"/>
        <v>4.7619047619047616E-2</v>
      </c>
      <c r="I188" s="1">
        <f>Theo!K188</f>
        <v>1</v>
      </c>
      <c r="J188" s="2">
        <f t="shared" si="39"/>
        <v>4.7619047619047616E-2</v>
      </c>
      <c r="K188" s="1">
        <f>Theo!M188+Theo!O188</f>
        <v>11</v>
      </c>
      <c r="L188" s="2">
        <f t="shared" si="40"/>
        <v>0.52380952380952384</v>
      </c>
      <c r="M188" s="35">
        <f>Theo!Q188</f>
        <v>21</v>
      </c>
      <c r="N188" s="35">
        <f>Theo!R188</f>
        <v>0</v>
      </c>
      <c r="O188" s="35">
        <f>Theo!S188</f>
        <v>21</v>
      </c>
      <c r="P188" s="180"/>
      <c r="Q188" s="122"/>
      <c r="R188" s="122"/>
      <c r="S188" s="122"/>
      <c r="T188" s="123"/>
    </row>
    <row r="189" spans="2:20" x14ac:dyDescent="0.2">
      <c r="B189" s="24" t="s">
        <v>326</v>
      </c>
      <c r="C189" s="1">
        <f>Theo!C189+Theo!E189</f>
        <v>5</v>
      </c>
      <c r="D189" s="2">
        <f t="shared" si="37"/>
        <v>0.23809523809523808</v>
      </c>
      <c r="E189" s="1">
        <f>Theo!G189</f>
        <v>3</v>
      </c>
      <c r="F189" s="2">
        <f t="shared" si="37"/>
        <v>0.14285714285714285</v>
      </c>
      <c r="G189" s="1">
        <f>Theo!I189</f>
        <v>0</v>
      </c>
      <c r="H189" s="2">
        <f t="shared" si="38"/>
        <v>0</v>
      </c>
      <c r="I189" s="1">
        <f>Theo!K189</f>
        <v>1</v>
      </c>
      <c r="J189" s="2">
        <f t="shared" si="39"/>
        <v>4.7619047619047616E-2</v>
      </c>
      <c r="K189" s="1">
        <f>Theo!M189+Theo!O189</f>
        <v>12</v>
      </c>
      <c r="L189" s="2">
        <f t="shared" si="40"/>
        <v>0.5714285714285714</v>
      </c>
      <c r="M189" s="35">
        <f>Theo!Q189</f>
        <v>21</v>
      </c>
      <c r="N189" s="35">
        <f>Theo!R189</f>
        <v>0</v>
      </c>
      <c r="O189" s="35">
        <f>Theo!S189</f>
        <v>21</v>
      </c>
      <c r="P189" s="180"/>
      <c r="Q189" s="122"/>
      <c r="R189" s="122"/>
      <c r="S189" s="122"/>
      <c r="T189" s="123"/>
    </row>
    <row r="190" spans="2:20" x14ac:dyDescent="0.2">
      <c r="B190" s="24" t="s">
        <v>327</v>
      </c>
      <c r="C190" s="1">
        <f>Theo!C190+Theo!E190</f>
        <v>5</v>
      </c>
      <c r="D190" s="2">
        <f t="shared" si="37"/>
        <v>0.23809523809523808</v>
      </c>
      <c r="E190" s="1">
        <f>Theo!G190</f>
        <v>6</v>
      </c>
      <c r="F190" s="2">
        <f t="shared" si="37"/>
        <v>0.2857142857142857</v>
      </c>
      <c r="G190" s="1">
        <f>Theo!I190</f>
        <v>2</v>
      </c>
      <c r="H190" s="2">
        <f t="shared" si="38"/>
        <v>9.5238095238095233E-2</v>
      </c>
      <c r="I190" s="1">
        <f>Theo!K190</f>
        <v>3</v>
      </c>
      <c r="J190" s="2">
        <f t="shared" si="39"/>
        <v>0.14285714285714285</v>
      </c>
      <c r="K190" s="1">
        <f>Theo!M190+Theo!O190</f>
        <v>5</v>
      </c>
      <c r="L190" s="2">
        <f t="shared" si="40"/>
        <v>0.23809523809523808</v>
      </c>
      <c r="M190" s="35">
        <f>Theo!Q190</f>
        <v>21</v>
      </c>
      <c r="N190" s="35">
        <f>Theo!R190</f>
        <v>0</v>
      </c>
      <c r="O190" s="35">
        <f>Theo!S190</f>
        <v>21</v>
      </c>
      <c r="P190" s="180"/>
      <c r="Q190" s="122"/>
      <c r="R190" s="122"/>
      <c r="S190" s="122"/>
      <c r="T190" s="123"/>
    </row>
    <row r="191" spans="2:20" x14ac:dyDescent="0.2">
      <c r="B191" s="24" t="s">
        <v>328</v>
      </c>
      <c r="C191" s="1">
        <f>Theo!C191+Theo!E191</f>
        <v>1</v>
      </c>
      <c r="D191" s="2">
        <f t="shared" si="37"/>
        <v>4.7619047619047616E-2</v>
      </c>
      <c r="E191" s="1">
        <f>Theo!G191</f>
        <v>0</v>
      </c>
      <c r="F191" s="2">
        <f t="shared" si="37"/>
        <v>0</v>
      </c>
      <c r="G191" s="1">
        <f>Theo!I191</f>
        <v>1</v>
      </c>
      <c r="H191" s="2">
        <f t="shared" si="38"/>
        <v>4.7619047619047616E-2</v>
      </c>
      <c r="I191" s="1">
        <f>Theo!K191</f>
        <v>1</v>
      </c>
      <c r="J191" s="2">
        <f t="shared" si="39"/>
        <v>4.7619047619047616E-2</v>
      </c>
      <c r="K191" s="1">
        <f>Theo!M191+Theo!O191</f>
        <v>18</v>
      </c>
      <c r="L191" s="2">
        <f t="shared" si="40"/>
        <v>0.8571428571428571</v>
      </c>
      <c r="M191" s="35">
        <f>Theo!Q191</f>
        <v>21</v>
      </c>
      <c r="N191" s="35">
        <f>Theo!R191</f>
        <v>0</v>
      </c>
      <c r="O191" s="35">
        <f>Theo!S191</f>
        <v>21</v>
      </c>
      <c r="P191" s="180"/>
      <c r="Q191" s="122"/>
      <c r="R191" s="122"/>
      <c r="S191" s="122"/>
      <c r="T191" s="123"/>
    </row>
    <row r="192" spans="2:20" x14ac:dyDescent="0.2">
      <c r="B192" s="24" t="s">
        <v>329</v>
      </c>
      <c r="C192" s="1">
        <f>Theo!C192+Theo!E192</f>
        <v>13</v>
      </c>
      <c r="D192" s="2">
        <f t="shared" si="37"/>
        <v>0.68421052631578949</v>
      </c>
      <c r="E192" s="1">
        <f>Theo!G192</f>
        <v>3</v>
      </c>
      <c r="F192" s="2">
        <f t="shared" si="37"/>
        <v>0.15789473684210525</v>
      </c>
      <c r="G192" s="1">
        <f>Theo!I192</f>
        <v>2</v>
      </c>
      <c r="H192" s="2">
        <f t="shared" si="38"/>
        <v>0.10526315789473684</v>
      </c>
      <c r="I192" s="1">
        <f>Theo!K192</f>
        <v>0</v>
      </c>
      <c r="J192" s="2">
        <f t="shared" si="39"/>
        <v>0</v>
      </c>
      <c r="K192" s="1">
        <f>Theo!M192+Theo!O192</f>
        <v>1</v>
      </c>
      <c r="L192" s="2">
        <f t="shared" si="40"/>
        <v>5.2631578947368418E-2</v>
      </c>
      <c r="M192" s="35">
        <f>Theo!Q192</f>
        <v>19</v>
      </c>
      <c r="N192" s="35">
        <f>Theo!R192</f>
        <v>2</v>
      </c>
      <c r="O192" s="35">
        <f>Theo!S192</f>
        <v>21</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377</v>
      </c>
      <c r="N199" s="208" t="s">
        <v>5</v>
      </c>
      <c r="O199" s="208" t="s">
        <v>378</v>
      </c>
      <c r="P199" s="180"/>
      <c r="Q199" s="122"/>
      <c r="R199" s="122"/>
      <c r="S199" s="122"/>
    </row>
    <row r="200" spans="2:20" x14ac:dyDescent="0.2">
      <c r="B200" s="24" t="s">
        <v>63</v>
      </c>
      <c r="C200" s="1">
        <f>Theo!C200+Theo!E200</f>
        <v>1</v>
      </c>
      <c r="D200" s="2">
        <f>C200/$M200</f>
        <v>2.7777777777777776E-2</v>
      </c>
      <c r="E200" s="1">
        <f>Theo!G200</f>
        <v>1</v>
      </c>
      <c r="F200" s="2">
        <f>E200/$M200</f>
        <v>2.7777777777777776E-2</v>
      </c>
      <c r="G200" s="1">
        <f>Theo!I200</f>
        <v>0</v>
      </c>
      <c r="H200" s="2">
        <f>G200/$M200</f>
        <v>0</v>
      </c>
      <c r="I200" s="1">
        <f>Theo!K200</f>
        <v>2</v>
      </c>
      <c r="J200" s="2">
        <f>I200/$M200</f>
        <v>5.5555555555555552E-2</v>
      </c>
      <c r="K200" s="1">
        <f>Theo!M200+Theo!O200</f>
        <v>32</v>
      </c>
      <c r="L200" s="2">
        <f>K200/$M200</f>
        <v>0.88888888888888884</v>
      </c>
      <c r="M200" s="35">
        <f>Theo!Q200</f>
        <v>36</v>
      </c>
      <c r="N200" s="35">
        <f>Theo!R200</f>
        <v>0</v>
      </c>
      <c r="O200" s="35">
        <f>Theo!S200</f>
        <v>36</v>
      </c>
      <c r="P200" s="180"/>
      <c r="Q200" s="122"/>
      <c r="R200" s="122"/>
      <c r="S200" s="122"/>
      <c r="T200" s="123"/>
    </row>
    <row r="201" spans="2:20" x14ac:dyDescent="0.2">
      <c r="B201" s="24" t="s">
        <v>75</v>
      </c>
      <c r="C201" s="1">
        <f>Theo!C201+Theo!E201</f>
        <v>0</v>
      </c>
      <c r="D201" s="2">
        <f t="shared" ref="D201:F204" si="41">C201/$M201</f>
        <v>0</v>
      </c>
      <c r="E201" s="1">
        <f>Theo!G201</f>
        <v>1</v>
      </c>
      <c r="F201" s="2">
        <f t="shared" si="41"/>
        <v>2.7777777777777776E-2</v>
      </c>
      <c r="G201" s="1">
        <f>Theo!I201</f>
        <v>1</v>
      </c>
      <c r="H201" s="2">
        <f t="shared" ref="H201:H204" si="42">G201/$M201</f>
        <v>2.7777777777777776E-2</v>
      </c>
      <c r="I201" s="1">
        <f>Theo!K201</f>
        <v>2</v>
      </c>
      <c r="J201" s="2">
        <f t="shared" ref="J201:J204" si="43">I201/$M201</f>
        <v>5.5555555555555552E-2</v>
      </c>
      <c r="K201" s="1">
        <f>Theo!M201+Theo!O201</f>
        <v>32</v>
      </c>
      <c r="L201" s="2">
        <f t="shared" ref="L201:L204" si="44">K201/$M201</f>
        <v>0.88888888888888884</v>
      </c>
      <c r="M201" s="35">
        <f>Theo!Q201</f>
        <v>36</v>
      </c>
      <c r="N201" s="35">
        <f>Theo!R201</f>
        <v>0</v>
      </c>
      <c r="O201" s="35">
        <f>Theo!S201</f>
        <v>36</v>
      </c>
      <c r="P201" s="180"/>
      <c r="Q201" s="122"/>
      <c r="R201" s="122"/>
      <c r="S201" s="122"/>
      <c r="T201" s="123"/>
    </row>
    <row r="202" spans="2:20" x14ac:dyDescent="0.2">
      <c r="B202" s="24" t="s">
        <v>76</v>
      </c>
      <c r="C202" s="1">
        <f>Theo!C202+Theo!E202</f>
        <v>0</v>
      </c>
      <c r="D202" s="2">
        <f t="shared" si="41"/>
        <v>0</v>
      </c>
      <c r="E202" s="1">
        <f>Theo!G202</f>
        <v>1</v>
      </c>
      <c r="F202" s="2">
        <f t="shared" si="41"/>
        <v>2.7777777777777776E-2</v>
      </c>
      <c r="G202" s="1">
        <f>Theo!I202</f>
        <v>1</v>
      </c>
      <c r="H202" s="2">
        <f t="shared" si="42"/>
        <v>2.7777777777777776E-2</v>
      </c>
      <c r="I202" s="1">
        <f>Theo!K202</f>
        <v>1</v>
      </c>
      <c r="J202" s="2">
        <f t="shared" si="43"/>
        <v>2.7777777777777776E-2</v>
      </c>
      <c r="K202" s="1">
        <f>Theo!M202+Theo!O202</f>
        <v>33</v>
      </c>
      <c r="L202" s="2">
        <f t="shared" si="44"/>
        <v>0.91666666666666663</v>
      </c>
      <c r="M202" s="35">
        <f>Theo!Q202</f>
        <v>36</v>
      </c>
      <c r="N202" s="35">
        <f>Theo!R202</f>
        <v>0</v>
      </c>
      <c r="O202" s="35">
        <f>Theo!S202</f>
        <v>36</v>
      </c>
      <c r="P202" s="180"/>
      <c r="Q202" s="122"/>
      <c r="R202" s="122"/>
      <c r="S202" s="122"/>
      <c r="T202" s="123"/>
    </row>
    <row r="203" spans="2:20" x14ac:dyDescent="0.2">
      <c r="B203" s="24" t="s">
        <v>66</v>
      </c>
      <c r="C203" s="1">
        <f>Theo!C203+Theo!E203</f>
        <v>1</v>
      </c>
      <c r="D203" s="2">
        <f t="shared" si="41"/>
        <v>2.8571428571428571E-2</v>
      </c>
      <c r="E203" s="1">
        <f>Theo!G203</f>
        <v>1</v>
      </c>
      <c r="F203" s="2">
        <f t="shared" si="41"/>
        <v>2.8571428571428571E-2</v>
      </c>
      <c r="G203" s="1">
        <f>Theo!I203</f>
        <v>3</v>
      </c>
      <c r="H203" s="2">
        <f t="shared" si="42"/>
        <v>8.5714285714285715E-2</v>
      </c>
      <c r="I203" s="1">
        <f>Theo!K203</f>
        <v>7</v>
      </c>
      <c r="J203" s="2">
        <f t="shared" si="43"/>
        <v>0.2</v>
      </c>
      <c r="K203" s="1">
        <f>Theo!M203+Theo!O203</f>
        <v>23</v>
      </c>
      <c r="L203" s="2">
        <f t="shared" si="44"/>
        <v>0.65714285714285714</v>
      </c>
      <c r="M203" s="35">
        <f>Theo!Q203</f>
        <v>35</v>
      </c>
      <c r="N203" s="35">
        <f>Theo!R203</f>
        <v>1</v>
      </c>
      <c r="O203" s="35">
        <f>Theo!S203</f>
        <v>36</v>
      </c>
      <c r="P203" s="180"/>
      <c r="Q203" s="122"/>
      <c r="R203" s="122"/>
      <c r="S203" s="122"/>
      <c r="T203" s="123"/>
    </row>
    <row r="204" spans="2:20" x14ac:dyDescent="0.2">
      <c r="B204" s="24" t="s">
        <v>67</v>
      </c>
      <c r="C204" s="1">
        <f>Theo!C204+Theo!E204</f>
        <v>2</v>
      </c>
      <c r="D204" s="2">
        <f t="shared" si="41"/>
        <v>5.7142857142857141E-2</v>
      </c>
      <c r="E204" s="1">
        <f>Theo!G204</f>
        <v>1</v>
      </c>
      <c r="F204" s="2">
        <f t="shared" si="41"/>
        <v>2.8571428571428571E-2</v>
      </c>
      <c r="G204" s="1">
        <f>Theo!I204</f>
        <v>0</v>
      </c>
      <c r="H204" s="2">
        <f t="shared" si="42"/>
        <v>0</v>
      </c>
      <c r="I204" s="1">
        <f>Theo!K204</f>
        <v>1</v>
      </c>
      <c r="J204" s="2">
        <f t="shared" si="43"/>
        <v>2.8571428571428571E-2</v>
      </c>
      <c r="K204" s="1">
        <f>Theo!M204+Theo!O204</f>
        <v>31</v>
      </c>
      <c r="L204" s="2">
        <f t="shared" si="44"/>
        <v>0.88571428571428568</v>
      </c>
      <c r="M204" s="35">
        <f>Theo!Q204</f>
        <v>35</v>
      </c>
      <c r="N204" s="35">
        <f>Theo!R204</f>
        <v>1</v>
      </c>
      <c r="O204" s="35">
        <f>Theo!S204</f>
        <v>36</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377</v>
      </c>
      <c r="N211" s="208" t="s">
        <v>5</v>
      </c>
      <c r="O211" s="208" t="s">
        <v>378</v>
      </c>
      <c r="P211" s="180"/>
      <c r="Q211" s="122"/>
      <c r="R211" s="122"/>
      <c r="S211" s="122"/>
    </row>
    <row r="212" spans="2:20" x14ac:dyDescent="0.2">
      <c r="B212" s="24" t="s">
        <v>63</v>
      </c>
      <c r="C212" s="1">
        <f>Theo!C212+Theo!E212</f>
        <v>0</v>
      </c>
      <c r="D212" s="2">
        <f>C212/$M212</f>
        <v>0</v>
      </c>
      <c r="E212" s="1">
        <f>Theo!G212</f>
        <v>0</v>
      </c>
      <c r="F212" s="2">
        <f>E212/$M212</f>
        <v>0</v>
      </c>
      <c r="G212" s="1">
        <f>Theo!I212</f>
        <v>0</v>
      </c>
      <c r="H212" s="2">
        <f>G212/$M212</f>
        <v>0</v>
      </c>
      <c r="I212" s="1">
        <f>Theo!K212</f>
        <v>2</v>
      </c>
      <c r="J212" s="2">
        <f>I212/$M212</f>
        <v>0.13333333333333333</v>
      </c>
      <c r="K212" s="1">
        <f>Theo!M212+Theo!O212</f>
        <v>13</v>
      </c>
      <c r="L212" s="2">
        <f>K212/$M212</f>
        <v>0.8666666666666667</v>
      </c>
      <c r="M212" s="35">
        <f>Theo!Q212</f>
        <v>15</v>
      </c>
      <c r="N212" s="35">
        <f>Theo!R212</f>
        <v>0</v>
      </c>
      <c r="O212" s="35">
        <f>Theo!S212</f>
        <v>15</v>
      </c>
      <c r="P212" s="180"/>
      <c r="Q212" s="122"/>
      <c r="R212" s="122"/>
      <c r="S212" s="122"/>
      <c r="T212" s="123"/>
    </row>
    <row r="213" spans="2:20" x14ac:dyDescent="0.2">
      <c r="B213" s="24" t="s">
        <v>75</v>
      </c>
      <c r="C213" s="1">
        <f>Theo!C213+Theo!E213</f>
        <v>0</v>
      </c>
      <c r="D213" s="2">
        <f t="shared" ref="D213:F216" si="45">C213/$M213</f>
        <v>0</v>
      </c>
      <c r="E213" s="1">
        <f>Theo!G213</f>
        <v>0</v>
      </c>
      <c r="F213" s="2">
        <f t="shared" si="45"/>
        <v>0</v>
      </c>
      <c r="G213" s="1">
        <f>Theo!I213</f>
        <v>0</v>
      </c>
      <c r="H213" s="2">
        <f t="shared" ref="H213:H216" si="46">G213/$M213</f>
        <v>0</v>
      </c>
      <c r="I213" s="1">
        <f>Theo!K213</f>
        <v>0</v>
      </c>
      <c r="J213" s="2">
        <f t="shared" ref="J213:J216" si="47">I213/$M213</f>
        <v>0</v>
      </c>
      <c r="K213" s="1">
        <f>Theo!M213+Theo!O213</f>
        <v>15</v>
      </c>
      <c r="L213" s="2">
        <f t="shared" ref="L213:L216" si="48">K213/$M213</f>
        <v>1</v>
      </c>
      <c r="M213" s="35">
        <f>Theo!Q213</f>
        <v>15</v>
      </c>
      <c r="N213" s="35">
        <f>Theo!R213</f>
        <v>0</v>
      </c>
      <c r="O213" s="35">
        <f>Theo!S213</f>
        <v>15</v>
      </c>
      <c r="P213" s="180"/>
      <c r="Q213" s="122"/>
      <c r="R213" s="122"/>
      <c r="S213" s="122"/>
      <c r="T213" s="123"/>
    </row>
    <row r="214" spans="2:20" x14ac:dyDescent="0.2">
      <c r="B214" s="24" t="s">
        <v>76</v>
      </c>
      <c r="C214" s="1">
        <f>Theo!C214+Theo!E214</f>
        <v>0</v>
      </c>
      <c r="D214" s="2">
        <f t="shared" si="45"/>
        <v>0</v>
      </c>
      <c r="E214" s="1">
        <f>Theo!G214</f>
        <v>0</v>
      </c>
      <c r="F214" s="2">
        <f t="shared" si="45"/>
        <v>0</v>
      </c>
      <c r="G214" s="1">
        <f>Theo!I214</f>
        <v>0</v>
      </c>
      <c r="H214" s="2">
        <f t="shared" si="46"/>
        <v>0</v>
      </c>
      <c r="I214" s="1">
        <f>Theo!K214</f>
        <v>1</v>
      </c>
      <c r="J214" s="2">
        <f t="shared" si="47"/>
        <v>6.6666666666666666E-2</v>
      </c>
      <c r="K214" s="1">
        <f>Theo!M214+Theo!O214</f>
        <v>14</v>
      </c>
      <c r="L214" s="2">
        <f t="shared" si="48"/>
        <v>0.93333333333333335</v>
      </c>
      <c r="M214" s="35">
        <f>Theo!Q214</f>
        <v>15</v>
      </c>
      <c r="N214" s="35">
        <f>Theo!R214</f>
        <v>0</v>
      </c>
      <c r="O214" s="35">
        <f>Theo!S214</f>
        <v>15</v>
      </c>
      <c r="P214" s="180"/>
      <c r="Q214" s="122"/>
      <c r="R214" s="122"/>
      <c r="S214" s="122"/>
      <c r="T214" s="123"/>
    </row>
    <row r="215" spans="2:20" x14ac:dyDescent="0.2">
      <c r="B215" s="24" t="s">
        <v>66</v>
      </c>
      <c r="C215" s="1">
        <f>Theo!C215+Theo!E215</f>
        <v>0</v>
      </c>
      <c r="D215" s="2">
        <f t="shared" si="45"/>
        <v>0</v>
      </c>
      <c r="E215" s="1">
        <f>Theo!G215</f>
        <v>1</v>
      </c>
      <c r="F215" s="2">
        <f t="shared" si="45"/>
        <v>6.6666666666666666E-2</v>
      </c>
      <c r="G215" s="1">
        <f>Theo!I215</f>
        <v>1</v>
      </c>
      <c r="H215" s="2">
        <f t="shared" si="46"/>
        <v>6.6666666666666666E-2</v>
      </c>
      <c r="I215" s="1">
        <f>Theo!K215</f>
        <v>1</v>
      </c>
      <c r="J215" s="2">
        <f t="shared" si="47"/>
        <v>6.6666666666666666E-2</v>
      </c>
      <c r="K215" s="1">
        <f>Theo!M215+Theo!O215</f>
        <v>12</v>
      </c>
      <c r="L215" s="2">
        <f t="shared" si="48"/>
        <v>0.8</v>
      </c>
      <c r="M215" s="35">
        <f>Theo!Q215</f>
        <v>15</v>
      </c>
      <c r="N215" s="35">
        <f>Theo!R215</f>
        <v>0</v>
      </c>
      <c r="O215" s="35">
        <f>Theo!S215</f>
        <v>15</v>
      </c>
      <c r="P215" s="180"/>
      <c r="Q215" s="122"/>
      <c r="R215" s="122"/>
      <c r="S215" s="122"/>
      <c r="T215" s="123"/>
    </row>
    <row r="216" spans="2:20" x14ac:dyDescent="0.2">
      <c r="B216" s="24" t="s">
        <v>78</v>
      </c>
      <c r="C216" s="1">
        <f>Theo!C216+Theo!E216</f>
        <v>0</v>
      </c>
      <c r="D216" s="2">
        <f t="shared" si="45"/>
        <v>0</v>
      </c>
      <c r="E216" s="1">
        <f>Theo!G216</f>
        <v>0</v>
      </c>
      <c r="F216" s="2">
        <f t="shared" si="45"/>
        <v>0</v>
      </c>
      <c r="G216" s="1">
        <f>Theo!I216</f>
        <v>0</v>
      </c>
      <c r="H216" s="2">
        <f t="shared" si="46"/>
        <v>0</v>
      </c>
      <c r="I216" s="1">
        <f>Theo!K216</f>
        <v>1</v>
      </c>
      <c r="J216" s="2">
        <f t="shared" si="47"/>
        <v>7.1428571428571425E-2</v>
      </c>
      <c r="K216" s="1">
        <f>Theo!M216+Theo!O216</f>
        <v>13</v>
      </c>
      <c r="L216" s="2">
        <f t="shared" si="48"/>
        <v>0.9285714285714286</v>
      </c>
      <c r="M216" s="35">
        <f>Theo!Q216</f>
        <v>14</v>
      </c>
      <c r="N216" s="35">
        <f>Theo!R216</f>
        <v>1</v>
      </c>
      <c r="O216" s="35">
        <f>Theo!S216</f>
        <v>15</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377</v>
      </c>
      <c r="N223" s="208" t="s">
        <v>5</v>
      </c>
      <c r="O223" s="208" t="s">
        <v>378</v>
      </c>
      <c r="P223" s="180"/>
      <c r="Q223" s="122"/>
      <c r="R223" s="122"/>
      <c r="S223" s="122"/>
    </row>
    <row r="224" spans="2:20" x14ac:dyDescent="0.2">
      <c r="B224" s="24" t="s">
        <v>63</v>
      </c>
      <c r="C224" s="1">
        <f>Theo!C224+Theo!E224</f>
        <v>1</v>
      </c>
      <c r="D224" s="2">
        <f>C224/$M224</f>
        <v>4.7619047619047616E-2</v>
      </c>
      <c r="E224" s="1">
        <f>Theo!G224</f>
        <v>1</v>
      </c>
      <c r="F224" s="2">
        <f>E224/$M224</f>
        <v>4.7619047619047616E-2</v>
      </c>
      <c r="G224" s="1">
        <f>Theo!I224</f>
        <v>0</v>
      </c>
      <c r="H224" s="2">
        <f>G224/$M224</f>
        <v>0</v>
      </c>
      <c r="I224" s="1">
        <f>Theo!K224</f>
        <v>0</v>
      </c>
      <c r="J224" s="2">
        <f>I224/$M224</f>
        <v>0</v>
      </c>
      <c r="K224" s="1">
        <f>Theo!M224+Theo!O224</f>
        <v>19</v>
      </c>
      <c r="L224" s="2">
        <f>K224/$M224</f>
        <v>0.90476190476190477</v>
      </c>
      <c r="M224" s="35">
        <f>Theo!Q224</f>
        <v>21</v>
      </c>
      <c r="N224" s="35">
        <f>Theo!R224</f>
        <v>0</v>
      </c>
      <c r="O224" s="35">
        <f>Theo!S224</f>
        <v>21</v>
      </c>
      <c r="P224" s="180"/>
      <c r="Q224" s="122"/>
      <c r="R224" s="122"/>
      <c r="S224" s="122"/>
      <c r="T224" s="123"/>
    </row>
    <row r="225" spans="2:20" x14ac:dyDescent="0.2">
      <c r="B225" s="24" t="s">
        <v>75</v>
      </c>
      <c r="C225" s="1">
        <f>Theo!C225+Theo!E225</f>
        <v>0</v>
      </c>
      <c r="D225" s="2">
        <f t="shared" ref="D225:F228" si="49">C225/$M225</f>
        <v>0</v>
      </c>
      <c r="E225" s="1">
        <f>Theo!G225</f>
        <v>1</v>
      </c>
      <c r="F225" s="2">
        <f t="shared" si="49"/>
        <v>4.7619047619047616E-2</v>
      </c>
      <c r="G225" s="1">
        <f>Theo!I225</f>
        <v>1</v>
      </c>
      <c r="H225" s="2">
        <f t="shared" ref="H225:H228" si="50">G225/$M225</f>
        <v>4.7619047619047616E-2</v>
      </c>
      <c r="I225" s="1">
        <f>Theo!K225</f>
        <v>2</v>
      </c>
      <c r="J225" s="2">
        <f t="shared" ref="J225:J228" si="51">I225/$M225</f>
        <v>9.5238095238095233E-2</v>
      </c>
      <c r="K225" s="1">
        <f>Theo!M225+Theo!O225</f>
        <v>17</v>
      </c>
      <c r="L225" s="2">
        <f t="shared" ref="L225:L228" si="52">K225/$M225</f>
        <v>0.80952380952380953</v>
      </c>
      <c r="M225" s="35">
        <f>Theo!Q225</f>
        <v>21</v>
      </c>
      <c r="N225" s="35">
        <f>Theo!R225</f>
        <v>0</v>
      </c>
      <c r="O225" s="35">
        <f>Theo!S225</f>
        <v>21</v>
      </c>
      <c r="P225" s="180"/>
      <c r="Q225" s="122"/>
      <c r="R225" s="122"/>
      <c r="S225" s="122"/>
      <c r="T225" s="123"/>
    </row>
    <row r="226" spans="2:20" x14ac:dyDescent="0.2">
      <c r="B226" s="24" t="s">
        <v>76</v>
      </c>
      <c r="C226" s="1">
        <f>Theo!C226+Theo!E226</f>
        <v>0</v>
      </c>
      <c r="D226" s="2">
        <f t="shared" si="49"/>
        <v>0</v>
      </c>
      <c r="E226" s="1">
        <f>Theo!G226</f>
        <v>1</v>
      </c>
      <c r="F226" s="2">
        <f t="shared" si="49"/>
        <v>4.7619047619047616E-2</v>
      </c>
      <c r="G226" s="1">
        <f>Theo!I226</f>
        <v>1</v>
      </c>
      <c r="H226" s="2">
        <f t="shared" si="50"/>
        <v>4.7619047619047616E-2</v>
      </c>
      <c r="I226" s="1">
        <f>Theo!K226</f>
        <v>0</v>
      </c>
      <c r="J226" s="2">
        <f t="shared" si="51"/>
        <v>0</v>
      </c>
      <c r="K226" s="1">
        <f>Theo!M226+Theo!O226</f>
        <v>19</v>
      </c>
      <c r="L226" s="2">
        <f t="shared" si="52"/>
        <v>0.90476190476190477</v>
      </c>
      <c r="M226" s="35">
        <f>Theo!Q226</f>
        <v>21</v>
      </c>
      <c r="N226" s="35">
        <f>Theo!R226</f>
        <v>0</v>
      </c>
      <c r="O226" s="35">
        <f>Theo!S226</f>
        <v>21</v>
      </c>
      <c r="P226" s="180"/>
      <c r="Q226" s="122"/>
      <c r="R226" s="122"/>
      <c r="S226" s="122"/>
      <c r="T226" s="123"/>
    </row>
    <row r="227" spans="2:20" x14ac:dyDescent="0.2">
      <c r="B227" s="24" t="s">
        <v>66</v>
      </c>
      <c r="C227" s="1">
        <f>Theo!C227+Theo!E227</f>
        <v>1</v>
      </c>
      <c r="D227" s="2">
        <f t="shared" si="49"/>
        <v>0.05</v>
      </c>
      <c r="E227" s="1">
        <f>Theo!G227</f>
        <v>0</v>
      </c>
      <c r="F227" s="2">
        <f t="shared" si="49"/>
        <v>0</v>
      </c>
      <c r="G227" s="1">
        <f>Theo!I227</f>
        <v>2</v>
      </c>
      <c r="H227" s="2">
        <f t="shared" si="50"/>
        <v>0.1</v>
      </c>
      <c r="I227" s="1">
        <f>Theo!K227</f>
        <v>6</v>
      </c>
      <c r="J227" s="2">
        <f t="shared" si="51"/>
        <v>0.3</v>
      </c>
      <c r="K227" s="1">
        <f>Theo!M227+Theo!O227</f>
        <v>11</v>
      </c>
      <c r="L227" s="2">
        <f t="shared" si="52"/>
        <v>0.55000000000000004</v>
      </c>
      <c r="M227" s="35">
        <f>Theo!Q227</f>
        <v>20</v>
      </c>
      <c r="N227" s="35">
        <f>Theo!R227</f>
        <v>1</v>
      </c>
      <c r="O227" s="35">
        <f>Theo!S227</f>
        <v>21</v>
      </c>
      <c r="P227" s="180"/>
      <c r="Q227" s="122"/>
      <c r="R227" s="122"/>
      <c r="S227" s="122"/>
      <c r="T227" s="123"/>
    </row>
    <row r="228" spans="2:20" x14ac:dyDescent="0.2">
      <c r="B228" s="24" t="s">
        <v>78</v>
      </c>
      <c r="C228" s="1">
        <f>Theo!C228+Theo!E228</f>
        <v>2</v>
      </c>
      <c r="D228" s="2">
        <f t="shared" si="49"/>
        <v>9.5238095238095233E-2</v>
      </c>
      <c r="E228" s="1">
        <f>Theo!G228</f>
        <v>1</v>
      </c>
      <c r="F228" s="2">
        <f t="shared" si="49"/>
        <v>4.7619047619047616E-2</v>
      </c>
      <c r="G228" s="1">
        <f>Theo!I228</f>
        <v>0</v>
      </c>
      <c r="H228" s="2">
        <f t="shared" si="50"/>
        <v>0</v>
      </c>
      <c r="I228" s="1">
        <f>Theo!K228</f>
        <v>0</v>
      </c>
      <c r="J228" s="2">
        <f t="shared" si="51"/>
        <v>0</v>
      </c>
      <c r="K228" s="1">
        <f>Theo!M228+Theo!O228</f>
        <v>18</v>
      </c>
      <c r="L228" s="2">
        <f t="shared" si="52"/>
        <v>0.8571428571428571</v>
      </c>
      <c r="M228" s="35">
        <f>Theo!Q228</f>
        <v>21</v>
      </c>
      <c r="N228" s="35">
        <f>Theo!R228</f>
        <v>0</v>
      </c>
      <c r="O228" s="35">
        <f>Theo!S228</f>
        <v>21</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51" customHeight="1" x14ac:dyDescent="0.2">
      <c r="B235" s="253"/>
      <c r="C235" s="208" t="s">
        <v>333</v>
      </c>
      <c r="D235" s="32"/>
      <c r="E235" s="208" t="s">
        <v>53</v>
      </c>
      <c r="F235" s="32"/>
      <c r="G235" s="208" t="s">
        <v>334</v>
      </c>
      <c r="H235" s="32"/>
      <c r="I235" s="208" t="s">
        <v>377</v>
      </c>
      <c r="J235" s="208" t="s">
        <v>5</v>
      </c>
      <c r="K235" s="208" t="s">
        <v>378</v>
      </c>
    </row>
    <row r="236" spans="2:20" x14ac:dyDescent="0.2">
      <c r="B236" s="24" t="s">
        <v>27</v>
      </c>
      <c r="C236" s="1">
        <f>Theo!C236+Theo!E236</f>
        <v>7</v>
      </c>
      <c r="D236" s="2">
        <f>C236/$I236</f>
        <v>0.2</v>
      </c>
      <c r="E236" s="1">
        <f>Theo!G236</f>
        <v>11</v>
      </c>
      <c r="F236" s="2">
        <f>E236/$I236</f>
        <v>0.31428571428571428</v>
      </c>
      <c r="G236" s="1">
        <f>Theo!I236+Theo!K236</f>
        <v>17</v>
      </c>
      <c r="H236" s="2">
        <f>G236/$I236</f>
        <v>0.48571428571428571</v>
      </c>
      <c r="I236" s="3">
        <f>Theo!M236</f>
        <v>35</v>
      </c>
      <c r="J236" s="3">
        <f>Theo!N236</f>
        <v>1</v>
      </c>
      <c r="K236" s="3">
        <f>Theo!O236</f>
        <v>36</v>
      </c>
    </row>
    <row r="237" spans="2:20" x14ac:dyDescent="0.2">
      <c r="B237" s="24" t="s">
        <v>28</v>
      </c>
      <c r="C237" s="1">
        <f>Theo!C237+Theo!E237</f>
        <v>4</v>
      </c>
      <c r="D237" s="2">
        <f t="shared" ref="D237:F238" si="53">C237/$I237</f>
        <v>0.26666666666666666</v>
      </c>
      <c r="E237" s="1">
        <f>Theo!G237</f>
        <v>4</v>
      </c>
      <c r="F237" s="2">
        <f t="shared" si="53"/>
        <v>0.26666666666666666</v>
      </c>
      <c r="G237" s="1">
        <f>Theo!I237+Theo!K237</f>
        <v>7</v>
      </c>
      <c r="H237" s="2">
        <f t="shared" ref="H237:H238" si="54">G237/$I237</f>
        <v>0.46666666666666667</v>
      </c>
      <c r="I237" s="3">
        <f>Theo!M237</f>
        <v>15</v>
      </c>
      <c r="J237" s="3">
        <f>Theo!N237</f>
        <v>0</v>
      </c>
      <c r="K237" s="3">
        <f>Theo!O237</f>
        <v>15</v>
      </c>
    </row>
    <row r="238" spans="2:20" x14ac:dyDescent="0.2">
      <c r="B238" s="24" t="s">
        <v>29</v>
      </c>
      <c r="C238" s="1">
        <f>Theo!C238+Theo!E238</f>
        <v>3</v>
      </c>
      <c r="D238" s="2">
        <f t="shared" si="53"/>
        <v>0.15</v>
      </c>
      <c r="E238" s="1">
        <f>Theo!G238</f>
        <v>7</v>
      </c>
      <c r="F238" s="2">
        <f t="shared" si="53"/>
        <v>0.35</v>
      </c>
      <c r="G238" s="1">
        <f>Theo!I238+Theo!K238</f>
        <v>10</v>
      </c>
      <c r="H238" s="2">
        <f t="shared" si="54"/>
        <v>0.5</v>
      </c>
      <c r="I238" s="3">
        <f>Theo!M238</f>
        <v>20</v>
      </c>
      <c r="J238" s="3">
        <f>Theo!N238</f>
        <v>1</v>
      </c>
      <c r="K238" s="3">
        <f>Theo!O238</f>
        <v>21</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6.15" customHeight="1" x14ac:dyDescent="0.2">
      <c r="B245" s="254"/>
      <c r="C245" s="208" t="s">
        <v>336</v>
      </c>
      <c r="D245" s="32"/>
      <c r="E245" s="208"/>
      <c r="F245" s="32"/>
      <c r="G245" s="208" t="s">
        <v>337</v>
      </c>
      <c r="H245" s="32"/>
      <c r="I245" s="208" t="s">
        <v>377</v>
      </c>
      <c r="J245" s="208" t="s">
        <v>5</v>
      </c>
      <c r="K245" s="208" t="s">
        <v>378</v>
      </c>
      <c r="L245" s="34"/>
      <c r="M245" s="34"/>
      <c r="N245" s="34"/>
      <c r="O245" s="34"/>
    </row>
    <row r="246" spans="2:15" s="123" customFormat="1" ht="24" x14ac:dyDescent="0.2">
      <c r="B246" s="24" t="s">
        <v>86</v>
      </c>
      <c r="C246" s="1">
        <f>Theo!C246+Theo!E246</f>
        <v>3</v>
      </c>
      <c r="D246" s="2">
        <f>C246/$I246</f>
        <v>9.0909090909090912E-2</v>
      </c>
      <c r="E246" s="1">
        <f>Theo!G246</f>
        <v>2</v>
      </c>
      <c r="F246" s="2">
        <f>E246/$I246</f>
        <v>6.0606060606060608E-2</v>
      </c>
      <c r="G246" s="1">
        <f>Theo!I246+Theo!K246</f>
        <v>28</v>
      </c>
      <c r="H246" s="2">
        <f>G246/$I246</f>
        <v>0.84848484848484851</v>
      </c>
      <c r="I246" s="3">
        <f>Theo!M246</f>
        <v>33</v>
      </c>
      <c r="J246" s="3">
        <f>Theo!N246</f>
        <v>3</v>
      </c>
      <c r="K246" s="3">
        <f>Theo!O246</f>
        <v>36</v>
      </c>
      <c r="L246" s="34"/>
      <c r="M246" s="34"/>
      <c r="N246" s="34"/>
      <c r="O246" s="34"/>
    </row>
    <row r="247" spans="2:15" s="123" customFormat="1" x14ac:dyDescent="0.2">
      <c r="B247" s="24" t="s">
        <v>87</v>
      </c>
      <c r="C247" s="1">
        <f>Theo!C247+Theo!E247</f>
        <v>4</v>
      </c>
      <c r="D247" s="2">
        <f t="shared" ref="D247:F251" si="55">C247/$I247</f>
        <v>0.125</v>
      </c>
      <c r="E247" s="1">
        <f>Theo!G247</f>
        <v>6</v>
      </c>
      <c r="F247" s="2">
        <f t="shared" si="55"/>
        <v>0.1875</v>
      </c>
      <c r="G247" s="1">
        <f>Theo!I247+Theo!K247</f>
        <v>22</v>
      </c>
      <c r="H247" s="2">
        <f t="shared" ref="H247:H251" si="56">G247/$I247</f>
        <v>0.6875</v>
      </c>
      <c r="I247" s="3">
        <f>Theo!M247</f>
        <v>32</v>
      </c>
      <c r="J247" s="3">
        <f>Theo!N247</f>
        <v>4</v>
      </c>
      <c r="K247" s="3">
        <f>Theo!O247</f>
        <v>36</v>
      </c>
      <c r="L247" s="34"/>
      <c r="M247" s="34"/>
      <c r="N247" s="34"/>
      <c r="O247" s="34"/>
    </row>
    <row r="248" spans="2:15" s="123" customFormat="1" ht="24" x14ac:dyDescent="0.2">
      <c r="B248" s="24" t="s">
        <v>88</v>
      </c>
      <c r="C248" s="1">
        <f>Theo!C248+Theo!E248</f>
        <v>3</v>
      </c>
      <c r="D248" s="2">
        <f t="shared" si="55"/>
        <v>9.375E-2</v>
      </c>
      <c r="E248" s="1">
        <f>Theo!G248</f>
        <v>5</v>
      </c>
      <c r="F248" s="2">
        <f t="shared" si="55"/>
        <v>0.15625</v>
      </c>
      <c r="G248" s="1">
        <f>Theo!I248+Theo!K248</f>
        <v>24</v>
      </c>
      <c r="H248" s="2">
        <f t="shared" si="56"/>
        <v>0.75</v>
      </c>
      <c r="I248" s="3">
        <f>Theo!M248</f>
        <v>32</v>
      </c>
      <c r="J248" s="3">
        <f>Theo!N248</f>
        <v>4</v>
      </c>
      <c r="K248" s="3">
        <f>Theo!O248</f>
        <v>36</v>
      </c>
      <c r="L248" s="34"/>
      <c r="M248" s="34"/>
      <c r="N248" s="34"/>
      <c r="O248" s="34"/>
    </row>
    <row r="249" spans="2:15" s="123" customFormat="1" ht="24" x14ac:dyDescent="0.2">
      <c r="B249" s="24" t="s">
        <v>89</v>
      </c>
      <c r="C249" s="1">
        <f>Theo!C249+Theo!E249</f>
        <v>6</v>
      </c>
      <c r="D249" s="2">
        <f t="shared" si="55"/>
        <v>0.1875</v>
      </c>
      <c r="E249" s="1">
        <f>Theo!G249</f>
        <v>10</v>
      </c>
      <c r="F249" s="2">
        <f t="shared" si="55"/>
        <v>0.3125</v>
      </c>
      <c r="G249" s="1">
        <f>Theo!I249+Theo!K249</f>
        <v>16</v>
      </c>
      <c r="H249" s="2">
        <f t="shared" si="56"/>
        <v>0.5</v>
      </c>
      <c r="I249" s="3">
        <f>Theo!M249</f>
        <v>32</v>
      </c>
      <c r="J249" s="3">
        <f>Theo!N249</f>
        <v>4</v>
      </c>
      <c r="K249" s="3">
        <f>Theo!O249</f>
        <v>36</v>
      </c>
      <c r="L249" s="34"/>
      <c r="M249" s="34"/>
      <c r="N249" s="34"/>
      <c r="O249" s="34"/>
    </row>
    <row r="250" spans="2:15" s="123" customFormat="1" ht="24" x14ac:dyDescent="0.2">
      <c r="B250" s="24" t="s">
        <v>90</v>
      </c>
      <c r="C250" s="1">
        <f>Theo!C250+Theo!E250</f>
        <v>9</v>
      </c>
      <c r="D250" s="2">
        <f t="shared" si="55"/>
        <v>0.25714285714285712</v>
      </c>
      <c r="E250" s="1">
        <f>Theo!G250</f>
        <v>3</v>
      </c>
      <c r="F250" s="2">
        <f t="shared" si="55"/>
        <v>8.5714285714285715E-2</v>
      </c>
      <c r="G250" s="1">
        <f>Theo!I250+Theo!K250</f>
        <v>23</v>
      </c>
      <c r="H250" s="2">
        <f t="shared" si="56"/>
        <v>0.65714285714285714</v>
      </c>
      <c r="I250" s="3">
        <f>Theo!M250</f>
        <v>35</v>
      </c>
      <c r="J250" s="3">
        <f>Theo!N250</f>
        <v>1</v>
      </c>
      <c r="K250" s="3">
        <f>Theo!O250</f>
        <v>36</v>
      </c>
      <c r="L250" s="34"/>
      <c r="M250" s="34"/>
      <c r="N250" s="34"/>
      <c r="O250" s="34"/>
    </row>
    <row r="251" spans="2:15" s="123" customFormat="1" ht="36" x14ac:dyDescent="0.2">
      <c r="B251" s="24" t="s">
        <v>91</v>
      </c>
      <c r="C251" s="1">
        <f>Theo!C251+Theo!E251</f>
        <v>4</v>
      </c>
      <c r="D251" s="2">
        <f t="shared" si="55"/>
        <v>0.11764705882352941</v>
      </c>
      <c r="E251" s="1">
        <f>Theo!G251</f>
        <v>3</v>
      </c>
      <c r="F251" s="2">
        <f t="shared" si="55"/>
        <v>8.8235294117647065E-2</v>
      </c>
      <c r="G251" s="1">
        <f>Theo!I251+Theo!K251</f>
        <v>27</v>
      </c>
      <c r="H251" s="2">
        <f t="shared" si="56"/>
        <v>0.79411764705882348</v>
      </c>
      <c r="I251" s="3">
        <f>Theo!M251</f>
        <v>34</v>
      </c>
      <c r="J251" s="3">
        <f>Theo!N251</f>
        <v>2</v>
      </c>
      <c r="K251" s="3">
        <f>Theo!O251</f>
        <v>36</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377</v>
      </c>
      <c r="J258" s="208" t="s">
        <v>5</v>
      </c>
      <c r="K258" s="210" t="s">
        <v>378</v>
      </c>
      <c r="L258" s="179"/>
      <c r="M258" s="122"/>
      <c r="N258" s="122"/>
      <c r="O258" s="122"/>
    </row>
    <row r="259" spans="2:15" s="123" customFormat="1" ht="24" x14ac:dyDescent="0.2">
      <c r="B259" s="24" t="s">
        <v>86</v>
      </c>
      <c r="C259" s="1">
        <f>Theo!C259+Theo!E259</f>
        <v>1</v>
      </c>
      <c r="D259" s="2">
        <f>C259/$I259</f>
        <v>7.6923076923076927E-2</v>
      </c>
      <c r="E259" s="1">
        <f>Theo!G259</f>
        <v>0</v>
      </c>
      <c r="F259" s="2">
        <f>E259/$I259</f>
        <v>0</v>
      </c>
      <c r="G259" s="1">
        <f>Theo!I259+Theo!K259</f>
        <v>12</v>
      </c>
      <c r="H259" s="2">
        <f>G259/$I259</f>
        <v>0.92307692307692313</v>
      </c>
      <c r="I259" s="3">
        <f>Theo!M259</f>
        <v>13</v>
      </c>
      <c r="J259" s="3">
        <f>Theo!N259</f>
        <v>2</v>
      </c>
      <c r="K259" s="3">
        <f>Theo!O259</f>
        <v>15</v>
      </c>
      <c r="L259" s="34"/>
      <c r="M259" s="34"/>
      <c r="N259" s="34"/>
      <c r="O259" s="34"/>
    </row>
    <row r="260" spans="2:15" s="123" customFormat="1" x14ac:dyDescent="0.2">
      <c r="B260" s="24" t="s">
        <v>87</v>
      </c>
      <c r="C260" s="1">
        <f>Theo!C260+Theo!E260</f>
        <v>1</v>
      </c>
      <c r="D260" s="2">
        <f t="shared" ref="D260:D264" si="57">C260/$I260</f>
        <v>7.6923076923076927E-2</v>
      </c>
      <c r="E260" s="1">
        <f>Theo!G260</f>
        <v>3</v>
      </c>
      <c r="F260" s="2">
        <f t="shared" ref="F260:F264" si="58">E260/$I260</f>
        <v>0.23076923076923078</v>
      </c>
      <c r="G260" s="1">
        <f>Theo!I260+Theo!K260</f>
        <v>9</v>
      </c>
      <c r="H260" s="2">
        <f t="shared" ref="H260:H264" si="59">G260/$I260</f>
        <v>0.69230769230769229</v>
      </c>
      <c r="I260" s="3">
        <f>Theo!M260</f>
        <v>13</v>
      </c>
      <c r="J260" s="3">
        <f>Theo!N260</f>
        <v>2</v>
      </c>
      <c r="K260" s="3">
        <f>Theo!O260</f>
        <v>15</v>
      </c>
      <c r="L260" s="34"/>
      <c r="M260" s="34"/>
      <c r="N260" s="34"/>
      <c r="O260" s="34"/>
    </row>
    <row r="261" spans="2:15" s="123" customFormat="1" ht="24" x14ac:dyDescent="0.2">
      <c r="B261" s="24" t="s">
        <v>88</v>
      </c>
      <c r="C261" s="1">
        <f>Theo!C261+Theo!E261</f>
        <v>0</v>
      </c>
      <c r="D261" s="2">
        <f t="shared" si="57"/>
        <v>0</v>
      </c>
      <c r="E261" s="1">
        <f>Theo!G261</f>
        <v>1</v>
      </c>
      <c r="F261" s="2">
        <f t="shared" si="58"/>
        <v>8.3333333333333329E-2</v>
      </c>
      <c r="G261" s="1">
        <f>Theo!I261+Theo!K261</f>
        <v>11</v>
      </c>
      <c r="H261" s="2">
        <f t="shared" si="59"/>
        <v>0.91666666666666663</v>
      </c>
      <c r="I261" s="3">
        <f>Theo!M261</f>
        <v>12</v>
      </c>
      <c r="J261" s="3">
        <f>Theo!N261</f>
        <v>3</v>
      </c>
      <c r="K261" s="3">
        <f>Theo!O261</f>
        <v>15</v>
      </c>
      <c r="L261" s="34"/>
      <c r="M261" s="34"/>
      <c r="N261" s="34"/>
      <c r="O261" s="34"/>
    </row>
    <row r="262" spans="2:15" s="123" customFormat="1" ht="24" x14ac:dyDescent="0.2">
      <c r="B262" s="24" t="s">
        <v>93</v>
      </c>
      <c r="C262" s="1">
        <f>Theo!C262+Theo!E262</f>
        <v>0</v>
      </c>
      <c r="D262" s="2">
        <f t="shared" si="57"/>
        <v>0</v>
      </c>
      <c r="E262" s="1">
        <f>Theo!G262</f>
        <v>5</v>
      </c>
      <c r="F262" s="2">
        <f t="shared" si="58"/>
        <v>0.33333333333333331</v>
      </c>
      <c r="G262" s="1">
        <f>Theo!I262+Theo!K262</f>
        <v>10</v>
      </c>
      <c r="H262" s="2">
        <f t="shared" si="59"/>
        <v>0.66666666666666663</v>
      </c>
      <c r="I262" s="3">
        <f>Theo!M262</f>
        <v>15</v>
      </c>
      <c r="J262" s="3">
        <f>Theo!N262</f>
        <v>0</v>
      </c>
      <c r="K262" s="3">
        <f>Theo!O262</f>
        <v>15</v>
      </c>
      <c r="L262" s="34"/>
      <c r="M262" s="34"/>
      <c r="N262" s="34"/>
      <c r="O262" s="34"/>
    </row>
    <row r="263" spans="2:15" s="123" customFormat="1" ht="24" x14ac:dyDescent="0.2">
      <c r="B263" s="24" t="s">
        <v>90</v>
      </c>
      <c r="C263" s="1">
        <f>Theo!C263+Theo!E263</f>
        <v>2</v>
      </c>
      <c r="D263" s="2">
        <f t="shared" si="57"/>
        <v>0.14285714285714285</v>
      </c>
      <c r="E263" s="1">
        <f>Theo!G263</f>
        <v>1</v>
      </c>
      <c r="F263" s="2">
        <f t="shared" si="58"/>
        <v>7.1428571428571425E-2</v>
      </c>
      <c r="G263" s="1">
        <f>Theo!I263+Theo!K263</f>
        <v>11</v>
      </c>
      <c r="H263" s="2">
        <f t="shared" si="59"/>
        <v>0.7857142857142857</v>
      </c>
      <c r="I263" s="3">
        <f>Theo!M263</f>
        <v>14</v>
      </c>
      <c r="J263" s="3">
        <f>Theo!N263</f>
        <v>1</v>
      </c>
      <c r="K263" s="3">
        <f>Theo!O263</f>
        <v>15</v>
      </c>
      <c r="L263" s="34"/>
      <c r="M263" s="34"/>
      <c r="N263" s="34"/>
      <c r="O263" s="34"/>
    </row>
    <row r="264" spans="2:15" s="123" customFormat="1" ht="36" x14ac:dyDescent="0.2">
      <c r="B264" s="24" t="s">
        <v>91</v>
      </c>
      <c r="C264" s="1">
        <f>Theo!C264+Theo!E264</f>
        <v>0</v>
      </c>
      <c r="D264" s="2">
        <f t="shared" si="57"/>
        <v>0</v>
      </c>
      <c r="E264" s="1">
        <f>Theo!G264</f>
        <v>2</v>
      </c>
      <c r="F264" s="2">
        <f t="shared" si="58"/>
        <v>0.14285714285714285</v>
      </c>
      <c r="G264" s="1">
        <f>Theo!I264+Theo!K264</f>
        <v>12</v>
      </c>
      <c r="H264" s="2">
        <f t="shared" si="59"/>
        <v>0.8571428571428571</v>
      </c>
      <c r="I264" s="3">
        <f>Theo!M264</f>
        <v>14</v>
      </c>
      <c r="J264" s="3">
        <f>Theo!N264</f>
        <v>1</v>
      </c>
      <c r="K264" s="3">
        <f>Theo!O264</f>
        <v>15</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377</v>
      </c>
      <c r="J271" s="208" t="s">
        <v>5</v>
      </c>
      <c r="K271" s="208" t="s">
        <v>378</v>
      </c>
      <c r="L271" s="34"/>
      <c r="M271" s="34"/>
      <c r="N271" s="34"/>
      <c r="O271" s="34"/>
    </row>
    <row r="272" spans="2:15" s="123" customFormat="1" ht="24" x14ac:dyDescent="0.2">
      <c r="B272" s="24" t="s">
        <v>86</v>
      </c>
      <c r="C272" s="1">
        <f>Theo!C272+Theo!E272</f>
        <v>2</v>
      </c>
      <c r="D272" s="2">
        <f>C272/$I272</f>
        <v>0.1</v>
      </c>
      <c r="E272" s="1">
        <f>Theo!G272</f>
        <v>2</v>
      </c>
      <c r="F272" s="2">
        <f>E272/$I272</f>
        <v>0.1</v>
      </c>
      <c r="G272" s="1">
        <f>Theo!I272+Theo!K272</f>
        <v>16</v>
      </c>
      <c r="H272" s="2">
        <f>G272/$I272</f>
        <v>0.8</v>
      </c>
      <c r="I272" s="3">
        <f>Theo!M272</f>
        <v>20</v>
      </c>
      <c r="J272" s="3">
        <f>Theo!N272</f>
        <v>1</v>
      </c>
      <c r="K272" s="3">
        <f>Theo!O272</f>
        <v>21</v>
      </c>
      <c r="L272" s="34"/>
      <c r="M272" s="34"/>
      <c r="N272" s="34"/>
      <c r="O272" s="34"/>
    </row>
    <row r="273" spans="2:15" s="123" customFormat="1" x14ac:dyDescent="0.2">
      <c r="B273" s="24" t="s">
        <v>87</v>
      </c>
      <c r="C273" s="1">
        <f>Theo!C273+Theo!E273</f>
        <v>3</v>
      </c>
      <c r="D273" s="2">
        <f t="shared" ref="D273:F278" si="60">C273/$I273</f>
        <v>0.15789473684210525</v>
      </c>
      <c r="E273" s="1">
        <f>Theo!G273</f>
        <v>3</v>
      </c>
      <c r="F273" s="2">
        <f t="shared" si="60"/>
        <v>0.15789473684210525</v>
      </c>
      <c r="G273" s="1">
        <f>Theo!I273+Theo!K273</f>
        <v>13</v>
      </c>
      <c r="H273" s="2">
        <f t="shared" ref="H273:H278" si="61">G273/$I273</f>
        <v>0.68421052631578949</v>
      </c>
      <c r="I273" s="3">
        <f>Theo!M273</f>
        <v>19</v>
      </c>
      <c r="J273" s="3">
        <f>Theo!N273</f>
        <v>2</v>
      </c>
      <c r="K273" s="3">
        <f>Theo!O273</f>
        <v>21</v>
      </c>
      <c r="L273" s="34"/>
      <c r="M273" s="34"/>
      <c r="N273" s="34"/>
      <c r="O273" s="34"/>
    </row>
    <row r="274" spans="2:15" s="123" customFormat="1" ht="24" x14ac:dyDescent="0.2">
      <c r="B274" s="24" t="s">
        <v>88</v>
      </c>
      <c r="C274" s="1">
        <f>Theo!C274+Theo!E274</f>
        <v>3</v>
      </c>
      <c r="D274" s="2">
        <f t="shared" si="60"/>
        <v>0.15</v>
      </c>
      <c r="E274" s="1">
        <f>Theo!G274</f>
        <v>4</v>
      </c>
      <c r="F274" s="2">
        <f t="shared" si="60"/>
        <v>0.2</v>
      </c>
      <c r="G274" s="1">
        <f>Theo!I274+Theo!K274</f>
        <v>13</v>
      </c>
      <c r="H274" s="2">
        <f t="shared" si="61"/>
        <v>0.65</v>
      </c>
      <c r="I274" s="3">
        <f>Theo!M274</f>
        <v>20</v>
      </c>
      <c r="J274" s="3">
        <f>Theo!N274</f>
        <v>1</v>
      </c>
      <c r="K274" s="3">
        <f>Theo!O274</f>
        <v>21</v>
      </c>
      <c r="L274" s="34"/>
      <c r="M274" s="34"/>
      <c r="N274" s="34"/>
      <c r="O274" s="34"/>
    </row>
    <row r="275" spans="2:15" s="123" customFormat="1" ht="24" x14ac:dyDescent="0.2">
      <c r="B275" s="24" t="s">
        <v>93</v>
      </c>
      <c r="C275" s="1">
        <f>Theo!C275+Theo!E275</f>
        <v>6</v>
      </c>
      <c r="D275" s="2">
        <f t="shared" si="60"/>
        <v>0.35294117647058826</v>
      </c>
      <c r="E275" s="1">
        <f>Theo!G275</f>
        <v>5</v>
      </c>
      <c r="F275" s="2">
        <f t="shared" si="60"/>
        <v>0.29411764705882354</v>
      </c>
      <c r="G275" s="1">
        <f>Theo!I275+Theo!K275</f>
        <v>6</v>
      </c>
      <c r="H275" s="2">
        <f t="shared" si="61"/>
        <v>0.35294117647058826</v>
      </c>
      <c r="I275" s="3">
        <f>Theo!M275</f>
        <v>17</v>
      </c>
      <c r="J275" s="3">
        <f>Theo!N275</f>
        <v>4</v>
      </c>
      <c r="K275" s="3">
        <f>Theo!O275</f>
        <v>21</v>
      </c>
      <c r="L275" s="34"/>
      <c r="M275" s="34"/>
      <c r="N275" s="34"/>
      <c r="O275" s="34"/>
    </row>
    <row r="276" spans="2:15" s="123" customFormat="1" ht="24" x14ac:dyDescent="0.2">
      <c r="B276" s="24" t="s">
        <v>90</v>
      </c>
      <c r="C276" s="1">
        <f>Theo!C276+Theo!E276</f>
        <v>7</v>
      </c>
      <c r="D276" s="2">
        <f t="shared" si="60"/>
        <v>0.33333333333333331</v>
      </c>
      <c r="E276" s="1">
        <f>Theo!G276</f>
        <v>2</v>
      </c>
      <c r="F276" s="2">
        <f t="shared" si="60"/>
        <v>9.5238095238095233E-2</v>
      </c>
      <c r="G276" s="1">
        <f>Theo!I276+Theo!K276</f>
        <v>12</v>
      </c>
      <c r="H276" s="2">
        <f t="shared" si="61"/>
        <v>0.5714285714285714</v>
      </c>
      <c r="I276" s="3">
        <f>Theo!M276</f>
        <v>21</v>
      </c>
      <c r="J276" s="3">
        <f>Theo!N276</f>
        <v>0</v>
      </c>
      <c r="K276" s="3">
        <f>Theo!O276</f>
        <v>21</v>
      </c>
      <c r="L276" s="34"/>
      <c r="M276" s="34"/>
      <c r="N276" s="34"/>
      <c r="O276" s="34"/>
    </row>
    <row r="277" spans="2:15" s="123" customFormat="1" ht="36" x14ac:dyDescent="0.2">
      <c r="B277" s="24" t="s">
        <v>91</v>
      </c>
      <c r="C277" s="1">
        <f>Theo!C277+Theo!E277</f>
        <v>4</v>
      </c>
      <c r="D277" s="2">
        <f t="shared" si="60"/>
        <v>0.2</v>
      </c>
      <c r="E277" s="1">
        <f>Theo!G277</f>
        <v>1</v>
      </c>
      <c r="F277" s="2">
        <f t="shared" si="60"/>
        <v>0.05</v>
      </c>
      <c r="G277" s="1">
        <f>Theo!I277+Theo!K277</f>
        <v>15</v>
      </c>
      <c r="H277" s="2">
        <f t="shared" si="61"/>
        <v>0.75</v>
      </c>
      <c r="I277" s="3">
        <f>Theo!M277</f>
        <v>20</v>
      </c>
      <c r="J277" s="3">
        <f>Theo!N277</f>
        <v>1</v>
      </c>
      <c r="K277" s="3">
        <f>Theo!O277</f>
        <v>21</v>
      </c>
      <c r="L277" s="34"/>
      <c r="M277" s="34"/>
      <c r="N277" s="34"/>
      <c r="O277" s="34"/>
    </row>
    <row r="278" spans="2:15" s="123" customFormat="1" ht="36" x14ac:dyDescent="0.2">
      <c r="B278" s="24" t="s">
        <v>330</v>
      </c>
      <c r="C278" s="1">
        <f>Theo!C278+Theo!E278</f>
        <v>6</v>
      </c>
      <c r="D278" s="2">
        <f t="shared" si="60"/>
        <v>0.3</v>
      </c>
      <c r="E278" s="1">
        <f>Theo!G278</f>
        <v>1</v>
      </c>
      <c r="F278" s="2">
        <f t="shared" si="60"/>
        <v>0.05</v>
      </c>
      <c r="G278" s="1">
        <f>Theo!I278+Theo!K278</f>
        <v>13</v>
      </c>
      <c r="H278" s="2">
        <f t="shared" si="61"/>
        <v>0.65</v>
      </c>
      <c r="I278" s="3">
        <f>Theo!M278</f>
        <v>20</v>
      </c>
      <c r="J278" s="3">
        <f>Theo!N278</f>
        <v>1</v>
      </c>
      <c r="K278" s="3">
        <f>Theo!O278</f>
        <v>21</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377</v>
      </c>
      <c r="J287" s="208" t="s">
        <v>5</v>
      </c>
      <c r="K287" s="208" t="s">
        <v>378</v>
      </c>
      <c r="L287" s="34"/>
      <c r="M287" s="34"/>
      <c r="N287" s="34"/>
      <c r="O287" s="34"/>
    </row>
    <row r="288" spans="2:15" s="123" customFormat="1" x14ac:dyDescent="0.2">
      <c r="B288" s="24" t="s">
        <v>99</v>
      </c>
      <c r="C288" s="1">
        <f>Theo!C288+Theo!E288</f>
        <v>5</v>
      </c>
      <c r="D288" s="2">
        <f>C288/$I288</f>
        <v>0.33333333333333331</v>
      </c>
      <c r="E288" s="1">
        <f>Theo!G288</f>
        <v>4</v>
      </c>
      <c r="F288" s="2">
        <f>E288/$I288</f>
        <v>0.26666666666666666</v>
      </c>
      <c r="G288" s="1">
        <f>Theo!I288+Theo!K288</f>
        <v>6</v>
      </c>
      <c r="H288" s="2">
        <f>G288/$I288</f>
        <v>0.4</v>
      </c>
      <c r="I288" s="3">
        <f>Theo!M288</f>
        <v>15</v>
      </c>
      <c r="J288" s="3">
        <f>Theo!N288</f>
        <v>0</v>
      </c>
      <c r="K288" s="3">
        <f>Theo!O288</f>
        <v>15</v>
      </c>
      <c r="L288" s="34"/>
      <c r="M288" s="34"/>
      <c r="N288" s="34"/>
      <c r="O288" s="34"/>
    </row>
    <row r="289" spans="2:12" s="123" customFormat="1" x14ac:dyDescent="0.2">
      <c r="B289" s="24" t="s">
        <v>100</v>
      </c>
      <c r="C289" s="1">
        <f>Theo!C289+Theo!E289</f>
        <v>4</v>
      </c>
      <c r="D289" s="2">
        <f t="shared" ref="D289:F291" si="62">C289/$I289</f>
        <v>0.2857142857142857</v>
      </c>
      <c r="E289" s="1">
        <f>Theo!G289</f>
        <v>5</v>
      </c>
      <c r="F289" s="2">
        <f t="shared" si="62"/>
        <v>0.35714285714285715</v>
      </c>
      <c r="G289" s="1">
        <f>Theo!I289+Theo!K289</f>
        <v>5</v>
      </c>
      <c r="H289" s="2">
        <f t="shared" ref="H289:H291" si="63">G289/$I289</f>
        <v>0.35714285714285715</v>
      </c>
      <c r="I289" s="3">
        <f>Theo!M289</f>
        <v>14</v>
      </c>
      <c r="J289" s="3">
        <f>Theo!N289</f>
        <v>1</v>
      </c>
      <c r="K289" s="3">
        <f>Theo!O289</f>
        <v>15</v>
      </c>
      <c r="L289" s="34"/>
    </row>
    <row r="290" spans="2:12" s="123" customFormat="1" x14ac:dyDescent="0.2">
      <c r="B290" s="24" t="s">
        <v>101</v>
      </c>
      <c r="C290" s="1">
        <f>Theo!C290+Theo!E290</f>
        <v>5</v>
      </c>
      <c r="D290" s="2">
        <f t="shared" si="62"/>
        <v>0.38461538461538464</v>
      </c>
      <c r="E290" s="1">
        <f>Theo!G290</f>
        <v>2</v>
      </c>
      <c r="F290" s="2">
        <f t="shared" si="62"/>
        <v>0.15384615384615385</v>
      </c>
      <c r="G290" s="1">
        <f>Theo!I290+Theo!K290</f>
        <v>6</v>
      </c>
      <c r="H290" s="2">
        <f t="shared" si="63"/>
        <v>0.46153846153846156</v>
      </c>
      <c r="I290" s="3">
        <f>Theo!M290</f>
        <v>13</v>
      </c>
      <c r="J290" s="3">
        <f>Theo!N290</f>
        <v>2</v>
      </c>
      <c r="K290" s="3">
        <f>Theo!O290</f>
        <v>15</v>
      </c>
      <c r="L290" s="34"/>
    </row>
    <row r="291" spans="2:12" s="123" customFormat="1" ht="24" x14ac:dyDescent="0.2">
      <c r="B291" s="24" t="s">
        <v>102</v>
      </c>
      <c r="C291" s="1">
        <f>Theo!C291+Theo!E291</f>
        <v>6</v>
      </c>
      <c r="D291" s="2">
        <f t="shared" si="62"/>
        <v>0.4</v>
      </c>
      <c r="E291" s="1">
        <f>Theo!G291</f>
        <v>3</v>
      </c>
      <c r="F291" s="2">
        <f t="shared" si="62"/>
        <v>0.2</v>
      </c>
      <c r="G291" s="1">
        <f>Theo!I291+Theo!K291</f>
        <v>6</v>
      </c>
      <c r="H291" s="2">
        <f t="shared" si="63"/>
        <v>0.4</v>
      </c>
      <c r="I291" s="3">
        <f>Theo!M291</f>
        <v>15</v>
      </c>
      <c r="J291" s="3">
        <f>Theo!N291</f>
        <v>0</v>
      </c>
      <c r="K291" s="3">
        <f>Theo!O291</f>
        <v>15</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377</v>
      </c>
      <c r="J298" s="208" t="s">
        <v>5</v>
      </c>
      <c r="K298" s="208" t="s">
        <v>378</v>
      </c>
      <c r="L298" s="34"/>
    </row>
    <row r="299" spans="2:12" s="123" customFormat="1" x14ac:dyDescent="0.2">
      <c r="B299" s="24" t="s">
        <v>108</v>
      </c>
      <c r="C299" s="1">
        <f>Theo!C299</f>
        <v>5</v>
      </c>
      <c r="D299" s="2">
        <f>C299/$I$299</f>
        <v>0.33333333333333331</v>
      </c>
      <c r="E299" s="1">
        <f>Theo!E299</f>
        <v>7</v>
      </c>
      <c r="F299" s="2">
        <f>E299/$I$299</f>
        <v>0.46666666666666667</v>
      </c>
      <c r="G299" s="1">
        <f>Theo!G299</f>
        <v>3</v>
      </c>
      <c r="H299" s="2">
        <f>G299/$I$299</f>
        <v>0.2</v>
      </c>
      <c r="I299" s="10">
        <f>Theo!I299</f>
        <v>15</v>
      </c>
      <c r="J299" s="10">
        <f>Theo!J299</f>
        <v>0</v>
      </c>
      <c r="K299" s="10">
        <f>Theo!K299</f>
        <v>15</v>
      </c>
      <c r="L299" s="103"/>
    </row>
    <row r="300" spans="2:12" s="123" customFormat="1" x14ac:dyDescent="0.2">
      <c r="B300" s="24" t="s">
        <v>109</v>
      </c>
      <c r="C300" s="1">
        <f>Theo!C300</f>
        <v>1</v>
      </c>
      <c r="D300" s="2">
        <f>C300/$I$300</f>
        <v>6.6666666666666666E-2</v>
      </c>
      <c r="E300" s="1">
        <f>Theo!E300</f>
        <v>3</v>
      </c>
      <c r="F300" s="2">
        <f>E300/$I$300</f>
        <v>0.2</v>
      </c>
      <c r="G300" s="1">
        <f>Theo!G300</f>
        <v>11</v>
      </c>
      <c r="H300" s="2">
        <f>G300/$I$300</f>
        <v>0.73333333333333328</v>
      </c>
      <c r="I300" s="10">
        <f>Theo!I300</f>
        <v>15</v>
      </c>
      <c r="J300" s="10">
        <f>Theo!J300</f>
        <v>0</v>
      </c>
      <c r="K300" s="10">
        <f>Theo!K300</f>
        <v>15</v>
      </c>
      <c r="L300" s="103"/>
    </row>
    <row r="301" spans="2:12" s="123" customFormat="1" x14ac:dyDescent="0.2">
      <c r="B301" s="24" t="s">
        <v>110</v>
      </c>
      <c r="C301" s="1">
        <f>Theo!C301</f>
        <v>0</v>
      </c>
      <c r="D301" s="2">
        <f>C301/$I$301</f>
        <v>0</v>
      </c>
      <c r="E301" s="1">
        <f>Theo!E301</f>
        <v>2</v>
      </c>
      <c r="F301" s="2">
        <f>E301/$I$301</f>
        <v>0.13333333333333333</v>
      </c>
      <c r="G301" s="1">
        <f>Theo!G301</f>
        <v>13</v>
      </c>
      <c r="H301" s="2">
        <f>G301/$I$301</f>
        <v>0.8666666666666667</v>
      </c>
      <c r="I301" s="10">
        <f>Theo!I301</f>
        <v>15</v>
      </c>
      <c r="J301" s="10">
        <f>Theo!J301</f>
        <v>0</v>
      </c>
      <c r="K301" s="10">
        <f>Theo!K301</f>
        <v>15</v>
      </c>
      <c r="L301" s="103"/>
    </row>
    <row r="302" spans="2:12" s="123" customFormat="1" x14ac:dyDescent="0.2">
      <c r="B302" s="24" t="s">
        <v>111</v>
      </c>
      <c r="C302" s="1">
        <f>Theo!C302</f>
        <v>0</v>
      </c>
      <c r="D302" s="2">
        <f>C302/$I$302</f>
        <v>0</v>
      </c>
      <c r="E302" s="1">
        <f>Theo!E302</f>
        <v>1</v>
      </c>
      <c r="F302" s="2">
        <f>E302/$I$302</f>
        <v>7.6923076923076927E-2</v>
      </c>
      <c r="G302" s="1">
        <f>Theo!G302</f>
        <v>12</v>
      </c>
      <c r="H302" s="2">
        <f>G302/$I$302</f>
        <v>0.92307692307692313</v>
      </c>
      <c r="I302" s="10">
        <f>Theo!I302</f>
        <v>13</v>
      </c>
      <c r="J302" s="10">
        <f>Theo!J302</f>
        <v>2</v>
      </c>
      <c r="K302" s="10">
        <f>Theo!K302</f>
        <v>15</v>
      </c>
      <c r="L302" s="103"/>
    </row>
    <row r="303" spans="2:12" s="123" customFormat="1" x14ac:dyDescent="0.2">
      <c r="B303" s="24" t="s">
        <v>112</v>
      </c>
      <c r="C303" s="1">
        <f>Theo!C303</f>
        <v>0</v>
      </c>
      <c r="D303" s="2">
        <f>C303/$I$303</f>
        <v>0</v>
      </c>
      <c r="E303" s="1">
        <f>Theo!E303</f>
        <v>1</v>
      </c>
      <c r="F303" s="2">
        <f>E303/$I$303</f>
        <v>6.6666666666666666E-2</v>
      </c>
      <c r="G303" s="1">
        <f>Theo!G303</f>
        <v>14</v>
      </c>
      <c r="H303" s="2">
        <f>G303/$I$303</f>
        <v>0.93333333333333335</v>
      </c>
      <c r="I303" s="10">
        <f>Theo!I303</f>
        <v>15</v>
      </c>
      <c r="J303" s="10">
        <f>Theo!J303</f>
        <v>0</v>
      </c>
      <c r="K303" s="10">
        <f>Theo!K303</f>
        <v>15</v>
      </c>
      <c r="L303" s="103"/>
    </row>
    <row r="304" spans="2:12" s="123" customFormat="1" x14ac:dyDescent="0.2">
      <c r="B304" s="24" t="s">
        <v>113</v>
      </c>
      <c r="C304" s="1">
        <f>Theo!C304</f>
        <v>0</v>
      </c>
      <c r="D304" s="2">
        <f>C304/$I$304</f>
        <v>0</v>
      </c>
      <c r="E304" s="1">
        <f>Theo!E304</f>
        <v>0</v>
      </c>
      <c r="F304" s="2">
        <f>E304/$I$304</f>
        <v>0</v>
      </c>
      <c r="G304" s="1">
        <f>Theo!G304</f>
        <v>15</v>
      </c>
      <c r="H304" s="2">
        <f>G304/$I$304</f>
        <v>1</v>
      </c>
      <c r="I304" s="10">
        <f>Theo!I304</f>
        <v>15</v>
      </c>
      <c r="J304" s="10">
        <f>Theo!J304</f>
        <v>0</v>
      </c>
      <c r="K304" s="10">
        <f>Theo!K304</f>
        <v>15</v>
      </c>
      <c r="L304" s="103"/>
    </row>
    <row r="305" spans="2:16" x14ac:dyDescent="0.2">
      <c r="B305" s="119" t="s">
        <v>114</v>
      </c>
      <c r="C305" s="1">
        <f>Theo!C305</f>
        <v>0</v>
      </c>
      <c r="D305" s="2">
        <f>C305/$I$305</f>
        <v>0</v>
      </c>
      <c r="E305" s="1">
        <f>Theo!E305</f>
        <v>0</v>
      </c>
      <c r="F305" s="2">
        <f>E305/$I$305</f>
        <v>0</v>
      </c>
      <c r="G305" s="1">
        <f>Theo!G305</f>
        <v>3</v>
      </c>
      <c r="H305" s="2">
        <f>G305/$I$305</f>
        <v>1</v>
      </c>
      <c r="I305" s="10">
        <f>Theo!I305</f>
        <v>3</v>
      </c>
      <c r="J305" s="10">
        <f>Theo!J305</f>
        <v>12</v>
      </c>
      <c r="K305" s="10">
        <f>Theo!K305</f>
        <v>15</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377</v>
      </c>
      <c r="H312" s="208" t="s">
        <v>5</v>
      </c>
      <c r="I312" s="208" t="s">
        <v>378</v>
      </c>
      <c r="P312" s="34"/>
    </row>
    <row r="313" spans="2:16" x14ac:dyDescent="0.2">
      <c r="B313" s="24" t="s">
        <v>108</v>
      </c>
      <c r="C313" s="1">
        <f>Theo!C313</f>
        <v>0</v>
      </c>
      <c r="D313" s="2">
        <f>C313/$G313</f>
        <v>0</v>
      </c>
      <c r="E313" s="1">
        <f>Theo!E313</f>
        <v>8</v>
      </c>
      <c r="F313" s="2">
        <f>E313/$G313</f>
        <v>1</v>
      </c>
      <c r="G313" s="10">
        <f>Theo!G313</f>
        <v>8</v>
      </c>
      <c r="H313" s="10">
        <f>Theo!H313</f>
        <v>7</v>
      </c>
      <c r="I313" s="10">
        <f>Theo!I313</f>
        <v>15</v>
      </c>
      <c r="J313" s="103"/>
      <c r="P313" s="34"/>
    </row>
    <row r="314" spans="2:16" x14ac:dyDescent="0.2">
      <c r="B314" s="24" t="s">
        <v>109</v>
      </c>
      <c r="C314" s="1">
        <f>Theo!C314</f>
        <v>0</v>
      </c>
      <c r="D314" s="2">
        <f t="shared" ref="D314:F316" si="64">C314/$G314</f>
        <v>0</v>
      </c>
      <c r="E314" s="1">
        <f>Theo!E314</f>
        <v>3</v>
      </c>
      <c r="F314" s="2">
        <f t="shared" si="64"/>
        <v>1</v>
      </c>
      <c r="G314" s="10">
        <f>Theo!G314</f>
        <v>3</v>
      </c>
      <c r="H314" s="10">
        <f>Theo!H314</f>
        <v>12</v>
      </c>
      <c r="I314" s="10">
        <f>Theo!I314</f>
        <v>15</v>
      </c>
      <c r="J314" s="103"/>
      <c r="P314" s="34"/>
    </row>
    <row r="315" spans="2:16" x14ac:dyDescent="0.2">
      <c r="B315" s="24" t="s">
        <v>110</v>
      </c>
      <c r="C315" s="1">
        <f>Theo!C315</f>
        <v>1</v>
      </c>
      <c r="D315" s="2">
        <f t="shared" si="64"/>
        <v>1</v>
      </c>
      <c r="E315" s="1">
        <f>Theo!E315</f>
        <v>0</v>
      </c>
      <c r="F315" s="2">
        <f t="shared" si="64"/>
        <v>0</v>
      </c>
      <c r="G315" s="10">
        <f>Theo!G315</f>
        <v>1</v>
      </c>
      <c r="H315" s="10">
        <f>Theo!H315</f>
        <v>14</v>
      </c>
      <c r="I315" s="10">
        <f>Theo!I315</f>
        <v>15</v>
      </c>
      <c r="J315" s="103"/>
      <c r="P315" s="34"/>
    </row>
    <row r="316" spans="2:16" x14ac:dyDescent="0.2">
      <c r="B316" s="24" t="s">
        <v>111</v>
      </c>
      <c r="C316" s="1">
        <f>Theo!C316</f>
        <v>0</v>
      </c>
      <c r="D316" s="2">
        <f t="shared" si="64"/>
        <v>0</v>
      </c>
      <c r="E316" s="1">
        <f>Theo!E316</f>
        <v>1</v>
      </c>
      <c r="F316" s="2">
        <f t="shared" si="64"/>
        <v>1</v>
      </c>
      <c r="G316" s="10">
        <f>Theo!G316</f>
        <v>1</v>
      </c>
      <c r="H316" s="10">
        <f>Theo!H316</f>
        <v>14</v>
      </c>
      <c r="I316" s="10">
        <f>Theo!I316</f>
        <v>15</v>
      </c>
      <c r="J316" s="103"/>
      <c r="P316" s="34"/>
    </row>
    <row r="317" spans="2:16" x14ac:dyDescent="0.2">
      <c r="B317" s="24" t="s">
        <v>112</v>
      </c>
      <c r="C317" s="1">
        <f>Theo!C317</f>
        <v>0</v>
      </c>
      <c r="D317" s="2">
        <v>0</v>
      </c>
      <c r="E317" s="1">
        <f>Theo!E317</f>
        <v>0</v>
      </c>
      <c r="F317" s="2">
        <v>0</v>
      </c>
      <c r="G317" s="10">
        <f>Theo!G317</f>
        <v>0</v>
      </c>
      <c r="H317" s="10">
        <f>Theo!H317</f>
        <v>15</v>
      </c>
      <c r="I317" s="10">
        <f>Theo!I317</f>
        <v>15</v>
      </c>
      <c r="J317" s="103"/>
      <c r="P317" s="34"/>
    </row>
    <row r="318" spans="2:16" x14ac:dyDescent="0.2">
      <c r="B318" s="24" t="s">
        <v>113</v>
      </c>
      <c r="C318" s="1">
        <f>Theo!C318</f>
        <v>0</v>
      </c>
      <c r="D318" s="2">
        <v>0</v>
      </c>
      <c r="E318" s="1">
        <f>Theo!E318</f>
        <v>0</v>
      </c>
      <c r="F318" s="2">
        <v>0</v>
      </c>
      <c r="G318" s="10">
        <f>Theo!G318</f>
        <v>0</v>
      </c>
      <c r="H318" s="10">
        <f>Theo!H318</f>
        <v>15</v>
      </c>
      <c r="I318" s="10">
        <f>Theo!I318</f>
        <v>15</v>
      </c>
      <c r="J318" s="103"/>
      <c r="P318" s="34"/>
    </row>
    <row r="319" spans="2:16" x14ac:dyDescent="0.2">
      <c r="B319" s="24" t="s">
        <v>114</v>
      </c>
      <c r="C319" s="1">
        <f>Theo!C319</f>
        <v>0</v>
      </c>
      <c r="D319" s="2">
        <v>0</v>
      </c>
      <c r="E319" s="1">
        <f>Theo!E319</f>
        <v>0</v>
      </c>
      <c r="F319" s="2">
        <v>0</v>
      </c>
      <c r="G319" s="10">
        <f>Theo!G319</f>
        <v>0</v>
      </c>
      <c r="H319" s="10">
        <f>Theo!H319</f>
        <v>15</v>
      </c>
      <c r="I319" s="10">
        <f>Theo!I319</f>
        <v>15</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377</v>
      </c>
      <c r="H326" s="208" t="s">
        <v>5</v>
      </c>
      <c r="I326" s="208" t="s">
        <v>378</v>
      </c>
      <c r="P326" s="34"/>
    </row>
    <row r="327" spans="2:16" x14ac:dyDescent="0.2">
      <c r="B327" s="24" t="s">
        <v>123</v>
      </c>
      <c r="C327" s="1">
        <f>Theo!C327</f>
        <v>14</v>
      </c>
      <c r="D327" s="2">
        <f>C327/$G327</f>
        <v>0.93333333333333335</v>
      </c>
      <c r="E327" s="1">
        <f>Theo!E327</f>
        <v>1</v>
      </c>
      <c r="F327" s="2">
        <f>E327/$G327</f>
        <v>6.6666666666666666E-2</v>
      </c>
      <c r="G327" s="10">
        <f>Theo!G327</f>
        <v>15</v>
      </c>
      <c r="H327" s="10">
        <f>Theo!H327</f>
        <v>0</v>
      </c>
      <c r="I327" s="10">
        <f>Theo!I327</f>
        <v>15</v>
      </c>
      <c r="J327" s="103"/>
      <c r="P327" s="34"/>
    </row>
    <row r="328" spans="2:16" x14ac:dyDescent="0.2">
      <c r="B328" s="24" t="s">
        <v>124</v>
      </c>
      <c r="C328" s="1">
        <f>Theo!C328</f>
        <v>3</v>
      </c>
      <c r="D328" s="2">
        <f t="shared" ref="D328:F333" si="65">C328/$G328</f>
        <v>0.2</v>
      </c>
      <c r="E328" s="1">
        <f>Theo!E328</f>
        <v>12</v>
      </c>
      <c r="F328" s="2">
        <f t="shared" si="65"/>
        <v>0.8</v>
      </c>
      <c r="G328" s="10">
        <f>Theo!G328</f>
        <v>15</v>
      </c>
      <c r="H328" s="10">
        <f>Theo!H328</f>
        <v>0</v>
      </c>
      <c r="I328" s="10">
        <f>Theo!I328</f>
        <v>15</v>
      </c>
      <c r="J328" s="103"/>
      <c r="P328" s="34"/>
    </row>
    <row r="329" spans="2:16" x14ac:dyDescent="0.2">
      <c r="B329" s="119" t="s">
        <v>114</v>
      </c>
      <c r="C329" s="1">
        <f>Theo!C329</f>
        <v>2</v>
      </c>
      <c r="D329" s="2">
        <f t="shared" si="65"/>
        <v>0.33333333333333331</v>
      </c>
      <c r="E329" s="1">
        <f>Theo!E329</f>
        <v>4</v>
      </c>
      <c r="F329" s="2">
        <f t="shared" si="65"/>
        <v>0.66666666666666663</v>
      </c>
      <c r="G329" s="10">
        <f>Theo!G329</f>
        <v>6</v>
      </c>
      <c r="H329" s="10">
        <f>Theo!H329</f>
        <v>9</v>
      </c>
      <c r="I329" s="10">
        <f>Theo!I329</f>
        <v>15</v>
      </c>
      <c r="J329" s="103"/>
      <c r="P329" s="34"/>
    </row>
    <row r="330" spans="2:16" x14ac:dyDescent="0.2">
      <c r="B330" s="24" t="s">
        <v>125</v>
      </c>
      <c r="C330" s="1">
        <f>Theo!C330</f>
        <v>2</v>
      </c>
      <c r="D330" s="2">
        <f t="shared" si="65"/>
        <v>0.13333333333333333</v>
      </c>
      <c r="E330" s="1">
        <f>Theo!E330</f>
        <v>13</v>
      </c>
      <c r="F330" s="2">
        <f t="shared" si="65"/>
        <v>0.8666666666666667</v>
      </c>
      <c r="G330" s="10">
        <f>Theo!G330</f>
        <v>15</v>
      </c>
      <c r="H330" s="10">
        <f>Theo!H330</f>
        <v>0</v>
      </c>
      <c r="I330" s="10">
        <f>Theo!I330</f>
        <v>15</v>
      </c>
      <c r="J330" s="103"/>
      <c r="P330" s="34"/>
    </row>
    <row r="331" spans="2:16" x14ac:dyDescent="0.2">
      <c r="B331" s="24" t="s">
        <v>126</v>
      </c>
      <c r="C331" s="1">
        <f>Theo!C331</f>
        <v>0</v>
      </c>
      <c r="D331" s="2">
        <f t="shared" si="65"/>
        <v>0</v>
      </c>
      <c r="E331" s="1">
        <f>Theo!E331</f>
        <v>15</v>
      </c>
      <c r="F331" s="2">
        <f t="shared" si="65"/>
        <v>1</v>
      </c>
      <c r="G331" s="10">
        <f>Theo!G331</f>
        <v>15</v>
      </c>
      <c r="H331" s="10">
        <f>Theo!H331</f>
        <v>0</v>
      </c>
      <c r="I331" s="10">
        <f>Theo!I331</f>
        <v>15</v>
      </c>
      <c r="J331" s="103"/>
      <c r="P331" s="34"/>
    </row>
    <row r="332" spans="2:16" ht="24" x14ac:dyDescent="0.2">
      <c r="B332" s="24" t="s">
        <v>127</v>
      </c>
      <c r="C332" s="1">
        <f>Theo!C332</f>
        <v>0</v>
      </c>
      <c r="D332" s="2">
        <f t="shared" si="65"/>
        <v>0</v>
      </c>
      <c r="E332" s="1">
        <f>Theo!E332</f>
        <v>15</v>
      </c>
      <c r="F332" s="2">
        <f t="shared" si="65"/>
        <v>1</v>
      </c>
      <c r="G332" s="10">
        <f>Theo!G332</f>
        <v>15</v>
      </c>
      <c r="H332" s="10">
        <f>Theo!H332</f>
        <v>0</v>
      </c>
      <c r="I332" s="10">
        <f>Theo!I332</f>
        <v>15</v>
      </c>
      <c r="J332" s="103"/>
      <c r="P332" s="34"/>
    </row>
    <row r="333" spans="2:16" x14ac:dyDescent="0.2">
      <c r="B333" s="24" t="s">
        <v>128</v>
      </c>
      <c r="C333" s="1">
        <f>Theo!C333</f>
        <v>0</v>
      </c>
      <c r="D333" s="2">
        <f t="shared" si="65"/>
        <v>0</v>
      </c>
      <c r="E333" s="1">
        <f>Theo!E333</f>
        <v>15</v>
      </c>
      <c r="F333" s="2">
        <f t="shared" si="65"/>
        <v>1</v>
      </c>
      <c r="G333" s="10">
        <f>Theo!G333</f>
        <v>15</v>
      </c>
      <c r="H333" s="10">
        <f>Theo!H333</f>
        <v>0</v>
      </c>
      <c r="I333" s="10">
        <f>Theo!I333</f>
        <v>15</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377</v>
      </c>
      <c r="J340" s="208" t="s">
        <v>5</v>
      </c>
      <c r="K340" s="208" t="s">
        <v>378</v>
      </c>
    </row>
    <row r="341" spans="2:16" x14ac:dyDescent="0.2">
      <c r="B341" s="24" t="s">
        <v>133</v>
      </c>
      <c r="C341" s="1">
        <f>Theo!C341+Theo!E341</f>
        <v>8</v>
      </c>
      <c r="D341" s="2">
        <f>C341/$I341</f>
        <v>0.61538461538461542</v>
      </c>
      <c r="E341" s="1">
        <f>Theo!G341</f>
        <v>3</v>
      </c>
      <c r="F341" s="2">
        <f>E341/$I341</f>
        <v>0.23076923076923078</v>
      </c>
      <c r="G341" s="1">
        <f>Theo!I341+Theo!K341</f>
        <v>2</v>
      </c>
      <c r="H341" s="2">
        <f>G341/$I341</f>
        <v>0.15384615384615385</v>
      </c>
      <c r="I341" s="3">
        <f>Theo!M341</f>
        <v>13</v>
      </c>
      <c r="J341" s="3">
        <f>Theo!N341</f>
        <v>2</v>
      </c>
      <c r="K341" s="3">
        <f>Theo!O341</f>
        <v>15</v>
      </c>
    </row>
    <row r="342" spans="2:16" x14ac:dyDescent="0.2">
      <c r="B342" s="24" t="s">
        <v>134</v>
      </c>
      <c r="C342" s="1">
        <f>Theo!C342+Theo!E342</f>
        <v>2</v>
      </c>
      <c r="D342" s="2">
        <f t="shared" ref="D342:D345" si="66">C342/$I342</f>
        <v>0.14285714285714285</v>
      </c>
      <c r="E342" s="1">
        <f>Theo!G342</f>
        <v>2</v>
      </c>
      <c r="F342" s="2">
        <f t="shared" ref="F342:F345" si="67">E342/$I342</f>
        <v>0.14285714285714285</v>
      </c>
      <c r="G342" s="1">
        <f>Theo!I342+Theo!K342</f>
        <v>10</v>
      </c>
      <c r="H342" s="2">
        <f t="shared" ref="H342:H345" si="68">G342/$I342</f>
        <v>0.7142857142857143</v>
      </c>
      <c r="I342" s="3">
        <f>Theo!M342</f>
        <v>14</v>
      </c>
      <c r="J342" s="3">
        <f>Theo!N342</f>
        <v>1</v>
      </c>
      <c r="K342" s="3">
        <f>Theo!O342</f>
        <v>15</v>
      </c>
    </row>
    <row r="343" spans="2:16" x14ac:dyDescent="0.2">
      <c r="B343" s="24" t="s">
        <v>135</v>
      </c>
      <c r="C343" s="1">
        <f>Theo!C343+Theo!E343</f>
        <v>5</v>
      </c>
      <c r="D343" s="2">
        <f t="shared" si="66"/>
        <v>0.38461538461538464</v>
      </c>
      <c r="E343" s="1">
        <f>Theo!G343</f>
        <v>2</v>
      </c>
      <c r="F343" s="2">
        <f t="shared" si="67"/>
        <v>0.15384615384615385</v>
      </c>
      <c r="G343" s="1">
        <f>Theo!I343+Theo!K343</f>
        <v>6</v>
      </c>
      <c r="H343" s="2">
        <f t="shared" si="68"/>
        <v>0.46153846153846156</v>
      </c>
      <c r="I343" s="3">
        <f>Theo!M343</f>
        <v>13</v>
      </c>
      <c r="J343" s="3">
        <f>Theo!N343</f>
        <v>2</v>
      </c>
      <c r="K343" s="3">
        <f>Theo!O343</f>
        <v>15</v>
      </c>
    </row>
    <row r="344" spans="2:16" x14ac:dyDescent="0.2">
      <c r="B344" s="24" t="s">
        <v>136</v>
      </c>
      <c r="C344" s="1">
        <f>Theo!C344+Theo!E344</f>
        <v>9</v>
      </c>
      <c r="D344" s="2">
        <f t="shared" si="66"/>
        <v>0.69230769230769229</v>
      </c>
      <c r="E344" s="1">
        <f>Theo!G344</f>
        <v>2</v>
      </c>
      <c r="F344" s="2">
        <f t="shared" si="67"/>
        <v>0.15384615384615385</v>
      </c>
      <c r="G344" s="1">
        <f>Theo!I344+Theo!K344</f>
        <v>2</v>
      </c>
      <c r="H344" s="2">
        <f t="shared" si="68"/>
        <v>0.15384615384615385</v>
      </c>
      <c r="I344" s="3">
        <f>Theo!M344</f>
        <v>13</v>
      </c>
      <c r="J344" s="3">
        <f>Theo!N344</f>
        <v>2</v>
      </c>
      <c r="K344" s="3">
        <f>Theo!O344</f>
        <v>15</v>
      </c>
    </row>
    <row r="345" spans="2:16" x14ac:dyDescent="0.2">
      <c r="B345" s="24" t="s">
        <v>137</v>
      </c>
      <c r="C345" s="1">
        <f>Theo!C345+Theo!E345</f>
        <v>7</v>
      </c>
      <c r="D345" s="2">
        <f t="shared" si="66"/>
        <v>0.58333333333333337</v>
      </c>
      <c r="E345" s="1">
        <f>Theo!G345</f>
        <v>0</v>
      </c>
      <c r="F345" s="2">
        <f t="shared" si="67"/>
        <v>0</v>
      </c>
      <c r="G345" s="1">
        <f>Theo!I345+Theo!K345</f>
        <v>5</v>
      </c>
      <c r="H345" s="2">
        <f t="shared" si="68"/>
        <v>0.41666666666666669</v>
      </c>
      <c r="I345" s="3">
        <f>Theo!M345</f>
        <v>12</v>
      </c>
      <c r="J345" s="3">
        <f>Theo!N345</f>
        <v>3</v>
      </c>
      <c r="K345" s="3">
        <f>Theo!O345</f>
        <v>15</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377</v>
      </c>
      <c r="J352" s="208" t="s">
        <v>140</v>
      </c>
      <c r="K352" s="208" t="s">
        <v>378</v>
      </c>
    </row>
    <row r="353" spans="2:14" s="123" customFormat="1" x14ac:dyDescent="0.2">
      <c r="B353" s="24" t="s">
        <v>141</v>
      </c>
      <c r="C353" s="1">
        <f>Theo!C353+Theo!E353</f>
        <v>2</v>
      </c>
      <c r="D353" s="2">
        <f>C353/$I353</f>
        <v>0.10526315789473684</v>
      </c>
      <c r="E353" s="1">
        <f>Theo!G353</f>
        <v>4</v>
      </c>
      <c r="F353" s="2">
        <f>E353/$I353</f>
        <v>0.21052631578947367</v>
      </c>
      <c r="G353" s="1">
        <f>Theo!I353+Theo!K353</f>
        <v>13</v>
      </c>
      <c r="H353" s="2">
        <f>G353/$I353</f>
        <v>0.68421052631578949</v>
      </c>
      <c r="I353" s="3">
        <f>Theo!M353</f>
        <v>19</v>
      </c>
      <c r="J353" s="3">
        <f>Theo!N353</f>
        <v>2</v>
      </c>
      <c r="K353" s="3">
        <f>Theo!O353</f>
        <v>21</v>
      </c>
      <c r="L353" s="34"/>
      <c r="M353" s="34"/>
      <c r="N353" s="34"/>
    </row>
    <row r="354" spans="2:14" s="123" customFormat="1" x14ac:dyDescent="0.2">
      <c r="B354" s="24" t="s">
        <v>100</v>
      </c>
      <c r="C354" s="1">
        <f>Theo!C354+Theo!E354</f>
        <v>3</v>
      </c>
      <c r="D354" s="2">
        <f t="shared" ref="D354:D356" si="69">C354/$I354</f>
        <v>0.14285714285714285</v>
      </c>
      <c r="E354" s="1">
        <f>Theo!G354</f>
        <v>3</v>
      </c>
      <c r="F354" s="2">
        <f t="shared" ref="F354:F356" si="70">E354/$I354</f>
        <v>0.14285714285714285</v>
      </c>
      <c r="G354" s="1">
        <f>Theo!I354+Theo!K354</f>
        <v>15</v>
      </c>
      <c r="H354" s="2">
        <f t="shared" ref="H354:H356" si="71">G354/$I354</f>
        <v>0.7142857142857143</v>
      </c>
      <c r="I354" s="3">
        <f>Theo!M354</f>
        <v>21</v>
      </c>
      <c r="J354" s="3">
        <f>Theo!N354</f>
        <v>0</v>
      </c>
      <c r="K354" s="3">
        <f>Theo!O354</f>
        <v>21</v>
      </c>
      <c r="L354" s="34"/>
      <c r="M354" s="34"/>
      <c r="N354" s="34"/>
    </row>
    <row r="355" spans="2:14" s="123" customFormat="1" x14ac:dyDescent="0.2">
      <c r="B355" s="24" t="s">
        <v>101</v>
      </c>
      <c r="C355" s="1">
        <f>Theo!C355+Theo!E355</f>
        <v>6</v>
      </c>
      <c r="D355" s="2">
        <f t="shared" si="69"/>
        <v>0.3</v>
      </c>
      <c r="E355" s="1">
        <f>Theo!G355</f>
        <v>9</v>
      </c>
      <c r="F355" s="2">
        <f t="shared" si="70"/>
        <v>0.45</v>
      </c>
      <c r="G355" s="1">
        <f>Theo!I355+Theo!K355</f>
        <v>5</v>
      </c>
      <c r="H355" s="2">
        <f t="shared" si="71"/>
        <v>0.25</v>
      </c>
      <c r="I355" s="3">
        <f>Theo!M355</f>
        <v>20</v>
      </c>
      <c r="J355" s="3">
        <f>Theo!N355</f>
        <v>1</v>
      </c>
      <c r="K355" s="3">
        <f>Theo!O355</f>
        <v>21</v>
      </c>
      <c r="L355" s="34"/>
      <c r="M355" s="34"/>
      <c r="N355" s="34"/>
    </row>
    <row r="356" spans="2:14" s="123" customFormat="1" ht="24" x14ac:dyDescent="0.2">
      <c r="B356" s="24" t="s">
        <v>102</v>
      </c>
      <c r="C356" s="1">
        <f>Theo!C356+Theo!E356</f>
        <v>8</v>
      </c>
      <c r="D356" s="2">
        <f t="shared" si="69"/>
        <v>0.47058823529411764</v>
      </c>
      <c r="E356" s="1">
        <f>Theo!G356</f>
        <v>7</v>
      </c>
      <c r="F356" s="2">
        <f t="shared" si="70"/>
        <v>0.41176470588235292</v>
      </c>
      <c r="G356" s="1">
        <f>Theo!I356+Theo!K356</f>
        <v>2</v>
      </c>
      <c r="H356" s="2">
        <f t="shared" si="71"/>
        <v>0.11764705882352941</v>
      </c>
      <c r="I356" s="3">
        <f>Theo!M356</f>
        <v>17</v>
      </c>
      <c r="J356" s="3">
        <f>Theo!N356</f>
        <v>4</v>
      </c>
      <c r="K356" s="3">
        <f>Theo!O356</f>
        <v>21</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377</v>
      </c>
      <c r="L361" s="205" t="s">
        <v>5</v>
      </c>
      <c r="M361" s="205" t="s">
        <v>378</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Theo!C363</f>
        <v>2</v>
      </c>
      <c r="D363" s="2">
        <f>C363/$K$363</f>
        <v>9.5238095238095233E-2</v>
      </c>
      <c r="E363" s="1">
        <f>Theo!E363</f>
        <v>19</v>
      </c>
      <c r="F363" s="2">
        <f>E363/$K$363</f>
        <v>0.90476190476190477</v>
      </c>
      <c r="G363" s="1">
        <f>Theo!G363</f>
        <v>0</v>
      </c>
      <c r="H363" s="2">
        <f>G363/$K$363</f>
        <v>0</v>
      </c>
      <c r="I363" s="1">
        <f>Theo!I363</f>
        <v>0</v>
      </c>
      <c r="J363" s="2">
        <f>I363/$K$363</f>
        <v>0</v>
      </c>
      <c r="K363" s="10">
        <f>Theo!K363</f>
        <v>21</v>
      </c>
      <c r="L363" s="10">
        <f>Theo!L363</f>
        <v>0</v>
      </c>
      <c r="M363" s="10">
        <f>Theo!M363</f>
        <v>21</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Theo!C365</f>
        <v>10</v>
      </c>
      <c r="D365" s="2">
        <f>C365/$K$365</f>
        <v>0.52631578947368418</v>
      </c>
      <c r="E365" s="1">
        <f>Theo!E365</f>
        <v>3</v>
      </c>
      <c r="F365" s="2">
        <f>E365/$K$365</f>
        <v>0.15789473684210525</v>
      </c>
      <c r="G365" s="1">
        <f>Theo!G365</f>
        <v>2</v>
      </c>
      <c r="H365" s="2">
        <f>G365/$K$365</f>
        <v>0.10526315789473684</v>
      </c>
      <c r="I365" s="1">
        <f>Theo!I365</f>
        <v>4</v>
      </c>
      <c r="J365" s="2">
        <f>I365/$K$365</f>
        <v>0.21052631578947367</v>
      </c>
      <c r="K365" s="10">
        <f>Theo!K365</f>
        <v>19</v>
      </c>
      <c r="L365" s="10">
        <f>Theo!L365</f>
        <v>2</v>
      </c>
      <c r="M365" s="10">
        <f>Theo!M365</f>
        <v>21</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Theo!C367</f>
        <v>4</v>
      </c>
      <c r="D367" s="2">
        <f>C367/$K$367</f>
        <v>0.30769230769230771</v>
      </c>
      <c r="E367" s="1">
        <f>Theo!E367</f>
        <v>7</v>
      </c>
      <c r="F367" s="2">
        <f>E367/$K$367</f>
        <v>0.53846153846153844</v>
      </c>
      <c r="G367" s="1">
        <f>Theo!G367</f>
        <v>1</v>
      </c>
      <c r="H367" s="2">
        <f>G367/$K$367</f>
        <v>7.6923076923076927E-2</v>
      </c>
      <c r="I367" s="1">
        <f>Theo!I367</f>
        <v>1</v>
      </c>
      <c r="J367" s="2">
        <f>I367/$K$367</f>
        <v>7.6923076923076927E-2</v>
      </c>
      <c r="K367" s="10">
        <f>Theo!K367</f>
        <v>13</v>
      </c>
      <c r="L367" s="10">
        <f>Theo!L367</f>
        <v>8</v>
      </c>
      <c r="M367" s="10">
        <f>Theo!M367</f>
        <v>21</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Theo!C369</f>
        <v>2</v>
      </c>
      <c r="D369" s="2">
        <f>C369/$K$369</f>
        <v>0.33333333333333331</v>
      </c>
      <c r="E369" s="1">
        <f>Theo!E369</f>
        <v>4</v>
      </c>
      <c r="F369" s="2">
        <f>E369/$K$369</f>
        <v>0.66666666666666663</v>
      </c>
      <c r="G369" s="1">
        <f>Theo!G369</f>
        <v>0</v>
      </c>
      <c r="H369" s="2">
        <f>G369/$K$369</f>
        <v>0</v>
      </c>
      <c r="I369" s="1">
        <f>Theo!I369</f>
        <v>0</v>
      </c>
      <c r="J369" s="2">
        <f>I369/$K$369</f>
        <v>0</v>
      </c>
      <c r="K369" s="10">
        <f>Theo!K369</f>
        <v>6</v>
      </c>
      <c r="L369" s="10">
        <f>Theo!L369</f>
        <v>15</v>
      </c>
      <c r="M369" s="10">
        <f>Theo!M369</f>
        <v>21</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377</v>
      </c>
      <c r="H375" s="208" t="s">
        <v>5</v>
      </c>
      <c r="I375" s="208" t="s">
        <v>378</v>
      </c>
      <c r="J375" s="34"/>
      <c r="K375" s="34"/>
      <c r="L375" s="34"/>
      <c r="M375" s="34"/>
      <c r="N375" s="34"/>
      <c r="O375" s="34"/>
    </row>
    <row r="376" spans="2:15" s="123" customFormat="1" x14ac:dyDescent="0.2">
      <c r="B376" s="24" t="s">
        <v>29</v>
      </c>
      <c r="C376" s="1">
        <f>Theo!C376</f>
        <v>5</v>
      </c>
      <c r="D376" s="2">
        <f>C376/$G$376</f>
        <v>0.27777777777777779</v>
      </c>
      <c r="E376" s="1">
        <f>Theo!E376</f>
        <v>13</v>
      </c>
      <c r="F376" s="2">
        <f>E376/$G$376</f>
        <v>0.72222222222222221</v>
      </c>
      <c r="G376" s="36">
        <f>C376+E376</f>
        <v>18</v>
      </c>
      <c r="H376" s="10">
        <f>Theo!H376</f>
        <v>3</v>
      </c>
      <c r="I376" s="36">
        <f>G376+H376</f>
        <v>21</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377</v>
      </c>
      <c r="J383" s="208" t="s">
        <v>5</v>
      </c>
      <c r="K383" s="208" t="s">
        <v>378</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Theo!C385+Theo!E385</f>
        <v>3</v>
      </c>
      <c r="D385" s="2">
        <f>C385/$I385</f>
        <v>0.2</v>
      </c>
      <c r="E385" s="1">
        <f>Theo!G385</f>
        <v>1</v>
      </c>
      <c r="F385" s="2">
        <f>E385/$I385</f>
        <v>6.6666666666666666E-2</v>
      </c>
      <c r="G385" s="1">
        <f>Theo!I385+Theo!K385</f>
        <v>11</v>
      </c>
      <c r="H385" s="2">
        <f>G385/$I385</f>
        <v>0.73333333333333328</v>
      </c>
      <c r="I385" s="3">
        <f>Theo!M385</f>
        <v>15</v>
      </c>
      <c r="J385" s="3">
        <f>Theo!N385</f>
        <v>6</v>
      </c>
      <c r="K385" s="3">
        <f>Theo!O385</f>
        <v>21</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Theo!C387+Theo!E387</f>
        <v>5</v>
      </c>
      <c r="D387" s="2">
        <f>C387/$I387</f>
        <v>0.35714285714285715</v>
      </c>
      <c r="E387" s="1">
        <f>Theo!G387</f>
        <v>3</v>
      </c>
      <c r="F387" s="2">
        <f>E387/$I387</f>
        <v>0.21428571428571427</v>
      </c>
      <c r="G387" s="1">
        <f>Theo!I387+Theo!K387</f>
        <v>6</v>
      </c>
      <c r="H387" s="2">
        <f>G387/$I387</f>
        <v>0.42857142857142855</v>
      </c>
      <c r="I387" s="3">
        <f>Theo!M387</f>
        <v>14</v>
      </c>
      <c r="J387" s="3">
        <f>Theo!N387</f>
        <v>7</v>
      </c>
      <c r="K387" s="3">
        <f>Theo!O387</f>
        <v>21</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Theo!C389+Theo!E389</f>
        <v>7</v>
      </c>
      <c r="D389" s="2">
        <f>C389/$I389</f>
        <v>0.53846153846153844</v>
      </c>
      <c r="E389" s="1">
        <f>Theo!G389</f>
        <v>1</v>
      </c>
      <c r="F389" s="2">
        <f>E389/$I389</f>
        <v>7.6923076923076927E-2</v>
      </c>
      <c r="G389" s="1">
        <f>Theo!I389+Theo!K389</f>
        <v>5</v>
      </c>
      <c r="H389" s="2">
        <f>G389/$I389</f>
        <v>0.38461538461538464</v>
      </c>
      <c r="I389" s="3">
        <f>Theo!M389</f>
        <v>13</v>
      </c>
      <c r="J389" s="3">
        <f>Theo!N389</f>
        <v>8</v>
      </c>
      <c r="K389" s="3">
        <f>Theo!O389</f>
        <v>21</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Theo!C391+Theo!E391</f>
        <v>6</v>
      </c>
      <c r="D391" s="2">
        <f>C391/$I391</f>
        <v>0.6</v>
      </c>
      <c r="E391" s="1">
        <f>Theo!G391</f>
        <v>0</v>
      </c>
      <c r="F391" s="2">
        <f>E391/$I391</f>
        <v>0</v>
      </c>
      <c r="G391" s="1">
        <f>Theo!I391+Theo!K391</f>
        <v>4</v>
      </c>
      <c r="H391" s="2">
        <f>G391/$I391</f>
        <v>0.4</v>
      </c>
      <c r="I391" s="3">
        <f>Theo!M391</f>
        <v>10</v>
      </c>
      <c r="J391" s="3">
        <f>Theo!N391</f>
        <v>11</v>
      </c>
      <c r="K391" s="3">
        <f>Theo!O391</f>
        <v>21</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5.450000000000003" customHeight="1" x14ac:dyDescent="0.2">
      <c r="B400" s="257"/>
      <c r="C400" s="208" t="s">
        <v>121</v>
      </c>
      <c r="D400" s="32"/>
      <c r="E400" s="208" t="s">
        <v>122</v>
      </c>
      <c r="F400" s="32"/>
      <c r="G400" s="208" t="s">
        <v>377</v>
      </c>
      <c r="H400" s="117"/>
      <c r="I400" s="117"/>
      <c r="J400" s="117"/>
      <c r="K400" s="117"/>
      <c r="L400" s="117"/>
      <c r="M400" s="34"/>
      <c r="N400" s="34"/>
    </row>
    <row r="401" spans="2:15" s="123" customFormat="1" x14ac:dyDescent="0.2">
      <c r="B401" s="24" t="s">
        <v>29</v>
      </c>
      <c r="C401" s="1">
        <f>Theo!C401</f>
        <v>17</v>
      </c>
      <c r="D401" s="2">
        <f>C401/$G$401</f>
        <v>0.80952380952380953</v>
      </c>
      <c r="E401" s="1">
        <f>Theo!E401</f>
        <v>4</v>
      </c>
      <c r="F401" s="2">
        <f>E401/$G$401</f>
        <v>0.19047619047619047</v>
      </c>
      <c r="G401" s="9">
        <f>C401+E401</f>
        <v>21</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377</v>
      </c>
      <c r="J408" s="208" t="s">
        <v>5</v>
      </c>
      <c r="K408" s="208" t="s">
        <v>378</v>
      </c>
      <c r="L408" s="34"/>
      <c r="M408" s="34"/>
      <c r="N408" s="34"/>
      <c r="O408" s="34"/>
    </row>
    <row r="409" spans="2:15" s="123" customFormat="1" x14ac:dyDescent="0.2">
      <c r="B409" s="24" t="s">
        <v>159</v>
      </c>
      <c r="C409" s="1">
        <f>Theo!C409+Theo!E409</f>
        <v>5</v>
      </c>
      <c r="D409" s="2">
        <f>C409/$I409</f>
        <v>0.38461538461538464</v>
      </c>
      <c r="E409" s="1">
        <f>Theo!G409</f>
        <v>3</v>
      </c>
      <c r="F409" s="2">
        <f>E409/$I409</f>
        <v>0.23076923076923078</v>
      </c>
      <c r="G409" s="1">
        <f>Theo!I409+Theo!K409</f>
        <v>5</v>
      </c>
      <c r="H409" s="2">
        <f>G409/$I409</f>
        <v>0.38461538461538464</v>
      </c>
      <c r="I409" s="3">
        <f>Theo!M409</f>
        <v>13</v>
      </c>
      <c r="J409" s="3">
        <f>Theo!N409</f>
        <v>8</v>
      </c>
      <c r="K409" s="3">
        <f>Theo!O409</f>
        <v>21</v>
      </c>
      <c r="L409" s="34"/>
      <c r="M409" s="34"/>
      <c r="N409" s="34"/>
      <c r="O409" s="34"/>
    </row>
    <row r="410" spans="2:15" s="123" customFormat="1" x14ac:dyDescent="0.2">
      <c r="B410" s="24" t="s">
        <v>160</v>
      </c>
      <c r="C410" s="1">
        <f>Theo!C410+Theo!E410</f>
        <v>4</v>
      </c>
      <c r="D410" s="2">
        <f t="shared" ref="D410:F419" si="72">C410/$I410</f>
        <v>0.66666666666666663</v>
      </c>
      <c r="E410" s="1">
        <f>Theo!G410</f>
        <v>1</v>
      </c>
      <c r="F410" s="2">
        <f t="shared" si="72"/>
        <v>0.16666666666666666</v>
      </c>
      <c r="G410" s="1">
        <f>Theo!I410+Theo!K410</f>
        <v>1</v>
      </c>
      <c r="H410" s="2">
        <f t="shared" ref="H410:H419" si="73">G410/$I410</f>
        <v>0.16666666666666666</v>
      </c>
      <c r="I410" s="3">
        <f>Theo!M410</f>
        <v>6</v>
      </c>
      <c r="J410" s="3">
        <f>Theo!N410</f>
        <v>15</v>
      </c>
      <c r="K410" s="3">
        <f>Theo!O410</f>
        <v>21</v>
      </c>
      <c r="L410" s="34"/>
      <c r="M410" s="34"/>
      <c r="N410" s="34"/>
      <c r="O410" s="34"/>
    </row>
    <row r="411" spans="2:15" s="123" customFormat="1" x14ac:dyDescent="0.2">
      <c r="B411" s="24" t="s">
        <v>161</v>
      </c>
      <c r="C411" s="1">
        <f>Theo!C411+Theo!E411</f>
        <v>1</v>
      </c>
      <c r="D411" s="2">
        <f t="shared" si="72"/>
        <v>5.8823529411764705E-2</v>
      </c>
      <c r="E411" s="1">
        <f>Theo!G411</f>
        <v>1</v>
      </c>
      <c r="F411" s="2">
        <f t="shared" si="72"/>
        <v>5.8823529411764705E-2</v>
      </c>
      <c r="G411" s="1">
        <f>Theo!I411+Theo!K411</f>
        <v>15</v>
      </c>
      <c r="H411" s="2">
        <f t="shared" si="73"/>
        <v>0.88235294117647056</v>
      </c>
      <c r="I411" s="3">
        <f>Theo!M411</f>
        <v>17</v>
      </c>
      <c r="J411" s="3">
        <f>Theo!N411</f>
        <v>4</v>
      </c>
      <c r="K411" s="3">
        <f>Theo!O411</f>
        <v>21</v>
      </c>
      <c r="L411" s="34"/>
      <c r="M411" s="34"/>
      <c r="N411" s="34"/>
      <c r="O411" s="34"/>
    </row>
    <row r="412" spans="2:15" s="123" customFormat="1" x14ac:dyDescent="0.2">
      <c r="B412" s="24" t="s">
        <v>162</v>
      </c>
      <c r="C412" s="1">
        <f>Theo!C412+Theo!E412</f>
        <v>1</v>
      </c>
      <c r="D412" s="2">
        <f t="shared" si="72"/>
        <v>6.25E-2</v>
      </c>
      <c r="E412" s="1">
        <f>Theo!G412</f>
        <v>1</v>
      </c>
      <c r="F412" s="2">
        <f t="shared" si="72"/>
        <v>6.25E-2</v>
      </c>
      <c r="G412" s="1">
        <f>Theo!I412+Theo!K412</f>
        <v>14</v>
      </c>
      <c r="H412" s="2">
        <f t="shared" si="73"/>
        <v>0.875</v>
      </c>
      <c r="I412" s="3">
        <f>Theo!M412</f>
        <v>16</v>
      </c>
      <c r="J412" s="3">
        <f>Theo!N412</f>
        <v>5</v>
      </c>
      <c r="K412" s="3">
        <f>Theo!O412</f>
        <v>21</v>
      </c>
      <c r="L412" s="34"/>
      <c r="M412" s="34"/>
      <c r="N412" s="34"/>
      <c r="O412" s="34"/>
    </row>
    <row r="413" spans="2:15" s="123" customFormat="1" ht="24" x14ac:dyDescent="0.2">
      <c r="B413" s="24" t="s">
        <v>163</v>
      </c>
      <c r="C413" s="1">
        <f>Theo!C413+Theo!E413</f>
        <v>3</v>
      </c>
      <c r="D413" s="2">
        <f t="shared" si="72"/>
        <v>0.17647058823529413</v>
      </c>
      <c r="E413" s="1">
        <f>Theo!G413</f>
        <v>7</v>
      </c>
      <c r="F413" s="2">
        <f t="shared" si="72"/>
        <v>0.41176470588235292</v>
      </c>
      <c r="G413" s="1">
        <f>Theo!I413+Theo!K413</f>
        <v>7</v>
      </c>
      <c r="H413" s="2">
        <f t="shared" si="73"/>
        <v>0.41176470588235292</v>
      </c>
      <c r="I413" s="3">
        <f>Theo!M413</f>
        <v>17</v>
      </c>
      <c r="J413" s="3">
        <f>Theo!N413</f>
        <v>4</v>
      </c>
      <c r="K413" s="3">
        <f>Theo!O413</f>
        <v>21</v>
      </c>
      <c r="L413" s="34"/>
      <c r="M413" s="34"/>
      <c r="N413" s="34"/>
      <c r="O413" s="34"/>
    </row>
    <row r="414" spans="2:15" s="123" customFormat="1" x14ac:dyDescent="0.2">
      <c r="B414" s="24" t="s">
        <v>164</v>
      </c>
      <c r="C414" s="1">
        <f>Theo!C414+Theo!E414</f>
        <v>3</v>
      </c>
      <c r="D414" s="2">
        <f t="shared" si="72"/>
        <v>0.2</v>
      </c>
      <c r="E414" s="1">
        <f>Theo!G414</f>
        <v>5</v>
      </c>
      <c r="F414" s="2">
        <f t="shared" si="72"/>
        <v>0.33333333333333331</v>
      </c>
      <c r="G414" s="1">
        <f>Theo!I414+Theo!K414</f>
        <v>7</v>
      </c>
      <c r="H414" s="2">
        <f t="shared" si="73"/>
        <v>0.46666666666666667</v>
      </c>
      <c r="I414" s="3">
        <f>Theo!M414</f>
        <v>15</v>
      </c>
      <c r="J414" s="3">
        <f>Theo!N414</f>
        <v>6</v>
      </c>
      <c r="K414" s="3">
        <f>Theo!O414</f>
        <v>21</v>
      </c>
      <c r="L414" s="34"/>
      <c r="M414" s="34"/>
      <c r="N414" s="34"/>
      <c r="O414" s="34"/>
    </row>
    <row r="415" spans="2:15" s="123" customFormat="1" x14ac:dyDescent="0.2">
      <c r="B415" s="24" t="s">
        <v>165</v>
      </c>
      <c r="C415" s="1">
        <f>Theo!C415+Theo!E415</f>
        <v>3</v>
      </c>
      <c r="D415" s="2">
        <f t="shared" si="72"/>
        <v>0.17647058823529413</v>
      </c>
      <c r="E415" s="1">
        <f>Theo!G415</f>
        <v>3</v>
      </c>
      <c r="F415" s="2">
        <f t="shared" si="72"/>
        <v>0.17647058823529413</v>
      </c>
      <c r="G415" s="1">
        <f>Theo!I415+Theo!K415</f>
        <v>11</v>
      </c>
      <c r="H415" s="2">
        <f t="shared" si="73"/>
        <v>0.6470588235294118</v>
      </c>
      <c r="I415" s="3">
        <f>Theo!M415</f>
        <v>17</v>
      </c>
      <c r="J415" s="3">
        <f>Theo!N415</f>
        <v>4</v>
      </c>
      <c r="K415" s="3">
        <f>Theo!O415</f>
        <v>21</v>
      </c>
      <c r="L415" s="34"/>
      <c r="M415" s="34"/>
      <c r="N415" s="34"/>
      <c r="O415" s="34"/>
    </row>
    <row r="416" spans="2:15" s="123" customFormat="1" x14ac:dyDescent="0.2">
      <c r="B416" s="24" t="s">
        <v>166</v>
      </c>
      <c r="C416" s="1">
        <f>Theo!C416+Theo!E416</f>
        <v>1</v>
      </c>
      <c r="D416" s="2">
        <f t="shared" si="72"/>
        <v>6.25E-2</v>
      </c>
      <c r="E416" s="1">
        <f>Theo!G416</f>
        <v>6</v>
      </c>
      <c r="F416" s="2">
        <f t="shared" si="72"/>
        <v>0.375</v>
      </c>
      <c r="G416" s="1">
        <f>Theo!I416+Theo!K416</f>
        <v>9</v>
      </c>
      <c r="H416" s="2">
        <f t="shared" si="73"/>
        <v>0.5625</v>
      </c>
      <c r="I416" s="3">
        <f>Theo!M416</f>
        <v>16</v>
      </c>
      <c r="J416" s="3">
        <f>Theo!N416</f>
        <v>5</v>
      </c>
      <c r="K416" s="3">
        <f>Theo!O416</f>
        <v>21</v>
      </c>
      <c r="L416" s="34"/>
      <c r="M416" s="34"/>
      <c r="N416" s="34"/>
      <c r="O416" s="34"/>
    </row>
    <row r="417" spans="2:15" s="123" customFormat="1" x14ac:dyDescent="0.2">
      <c r="B417" s="24" t="s">
        <v>167</v>
      </c>
      <c r="C417" s="1">
        <f>Theo!C417+Theo!E417</f>
        <v>4</v>
      </c>
      <c r="D417" s="2">
        <f t="shared" si="72"/>
        <v>0.23529411764705882</v>
      </c>
      <c r="E417" s="1">
        <f>Theo!G417</f>
        <v>6</v>
      </c>
      <c r="F417" s="2">
        <f t="shared" si="72"/>
        <v>0.35294117647058826</v>
      </c>
      <c r="G417" s="1">
        <f>Theo!I417+Theo!K417</f>
        <v>7</v>
      </c>
      <c r="H417" s="2">
        <f t="shared" si="73"/>
        <v>0.41176470588235292</v>
      </c>
      <c r="I417" s="3">
        <f>Theo!M417</f>
        <v>17</v>
      </c>
      <c r="J417" s="3">
        <f>Theo!N417</f>
        <v>4</v>
      </c>
      <c r="K417" s="3">
        <f>Theo!O417</f>
        <v>21</v>
      </c>
      <c r="L417" s="34"/>
      <c r="M417" s="34"/>
      <c r="N417" s="34"/>
      <c r="O417" s="34"/>
    </row>
    <row r="418" spans="2:15" s="123" customFormat="1" x14ac:dyDescent="0.2">
      <c r="B418" s="24" t="s">
        <v>168</v>
      </c>
      <c r="C418" s="1">
        <f>Theo!C418+Theo!E418</f>
        <v>4</v>
      </c>
      <c r="D418" s="2">
        <f t="shared" si="72"/>
        <v>0.23529411764705882</v>
      </c>
      <c r="E418" s="1">
        <f>Theo!G418</f>
        <v>9</v>
      </c>
      <c r="F418" s="2">
        <f t="shared" si="72"/>
        <v>0.52941176470588236</v>
      </c>
      <c r="G418" s="1">
        <f>Theo!I418+Theo!K418</f>
        <v>4</v>
      </c>
      <c r="H418" s="2">
        <f t="shared" si="73"/>
        <v>0.23529411764705882</v>
      </c>
      <c r="I418" s="3">
        <f>Theo!M418</f>
        <v>17</v>
      </c>
      <c r="J418" s="3">
        <f>Theo!N418</f>
        <v>4</v>
      </c>
      <c r="K418" s="3">
        <f>Theo!O418</f>
        <v>21</v>
      </c>
      <c r="L418" s="34"/>
      <c r="M418" s="34"/>
      <c r="N418" s="34"/>
      <c r="O418" s="34"/>
    </row>
    <row r="419" spans="2:15" s="123" customFormat="1" x14ac:dyDescent="0.2">
      <c r="B419" s="24" t="s">
        <v>169</v>
      </c>
      <c r="C419" s="1">
        <f>Theo!C419+Theo!E419</f>
        <v>4</v>
      </c>
      <c r="D419" s="2">
        <f t="shared" si="72"/>
        <v>0.25</v>
      </c>
      <c r="E419" s="1">
        <f>Theo!G419</f>
        <v>6</v>
      </c>
      <c r="F419" s="2">
        <f t="shared" si="72"/>
        <v>0.375</v>
      </c>
      <c r="G419" s="1">
        <f>Theo!I419+Theo!K419</f>
        <v>6</v>
      </c>
      <c r="H419" s="2">
        <f t="shared" si="73"/>
        <v>0.375</v>
      </c>
      <c r="I419" s="3">
        <f>Theo!M419</f>
        <v>16</v>
      </c>
      <c r="J419" s="3">
        <f>Theo!N419</f>
        <v>5</v>
      </c>
      <c r="K419" s="3">
        <f>Theo!O419</f>
        <v>21</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377</v>
      </c>
      <c r="N426" s="208" t="s">
        <v>5</v>
      </c>
      <c r="O426" s="208" t="s">
        <v>378</v>
      </c>
    </row>
    <row r="427" spans="2:15" s="123" customFormat="1" x14ac:dyDescent="0.2">
      <c r="B427" s="24" t="s">
        <v>176</v>
      </c>
      <c r="C427" s="1">
        <f>Theo!C427</f>
        <v>1</v>
      </c>
      <c r="D427" s="2">
        <f>C427/$M$427</f>
        <v>6.25E-2</v>
      </c>
      <c r="E427" s="1">
        <f>Theo!E427</f>
        <v>8</v>
      </c>
      <c r="F427" s="2">
        <f>E427/$M$427</f>
        <v>0.5</v>
      </c>
      <c r="G427" s="1">
        <f>Theo!G427</f>
        <v>3</v>
      </c>
      <c r="H427" s="2">
        <f>G427/$M$427</f>
        <v>0.1875</v>
      </c>
      <c r="I427" s="1">
        <f>Theo!I427</f>
        <v>2</v>
      </c>
      <c r="J427" s="2">
        <f>I427/$M$427</f>
        <v>0.125</v>
      </c>
      <c r="K427" s="1">
        <f>Theo!K427</f>
        <v>2</v>
      </c>
      <c r="L427" s="2">
        <f>K427/$M$427</f>
        <v>0.125</v>
      </c>
      <c r="M427" s="3">
        <f t="shared" ref="M427:M437" si="74">C427+E427+G427+I427+K427</f>
        <v>16</v>
      </c>
      <c r="N427" s="10">
        <f>Theo!N427</f>
        <v>5</v>
      </c>
      <c r="O427" s="36">
        <f t="shared" ref="O427:O437" si="75">M427+N427</f>
        <v>21</v>
      </c>
    </row>
    <row r="428" spans="2:15" s="123" customFormat="1" x14ac:dyDescent="0.2">
      <c r="B428" s="119" t="s">
        <v>177</v>
      </c>
      <c r="C428" s="1">
        <f>Theo!C428</f>
        <v>4</v>
      </c>
      <c r="D428" s="2">
        <f>C428/$M$428</f>
        <v>0.23529411764705882</v>
      </c>
      <c r="E428" s="1">
        <f>Theo!E428</f>
        <v>10</v>
      </c>
      <c r="F428" s="2">
        <f>E428/$M$428</f>
        <v>0.58823529411764708</v>
      </c>
      <c r="G428" s="1">
        <f>Theo!G428</f>
        <v>2</v>
      </c>
      <c r="H428" s="2">
        <f>G428/$M$428</f>
        <v>0.11764705882352941</v>
      </c>
      <c r="I428" s="1">
        <f>Theo!I428</f>
        <v>0</v>
      </c>
      <c r="J428" s="2">
        <f>I428/$M$428</f>
        <v>0</v>
      </c>
      <c r="K428" s="1">
        <f>Theo!K428</f>
        <v>1</v>
      </c>
      <c r="L428" s="2">
        <f>K428/$M$428</f>
        <v>5.8823529411764705E-2</v>
      </c>
      <c r="M428" s="3">
        <f t="shared" si="74"/>
        <v>17</v>
      </c>
      <c r="N428" s="10">
        <f>Theo!N428</f>
        <v>4</v>
      </c>
      <c r="O428" s="36">
        <f t="shared" si="75"/>
        <v>21</v>
      </c>
    </row>
    <row r="429" spans="2:15" s="123" customFormat="1" ht="24" x14ac:dyDescent="0.2">
      <c r="B429" s="24" t="s">
        <v>178</v>
      </c>
      <c r="C429" s="1">
        <f>Theo!C429</f>
        <v>3</v>
      </c>
      <c r="D429" s="2">
        <f>C429/$M$429</f>
        <v>0.17647058823529413</v>
      </c>
      <c r="E429" s="1">
        <f>Theo!E429</f>
        <v>6</v>
      </c>
      <c r="F429" s="2">
        <f>E429/$M$429</f>
        <v>0.35294117647058826</v>
      </c>
      <c r="G429" s="1">
        <f>Theo!G429</f>
        <v>2</v>
      </c>
      <c r="H429" s="2">
        <f>G429/$M$429</f>
        <v>0.11764705882352941</v>
      </c>
      <c r="I429" s="1">
        <f>Theo!I429</f>
        <v>3</v>
      </c>
      <c r="J429" s="2">
        <f>I429/$M$429</f>
        <v>0.17647058823529413</v>
      </c>
      <c r="K429" s="1">
        <f>Theo!K429</f>
        <v>3</v>
      </c>
      <c r="L429" s="2">
        <f>K429/$M$429</f>
        <v>0.17647058823529413</v>
      </c>
      <c r="M429" s="3">
        <f t="shared" si="74"/>
        <v>17</v>
      </c>
      <c r="N429" s="10">
        <f>Theo!N429</f>
        <v>4</v>
      </c>
      <c r="O429" s="36">
        <f t="shared" si="75"/>
        <v>21</v>
      </c>
    </row>
    <row r="430" spans="2:15" s="123" customFormat="1" x14ac:dyDescent="0.2">
      <c r="B430" s="119" t="s">
        <v>179</v>
      </c>
      <c r="C430" s="1">
        <f>Theo!C430</f>
        <v>2</v>
      </c>
      <c r="D430" s="2">
        <f>C430/$M$430</f>
        <v>0.125</v>
      </c>
      <c r="E430" s="1">
        <f>Theo!E430</f>
        <v>5</v>
      </c>
      <c r="F430" s="2">
        <f>E430/$M$430</f>
        <v>0.3125</v>
      </c>
      <c r="G430" s="1">
        <f>Theo!G430</f>
        <v>5</v>
      </c>
      <c r="H430" s="2">
        <f>G430/$M$430</f>
        <v>0.3125</v>
      </c>
      <c r="I430" s="1">
        <f>Theo!I430</f>
        <v>1</v>
      </c>
      <c r="J430" s="2">
        <f>I430/$M$430</f>
        <v>6.25E-2</v>
      </c>
      <c r="K430" s="1">
        <f>Theo!K430</f>
        <v>3</v>
      </c>
      <c r="L430" s="2">
        <f>K430/$M$430</f>
        <v>0.1875</v>
      </c>
      <c r="M430" s="3">
        <f t="shared" si="74"/>
        <v>16</v>
      </c>
      <c r="N430" s="10">
        <f>Theo!N430</f>
        <v>5</v>
      </c>
      <c r="O430" s="36">
        <f t="shared" si="75"/>
        <v>21</v>
      </c>
    </row>
    <row r="431" spans="2:15" s="123" customFormat="1" x14ac:dyDescent="0.2">
      <c r="B431" s="24" t="s">
        <v>180</v>
      </c>
      <c r="C431" s="1">
        <f>Theo!C431</f>
        <v>1</v>
      </c>
      <c r="D431" s="2">
        <f>C431/$M$431</f>
        <v>5.8823529411764705E-2</v>
      </c>
      <c r="E431" s="1">
        <f>Theo!E431</f>
        <v>8</v>
      </c>
      <c r="F431" s="2">
        <f>E431/$M$431</f>
        <v>0.47058823529411764</v>
      </c>
      <c r="G431" s="1">
        <f>Theo!G431</f>
        <v>5</v>
      </c>
      <c r="H431" s="2">
        <f>G431/$M$431</f>
        <v>0.29411764705882354</v>
      </c>
      <c r="I431" s="1">
        <f>Theo!I431</f>
        <v>1</v>
      </c>
      <c r="J431" s="2">
        <f>I431/$M$431</f>
        <v>5.8823529411764705E-2</v>
      </c>
      <c r="K431" s="1">
        <f>Theo!K431</f>
        <v>2</v>
      </c>
      <c r="L431" s="2">
        <f>K431/$M$431</f>
        <v>0.11764705882352941</v>
      </c>
      <c r="M431" s="3">
        <f t="shared" si="74"/>
        <v>17</v>
      </c>
      <c r="N431" s="10">
        <f>Theo!N431</f>
        <v>4</v>
      </c>
      <c r="O431" s="36">
        <f t="shared" si="75"/>
        <v>21</v>
      </c>
    </row>
    <row r="432" spans="2:15" s="123" customFormat="1" ht="24" x14ac:dyDescent="0.2">
      <c r="B432" s="24" t="s">
        <v>181</v>
      </c>
      <c r="C432" s="1">
        <f>Theo!C432</f>
        <v>3</v>
      </c>
      <c r="D432" s="2">
        <f>C432/$M$432</f>
        <v>0.17647058823529413</v>
      </c>
      <c r="E432" s="1">
        <f>Theo!E432</f>
        <v>6</v>
      </c>
      <c r="F432" s="2">
        <f>E432/$M$432</f>
        <v>0.35294117647058826</v>
      </c>
      <c r="G432" s="1">
        <f>Theo!G432</f>
        <v>6</v>
      </c>
      <c r="H432" s="2">
        <f>G432/$M$432</f>
        <v>0.35294117647058826</v>
      </c>
      <c r="I432" s="1">
        <f>Theo!I432</f>
        <v>0</v>
      </c>
      <c r="J432" s="2">
        <f>I432/$M$432</f>
        <v>0</v>
      </c>
      <c r="K432" s="1">
        <f>Theo!K432</f>
        <v>2</v>
      </c>
      <c r="L432" s="2">
        <f>K432/$M$432</f>
        <v>0.11764705882352941</v>
      </c>
      <c r="M432" s="3">
        <f t="shared" si="74"/>
        <v>17</v>
      </c>
      <c r="N432" s="10">
        <f>Theo!N432</f>
        <v>4</v>
      </c>
      <c r="O432" s="36">
        <f t="shared" si="75"/>
        <v>21</v>
      </c>
    </row>
    <row r="433" spans="2:16" x14ac:dyDescent="0.2">
      <c r="B433" s="119" t="s">
        <v>182</v>
      </c>
      <c r="C433" s="1">
        <f>Theo!C433</f>
        <v>8</v>
      </c>
      <c r="D433" s="2">
        <f>C433/$M$433</f>
        <v>0.47058823529411764</v>
      </c>
      <c r="E433" s="1">
        <f>Theo!E433</f>
        <v>6</v>
      </c>
      <c r="F433" s="2">
        <f>E433/$M$433</f>
        <v>0.35294117647058826</v>
      </c>
      <c r="G433" s="1">
        <f>Theo!G433</f>
        <v>1</v>
      </c>
      <c r="H433" s="2">
        <f>G433/$M$433</f>
        <v>5.8823529411764705E-2</v>
      </c>
      <c r="I433" s="1">
        <f>Theo!I433</f>
        <v>0</v>
      </c>
      <c r="J433" s="2">
        <f>I433/$M$433</f>
        <v>0</v>
      </c>
      <c r="K433" s="1">
        <f>Theo!K433</f>
        <v>2</v>
      </c>
      <c r="L433" s="2">
        <f>K433/$M$433</f>
        <v>0.11764705882352941</v>
      </c>
      <c r="M433" s="3">
        <f t="shared" si="74"/>
        <v>17</v>
      </c>
      <c r="N433" s="10">
        <f>Theo!N433</f>
        <v>4</v>
      </c>
      <c r="O433" s="36">
        <f t="shared" si="75"/>
        <v>21</v>
      </c>
    </row>
    <row r="434" spans="2:16" x14ac:dyDescent="0.2">
      <c r="B434" s="24" t="s">
        <v>183</v>
      </c>
      <c r="C434" s="1">
        <f>Theo!C434</f>
        <v>3</v>
      </c>
      <c r="D434" s="2">
        <f>C434/$M$434</f>
        <v>0.2</v>
      </c>
      <c r="E434" s="1">
        <f>Theo!E434</f>
        <v>0</v>
      </c>
      <c r="F434" s="2">
        <f>E434/$M$434</f>
        <v>0</v>
      </c>
      <c r="G434" s="1">
        <f>Theo!G434</f>
        <v>10</v>
      </c>
      <c r="H434" s="2">
        <f>G434/$M$434</f>
        <v>0.66666666666666663</v>
      </c>
      <c r="I434" s="1">
        <f>Theo!I434</f>
        <v>0</v>
      </c>
      <c r="J434" s="2">
        <f>I434/$M$434</f>
        <v>0</v>
      </c>
      <c r="K434" s="1">
        <f>Theo!K434</f>
        <v>2</v>
      </c>
      <c r="L434" s="2">
        <f>K434/$M$434</f>
        <v>0.13333333333333333</v>
      </c>
      <c r="M434" s="3">
        <f t="shared" si="74"/>
        <v>15</v>
      </c>
      <c r="N434" s="10">
        <f>Theo!N434</f>
        <v>6</v>
      </c>
      <c r="O434" s="36">
        <f t="shared" si="75"/>
        <v>21</v>
      </c>
    </row>
    <row r="435" spans="2:16" x14ac:dyDescent="0.2">
      <c r="B435" s="24" t="s">
        <v>184</v>
      </c>
      <c r="C435" s="1">
        <f>Theo!C435</f>
        <v>2</v>
      </c>
      <c r="D435" s="2">
        <f>C435/$M$435</f>
        <v>0.15384615384615385</v>
      </c>
      <c r="E435" s="1">
        <f>Theo!E435</f>
        <v>2</v>
      </c>
      <c r="F435" s="2">
        <f>E435/$M$435</f>
        <v>0.15384615384615385</v>
      </c>
      <c r="G435" s="1">
        <f>Theo!G435</f>
        <v>6</v>
      </c>
      <c r="H435" s="2">
        <f>G435/$M$435</f>
        <v>0.46153846153846156</v>
      </c>
      <c r="I435" s="1">
        <f>Theo!I435</f>
        <v>0</v>
      </c>
      <c r="J435" s="2">
        <f>I435/$M$435</f>
        <v>0</v>
      </c>
      <c r="K435" s="1">
        <f>Theo!K435</f>
        <v>3</v>
      </c>
      <c r="L435" s="2">
        <f>K435/$M$435</f>
        <v>0.23076923076923078</v>
      </c>
      <c r="M435" s="3">
        <f t="shared" si="74"/>
        <v>13</v>
      </c>
      <c r="N435" s="10">
        <f>Theo!N435</f>
        <v>8</v>
      </c>
      <c r="O435" s="36">
        <f t="shared" si="75"/>
        <v>21</v>
      </c>
    </row>
    <row r="436" spans="2:16" x14ac:dyDescent="0.2">
      <c r="B436" s="119" t="s">
        <v>185</v>
      </c>
      <c r="C436" s="1">
        <f>Theo!C436</f>
        <v>2</v>
      </c>
      <c r="D436" s="2">
        <f>C436/$M$436</f>
        <v>0.15384615384615385</v>
      </c>
      <c r="E436" s="1">
        <f>Theo!E436</f>
        <v>2</v>
      </c>
      <c r="F436" s="2">
        <f>E436/$M$436</f>
        <v>0.15384615384615385</v>
      </c>
      <c r="G436" s="1">
        <f>Theo!G436</f>
        <v>5</v>
      </c>
      <c r="H436" s="2">
        <f>G436/$M$436</f>
        <v>0.38461538461538464</v>
      </c>
      <c r="I436" s="1">
        <f>Theo!I436</f>
        <v>0</v>
      </c>
      <c r="J436" s="2">
        <f>I436/$M$436</f>
        <v>0</v>
      </c>
      <c r="K436" s="1">
        <f>Theo!K436</f>
        <v>4</v>
      </c>
      <c r="L436" s="2">
        <f>K436/$M$436</f>
        <v>0.30769230769230771</v>
      </c>
      <c r="M436" s="3">
        <f t="shared" si="74"/>
        <v>13</v>
      </c>
      <c r="N436" s="10">
        <f>Theo!N436</f>
        <v>8</v>
      </c>
      <c r="O436" s="36">
        <f t="shared" si="75"/>
        <v>21</v>
      </c>
    </row>
    <row r="437" spans="2:16" x14ac:dyDescent="0.2">
      <c r="B437" s="119" t="s">
        <v>186</v>
      </c>
      <c r="C437" s="1">
        <f>Theo!C437</f>
        <v>2</v>
      </c>
      <c r="D437" s="2">
        <f>C437/$M$437</f>
        <v>0.14285714285714285</v>
      </c>
      <c r="E437" s="1">
        <f>Theo!E437</f>
        <v>1</v>
      </c>
      <c r="F437" s="2">
        <f>E437/$M$437</f>
        <v>7.1428571428571425E-2</v>
      </c>
      <c r="G437" s="1">
        <f>Theo!G437</f>
        <v>8</v>
      </c>
      <c r="H437" s="2">
        <f>G437/$M$437</f>
        <v>0.5714285714285714</v>
      </c>
      <c r="I437" s="1">
        <f>Theo!I437</f>
        <v>0</v>
      </c>
      <c r="J437" s="2">
        <f>I437/$M$437</f>
        <v>0</v>
      </c>
      <c r="K437" s="1">
        <f>Theo!K437</f>
        <v>3</v>
      </c>
      <c r="L437" s="2">
        <f>K437/$M$437</f>
        <v>0.21428571428571427</v>
      </c>
      <c r="M437" s="3">
        <f t="shared" si="74"/>
        <v>14</v>
      </c>
      <c r="N437" s="10">
        <f>Theo!N437</f>
        <v>7</v>
      </c>
      <c r="O437" s="36">
        <f t="shared" si="75"/>
        <v>21</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377</v>
      </c>
      <c r="L444" s="208" t="s">
        <v>5</v>
      </c>
      <c r="M444" s="208" t="s">
        <v>378</v>
      </c>
    </row>
    <row r="445" spans="2:16" x14ac:dyDescent="0.2">
      <c r="B445" s="24" t="s">
        <v>190</v>
      </c>
      <c r="C445" s="1">
        <f>Theo!C445</f>
        <v>0</v>
      </c>
      <c r="D445" s="2">
        <f>C445/$K$445</f>
        <v>0</v>
      </c>
      <c r="E445" s="1">
        <f>Theo!E445</f>
        <v>4</v>
      </c>
      <c r="F445" s="2">
        <f>E445/$K$445</f>
        <v>1</v>
      </c>
      <c r="G445" s="1">
        <f>Theo!G445</f>
        <v>0</v>
      </c>
      <c r="H445" s="2">
        <f>G445/$K$445</f>
        <v>0</v>
      </c>
      <c r="I445" s="1">
        <f>Theo!I445</f>
        <v>0</v>
      </c>
      <c r="J445" s="2">
        <f>I445/$K$445</f>
        <v>0</v>
      </c>
      <c r="K445" s="11">
        <f>C445+E445+G445+I445</f>
        <v>4</v>
      </c>
      <c r="L445" s="10">
        <f>Theo!L445</f>
        <v>17</v>
      </c>
      <c r="M445" s="36">
        <f t="shared" ref="M445:M447" si="76">K445+L445</f>
        <v>21</v>
      </c>
      <c r="N445" s="123"/>
    </row>
    <row r="446" spans="2:16" x14ac:dyDescent="0.2">
      <c r="B446" s="24" t="s">
        <v>191</v>
      </c>
      <c r="C446" s="1">
        <f>Theo!C446</f>
        <v>1</v>
      </c>
      <c r="D446" s="2">
        <f>C446/$K$446</f>
        <v>0.25</v>
      </c>
      <c r="E446" s="1">
        <f>Theo!E446</f>
        <v>2</v>
      </c>
      <c r="F446" s="2">
        <f>E446/$K$446</f>
        <v>0.5</v>
      </c>
      <c r="G446" s="1">
        <f>Theo!G446</f>
        <v>0</v>
      </c>
      <c r="H446" s="2">
        <f>G446/$K$446</f>
        <v>0</v>
      </c>
      <c r="I446" s="1">
        <f>Theo!I446</f>
        <v>1</v>
      </c>
      <c r="J446" s="2">
        <f>I446/$K$446</f>
        <v>0.25</v>
      </c>
      <c r="K446" s="11">
        <f t="shared" ref="K446:K447" si="77">C446+E446+G446+I446</f>
        <v>4</v>
      </c>
      <c r="L446" s="10">
        <f>Theo!L446</f>
        <v>17</v>
      </c>
      <c r="M446" s="36">
        <f t="shared" si="76"/>
        <v>21</v>
      </c>
      <c r="N446" s="123"/>
    </row>
    <row r="447" spans="2:16" x14ac:dyDescent="0.2">
      <c r="B447" s="24" t="s">
        <v>192</v>
      </c>
      <c r="C447" s="1">
        <f>Theo!C447</f>
        <v>1</v>
      </c>
      <c r="D447" s="2">
        <f>C447/$K$447</f>
        <v>0.25</v>
      </c>
      <c r="E447" s="1">
        <f>Theo!E447</f>
        <v>2</v>
      </c>
      <c r="F447" s="2">
        <f>E447/$K$447</f>
        <v>0.5</v>
      </c>
      <c r="G447" s="1">
        <f>Theo!G447</f>
        <v>1</v>
      </c>
      <c r="H447" s="2">
        <f>G447/$K$447</f>
        <v>0.25</v>
      </c>
      <c r="I447" s="1">
        <f>Theo!I447</f>
        <v>0</v>
      </c>
      <c r="J447" s="2">
        <f>I447/$K$447</f>
        <v>0</v>
      </c>
      <c r="K447" s="11">
        <f t="shared" si="77"/>
        <v>4</v>
      </c>
      <c r="L447" s="10">
        <f>Theo!L447</f>
        <v>17</v>
      </c>
      <c r="M447" s="36">
        <f t="shared" si="76"/>
        <v>21</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377</v>
      </c>
      <c r="H455" s="34"/>
      <c r="I455" s="34"/>
      <c r="J455" s="34"/>
      <c r="K455" s="34"/>
      <c r="L455" s="34"/>
      <c r="M455" s="34"/>
      <c r="N455" s="34"/>
      <c r="O455" s="34"/>
    </row>
    <row r="456" spans="2:15" s="123" customFormat="1" x14ac:dyDescent="0.2">
      <c r="B456" s="24" t="s">
        <v>29</v>
      </c>
      <c r="C456" s="1">
        <f>Theo!C456</f>
        <v>5</v>
      </c>
      <c r="D456" s="2">
        <f>C456/$G$456</f>
        <v>0.23809523809523808</v>
      </c>
      <c r="E456" s="1">
        <f>Theo!E456</f>
        <v>16</v>
      </c>
      <c r="F456" s="2">
        <f>E456/$G$456</f>
        <v>0.76190476190476186</v>
      </c>
      <c r="G456" s="9">
        <f>C456+E456</f>
        <v>21</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42" customHeight="1" x14ac:dyDescent="0.2">
      <c r="B463" s="254"/>
      <c r="C463" s="208" t="s">
        <v>341</v>
      </c>
      <c r="D463" s="32"/>
      <c r="E463" s="208"/>
      <c r="F463" s="32"/>
      <c r="G463" s="208" t="s">
        <v>335</v>
      </c>
      <c r="H463" s="32"/>
      <c r="I463" s="208" t="s">
        <v>377</v>
      </c>
      <c r="J463" s="208" t="s">
        <v>5</v>
      </c>
      <c r="K463" s="208" t="s">
        <v>378</v>
      </c>
      <c r="L463" s="34"/>
      <c r="M463" s="34"/>
      <c r="N463" s="34"/>
      <c r="O463" s="34"/>
    </row>
    <row r="464" spans="2:15" s="123" customFormat="1" ht="24" x14ac:dyDescent="0.2">
      <c r="B464" s="24" t="s">
        <v>198</v>
      </c>
      <c r="C464" s="1">
        <f>Theo!C464+Theo!E464</f>
        <v>1</v>
      </c>
      <c r="D464" s="2">
        <f>C464/$I464</f>
        <v>0.2</v>
      </c>
      <c r="E464" s="1">
        <f>Theo!G464</f>
        <v>2</v>
      </c>
      <c r="F464" s="2">
        <f>E464/$I464</f>
        <v>0.4</v>
      </c>
      <c r="G464" s="1">
        <f>Theo!I464+Theo!K464</f>
        <v>2</v>
      </c>
      <c r="H464" s="2">
        <f>G464/$I464</f>
        <v>0.4</v>
      </c>
      <c r="I464" s="11">
        <f>Theo!M464</f>
        <v>5</v>
      </c>
      <c r="J464" s="11">
        <f>Theo!N464</f>
        <v>16</v>
      </c>
      <c r="K464" s="36">
        <f t="shared" ref="K464:K468" si="78">I464+J464</f>
        <v>21</v>
      </c>
      <c r="L464" s="34"/>
      <c r="M464" s="34"/>
      <c r="N464" s="34"/>
      <c r="O464" s="34"/>
    </row>
    <row r="465" spans="2:15" s="123" customFormat="1" x14ac:dyDescent="0.2">
      <c r="B465" s="24" t="s">
        <v>199</v>
      </c>
      <c r="C465" s="1">
        <f>Theo!C465+Theo!E465</f>
        <v>3</v>
      </c>
      <c r="D465" s="2">
        <f t="shared" ref="D465:F467" si="79">C465/$I465</f>
        <v>0.6</v>
      </c>
      <c r="E465" s="1">
        <f>Theo!G465</f>
        <v>1</v>
      </c>
      <c r="F465" s="2">
        <f t="shared" si="79"/>
        <v>0.2</v>
      </c>
      <c r="G465" s="1">
        <f>Theo!I465+Theo!K465</f>
        <v>1</v>
      </c>
      <c r="H465" s="2">
        <f t="shared" ref="H465:H467" si="80">G465/$I465</f>
        <v>0.2</v>
      </c>
      <c r="I465" s="11">
        <f>Theo!M465</f>
        <v>5</v>
      </c>
      <c r="J465" s="11">
        <f>Theo!N465</f>
        <v>16</v>
      </c>
      <c r="K465" s="36">
        <f t="shared" si="78"/>
        <v>21</v>
      </c>
      <c r="L465" s="34"/>
      <c r="M465" s="34"/>
      <c r="N465" s="34"/>
      <c r="O465" s="34"/>
    </row>
    <row r="466" spans="2:15" s="123" customFormat="1" x14ac:dyDescent="0.2">
      <c r="B466" s="24" t="s">
        <v>200</v>
      </c>
      <c r="C466" s="1">
        <f>Theo!C466+Theo!E466</f>
        <v>1</v>
      </c>
      <c r="D466" s="2">
        <f t="shared" si="79"/>
        <v>0.2</v>
      </c>
      <c r="E466" s="1">
        <f>Theo!G466</f>
        <v>0</v>
      </c>
      <c r="F466" s="2">
        <f t="shared" si="79"/>
        <v>0</v>
      </c>
      <c r="G466" s="1">
        <f>Theo!I466+Theo!K466</f>
        <v>4</v>
      </c>
      <c r="H466" s="2">
        <f t="shared" si="80"/>
        <v>0.8</v>
      </c>
      <c r="I466" s="11">
        <f>Theo!M466</f>
        <v>5</v>
      </c>
      <c r="J466" s="11">
        <f>Theo!N466</f>
        <v>16</v>
      </c>
      <c r="K466" s="36">
        <f t="shared" si="78"/>
        <v>21</v>
      </c>
      <c r="L466" s="34"/>
      <c r="M466" s="34"/>
      <c r="N466" s="34"/>
      <c r="O466" s="34"/>
    </row>
    <row r="467" spans="2:15" s="123" customFormat="1" ht="24" x14ac:dyDescent="0.2">
      <c r="B467" s="24" t="s">
        <v>201</v>
      </c>
      <c r="C467" s="1">
        <f>Theo!C467+Theo!E467</f>
        <v>3</v>
      </c>
      <c r="D467" s="2">
        <f t="shared" si="79"/>
        <v>0.6</v>
      </c>
      <c r="E467" s="1">
        <f>Theo!G467</f>
        <v>0</v>
      </c>
      <c r="F467" s="2">
        <f t="shared" si="79"/>
        <v>0</v>
      </c>
      <c r="G467" s="1">
        <f>Theo!I467+Theo!K467</f>
        <v>2</v>
      </c>
      <c r="H467" s="2">
        <f t="shared" si="80"/>
        <v>0.4</v>
      </c>
      <c r="I467" s="11">
        <f>Theo!M467</f>
        <v>5</v>
      </c>
      <c r="J467" s="11">
        <f>Theo!N467</f>
        <v>16</v>
      </c>
      <c r="K467" s="36">
        <f t="shared" si="78"/>
        <v>21</v>
      </c>
      <c r="L467" s="34"/>
      <c r="M467" s="34"/>
      <c r="N467" s="34"/>
      <c r="O467" s="34"/>
    </row>
    <row r="468" spans="2:15" s="123" customFormat="1" x14ac:dyDescent="0.2">
      <c r="B468" s="119" t="s">
        <v>114</v>
      </c>
      <c r="C468" s="1">
        <f>Theo!C468+Theo!E468</f>
        <v>0</v>
      </c>
      <c r="D468" s="2">
        <v>0</v>
      </c>
      <c r="E468" s="1">
        <f>Theo!G468</f>
        <v>0</v>
      </c>
      <c r="F468" s="2">
        <v>0</v>
      </c>
      <c r="G468" s="1">
        <f>Theo!I468+Theo!K468</f>
        <v>0</v>
      </c>
      <c r="H468" s="2">
        <v>0</v>
      </c>
      <c r="I468" s="11">
        <f>Theo!M468</f>
        <v>0</v>
      </c>
      <c r="J468" s="11">
        <f>Theo!N468</f>
        <v>21</v>
      </c>
      <c r="K468" s="36">
        <f t="shared" si="78"/>
        <v>21</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377</v>
      </c>
      <c r="J475" s="208" t="s">
        <v>5</v>
      </c>
      <c r="K475" s="208" t="s">
        <v>378</v>
      </c>
      <c r="L475" s="34"/>
      <c r="M475" s="34"/>
      <c r="N475" s="34"/>
      <c r="O475" s="34"/>
    </row>
    <row r="476" spans="2:15" s="123" customFormat="1" ht="24" x14ac:dyDescent="0.2">
      <c r="B476" s="24" t="s">
        <v>204</v>
      </c>
      <c r="C476" s="1">
        <f>Theo!C476+Theo!E476</f>
        <v>0</v>
      </c>
      <c r="D476" s="2">
        <f>C476/$I476</f>
        <v>0</v>
      </c>
      <c r="E476" s="1">
        <f>Theo!G476</f>
        <v>1</v>
      </c>
      <c r="F476" s="2">
        <f>E476/$I476</f>
        <v>0.2</v>
      </c>
      <c r="G476" s="1">
        <f>Theo!I476+Theo!K476</f>
        <v>4</v>
      </c>
      <c r="H476" s="2">
        <f>G476/$I476</f>
        <v>0.8</v>
      </c>
      <c r="I476" s="11">
        <f>Theo!M476</f>
        <v>5</v>
      </c>
      <c r="J476" s="11">
        <f>Theo!N476</f>
        <v>31</v>
      </c>
      <c r="K476" s="36">
        <f t="shared" ref="K476:K481" si="81">I476+J476</f>
        <v>36</v>
      </c>
      <c r="L476" s="34"/>
      <c r="M476" s="34"/>
      <c r="N476" s="34"/>
      <c r="O476" s="34"/>
    </row>
    <row r="477" spans="2:15" s="123" customFormat="1" x14ac:dyDescent="0.2">
      <c r="B477" s="24" t="s">
        <v>205</v>
      </c>
      <c r="C477" s="1">
        <f>Theo!C477+Theo!E477</f>
        <v>0</v>
      </c>
      <c r="D477" s="2">
        <f t="shared" ref="D477:F480" si="82">C477/$I477</f>
        <v>0</v>
      </c>
      <c r="E477" s="1">
        <f>Theo!G477</f>
        <v>0</v>
      </c>
      <c r="F477" s="2">
        <f t="shared" si="82"/>
        <v>0</v>
      </c>
      <c r="G477" s="1">
        <f>Theo!I477+Theo!K477</f>
        <v>5</v>
      </c>
      <c r="H477" s="2">
        <f t="shared" ref="H477:H480" si="83">G477/$I477</f>
        <v>1</v>
      </c>
      <c r="I477" s="11">
        <f>Theo!M477</f>
        <v>5</v>
      </c>
      <c r="J477" s="11">
        <f>Theo!N477</f>
        <v>31</v>
      </c>
      <c r="K477" s="36">
        <f t="shared" si="81"/>
        <v>36</v>
      </c>
      <c r="L477" s="34"/>
      <c r="M477" s="34"/>
      <c r="N477" s="34"/>
      <c r="O477" s="34"/>
    </row>
    <row r="478" spans="2:15" s="123" customFormat="1" ht="24" x14ac:dyDescent="0.2">
      <c r="B478" s="24" t="s">
        <v>206</v>
      </c>
      <c r="C478" s="1">
        <f>Theo!C478+Theo!E478</f>
        <v>0</v>
      </c>
      <c r="D478" s="2">
        <f t="shared" si="82"/>
        <v>0</v>
      </c>
      <c r="E478" s="1">
        <f>Theo!G478</f>
        <v>0</v>
      </c>
      <c r="F478" s="2">
        <f t="shared" si="82"/>
        <v>0</v>
      </c>
      <c r="G478" s="1">
        <f>Theo!I478+Theo!K478</f>
        <v>5</v>
      </c>
      <c r="H478" s="2">
        <f t="shared" si="83"/>
        <v>1</v>
      </c>
      <c r="I478" s="11">
        <f>Theo!M478</f>
        <v>5</v>
      </c>
      <c r="J478" s="11">
        <f>Theo!N478</f>
        <v>31</v>
      </c>
      <c r="K478" s="36">
        <f t="shared" si="81"/>
        <v>36</v>
      </c>
      <c r="L478" s="34"/>
      <c r="M478" s="34"/>
      <c r="N478" s="34"/>
      <c r="O478" s="34"/>
    </row>
    <row r="479" spans="2:15" s="123" customFormat="1" ht="24" x14ac:dyDescent="0.2">
      <c r="B479" s="24" t="s">
        <v>207</v>
      </c>
      <c r="C479" s="1">
        <f>Theo!C479+Theo!E479</f>
        <v>1</v>
      </c>
      <c r="D479" s="2">
        <f t="shared" si="82"/>
        <v>0.25</v>
      </c>
      <c r="E479" s="1">
        <f>Theo!G479</f>
        <v>1</v>
      </c>
      <c r="F479" s="2">
        <f t="shared" si="82"/>
        <v>0.25</v>
      </c>
      <c r="G479" s="1">
        <f>Theo!I479+Theo!K479</f>
        <v>2</v>
      </c>
      <c r="H479" s="2">
        <f t="shared" si="83"/>
        <v>0.5</v>
      </c>
      <c r="I479" s="11">
        <f>Theo!M479</f>
        <v>4</v>
      </c>
      <c r="J479" s="11">
        <f>Theo!N479</f>
        <v>32</v>
      </c>
      <c r="K479" s="36">
        <f t="shared" si="81"/>
        <v>36</v>
      </c>
      <c r="L479" s="34"/>
      <c r="M479" s="34"/>
      <c r="N479" s="34"/>
      <c r="O479" s="34"/>
    </row>
    <row r="480" spans="2:15" s="123" customFormat="1" x14ac:dyDescent="0.2">
      <c r="B480" s="24" t="s">
        <v>208</v>
      </c>
      <c r="C480" s="1">
        <f>Theo!C480+Theo!E480</f>
        <v>0</v>
      </c>
      <c r="D480" s="2">
        <f t="shared" si="82"/>
        <v>0</v>
      </c>
      <c r="E480" s="1">
        <f>Theo!G480</f>
        <v>1</v>
      </c>
      <c r="F480" s="2">
        <f t="shared" si="82"/>
        <v>0.2</v>
      </c>
      <c r="G480" s="1">
        <f>Theo!I480+Theo!K480</f>
        <v>4</v>
      </c>
      <c r="H480" s="2">
        <f t="shared" si="83"/>
        <v>0.8</v>
      </c>
      <c r="I480" s="11">
        <f>Theo!M480</f>
        <v>5</v>
      </c>
      <c r="J480" s="11">
        <f>Theo!N480</f>
        <v>31</v>
      </c>
      <c r="K480" s="36">
        <f t="shared" si="81"/>
        <v>36</v>
      </c>
      <c r="L480" s="34"/>
      <c r="M480" s="34"/>
      <c r="N480" s="34"/>
      <c r="O480" s="34"/>
    </row>
    <row r="481" spans="2:15" s="123" customFormat="1" x14ac:dyDescent="0.2">
      <c r="B481" s="119" t="s">
        <v>114</v>
      </c>
      <c r="C481" s="1">
        <f>Theo!C481+Theo!E481</f>
        <v>0</v>
      </c>
      <c r="D481" s="2">
        <v>0</v>
      </c>
      <c r="E481" s="1">
        <f>Theo!G481</f>
        <v>0</v>
      </c>
      <c r="F481" s="2">
        <v>0</v>
      </c>
      <c r="G481" s="1">
        <f>Theo!I481+Theo!K481</f>
        <v>0</v>
      </c>
      <c r="H481" s="2">
        <v>0</v>
      </c>
      <c r="I481" s="11">
        <f>Theo!M481</f>
        <v>0</v>
      </c>
      <c r="J481" s="11">
        <f>Theo!N481</f>
        <v>36</v>
      </c>
      <c r="K481" s="36">
        <f t="shared" si="81"/>
        <v>36</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377</v>
      </c>
      <c r="J488" s="208" t="s">
        <v>5</v>
      </c>
      <c r="K488" s="208" t="s">
        <v>378</v>
      </c>
      <c r="L488" s="34"/>
      <c r="M488" s="34"/>
      <c r="N488" s="34"/>
      <c r="O488" s="34"/>
    </row>
    <row r="489" spans="2:15" s="123" customFormat="1" x14ac:dyDescent="0.2">
      <c r="B489" s="24" t="s">
        <v>210</v>
      </c>
      <c r="C489" s="1">
        <f>Theo!C489+Theo!E489</f>
        <v>1</v>
      </c>
      <c r="D489" s="2">
        <f>C489/$I489</f>
        <v>9.0909090909090912E-2</v>
      </c>
      <c r="E489" s="1">
        <f>Theo!G489</f>
        <v>0</v>
      </c>
      <c r="F489" s="2">
        <f>E489/$I489</f>
        <v>0</v>
      </c>
      <c r="G489" s="1">
        <f>Theo!I489+Theo!K489</f>
        <v>10</v>
      </c>
      <c r="H489" s="2">
        <f>G489/$I489</f>
        <v>0.90909090909090906</v>
      </c>
      <c r="I489" s="11">
        <f>Theo!M489</f>
        <v>11</v>
      </c>
      <c r="J489" s="11">
        <f>Theo!N489</f>
        <v>25</v>
      </c>
      <c r="K489" s="36">
        <f t="shared" ref="K489:K496" si="84">I489+J489</f>
        <v>36</v>
      </c>
      <c r="L489" s="34"/>
      <c r="M489" s="34"/>
      <c r="N489" s="34"/>
      <c r="O489" s="34"/>
    </row>
    <row r="490" spans="2:15" s="123" customFormat="1" ht="24" x14ac:dyDescent="0.2">
      <c r="B490" s="24" t="s">
        <v>211</v>
      </c>
      <c r="C490" s="1">
        <f>Theo!C490+Theo!E490</f>
        <v>1</v>
      </c>
      <c r="D490" s="2">
        <f t="shared" ref="D490:F495" si="85">C490/$I490</f>
        <v>0.125</v>
      </c>
      <c r="E490" s="1">
        <f>Theo!G490</f>
        <v>0</v>
      </c>
      <c r="F490" s="2">
        <f t="shared" si="85"/>
        <v>0</v>
      </c>
      <c r="G490" s="1">
        <f>Theo!I490+Theo!K490</f>
        <v>7</v>
      </c>
      <c r="H490" s="2">
        <f t="shared" ref="H490:H495" si="86">G490/$I490</f>
        <v>0.875</v>
      </c>
      <c r="I490" s="11">
        <f>Theo!M490</f>
        <v>8</v>
      </c>
      <c r="J490" s="11">
        <f>Theo!N490</f>
        <v>28</v>
      </c>
      <c r="K490" s="36">
        <f t="shared" si="84"/>
        <v>36</v>
      </c>
      <c r="L490" s="34"/>
      <c r="M490" s="34"/>
      <c r="N490" s="34"/>
      <c r="O490" s="34"/>
    </row>
    <row r="491" spans="2:15" s="123" customFormat="1" ht="36" x14ac:dyDescent="0.2">
      <c r="B491" s="24" t="s">
        <v>212</v>
      </c>
      <c r="C491" s="1">
        <f>Theo!C491+Theo!E491</f>
        <v>6</v>
      </c>
      <c r="D491" s="2">
        <f t="shared" si="85"/>
        <v>0.6</v>
      </c>
      <c r="E491" s="1">
        <f>Theo!G491</f>
        <v>3</v>
      </c>
      <c r="F491" s="2">
        <f t="shared" si="85"/>
        <v>0.3</v>
      </c>
      <c r="G491" s="1">
        <f>Theo!I491+Theo!K491</f>
        <v>1</v>
      </c>
      <c r="H491" s="2">
        <f t="shared" si="86"/>
        <v>0.1</v>
      </c>
      <c r="I491" s="11">
        <f>Theo!M491</f>
        <v>10</v>
      </c>
      <c r="J491" s="11">
        <f>Theo!N491</f>
        <v>26</v>
      </c>
      <c r="K491" s="36">
        <f t="shared" si="84"/>
        <v>36</v>
      </c>
      <c r="L491" s="34"/>
      <c r="M491" s="34"/>
      <c r="N491" s="34"/>
      <c r="O491" s="34"/>
    </row>
    <row r="492" spans="2:15" s="123" customFormat="1" ht="36" x14ac:dyDescent="0.2">
      <c r="B492" s="24" t="s">
        <v>213</v>
      </c>
      <c r="C492" s="1">
        <f>Theo!C492+Theo!E492</f>
        <v>2</v>
      </c>
      <c r="D492" s="2">
        <f t="shared" si="85"/>
        <v>0.4</v>
      </c>
      <c r="E492" s="1">
        <f>Theo!G492</f>
        <v>2</v>
      </c>
      <c r="F492" s="2">
        <f t="shared" si="85"/>
        <v>0.4</v>
      </c>
      <c r="G492" s="1">
        <f>Theo!I492+Theo!K492</f>
        <v>1</v>
      </c>
      <c r="H492" s="2">
        <f t="shared" si="86"/>
        <v>0.2</v>
      </c>
      <c r="I492" s="11">
        <f>Theo!M492</f>
        <v>5</v>
      </c>
      <c r="J492" s="11">
        <f>Theo!N492</f>
        <v>31</v>
      </c>
      <c r="K492" s="36">
        <f t="shared" si="84"/>
        <v>36</v>
      </c>
      <c r="L492" s="34"/>
      <c r="M492" s="34"/>
      <c r="N492" s="34"/>
      <c r="O492" s="34"/>
    </row>
    <row r="493" spans="2:15" s="123" customFormat="1" ht="36" x14ac:dyDescent="0.2">
      <c r="B493" s="24" t="s">
        <v>214</v>
      </c>
      <c r="C493" s="1">
        <f>Theo!C493+Theo!E493</f>
        <v>4</v>
      </c>
      <c r="D493" s="2">
        <f t="shared" si="85"/>
        <v>0.66666666666666663</v>
      </c>
      <c r="E493" s="1">
        <f>Theo!G493</f>
        <v>1</v>
      </c>
      <c r="F493" s="2">
        <f t="shared" si="85"/>
        <v>0.16666666666666666</v>
      </c>
      <c r="G493" s="1">
        <f>Theo!I493+Theo!K493</f>
        <v>1</v>
      </c>
      <c r="H493" s="2">
        <f t="shared" si="86"/>
        <v>0.16666666666666666</v>
      </c>
      <c r="I493" s="11">
        <f>Theo!M493</f>
        <v>6</v>
      </c>
      <c r="J493" s="11">
        <f>Theo!N493</f>
        <v>30</v>
      </c>
      <c r="K493" s="36">
        <f t="shared" si="84"/>
        <v>36</v>
      </c>
      <c r="L493" s="34"/>
      <c r="M493" s="34"/>
      <c r="N493" s="34"/>
      <c r="O493" s="34"/>
    </row>
    <row r="494" spans="2:15" s="123" customFormat="1" ht="24" x14ac:dyDescent="0.2">
      <c r="B494" s="24" t="s">
        <v>215</v>
      </c>
      <c r="C494" s="1">
        <f>Theo!C494+Theo!E494</f>
        <v>3</v>
      </c>
      <c r="D494" s="2">
        <f t="shared" si="85"/>
        <v>0.42857142857142855</v>
      </c>
      <c r="E494" s="1">
        <f>Theo!G494</f>
        <v>2</v>
      </c>
      <c r="F494" s="2">
        <f t="shared" si="85"/>
        <v>0.2857142857142857</v>
      </c>
      <c r="G494" s="1">
        <f>Theo!I494+Theo!K494</f>
        <v>2</v>
      </c>
      <c r="H494" s="2">
        <f t="shared" si="86"/>
        <v>0.2857142857142857</v>
      </c>
      <c r="I494" s="11">
        <f>Theo!M494</f>
        <v>7</v>
      </c>
      <c r="J494" s="11">
        <f>Theo!N494</f>
        <v>29</v>
      </c>
      <c r="K494" s="36">
        <f t="shared" si="84"/>
        <v>36</v>
      </c>
      <c r="L494" s="34"/>
      <c r="M494" s="34"/>
      <c r="N494" s="34"/>
      <c r="O494" s="34"/>
    </row>
    <row r="495" spans="2:15" s="123" customFormat="1" ht="36" x14ac:dyDescent="0.2">
      <c r="B495" s="24" t="s">
        <v>216</v>
      </c>
      <c r="C495" s="1">
        <f>Theo!C495+Theo!E495</f>
        <v>1</v>
      </c>
      <c r="D495" s="2">
        <f t="shared" si="85"/>
        <v>0.1111111111111111</v>
      </c>
      <c r="E495" s="1">
        <f>Theo!G495</f>
        <v>2</v>
      </c>
      <c r="F495" s="2">
        <f t="shared" si="85"/>
        <v>0.22222222222222221</v>
      </c>
      <c r="G495" s="1">
        <f>Theo!I495+Theo!K495</f>
        <v>6</v>
      </c>
      <c r="H495" s="2">
        <f t="shared" si="86"/>
        <v>0.66666666666666663</v>
      </c>
      <c r="I495" s="11">
        <f>Theo!M495</f>
        <v>9</v>
      </c>
      <c r="J495" s="11">
        <f>Theo!N495</f>
        <v>27</v>
      </c>
      <c r="K495" s="36">
        <f t="shared" si="84"/>
        <v>36</v>
      </c>
      <c r="L495" s="34"/>
      <c r="M495" s="34"/>
      <c r="N495" s="34"/>
      <c r="O495" s="34"/>
    </row>
    <row r="496" spans="2:15" s="123" customFormat="1" x14ac:dyDescent="0.2">
      <c r="B496" s="119" t="s">
        <v>114</v>
      </c>
      <c r="C496" s="1">
        <f>Theo!C496+Theo!E496</f>
        <v>0</v>
      </c>
      <c r="D496" s="2">
        <v>0</v>
      </c>
      <c r="E496" s="1">
        <f>Theo!G496</f>
        <v>0</v>
      </c>
      <c r="F496" s="2">
        <v>0</v>
      </c>
      <c r="G496" s="1">
        <f>Theo!I496+Theo!K496</f>
        <v>0</v>
      </c>
      <c r="H496" s="2">
        <v>0</v>
      </c>
      <c r="I496" s="11">
        <f>Theo!M496</f>
        <v>0</v>
      </c>
      <c r="J496" s="11">
        <f>Theo!N496</f>
        <v>36</v>
      </c>
      <c r="K496" s="36">
        <f t="shared" si="84"/>
        <v>36</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377</v>
      </c>
      <c r="J505" s="208" t="s">
        <v>5</v>
      </c>
      <c r="K505" s="208" t="s">
        <v>378</v>
      </c>
      <c r="L505" s="34"/>
      <c r="M505" s="34"/>
      <c r="N505" s="34"/>
      <c r="O505" s="34"/>
    </row>
    <row r="506" spans="2:15" s="123" customFormat="1" x14ac:dyDescent="0.2">
      <c r="B506" s="24" t="s">
        <v>222</v>
      </c>
      <c r="C506" s="1">
        <f>Theo!C506+Theo!E506</f>
        <v>1</v>
      </c>
      <c r="D506" s="2">
        <f>C506/$I506</f>
        <v>6.6666666666666666E-2</v>
      </c>
      <c r="E506" s="1">
        <f>Theo!G506</f>
        <v>2</v>
      </c>
      <c r="F506" s="2">
        <f>E506/$I506</f>
        <v>0.13333333333333333</v>
      </c>
      <c r="G506" s="1">
        <f>Theo!I506+Theo!K506</f>
        <v>12</v>
      </c>
      <c r="H506" s="2">
        <f>G506/$I506</f>
        <v>0.8</v>
      </c>
      <c r="I506" s="11">
        <f>Theo!M506</f>
        <v>15</v>
      </c>
      <c r="J506" s="11">
        <f>Theo!N506</f>
        <v>0</v>
      </c>
      <c r="K506" s="36">
        <f t="shared" ref="K506:K519" si="87">I506+J506</f>
        <v>15</v>
      </c>
      <c r="L506" s="34"/>
      <c r="M506" s="34"/>
      <c r="N506" s="34"/>
      <c r="O506" s="34"/>
    </row>
    <row r="507" spans="2:15" s="123" customFormat="1" x14ac:dyDescent="0.2">
      <c r="B507" s="24" t="s">
        <v>223</v>
      </c>
      <c r="C507" s="1">
        <f>Theo!C507+Theo!E507</f>
        <v>11</v>
      </c>
      <c r="D507" s="2">
        <f t="shared" ref="D507:F519" si="88">C507/$I507</f>
        <v>0.7857142857142857</v>
      </c>
      <c r="E507" s="1">
        <f>Theo!G507</f>
        <v>3</v>
      </c>
      <c r="F507" s="2">
        <f t="shared" si="88"/>
        <v>0.21428571428571427</v>
      </c>
      <c r="G507" s="1">
        <f>Theo!I507+Theo!K507</f>
        <v>0</v>
      </c>
      <c r="H507" s="2">
        <f t="shared" ref="H507:H519" si="89">G507/$I507</f>
        <v>0</v>
      </c>
      <c r="I507" s="11">
        <f>Theo!M507</f>
        <v>14</v>
      </c>
      <c r="J507" s="11">
        <f>Theo!N507</f>
        <v>1</v>
      </c>
      <c r="K507" s="36">
        <f t="shared" si="87"/>
        <v>15</v>
      </c>
      <c r="L507" s="34"/>
      <c r="M507" s="34"/>
      <c r="N507" s="34"/>
      <c r="O507" s="34"/>
    </row>
    <row r="508" spans="2:15" s="123" customFormat="1" ht="24" x14ac:dyDescent="0.2">
      <c r="B508" s="26" t="s">
        <v>224</v>
      </c>
      <c r="C508" s="1">
        <f>Theo!C508+Theo!E508</f>
        <v>12</v>
      </c>
      <c r="D508" s="2">
        <f t="shared" si="88"/>
        <v>0.8</v>
      </c>
      <c r="E508" s="1">
        <f>Theo!G508</f>
        <v>1</v>
      </c>
      <c r="F508" s="2">
        <f t="shared" si="88"/>
        <v>6.6666666666666666E-2</v>
      </c>
      <c r="G508" s="1">
        <f>Theo!I508+Theo!K508</f>
        <v>2</v>
      </c>
      <c r="H508" s="2">
        <f t="shared" si="89"/>
        <v>0.13333333333333333</v>
      </c>
      <c r="I508" s="11">
        <f>Theo!M508</f>
        <v>15</v>
      </c>
      <c r="J508" s="11">
        <f>Theo!N508</f>
        <v>0</v>
      </c>
      <c r="K508" s="36">
        <f t="shared" si="87"/>
        <v>15</v>
      </c>
      <c r="L508" s="34"/>
      <c r="M508" s="34"/>
      <c r="N508" s="34"/>
      <c r="O508" s="34"/>
    </row>
    <row r="509" spans="2:15" s="123" customFormat="1" x14ac:dyDescent="0.2">
      <c r="B509" s="24" t="s">
        <v>225</v>
      </c>
      <c r="C509" s="1">
        <f>Theo!C509+Theo!E509</f>
        <v>14</v>
      </c>
      <c r="D509" s="2">
        <f t="shared" si="88"/>
        <v>0.93333333333333335</v>
      </c>
      <c r="E509" s="1">
        <f>Theo!G509</f>
        <v>1</v>
      </c>
      <c r="F509" s="2">
        <f t="shared" si="88"/>
        <v>6.6666666666666666E-2</v>
      </c>
      <c r="G509" s="1">
        <f>Theo!I509+Theo!K509</f>
        <v>0</v>
      </c>
      <c r="H509" s="2">
        <f t="shared" si="89"/>
        <v>0</v>
      </c>
      <c r="I509" s="11">
        <f>Theo!M509</f>
        <v>15</v>
      </c>
      <c r="J509" s="11">
        <f>Theo!N509</f>
        <v>0</v>
      </c>
      <c r="K509" s="36">
        <f t="shared" si="87"/>
        <v>15</v>
      </c>
      <c r="L509" s="34"/>
      <c r="M509" s="34"/>
      <c r="N509" s="34"/>
      <c r="O509" s="34"/>
    </row>
    <row r="510" spans="2:15" s="123" customFormat="1" x14ac:dyDescent="0.2">
      <c r="B510" s="24" t="s">
        <v>226</v>
      </c>
      <c r="C510" s="1">
        <f>Theo!C510+Theo!E510</f>
        <v>14</v>
      </c>
      <c r="D510" s="2">
        <f t="shared" si="88"/>
        <v>0.93333333333333335</v>
      </c>
      <c r="E510" s="1">
        <f>Theo!G510</f>
        <v>0</v>
      </c>
      <c r="F510" s="2">
        <f t="shared" si="88"/>
        <v>0</v>
      </c>
      <c r="G510" s="1">
        <f>Theo!I510+Theo!K510</f>
        <v>1</v>
      </c>
      <c r="H510" s="2">
        <f t="shared" si="89"/>
        <v>6.6666666666666666E-2</v>
      </c>
      <c r="I510" s="11">
        <f>Theo!M510</f>
        <v>15</v>
      </c>
      <c r="J510" s="11">
        <f>Theo!N510</f>
        <v>0</v>
      </c>
      <c r="K510" s="36">
        <f t="shared" si="87"/>
        <v>15</v>
      </c>
      <c r="L510" s="34"/>
      <c r="M510" s="34"/>
      <c r="N510" s="34"/>
      <c r="O510" s="34"/>
    </row>
    <row r="511" spans="2:15" s="123" customFormat="1" x14ac:dyDescent="0.2">
      <c r="B511" s="119" t="s">
        <v>227</v>
      </c>
      <c r="C511" s="1">
        <f>Theo!C511+Theo!E511</f>
        <v>15</v>
      </c>
      <c r="D511" s="2">
        <f t="shared" si="88"/>
        <v>1</v>
      </c>
      <c r="E511" s="1">
        <f>Theo!G511</f>
        <v>0</v>
      </c>
      <c r="F511" s="2">
        <f t="shared" si="88"/>
        <v>0</v>
      </c>
      <c r="G511" s="1">
        <f>Theo!I511+Theo!K511</f>
        <v>0</v>
      </c>
      <c r="H511" s="2">
        <f t="shared" si="89"/>
        <v>0</v>
      </c>
      <c r="I511" s="11">
        <f>Theo!M511</f>
        <v>15</v>
      </c>
      <c r="J511" s="11">
        <f>Theo!N511</f>
        <v>0</v>
      </c>
      <c r="K511" s="36">
        <f t="shared" si="87"/>
        <v>15</v>
      </c>
      <c r="L511" s="34"/>
      <c r="M511" s="34"/>
      <c r="N511" s="34"/>
      <c r="O511" s="34"/>
    </row>
    <row r="512" spans="2:15" s="123" customFormat="1" ht="24" x14ac:dyDescent="0.2">
      <c r="B512" s="24" t="s">
        <v>228</v>
      </c>
      <c r="C512" s="1">
        <f>Theo!C512+Theo!E512</f>
        <v>6</v>
      </c>
      <c r="D512" s="2">
        <f t="shared" si="88"/>
        <v>0.4</v>
      </c>
      <c r="E512" s="1">
        <f>Theo!G512</f>
        <v>3</v>
      </c>
      <c r="F512" s="2">
        <f t="shared" si="88"/>
        <v>0.2</v>
      </c>
      <c r="G512" s="1">
        <f>Theo!I512+Theo!K512</f>
        <v>6</v>
      </c>
      <c r="H512" s="2">
        <f t="shared" si="89"/>
        <v>0.4</v>
      </c>
      <c r="I512" s="11">
        <f>Theo!M512</f>
        <v>15</v>
      </c>
      <c r="J512" s="11">
        <f>Theo!N512</f>
        <v>0</v>
      </c>
      <c r="K512" s="36">
        <f t="shared" si="87"/>
        <v>15</v>
      </c>
      <c r="L512" s="34"/>
      <c r="M512" s="34"/>
      <c r="N512" s="34"/>
      <c r="O512" s="34"/>
    </row>
    <row r="513" spans="2:15" s="123" customFormat="1" x14ac:dyDescent="0.2">
      <c r="B513" s="24" t="s">
        <v>229</v>
      </c>
      <c r="C513" s="1">
        <f>Theo!C513+Theo!E513</f>
        <v>11</v>
      </c>
      <c r="D513" s="2">
        <f t="shared" si="88"/>
        <v>0.73333333333333328</v>
      </c>
      <c r="E513" s="1">
        <f>Theo!G513</f>
        <v>2</v>
      </c>
      <c r="F513" s="2">
        <f t="shared" si="88"/>
        <v>0.13333333333333333</v>
      </c>
      <c r="G513" s="1">
        <f>Theo!I513+Theo!K513</f>
        <v>2</v>
      </c>
      <c r="H513" s="2">
        <f t="shared" si="89"/>
        <v>0.13333333333333333</v>
      </c>
      <c r="I513" s="11">
        <f>Theo!M513</f>
        <v>15</v>
      </c>
      <c r="J513" s="11">
        <f>Theo!N513</f>
        <v>0</v>
      </c>
      <c r="K513" s="36">
        <f t="shared" si="87"/>
        <v>15</v>
      </c>
      <c r="L513" s="34"/>
      <c r="M513" s="34"/>
      <c r="N513" s="34"/>
      <c r="O513" s="34"/>
    </row>
    <row r="514" spans="2:15" s="123" customFormat="1" x14ac:dyDescent="0.2">
      <c r="B514" s="24" t="s">
        <v>230</v>
      </c>
      <c r="C514" s="1">
        <f>Theo!C514+Theo!E514</f>
        <v>10</v>
      </c>
      <c r="D514" s="2">
        <f t="shared" si="88"/>
        <v>0.66666666666666663</v>
      </c>
      <c r="E514" s="1">
        <f>Theo!G514</f>
        <v>2</v>
      </c>
      <c r="F514" s="2">
        <f t="shared" si="88"/>
        <v>0.13333333333333333</v>
      </c>
      <c r="G514" s="1">
        <f>Theo!I514+Theo!K514</f>
        <v>3</v>
      </c>
      <c r="H514" s="2">
        <f t="shared" si="89"/>
        <v>0.2</v>
      </c>
      <c r="I514" s="11">
        <f>Theo!M514</f>
        <v>15</v>
      </c>
      <c r="J514" s="11">
        <f>Theo!N514</f>
        <v>0</v>
      </c>
      <c r="K514" s="36">
        <f t="shared" si="87"/>
        <v>15</v>
      </c>
      <c r="L514" s="34"/>
      <c r="M514" s="34"/>
      <c r="N514" s="34"/>
      <c r="O514" s="34"/>
    </row>
    <row r="515" spans="2:15" s="123" customFormat="1" x14ac:dyDescent="0.2">
      <c r="B515" s="24" t="s">
        <v>231</v>
      </c>
      <c r="C515" s="1">
        <f>Theo!C515+Theo!E515</f>
        <v>8</v>
      </c>
      <c r="D515" s="2">
        <f t="shared" si="88"/>
        <v>0.53333333333333333</v>
      </c>
      <c r="E515" s="1">
        <f>Theo!G515</f>
        <v>3</v>
      </c>
      <c r="F515" s="2">
        <f t="shared" si="88"/>
        <v>0.2</v>
      </c>
      <c r="G515" s="1">
        <f>Theo!I515+Theo!K515</f>
        <v>4</v>
      </c>
      <c r="H515" s="2">
        <f t="shared" si="89"/>
        <v>0.26666666666666666</v>
      </c>
      <c r="I515" s="11">
        <f>Theo!M515</f>
        <v>15</v>
      </c>
      <c r="J515" s="11">
        <f>Theo!N515</f>
        <v>0</v>
      </c>
      <c r="K515" s="36">
        <f t="shared" si="87"/>
        <v>15</v>
      </c>
      <c r="L515" s="34"/>
      <c r="M515" s="34"/>
      <c r="N515" s="34"/>
      <c r="O515" s="34"/>
    </row>
    <row r="516" spans="2:15" s="123" customFormat="1" x14ac:dyDescent="0.2">
      <c r="B516" s="119" t="s">
        <v>232</v>
      </c>
      <c r="C516" s="1">
        <f>Theo!C516+Theo!E516</f>
        <v>12</v>
      </c>
      <c r="D516" s="2">
        <f t="shared" si="88"/>
        <v>0.8</v>
      </c>
      <c r="E516" s="1">
        <f>Theo!G516</f>
        <v>2</v>
      </c>
      <c r="F516" s="2">
        <f t="shared" si="88"/>
        <v>0.13333333333333333</v>
      </c>
      <c r="G516" s="1">
        <f>Theo!I516+Theo!K516</f>
        <v>1</v>
      </c>
      <c r="H516" s="2">
        <f t="shared" si="89"/>
        <v>6.6666666666666666E-2</v>
      </c>
      <c r="I516" s="11">
        <f>Theo!M516</f>
        <v>15</v>
      </c>
      <c r="J516" s="11">
        <f>Theo!N516</f>
        <v>0</v>
      </c>
      <c r="K516" s="36">
        <f t="shared" si="87"/>
        <v>15</v>
      </c>
      <c r="L516" s="34"/>
      <c r="M516" s="34"/>
      <c r="N516" s="34"/>
      <c r="O516" s="34"/>
    </row>
    <row r="517" spans="2:15" s="123" customFormat="1" x14ac:dyDescent="0.2">
      <c r="B517" s="24" t="s">
        <v>233</v>
      </c>
      <c r="C517" s="1">
        <f>Theo!C517+Theo!E517</f>
        <v>6</v>
      </c>
      <c r="D517" s="2">
        <f t="shared" si="88"/>
        <v>0.4</v>
      </c>
      <c r="E517" s="1">
        <f>Theo!G517</f>
        <v>7</v>
      </c>
      <c r="F517" s="2">
        <f t="shared" si="88"/>
        <v>0.46666666666666667</v>
      </c>
      <c r="G517" s="1">
        <f>Theo!I517+Theo!K517</f>
        <v>2</v>
      </c>
      <c r="H517" s="2">
        <f t="shared" si="89"/>
        <v>0.13333333333333333</v>
      </c>
      <c r="I517" s="11">
        <f>Theo!M517</f>
        <v>15</v>
      </c>
      <c r="J517" s="11">
        <f>Theo!N517</f>
        <v>0</v>
      </c>
      <c r="K517" s="36">
        <f t="shared" si="87"/>
        <v>15</v>
      </c>
      <c r="L517" s="34"/>
      <c r="M517" s="34"/>
      <c r="N517" s="34"/>
      <c r="O517" s="34"/>
    </row>
    <row r="518" spans="2:15" s="123" customFormat="1" x14ac:dyDescent="0.2">
      <c r="B518" s="24" t="s">
        <v>234</v>
      </c>
      <c r="C518" s="1">
        <f>Theo!C518+Theo!E518</f>
        <v>12</v>
      </c>
      <c r="D518" s="2">
        <f t="shared" si="88"/>
        <v>0.8</v>
      </c>
      <c r="E518" s="1">
        <f>Theo!G518</f>
        <v>2</v>
      </c>
      <c r="F518" s="2">
        <f t="shared" si="88"/>
        <v>0.13333333333333333</v>
      </c>
      <c r="G518" s="1">
        <f>Theo!I518+Theo!K518</f>
        <v>1</v>
      </c>
      <c r="H518" s="2">
        <f t="shared" si="89"/>
        <v>6.6666666666666666E-2</v>
      </c>
      <c r="I518" s="11">
        <f>Theo!M518</f>
        <v>15</v>
      </c>
      <c r="J518" s="11">
        <f>Theo!N518</f>
        <v>0</v>
      </c>
      <c r="K518" s="36">
        <f t="shared" si="87"/>
        <v>15</v>
      </c>
      <c r="L518" s="34"/>
      <c r="M518" s="34"/>
      <c r="N518" s="34"/>
      <c r="O518" s="34"/>
    </row>
    <row r="519" spans="2:15" s="123" customFormat="1" x14ac:dyDescent="0.2">
      <c r="B519" s="24" t="s">
        <v>235</v>
      </c>
      <c r="C519" s="1">
        <f>Theo!C519+Theo!E519</f>
        <v>13</v>
      </c>
      <c r="D519" s="2">
        <f t="shared" si="88"/>
        <v>0.8666666666666667</v>
      </c>
      <c r="E519" s="1">
        <f>Theo!G519</f>
        <v>1</v>
      </c>
      <c r="F519" s="2">
        <f t="shared" si="88"/>
        <v>6.6666666666666666E-2</v>
      </c>
      <c r="G519" s="1">
        <f>Theo!I519+Theo!K519</f>
        <v>1</v>
      </c>
      <c r="H519" s="2">
        <f t="shared" si="89"/>
        <v>6.6666666666666666E-2</v>
      </c>
      <c r="I519" s="11">
        <f>Theo!M519</f>
        <v>15</v>
      </c>
      <c r="J519" s="11">
        <f>Theo!N519</f>
        <v>0</v>
      </c>
      <c r="K519" s="36">
        <f t="shared" si="87"/>
        <v>15</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377</v>
      </c>
      <c r="J526" s="208" t="s">
        <v>5</v>
      </c>
      <c r="K526" s="208" t="s">
        <v>378</v>
      </c>
      <c r="L526" s="34"/>
      <c r="M526" s="34"/>
      <c r="N526" s="34"/>
      <c r="O526" s="34"/>
    </row>
    <row r="527" spans="2:15" s="123" customFormat="1" x14ac:dyDescent="0.2">
      <c r="B527" s="24" t="s">
        <v>226</v>
      </c>
      <c r="C527" s="1">
        <f>Theo!C527+Theo!E527</f>
        <v>21</v>
      </c>
      <c r="D527" s="2">
        <f>C527/$I527</f>
        <v>1</v>
      </c>
      <c r="E527" s="1">
        <f>Theo!G527</f>
        <v>0</v>
      </c>
      <c r="F527" s="2">
        <f>E527/$I527</f>
        <v>0</v>
      </c>
      <c r="G527" s="1">
        <f>Theo!I527+Theo!K527</f>
        <v>0</v>
      </c>
      <c r="H527" s="2">
        <f>G527/$I527</f>
        <v>0</v>
      </c>
      <c r="I527" s="11">
        <f>Theo!M527</f>
        <v>21</v>
      </c>
      <c r="J527" s="11">
        <f>Theo!N527</f>
        <v>0</v>
      </c>
      <c r="K527" s="36">
        <f t="shared" ref="K527:K539" si="90">I527+J527</f>
        <v>21</v>
      </c>
      <c r="L527" s="34"/>
      <c r="M527" s="34"/>
      <c r="N527" s="34"/>
      <c r="O527" s="34"/>
    </row>
    <row r="528" spans="2:15" s="123" customFormat="1" x14ac:dyDescent="0.2">
      <c r="B528" s="24" t="s">
        <v>227</v>
      </c>
      <c r="C528" s="1">
        <f>Theo!C528+Theo!E528</f>
        <v>21</v>
      </c>
      <c r="D528" s="2">
        <f t="shared" ref="D528:F539" si="91">C528/$I528</f>
        <v>1</v>
      </c>
      <c r="E528" s="1">
        <f>Theo!G528</f>
        <v>0</v>
      </c>
      <c r="F528" s="2">
        <f t="shared" si="91"/>
        <v>0</v>
      </c>
      <c r="G528" s="1">
        <f>Theo!I528+Theo!K528</f>
        <v>0</v>
      </c>
      <c r="H528" s="2">
        <f t="shared" ref="H528:H539" si="92">G528/$I528</f>
        <v>0</v>
      </c>
      <c r="I528" s="11">
        <f>Theo!M528</f>
        <v>21</v>
      </c>
      <c r="J528" s="11">
        <f>Theo!N528</f>
        <v>0</v>
      </c>
      <c r="K528" s="36">
        <f t="shared" si="90"/>
        <v>21</v>
      </c>
      <c r="L528" s="34"/>
      <c r="M528" s="34"/>
      <c r="N528" s="34"/>
      <c r="O528" s="34"/>
    </row>
    <row r="529" spans="2:15" s="123" customFormat="1" ht="24" x14ac:dyDescent="0.2">
      <c r="B529" s="26" t="s">
        <v>237</v>
      </c>
      <c r="C529" s="1">
        <f>Theo!C529+Theo!E529</f>
        <v>7</v>
      </c>
      <c r="D529" s="2">
        <f t="shared" si="91"/>
        <v>0.33333333333333331</v>
      </c>
      <c r="E529" s="1">
        <f>Theo!G529</f>
        <v>3</v>
      </c>
      <c r="F529" s="2">
        <f t="shared" si="91"/>
        <v>0.14285714285714285</v>
      </c>
      <c r="G529" s="1">
        <f>Theo!I529+Theo!K529</f>
        <v>11</v>
      </c>
      <c r="H529" s="2">
        <f t="shared" si="92"/>
        <v>0.52380952380952384</v>
      </c>
      <c r="I529" s="11">
        <f>Theo!M529</f>
        <v>21</v>
      </c>
      <c r="J529" s="11">
        <f>Theo!N529</f>
        <v>0</v>
      </c>
      <c r="K529" s="36">
        <f t="shared" si="90"/>
        <v>21</v>
      </c>
      <c r="L529" s="34"/>
      <c r="M529" s="34"/>
      <c r="N529" s="34"/>
      <c r="O529" s="34"/>
    </row>
    <row r="530" spans="2:15" s="123" customFormat="1" x14ac:dyDescent="0.2">
      <c r="B530" s="24" t="s">
        <v>229</v>
      </c>
      <c r="C530" s="1">
        <f>Theo!C530+Theo!E530</f>
        <v>2</v>
      </c>
      <c r="D530" s="2">
        <f t="shared" si="91"/>
        <v>9.5238095238095233E-2</v>
      </c>
      <c r="E530" s="1">
        <f>Theo!G530</f>
        <v>4</v>
      </c>
      <c r="F530" s="2">
        <f t="shared" si="91"/>
        <v>0.19047619047619047</v>
      </c>
      <c r="G530" s="1">
        <f>Theo!I530+Theo!K530</f>
        <v>15</v>
      </c>
      <c r="H530" s="2">
        <f t="shared" si="92"/>
        <v>0.7142857142857143</v>
      </c>
      <c r="I530" s="11">
        <f>Theo!M530</f>
        <v>21</v>
      </c>
      <c r="J530" s="11">
        <f>Theo!N530</f>
        <v>0</v>
      </c>
      <c r="K530" s="36">
        <f t="shared" si="90"/>
        <v>21</v>
      </c>
      <c r="L530" s="34"/>
      <c r="M530" s="34"/>
      <c r="N530" s="34"/>
      <c r="O530" s="34"/>
    </row>
    <row r="531" spans="2:15" s="123" customFormat="1" x14ac:dyDescent="0.2">
      <c r="B531" s="24" t="s">
        <v>230</v>
      </c>
      <c r="C531" s="1">
        <f>Theo!C531+Theo!E531</f>
        <v>9</v>
      </c>
      <c r="D531" s="2">
        <f t="shared" si="91"/>
        <v>0.45</v>
      </c>
      <c r="E531" s="1">
        <f>Theo!G531</f>
        <v>6</v>
      </c>
      <c r="F531" s="2">
        <f t="shared" si="91"/>
        <v>0.3</v>
      </c>
      <c r="G531" s="1">
        <f>Theo!I531+Theo!K531</f>
        <v>5</v>
      </c>
      <c r="H531" s="2">
        <f t="shared" si="92"/>
        <v>0.25</v>
      </c>
      <c r="I531" s="11">
        <f>Theo!M531</f>
        <v>20</v>
      </c>
      <c r="J531" s="11">
        <f>Theo!N531</f>
        <v>1</v>
      </c>
      <c r="K531" s="36">
        <f t="shared" si="90"/>
        <v>21</v>
      </c>
      <c r="L531" s="34"/>
      <c r="M531" s="34"/>
      <c r="N531" s="34"/>
      <c r="O531" s="34"/>
    </row>
    <row r="532" spans="2:15" s="123" customFormat="1" x14ac:dyDescent="0.2">
      <c r="B532" s="24" t="s">
        <v>231</v>
      </c>
      <c r="C532" s="1">
        <f>Theo!C532+Theo!E532</f>
        <v>9</v>
      </c>
      <c r="D532" s="2">
        <f t="shared" si="91"/>
        <v>0.42857142857142855</v>
      </c>
      <c r="E532" s="1">
        <f>Theo!G532</f>
        <v>4</v>
      </c>
      <c r="F532" s="2">
        <f t="shared" si="91"/>
        <v>0.19047619047619047</v>
      </c>
      <c r="G532" s="1">
        <f>Theo!I532+Theo!K532</f>
        <v>8</v>
      </c>
      <c r="H532" s="2">
        <f t="shared" si="92"/>
        <v>0.38095238095238093</v>
      </c>
      <c r="I532" s="11">
        <f>Theo!M532</f>
        <v>21</v>
      </c>
      <c r="J532" s="11">
        <f>Theo!N532</f>
        <v>0</v>
      </c>
      <c r="K532" s="36">
        <f t="shared" si="90"/>
        <v>21</v>
      </c>
      <c r="L532" s="34"/>
      <c r="M532" s="34"/>
      <c r="N532" s="34"/>
      <c r="O532" s="34"/>
    </row>
    <row r="533" spans="2:15" s="123" customFormat="1" x14ac:dyDescent="0.2">
      <c r="B533" s="24" t="s">
        <v>232</v>
      </c>
      <c r="C533" s="1">
        <f>Theo!C533+Theo!E533</f>
        <v>17</v>
      </c>
      <c r="D533" s="2">
        <f t="shared" si="91"/>
        <v>0.89473684210526316</v>
      </c>
      <c r="E533" s="1">
        <f>Theo!G533</f>
        <v>0</v>
      </c>
      <c r="F533" s="2">
        <f t="shared" si="91"/>
        <v>0</v>
      </c>
      <c r="G533" s="1">
        <f>Theo!I533+Theo!K533</f>
        <v>2</v>
      </c>
      <c r="H533" s="2">
        <f t="shared" si="92"/>
        <v>0.10526315789473684</v>
      </c>
      <c r="I533" s="11">
        <f>Theo!M533</f>
        <v>19</v>
      </c>
      <c r="J533" s="11">
        <f>Theo!N533</f>
        <v>2</v>
      </c>
      <c r="K533" s="36">
        <f t="shared" si="90"/>
        <v>21</v>
      </c>
      <c r="L533" s="34"/>
      <c r="M533" s="34"/>
      <c r="N533" s="34"/>
      <c r="O533" s="34"/>
    </row>
    <row r="534" spans="2:15" s="123" customFormat="1" x14ac:dyDescent="0.2">
      <c r="B534" s="24" t="s">
        <v>233</v>
      </c>
      <c r="C534" s="1">
        <f>Theo!C534+Theo!E534</f>
        <v>9</v>
      </c>
      <c r="D534" s="2">
        <f t="shared" si="91"/>
        <v>0.42857142857142855</v>
      </c>
      <c r="E534" s="1">
        <f>Theo!G534</f>
        <v>2</v>
      </c>
      <c r="F534" s="2">
        <f t="shared" si="91"/>
        <v>9.5238095238095233E-2</v>
      </c>
      <c r="G534" s="1">
        <f>Theo!I534+Theo!K534</f>
        <v>10</v>
      </c>
      <c r="H534" s="2">
        <f t="shared" si="92"/>
        <v>0.47619047619047616</v>
      </c>
      <c r="I534" s="11">
        <f>Theo!M534</f>
        <v>21</v>
      </c>
      <c r="J534" s="11">
        <f>Theo!N534</f>
        <v>0</v>
      </c>
      <c r="K534" s="36">
        <f t="shared" si="90"/>
        <v>21</v>
      </c>
      <c r="L534" s="34"/>
      <c r="M534" s="34"/>
      <c r="N534" s="34"/>
      <c r="O534" s="34"/>
    </row>
    <row r="535" spans="2:15" s="123" customFormat="1" x14ac:dyDescent="0.2">
      <c r="B535" s="24" t="s">
        <v>238</v>
      </c>
      <c r="C535" s="1">
        <f>Theo!C535+Theo!E535</f>
        <v>15</v>
      </c>
      <c r="D535" s="2">
        <f t="shared" si="91"/>
        <v>0.7142857142857143</v>
      </c>
      <c r="E535" s="1">
        <f>Theo!G535</f>
        <v>2</v>
      </c>
      <c r="F535" s="2">
        <f t="shared" si="91"/>
        <v>9.5238095238095233E-2</v>
      </c>
      <c r="G535" s="1">
        <f>Theo!I535+Theo!K535</f>
        <v>4</v>
      </c>
      <c r="H535" s="2">
        <f t="shared" si="92"/>
        <v>0.19047619047619047</v>
      </c>
      <c r="I535" s="11">
        <f>Theo!M535</f>
        <v>21</v>
      </c>
      <c r="J535" s="11">
        <f>Theo!N535</f>
        <v>0</v>
      </c>
      <c r="K535" s="36">
        <f t="shared" si="90"/>
        <v>21</v>
      </c>
      <c r="L535" s="34"/>
      <c r="M535" s="34"/>
      <c r="N535" s="34"/>
      <c r="O535" s="34"/>
    </row>
    <row r="536" spans="2:15" s="123" customFormat="1" x14ac:dyDescent="0.2">
      <c r="B536" s="24" t="s">
        <v>235</v>
      </c>
      <c r="C536" s="1">
        <f>Theo!C536+Theo!E536</f>
        <v>13</v>
      </c>
      <c r="D536" s="2">
        <f t="shared" si="91"/>
        <v>0.65</v>
      </c>
      <c r="E536" s="1">
        <f>Theo!G536</f>
        <v>6</v>
      </c>
      <c r="F536" s="2">
        <f t="shared" si="91"/>
        <v>0.3</v>
      </c>
      <c r="G536" s="1">
        <f>Theo!I536+Theo!K536</f>
        <v>1</v>
      </c>
      <c r="H536" s="2">
        <f t="shared" si="92"/>
        <v>0.05</v>
      </c>
      <c r="I536" s="11">
        <f>Theo!M536</f>
        <v>20</v>
      </c>
      <c r="J536" s="11">
        <f>Theo!N536</f>
        <v>1</v>
      </c>
      <c r="K536" s="36">
        <f t="shared" si="90"/>
        <v>21</v>
      </c>
      <c r="L536" s="34"/>
      <c r="M536" s="34"/>
      <c r="N536" s="34"/>
      <c r="O536" s="34"/>
    </row>
    <row r="537" spans="2:15" s="123" customFormat="1" ht="24" x14ac:dyDescent="0.2">
      <c r="B537" s="24" t="s">
        <v>239</v>
      </c>
      <c r="C537" s="1">
        <f>Theo!C537+Theo!E537</f>
        <v>11</v>
      </c>
      <c r="D537" s="2">
        <f t="shared" si="91"/>
        <v>0.52380952380952384</v>
      </c>
      <c r="E537" s="1">
        <f>Theo!G537</f>
        <v>3</v>
      </c>
      <c r="F537" s="2">
        <f t="shared" si="91"/>
        <v>0.14285714285714285</v>
      </c>
      <c r="G537" s="1">
        <f>Theo!I537+Theo!K537</f>
        <v>7</v>
      </c>
      <c r="H537" s="2">
        <f t="shared" si="92"/>
        <v>0.33333333333333331</v>
      </c>
      <c r="I537" s="11">
        <f>Theo!M537</f>
        <v>21</v>
      </c>
      <c r="J537" s="11">
        <f>Theo!N537</f>
        <v>0</v>
      </c>
      <c r="K537" s="36">
        <f t="shared" si="90"/>
        <v>21</v>
      </c>
      <c r="L537" s="34"/>
      <c r="M537" s="34"/>
      <c r="N537" s="34"/>
      <c r="O537" s="34"/>
    </row>
    <row r="538" spans="2:15" s="123" customFormat="1" ht="24" x14ac:dyDescent="0.2">
      <c r="B538" s="26" t="s">
        <v>240</v>
      </c>
      <c r="C538" s="1">
        <f>Theo!C538+Theo!E538</f>
        <v>3</v>
      </c>
      <c r="D538" s="2">
        <f t="shared" si="91"/>
        <v>0.75</v>
      </c>
      <c r="E538" s="1">
        <f>Theo!G538</f>
        <v>0</v>
      </c>
      <c r="F538" s="2">
        <f t="shared" si="91"/>
        <v>0</v>
      </c>
      <c r="G538" s="1">
        <f>Theo!I538+Theo!K538</f>
        <v>1</v>
      </c>
      <c r="H538" s="2">
        <f t="shared" si="92"/>
        <v>0.25</v>
      </c>
      <c r="I538" s="11">
        <f>Theo!M538</f>
        <v>4</v>
      </c>
      <c r="J538" s="11">
        <f>Theo!N538</f>
        <v>17</v>
      </c>
      <c r="K538" s="36">
        <f t="shared" si="90"/>
        <v>21</v>
      </c>
      <c r="L538" s="34"/>
      <c r="M538" s="34"/>
      <c r="N538" s="34"/>
      <c r="O538" s="34"/>
    </row>
    <row r="539" spans="2:15" s="123" customFormat="1" x14ac:dyDescent="0.2">
      <c r="B539" s="24" t="s">
        <v>241</v>
      </c>
      <c r="C539" s="1">
        <f>Theo!C539+Theo!E539</f>
        <v>17</v>
      </c>
      <c r="D539" s="2">
        <f t="shared" si="91"/>
        <v>0.85</v>
      </c>
      <c r="E539" s="1">
        <f>Theo!G539</f>
        <v>1</v>
      </c>
      <c r="F539" s="2">
        <f t="shared" si="91"/>
        <v>0.05</v>
      </c>
      <c r="G539" s="1">
        <f>Theo!I539+Theo!K539</f>
        <v>2</v>
      </c>
      <c r="H539" s="2">
        <f t="shared" si="92"/>
        <v>0.1</v>
      </c>
      <c r="I539" s="11">
        <f>Theo!M539</f>
        <v>20</v>
      </c>
      <c r="J539" s="11">
        <f>Theo!N539</f>
        <v>1</v>
      </c>
      <c r="K539" s="36">
        <f t="shared" si="90"/>
        <v>21</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377</v>
      </c>
      <c r="J548" s="208" t="s">
        <v>5</v>
      </c>
      <c r="K548" s="208" t="s">
        <v>378</v>
      </c>
      <c r="P548" s="34"/>
    </row>
    <row r="549" spans="2:16" x14ac:dyDescent="0.2">
      <c r="B549" s="24" t="s">
        <v>248</v>
      </c>
      <c r="C549" s="1">
        <f>Theo!C549</f>
        <v>2</v>
      </c>
      <c r="D549" s="2">
        <f>C549/$I$549</f>
        <v>5.5555555555555552E-2</v>
      </c>
      <c r="E549" s="1">
        <f>Theo!E549</f>
        <v>8</v>
      </c>
      <c r="F549" s="2">
        <f>E549/$I$549</f>
        <v>0.22222222222222221</v>
      </c>
      <c r="G549" s="1">
        <f>Theo!G549</f>
        <v>26</v>
      </c>
      <c r="H549" s="2">
        <f>G549/$I$549</f>
        <v>0.72222222222222221</v>
      </c>
      <c r="I549" s="36">
        <f>C549+E549+G549</f>
        <v>36</v>
      </c>
      <c r="J549" s="10">
        <f>Theo!J549</f>
        <v>0</v>
      </c>
      <c r="K549" s="36">
        <f>I549+J549</f>
        <v>36</v>
      </c>
      <c r="L549" s="103"/>
      <c r="P549" s="34"/>
    </row>
    <row r="550" spans="2:16" x14ac:dyDescent="0.2">
      <c r="B550" s="24" t="s">
        <v>249</v>
      </c>
      <c r="C550" s="1">
        <f>Theo!C550</f>
        <v>1</v>
      </c>
      <c r="D550" s="2">
        <f>C550/$I$550</f>
        <v>2.7777777777777776E-2</v>
      </c>
      <c r="E550" s="1">
        <f>Theo!E550</f>
        <v>12</v>
      </c>
      <c r="F550" s="2">
        <f>E550/$I$550</f>
        <v>0.33333333333333331</v>
      </c>
      <c r="G550" s="1">
        <f>Theo!G550</f>
        <v>23</v>
      </c>
      <c r="H550" s="2">
        <f>G550/$I$550</f>
        <v>0.63888888888888884</v>
      </c>
      <c r="I550" s="36">
        <f t="shared" ref="I550:I554" si="93">C550+E550+G550</f>
        <v>36</v>
      </c>
      <c r="J550" s="10">
        <f>Theo!J550</f>
        <v>0</v>
      </c>
      <c r="K550" s="36">
        <f t="shared" ref="K550:K554" si="94">I550+J550</f>
        <v>36</v>
      </c>
      <c r="L550" s="103"/>
      <c r="P550" s="34"/>
    </row>
    <row r="551" spans="2:16" ht="24" x14ac:dyDescent="0.2">
      <c r="B551" s="24" t="s">
        <v>250</v>
      </c>
      <c r="C551" s="1">
        <f>Theo!C551</f>
        <v>4</v>
      </c>
      <c r="D551" s="2">
        <f>C551/$I$551</f>
        <v>0.11428571428571428</v>
      </c>
      <c r="E551" s="1">
        <f>Theo!E551</f>
        <v>17</v>
      </c>
      <c r="F551" s="2">
        <f>E551/$I$551</f>
        <v>0.48571428571428571</v>
      </c>
      <c r="G551" s="1">
        <f>Theo!G551</f>
        <v>14</v>
      </c>
      <c r="H551" s="2">
        <f>G551/$I$551</f>
        <v>0.4</v>
      </c>
      <c r="I551" s="36">
        <f t="shared" si="93"/>
        <v>35</v>
      </c>
      <c r="J551" s="10">
        <f>Theo!J551</f>
        <v>1</v>
      </c>
      <c r="K551" s="36">
        <f t="shared" si="94"/>
        <v>36</v>
      </c>
      <c r="L551" s="103"/>
      <c r="P551" s="34"/>
    </row>
    <row r="552" spans="2:16" x14ac:dyDescent="0.2">
      <c r="B552" s="24" t="s">
        <v>251</v>
      </c>
      <c r="C552" s="1">
        <f>Theo!C552</f>
        <v>6</v>
      </c>
      <c r="D552" s="2">
        <f>C552/$I$552</f>
        <v>0.3</v>
      </c>
      <c r="E552" s="1">
        <f>Theo!E552</f>
        <v>9</v>
      </c>
      <c r="F552" s="2">
        <f>E552/$I$552</f>
        <v>0.45</v>
      </c>
      <c r="G552" s="1">
        <f>Theo!G552</f>
        <v>5</v>
      </c>
      <c r="H552" s="2">
        <f>G552/$I$552</f>
        <v>0.25</v>
      </c>
      <c r="I552" s="36">
        <f t="shared" si="93"/>
        <v>20</v>
      </c>
      <c r="J552" s="10">
        <f>Theo!J552</f>
        <v>16</v>
      </c>
      <c r="K552" s="36">
        <f t="shared" si="94"/>
        <v>36</v>
      </c>
      <c r="L552" s="103"/>
      <c r="P552" s="34"/>
    </row>
    <row r="553" spans="2:16" x14ac:dyDescent="0.2">
      <c r="B553" s="24" t="s">
        <v>252</v>
      </c>
      <c r="C553" s="1">
        <f>Theo!C553</f>
        <v>7</v>
      </c>
      <c r="D553" s="2">
        <f>C553/$I$553</f>
        <v>0.35</v>
      </c>
      <c r="E553" s="1">
        <f>Theo!E553</f>
        <v>10</v>
      </c>
      <c r="F553" s="2">
        <f>E553/$I$553</f>
        <v>0.5</v>
      </c>
      <c r="G553" s="1">
        <f>Theo!G553</f>
        <v>3</v>
      </c>
      <c r="H553" s="2">
        <f>G553/$I$553</f>
        <v>0.15</v>
      </c>
      <c r="I553" s="36">
        <f t="shared" si="93"/>
        <v>20</v>
      </c>
      <c r="J553" s="10">
        <f>Theo!J553</f>
        <v>16</v>
      </c>
      <c r="K553" s="36">
        <f t="shared" si="94"/>
        <v>36</v>
      </c>
      <c r="L553" s="103"/>
      <c r="P553" s="34"/>
    </row>
    <row r="554" spans="2:16" x14ac:dyDescent="0.2">
      <c r="B554" s="24" t="s">
        <v>253</v>
      </c>
      <c r="C554" s="1">
        <f>Theo!C554</f>
        <v>3</v>
      </c>
      <c r="D554" s="2">
        <f>C554/$I$554</f>
        <v>8.5714285714285715E-2</v>
      </c>
      <c r="E554" s="1">
        <f>Theo!E554</f>
        <v>24</v>
      </c>
      <c r="F554" s="2">
        <f>E554/$I$554</f>
        <v>0.68571428571428572</v>
      </c>
      <c r="G554" s="1">
        <f>Theo!G554</f>
        <v>8</v>
      </c>
      <c r="H554" s="2">
        <f>G554/$I$554</f>
        <v>0.22857142857142856</v>
      </c>
      <c r="I554" s="36">
        <f t="shared" si="93"/>
        <v>35</v>
      </c>
      <c r="J554" s="10">
        <f>Theo!J554</f>
        <v>1</v>
      </c>
      <c r="K554" s="36">
        <f t="shared" si="94"/>
        <v>36</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377</v>
      </c>
      <c r="J561" s="208" t="s">
        <v>5</v>
      </c>
      <c r="K561" s="208" t="s">
        <v>378</v>
      </c>
      <c r="P561" s="34"/>
    </row>
    <row r="562" spans="2:16" x14ac:dyDescent="0.2">
      <c r="B562" s="24" t="s">
        <v>255</v>
      </c>
      <c r="C562" s="1">
        <f>Theo!C562</f>
        <v>0</v>
      </c>
      <c r="D562" s="2">
        <f>C562/$I$562</f>
        <v>0</v>
      </c>
      <c r="E562" s="1">
        <f>Theo!E562</f>
        <v>4</v>
      </c>
      <c r="F562" s="2">
        <f>E562/$I$562</f>
        <v>0.26666666666666666</v>
      </c>
      <c r="G562" s="1">
        <f>Theo!G562</f>
        <v>11</v>
      </c>
      <c r="H562" s="2">
        <f>G562/$I$562</f>
        <v>0.73333333333333328</v>
      </c>
      <c r="I562" s="36">
        <f t="shared" ref="I562:I565" si="95">C562+E562+G562</f>
        <v>15</v>
      </c>
      <c r="J562" s="10">
        <f>Theo!J562</f>
        <v>0</v>
      </c>
      <c r="K562" s="36">
        <f t="shared" ref="K562:K565" si="96">I562+J562</f>
        <v>15</v>
      </c>
      <c r="L562" s="103"/>
      <c r="P562" s="34"/>
    </row>
    <row r="563" spans="2:16" x14ac:dyDescent="0.2">
      <c r="B563" s="24" t="s">
        <v>249</v>
      </c>
      <c r="C563" s="1">
        <f>Theo!C563</f>
        <v>0</v>
      </c>
      <c r="D563" s="2">
        <f>C563/$I$563</f>
        <v>0</v>
      </c>
      <c r="E563" s="1">
        <f>Theo!E563</f>
        <v>5</v>
      </c>
      <c r="F563" s="2">
        <f>E563/$I$563</f>
        <v>0.33333333333333331</v>
      </c>
      <c r="G563" s="1">
        <f>Theo!G563</f>
        <v>10</v>
      </c>
      <c r="H563" s="2">
        <f>G563/$I$563</f>
        <v>0.66666666666666663</v>
      </c>
      <c r="I563" s="36">
        <f t="shared" si="95"/>
        <v>15</v>
      </c>
      <c r="J563" s="10">
        <f>Theo!J563</f>
        <v>0</v>
      </c>
      <c r="K563" s="36">
        <f t="shared" si="96"/>
        <v>15</v>
      </c>
      <c r="L563" s="103"/>
      <c r="P563" s="34"/>
    </row>
    <row r="564" spans="2:16" ht="24" x14ac:dyDescent="0.2">
      <c r="B564" s="24" t="s">
        <v>250</v>
      </c>
      <c r="C564" s="1">
        <f>Theo!C564</f>
        <v>0</v>
      </c>
      <c r="D564" s="2">
        <f>C564/$I$564</f>
        <v>0</v>
      </c>
      <c r="E564" s="1">
        <f>Theo!E564</f>
        <v>9</v>
      </c>
      <c r="F564" s="2">
        <f>E564/$I$564</f>
        <v>0.6</v>
      </c>
      <c r="G564" s="1">
        <f>Theo!G564</f>
        <v>6</v>
      </c>
      <c r="H564" s="2">
        <f>G564/$I$564</f>
        <v>0.4</v>
      </c>
      <c r="I564" s="36">
        <f t="shared" si="95"/>
        <v>15</v>
      </c>
      <c r="J564" s="10">
        <f>Theo!J564</f>
        <v>0</v>
      </c>
      <c r="K564" s="36">
        <f t="shared" si="96"/>
        <v>15</v>
      </c>
      <c r="L564" s="103"/>
      <c r="P564" s="34"/>
    </row>
    <row r="565" spans="2:16" x14ac:dyDescent="0.2">
      <c r="B565" s="24" t="s">
        <v>253</v>
      </c>
      <c r="C565" s="1">
        <f>Theo!C565</f>
        <v>0</v>
      </c>
      <c r="D565" s="2">
        <f>C565/$I$565</f>
        <v>0</v>
      </c>
      <c r="E565" s="1">
        <f>Theo!E565</f>
        <v>14</v>
      </c>
      <c r="F565" s="2">
        <f>E565/$I$565</f>
        <v>0.93333333333333335</v>
      </c>
      <c r="G565" s="1">
        <f>Theo!G565</f>
        <v>1</v>
      </c>
      <c r="H565" s="2">
        <f>G565/$I$565</f>
        <v>6.6666666666666666E-2</v>
      </c>
      <c r="I565" s="36">
        <f t="shared" si="95"/>
        <v>15</v>
      </c>
      <c r="J565" s="10">
        <f>Theo!J565</f>
        <v>0</v>
      </c>
      <c r="K565" s="36">
        <f t="shared" si="96"/>
        <v>15</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377</v>
      </c>
      <c r="J572" s="208" t="s">
        <v>5</v>
      </c>
      <c r="K572" s="208" t="s">
        <v>378</v>
      </c>
      <c r="P572" s="34"/>
    </row>
    <row r="573" spans="2:16" x14ac:dyDescent="0.2">
      <c r="B573" s="24" t="s">
        <v>257</v>
      </c>
      <c r="C573" s="1">
        <f>Theo!C573</f>
        <v>2</v>
      </c>
      <c r="D573" s="2">
        <f>C573/$I$573</f>
        <v>9.5238095238095233E-2</v>
      </c>
      <c r="E573" s="1">
        <f>Theo!E573</f>
        <v>4</v>
      </c>
      <c r="F573" s="2">
        <f>E573/$I$573</f>
        <v>0.19047619047619047</v>
      </c>
      <c r="G573" s="1">
        <f>Theo!G573</f>
        <v>15</v>
      </c>
      <c r="H573" s="2">
        <f>G573/$I$573</f>
        <v>0.7142857142857143</v>
      </c>
      <c r="I573" s="36">
        <f t="shared" ref="I573:I578" si="97">C573+E573+G573</f>
        <v>21</v>
      </c>
      <c r="J573" s="10">
        <f>Theo!J573</f>
        <v>0</v>
      </c>
      <c r="K573" s="36">
        <f t="shared" ref="K573:K578" si="98">I573+J573</f>
        <v>21</v>
      </c>
      <c r="L573" s="103"/>
      <c r="P573" s="34"/>
    </row>
    <row r="574" spans="2:16" x14ac:dyDescent="0.2">
      <c r="B574" s="24" t="s">
        <v>249</v>
      </c>
      <c r="C574" s="1">
        <f>Theo!C574</f>
        <v>1</v>
      </c>
      <c r="D574" s="2">
        <f>C574/$I$574</f>
        <v>4.7619047619047616E-2</v>
      </c>
      <c r="E574" s="1">
        <f>Theo!E574</f>
        <v>7</v>
      </c>
      <c r="F574" s="2">
        <f>E574/$I$574</f>
        <v>0.33333333333333331</v>
      </c>
      <c r="G574" s="1">
        <f>Theo!G574</f>
        <v>13</v>
      </c>
      <c r="H574" s="2">
        <f>G574/$I$574</f>
        <v>0.61904761904761907</v>
      </c>
      <c r="I574" s="36">
        <f t="shared" si="97"/>
        <v>21</v>
      </c>
      <c r="J574" s="10">
        <f>Theo!J574</f>
        <v>0</v>
      </c>
      <c r="K574" s="36">
        <f t="shared" si="98"/>
        <v>21</v>
      </c>
      <c r="L574" s="103"/>
      <c r="P574" s="34"/>
    </row>
    <row r="575" spans="2:16" ht="24" x14ac:dyDescent="0.2">
      <c r="B575" s="24" t="s">
        <v>250</v>
      </c>
      <c r="C575" s="1">
        <f>Theo!C575</f>
        <v>4</v>
      </c>
      <c r="D575" s="2">
        <f>C575/$I$575</f>
        <v>0.2</v>
      </c>
      <c r="E575" s="1">
        <f>Theo!E575</f>
        <v>8</v>
      </c>
      <c r="F575" s="2">
        <f>E575/$I$575</f>
        <v>0.4</v>
      </c>
      <c r="G575" s="1">
        <f>Theo!G575</f>
        <v>8</v>
      </c>
      <c r="H575" s="2">
        <f>G575/$I$575</f>
        <v>0.4</v>
      </c>
      <c r="I575" s="36">
        <f t="shared" si="97"/>
        <v>20</v>
      </c>
      <c r="J575" s="10">
        <f>Theo!J575</f>
        <v>1</v>
      </c>
      <c r="K575" s="36">
        <f t="shared" si="98"/>
        <v>21</v>
      </c>
      <c r="L575" s="103"/>
      <c r="P575" s="34"/>
    </row>
    <row r="576" spans="2:16" x14ac:dyDescent="0.2">
      <c r="B576" s="24" t="s">
        <v>251</v>
      </c>
      <c r="C576" s="1">
        <f>Theo!C576</f>
        <v>6</v>
      </c>
      <c r="D576" s="2">
        <f>C576/$I$576</f>
        <v>0.3</v>
      </c>
      <c r="E576" s="1">
        <f>Theo!E576</f>
        <v>9</v>
      </c>
      <c r="F576" s="2">
        <f>E576/$I$576</f>
        <v>0.45</v>
      </c>
      <c r="G576" s="1">
        <f>Theo!G576</f>
        <v>5</v>
      </c>
      <c r="H576" s="2">
        <f>G576/$I$576</f>
        <v>0.25</v>
      </c>
      <c r="I576" s="36">
        <f t="shared" si="97"/>
        <v>20</v>
      </c>
      <c r="J576" s="10">
        <f>Theo!J576</f>
        <v>1</v>
      </c>
      <c r="K576" s="36">
        <f t="shared" si="98"/>
        <v>21</v>
      </c>
      <c r="L576" s="103"/>
      <c r="P576" s="34"/>
    </row>
    <row r="577" spans="2:16" x14ac:dyDescent="0.2">
      <c r="B577" s="24" t="s">
        <v>252</v>
      </c>
      <c r="C577" s="1">
        <f>Theo!C577</f>
        <v>7</v>
      </c>
      <c r="D577" s="2">
        <f>C577/$I$577</f>
        <v>0.35</v>
      </c>
      <c r="E577" s="1">
        <f>Theo!E577</f>
        <v>10</v>
      </c>
      <c r="F577" s="2">
        <f>E577/$I$577</f>
        <v>0.5</v>
      </c>
      <c r="G577" s="1">
        <f>Theo!G577</f>
        <v>3</v>
      </c>
      <c r="H577" s="2">
        <f>G577/$I$577</f>
        <v>0.15</v>
      </c>
      <c r="I577" s="36">
        <f t="shared" si="97"/>
        <v>20</v>
      </c>
      <c r="J577" s="10">
        <f>Theo!J577</f>
        <v>1</v>
      </c>
      <c r="K577" s="36">
        <f t="shared" si="98"/>
        <v>21</v>
      </c>
      <c r="L577" s="103"/>
      <c r="P577" s="34"/>
    </row>
    <row r="578" spans="2:16" x14ac:dyDescent="0.2">
      <c r="B578" s="24" t="s">
        <v>253</v>
      </c>
      <c r="C578" s="1">
        <f>Theo!C578</f>
        <v>3</v>
      </c>
      <c r="D578" s="2">
        <f>C578/$I$578</f>
        <v>0.15</v>
      </c>
      <c r="E578" s="1">
        <f>Theo!E578</f>
        <v>10</v>
      </c>
      <c r="F578" s="2">
        <f>E578/$I$578</f>
        <v>0.5</v>
      </c>
      <c r="G578" s="1">
        <f>Theo!G578</f>
        <v>7</v>
      </c>
      <c r="H578" s="2">
        <f>G578/$I$578</f>
        <v>0.35</v>
      </c>
      <c r="I578" s="36">
        <f t="shared" si="97"/>
        <v>20</v>
      </c>
      <c r="J578" s="10">
        <f>Theo!J578</f>
        <v>1</v>
      </c>
      <c r="K578" s="36">
        <f t="shared" si="98"/>
        <v>21</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65C006AE-CD92-481F-9020-43DD12C6AE1B}">
            <xm:f>D12&lt;('Gesamt ZF'!D12-20%)</xm:f>
            <x14:dxf>
              <fill>
                <patternFill>
                  <bgColor theme="3" tint="0.59996337778862885"/>
                </patternFill>
              </fill>
            </x14:dxf>
          </x14:cfRule>
          <x14:cfRule type="expression" priority="112" id="{7A2312E2-9F81-4085-AD53-80FF5E8130C6}">
            <xm:f>D12&gt;('Gesamt ZF'!D12+20%)</xm:f>
            <x14:dxf>
              <fill>
                <patternFill>
                  <bgColor rgb="FF92D050"/>
                </patternFill>
              </fill>
            </x14:dxf>
          </x14:cfRule>
          <xm:sqref>D12 F12 H12 D364 F364 H364 J364 D386 F386 H386 J366 H366 F366 D366 D368 F368 H368 J368 H388 F388 D388 H390</xm:sqref>
        </x14:conditionalFormatting>
        <x14:conditionalFormatting xmlns:xm="http://schemas.microsoft.com/office/excel/2006/main">
          <x14:cfRule type="expression" priority="109" id="{3729BAC3-6747-4BCB-806E-BDAFA6880BBD}">
            <xm:f>D13&lt;('Gesamt ZF'!D13-20%)</xm:f>
            <x14:dxf>
              <fill>
                <patternFill>
                  <bgColor theme="3" tint="0.59996337778862885"/>
                </patternFill>
              </fill>
            </x14:dxf>
          </x14:cfRule>
          <x14:cfRule type="expression" priority="110" id="{79479DAE-EA3D-4123-A05D-9166290D48BE}">
            <xm:f>D13&gt;('Gesamt ZF'!D13+20%)</xm:f>
            <x14:dxf>
              <fill>
                <patternFill>
                  <bgColor rgb="FF92D050"/>
                </patternFill>
              </fill>
            </x14:dxf>
          </x14:cfRule>
          <xm:sqref>D13:D20 F13:F20 H13:H20</xm:sqref>
        </x14:conditionalFormatting>
        <x14:conditionalFormatting xmlns:xm="http://schemas.microsoft.com/office/excel/2006/main">
          <x14:cfRule type="expression" priority="107" id="{796BBB53-26AC-4DAB-8E87-7603A781C4AD}">
            <xm:f>D29&lt;('Gesamt ZF'!D29-20%)</xm:f>
            <x14:dxf>
              <fill>
                <patternFill>
                  <bgColor theme="3" tint="0.59996337778862885"/>
                </patternFill>
              </fill>
            </x14:dxf>
          </x14:cfRule>
          <x14:cfRule type="expression" priority="108" id="{F9858D08-C9A9-4F7C-AF9F-06ADADF17946}">
            <xm:f>D29&gt;('Gesamt ZF'!D29+20%)</xm:f>
            <x14:dxf>
              <fill>
                <patternFill>
                  <bgColor rgb="FF92D050"/>
                </patternFill>
              </fill>
            </x14:dxf>
          </x14:cfRule>
          <xm:sqref>D29:D34 F29:F34 H29:H34 H36:H37 F36:F37 D36:D37</xm:sqref>
        </x14:conditionalFormatting>
        <x14:conditionalFormatting xmlns:xm="http://schemas.microsoft.com/office/excel/2006/main">
          <x14:cfRule type="expression" priority="105" id="{9245B9BA-6E11-4DA1-A956-732AF1565F1E}">
            <xm:f>D46&lt;('Gesamt ZF'!D46-20%)</xm:f>
            <x14:dxf>
              <fill>
                <patternFill>
                  <bgColor theme="3" tint="0.59996337778862885"/>
                </patternFill>
              </fill>
            </x14:dxf>
          </x14:cfRule>
          <x14:cfRule type="expression" priority="106" id="{B708E4ED-2C7D-4A05-995E-AB55B519E223}">
            <xm:f>D46&gt;('Gesamt ZF'!D46+20%)</xm:f>
            <x14:dxf>
              <fill>
                <patternFill>
                  <bgColor rgb="FF92D050"/>
                </patternFill>
              </fill>
            </x14:dxf>
          </x14:cfRule>
          <xm:sqref>D46:D53 F46:F53 H46:H53</xm:sqref>
        </x14:conditionalFormatting>
        <x14:conditionalFormatting xmlns:xm="http://schemas.microsoft.com/office/excel/2006/main">
          <x14:cfRule type="expression" priority="101" id="{15E152DF-3259-426B-BAA5-3BF0209EBD7A}">
            <xm:f>D61&lt;('Gesamt ZF'!D61-20%)</xm:f>
            <x14:dxf>
              <fill>
                <patternFill>
                  <bgColor theme="3" tint="0.59996337778862885"/>
                </patternFill>
              </fill>
            </x14:dxf>
          </x14:cfRule>
          <x14:cfRule type="expression" priority="102" id="{9DD8B715-23D3-4873-ABA1-36F1FC240467}">
            <xm:f>D61&gt;('Gesamt ZF'!D61+20%)</xm:f>
            <x14:dxf>
              <fill>
                <patternFill>
                  <bgColor rgb="FF92D050"/>
                </patternFill>
              </fill>
            </x14:dxf>
          </x14:cfRule>
          <xm:sqref>D61 F61 H61 H63 F63 D63</xm:sqref>
        </x14:conditionalFormatting>
        <x14:conditionalFormatting xmlns:xm="http://schemas.microsoft.com/office/excel/2006/main">
          <x14:cfRule type="expression" priority="99" id="{6BCB2D61-8774-4380-8830-F25247A0FBD3}">
            <xm:f>D72&lt;('Gesamt ZF'!D72-20%)</xm:f>
            <x14:dxf>
              <fill>
                <patternFill>
                  <bgColor theme="3" tint="0.59996337778862885"/>
                </patternFill>
              </fill>
            </x14:dxf>
          </x14:cfRule>
          <x14:cfRule type="expression" priority="100" id="{5596085D-103C-42B6-9256-CFFD80197AFA}">
            <xm:f>D72&gt;('Gesamt ZF'!D72+20%)</xm:f>
            <x14:dxf>
              <fill>
                <patternFill>
                  <bgColor rgb="FF92D050"/>
                </patternFill>
              </fill>
            </x14:dxf>
          </x14:cfRule>
          <xm:sqref>D72:D74 F72:F74 H72:H74</xm:sqref>
        </x14:conditionalFormatting>
        <x14:conditionalFormatting xmlns:xm="http://schemas.microsoft.com/office/excel/2006/main">
          <x14:cfRule type="expression" priority="97" id="{4F17FCDD-F335-481C-A48F-45EBB983F020}">
            <xm:f>D83&lt;('Gesamt ZF'!D83-20%)</xm:f>
            <x14:dxf>
              <fill>
                <patternFill>
                  <bgColor theme="3" tint="0.59996337778862885"/>
                </patternFill>
              </fill>
            </x14:dxf>
          </x14:cfRule>
          <x14:cfRule type="expression" priority="98" id="{3E45BFED-0E46-463D-A30F-9B34DD9777C7}">
            <xm:f>D83&gt;('Gesamt ZF'!D83+20%)</xm:f>
            <x14:dxf>
              <fill>
                <patternFill>
                  <bgColor rgb="FF92D050"/>
                </patternFill>
              </fill>
            </x14:dxf>
          </x14:cfRule>
          <xm:sqref>D83:D85 F83:F85 H83:H84</xm:sqref>
        </x14:conditionalFormatting>
        <x14:conditionalFormatting xmlns:xm="http://schemas.microsoft.com/office/excel/2006/main">
          <x14:cfRule type="expression" priority="95" id="{75C6636D-A89F-4E17-845A-B6518CFED236}">
            <xm:f>D94&lt;('Gesamt ZF'!D94-20%)</xm:f>
            <x14:dxf>
              <fill>
                <patternFill>
                  <bgColor theme="3" tint="0.59996337778862885"/>
                </patternFill>
              </fill>
            </x14:dxf>
          </x14:cfRule>
          <x14:cfRule type="expression" priority="96" id="{A3B8F87C-4AB4-4AC4-97E3-226A684E5350}">
            <xm:f>D94&gt;('Gesamt ZF'!D94+20%)</xm:f>
            <x14:dxf>
              <fill>
                <patternFill>
                  <bgColor rgb="FF92D050"/>
                </patternFill>
              </fill>
            </x14:dxf>
          </x14:cfRule>
          <xm:sqref>D94:D96 F94:F96 H94:H96</xm:sqref>
        </x14:conditionalFormatting>
        <x14:conditionalFormatting xmlns:xm="http://schemas.microsoft.com/office/excel/2006/main">
          <x14:cfRule type="expression" priority="93" id="{1C67AF62-7713-4B51-9F5A-84F81A1A89F4}">
            <xm:f>D104&lt;('Gesamt ZF'!D104-20%)</xm:f>
            <x14:dxf>
              <fill>
                <patternFill>
                  <bgColor theme="3" tint="0.59996337778862885"/>
                </patternFill>
              </fill>
            </x14:dxf>
          </x14:cfRule>
          <x14:cfRule type="expression" priority="94" id="{4BB2851B-CD16-435E-A39C-F3E6D1EBD211}">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847A53AB-E141-49E6-BD5C-A4E755328644}">
            <xm:f>D124&lt;('Gesamt ZF'!D124-20%)</xm:f>
            <x14:dxf>
              <fill>
                <patternFill>
                  <bgColor theme="3" tint="0.59996337778862885"/>
                </patternFill>
              </fill>
            </x14:dxf>
          </x14:cfRule>
          <x14:cfRule type="expression" priority="92" id="{4A4428AC-ACF0-44F8-9EBB-CA3790E714E4}">
            <xm:f>D124&gt;('Gesamt ZF'!D124+20%)</xm:f>
            <x14:dxf>
              <fill>
                <patternFill>
                  <bgColor rgb="FF92D050"/>
                </patternFill>
              </fill>
            </x14:dxf>
          </x14:cfRule>
          <xm:sqref>D124 F124 H124</xm:sqref>
        </x14:conditionalFormatting>
        <x14:conditionalFormatting xmlns:xm="http://schemas.microsoft.com/office/excel/2006/main">
          <x14:cfRule type="expression" priority="89" id="{8CC92875-2EE4-4927-9797-8F9CD7065751}">
            <xm:f>D132&lt;('Gesamt ZF'!D132-20%)</xm:f>
            <x14:dxf>
              <fill>
                <patternFill>
                  <bgColor theme="3" tint="0.59996337778862885"/>
                </patternFill>
              </fill>
            </x14:dxf>
          </x14:cfRule>
          <x14:cfRule type="expression" priority="90" id="{15F6770A-9A7C-4689-AAA3-83860199EBD9}">
            <xm:f>D132&gt;('Gesamt ZF'!D132+20%)</xm:f>
            <x14:dxf>
              <fill>
                <patternFill>
                  <bgColor rgb="FF92D050"/>
                </patternFill>
              </fill>
            </x14:dxf>
          </x14:cfRule>
          <xm:sqref>D132:D133 F132:F133 H132:H133 H138 F138 D138</xm:sqref>
        </x14:conditionalFormatting>
        <x14:conditionalFormatting xmlns:xm="http://schemas.microsoft.com/office/excel/2006/main">
          <x14:cfRule type="expression" priority="87" id="{323F0AA9-7EB1-496A-9C5B-898F12C9126C}">
            <xm:f>D146&lt;('Gesamt ZF'!D146-20%)</xm:f>
            <x14:dxf>
              <fill>
                <patternFill>
                  <bgColor theme="3" tint="0.59996337778862885"/>
                </patternFill>
              </fill>
            </x14:dxf>
          </x14:cfRule>
          <x14:cfRule type="expression" priority="88" id="{27FC0F4D-FA30-4EEA-950B-818583C34008}">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F89C8422-5EBC-4016-94BD-939960F2B39B}">
            <xm:f>D158&lt;('Gesamt ZF'!D158-20%)</xm:f>
            <x14:dxf>
              <fill>
                <patternFill>
                  <bgColor theme="3" tint="0.59996337778862885"/>
                </patternFill>
              </fill>
            </x14:dxf>
          </x14:cfRule>
          <x14:cfRule type="expression" priority="86" id="{4523A312-13F5-4CEB-AFE3-AB623F6576C1}">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ADAB8A19-9400-46B2-97FD-C3A1F9E9B1D0}">
            <xm:f>D172&lt;('Gesamt ZF'!D172-20%)</xm:f>
            <x14:dxf>
              <fill>
                <patternFill>
                  <bgColor theme="3" tint="0.59996337778862885"/>
                </patternFill>
              </fill>
            </x14:dxf>
          </x14:cfRule>
          <x14:cfRule type="expression" priority="84" id="{853E3BC2-0AB0-420A-88D0-1D90F72C3F71}">
            <xm:f>D172&gt;('Gesamt ZF'!D172+20%)</xm:f>
            <x14:dxf>
              <fill>
                <patternFill>
                  <bgColor rgb="FF92D050"/>
                </patternFill>
              </fill>
            </x14:dxf>
          </x14:cfRule>
          <xm:sqref>D172:D175 J172:J175 F172:F175 L172:L175 H172:H175</xm:sqref>
        </x14:conditionalFormatting>
        <x14:conditionalFormatting xmlns:xm="http://schemas.microsoft.com/office/excel/2006/main">
          <x14:cfRule type="expression" priority="81" id="{F8926B4C-2690-40BB-AB82-71FA69D7F3A7}">
            <xm:f>D186&lt;('Gesamt ZF'!D186-20%)</xm:f>
            <x14:dxf>
              <fill>
                <patternFill>
                  <bgColor theme="3" tint="0.59996337778862885"/>
                </patternFill>
              </fill>
            </x14:dxf>
          </x14:cfRule>
          <x14:cfRule type="expression" priority="82" id="{4388F20A-5062-4D45-980F-80FADAF250DC}">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EDE6C61F-7BD8-452B-9459-9487B54EBC1C}">
            <xm:f>D200&lt;('Gesamt ZF'!D200-20%)</xm:f>
            <x14:dxf>
              <fill>
                <patternFill>
                  <bgColor theme="3" tint="0.59996337778862885"/>
                </patternFill>
              </fill>
            </x14:dxf>
          </x14:cfRule>
          <x14:cfRule type="expression" priority="80" id="{61E98D09-9981-4127-AA39-5E4C8CE12FEE}">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4A75D613-64E3-46E0-BD51-5F6BA73023E8}">
            <xm:f>D212&lt;('Gesamt ZF'!D212-20%)</xm:f>
            <x14:dxf>
              <fill>
                <patternFill>
                  <bgColor theme="3" tint="0.59996337778862885"/>
                </patternFill>
              </fill>
            </x14:dxf>
          </x14:cfRule>
          <x14:cfRule type="expression" priority="78" id="{82D2C0F9-CFBD-4F24-9DA1-00C1588320FD}">
            <xm:f>D212&gt;('Gesamt ZF'!D212+20%)</xm:f>
            <x14:dxf>
              <fill>
                <patternFill>
                  <bgColor rgb="FF92D050"/>
                </patternFill>
              </fill>
            </x14:dxf>
          </x14:cfRule>
          <xm:sqref>D212:D216 J212:J216 F212:F216 H212:H216</xm:sqref>
        </x14:conditionalFormatting>
        <x14:conditionalFormatting xmlns:xm="http://schemas.microsoft.com/office/excel/2006/main">
          <x14:cfRule type="expression" priority="75" id="{11F51908-F76C-4DC8-A81D-AEB777F3FFD2}">
            <xm:f>D224&lt;('Gesamt ZF'!D224-20%)</xm:f>
            <x14:dxf>
              <fill>
                <patternFill>
                  <bgColor theme="3" tint="0.59996337778862885"/>
                </patternFill>
              </fill>
            </x14:dxf>
          </x14:cfRule>
          <x14:cfRule type="expression" priority="76" id="{73682DC8-F979-4FC3-B54D-6C338892113E}">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6F5ECF89-C4BF-4142-8769-5DABF5076C98}">
            <xm:f>D236&lt;('Gesamt ZF'!D236-20%)</xm:f>
            <x14:dxf>
              <fill>
                <patternFill>
                  <bgColor theme="3" tint="0.59996337778862885"/>
                </patternFill>
              </fill>
            </x14:dxf>
          </x14:cfRule>
          <x14:cfRule type="expression" priority="74" id="{A4AE882D-8CB6-47E7-942A-B2CF31D9EBB7}">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5401B4E7-F3C1-4C66-B55A-70FEA46DCD40}">
            <xm:f>D246&lt;('Gesamt ZF'!D246-20%)</xm:f>
            <x14:dxf>
              <fill>
                <patternFill>
                  <bgColor theme="3" tint="0.59996337778862885"/>
                </patternFill>
              </fill>
            </x14:dxf>
          </x14:cfRule>
          <x14:cfRule type="expression" priority="72" id="{F7F47A44-4669-42EC-A890-6DF7A19C4503}">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ED386736-7A5D-4311-8993-1DDE81A7AC31}">
            <xm:f>D259&lt;('Gesamt ZF'!D259-20%)</xm:f>
            <x14:dxf>
              <fill>
                <patternFill>
                  <bgColor theme="3" tint="0.59996337778862885"/>
                </patternFill>
              </fill>
            </x14:dxf>
          </x14:cfRule>
          <x14:cfRule type="expression" priority="70" id="{BCA785AD-1DEB-4BC8-BAD9-DB32827AAC59}">
            <xm:f>D259&gt;('Gesamt ZF'!D259+20%)</xm:f>
            <x14:dxf>
              <fill>
                <patternFill>
                  <bgColor rgb="FF92D050"/>
                </patternFill>
              </fill>
            </x14:dxf>
          </x14:cfRule>
          <xm:sqref>D259:D264 F262:F264 H262:H264</xm:sqref>
        </x14:conditionalFormatting>
        <x14:conditionalFormatting xmlns:xm="http://schemas.microsoft.com/office/excel/2006/main">
          <x14:cfRule type="expression" priority="67" id="{751A7CD6-2324-48B7-A37C-5D8BB6C1BCD9}">
            <xm:f>D272&lt;('Gesamt ZF'!D272-20%)</xm:f>
            <x14:dxf>
              <fill>
                <patternFill>
                  <bgColor theme="3" tint="0.59996337778862885"/>
                </patternFill>
              </fill>
            </x14:dxf>
          </x14:cfRule>
          <x14:cfRule type="expression" priority="68" id="{76600D20-5259-4AFF-BBF7-08CCB773F02D}">
            <xm:f>D272&gt;('Gesamt ZF'!D272+20%)</xm:f>
            <x14:dxf>
              <fill>
                <patternFill>
                  <bgColor rgb="FF92D050"/>
                </patternFill>
              </fill>
            </x14:dxf>
          </x14:cfRule>
          <xm:sqref>D272:D278 F272:F278 H272 H274:H278</xm:sqref>
        </x14:conditionalFormatting>
        <x14:conditionalFormatting xmlns:xm="http://schemas.microsoft.com/office/excel/2006/main">
          <x14:cfRule type="expression" priority="65" id="{1CC7EDE6-62C9-489A-93AB-2E27D0A3F873}">
            <xm:f>D290&lt;('Gesamt ZF'!D290-20%)</xm:f>
            <x14:dxf>
              <fill>
                <patternFill>
                  <bgColor theme="3" tint="0.59996337778862885"/>
                </patternFill>
              </fill>
            </x14:dxf>
          </x14:cfRule>
          <x14:cfRule type="expression" priority="66" id="{E01DDF08-E67C-4A63-B8F6-7900187545D3}">
            <xm:f>D290&gt;('Gesamt ZF'!D290+20%)</xm:f>
            <x14:dxf>
              <fill>
                <patternFill>
                  <bgColor rgb="FF92D050"/>
                </patternFill>
              </fill>
            </x14:dxf>
          </x14:cfRule>
          <xm:sqref>D290:D291 F290:F291 H290:H291</xm:sqref>
        </x14:conditionalFormatting>
        <x14:conditionalFormatting xmlns:xm="http://schemas.microsoft.com/office/excel/2006/main">
          <x14:cfRule type="expression" priority="63" id="{92D6212B-CCF8-4D2A-98EC-09C29358CE8C}">
            <xm:f>D299&lt;('Gesamt ZF'!D299-20%)</xm:f>
            <x14:dxf>
              <fill>
                <patternFill>
                  <bgColor theme="3" tint="0.59996337778862885"/>
                </patternFill>
              </fill>
            </x14:dxf>
          </x14:cfRule>
          <x14:cfRule type="expression" priority="64" id="{623920C7-06CC-4C74-BE20-00088DE7A88F}">
            <xm:f>D299&gt;('Gesamt ZF'!D299+20%)</xm:f>
            <x14:dxf>
              <fill>
                <patternFill>
                  <bgColor rgb="FF92D050"/>
                </patternFill>
              </fill>
            </x14:dxf>
          </x14:cfRule>
          <xm:sqref>D299:D305 F299:F305 H300:H305</xm:sqref>
        </x14:conditionalFormatting>
        <x14:conditionalFormatting xmlns:xm="http://schemas.microsoft.com/office/excel/2006/main">
          <x14:cfRule type="expression" priority="61" id="{B527AD21-F45C-44C0-A6FC-BB8DA9D7F2CD}">
            <xm:f>D313&lt;('Gesamt ZF'!D313-20%)</xm:f>
            <x14:dxf>
              <fill>
                <patternFill>
                  <bgColor theme="3" tint="0.59996337778862885"/>
                </patternFill>
              </fill>
            </x14:dxf>
          </x14:cfRule>
          <x14:cfRule type="expression" priority="62" id="{0DC68BF6-B0EB-4EB6-9A03-16D4D88AFBA9}">
            <xm:f>D313&gt;('Gesamt ZF'!D313+20%)</xm:f>
            <x14:dxf>
              <fill>
                <patternFill>
                  <bgColor rgb="FF92D050"/>
                </patternFill>
              </fill>
            </x14:dxf>
          </x14:cfRule>
          <xm:sqref>D313:D314 F313:F314</xm:sqref>
        </x14:conditionalFormatting>
        <x14:conditionalFormatting xmlns:xm="http://schemas.microsoft.com/office/excel/2006/main">
          <x14:cfRule type="expression" priority="59" id="{6C35964E-6B4D-4405-93E8-E0E3A200877A}">
            <xm:f>D327&lt;('Gesamt ZF'!D327-20%)</xm:f>
            <x14:dxf>
              <fill>
                <patternFill>
                  <bgColor theme="3" tint="0.59996337778862885"/>
                </patternFill>
              </fill>
            </x14:dxf>
          </x14:cfRule>
          <x14:cfRule type="expression" priority="60" id="{FE2E85F1-DF35-4F8D-89C3-643DD11C703C}">
            <xm:f>D327&gt;('Gesamt ZF'!D327+20%)</xm:f>
            <x14:dxf>
              <fill>
                <patternFill>
                  <bgColor rgb="FF92D050"/>
                </patternFill>
              </fill>
            </x14:dxf>
          </x14:cfRule>
          <xm:sqref>D327:D333 F327:F333</xm:sqref>
        </x14:conditionalFormatting>
        <x14:conditionalFormatting xmlns:xm="http://schemas.microsoft.com/office/excel/2006/main">
          <x14:cfRule type="expression" priority="55" id="{B7D5EA2E-3556-4213-B068-E6C202B48E7C}">
            <xm:f>D353&lt;('Gesamt ZF'!D353-20%)</xm:f>
            <x14:dxf>
              <fill>
                <patternFill>
                  <bgColor theme="3" tint="0.59996337778862885"/>
                </patternFill>
              </fill>
            </x14:dxf>
          </x14:cfRule>
          <x14:cfRule type="expression" priority="56" id="{16586424-CD4C-4227-883F-924A9CC02918}">
            <xm:f>D353&gt;('Gesamt ZF'!D353+20%)</xm:f>
            <x14:dxf>
              <fill>
                <patternFill>
                  <bgColor rgb="FF92D050"/>
                </patternFill>
              </fill>
            </x14:dxf>
          </x14:cfRule>
          <xm:sqref>D353:D356 H353:H355 F353:F356</xm:sqref>
        </x14:conditionalFormatting>
        <x14:conditionalFormatting xmlns:xm="http://schemas.microsoft.com/office/excel/2006/main">
          <x14:cfRule type="expression" priority="53" id="{EC89FF4D-3FA3-4BA8-8FDD-A74FD6B6FBC1}">
            <xm:f>D363&lt;('Gesamt ZF'!D363-20%)</xm:f>
            <x14:dxf>
              <fill>
                <patternFill>
                  <bgColor theme="3" tint="0.59996337778862885"/>
                </patternFill>
              </fill>
            </x14:dxf>
          </x14:cfRule>
          <x14:cfRule type="expression" priority="54" id="{12062AEC-CBA7-4329-BD2C-0C4E3B1C43FD}">
            <xm:f>D363&gt;('Gesamt ZF'!D363+20%)</xm:f>
            <x14:dxf>
              <fill>
                <patternFill>
                  <bgColor rgb="FF92D050"/>
                </patternFill>
              </fill>
            </x14:dxf>
          </x14:cfRule>
          <xm:sqref>D363 H363 F363</xm:sqref>
        </x14:conditionalFormatting>
        <x14:conditionalFormatting xmlns:xm="http://schemas.microsoft.com/office/excel/2006/main">
          <x14:cfRule type="expression" priority="51" id="{E7D02E95-781D-4577-89EF-E9510FE77767}">
            <xm:f>J363&lt;('Gesamt ZF'!J363-20%)</xm:f>
            <x14:dxf>
              <fill>
                <patternFill>
                  <bgColor theme="3" tint="0.59996337778862885"/>
                </patternFill>
              </fill>
            </x14:dxf>
          </x14:cfRule>
          <x14:cfRule type="expression" priority="52" id="{1762984C-8D0B-4185-B6BA-3DF77DF770CD}">
            <xm:f>J363&gt;('Gesamt ZF'!J363+20%)</xm:f>
            <x14:dxf>
              <fill>
                <patternFill>
                  <bgColor rgb="FF92D050"/>
                </patternFill>
              </fill>
            </x14:dxf>
          </x14:cfRule>
          <xm:sqref>J363</xm:sqref>
        </x14:conditionalFormatting>
        <x14:conditionalFormatting xmlns:xm="http://schemas.microsoft.com/office/excel/2006/main">
          <x14:cfRule type="expression" priority="49" id="{ACA06F43-CBD7-4B4F-89DA-A15B2A2E6D00}">
            <xm:f>D365&lt;('Gesamt ZF'!D365-20%)</xm:f>
            <x14:dxf>
              <fill>
                <patternFill>
                  <bgColor theme="3" tint="0.59996337778862885"/>
                </patternFill>
              </fill>
            </x14:dxf>
          </x14:cfRule>
          <x14:cfRule type="expression" priority="50" id="{55434BC4-8ECD-4909-B011-7AB29827DD11}">
            <xm:f>D365&gt;('Gesamt ZF'!D365+20%)</xm:f>
            <x14:dxf>
              <fill>
                <patternFill>
                  <bgColor rgb="FF92D050"/>
                </patternFill>
              </fill>
            </x14:dxf>
          </x14:cfRule>
          <xm:sqref>D365 H365 F365</xm:sqref>
        </x14:conditionalFormatting>
        <x14:conditionalFormatting xmlns:xm="http://schemas.microsoft.com/office/excel/2006/main">
          <x14:cfRule type="expression" priority="47" id="{4909D489-D558-4CE8-BB9D-12FC58151D4C}">
            <xm:f>J365&lt;('Gesamt ZF'!J365-20%)</xm:f>
            <x14:dxf>
              <fill>
                <patternFill>
                  <bgColor theme="3" tint="0.59996337778862885"/>
                </patternFill>
              </fill>
            </x14:dxf>
          </x14:cfRule>
          <x14:cfRule type="expression" priority="48" id="{63ED58DD-1ABF-4D6C-95D6-5E7067EE76F1}">
            <xm:f>J365&gt;('Gesamt ZF'!J365+20%)</xm:f>
            <x14:dxf>
              <fill>
                <patternFill>
                  <bgColor rgb="FF92D050"/>
                </patternFill>
              </fill>
            </x14:dxf>
          </x14:cfRule>
          <xm:sqref>J365</xm:sqref>
        </x14:conditionalFormatting>
        <x14:conditionalFormatting xmlns:xm="http://schemas.microsoft.com/office/excel/2006/main">
          <x14:cfRule type="expression" priority="45" id="{60B5D88A-DD0C-4E52-B2A7-99AF65BE3C15}">
            <xm:f>D367&lt;('Gesamt ZF'!D367-20%)</xm:f>
            <x14:dxf>
              <fill>
                <patternFill>
                  <bgColor theme="3" tint="0.59996337778862885"/>
                </patternFill>
              </fill>
            </x14:dxf>
          </x14:cfRule>
          <x14:cfRule type="expression" priority="46" id="{9EF26126-2642-460B-A541-1A3F0A577131}">
            <xm:f>D367&gt;('Gesamt ZF'!D367+20%)</xm:f>
            <x14:dxf>
              <fill>
                <patternFill>
                  <bgColor rgb="FF92D050"/>
                </patternFill>
              </fill>
            </x14:dxf>
          </x14:cfRule>
          <xm:sqref>D367 H367 F367</xm:sqref>
        </x14:conditionalFormatting>
        <x14:conditionalFormatting xmlns:xm="http://schemas.microsoft.com/office/excel/2006/main">
          <x14:cfRule type="expression" priority="43" id="{1947215F-7E57-4C62-930A-C3D1C5BE218B}">
            <xm:f>J367&lt;('Gesamt ZF'!J367-20%)</xm:f>
            <x14:dxf>
              <fill>
                <patternFill>
                  <bgColor theme="3" tint="0.59996337778862885"/>
                </patternFill>
              </fill>
            </x14:dxf>
          </x14:cfRule>
          <x14:cfRule type="expression" priority="44" id="{697A8E7D-3387-4965-9D59-65B9DFA7F65C}">
            <xm:f>J367&gt;('Gesamt ZF'!J367+20%)</xm:f>
            <x14:dxf>
              <fill>
                <patternFill>
                  <bgColor rgb="FF92D050"/>
                </patternFill>
              </fill>
            </x14:dxf>
          </x14:cfRule>
          <xm:sqref>J367</xm:sqref>
        </x14:conditionalFormatting>
        <x14:conditionalFormatting xmlns:xm="http://schemas.microsoft.com/office/excel/2006/main">
          <x14:cfRule type="expression" priority="41" id="{78D277CC-FEE9-46D2-8E22-F8B41921809F}">
            <xm:f>D369&lt;('Gesamt ZF'!D369-20%)</xm:f>
            <x14:dxf>
              <fill>
                <patternFill>
                  <bgColor theme="3" tint="0.59996337778862885"/>
                </patternFill>
              </fill>
            </x14:dxf>
          </x14:cfRule>
          <x14:cfRule type="expression" priority="42" id="{A6B6DE48-D434-4B53-A411-6813550FF5BA}">
            <xm:f>D369&gt;('Gesamt ZF'!D369+20%)</xm:f>
            <x14:dxf>
              <fill>
                <patternFill>
                  <bgColor rgb="FF92D050"/>
                </patternFill>
              </fill>
            </x14:dxf>
          </x14:cfRule>
          <xm:sqref>D369 H369 F369</xm:sqref>
        </x14:conditionalFormatting>
        <x14:conditionalFormatting xmlns:xm="http://schemas.microsoft.com/office/excel/2006/main">
          <x14:cfRule type="expression" priority="39" id="{22248044-88D2-412A-B968-B959CC4F8440}">
            <xm:f>J369&lt;('Gesamt ZF'!J369-20%)</xm:f>
            <x14:dxf>
              <fill>
                <patternFill>
                  <bgColor theme="3" tint="0.59996337778862885"/>
                </patternFill>
              </fill>
            </x14:dxf>
          </x14:cfRule>
          <x14:cfRule type="expression" priority="40" id="{E3208F21-726F-4DFD-A70B-FEF4D9F564EB}">
            <xm:f>J369&gt;('Gesamt ZF'!J369+20%)</xm:f>
            <x14:dxf>
              <fill>
                <patternFill>
                  <bgColor rgb="FF92D050"/>
                </patternFill>
              </fill>
            </x14:dxf>
          </x14:cfRule>
          <xm:sqref>J369</xm:sqref>
        </x14:conditionalFormatting>
        <x14:conditionalFormatting xmlns:xm="http://schemas.microsoft.com/office/excel/2006/main">
          <x14:cfRule type="expression" priority="35" id="{472E7A79-29DC-476B-A1C5-6726FA6FA186}">
            <xm:f>D385&lt;('Gesamt ZF'!D385-20%)</xm:f>
            <x14:dxf>
              <fill>
                <patternFill>
                  <bgColor theme="3" tint="0.59996337778862885"/>
                </patternFill>
              </fill>
            </x14:dxf>
          </x14:cfRule>
          <x14:cfRule type="expression" priority="36" id="{1E500F2E-B361-456D-870E-4068BD1E9607}">
            <xm:f>D385&gt;('Gesamt ZF'!D385+20%)</xm:f>
            <x14:dxf>
              <fill>
                <patternFill>
                  <bgColor rgb="FF92D050"/>
                </patternFill>
              </fill>
            </x14:dxf>
          </x14:cfRule>
          <xm:sqref>D385 H385 F385</xm:sqref>
        </x14:conditionalFormatting>
        <x14:conditionalFormatting xmlns:xm="http://schemas.microsoft.com/office/excel/2006/main">
          <x14:cfRule type="expression" priority="33" id="{8EF76375-A54D-4E92-8955-F4C5196A2635}">
            <xm:f>D387&lt;('Gesamt ZF'!D387-20%)</xm:f>
            <x14:dxf>
              <fill>
                <patternFill>
                  <bgColor theme="3" tint="0.59996337778862885"/>
                </patternFill>
              </fill>
            </x14:dxf>
          </x14:cfRule>
          <x14:cfRule type="expression" priority="34" id="{933A3533-5383-4DD6-9855-696983119D05}">
            <xm:f>D387&gt;('Gesamt ZF'!D387+20%)</xm:f>
            <x14:dxf>
              <fill>
                <patternFill>
                  <bgColor rgb="FF92D050"/>
                </patternFill>
              </fill>
            </x14:dxf>
          </x14:cfRule>
          <xm:sqref>D387 H387 F387</xm:sqref>
        </x14:conditionalFormatting>
        <x14:conditionalFormatting xmlns:xm="http://schemas.microsoft.com/office/excel/2006/main">
          <x14:cfRule type="expression" priority="31" id="{C4D3B760-E12D-4659-A3EA-8CFEFE6DB020}">
            <xm:f>H389&lt;('Gesamt ZF'!H389-20%)</xm:f>
            <x14:dxf>
              <fill>
                <patternFill>
                  <bgColor theme="3" tint="0.59996337778862885"/>
                </patternFill>
              </fill>
            </x14:dxf>
          </x14:cfRule>
          <x14:cfRule type="expression" priority="32" id="{7EED9B27-BD69-426C-8F39-ADED51361C63}">
            <xm:f>H389&gt;('Gesamt ZF'!H389+20%)</xm:f>
            <x14:dxf>
              <fill>
                <patternFill>
                  <bgColor rgb="FF92D050"/>
                </patternFill>
              </fill>
            </x14:dxf>
          </x14:cfRule>
          <xm:sqref>H389</xm:sqref>
        </x14:conditionalFormatting>
        <x14:conditionalFormatting xmlns:xm="http://schemas.microsoft.com/office/excel/2006/main">
          <x14:cfRule type="expression" priority="29" id="{088B4825-A7B7-4A70-ACE1-3F11464A0B7C}">
            <xm:f>H391&lt;('Gesamt ZF'!H391-20%)</xm:f>
            <x14:dxf>
              <fill>
                <patternFill>
                  <bgColor theme="3" tint="0.59996337778862885"/>
                </patternFill>
              </fill>
            </x14:dxf>
          </x14:cfRule>
          <x14:cfRule type="expression" priority="30" id="{E74966E7-2E6F-478C-91C4-DF98A09AB3CC}">
            <xm:f>H391&gt;('Gesamt ZF'!H391+20%)</xm:f>
            <x14:dxf>
              <fill>
                <patternFill>
                  <bgColor rgb="FF92D050"/>
                </patternFill>
              </fill>
            </x14:dxf>
          </x14:cfRule>
          <xm:sqref>H391</xm:sqref>
        </x14:conditionalFormatting>
        <x14:conditionalFormatting xmlns:xm="http://schemas.microsoft.com/office/excel/2006/main">
          <x14:cfRule type="expression" priority="27" id="{B20BD6DB-6D4C-4726-966E-A77E46374075}">
            <xm:f>D401&lt;('Gesamt ZF'!D401-20%)</xm:f>
            <x14:dxf>
              <fill>
                <patternFill>
                  <bgColor theme="3" tint="0.59996337778862885"/>
                </patternFill>
              </fill>
            </x14:dxf>
          </x14:cfRule>
          <x14:cfRule type="expression" priority="28" id="{A0DE6995-4C4A-4313-9E32-7254339CEB52}">
            <xm:f>D401&gt;('Gesamt ZF'!D401+20%)</xm:f>
            <x14:dxf>
              <fill>
                <patternFill>
                  <bgColor rgb="FF92D050"/>
                </patternFill>
              </fill>
            </x14:dxf>
          </x14:cfRule>
          <xm:sqref>D401 F401</xm:sqref>
        </x14:conditionalFormatting>
        <x14:conditionalFormatting xmlns:xm="http://schemas.microsoft.com/office/excel/2006/main">
          <x14:cfRule type="expression" priority="23" id="{A929496B-3BCD-483A-8FD0-EC65D6E828FA}">
            <xm:f>D427&lt;('Gesamt ZF'!D427-20%)</xm:f>
            <x14:dxf>
              <fill>
                <patternFill>
                  <bgColor theme="3" tint="0.59996337778862885"/>
                </patternFill>
              </fill>
            </x14:dxf>
          </x14:cfRule>
          <x14:cfRule type="expression" priority="24" id="{FE195FB8-CA94-4AF2-971D-F1307068CFA6}">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860C2053-D60C-437A-B01F-78439537FDAB}">
            <xm:f>D428&lt;('Gesamt ZF'!D428-20%)</xm:f>
            <x14:dxf>
              <fill>
                <patternFill>
                  <bgColor theme="3" tint="0.59996337778862885"/>
                </patternFill>
              </fill>
            </x14:dxf>
          </x14:cfRule>
          <x14:cfRule type="expression" priority="22" id="{6C8C6B7E-B5D3-4CCF-9CF5-F237887A1D1C}">
            <xm:f>D428&gt;('Gesamt ZF'!D428+20%)</xm:f>
            <x14:dxf>
              <fill>
                <patternFill>
                  <bgColor rgb="FF92D050"/>
                </patternFill>
              </fill>
            </x14:dxf>
          </x14:cfRule>
          <xm:sqref>D428:D432 J428:J437 H428:H432 F428:F432 L428:L437</xm:sqref>
        </x14:conditionalFormatting>
        <x14:conditionalFormatting xmlns:xm="http://schemas.microsoft.com/office/excel/2006/main">
          <x14:cfRule type="expression" priority="19" id="{99A19C81-E73A-462F-B029-4B24191856E8}">
            <xm:f>D445&lt;('Gesamt ZF'!D445-20%)</xm:f>
            <x14:dxf>
              <fill>
                <patternFill>
                  <bgColor theme="3" tint="0.59996337778862885"/>
                </patternFill>
              </fill>
            </x14:dxf>
          </x14:cfRule>
          <x14:cfRule type="expression" priority="20" id="{3BB74153-3DC1-44E2-B661-09AD59B8FD57}">
            <xm:f>D445&gt;('Gesamt ZF'!D445+20%)</xm:f>
            <x14:dxf>
              <fill>
                <patternFill>
                  <bgColor rgb="FF92D050"/>
                </patternFill>
              </fill>
            </x14:dxf>
          </x14:cfRule>
          <xm:sqref>D445:D447 J446:J447 H446:H447 F446:F447</xm:sqref>
        </x14:conditionalFormatting>
        <x14:conditionalFormatting xmlns:xm="http://schemas.microsoft.com/office/excel/2006/main">
          <x14:cfRule type="expression" priority="17" id="{C99BF0D0-9389-40BC-81F3-26DB016BDEC4}">
            <xm:f>D456&lt;('Gesamt ZF'!D456-20%)</xm:f>
            <x14:dxf>
              <fill>
                <patternFill>
                  <bgColor theme="3" tint="0.59996337778862885"/>
                </patternFill>
              </fill>
            </x14:dxf>
          </x14:cfRule>
          <x14:cfRule type="expression" priority="18" id="{5458AC37-7EA6-4F9C-9762-33FB5C2A328A}">
            <xm:f>D456&gt;('Gesamt ZF'!D456+20%)</xm:f>
            <x14:dxf>
              <fill>
                <patternFill>
                  <bgColor rgb="FF92D050"/>
                </patternFill>
              </fill>
            </x14:dxf>
          </x14:cfRule>
          <xm:sqref>D456 F456</xm:sqref>
        </x14:conditionalFormatting>
        <x14:conditionalFormatting xmlns:xm="http://schemas.microsoft.com/office/excel/2006/main">
          <x14:cfRule type="expression" priority="15" id="{697BD146-1789-4ADC-8570-F28BDE4080B8}">
            <xm:f>D464&lt;('Gesamt ZF'!D464-20%)</xm:f>
            <x14:dxf>
              <fill>
                <patternFill>
                  <bgColor theme="3" tint="0.59996337778862885"/>
                </patternFill>
              </fill>
            </x14:dxf>
          </x14:cfRule>
          <x14:cfRule type="expression" priority="16" id="{E8C075C4-9854-48BF-85C4-090D0C5F5B5C}">
            <xm:f>D464&gt;('Gesamt ZF'!D464+20%)</xm:f>
            <x14:dxf>
              <fill>
                <patternFill>
                  <bgColor rgb="FF92D050"/>
                </patternFill>
              </fill>
            </x14:dxf>
          </x14:cfRule>
          <xm:sqref>D464 H464 F464</xm:sqref>
        </x14:conditionalFormatting>
        <x14:conditionalFormatting xmlns:xm="http://schemas.microsoft.com/office/excel/2006/main">
          <x14:cfRule type="expression" priority="13" id="{20622A45-7BC2-4104-8738-69460FE2D251}">
            <xm:f>D476&lt;('Gesamt ZF'!D476-20%)</xm:f>
            <x14:dxf>
              <fill>
                <patternFill>
                  <bgColor theme="3" tint="0.59996337778862885"/>
                </patternFill>
              </fill>
            </x14:dxf>
          </x14:cfRule>
          <x14:cfRule type="expression" priority="14" id="{EC05A72B-0668-417C-93BE-C026FEEA030C}">
            <xm:f>D476&gt;('Gesamt ZF'!D476+20%)</xm:f>
            <x14:dxf>
              <fill>
                <patternFill>
                  <bgColor rgb="FF92D050"/>
                </patternFill>
              </fill>
            </x14:dxf>
          </x14:cfRule>
          <xm:sqref>D476 H476 F476</xm:sqref>
        </x14:conditionalFormatting>
        <x14:conditionalFormatting xmlns:xm="http://schemas.microsoft.com/office/excel/2006/main">
          <x14:cfRule type="expression" priority="9" id="{98722639-5478-4889-8C2D-F7E14007E479}">
            <xm:f>D506&lt;('Gesamt ZF'!D506-20%)</xm:f>
            <x14:dxf>
              <fill>
                <patternFill>
                  <bgColor theme="3" tint="0.59996337778862885"/>
                </patternFill>
              </fill>
            </x14:dxf>
          </x14:cfRule>
          <x14:cfRule type="expression" priority="10" id="{C2874FB0-B8E7-4AEE-9C19-44459961A4D7}">
            <xm:f>D506&gt;('Gesamt ZF'!D506+20%)</xm:f>
            <x14:dxf>
              <fill>
                <patternFill>
                  <bgColor rgb="FF92D050"/>
                </patternFill>
              </fill>
            </x14:dxf>
          </x14:cfRule>
          <xm:sqref>D506:D512 H506:H512 F506:F512 F518:F519 H518:H519 D518:D519</xm:sqref>
        </x14:conditionalFormatting>
        <x14:conditionalFormatting xmlns:xm="http://schemas.microsoft.com/office/excel/2006/main">
          <x14:cfRule type="expression" priority="7" id="{8E8DA19D-0B4E-49BC-A1CA-B2E1AEFB97F8}">
            <xm:f>D527&lt;('Gesamt ZF'!D527-20%)</xm:f>
            <x14:dxf>
              <fill>
                <patternFill>
                  <bgColor theme="3" tint="0.59996337778862885"/>
                </patternFill>
              </fill>
            </x14:dxf>
          </x14:cfRule>
          <x14:cfRule type="expression" priority="8" id="{CE321FD0-CC6B-4224-AD88-524CA624C5E2}">
            <xm:f>D527&gt;('Gesamt ZF'!D527+20%)</xm:f>
            <x14:dxf>
              <fill>
                <patternFill>
                  <bgColor rgb="FF92D050"/>
                </patternFill>
              </fill>
            </x14:dxf>
          </x14:cfRule>
          <xm:sqref>D527:D532 H527:H539 F527:F539 D534:D539</xm:sqref>
        </x14:conditionalFormatting>
        <x14:conditionalFormatting xmlns:xm="http://schemas.microsoft.com/office/excel/2006/main">
          <x14:cfRule type="expression" priority="5" id="{801AF8E7-4FF7-4539-A233-6F2440C08C2E}">
            <xm:f>D549&lt;('Gesamt ZF'!D549-20%)</xm:f>
            <x14:dxf>
              <fill>
                <patternFill>
                  <bgColor theme="3" tint="0.59996337778862885"/>
                </patternFill>
              </fill>
            </x14:dxf>
          </x14:cfRule>
          <x14:cfRule type="expression" priority="6" id="{6A175630-9863-4BB3-AC3C-AE91AC07D588}">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EC5496B4-E874-43B6-88C3-FB638F8A6978}">
            <xm:f>D562&lt;('Gesamt ZF'!D562-20%)</xm:f>
            <x14:dxf>
              <fill>
                <patternFill>
                  <bgColor theme="3" tint="0.59996337778862885"/>
                </patternFill>
              </fill>
            </x14:dxf>
          </x14:cfRule>
          <x14:cfRule type="expression" priority="4" id="{CEBD5377-DB02-4370-92AD-6E010336F326}">
            <xm:f>D562&gt;('Gesamt ZF'!D562+20%)</xm:f>
            <x14:dxf>
              <fill>
                <patternFill>
                  <bgColor rgb="FF92D050"/>
                </patternFill>
              </fill>
            </x14:dxf>
          </x14:cfRule>
          <xm:sqref>D562:D565 H562:H565 F562:F564</xm:sqref>
        </x14:conditionalFormatting>
        <x14:conditionalFormatting xmlns:xm="http://schemas.microsoft.com/office/excel/2006/main">
          <x14:cfRule type="expression" priority="1" id="{0D26F669-1446-4FF7-90A6-9768390633A2}">
            <xm:f>D573&lt;('Gesamt ZF'!D573-20%)</xm:f>
            <x14:dxf>
              <fill>
                <patternFill>
                  <bgColor theme="3" tint="0.59996337778862885"/>
                </patternFill>
              </fill>
            </x14:dxf>
          </x14:cfRule>
          <x14:cfRule type="expression" priority="2" id="{A5BD6C40-FB5F-453A-9F9A-64A09FD95105}">
            <xm:f>D573&gt;('Gesamt ZF'!D573+20%)</xm:f>
            <x14:dxf>
              <fill>
                <patternFill>
                  <bgColor rgb="FF92D050"/>
                </patternFill>
              </fill>
            </x14:dxf>
          </x14:cfRule>
          <xm:sqref>D573:D578 H573:H578 F573:F578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D409" zoomScaleNormal="100" workbookViewId="0">
      <selection activeCell="B3" sqref="B3"/>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20" style="34" customWidth="1"/>
    <col min="14" max="14" width="7.7109375" style="34" customWidth="1"/>
    <col min="15" max="16384" width="11.42578125" style="34"/>
  </cols>
  <sheetData>
    <row r="2" spans="2:16" x14ac:dyDescent="0.2">
      <c r="C2" s="102" t="s">
        <v>319</v>
      </c>
    </row>
    <row r="4" spans="2:16" x14ac:dyDescent="0.2">
      <c r="C4" s="102" t="s">
        <v>0</v>
      </c>
    </row>
    <row r="6" spans="2:16" x14ac:dyDescent="0.2">
      <c r="C6" s="102" t="s">
        <v>304</v>
      </c>
    </row>
    <row r="8" spans="2:16" x14ac:dyDescent="0.2">
      <c r="B8" s="253" t="s">
        <v>1</v>
      </c>
      <c r="C8" s="257" t="s">
        <v>318</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1</v>
      </c>
      <c r="D12" s="2">
        <f>C12/$M$12</f>
        <v>2.7777777777777776E-2</v>
      </c>
      <c r="E12" s="3">
        <v>5</v>
      </c>
      <c r="F12" s="2">
        <f>E12/$M$12</f>
        <v>0.1388888888888889</v>
      </c>
      <c r="G12" s="3">
        <v>5</v>
      </c>
      <c r="H12" s="2">
        <f>G12/$M$12</f>
        <v>0.1388888888888889</v>
      </c>
      <c r="I12" s="3">
        <v>14</v>
      </c>
      <c r="J12" s="2">
        <f>I12/$M$12</f>
        <v>0.3888888888888889</v>
      </c>
      <c r="K12" s="3">
        <v>11</v>
      </c>
      <c r="L12" s="2">
        <f>K12/$M$12</f>
        <v>0.30555555555555558</v>
      </c>
      <c r="M12" s="3">
        <v>36</v>
      </c>
      <c r="N12" s="4">
        <v>0</v>
      </c>
      <c r="O12" s="4">
        <v>36</v>
      </c>
      <c r="P12" s="103"/>
    </row>
    <row r="13" spans="2:16" ht="13.5" customHeight="1" x14ac:dyDescent="0.25">
      <c r="B13" s="23" t="s">
        <v>8</v>
      </c>
      <c r="C13" s="1">
        <v>29</v>
      </c>
      <c r="D13" s="2">
        <f>C13/$M$13</f>
        <v>0.93548387096774188</v>
      </c>
      <c r="E13" s="3">
        <v>2</v>
      </c>
      <c r="F13" s="2">
        <f>E13/$M$13</f>
        <v>6.4516129032258063E-2</v>
      </c>
      <c r="G13" s="3">
        <v>0</v>
      </c>
      <c r="H13" s="2">
        <f>G13/$M$13</f>
        <v>0</v>
      </c>
      <c r="I13" s="3">
        <v>0</v>
      </c>
      <c r="J13" s="2">
        <f>I13/$M$13</f>
        <v>0</v>
      </c>
      <c r="K13" s="3">
        <v>0</v>
      </c>
      <c r="L13" s="2">
        <f>K13/$M$13</f>
        <v>0</v>
      </c>
      <c r="M13" s="3">
        <v>31</v>
      </c>
      <c r="N13" s="3">
        <v>5</v>
      </c>
      <c r="O13" s="4">
        <v>36</v>
      </c>
      <c r="P13" s="103"/>
    </row>
    <row r="14" spans="2:16" ht="15.75" customHeight="1" x14ac:dyDescent="0.25">
      <c r="B14" s="23" t="s">
        <v>9</v>
      </c>
      <c r="C14" s="1">
        <v>31</v>
      </c>
      <c r="D14" s="2">
        <f>C14/$M$14</f>
        <v>1</v>
      </c>
      <c r="E14" s="3">
        <v>0</v>
      </c>
      <c r="F14" s="2">
        <f>E14/$M$14</f>
        <v>0</v>
      </c>
      <c r="G14" s="4">
        <v>0</v>
      </c>
      <c r="H14" s="2">
        <f>G14/$M$14</f>
        <v>0</v>
      </c>
      <c r="I14" s="4">
        <v>0</v>
      </c>
      <c r="J14" s="2">
        <f>I14/$M$14</f>
        <v>0</v>
      </c>
      <c r="K14" s="4">
        <v>0</v>
      </c>
      <c r="L14" s="2">
        <f>K14/$M$14</f>
        <v>0</v>
      </c>
      <c r="M14" s="4">
        <v>31</v>
      </c>
      <c r="N14" s="4">
        <v>5</v>
      </c>
      <c r="O14" s="4">
        <v>36</v>
      </c>
      <c r="P14" s="103"/>
    </row>
    <row r="15" spans="2:16" ht="15.75" customHeight="1" x14ac:dyDescent="0.25">
      <c r="B15" s="23" t="s">
        <v>10</v>
      </c>
      <c r="C15" s="1">
        <v>11</v>
      </c>
      <c r="D15" s="2">
        <f>C15/$M$15</f>
        <v>0.33333333333333331</v>
      </c>
      <c r="E15" s="3">
        <v>13</v>
      </c>
      <c r="F15" s="2">
        <f>E15/$M$15</f>
        <v>0.39393939393939392</v>
      </c>
      <c r="G15" s="3">
        <v>5</v>
      </c>
      <c r="H15" s="2">
        <f>G15/$M$15</f>
        <v>0.15151515151515152</v>
      </c>
      <c r="I15" s="3">
        <v>3</v>
      </c>
      <c r="J15" s="2">
        <f>I15/$M$15</f>
        <v>9.0909090909090912E-2</v>
      </c>
      <c r="K15" s="3">
        <v>1</v>
      </c>
      <c r="L15" s="2">
        <f>K15/$M$15</f>
        <v>3.0303030303030304E-2</v>
      </c>
      <c r="M15" s="3">
        <v>33</v>
      </c>
      <c r="N15" s="3">
        <v>3</v>
      </c>
      <c r="O15" s="4">
        <v>36</v>
      </c>
      <c r="P15" s="103"/>
    </row>
    <row r="16" spans="2:16" ht="16.5" customHeight="1" x14ac:dyDescent="0.25">
      <c r="B16" s="23" t="s">
        <v>11</v>
      </c>
      <c r="C16" s="1">
        <v>26</v>
      </c>
      <c r="D16" s="2">
        <f>C16/$M$16</f>
        <v>0.8125</v>
      </c>
      <c r="E16" s="3">
        <v>4</v>
      </c>
      <c r="F16" s="2">
        <f>E16/$M$16</f>
        <v>0.125</v>
      </c>
      <c r="G16" s="3">
        <v>2</v>
      </c>
      <c r="H16" s="2">
        <f>G16/$M$16</f>
        <v>6.25E-2</v>
      </c>
      <c r="I16" s="3">
        <v>0</v>
      </c>
      <c r="J16" s="2">
        <f>I16/$M$16</f>
        <v>0</v>
      </c>
      <c r="K16" s="3">
        <v>0</v>
      </c>
      <c r="L16" s="2">
        <f>K16/$M$16</f>
        <v>0</v>
      </c>
      <c r="M16" s="3">
        <v>32</v>
      </c>
      <c r="N16" s="4">
        <v>4</v>
      </c>
      <c r="O16" s="4">
        <v>36</v>
      </c>
      <c r="P16" s="103"/>
    </row>
    <row r="17" spans="2:17" ht="19.5" customHeight="1" x14ac:dyDescent="0.25">
      <c r="B17" s="23" t="s">
        <v>12</v>
      </c>
      <c r="C17" s="1">
        <v>30</v>
      </c>
      <c r="D17" s="2">
        <f>C17/$M$17</f>
        <v>1</v>
      </c>
      <c r="E17" s="3">
        <v>0</v>
      </c>
      <c r="F17" s="2">
        <f>E17/$M$17</f>
        <v>0</v>
      </c>
      <c r="G17" s="3">
        <v>0</v>
      </c>
      <c r="H17" s="2">
        <f>G17/$M$17</f>
        <v>0</v>
      </c>
      <c r="I17" s="3">
        <v>0</v>
      </c>
      <c r="J17" s="2">
        <f>I17/$M$17</f>
        <v>0</v>
      </c>
      <c r="K17" s="3">
        <v>0</v>
      </c>
      <c r="L17" s="2">
        <f>K17/$M$17</f>
        <v>0</v>
      </c>
      <c r="M17" s="3">
        <v>30</v>
      </c>
      <c r="N17" s="3">
        <v>6</v>
      </c>
      <c r="O17" s="4">
        <v>36</v>
      </c>
      <c r="P17" s="103"/>
    </row>
    <row r="18" spans="2:17" ht="26.25" customHeight="1" x14ac:dyDescent="0.25">
      <c r="B18" s="23" t="s">
        <v>13</v>
      </c>
      <c r="C18" s="1">
        <v>23</v>
      </c>
      <c r="D18" s="2">
        <f>C18/$M$18</f>
        <v>0.74193548387096775</v>
      </c>
      <c r="E18" s="3">
        <v>5</v>
      </c>
      <c r="F18" s="2">
        <f>E18/$M$18</f>
        <v>0.16129032258064516</v>
      </c>
      <c r="G18" s="3">
        <v>3</v>
      </c>
      <c r="H18" s="2">
        <f>G18/$M$18</f>
        <v>9.6774193548387094E-2</v>
      </c>
      <c r="I18" s="3">
        <v>0</v>
      </c>
      <c r="J18" s="2">
        <f>I18/$M$18</f>
        <v>0</v>
      </c>
      <c r="K18" s="3">
        <v>0</v>
      </c>
      <c r="L18" s="2">
        <f>K18/$M$18</f>
        <v>0</v>
      </c>
      <c r="M18" s="3">
        <v>31</v>
      </c>
      <c r="N18" s="3">
        <v>5</v>
      </c>
      <c r="O18" s="4">
        <v>36</v>
      </c>
      <c r="P18" s="103"/>
    </row>
    <row r="19" spans="2:17" ht="15" customHeight="1" x14ac:dyDescent="0.25">
      <c r="B19" s="23" t="s">
        <v>14</v>
      </c>
      <c r="C19" s="1">
        <v>15</v>
      </c>
      <c r="D19" s="2">
        <f>C19/$M$19</f>
        <v>0.4838709677419355</v>
      </c>
      <c r="E19" s="3">
        <v>11</v>
      </c>
      <c r="F19" s="2">
        <f>E19/$M$19</f>
        <v>0.35483870967741937</v>
      </c>
      <c r="G19" s="3">
        <v>4</v>
      </c>
      <c r="H19" s="2">
        <f>G19/$M$19</f>
        <v>0.12903225806451613</v>
      </c>
      <c r="I19" s="3">
        <v>1</v>
      </c>
      <c r="J19" s="2">
        <f>I19/$M$19</f>
        <v>3.2258064516129031E-2</v>
      </c>
      <c r="K19" s="3">
        <v>0</v>
      </c>
      <c r="L19" s="2">
        <f>K19/$M$19</f>
        <v>0</v>
      </c>
      <c r="M19" s="3">
        <v>31</v>
      </c>
      <c r="N19" s="3">
        <v>5</v>
      </c>
      <c r="O19" s="4">
        <v>36</v>
      </c>
      <c r="P19" s="103"/>
    </row>
    <row r="20" spans="2:17" ht="15.75" customHeight="1" x14ac:dyDescent="0.2">
      <c r="B20" s="23" t="s">
        <v>15</v>
      </c>
      <c r="C20" s="1">
        <v>14</v>
      </c>
      <c r="D20" s="2">
        <f>C20/$M$20</f>
        <v>0.41176470588235292</v>
      </c>
      <c r="E20" s="3">
        <v>7</v>
      </c>
      <c r="F20" s="2">
        <f>E20/$M$20</f>
        <v>0.20588235294117646</v>
      </c>
      <c r="G20" s="3">
        <v>5</v>
      </c>
      <c r="H20" s="2">
        <f>G20/$M$20</f>
        <v>0.14705882352941177</v>
      </c>
      <c r="I20" s="3">
        <v>7</v>
      </c>
      <c r="J20" s="2">
        <f>I20/$M$20</f>
        <v>0.20588235294117646</v>
      </c>
      <c r="K20" s="3">
        <v>1</v>
      </c>
      <c r="L20" s="2">
        <f>K20/$M$20</f>
        <v>2.9411764705882353E-2</v>
      </c>
      <c r="M20" s="3">
        <v>34</v>
      </c>
      <c r="N20" s="3">
        <v>2</v>
      </c>
      <c r="O20" s="4">
        <v>36</v>
      </c>
      <c r="P20" s="103"/>
    </row>
    <row r="23" spans="2:17" x14ac:dyDescent="0.25">
      <c r="C23" s="102" t="s">
        <v>16</v>
      </c>
    </row>
    <row r="25" spans="2:17" ht="15" customHeight="1" x14ac:dyDescent="0.2">
      <c r="B25" s="253" t="s">
        <v>1</v>
      </c>
      <c r="C25" s="247" t="s">
        <v>313</v>
      </c>
      <c r="D25" s="248"/>
      <c r="E25" s="248"/>
      <c r="F25" s="248"/>
      <c r="G25" s="248"/>
      <c r="H25" s="248"/>
      <c r="I25" s="248"/>
      <c r="J25" s="248"/>
      <c r="K25" s="248"/>
      <c r="L25" s="248"/>
      <c r="M25" s="248"/>
      <c r="N25" s="248"/>
      <c r="O25" s="249"/>
    </row>
    <row r="26" spans="2:17" x14ac:dyDescent="0.2">
      <c r="B26" s="253"/>
      <c r="C26" s="250"/>
      <c r="D26" s="251"/>
      <c r="E26" s="251"/>
      <c r="F26" s="251"/>
      <c r="G26" s="251"/>
      <c r="H26" s="251"/>
      <c r="I26" s="251"/>
      <c r="J26" s="251"/>
      <c r="K26" s="251"/>
      <c r="L26" s="251"/>
      <c r="M26" s="251"/>
      <c r="N26" s="251"/>
      <c r="O26" s="252"/>
    </row>
    <row r="27" spans="2:17" x14ac:dyDescent="0.2">
      <c r="B27" s="253"/>
      <c r="C27" s="258" t="s">
        <v>2</v>
      </c>
      <c r="D27" s="281"/>
      <c r="E27" s="258"/>
      <c r="F27" s="281"/>
      <c r="G27" s="258"/>
      <c r="H27" s="281"/>
      <c r="I27" s="258"/>
      <c r="J27" s="281"/>
      <c r="K27" s="258" t="s">
        <v>3</v>
      </c>
      <c r="L27" s="281"/>
      <c r="M27" s="274" t="s">
        <v>4</v>
      </c>
      <c r="N27" s="258" t="s">
        <v>5</v>
      </c>
      <c r="O27" s="258" t="s">
        <v>6</v>
      </c>
    </row>
    <row r="28" spans="2:17" ht="24.75" customHeight="1" x14ac:dyDescent="0.2">
      <c r="B28" s="253"/>
      <c r="C28" s="258"/>
      <c r="D28" s="282"/>
      <c r="E28" s="258"/>
      <c r="F28" s="282"/>
      <c r="G28" s="258"/>
      <c r="H28" s="282"/>
      <c r="I28" s="258"/>
      <c r="J28" s="282"/>
      <c r="K28" s="258"/>
      <c r="L28" s="282"/>
      <c r="M28" s="275"/>
      <c r="N28" s="258"/>
      <c r="O28" s="258"/>
    </row>
    <row r="29" spans="2:17" x14ac:dyDescent="0.25">
      <c r="B29" s="23" t="s">
        <v>7</v>
      </c>
      <c r="C29" s="10">
        <v>1</v>
      </c>
      <c r="D29" s="2">
        <f>C29/$M$29</f>
        <v>6.6666666666666666E-2</v>
      </c>
      <c r="E29" s="3">
        <v>4</v>
      </c>
      <c r="F29" s="2">
        <f>E29/$M$29</f>
        <v>0.26666666666666666</v>
      </c>
      <c r="G29" s="3">
        <v>2</v>
      </c>
      <c r="H29" s="2">
        <f>G29/$M$29</f>
        <v>0.13333333333333333</v>
      </c>
      <c r="I29" s="3">
        <v>5</v>
      </c>
      <c r="J29" s="2">
        <f>I29/$M$29</f>
        <v>0.33333333333333331</v>
      </c>
      <c r="K29" s="3">
        <v>3</v>
      </c>
      <c r="L29" s="2">
        <f>K29/$M$29</f>
        <v>0.2</v>
      </c>
      <c r="M29" s="11">
        <v>15</v>
      </c>
      <c r="N29" s="11">
        <v>0</v>
      </c>
      <c r="O29" s="41">
        <v>15</v>
      </c>
      <c r="P29" s="103"/>
      <c r="Q29" s="117"/>
    </row>
    <row r="30" spans="2:17" x14ac:dyDescent="0.25">
      <c r="B30" s="23" t="s">
        <v>8</v>
      </c>
      <c r="C30" s="10">
        <v>14</v>
      </c>
      <c r="D30" s="2">
        <f>C30/$M$30</f>
        <v>0.93333333333333335</v>
      </c>
      <c r="E30" s="3">
        <v>1</v>
      </c>
      <c r="F30" s="2">
        <f>E30/$M$30</f>
        <v>6.6666666666666666E-2</v>
      </c>
      <c r="G30" s="3">
        <v>0</v>
      </c>
      <c r="H30" s="2">
        <f>G30/$M$30</f>
        <v>0</v>
      </c>
      <c r="I30" s="3">
        <v>0</v>
      </c>
      <c r="J30" s="2">
        <f>I30/$M$30</f>
        <v>0</v>
      </c>
      <c r="K30" s="3">
        <v>0</v>
      </c>
      <c r="L30" s="2">
        <f>K30/$M$30</f>
        <v>0</v>
      </c>
      <c r="M30" s="11">
        <v>15</v>
      </c>
      <c r="N30" s="9">
        <v>0</v>
      </c>
      <c r="O30" s="41">
        <v>15</v>
      </c>
      <c r="P30" s="103"/>
    </row>
    <row r="31" spans="2:17" x14ac:dyDescent="0.25">
      <c r="B31" s="23" t="s">
        <v>9</v>
      </c>
      <c r="C31" s="10">
        <v>15</v>
      </c>
      <c r="D31" s="2">
        <f>C31/$M$31</f>
        <v>1</v>
      </c>
      <c r="E31" s="3">
        <v>0</v>
      </c>
      <c r="F31" s="2">
        <f>E31/$M$31</f>
        <v>0</v>
      </c>
      <c r="G31" s="4">
        <v>0</v>
      </c>
      <c r="H31" s="2">
        <f>G31/$M$31</f>
        <v>0</v>
      </c>
      <c r="I31" s="4">
        <v>0</v>
      </c>
      <c r="J31" s="2">
        <f>I31/$M$31</f>
        <v>0</v>
      </c>
      <c r="K31" s="4">
        <v>0</v>
      </c>
      <c r="L31" s="2">
        <f>K31/$M$31</f>
        <v>0</v>
      </c>
      <c r="M31" s="11">
        <v>15</v>
      </c>
      <c r="N31" s="9">
        <v>0</v>
      </c>
      <c r="O31" s="41">
        <v>15</v>
      </c>
      <c r="P31" s="103"/>
    </row>
    <row r="32" spans="2:17" x14ac:dyDescent="0.25">
      <c r="B32" s="23" t="s">
        <v>18</v>
      </c>
      <c r="C32" s="10">
        <v>7</v>
      </c>
      <c r="D32" s="2">
        <f>C32/$M$32</f>
        <v>0.46666666666666667</v>
      </c>
      <c r="E32" s="3">
        <v>5</v>
      </c>
      <c r="F32" s="2">
        <f>E32/$M$32</f>
        <v>0.33333333333333331</v>
      </c>
      <c r="G32" s="3">
        <v>2</v>
      </c>
      <c r="H32" s="2">
        <f>G32/$M$32</f>
        <v>0.13333333333333333</v>
      </c>
      <c r="I32" s="3">
        <v>1</v>
      </c>
      <c r="J32" s="2">
        <f>I32/$M$32</f>
        <v>6.6666666666666666E-2</v>
      </c>
      <c r="K32" s="3">
        <v>0</v>
      </c>
      <c r="L32" s="2">
        <f>K32/$M$32</f>
        <v>0</v>
      </c>
      <c r="M32" s="9">
        <v>15</v>
      </c>
      <c r="N32" s="9">
        <v>0</v>
      </c>
      <c r="O32" s="41">
        <v>15</v>
      </c>
      <c r="P32" s="103"/>
    </row>
    <row r="33" spans="2:16" x14ac:dyDescent="0.25">
      <c r="B33" s="23" t="s">
        <v>11</v>
      </c>
      <c r="C33" s="10">
        <v>13</v>
      </c>
      <c r="D33" s="2">
        <f>C33/$M$33</f>
        <v>0.8666666666666667</v>
      </c>
      <c r="E33" s="3">
        <v>1</v>
      </c>
      <c r="F33" s="2">
        <f>E33/$M$33</f>
        <v>6.6666666666666666E-2</v>
      </c>
      <c r="G33" s="3">
        <v>1</v>
      </c>
      <c r="H33" s="2">
        <f>G33/$M$33</f>
        <v>6.6666666666666666E-2</v>
      </c>
      <c r="I33" s="3">
        <v>0</v>
      </c>
      <c r="J33" s="2">
        <f>I33/$M$33</f>
        <v>0</v>
      </c>
      <c r="K33" s="3">
        <v>0</v>
      </c>
      <c r="L33" s="2">
        <f>K33/$M$33</f>
        <v>0</v>
      </c>
      <c r="M33" s="11">
        <v>15</v>
      </c>
      <c r="N33" s="9">
        <v>0</v>
      </c>
      <c r="O33" s="41">
        <v>15</v>
      </c>
      <c r="P33" s="103"/>
    </row>
    <row r="34" spans="2:16" x14ac:dyDescent="0.25">
      <c r="B34" s="23" t="s">
        <v>12</v>
      </c>
      <c r="C34" s="10">
        <v>14</v>
      </c>
      <c r="D34" s="2">
        <f>C34/$M$34</f>
        <v>1</v>
      </c>
      <c r="E34" s="3">
        <v>0</v>
      </c>
      <c r="F34" s="2">
        <f>E34/$M$34</f>
        <v>0</v>
      </c>
      <c r="G34" s="3">
        <v>0</v>
      </c>
      <c r="H34" s="2">
        <f>G34/$M$34</f>
        <v>0</v>
      </c>
      <c r="I34" s="3">
        <v>0</v>
      </c>
      <c r="J34" s="2">
        <f>I34/$M$34</f>
        <v>0</v>
      </c>
      <c r="K34" s="3">
        <v>0</v>
      </c>
      <c r="L34" s="2">
        <f>K34/$M$34</f>
        <v>0</v>
      </c>
      <c r="M34" s="11">
        <v>14</v>
      </c>
      <c r="N34" s="11">
        <v>1</v>
      </c>
      <c r="O34" s="41">
        <v>15</v>
      </c>
      <c r="P34" s="103"/>
    </row>
    <row r="35" spans="2:16" ht="24" x14ac:dyDescent="0.25">
      <c r="B35" s="23" t="s">
        <v>13</v>
      </c>
      <c r="C35" s="10">
        <v>12</v>
      </c>
      <c r="D35" s="2">
        <f>C35/$M$35</f>
        <v>0.8</v>
      </c>
      <c r="E35" s="3">
        <v>2</v>
      </c>
      <c r="F35" s="2">
        <f>E35/$M$35</f>
        <v>0.13333333333333333</v>
      </c>
      <c r="G35" s="3">
        <v>1</v>
      </c>
      <c r="H35" s="2">
        <f>G35/$M$35</f>
        <v>6.6666666666666666E-2</v>
      </c>
      <c r="I35" s="3">
        <v>0</v>
      </c>
      <c r="J35" s="2">
        <f>I35/$M$35</f>
        <v>0</v>
      </c>
      <c r="K35" s="3">
        <v>0</v>
      </c>
      <c r="L35" s="2">
        <f>K35/$M$35</f>
        <v>0</v>
      </c>
      <c r="M35" s="11">
        <v>15</v>
      </c>
      <c r="N35" s="9">
        <v>0</v>
      </c>
      <c r="O35" s="41">
        <v>15</v>
      </c>
      <c r="P35" s="103"/>
    </row>
    <row r="36" spans="2:16" x14ac:dyDescent="0.25">
      <c r="B36" s="23" t="s">
        <v>14</v>
      </c>
      <c r="C36" s="10">
        <v>10</v>
      </c>
      <c r="D36" s="2">
        <f>C36/$M$36</f>
        <v>0.66666666666666663</v>
      </c>
      <c r="E36" s="3">
        <v>3</v>
      </c>
      <c r="F36" s="2">
        <f>E36/$M$36</f>
        <v>0.2</v>
      </c>
      <c r="G36" s="3">
        <v>2</v>
      </c>
      <c r="H36" s="2">
        <f>G36/$M$36</f>
        <v>0.13333333333333333</v>
      </c>
      <c r="I36" s="3">
        <v>0</v>
      </c>
      <c r="J36" s="2">
        <f>I36/$M$36</f>
        <v>0</v>
      </c>
      <c r="K36" s="3">
        <v>0</v>
      </c>
      <c r="L36" s="2">
        <f>K36/$M$36</f>
        <v>0</v>
      </c>
      <c r="M36" s="11">
        <v>15</v>
      </c>
      <c r="N36" s="9">
        <v>0</v>
      </c>
      <c r="O36" s="41">
        <v>15</v>
      </c>
      <c r="P36" s="103"/>
    </row>
    <row r="37" spans="2:16" x14ac:dyDescent="0.2">
      <c r="B37" s="23" t="s">
        <v>15</v>
      </c>
      <c r="C37" s="10">
        <v>11</v>
      </c>
      <c r="D37" s="2">
        <f>C37/$M$37</f>
        <v>0.73333333333333328</v>
      </c>
      <c r="E37" s="3">
        <v>2</v>
      </c>
      <c r="F37" s="2">
        <f>E37/$M$37</f>
        <v>0.13333333333333333</v>
      </c>
      <c r="G37" s="3">
        <v>1</v>
      </c>
      <c r="H37" s="2">
        <f>G37/$M$37</f>
        <v>6.6666666666666666E-2</v>
      </c>
      <c r="I37" s="3">
        <v>1</v>
      </c>
      <c r="J37" s="2">
        <f>I37/$M$37</f>
        <v>6.6666666666666666E-2</v>
      </c>
      <c r="K37" s="3">
        <v>0</v>
      </c>
      <c r="L37" s="2">
        <f>K37/$M$37</f>
        <v>0</v>
      </c>
      <c r="M37" s="11">
        <f>K37+I37+G37+E37+C37</f>
        <v>15</v>
      </c>
      <c r="N37" s="9">
        <v>0</v>
      </c>
      <c r="O37" s="41">
        <v>15</v>
      </c>
      <c r="P37" s="103"/>
    </row>
    <row r="40" spans="2:16" x14ac:dyDescent="0.25">
      <c r="C40" s="102" t="s">
        <v>19</v>
      </c>
    </row>
    <row r="42" spans="2:16" ht="15" customHeight="1" x14ac:dyDescent="0.2">
      <c r="B42" s="264" t="s">
        <v>1</v>
      </c>
      <c r="C42" s="257" t="s">
        <v>312</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0</v>
      </c>
      <c r="D46" s="2">
        <f>C46/$M$46</f>
        <v>0</v>
      </c>
      <c r="E46" s="3">
        <v>1</v>
      </c>
      <c r="F46" s="2">
        <f>E46/$M$46</f>
        <v>4.7619047619047616E-2</v>
      </c>
      <c r="G46" s="3">
        <v>3</v>
      </c>
      <c r="H46" s="2">
        <f>G46/$M$46</f>
        <v>0.14285714285714285</v>
      </c>
      <c r="I46" s="3">
        <v>9</v>
      </c>
      <c r="J46" s="2">
        <f>I46/$M$46</f>
        <v>0.42857142857142855</v>
      </c>
      <c r="K46" s="3">
        <v>8</v>
      </c>
      <c r="L46" s="2">
        <f>K46/$M$46</f>
        <v>0.38095238095238093</v>
      </c>
      <c r="M46" s="11">
        <v>21</v>
      </c>
      <c r="N46" s="9">
        <v>0</v>
      </c>
      <c r="O46" s="9">
        <v>21</v>
      </c>
      <c r="P46" s="103"/>
    </row>
    <row r="47" spans="2:16" x14ac:dyDescent="0.25">
      <c r="B47" s="23" t="s">
        <v>8</v>
      </c>
      <c r="C47" s="10">
        <v>15</v>
      </c>
      <c r="D47" s="2">
        <f>C47/$M$47</f>
        <v>0.9375</v>
      </c>
      <c r="E47" s="3">
        <v>1</v>
      </c>
      <c r="F47" s="2">
        <f>E47/$M$47</f>
        <v>6.25E-2</v>
      </c>
      <c r="G47" s="3">
        <v>0</v>
      </c>
      <c r="H47" s="2">
        <f>G47/$M$47</f>
        <v>0</v>
      </c>
      <c r="I47" s="3">
        <v>0</v>
      </c>
      <c r="J47" s="2">
        <f>I47/$M$47</f>
        <v>0</v>
      </c>
      <c r="K47" s="3">
        <v>0</v>
      </c>
      <c r="L47" s="2">
        <f>K47/$M$47</f>
        <v>0</v>
      </c>
      <c r="M47" s="11">
        <v>16</v>
      </c>
      <c r="N47" s="9">
        <v>5</v>
      </c>
      <c r="O47" s="9">
        <v>21</v>
      </c>
      <c r="P47" s="103"/>
    </row>
    <row r="48" spans="2:16" x14ac:dyDescent="0.25">
      <c r="B48" s="23" t="s">
        <v>22</v>
      </c>
      <c r="C48" s="10">
        <v>16</v>
      </c>
      <c r="D48" s="2">
        <f>C48/$M$48</f>
        <v>1</v>
      </c>
      <c r="E48" s="3">
        <v>0</v>
      </c>
      <c r="F48" s="2">
        <f>E48/$M$48</f>
        <v>0</v>
      </c>
      <c r="G48" s="4">
        <v>0</v>
      </c>
      <c r="H48" s="2">
        <f>G48/$M$48</f>
        <v>0</v>
      </c>
      <c r="I48" s="4">
        <v>0</v>
      </c>
      <c r="J48" s="2">
        <f>I48/$M$48</f>
        <v>0</v>
      </c>
      <c r="K48" s="4">
        <v>0</v>
      </c>
      <c r="L48" s="2">
        <f>K48/$M$48</f>
        <v>0</v>
      </c>
      <c r="M48" s="11">
        <v>16</v>
      </c>
      <c r="N48" s="9">
        <v>5</v>
      </c>
      <c r="O48" s="9">
        <v>21</v>
      </c>
      <c r="P48" s="103"/>
    </row>
    <row r="49" spans="2:17" x14ac:dyDescent="0.25">
      <c r="B49" s="23" t="s">
        <v>10</v>
      </c>
      <c r="C49" s="10">
        <v>4</v>
      </c>
      <c r="D49" s="2">
        <f>C49/$M$49</f>
        <v>0.22222222222222221</v>
      </c>
      <c r="E49" s="3">
        <v>8</v>
      </c>
      <c r="F49" s="2">
        <f>E49/$M$49</f>
        <v>0.44444444444444442</v>
      </c>
      <c r="G49" s="3">
        <v>3</v>
      </c>
      <c r="H49" s="2">
        <f>G49/$M$49</f>
        <v>0.16666666666666666</v>
      </c>
      <c r="I49" s="3">
        <v>2</v>
      </c>
      <c r="J49" s="2">
        <f>I49/$M$49</f>
        <v>0.1111111111111111</v>
      </c>
      <c r="K49" s="3">
        <v>1</v>
      </c>
      <c r="L49" s="2">
        <f>K49/$M$49</f>
        <v>5.5555555555555552E-2</v>
      </c>
      <c r="M49" s="9">
        <v>18</v>
      </c>
      <c r="N49" s="9">
        <v>3</v>
      </c>
      <c r="O49" s="9">
        <v>21</v>
      </c>
      <c r="P49" s="103"/>
    </row>
    <row r="50" spans="2:17" x14ac:dyDescent="0.25">
      <c r="B50" s="23" t="s">
        <v>11</v>
      </c>
      <c r="C50" s="10">
        <v>13</v>
      </c>
      <c r="D50" s="2">
        <f>C50/$M$50</f>
        <v>0.76470588235294112</v>
      </c>
      <c r="E50" s="3">
        <v>3</v>
      </c>
      <c r="F50" s="2">
        <f>E50/$M$50</f>
        <v>0.17647058823529413</v>
      </c>
      <c r="G50" s="3">
        <v>1</v>
      </c>
      <c r="H50" s="2">
        <f>G50/$M$50</f>
        <v>5.8823529411764705E-2</v>
      </c>
      <c r="I50" s="3">
        <v>0</v>
      </c>
      <c r="J50" s="2">
        <f>I50/$M$50</f>
        <v>0</v>
      </c>
      <c r="K50" s="3">
        <v>0</v>
      </c>
      <c r="L50" s="2">
        <f>K50/$M$50</f>
        <v>0</v>
      </c>
      <c r="M50" s="9">
        <v>17</v>
      </c>
      <c r="N50" s="9">
        <v>4</v>
      </c>
      <c r="O50" s="9">
        <v>21</v>
      </c>
      <c r="P50" s="103"/>
    </row>
    <row r="51" spans="2:17" x14ac:dyDescent="0.25">
      <c r="B51" s="23" t="s">
        <v>12</v>
      </c>
      <c r="C51" s="10">
        <v>16</v>
      </c>
      <c r="D51" s="2">
        <f>C51/$M$51</f>
        <v>1</v>
      </c>
      <c r="E51" s="3">
        <v>0</v>
      </c>
      <c r="F51" s="2">
        <f>E51/$M$51</f>
        <v>0</v>
      </c>
      <c r="G51" s="3">
        <v>0</v>
      </c>
      <c r="H51" s="2">
        <f>G51/$M$51</f>
        <v>0</v>
      </c>
      <c r="I51" s="3">
        <v>0</v>
      </c>
      <c r="J51" s="2">
        <f>I51/$M$51</f>
        <v>0</v>
      </c>
      <c r="K51" s="3">
        <v>0</v>
      </c>
      <c r="L51" s="2">
        <f>K51/$M$51</f>
        <v>0</v>
      </c>
      <c r="M51" s="9">
        <v>16</v>
      </c>
      <c r="N51" s="9">
        <v>5</v>
      </c>
      <c r="O51" s="9">
        <v>21</v>
      </c>
      <c r="P51" s="103"/>
    </row>
    <row r="52" spans="2:17" ht="24" x14ac:dyDescent="0.25">
      <c r="B52" s="23" t="s">
        <v>13</v>
      </c>
      <c r="C52" s="10">
        <v>11</v>
      </c>
      <c r="D52" s="2">
        <f>C52/$M$52</f>
        <v>0.6875</v>
      </c>
      <c r="E52" s="3">
        <v>3</v>
      </c>
      <c r="F52" s="2">
        <f>E52/$M$52</f>
        <v>0.1875</v>
      </c>
      <c r="G52" s="3">
        <v>2</v>
      </c>
      <c r="H52" s="2">
        <f>G52/$M$52</f>
        <v>0.125</v>
      </c>
      <c r="I52" s="3">
        <v>0</v>
      </c>
      <c r="J52" s="2">
        <f>I52/$M$52</f>
        <v>0</v>
      </c>
      <c r="K52" s="3">
        <v>0</v>
      </c>
      <c r="L52" s="2">
        <f>K52/$M$52</f>
        <v>0</v>
      </c>
      <c r="M52" s="9">
        <v>16</v>
      </c>
      <c r="N52" s="9">
        <v>5</v>
      </c>
      <c r="O52" s="9">
        <v>21</v>
      </c>
      <c r="P52" s="103"/>
    </row>
    <row r="53" spans="2:17" x14ac:dyDescent="0.25">
      <c r="B53" s="23" t="s">
        <v>14</v>
      </c>
      <c r="C53" s="10">
        <v>5</v>
      </c>
      <c r="D53" s="2">
        <f>C53/$M$53</f>
        <v>0.3125</v>
      </c>
      <c r="E53" s="3">
        <v>8</v>
      </c>
      <c r="F53" s="2">
        <f>E53/$M$53</f>
        <v>0.5</v>
      </c>
      <c r="G53" s="3">
        <v>2</v>
      </c>
      <c r="H53" s="2">
        <f>G53/$M$53</f>
        <v>0.125</v>
      </c>
      <c r="I53" s="3">
        <v>1</v>
      </c>
      <c r="J53" s="2">
        <f>I53/$M$53</f>
        <v>6.25E-2</v>
      </c>
      <c r="K53" s="3">
        <v>0</v>
      </c>
      <c r="L53" s="2">
        <f>K53/$M$53</f>
        <v>0</v>
      </c>
      <c r="M53" s="11">
        <v>16</v>
      </c>
      <c r="N53" s="9">
        <v>5</v>
      </c>
      <c r="O53" s="9">
        <v>21</v>
      </c>
      <c r="P53" s="103"/>
    </row>
    <row r="54" spans="2:17" x14ac:dyDescent="0.2">
      <c r="B54" s="23" t="s">
        <v>15</v>
      </c>
      <c r="C54" s="10">
        <v>3</v>
      </c>
      <c r="D54" s="2">
        <f>C54/$M$54</f>
        <v>0.15789473684210525</v>
      </c>
      <c r="E54" s="3">
        <v>5</v>
      </c>
      <c r="F54" s="2">
        <f>E54/$M$54</f>
        <v>0.26315789473684209</v>
      </c>
      <c r="G54" s="3">
        <v>4</v>
      </c>
      <c r="H54" s="2">
        <f>G54/$M$54</f>
        <v>0.21052631578947367</v>
      </c>
      <c r="I54" s="3">
        <v>6</v>
      </c>
      <c r="J54" s="2">
        <f>I54/$M$54</f>
        <v>0.31578947368421051</v>
      </c>
      <c r="K54" s="3">
        <v>1</v>
      </c>
      <c r="L54" s="2">
        <f>K54/$M$54</f>
        <v>5.2631578947368418E-2</v>
      </c>
      <c r="M54" s="9">
        <v>19</v>
      </c>
      <c r="N54" s="9">
        <v>2</v>
      </c>
      <c r="O54" s="9">
        <v>21</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83" t="s">
        <v>315</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30"/>
    </row>
    <row r="61" spans="2:17" x14ac:dyDescent="0.25">
      <c r="B61" s="15" t="s">
        <v>27</v>
      </c>
      <c r="C61" s="39">
        <v>1</v>
      </c>
      <c r="D61" s="2">
        <f>C61/M61</f>
        <v>2.7777777777777776E-2</v>
      </c>
      <c r="E61" s="3">
        <v>0</v>
      </c>
      <c r="F61" s="2">
        <f>E61/M61</f>
        <v>0</v>
      </c>
      <c r="G61" s="3">
        <v>2</v>
      </c>
      <c r="H61" s="2">
        <f>G61/M61</f>
        <v>5.5555555555555552E-2</v>
      </c>
      <c r="I61" s="3">
        <v>3</v>
      </c>
      <c r="J61" s="2">
        <f>I61/M61</f>
        <v>8.3333333333333329E-2</v>
      </c>
      <c r="K61" s="3">
        <v>30</v>
      </c>
      <c r="L61" s="2">
        <f>K61/M61</f>
        <v>0.83333333333333337</v>
      </c>
      <c r="M61" s="82">
        <v>36</v>
      </c>
      <c r="N61" s="82">
        <v>0</v>
      </c>
      <c r="O61" s="81">
        <v>36</v>
      </c>
      <c r="P61" s="103"/>
      <c r="Q61" s="65"/>
    </row>
    <row r="62" spans="2:17" x14ac:dyDescent="0.25">
      <c r="B62" s="15" t="s">
        <v>28</v>
      </c>
      <c r="C62" s="39">
        <v>1</v>
      </c>
      <c r="D62" s="2">
        <f>C62/M62</f>
        <v>6.6666666666666666E-2</v>
      </c>
      <c r="E62" s="3">
        <v>0</v>
      </c>
      <c r="F62" s="2">
        <f>E62/M62</f>
        <v>0</v>
      </c>
      <c r="G62" s="3">
        <v>0</v>
      </c>
      <c r="H62" s="2">
        <f>G62/M62</f>
        <v>0</v>
      </c>
      <c r="I62" s="3">
        <v>1</v>
      </c>
      <c r="J62" s="2">
        <f>I62/M62</f>
        <v>6.6666666666666666E-2</v>
      </c>
      <c r="K62" s="3">
        <v>13</v>
      </c>
      <c r="L62" s="2">
        <f>K62/M62</f>
        <v>0.8666666666666667</v>
      </c>
      <c r="M62" s="82">
        <v>15</v>
      </c>
      <c r="N62" s="131">
        <v>0</v>
      </c>
      <c r="O62" s="132">
        <v>15</v>
      </c>
      <c r="P62" s="103"/>
      <c r="Q62" s="133"/>
    </row>
    <row r="63" spans="2:17" x14ac:dyDescent="0.25">
      <c r="B63" s="15" t="s">
        <v>29</v>
      </c>
      <c r="C63" s="39">
        <v>0</v>
      </c>
      <c r="D63" s="2">
        <f>C63/M63</f>
        <v>0</v>
      </c>
      <c r="E63" s="3">
        <v>0</v>
      </c>
      <c r="F63" s="2">
        <f>E63/M63</f>
        <v>0</v>
      </c>
      <c r="G63" s="4">
        <v>2</v>
      </c>
      <c r="H63" s="2">
        <f>G63/M63</f>
        <v>9.5238095238095233E-2</v>
      </c>
      <c r="I63" s="4">
        <v>2</v>
      </c>
      <c r="J63" s="2">
        <f>I63/M63</f>
        <v>9.5238095238095233E-2</v>
      </c>
      <c r="K63" s="4">
        <v>17</v>
      </c>
      <c r="L63" s="2">
        <f>K63/M63</f>
        <v>0.80952380952380953</v>
      </c>
      <c r="M63" s="134">
        <v>21</v>
      </c>
      <c r="N63" s="131">
        <v>0</v>
      </c>
      <c r="O63" s="132">
        <v>21</v>
      </c>
      <c r="P63" s="103"/>
      <c r="Q63" s="133"/>
    </row>
    <row r="64" spans="2:17" x14ac:dyDescent="0.25">
      <c r="B64" s="14"/>
      <c r="C64" s="20"/>
      <c r="D64" s="20"/>
      <c r="E64" s="20"/>
      <c r="F64" s="20"/>
      <c r="G64" s="20"/>
      <c r="H64" s="20"/>
      <c r="I64" s="19"/>
      <c r="J64" s="20"/>
      <c r="K64" s="20"/>
      <c r="L64" s="19"/>
      <c r="M64" s="135"/>
      <c r="N64" s="136"/>
      <c r="O64" s="133"/>
      <c r="P64" s="133"/>
      <c r="Q64" s="133"/>
    </row>
    <row r="65" spans="2:17" x14ac:dyDescent="0.25">
      <c r="C65" s="21"/>
      <c r="D65" s="21"/>
      <c r="E65" s="22"/>
      <c r="F65" s="22"/>
      <c r="G65" s="22"/>
      <c r="H65" s="22"/>
      <c r="I65" s="114"/>
      <c r="J65" s="115"/>
      <c r="K65" s="115"/>
      <c r="L65" s="114"/>
      <c r="M65" s="139"/>
      <c r="N65" s="136"/>
      <c r="O65" s="133"/>
      <c r="P65" s="133"/>
      <c r="Q65" s="133"/>
    </row>
    <row r="66" spans="2:17" x14ac:dyDescent="0.25">
      <c r="C66" s="102" t="s">
        <v>30</v>
      </c>
    </row>
    <row r="68" spans="2:17" ht="15" customHeight="1" x14ac:dyDescent="0.2">
      <c r="B68" s="253" t="s">
        <v>31</v>
      </c>
      <c r="C68" s="257" t="s">
        <v>314</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7</v>
      </c>
      <c r="D72" s="2">
        <f>C72/$M$72</f>
        <v>0.19444444444444445</v>
      </c>
      <c r="E72" s="3">
        <v>7</v>
      </c>
      <c r="F72" s="2">
        <f>E72/$M$72</f>
        <v>0.19444444444444445</v>
      </c>
      <c r="G72" s="3">
        <v>6</v>
      </c>
      <c r="H72" s="2">
        <f>G72/$M$72</f>
        <v>0.16666666666666666</v>
      </c>
      <c r="I72" s="3">
        <v>6</v>
      </c>
      <c r="J72" s="2">
        <f>I72/$M$72</f>
        <v>0.16666666666666666</v>
      </c>
      <c r="K72" s="3">
        <v>10</v>
      </c>
      <c r="L72" s="2">
        <f>K72/$M$72</f>
        <v>0.27777777777777779</v>
      </c>
      <c r="M72" s="3">
        <f t="shared" ref="M72" si="0">C72+E72+G72+I72+K72</f>
        <v>36</v>
      </c>
      <c r="N72" s="9">
        <v>0</v>
      </c>
      <c r="O72" s="35">
        <f t="shared" ref="O72" si="1">M72+N72</f>
        <v>36</v>
      </c>
      <c r="P72" s="103"/>
    </row>
    <row r="73" spans="2:17" x14ac:dyDescent="0.25">
      <c r="B73" s="23" t="s">
        <v>34</v>
      </c>
      <c r="C73" s="10">
        <v>5</v>
      </c>
      <c r="D73" s="2">
        <f>C73/$M$73</f>
        <v>0.1388888888888889</v>
      </c>
      <c r="E73" s="3">
        <v>5</v>
      </c>
      <c r="F73" s="2">
        <f>E73/$M$73</f>
        <v>0.1388888888888889</v>
      </c>
      <c r="G73" s="3">
        <v>4</v>
      </c>
      <c r="H73" s="2">
        <f>G73/$M$73</f>
        <v>0.1111111111111111</v>
      </c>
      <c r="I73" s="3">
        <v>10</v>
      </c>
      <c r="J73" s="2">
        <f>I73/$M$73</f>
        <v>0.27777777777777779</v>
      </c>
      <c r="K73" s="3">
        <v>12</v>
      </c>
      <c r="L73" s="2">
        <f>K73/$M$73</f>
        <v>0.33333333333333331</v>
      </c>
      <c r="M73" s="9">
        <v>36</v>
      </c>
      <c r="N73" s="9">
        <v>0</v>
      </c>
      <c r="O73" s="9">
        <v>36</v>
      </c>
      <c r="P73" s="103"/>
    </row>
    <row r="74" spans="2:17" x14ac:dyDescent="0.2">
      <c r="B74" s="23" t="s">
        <v>35</v>
      </c>
      <c r="C74" s="10">
        <v>7</v>
      </c>
      <c r="D74" s="2">
        <f>C74/$M$74</f>
        <v>0.19444444444444445</v>
      </c>
      <c r="E74" s="3">
        <v>15</v>
      </c>
      <c r="F74" s="2">
        <f>E74/$M$74</f>
        <v>0.41666666666666669</v>
      </c>
      <c r="G74" s="4">
        <v>7</v>
      </c>
      <c r="H74" s="2">
        <f>G74/$M$74</f>
        <v>0.19444444444444445</v>
      </c>
      <c r="I74" s="4">
        <v>2</v>
      </c>
      <c r="J74" s="2">
        <f>I74/$M$74</f>
        <v>5.5555555555555552E-2</v>
      </c>
      <c r="K74" s="4">
        <v>5</v>
      </c>
      <c r="L74" s="2">
        <f>K74/$M$74</f>
        <v>0.1388888888888889</v>
      </c>
      <c r="M74" s="9">
        <v>36</v>
      </c>
      <c r="N74" s="9">
        <v>0</v>
      </c>
      <c r="O74" s="9">
        <v>36</v>
      </c>
      <c r="P74" s="103"/>
    </row>
    <row r="77" spans="2:17" x14ac:dyDescent="0.25">
      <c r="C77" s="102" t="s">
        <v>36</v>
      </c>
    </row>
    <row r="79" spans="2:17" ht="15" customHeight="1" x14ac:dyDescent="0.2">
      <c r="B79" s="253" t="s">
        <v>31</v>
      </c>
      <c r="C79" s="257" t="s">
        <v>313</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3</v>
      </c>
      <c r="D83" s="2">
        <f>C83/$M$83</f>
        <v>0.2</v>
      </c>
      <c r="E83" s="3">
        <v>4</v>
      </c>
      <c r="F83" s="2">
        <f>E83/$M$83</f>
        <v>0.26666666666666666</v>
      </c>
      <c r="G83" s="3">
        <v>4</v>
      </c>
      <c r="H83" s="2">
        <f>G83/$M$83</f>
        <v>0.26666666666666666</v>
      </c>
      <c r="I83" s="3">
        <v>4</v>
      </c>
      <c r="J83" s="2">
        <f>I83/$M$83</f>
        <v>0.26666666666666666</v>
      </c>
      <c r="K83" s="3">
        <v>0</v>
      </c>
      <c r="L83" s="2">
        <f>K83/$M$83</f>
        <v>0</v>
      </c>
      <c r="M83" s="9">
        <v>15</v>
      </c>
      <c r="N83" s="9">
        <v>0</v>
      </c>
      <c r="O83" s="9">
        <v>15</v>
      </c>
      <c r="P83" s="103"/>
    </row>
    <row r="84" spans="2:16" x14ac:dyDescent="0.25">
      <c r="B84" s="23" t="s">
        <v>34</v>
      </c>
      <c r="C84" s="10">
        <v>2</v>
      </c>
      <c r="D84" s="2">
        <f>C84/$M$84</f>
        <v>0.13333333333333333</v>
      </c>
      <c r="E84" s="3">
        <v>4</v>
      </c>
      <c r="F84" s="2">
        <f>E84/$M$84</f>
        <v>0.26666666666666666</v>
      </c>
      <c r="G84" s="3">
        <v>1</v>
      </c>
      <c r="H84" s="2">
        <f>G84/$M$84</f>
        <v>6.6666666666666666E-2</v>
      </c>
      <c r="I84" s="3">
        <v>6</v>
      </c>
      <c r="J84" s="2">
        <f>I84/$M$84</f>
        <v>0.4</v>
      </c>
      <c r="K84" s="3">
        <v>2</v>
      </c>
      <c r="L84" s="2">
        <f>K84/$M$84</f>
        <v>0.13333333333333333</v>
      </c>
      <c r="M84" s="41">
        <v>15</v>
      </c>
      <c r="N84" s="9">
        <v>0</v>
      </c>
      <c r="O84" s="9">
        <v>15</v>
      </c>
      <c r="P84" s="103"/>
    </row>
    <row r="85" spans="2:16" x14ac:dyDescent="0.2">
      <c r="B85" s="23" t="s">
        <v>35</v>
      </c>
      <c r="C85" s="10">
        <v>3</v>
      </c>
      <c r="D85" s="2">
        <f>C85/$M$85</f>
        <v>0.2</v>
      </c>
      <c r="E85" s="3">
        <v>7</v>
      </c>
      <c r="F85" s="2">
        <f>E85/$M$85</f>
        <v>0.46666666666666667</v>
      </c>
      <c r="G85" s="4">
        <v>4</v>
      </c>
      <c r="H85" s="2">
        <f>G85/$M$85</f>
        <v>0.26666666666666666</v>
      </c>
      <c r="I85" s="4">
        <v>1</v>
      </c>
      <c r="J85" s="2">
        <f>I85/$M$85</f>
        <v>6.6666666666666666E-2</v>
      </c>
      <c r="K85" s="4">
        <v>0</v>
      </c>
      <c r="L85" s="2">
        <f>K85/$M$85</f>
        <v>0</v>
      </c>
      <c r="M85" s="9">
        <v>15</v>
      </c>
      <c r="N85" s="9">
        <v>0</v>
      </c>
      <c r="O85" s="9">
        <v>15</v>
      </c>
      <c r="P85" s="103"/>
    </row>
    <row r="88" spans="2:16" x14ac:dyDescent="0.25">
      <c r="C88" s="102" t="s">
        <v>37</v>
      </c>
    </row>
    <row r="90" spans="2:16" ht="15" customHeight="1" x14ac:dyDescent="0.2">
      <c r="B90" s="253" t="s">
        <v>31</v>
      </c>
      <c r="C90" s="257" t="s">
        <v>312</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4</v>
      </c>
      <c r="D94" s="2">
        <f>C94/$M$94</f>
        <v>0.19047619047619047</v>
      </c>
      <c r="E94" s="3">
        <v>3</v>
      </c>
      <c r="F94" s="2">
        <f>E94/$M$94</f>
        <v>0.14285714285714285</v>
      </c>
      <c r="G94" s="3">
        <v>2</v>
      </c>
      <c r="H94" s="2">
        <f>G94/$M$94</f>
        <v>9.5238095238095233E-2</v>
      </c>
      <c r="I94" s="3">
        <v>2</v>
      </c>
      <c r="J94" s="2">
        <f>I94/$M$94</f>
        <v>9.5238095238095233E-2</v>
      </c>
      <c r="K94" s="3">
        <v>10</v>
      </c>
      <c r="L94" s="2">
        <f>K94/$M$94</f>
        <v>0.47619047619047616</v>
      </c>
      <c r="M94" s="9">
        <v>21</v>
      </c>
      <c r="N94" s="9">
        <v>0</v>
      </c>
      <c r="O94" s="9">
        <v>21</v>
      </c>
      <c r="P94" s="103"/>
    </row>
    <row r="95" spans="2:16" x14ac:dyDescent="0.25">
      <c r="B95" s="23" t="s">
        <v>34</v>
      </c>
      <c r="C95" s="10">
        <v>3</v>
      </c>
      <c r="D95" s="2">
        <f>C95/$M$95</f>
        <v>0.14285714285714285</v>
      </c>
      <c r="E95" s="3">
        <v>1</v>
      </c>
      <c r="F95" s="2">
        <f>E95/$M$95</f>
        <v>4.7619047619047616E-2</v>
      </c>
      <c r="G95" s="3">
        <v>3</v>
      </c>
      <c r="H95" s="2">
        <f>G95/$M$95</f>
        <v>0.14285714285714285</v>
      </c>
      <c r="I95" s="3">
        <v>4</v>
      </c>
      <c r="J95" s="2">
        <f>I95/$M$95</f>
        <v>0.19047619047619047</v>
      </c>
      <c r="K95" s="3">
        <v>10</v>
      </c>
      <c r="L95" s="2">
        <f>K95/$M$95</f>
        <v>0.47619047619047616</v>
      </c>
      <c r="M95" s="9">
        <v>21</v>
      </c>
      <c r="N95" s="9">
        <v>0</v>
      </c>
      <c r="O95" s="9">
        <v>21</v>
      </c>
      <c r="P95" s="103"/>
    </row>
    <row r="96" spans="2:16" x14ac:dyDescent="0.2">
      <c r="B96" s="23" t="s">
        <v>35</v>
      </c>
      <c r="C96" s="10">
        <v>4</v>
      </c>
      <c r="D96" s="2">
        <f>C96/$M$96</f>
        <v>0.19047619047619047</v>
      </c>
      <c r="E96" s="3">
        <v>8</v>
      </c>
      <c r="F96" s="2">
        <f>E96/$M$96</f>
        <v>0.38095238095238093</v>
      </c>
      <c r="G96" s="4">
        <v>3</v>
      </c>
      <c r="H96" s="2">
        <f>G96/$M$96</f>
        <v>0.14285714285714285</v>
      </c>
      <c r="I96" s="4">
        <v>1</v>
      </c>
      <c r="J96" s="2">
        <f>I96/$M$96</f>
        <v>4.7619047619047616E-2</v>
      </c>
      <c r="K96" s="4">
        <v>5</v>
      </c>
      <c r="L96" s="2">
        <f>K96/$M$96</f>
        <v>0.23809523809523808</v>
      </c>
      <c r="M96" s="9">
        <v>21</v>
      </c>
      <c r="N96" s="9">
        <v>0</v>
      </c>
      <c r="O96" s="9">
        <v>21</v>
      </c>
      <c r="P96" s="103"/>
    </row>
    <row r="99" spans="2:16" x14ac:dyDescent="0.25">
      <c r="C99" s="102" t="s">
        <v>38</v>
      </c>
    </row>
    <row r="101" spans="2:16" ht="15" customHeight="1" x14ac:dyDescent="0.2">
      <c r="B101" s="253" t="s">
        <v>39</v>
      </c>
      <c r="C101" s="257" t="s">
        <v>314</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1</v>
      </c>
      <c r="D104" s="2">
        <f>C104/$M$104</f>
        <v>2.7777777777777776E-2</v>
      </c>
      <c r="E104" s="3">
        <v>1</v>
      </c>
      <c r="F104" s="2">
        <f>E104/$M$104</f>
        <v>2.7777777777777776E-2</v>
      </c>
      <c r="G104" s="3">
        <v>4</v>
      </c>
      <c r="H104" s="2">
        <f>G104/$M$104</f>
        <v>0.1111111111111111</v>
      </c>
      <c r="I104" s="3">
        <v>7</v>
      </c>
      <c r="J104" s="2">
        <f>I104/$M$104</f>
        <v>0.19444444444444445</v>
      </c>
      <c r="K104" s="3">
        <v>23</v>
      </c>
      <c r="L104" s="2">
        <f>K104/$M$104</f>
        <v>0.63888888888888884</v>
      </c>
      <c r="M104" s="11">
        <v>36</v>
      </c>
      <c r="N104" s="9">
        <v>0</v>
      </c>
      <c r="O104" s="9">
        <v>36</v>
      </c>
      <c r="P104" s="103"/>
    </row>
    <row r="105" spans="2:16" x14ac:dyDescent="0.25">
      <c r="B105" s="24" t="s">
        <v>41</v>
      </c>
      <c r="C105" s="10">
        <v>10</v>
      </c>
      <c r="D105" s="2">
        <f>C105/$M$105</f>
        <v>0.2857142857142857</v>
      </c>
      <c r="E105" s="3">
        <v>6</v>
      </c>
      <c r="F105" s="2">
        <f>E105/$M$105</f>
        <v>0.17142857142857143</v>
      </c>
      <c r="G105" s="3">
        <v>6</v>
      </c>
      <c r="H105" s="2">
        <f>G105/$M$105</f>
        <v>0.17142857142857143</v>
      </c>
      <c r="I105" s="3">
        <v>11</v>
      </c>
      <c r="J105" s="2">
        <f>I105/$M$105</f>
        <v>0.31428571428571428</v>
      </c>
      <c r="K105" s="3">
        <v>2</v>
      </c>
      <c r="L105" s="2">
        <f>K105/$M$105</f>
        <v>5.7142857142857141E-2</v>
      </c>
      <c r="M105" s="11">
        <v>35</v>
      </c>
      <c r="N105" s="11">
        <v>1</v>
      </c>
      <c r="O105" s="9">
        <v>36</v>
      </c>
      <c r="P105" s="103"/>
    </row>
    <row r="106" spans="2:16" x14ac:dyDescent="0.25">
      <c r="B106" s="24" t="s">
        <v>42</v>
      </c>
      <c r="C106" s="10">
        <v>14</v>
      </c>
      <c r="D106" s="2">
        <f>C106/$M$106</f>
        <v>0.41176470588235292</v>
      </c>
      <c r="E106" s="3">
        <v>9</v>
      </c>
      <c r="F106" s="2">
        <f>E106/$M$106</f>
        <v>0.26470588235294118</v>
      </c>
      <c r="G106" s="4">
        <v>3</v>
      </c>
      <c r="H106" s="2">
        <f>G106/$M$106</f>
        <v>8.8235294117647065E-2</v>
      </c>
      <c r="I106" s="4">
        <v>4</v>
      </c>
      <c r="J106" s="2">
        <f>I106/$M$106</f>
        <v>0.11764705882352941</v>
      </c>
      <c r="K106" s="4">
        <v>4</v>
      </c>
      <c r="L106" s="2">
        <f>K106/$M$106</f>
        <v>0.11764705882352941</v>
      </c>
      <c r="M106" s="11">
        <v>34</v>
      </c>
      <c r="N106" s="9">
        <v>2</v>
      </c>
      <c r="O106" s="9">
        <v>36</v>
      </c>
      <c r="P106" s="103"/>
    </row>
    <row r="107" spans="2:16" x14ac:dyDescent="0.25">
      <c r="B107" s="24" t="s">
        <v>43</v>
      </c>
      <c r="C107" s="10">
        <v>16</v>
      </c>
      <c r="D107" s="2">
        <f>C107/$M$107</f>
        <v>0.5</v>
      </c>
      <c r="E107" s="3">
        <v>8</v>
      </c>
      <c r="F107" s="2">
        <f>E107/$M$107</f>
        <v>0.25</v>
      </c>
      <c r="G107" s="3">
        <v>1</v>
      </c>
      <c r="H107" s="2">
        <f>G107/$M$107</f>
        <v>3.125E-2</v>
      </c>
      <c r="I107" s="3">
        <v>1</v>
      </c>
      <c r="J107" s="2">
        <f>I107/$M$107</f>
        <v>3.125E-2</v>
      </c>
      <c r="K107" s="3">
        <v>6</v>
      </c>
      <c r="L107" s="2">
        <f>K107/$M$107</f>
        <v>0.1875</v>
      </c>
      <c r="M107" s="11">
        <v>32</v>
      </c>
      <c r="N107" s="11">
        <v>4</v>
      </c>
      <c r="O107" s="9">
        <v>36</v>
      </c>
      <c r="P107" s="103"/>
    </row>
    <row r="108" spans="2:16" x14ac:dyDescent="0.25">
      <c r="B108" s="24" t="s">
        <v>44</v>
      </c>
      <c r="C108" s="10">
        <v>12</v>
      </c>
      <c r="D108" s="2">
        <f>C108/$M$108</f>
        <v>0.35294117647058826</v>
      </c>
      <c r="E108" s="3">
        <v>6</v>
      </c>
      <c r="F108" s="2">
        <f>E108/$M$108</f>
        <v>0.17647058823529413</v>
      </c>
      <c r="G108" s="3">
        <v>6</v>
      </c>
      <c r="H108" s="2">
        <f>G108/$M$108</f>
        <v>0.17647058823529413</v>
      </c>
      <c r="I108" s="3">
        <v>6</v>
      </c>
      <c r="J108" s="2">
        <f>I108/$M$108</f>
        <v>0.17647058823529413</v>
      </c>
      <c r="K108" s="3">
        <v>4</v>
      </c>
      <c r="L108" s="2">
        <f>K108/$M$108</f>
        <v>0.11764705882352941</v>
      </c>
      <c r="M108" s="9">
        <v>34</v>
      </c>
      <c r="N108" s="9">
        <v>2</v>
      </c>
      <c r="O108" s="9">
        <v>36</v>
      </c>
      <c r="P108" s="103"/>
    </row>
    <row r="109" spans="2:16" x14ac:dyDescent="0.25">
      <c r="B109" s="24" t="s">
        <v>45</v>
      </c>
      <c r="C109" s="10">
        <v>8</v>
      </c>
      <c r="D109" s="2">
        <f>C109/$M$109</f>
        <v>0.23529411764705882</v>
      </c>
      <c r="E109" s="3">
        <v>7</v>
      </c>
      <c r="F109" s="2">
        <f>E109/$M$109</f>
        <v>0.20588235294117646</v>
      </c>
      <c r="G109" s="4">
        <v>7</v>
      </c>
      <c r="H109" s="2">
        <f>G109/$M$109</f>
        <v>0.20588235294117646</v>
      </c>
      <c r="I109" s="4">
        <v>5</v>
      </c>
      <c r="J109" s="2">
        <f>I109/$M$109</f>
        <v>0.14705882352941177</v>
      </c>
      <c r="K109" s="4">
        <v>7</v>
      </c>
      <c r="L109" s="2">
        <f>K109/$M$109</f>
        <v>0.20588235294117646</v>
      </c>
      <c r="M109" s="9">
        <v>34</v>
      </c>
      <c r="N109" s="9">
        <v>2</v>
      </c>
      <c r="O109" s="9">
        <v>36</v>
      </c>
      <c r="P109" s="103"/>
    </row>
    <row r="110" spans="2:16" x14ac:dyDescent="0.2">
      <c r="B110" s="24" t="s">
        <v>46</v>
      </c>
      <c r="C110" s="10">
        <v>6</v>
      </c>
      <c r="D110" s="2">
        <f>C110/$M$110</f>
        <v>0.8571428571428571</v>
      </c>
      <c r="E110" s="3">
        <v>0</v>
      </c>
      <c r="F110" s="2">
        <f>E110/$M$110</f>
        <v>0</v>
      </c>
      <c r="G110" s="3">
        <v>0</v>
      </c>
      <c r="H110" s="2">
        <f>G110/$M$110</f>
        <v>0</v>
      </c>
      <c r="I110" s="3">
        <v>1</v>
      </c>
      <c r="J110" s="2">
        <f>I110/$M$110</f>
        <v>0.14285714285714285</v>
      </c>
      <c r="K110" s="3">
        <v>0</v>
      </c>
      <c r="L110" s="2">
        <f>K110/$M$110</f>
        <v>0</v>
      </c>
      <c r="M110" s="9">
        <v>7</v>
      </c>
      <c r="N110" s="9">
        <v>29</v>
      </c>
      <c r="O110" s="9">
        <v>36</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313</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1</v>
      </c>
      <c r="D118" s="2">
        <f>C118/$M$118</f>
        <v>6.6666666666666666E-2</v>
      </c>
      <c r="E118" s="3">
        <v>0</v>
      </c>
      <c r="F118" s="2">
        <f>E118/$M$118</f>
        <v>0</v>
      </c>
      <c r="G118" s="3">
        <v>1</v>
      </c>
      <c r="H118" s="2">
        <f>G118/$M$118</f>
        <v>6.6666666666666666E-2</v>
      </c>
      <c r="I118" s="3">
        <v>4</v>
      </c>
      <c r="J118" s="2">
        <f>I118/$M$118</f>
        <v>0.26666666666666666</v>
      </c>
      <c r="K118" s="3">
        <v>9</v>
      </c>
      <c r="L118" s="2">
        <f>K118/$M$118</f>
        <v>0.6</v>
      </c>
      <c r="M118" s="11">
        <v>15</v>
      </c>
      <c r="N118" s="9">
        <v>0</v>
      </c>
      <c r="O118" s="9">
        <v>15</v>
      </c>
      <c r="P118" s="103"/>
    </row>
    <row r="119" spans="2:16" x14ac:dyDescent="0.25">
      <c r="B119" s="24" t="s">
        <v>41</v>
      </c>
      <c r="C119" s="10">
        <v>7</v>
      </c>
      <c r="D119" s="2">
        <f>C119/$M$119</f>
        <v>0.46666666666666667</v>
      </c>
      <c r="E119" s="3">
        <v>3</v>
      </c>
      <c r="F119" s="2">
        <f>E119/$M$119</f>
        <v>0.2</v>
      </c>
      <c r="G119" s="3">
        <v>2</v>
      </c>
      <c r="H119" s="2">
        <f>G119/$M$119</f>
        <v>0.13333333333333333</v>
      </c>
      <c r="I119" s="3">
        <v>3</v>
      </c>
      <c r="J119" s="2">
        <f>I119/$M$119</f>
        <v>0.2</v>
      </c>
      <c r="K119" s="3">
        <v>0</v>
      </c>
      <c r="L119" s="2">
        <f>K119/$M$119</f>
        <v>0</v>
      </c>
      <c r="M119" s="11">
        <v>15</v>
      </c>
      <c r="N119" s="9">
        <v>0</v>
      </c>
      <c r="O119" s="9">
        <v>15</v>
      </c>
      <c r="P119" s="103"/>
    </row>
    <row r="120" spans="2:16" x14ac:dyDescent="0.25">
      <c r="B120" s="24" t="s">
        <v>42</v>
      </c>
      <c r="C120" s="10">
        <v>9</v>
      </c>
      <c r="D120" s="2">
        <f>C120/$M$120</f>
        <v>0.6</v>
      </c>
      <c r="E120" s="3">
        <v>1</v>
      </c>
      <c r="F120" s="2">
        <f>E120/$M$120</f>
        <v>6.6666666666666666E-2</v>
      </c>
      <c r="G120" s="4">
        <v>3</v>
      </c>
      <c r="H120" s="2">
        <f>G120/$M$120</f>
        <v>0.2</v>
      </c>
      <c r="I120" s="4">
        <v>2</v>
      </c>
      <c r="J120" s="2">
        <f>I120/$M$120</f>
        <v>0.13333333333333333</v>
      </c>
      <c r="K120" s="4">
        <v>0</v>
      </c>
      <c r="L120" s="2">
        <f>K120/$M$120</f>
        <v>0</v>
      </c>
      <c r="M120" s="9">
        <v>15</v>
      </c>
      <c r="N120" s="9">
        <v>0</v>
      </c>
      <c r="O120" s="9">
        <v>15</v>
      </c>
      <c r="P120" s="103"/>
    </row>
    <row r="121" spans="2:16" x14ac:dyDescent="0.25">
      <c r="B121" s="24" t="s">
        <v>43</v>
      </c>
      <c r="C121" s="10">
        <v>7</v>
      </c>
      <c r="D121" s="2">
        <f>C121/$M$121</f>
        <v>0.46666666666666667</v>
      </c>
      <c r="E121" s="3">
        <v>5</v>
      </c>
      <c r="F121" s="2">
        <f>E121/$M$121</f>
        <v>0.33333333333333331</v>
      </c>
      <c r="G121" s="3">
        <v>1</v>
      </c>
      <c r="H121" s="2">
        <f>G121/$M$121</f>
        <v>6.6666666666666666E-2</v>
      </c>
      <c r="I121" s="3">
        <v>0</v>
      </c>
      <c r="J121" s="2">
        <f>I121/$M$121</f>
        <v>0</v>
      </c>
      <c r="K121" s="3">
        <v>2</v>
      </c>
      <c r="L121" s="2">
        <f>K121/$M$121</f>
        <v>0.13333333333333333</v>
      </c>
      <c r="M121" s="9">
        <v>15</v>
      </c>
      <c r="N121" s="9">
        <v>0</v>
      </c>
      <c r="O121" s="9">
        <v>15</v>
      </c>
      <c r="P121" s="103"/>
    </row>
    <row r="122" spans="2:16" x14ac:dyDescent="0.25">
      <c r="B122" s="24" t="s">
        <v>44</v>
      </c>
      <c r="C122" s="10">
        <v>8</v>
      </c>
      <c r="D122" s="2">
        <f>C122/$M$122</f>
        <v>0.53333333333333333</v>
      </c>
      <c r="E122" s="3">
        <v>2</v>
      </c>
      <c r="F122" s="2">
        <f>E122/$M$122</f>
        <v>0.13333333333333333</v>
      </c>
      <c r="G122" s="3">
        <v>2</v>
      </c>
      <c r="H122" s="2">
        <f>G122/$M$122</f>
        <v>0.13333333333333333</v>
      </c>
      <c r="I122" s="3">
        <v>2</v>
      </c>
      <c r="J122" s="2">
        <f>I122/$M$122</f>
        <v>0.13333333333333333</v>
      </c>
      <c r="K122" s="3">
        <v>1</v>
      </c>
      <c r="L122" s="2">
        <f>K122/$M$122</f>
        <v>6.6666666666666666E-2</v>
      </c>
      <c r="M122" s="9">
        <v>15</v>
      </c>
      <c r="N122" s="9">
        <v>0</v>
      </c>
      <c r="O122" s="9">
        <v>15</v>
      </c>
      <c r="P122" s="103"/>
    </row>
    <row r="123" spans="2:16" x14ac:dyDescent="0.25">
      <c r="B123" s="24" t="s">
        <v>45</v>
      </c>
      <c r="C123" s="10">
        <v>6</v>
      </c>
      <c r="D123" s="2">
        <f>C123/$M$123</f>
        <v>0.4</v>
      </c>
      <c r="E123" s="3">
        <v>2</v>
      </c>
      <c r="F123" s="2">
        <f>E123/$M$123</f>
        <v>0.13333333333333333</v>
      </c>
      <c r="G123" s="4">
        <v>3</v>
      </c>
      <c r="H123" s="2">
        <f>G123/$M$123</f>
        <v>0.2</v>
      </c>
      <c r="I123" s="4">
        <v>3</v>
      </c>
      <c r="J123" s="2">
        <f>I123/$M$123</f>
        <v>0.2</v>
      </c>
      <c r="K123" s="4">
        <v>1</v>
      </c>
      <c r="L123" s="2">
        <f>K123/$M$123</f>
        <v>6.6666666666666666E-2</v>
      </c>
      <c r="M123" s="9">
        <v>15</v>
      </c>
      <c r="N123" s="9">
        <v>0</v>
      </c>
      <c r="O123" s="9">
        <v>15</v>
      </c>
      <c r="P123" s="103"/>
    </row>
    <row r="124" spans="2:16" x14ac:dyDescent="0.2">
      <c r="B124" s="24" t="s">
        <v>46</v>
      </c>
      <c r="C124" s="10">
        <v>4</v>
      </c>
      <c r="D124" s="2">
        <f>C124/$M$124</f>
        <v>1</v>
      </c>
      <c r="E124" s="3">
        <v>0</v>
      </c>
      <c r="F124" s="2">
        <f>E124/$M$124</f>
        <v>0</v>
      </c>
      <c r="G124" s="3">
        <v>0</v>
      </c>
      <c r="H124" s="2">
        <f>G124/$M$124</f>
        <v>0</v>
      </c>
      <c r="I124" s="3">
        <v>0</v>
      </c>
      <c r="J124" s="2">
        <f>I124/$M$124</f>
        <v>0</v>
      </c>
      <c r="K124" s="3">
        <v>0</v>
      </c>
      <c r="L124" s="2">
        <f>K124/$M$124</f>
        <v>0</v>
      </c>
      <c r="M124" s="9">
        <v>4</v>
      </c>
      <c r="N124" s="9">
        <v>11</v>
      </c>
      <c r="O124" s="9">
        <v>15</v>
      </c>
      <c r="P124" s="103"/>
    </row>
    <row r="127" spans="2:16" x14ac:dyDescent="0.25">
      <c r="C127" s="102" t="s">
        <v>48</v>
      </c>
    </row>
    <row r="129" spans="2:16" ht="15" customHeight="1" x14ac:dyDescent="0.2">
      <c r="B129" s="253" t="s">
        <v>39</v>
      </c>
      <c r="C129" s="257" t="s">
        <v>312</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0</v>
      </c>
      <c r="D132" s="2">
        <f>C132/$M$132</f>
        <v>0</v>
      </c>
      <c r="E132" s="3">
        <v>1</v>
      </c>
      <c r="F132" s="2">
        <f>E132/$M$132</f>
        <v>4.7619047619047616E-2</v>
      </c>
      <c r="G132" s="3">
        <v>3</v>
      </c>
      <c r="H132" s="2">
        <f>G132/$M$132</f>
        <v>0.14285714285714285</v>
      </c>
      <c r="I132" s="3">
        <v>3</v>
      </c>
      <c r="J132" s="2">
        <f>I132/$M$132</f>
        <v>0.14285714285714285</v>
      </c>
      <c r="K132" s="3">
        <v>14</v>
      </c>
      <c r="L132" s="2">
        <f>K132/$M$132</f>
        <v>0.66666666666666663</v>
      </c>
      <c r="M132" s="9">
        <v>21</v>
      </c>
      <c r="N132" s="9">
        <v>0</v>
      </c>
      <c r="O132" s="9">
        <v>21</v>
      </c>
      <c r="P132" s="103"/>
    </row>
    <row r="133" spans="2:16" x14ac:dyDescent="0.25">
      <c r="B133" s="24" t="s">
        <v>41</v>
      </c>
      <c r="C133" s="10">
        <v>3</v>
      </c>
      <c r="D133" s="2">
        <f>C133/$M$133</f>
        <v>0.15</v>
      </c>
      <c r="E133" s="3">
        <v>3</v>
      </c>
      <c r="F133" s="2">
        <f>E133/$M$133</f>
        <v>0.15</v>
      </c>
      <c r="G133" s="3">
        <v>4</v>
      </c>
      <c r="H133" s="2">
        <f>G133/$M$133</f>
        <v>0.2</v>
      </c>
      <c r="I133" s="3">
        <v>8</v>
      </c>
      <c r="J133" s="2">
        <f>I133/$M$133</f>
        <v>0.4</v>
      </c>
      <c r="K133" s="3">
        <v>2</v>
      </c>
      <c r="L133" s="2">
        <f>K133/$M$133</f>
        <v>0.1</v>
      </c>
      <c r="M133" s="11">
        <v>20</v>
      </c>
      <c r="N133" s="9">
        <v>1</v>
      </c>
      <c r="O133" s="9">
        <v>21</v>
      </c>
      <c r="P133" s="103"/>
    </row>
    <row r="134" spans="2:16" x14ac:dyDescent="0.25">
      <c r="B134" s="24" t="s">
        <v>42</v>
      </c>
      <c r="C134" s="10">
        <v>5</v>
      </c>
      <c r="D134" s="2">
        <f>C134/$M$134</f>
        <v>0.26315789473684209</v>
      </c>
      <c r="E134" s="3">
        <v>8</v>
      </c>
      <c r="F134" s="2">
        <f>E134/$M$134</f>
        <v>0.42105263157894735</v>
      </c>
      <c r="G134" s="4">
        <v>0</v>
      </c>
      <c r="H134" s="2">
        <f>G134/$M$134</f>
        <v>0</v>
      </c>
      <c r="I134" s="4">
        <v>2</v>
      </c>
      <c r="J134" s="2">
        <f>I134/$M$134</f>
        <v>0.10526315789473684</v>
      </c>
      <c r="K134" s="4">
        <v>4</v>
      </c>
      <c r="L134" s="2">
        <f>K134/$M$134</f>
        <v>0.21052631578947367</v>
      </c>
      <c r="M134" s="9">
        <v>19</v>
      </c>
      <c r="N134" s="9">
        <v>2</v>
      </c>
      <c r="O134" s="9">
        <v>21</v>
      </c>
      <c r="P134" s="103"/>
    </row>
    <row r="135" spans="2:16" x14ac:dyDescent="0.25">
      <c r="B135" s="24" t="s">
        <v>43</v>
      </c>
      <c r="C135" s="10">
        <v>9</v>
      </c>
      <c r="D135" s="2">
        <f>C135/$M$135</f>
        <v>0.52941176470588236</v>
      </c>
      <c r="E135" s="3">
        <v>3</v>
      </c>
      <c r="F135" s="2">
        <f>E135/$M$135</f>
        <v>0.17647058823529413</v>
      </c>
      <c r="G135" s="3">
        <v>0</v>
      </c>
      <c r="H135" s="2">
        <f>G135/$M$135</f>
        <v>0</v>
      </c>
      <c r="I135" s="3">
        <v>1</v>
      </c>
      <c r="J135" s="2">
        <f>I135/$M$135</f>
        <v>5.8823529411764705E-2</v>
      </c>
      <c r="K135" s="3">
        <v>4</v>
      </c>
      <c r="L135" s="2">
        <f>K135/$M$135</f>
        <v>0.23529411764705882</v>
      </c>
      <c r="M135" s="11">
        <v>17</v>
      </c>
      <c r="N135" s="11">
        <v>4</v>
      </c>
      <c r="O135" s="9">
        <v>21</v>
      </c>
      <c r="P135" s="103"/>
    </row>
    <row r="136" spans="2:16" x14ac:dyDescent="0.25">
      <c r="B136" s="24" t="s">
        <v>44</v>
      </c>
      <c r="C136" s="10">
        <v>4</v>
      </c>
      <c r="D136" s="2">
        <f>C136/$M$136</f>
        <v>0.21052631578947367</v>
      </c>
      <c r="E136" s="3">
        <v>4</v>
      </c>
      <c r="F136" s="2">
        <f>E136/$M$136</f>
        <v>0.21052631578947367</v>
      </c>
      <c r="G136" s="3">
        <v>4</v>
      </c>
      <c r="H136" s="2">
        <f>G136/$M$136</f>
        <v>0.21052631578947367</v>
      </c>
      <c r="I136" s="3">
        <v>4</v>
      </c>
      <c r="J136" s="2">
        <f>I136/$M$136</f>
        <v>0.21052631578947367</v>
      </c>
      <c r="K136" s="3">
        <v>3</v>
      </c>
      <c r="L136" s="2">
        <f>K136/$M$136</f>
        <v>0.15789473684210525</v>
      </c>
      <c r="M136" s="11">
        <v>19</v>
      </c>
      <c r="N136" s="11">
        <v>2</v>
      </c>
      <c r="O136" s="9">
        <v>21</v>
      </c>
      <c r="P136" s="103"/>
    </row>
    <row r="137" spans="2:16" x14ac:dyDescent="0.25">
      <c r="B137" s="24" t="s">
        <v>45</v>
      </c>
      <c r="C137" s="10">
        <v>2</v>
      </c>
      <c r="D137" s="2">
        <f>C137/$M$137</f>
        <v>0.10526315789473684</v>
      </c>
      <c r="E137" s="3">
        <v>5</v>
      </c>
      <c r="F137" s="2">
        <f>E137/$M$137</f>
        <v>0.26315789473684209</v>
      </c>
      <c r="G137" s="4">
        <v>4</v>
      </c>
      <c r="H137" s="2">
        <f>G137/$M$137</f>
        <v>0.21052631578947367</v>
      </c>
      <c r="I137" s="4">
        <v>2</v>
      </c>
      <c r="J137" s="2">
        <f>I137/$M$137</f>
        <v>0.10526315789473684</v>
      </c>
      <c r="K137" s="4">
        <v>6</v>
      </c>
      <c r="L137" s="2">
        <f>K137/$M$137</f>
        <v>0.31578947368421051</v>
      </c>
      <c r="M137" s="9">
        <v>19</v>
      </c>
      <c r="N137" s="9">
        <v>2</v>
      </c>
      <c r="O137" s="9">
        <v>21</v>
      </c>
      <c r="P137" s="103"/>
    </row>
    <row r="138" spans="2:16" x14ac:dyDescent="0.2">
      <c r="B138" s="24" t="s">
        <v>46</v>
      </c>
      <c r="C138" s="10">
        <v>2</v>
      </c>
      <c r="D138" s="2">
        <f>C138/$M$138</f>
        <v>0.66666666666666663</v>
      </c>
      <c r="E138" s="3">
        <v>0</v>
      </c>
      <c r="F138" s="2">
        <f>E138/$M$138</f>
        <v>0</v>
      </c>
      <c r="G138" s="3">
        <v>0</v>
      </c>
      <c r="H138" s="2">
        <f>G138/$M$138</f>
        <v>0</v>
      </c>
      <c r="I138" s="3">
        <v>1</v>
      </c>
      <c r="J138" s="2">
        <f>I138/$M$138</f>
        <v>0.33333333333333331</v>
      </c>
      <c r="K138" s="3">
        <v>0</v>
      </c>
      <c r="L138" s="2">
        <f>K138/$M$138</f>
        <v>0</v>
      </c>
      <c r="M138" s="9">
        <v>3</v>
      </c>
      <c r="N138" s="9">
        <v>18</v>
      </c>
      <c r="O138" s="9">
        <v>21</v>
      </c>
      <c r="P138" s="103"/>
    </row>
    <row r="141" spans="2:16" x14ac:dyDescent="0.25">
      <c r="B141" s="25"/>
      <c r="C141" s="102" t="s">
        <v>49</v>
      </c>
    </row>
    <row r="143" spans="2:16" x14ac:dyDescent="0.2">
      <c r="B143" s="253" t="s">
        <v>50</v>
      </c>
      <c r="C143" s="257" t="s">
        <v>315</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1</v>
      </c>
      <c r="D146" s="2">
        <f>C146/$M$146</f>
        <v>2.8571428571428571E-2</v>
      </c>
      <c r="E146" s="3">
        <v>3</v>
      </c>
      <c r="F146" s="2">
        <f>E146/$M$146</f>
        <v>8.5714285714285715E-2</v>
      </c>
      <c r="G146" s="3">
        <v>8</v>
      </c>
      <c r="H146" s="2">
        <f>G146/$M$146</f>
        <v>0.22857142857142856</v>
      </c>
      <c r="I146" s="3">
        <v>10</v>
      </c>
      <c r="J146" s="2">
        <f>I146/$M$146</f>
        <v>0.2857142857142857</v>
      </c>
      <c r="K146" s="3">
        <v>13</v>
      </c>
      <c r="L146" s="2">
        <f>K146/$M$146</f>
        <v>0.37142857142857144</v>
      </c>
      <c r="M146" s="9">
        <v>35</v>
      </c>
      <c r="N146" s="9">
        <v>1</v>
      </c>
      <c r="O146" s="9">
        <v>36</v>
      </c>
      <c r="P146" s="103"/>
    </row>
    <row r="147" spans="2:20" x14ac:dyDescent="0.25">
      <c r="B147" s="24" t="s">
        <v>28</v>
      </c>
      <c r="C147" s="10">
        <v>1</v>
      </c>
      <c r="D147" s="2">
        <f>C147/$M$147</f>
        <v>7.1428571428571425E-2</v>
      </c>
      <c r="E147" s="3">
        <v>2</v>
      </c>
      <c r="F147" s="2">
        <f>E147/$M$147</f>
        <v>0.14285714285714285</v>
      </c>
      <c r="G147" s="3">
        <v>2</v>
      </c>
      <c r="H147" s="2">
        <f>G147/$M$147</f>
        <v>0.14285714285714285</v>
      </c>
      <c r="I147" s="3">
        <v>5</v>
      </c>
      <c r="J147" s="2">
        <f>I147/$M$147</f>
        <v>0.35714285714285715</v>
      </c>
      <c r="K147" s="3">
        <v>4</v>
      </c>
      <c r="L147" s="2">
        <f>K147/$M$147</f>
        <v>0.2857142857142857</v>
      </c>
      <c r="M147" s="11">
        <v>14</v>
      </c>
      <c r="N147" s="11">
        <v>1</v>
      </c>
      <c r="O147" s="9">
        <v>15</v>
      </c>
      <c r="P147" s="103"/>
    </row>
    <row r="148" spans="2:20" x14ac:dyDescent="0.25">
      <c r="B148" s="24" t="s">
        <v>29</v>
      </c>
      <c r="C148" s="10">
        <v>0</v>
      </c>
      <c r="D148" s="2">
        <f>C148/$M$148</f>
        <v>0</v>
      </c>
      <c r="E148" s="3">
        <v>1</v>
      </c>
      <c r="F148" s="2">
        <f>E148/$M$148</f>
        <v>4.7619047619047616E-2</v>
      </c>
      <c r="G148" s="4">
        <v>6</v>
      </c>
      <c r="H148" s="2">
        <f>G148/$M$148</f>
        <v>0.2857142857142857</v>
      </c>
      <c r="I148" s="4">
        <v>5</v>
      </c>
      <c r="J148" s="2">
        <f>I148/$M$148</f>
        <v>0.23809523809523808</v>
      </c>
      <c r="K148" s="4">
        <v>9</v>
      </c>
      <c r="L148" s="2">
        <f>K148/$M$148</f>
        <v>0.42857142857142855</v>
      </c>
      <c r="M148" s="11">
        <v>21</v>
      </c>
      <c r="N148" s="11">
        <v>0</v>
      </c>
      <c r="O148" s="41">
        <v>21</v>
      </c>
      <c r="P148" s="103"/>
    </row>
    <row r="151" spans="2:20" x14ac:dyDescent="0.25">
      <c r="C151" s="102" t="s">
        <v>56</v>
      </c>
    </row>
    <row r="153" spans="2:20" x14ac:dyDescent="0.2">
      <c r="C153" s="102" t="s">
        <v>57</v>
      </c>
    </row>
    <row r="155" spans="2:20" ht="15" customHeight="1" x14ac:dyDescent="0.2">
      <c r="B155" s="254" t="s">
        <v>58</v>
      </c>
      <c r="C155" s="257" t="s">
        <v>314</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1</v>
      </c>
      <c r="D158" s="2">
        <f>C158/$Q$158</f>
        <v>2.7777777777777776E-2</v>
      </c>
      <c r="E158" s="3">
        <v>1</v>
      </c>
      <c r="F158" s="2">
        <f>E158/$Q$158</f>
        <v>2.7777777777777776E-2</v>
      </c>
      <c r="G158" s="3">
        <v>2</v>
      </c>
      <c r="H158" s="2">
        <f>G158/$Q$158</f>
        <v>5.5555555555555552E-2</v>
      </c>
      <c r="I158" s="3">
        <v>3</v>
      </c>
      <c r="J158" s="2">
        <f>I158/$Q$158</f>
        <v>8.3333333333333329E-2</v>
      </c>
      <c r="K158" s="3">
        <v>6</v>
      </c>
      <c r="L158" s="2">
        <f>K158/$Q$158</f>
        <v>0.16666666666666666</v>
      </c>
      <c r="M158" s="4">
        <v>7</v>
      </c>
      <c r="N158" s="2">
        <f>M158/$Q$158</f>
        <v>0.19444444444444445</v>
      </c>
      <c r="O158" s="3">
        <v>16</v>
      </c>
      <c r="P158" s="2">
        <f>O158/$Q$158</f>
        <v>0.44444444444444442</v>
      </c>
      <c r="Q158" s="4">
        <v>36</v>
      </c>
      <c r="R158" s="4">
        <v>0</v>
      </c>
      <c r="S158" s="4">
        <v>36</v>
      </c>
      <c r="T158" s="103"/>
    </row>
    <row r="159" spans="2:20" x14ac:dyDescent="0.25">
      <c r="B159" s="24" t="s">
        <v>63</v>
      </c>
      <c r="C159" s="10">
        <v>1</v>
      </c>
      <c r="D159" s="2">
        <f>C159/$Q$159</f>
        <v>2.7777777777777776E-2</v>
      </c>
      <c r="E159" s="3">
        <v>1</v>
      </c>
      <c r="F159" s="2">
        <f>E159/$Q$159</f>
        <v>2.7777777777777776E-2</v>
      </c>
      <c r="G159" s="3">
        <v>3</v>
      </c>
      <c r="H159" s="2">
        <f>G159/$Q$159</f>
        <v>8.3333333333333329E-2</v>
      </c>
      <c r="I159" s="3">
        <v>2</v>
      </c>
      <c r="J159" s="2">
        <f>I159/$Q$159</f>
        <v>5.5555555555555552E-2</v>
      </c>
      <c r="K159" s="3">
        <v>4</v>
      </c>
      <c r="L159" s="2">
        <f>K159/$Q$159</f>
        <v>0.1111111111111111</v>
      </c>
      <c r="M159" s="11">
        <v>6</v>
      </c>
      <c r="N159" s="2">
        <f>M159/$Q$159</f>
        <v>0.16666666666666666</v>
      </c>
      <c r="O159" s="3">
        <v>19</v>
      </c>
      <c r="P159" s="2">
        <f>O159/$Q$159</f>
        <v>0.52777777777777779</v>
      </c>
      <c r="Q159" s="11">
        <v>36</v>
      </c>
      <c r="R159" s="4">
        <v>0</v>
      </c>
      <c r="S159" s="4">
        <v>36</v>
      </c>
      <c r="T159" s="103"/>
    </row>
    <row r="160" spans="2:20" x14ac:dyDescent="0.2">
      <c r="B160" s="24" t="s">
        <v>64</v>
      </c>
      <c r="C160" s="10">
        <v>2</v>
      </c>
      <c r="D160" s="2">
        <f>C160/$Q$160</f>
        <v>5.7142857142857141E-2</v>
      </c>
      <c r="E160" s="3">
        <v>2</v>
      </c>
      <c r="F160" s="2">
        <f>E160/$Q$160</f>
        <v>5.7142857142857141E-2</v>
      </c>
      <c r="G160" s="4">
        <v>5</v>
      </c>
      <c r="H160" s="2">
        <f>G160/$Q$160</f>
        <v>0.14285714285714285</v>
      </c>
      <c r="I160" s="4">
        <v>2</v>
      </c>
      <c r="J160" s="2">
        <f>I160/$Q$160</f>
        <v>5.7142857142857141E-2</v>
      </c>
      <c r="K160" s="4">
        <v>4</v>
      </c>
      <c r="L160" s="2">
        <f>K160/$Q$160</f>
        <v>0.11428571428571428</v>
      </c>
      <c r="M160" s="4">
        <v>6</v>
      </c>
      <c r="N160" s="2">
        <f>M160/$Q$160</f>
        <v>0.17142857142857143</v>
      </c>
      <c r="O160" s="4">
        <v>14</v>
      </c>
      <c r="P160" s="2">
        <f>O160/$Q$160</f>
        <v>0.4</v>
      </c>
      <c r="Q160" s="4">
        <v>35</v>
      </c>
      <c r="R160" s="4">
        <v>1</v>
      </c>
      <c r="S160" s="4">
        <v>36</v>
      </c>
      <c r="T160" s="103"/>
    </row>
    <row r="161" spans="2:20" x14ac:dyDescent="0.25">
      <c r="B161" s="24" t="s">
        <v>65</v>
      </c>
      <c r="C161" s="10">
        <v>3</v>
      </c>
      <c r="D161" s="2">
        <f>C161/$Q$161</f>
        <v>8.3333333333333329E-2</v>
      </c>
      <c r="E161" s="3">
        <v>3</v>
      </c>
      <c r="F161" s="2">
        <f>E161/$Q$161</f>
        <v>8.3333333333333329E-2</v>
      </c>
      <c r="G161" s="3">
        <v>5</v>
      </c>
      <c r="H161" s="2">
        <f>G161/$Q$161</f>
        <v>0.1388888888888889</v>
      </c>
      <c r="I161" s="3">
        <v>1</v>
      </c>
      <c r="J161" s="2">
        <f>I161/$Q$161</f>
        <v>2.7777777777777776E-2</v>
      </c>
      <c r="K161" s="3">
        <v>3</v>
      </c>
      <c r="L161" s="2">
        <f>K161/$Q$161</f>
        <v>8.3333333333333329E-2</v>
      </c>
      <c r="M161" s="11">
        <v>8</v>
      </c>
      <c r="N161" s="2">
        <f>M161/$Q$161</f>
        <v>0.22222222222222221</v>
      </c>
      <c r="O161" s="3">
        <v>13</v>
      </c>
      <c r="P161" s="2">
        <f>O161/$Q$161</f>
        <v>0.3611111111111111</v>
      </c>
      <c r="Q161" s="4">
        <v>36</v>
      </c>
      <c r="R161" s="4">
        <v>0</v>
      </c>
      <c r="S161" s="4">
        <v>36</v>
      </c>
      <c r="T161" s="103"/>
    </row>
    <row r="162" spans="2:20" x14ac:dyDescent="0.2">
      <c r="B162" s="24" t="s">
        <v>66</v>
      </c>
      <c r="C162" s="10">
        <v>5</v>
      </c>
      <c r="D162" s="2">
        <f>C162/$Q$162</f>
        <v>0.1388888888888889</v>
      </c>
      <c r="E162" s="3">
        <v>3</v>
      </c>
      <c r="F162" s="2">
        <f>E162/$Q$162</f>
        <v>8.3333333333333329E-2</v>
      </c>
      <c r="G162" s="3">
        <v>7</v>
      </c>
      <c r="H162" s="2">
        <f>G162/$Q$162</f>
        <v>0.19444444444444445</v>
      </c>
      <c r="I162" s="3">
        <v>5</v>
      </c>
      <c r="J162" s="2">
        <f>I162/$Q$162</f>
        <v>0.1388888888888889</v>
      </c>
      <c r="K162" s="3">
        <v>4</v>
      </c>
      <c r="L162" s="2">
        <f>K162/$Q$162</f>
        <v>0.1111111111111111</v>
      </c>
      <c r="M162" s="4">
        <v>3</v>
      </c>
      <c r="N162" s="2">
        <f>M162/$Q$162</f>
        <v>8.3333333333333329E-2</v>
      </c>
      <c r="O162" s="3">
        <v>9</v>
      </c>
      <c r="P162" s="2">
        <f>O162/$Q$162</f>
        <v>0.25</v>
      </c>
      <c r="Q162" s="4">
        <v>36</v>
      </c>
      <c r="R162" s="4">
        <v>0</v>
      </c>
      <c r="S162" s="4">
        <v>36</v>
      </c>
      <c r="T162" s="103"/>
    </row>
    <row r="163" spans="2:20" x14ac:dyDescent="0.25">
      <c r="B163" s="24" t="s">
        <v>67</v>
      </c>
      <c r="C163" s="10">
        <v>1</v>
      </c>
      <c r="D163" s="2">
        <f>C163/$Q$163</f>
        <v>2.7777777777777776E-2</v>
      </c>
      <c r="E163" s="3">
        <v>0</v>
      </c>
      <c r="F163" s="2">
        <f>E163/$Q$163</f>
        <v>0</v>
      </c>
      <c r="G163" s="4">
        <v>0</v>
      </c>
      <c r="H163" s="2">
        <f>G163/$Q$163</f>
        <v>0</v>
      </c>
      <c r="I163" s="4">
        <v>1</v>
      </c>
      <c r="J163" s="2">
        <f>I163/$Q$163</f>
        <v>2.7777777777777776E-2</v>
      </c>
      <c r="K163" s="4">
        <v>4</v>
      </c>
      <c r="L163" s="2">
        <f>K163/$Q$163</f>
        <v>0.1111111111111111</v>
      </c>
      <c r="M163" s="11">
        <v>6</v>
      </c>
      <c r="N163" s="2">
        <f>M163/$Q$163</f>
        <v>0.16666666666666666</v>
      </c>
      <c r="O163" s="4">
        <v>24</v>
      </c>
      <c r="P163" s="2">
        <f>O163/$Q$163</f>
        <v>0.66666666666666663</v>
      </c>
      <c r="Q163" s="4">
        <v>36</v>
      </c>
      <c r="R163" s="4">
        <v>0</v>
      </c>
      <c r="S163" s="4">
        <v>36</v>
      </c>
      <c r="T163" s="103"/>
    </row>
    <row r="164" spans="2:20" x14ac:dyDescent="0.25">
      <c r="B164" s="24" t="s">
        <v>68</v>
      </c>
      <c r="C164" s="10">
        <v>13</v>
      </c>
      <c r="D164" s="2">
        <f>C164/$Q$164</f>
        <v>0.39393939393939392</v>
      </c>
      <c r="E164" s="3">
        <v>9</v>
      </c>
      <c r="F164" s="2">
        <f>E164/$Q$164</f>
        <v>0.27272727272727271</v>
      </c>
      <c r="G164" s="3">
        <v>4</v>
      </c>
      <c r="H164" s="2">
        <f>G164/$Q$164</f>
        <v>0.12121212121212122</v>
      </c>
      <c r="I164" s="3">
        <v>4</v>
      </c>
      <c r="J164" s="2">
        <f>I164/$Q$164</f>
        <v>0.12121212121212122</v>
      </c>
      <c r="K164" s="3">
        <v>1</v>
      </c>
      <c r="L164" s="2">
        <f>K164/$Q$164</f>
        <v>3.0303030303030304E-2</v>
      </c>
      <c r="M164" s="11">
        <v>1</v>
      </c>
      <c r="N164" s="2">
        <f>M164/$Q$164</f>
        <v>3.0303030303030304E-2</v>
      </c>
      <c r="O164" s="3">
        <v>1</v>
      </c>
      <c r="P164" s="2">
        <f>O164/$Q$164</f>
        <v>3.0303030303030304E-2</v>
      </c>
      <c r="Q164" s="9">
        <v>33</v>
      </c>
      <c r="R164" s="9">
        <v>3</v>
      </c>
      <c r="S164" s="4">
        <v>36</v>
      </c>
      <c r="T164" s="103"/>
    </row>
    <row r="167" spans="2:20" x14ac:dyDescent="0.2">
      <c r="C167" s="102" t="s">
        <v>69</v>
      </c>
    </row>
    <row r="169" spans="2:20" ht="15" customHeight="1" x14ac:dyDescent="0.2">
      <c r="B169" s="254" t="s">
        <v>58</v>
      </c>
      <c r="C169" s="247" t="s">
        <v>313</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0</v>
      </c>
      <c r="D172" s="2">
        <f>C172/$Q$172</f>
        <v>0</v>
      </c>
      <c r="E172" s="3">
        <v>1</v>
      </c>
      <c r="F172" s="2">
        <f>E172/$Q$172</f>
        <v>6.6666666666666666E-2</v>
      </c>
      <c r="G172" s="3">
        <v>0</v>
      </c>
      <c r="H172" s="2">
        <f>G172/$Q$172</f>
        <v>0</v>
      </c>
      <c r="I172" s="3">
        <v>3</v>
      </c>
      <c r="J172" s="2">
        <f>I172/$Q$172</f>
        <v>0.2</v>
      </c>
      <c r="K172" s="3">
        <v>3</v>
      </c>
      <c r="L172" s="2">
        <f>K172/$Q$172</f>
        <v>0.2</v>
      </c>
      <c r="M172" s="4">
        <v>3</v>
      </c>
      <c r="N172" s="2">
        <f>M172/$Q$172</f>
        <v>0.2</v>
      </c>
      <c r="O172" s="3">
        <v>5</v>
      </c>
      <c r="P172" s="2">
        <f>O172/$Q$172</f>
        <v>0.33333333333333331</v>
      </c>
      <c r="Q172" s="4">
        <v>15</v>
      </c>
      <c r="R172" s="4">
        <v>0</v>
      </c>
      <c r="S172" s="4">
        <v>15</v>
      </c>
      <c r="T172" s="103"/>
    </row>
    <row r="173" spans="2:20" x14ac:dyDescent="0.25">
      <c r="B173" s="24" t="s">
        <v>70</v>
      </c>
      <c r="C173" s="10">
        <v>0</v>
      </c>
      <c r="D173" s="2">
        <f>C173/$Q$173</f>
        <v>0</v>
      </c>
      <c r="E173" s="3">
        <v>0</v>
      </c>
      <c r="F173" s="2">
        <f>E173/$Q$173</f>
        <v>0</v>
      </c>
      <c r="G173" s="3">
        <v>1</v>
      </c>
      <c r="H173" s="2">
        <f>G173/$Q$173</f>
        <v>6.6666666666666666E-2</v>
      </c>
      <c r="I173" s="3">
        <v>1</v>
      </c>
      <c r="J173" s="2">
        <f>I173/$Q$173</f>
        <v>6.6666666666666666E-2</v>
      </c>
      <c r="K173" s="3">
        <v>3</v>
      </c>
      <c r="L173" s="2">
        <f>K173/$Q$173</f>
        <v>0.2</v>
      </c>
      <c r="M173" s="11">
        <v>4</v>
      </c>
      <c r="N173" s="2">
        <f>M173/$Q$173</f>
        <v>0.26666666666666666</v>
      </c>
      <c r="O173" s="3">
        <v>6</v>
      </c>
      <c r="P173" s="2">
        <f>O173/$Q$173</f>
        <v>0.4</v>
      </c>
      <c r="Q173" s="4">
        <v>15</v>
      </c>
      <c r="R173" s="4">
        <v>0</v>
      </c>
      <c r="S173" s="4">
        <v>15</v>
      </c>
      <c r="T173" s="103"/>
    </row>
    <row r="174" spans="2:20" x14ac:dyDescent="0.2">
      <c r="B174" s="24" t="s">
        <v>64</v>
      </c>
      <c r="C174" s="10">
        <v>0</v>
      </c>
      <c r="D174" s="2">
        <f>C174/$Q$174</f>
        <v>0</v>
      </c>
      <c r="E174" s="3">
        <v>0</v>
      </c>
      <c r="F174" s="2">
        <f>E174/$Q$174</f>
        <v>0</v>
      </c>
      <c r="G174" s="4">
        <v>1</v>
      </c>
      <c r="H174" s="2">
        <f>G174/$Q$174</f>
        <v>7.1428571428571425E-2</v>
      </c>
      <c r="I174" s="4">
        <v>1</v>
      </c>
      <c r="J174" s="2">
        <f>I174/$Q$174</f>
        <v>7.1428571428571425E-2</v>
      </c>
      <c r="K174" s="4">
        <v>3</v>
      </c>
      <c r="L174" s="2">
        <f>K174/$Q$174</f>
        <v>0.21428571428571427</v>
      </c>
      <c r="M174" s="4">
        <v>3</v>
      </c>
      <c r="N174" s="2">
        <f>M174/$Q$174</f>
        <v>0.21428571428571427</v>
      </c>
      <c r="O174" s="4">
        <v>6</v>
      </c>
      <c r="P174" s="2">
        <f>O174/$Q$174</f>
        <v>0.42857142857142855</v>
      </c>
      <c r="Q174" s="4">
        <v>14</v>
      </c>
      <c r="R174" s="4">
        <v>1</v>
      </c>
      <c r="S174" s="4">
        <v>15</v>
      </c>
      <c r="T174" s="103"/>
    </row>
    <row r="175" spans="2:20" x14ac:dyDescent="0.25">
      <c r="B175" s="24" t="s">
        <v>65</v>
      </c>
      <c r="C175" s="10">
        <v>1</v>
      </c>
      <c r="D175" s="2">
        <f>C175/$Q$175</f>
        <v>6.6666666666666666E-2</v>
      </c>
      <c r="E175" s="3">
        <v>0</v>
      </c>
      <c r="F175" s="2">
        <f>E175/$Q$175</f>
        <v>0</v>
      </c>
      <c r="G175" s="3">
        <v>2</v>
      </c>
      <c r="H175" s="2">
        <f>G175/$Q$175</f>
        <v>0.13333333333333333</v>
      </c>
      <c r="I175" s="3">
        <v>1</v>
      </c>
      <c r="J175" s="2">
        <f>I175/$Q$175</f>
        <v>6.6666666666666666E-2</v>
      </c>
      <c r="K175" s="3">
        <v>2</v>
      </c>
      <c r="L175" s="2">
        <f>K175/$Q$175</f>
        <v>0.13333333333333333</v>
      </c>
      <c r="M175" s="11">
        <v>3</v>
      </c>
      <c r="N175" s="2">
        <f>M175/$Q$175</f>
        <v>0.2</v>
      </c>
      <c r="O175" s="3">
        <v>6</v>
      </c>
      <c r="P175" s="2">
        <f>O175/$Q$175</f>
        <v>0.4</v>
      </c>
      <c r="Q175" s="4">
        <v>15</v>
      </c>
      <c r="R175" s="4">
        <v>0</v>
      </c>
      <c r="S175" s="4">
        <v>15</v>
      </c>
      <c r="T175" s="103"/>
    </row>
    <row r="176" spans="2:20" x14ac:dyDescent="0.2">
      <c r="B176" s="24" t="s">
        <v>66</v>
      </c>
      <c r="C176" s="10">
        <v>3</v>
      </c>
      <c r="D176" s="2">
        <f>C176/$Q$176</f>
        <v>0.2</v>
      </c>
      <c r="E176" s="3">
        <v>0</v>
      </c>
      <c r="F176" s="2">
        <f>E176/$Q$176</f>
        <v>0</v>
      </c>
      <c r="G176" s="3">
        <v>1</v>
      </c>
      <c r="H176" s="2">
        <f>G176/$Q$176</f>
        <v>6.6666666666666666E-2</v>
      </c>
      <c r="I176" s="3">
        <v>3</v>
      </c>
      <c r="J176" s="2">
        <f>I176/$Q$176</f>
        <v>0.2</v>
      </c>
      <c r="K176" s="3">
        <v>1</v>
      </c>
      <c r="L176" s="2">
        <f>K176/$Q$176</f>
        <v>6.6666666666666666E-2</v>
      </c>
      <c r="M176" s="4">
        <v>1</v>
      </c>
      <c r="N176" s="2">
        <f>M176/$Q$176</f>
        <v>6.6666666666666666E-2</v>
      </c>
      <c r="O176" s="3">
        <v>6</v>
      </c>
      <c r="P176" s="2">
        <f>O176/$Q$176</f>
        <v>0.4</v>
      </c>
      <c r="Q176" s="11">
        <v>15</v>
      </c>
      <c r="R176" s="4">
        <v>0</v>
      </c>
      <c r="S176" s="4">
        <v>15</v>
      </c>
      <c r="T176" s="103"/>
    </row>
    <row r="177" spans="2:20" x14ac:dyDescent="0.25">
      <c r="B177" s="24" t="s">
        <v>67</v>
      </c>
      <c r="C177" s="10">
        <v>0</v>
      </c>
      <c r="D177" s="2">
        <f>C177/$Q$177</f>
        <v>0</v>
      </c>
      <c r="E177" s="3">
        <v>0</v>
      </c>
      <c r="F177" s="2">
        <f>E177/$Q$177</f>
        <v>0</v>
      </c>
      <c r="G177" s="4">
        <v>0</v>
      </c>
      <c r="H177" s="2">
        <f>G177/$Q$177</f>
        <v>0</v>
      </c>
      <c r="I177" s="4">
        <v>0</v>
      </c>
      <c r="J177" s="2">
        <f>I177/$Q$177</f>
        <v>0</v>
      </c>
      <c r="K177" s="4">
        <v>3</v>
      </c>
      <c r="L177" s="2">
        <f>K177/$Q$177</f>
        <v>0.2</v>
      </c>
      <c r="M177" s="11">
        <v>3</v>
      </c>
      <c r="N177" s="2">
        <f>M177/$Q$177</f>
        <v>0.2</v>
      </c>
      <c r="O177" s="4">
        <v>9</v>
      </c>
      <c r="P177" s="2">
        <f>O177/$Q$177</f>
        <v>0.6</v>
      </c>
      <c r="Q177" s="11">
        <v>15</v>
      </c>
      <c r="R177" s="4">
        <v>0</v>
      </c>
      <c r="S177" s="4">
        <v>15</v>
      </c>
      <c r="T177" s="103"/>
    </row>
    <row r="178" spans="2:20" x14ac:dyDescent="0.25">
      <c r="B178" s="24" t="s">
        <v>68</v>
      </c>
      <c r="C178" s="10">
        <v>4</v>
      </c>
      <c r="D178" s="2">
        <f>C178/$Q$178</f>
        <v>0.2857142857142857</v>
      </c>
      <c r="E178" s="3">
        <v>5</v>
      </c>
      <c r="F178" s="2">
        <f>E178/$Q$178</f>
        <v>0.35714285714285715</v>
      </c>
      <c r="G178" s="3">
        <v>1</v>
      </c>
      <c r="H178" s="2">
        <f>G178/$Q$178</f>
        <v>7.1428571428571425E-2</v>
      </c>
      <c r="I178" s="3">
        <v>2</v>
      </c>
      <c r="J178" s="2">
        <f>I178/$Q$178</f>
        <v>0.14285714285714285</v>
      </c>
      <c r="K178" s="3">
        <v>1</v>
      </c>
      <c r="L178" s="2">
        <f>K178/$Q$178</f>
        <v>7.1428571428571425E-2</v>
      </c>
      <c r="M178" s="11">
        <v>1</v>
      </c>
      <c r="N178" s="2">
        <f>M178/$Q$178</f>
        <v>7.1428571428571425E-2</v>
      </c>
      <c r="O178" s="3">
        <v>0</v>
      </c>
      <c r="P178" s="2">
        <f>O178/$Q$178</f>
        <v>0</v>
      </c>
      <c r="Q178" s="9">
        <v>14</v>
      </c>
      <c r="R178" s="9">
        <v>1</v>
      </c>
      <c r="S178" s="4">
        <v>15</v>
      </c>
      <c r="T178" s="103"/>
    </row>
    <row r="181" spans="2:20" x14ac:dyDescent="0.2">
      <c r="C181" s="102" t="s">
        <v>71</v>
      </c>
    </row>
    <row r="183" spans="2:20" ht="15.75" customHeight="1" x14ac:dyDescent="0.2">
      <c r="B183" s="254" t="s">
        <v>58</v>
      </c>
      <c r="C183" s="257" t="s">
        <v>312</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1</v>
      </c>
      <c r="D186" s="2">
        <f>C186/$Q$186</f>
        <v>4.7619047619047616E-2</v>
      </c>
      <c r="E186" s="3">
        <v>0</v>
      </c>
      <c r="F186" s="2">
        <f>E186/$Q$186</f>
        <v>0</v>
      </c>
      <c r="G186" s="3">
        <v>2</v>
      </c>
      <c r="H186" s="2">
        <f>G186/$Q$186</f>
        <v>9.5238095238095233E-2</v>
      </c>
      <c r="I186" s="3">
        <v>0</v>
      </c>
      <c r="J186" s="2">
        <f>I186/$Q$186</f>
        <v>0</v>
      </c>
      <c r="K186" s="3">
        <v>3</v>
      </c>
      <c r="L186" s="2">
        <f>K186/$Q$186</f>
        <v>0.14285714285714285</v>
      </c>
      <c r="M186" s="4">
        <v>4</v>
      </c>
      <c r="N186" s="2">
        <f>M186/$Q$186</f>
        <v>0.19047619047619047</v>
      </c>
      <c r="O186" s="3">
        <v>11</v>
      </c>
      <c r="P186" s="2">
        <f>O186/$Q$186</f>
        <v>0.52380952380952384</v>
      </c>
      <c r="Q186" s="4">
        <v>21</v>
      </c>
      <c r="R186" s="4">
        <v>0</v>
      </c>
      <c r="S186" s="4">
        <v>21</v>
      </c>
      <c r="T186" s="103"/>
    </row>
    <row r="187" spans="2:20" x14ac:dyDescent="0.25">
      <c r="B187" s="24" t="s">
        <v>70</v>
      </c>
      <c r="C187" s="10">
        <v>1</v>
      </c>
      <c r="D187" s="2">
        <f>C187/$Q$187</f>
        <v>4.7619047619047616E-2</v>
      </c>
      <c r="E187" s="3">
        <v>1</v>
      </c>
      <c r="F187" s="2">
        <f>E187/$Q$187</f>
        <v>4.7619047619047616E-2</v>
      </c>
      <c r="G187" s="3">
        <v>2</v>
      </c>
      <c r="H187" s="2">
        <f>G187/$Q$187</f>
        <v>9.5238095238095233E-2</v>
      </c>
      <c r="I187" s="3">
        <v>1</v>
      </c>
      <c r="J187" s="2">
        <f>I187/$Q$187</f>
        <v>4.7619047619047616E-2</v>
      </c>
      <c r="K187" s="3">
        <v>1</v>
      </c>
      <c r="L187" s="2">
        <f>K187/$Q$187</f>
        <v>4.7619047619047616E-2</v>
      </c>
      <c r="M187" s="11">
        <v>2</v>
      </c>
      <c r="N187" s="2">
        <f>M187/$Q$187</f>
        <v>9.5238095238095233E-2</v>
      </c>
      <c r="O187" s="3">
        <v>13</v>
      </c>
      <c r="P187" s="2">
        <f>O187/$Q$187</f>
        <v>0.61904761904761907</v>
      </c>
      <c r="Q187" s="4">
        <v>21</v>
      </c>
      <c r="R187" s="4">
        <v>0</v>
      </c>
      <c r="S187" s="4">
        <v>21</v>
      </c>
      <c r="T187" s="103"/>
    </row>
    <row r="188" spans="2:20" x14ac:dyDescent="0.2">
      <c r="B188" s="24" t="s">
        <v>64</v>
      </c>
      <c r="C188" s="10">
        <v>2</v>
      </c>
      <c r="D188" s="2">
        <f>C188/$Q$188</f>
        <v>9.5238095238095233E-2</v>
      </c>
      <c r="E188" s="3">
        <v>2</v>
      </c>
      <c r="F188" s="2">
        <f>E188/$Q$188</f>
        <v>9.5238095238095233E-2</v>
      </c>
      <c r="G188" s="4">
        <v>4</v>
      </c>
      <c r="H188" s="2">
        <f>G188/$Q$188</f>
        <v>0.19047619047619047</v>
      </c>
      <c r="I188" s="4">
        <v>1</v>
      </c>
      <c r="J188" s="2">
        <f>I188/$Q$188</f>
        <v>4.7619047619047616E-2</v>
      </c>
      <c r="K188" s="4">
        <v>1</v>
      </c>
      <c r="L188" s="2">
        <f>K188/$Q$188</f>
        <v>4.7619047619047616E-2</v>
      </c>
      <c r="M188" s="4">
        <v>3</v>
      </c>
      <c r="N188" s="2">
        <f>M188/$Q$188</f>
        <v>0.14285714285714285</v>
      </c>
      <c r="O188" s="4">
        <v>8</v>
      </c>
      <c r="P188" s="2">
        <f>O188/$Q$188</f>
        <v>0.38095238095238093</v>
      </c>
      <c r="Q188" s="4">
        <v>21</v>
      </c>
      <c r="R188" s="4">
        <v>0</v>
      </c>
      <c r="S188" s="4">
        <v>21</v>
      </c>
      <c r="T188" s="103"/>
    </row>
    <row r="189" spans="2:20" x14ac:dyDescent="0.25">
      <c r="B189" s="24" t="s">
        <v>65</v>
      </c>
      <c r="C189" s="10">
        <v>2</v>
      </c>
      <c r="D189" s="2">
        <f>C189/$Q$189</f>
        <v>9.5238095238095233E-2</v>
      </c>
      <c r="E189" s="3">
        <v>3</v>
      </c>
      <c r="F189" s="2">
        <f>E189/$Q$189</f>
        <v>0.14285714285714285</v>
      </c>
      <c r="G189" s="3">
        <v>3</v>
      </c>
      <c r="H189" s="2">
        <f>G189/$Q$189</f>
        <v>0.14285714285714285</v>
      </c>
      <c r="I189" s="3">
        <v>0</v>
      </c>
      <c r="J189" s="2">
        <f>I189/$Q$189</f>
        <v>0</v>
      </c>
      <c r="K189" s="3">
        <v>1</v>
      </c>
      <c r="L189" s="2">
        <f>K189/$Q$189</f>
        <v>4.7619047619047616E-2</v>
      </c>
      <c r="M189" s="11">
        <v>5</v>
      </c>
      <c r="N189" s="2">
        <f>M189/$Q$189</f>
        <v>0.23809523809523808</v>
      </c>
      <c r="O189" s="3">
        <v>7</v>
      </c>
      <c r="P189" s="2">
        <f>O189/$Q$189</f>
        <v>0.33333333333333331</v>
      </c>
      <c r="Q189" s="4">
        <v>21</v>
      </c>
      <c r="R189" s="4">
        <v>0</v>
      </c>
      <c r="S189" s="4">
        <v>21</v>
      </c>
      <c r="T189" s="103"/>
    </row>
    <row r="190" spans="2:20" x14ac:dyDescent="0.2">
      <c r="B190" s="24" t="s">
        <v>66</v>
      </c>
      <c r="C190" s="10">
        <v>2</v>
      </c>
      <c r="D190" s="2">
        <f>C190/$Q$190</f>
        <v>9.5238095238095233E-2</v>
      </c>
      <c r="E190" s="3">
        <v>3</v>
      </c>
      <c r="F190" s="2">
        <f>E190/$Q$190</f>
        <v>0.14285714285714285</v>
      </c>
      <c r="G190" s="3">
        <v>6</v>
      </c>
      <c r="H190" s="2">
        <f>G190/$Q$190</f>
        <v>0.2857142857142857</v>
      </c>
      <c r="I190" s="3">
        <v>2</v>
      </c>
      <c r="J190" s="2">
        <f>I190/$Q$190</f>
        <v>9.5238095238095233E-2</v>
      </c>
      <c r="K190" s="3">
        <v>3</v>
      </c>
      <c r="L190" s="2">
        <f>K190/$Q$190</f>
        <v>0.14285714285714285</v>
      </c>
      <c r="M190" s="4">
        <v>2</v>
      </c>
      <c r="N190" s="2">
        <f>M190/$Q$190</f>
        <v>9.5238095238095233E-2</v>
      </c>
      <c r="O190" s="3">
        <v>3</v>
      </c>
      <c r="P190" s="2">
        <f>O190/$Q$190</f>
        <v>0.14285714285714285</v>
      </c>
      <c r="Q190" s="4">
        <v>21</v>
      </c>
      <c r="R190" s="4">
        <v>0</v>
      </c>
      <c r="S190" s="4">
        <v>21</v>
      </c>
      <c r="T190" s="103"/>
    </row>
    <row r="191" spans="2:20" x14ac:dyDescent="0.25">
      <c r="B191" s="24" t="s">
        <v>67</v>
      </c>
      <c r="C191" s="10">
        <v>1</v>
      </c>
      <c r="D191" s="2">
        <f>C191/$Q$191</f>
        <v>4.7619047619047616E-2</v>
      </c>
      <c r="E191" s="3">
        <v>0</v>
      </c>
      <c r="F191" s="2">
        <f>E191/$Q$191</f>
        <v>0</v>
      </c>
      <c r="G191" s="4">
        <v>0</v>
      </c>
      <c r="H191" s="2">
        <f>G191/$Q$191</f>
        <v>0</v>
      </c>
      <c r="I191" s="4">
        <v>1</v>
      </c>
      <c r="J191" s="2">
        <f>I191/$Q$191</f>
        <v>4.7619047619047616E-2</v>
      </c>
      <c r="K191" s="4">
        <v>1</v>
      </c>
      <c r="L191" s="2">
        <f>K191/$Q$191</f>
        <v>4.7619047619047616E-2</v>
      </c>
      <c r="M191" s="11">
        <v>3</v>
      </c>
      <c r="N191" s="2">
        <f>M191/$Q$191</f>
        <v>0.14285714285714285</v>
      </c>
      <c r="O191" s="4">
        <v>15</v>
      </c>
      <c r="P191" s="2">
        <f>O191/$Q$191</f>
        <v>0.7142857142857143</v>
      </c>
      <c r="Q191" s="4">
        <v>21</v>
      </c>
      <c r="R191" s="4">
        <v>0</v>
      </c>
      <c r="S191" s="4">
        <v>21</v>
      </c>
      <c r="T191" s="103"/>
    </row>
    <row r="192" spans="2:20" x14ac:dyDescent="0.25">
      <c r="B192" s="26" t="s">
        <v>72</v>
      </c>
      <c r="C192" s="10">
        <v>9</v>
      </c>
      <c r="D192" s="2">
        <f>C192/$Q$192</f>
        <v>0.47368421052631576</v>
      </c>
      <c r="E192" s="3">
        <v>4</v>
      </c>
      <c r="F192" s="2">
        <f>E192/$Q$192</f>
        <v>0.21052631578947367</v>
      </c>
      <c r="G192" s="3">
        <v>3</v>
      </c>
      <c r="H192" s="2">
        <f>G192/$Q$192</f>
        <v>0.15789473684210525</v>
      </c>
      <c r="I192" s="3">
        <v>2</v>
      </c>
      <c r="J192" s="2">
        <f>I192/$Q$192</f>
        <v>0.10526315789473684</v>
      </c>
      <c r="K192" s="3">
        <v>0</v>
      </c>
      <c r="L192" s="2">
        <f>K192/$Q$192</f>
        <v>0</v>
      </c>
      <c r="M192" s="11">
        <v>0</v>
      </c>
      <c r="N192" s="2">
        <f>M192/$Q$192</f>
        <v>0</v>
      </c>
      <c r="O192" s="3">
        <v>1</v>
      </c>
      <c r="P192" s="2">
        <f>O192/$Q$192</f>
        <v>5.2631578947368418E-2</v>
      </c>
      <c r="Q192" s="9">
        <v>19</v>
      </c>
      <c r="R192" s="9">
        <v>2</v>
      </c>
      <c r="S192" s="4">
        <v>21</v>
      </c>
      <c r="T192" s="103"/>
    </row>
    <row r="195" spans="2:20" x14ac:dyDescent="0.2">
      <c r="C195" s="102" t="s">
        <v>73</v>
      </c>
    </row>
    <row r="197" spans="2:20" ht="15" customHeight="1" x14ac:dyDescent="0.2">
      <c r="B197" s="254" t="s">
        <v>74</v>
      </c>
      <c r="C197" s="257" t="s">
        <v>314</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1</v>
      </c>
      <c r="D200" s="2">
        <f>C200/$Q$200</f>
        <v>2.7777777777777776E-2</v>
      </c>
      <c r="E200" s="3">
        <v>0</v>
      </c>
      <c r="F200" s="2">
        <f>E200/$Q$200</f>
        <v>0</v>
      </c>
      <c r="G200" s="3">
        <v>1</v>
      </c>
      <c r="H200" s="2">
        <f>G200/$Q$200</f>
        <v>2.7777777777777776E-2</v>
      </c>
      <c r="I200" s="3">
        <v>0</v>
      </c>
      <c r="J200" s="2">
        <f>I200/$Q$200</f>
        <v>0</v>
      </c>
      <c r="K200" s="3">
        <v>2</v>
      </c>
      <c r="L200" s="2">
        <f>K200/$Q$200</f>
        <v>5.5555555555555552E-2</v>
      </c>
      <c r="M200" s="4">
        <v>7</v>
      </c>
      <c r="N200" s="2">
        <f>M200/$Q$200</f>
        <v>0.19444444444444445</v>
      </c>
      <c r="O200" s="3">
        <v>25</v>
      </c>
      <c r="P200" s="2">
        <f>O200/$Q$200</f>
        <v>0.69444444444444442</v>
      </c>
      <c r="Q200" s="9">
        <v>36</v>
      </c>
      <c r="R200" s="9">
        <v>0</v>
      </c>
      <c r="S200" s="9">
        <v>36</v>
      </c>
      <c r="T200" s="103"/>
    </row>
    <row r="201" spans="2:20" x14ac:dyDescent="0.2">
      <c r="B201" s="24" t="s">
        <v>75</v>
      </c>
      <c r="C201" s="10">
        <v>0</v>
      </c>
      <c r="D201" s="2">
        <f>C201/$Q$201</f>
        <v>0</v>
      </c>
      <c r="E201" s="3">
        <v>0</v>
      </c>
      <c r="F201" s="2">
        <f>E201/$Q$201</f>
        <v>0</v>
      </c>
      <c r="G201" s="3">
        <v>1</v>
      </c>
      <c r="H201" s="2">
        <f>G201/$Q$201</f>
        <v>2.7777777777777776E-2</v>
      </c>
      <c r="I201" s="3">
        <v>1</v>
      </c>
      <c r="J201" s="2">
        <f>I201/$Q$201</f>
        <v>2.7777777777777776E-2</v>
      </c>
      <c r="K201" s="3">
        <v>2</v>
      </c>
      <c r="L201" s="2">
        <f>K201/$Q$201</f>
        <v>5.5555555555555552E-2</v>
      </c>
      <c r="M201" s="11">
        <v>6</v>
      </c>
      <c r="N201" s="2">
        <f>M201/$Q$201</f>
        <v>0.16666666666666666</v>
      </c>
      <c r="O201" s="3">
        <v>26</v>
      </c>
      <c r="P201" s="2">
        <f>O201/$Q$201</f>
        <v>0.72222222222222221</v>
      </c>
      <c r="Q201" s="9">
        <v>36</v>
      </c>
      <c r="R201" s="9">
        <v>0</v>
      </c>
      <c r="S201" s="9">
        <v>36</v>
      </c>
      <c r="T201" s="103"/>
    </row>
    <row r="202" spans="2:20" x14ac:dyDescent="0.25">
      <c r="B202" s="24" t="s">
        <v>76</v>
      </c>
      <c r="C202" s="10">
        <v>0</v>
      </c>
      <c r="D202" s="2">
        <f>C202/$Q$202</f>
        <v>0</v>
      </c>
      <c r="E202" s="3">
        <v>0</v>
      </c>
      <c r="F202" s="2">
        <f>E202/$Q$202</f>
        <v>0</v>
      </c>
      <c r="G202" s="4">
        <v>1</v>
      </c>
      <c r="H202" s="2">
        <f>G202/$Q$202</f>
        <v>2.7777777777777776E-2</v>
      </c>
      <c r="I202" s="4">
        <v>1</v>
      </c>
      <c r="J202" s="2">
        <f>I202/$Q$202</f>
        <v>2.7777777777777776E-2</v>
      </c>
      <c r="K202" s="4">
        <v>1</v>
      </c>
      <c r="L202" s="2">
        <f>K202/$Q$202</f>
        <v>2.7777777777777776E-2</v>
      </c>
      <c r="M202" s="4">
        <v>5</v>
      </c>
      <c r="N202" s="2">
        <f>M202/$Q$202</f>
        <v>0.1388888888888889</v>
      </c>
      <c r="O202" s="4">
        <v>28</v>
      </c>
      <c r="P202" s="2">
        <f>O202/$Q$202</f>
        <v>0.77777777777777779</v>
      </c>
      <c r="Q202" s="9">
        <v>36</v>
      </c>
      <c r="R202" s="9">
        <v>0</v>
      </c>
      <c r="S202" s="9">
        <v>36</v>
      </c>
      <c r="T202" s="103"/>
    </row>
    <row r="203" spans="2:20" x14ac:dyDescent="0.2">
      <c r="B203" s="24" t="s">
        <v>66</v>
      </c>
      <c r="C203" s="10">
        <v>1</v>
      </c>
      <c r="D203" s="2">
        <f>C203/$Q$203</f>
        <v>2.8571428571428571E-2</v>
      </c>
      <c r="E203" s="3">
        <v>0</v>
      </c>
      <c r="F203" s="2">
        <f>E203/$Q$203</f>
        <v>0</v>
      </c>
      <c r="G203" s="3">
        <v>1</v>
      </c>
      <c r="H203" s="2">
        <f>G203/$Q$203</f>
        <v>2.8571428571428571E-2</v>
      </c>
      <c r="I203" s="3">
        <v>3</v>
      </c>
      <c r="J203" s="2">
        <f>I203/$Q$203</f>
        <v>8.5714285714285715E-2</v>
      </c>
      <c r="K203" s="3">
        <v>7</v>
      </c>
      <c r="L203" s="2">
        <f>K203/$Q$203</f>
        <v>0.2</v>
      </c>
      <c r="M203" s="11">
        <v>8</v>
      </c>
      <c r="N203" s="2">
        <f>M203/$Q$203</f>
        <v>0.22857142857142856</v>
      </c>
      <c r="O203" s="3">
        <v>15</v>
      </c>
      <c r="P203" s="2">
        <f>O203/$Q$203</f>
        <v>0.42857142857142855</v>
      </c>
      <c r="Q203" s="9">
        <v>35</v>
      </c>
      <c r="R203" s="9">
        <v>1</v>
      </c>
      <c r="S203" s="9">
        <v>36</v>
      </c>
      <c r="T203" s="103"/>
    </row>
    <row r="204" spans="2:20" x14ac:dyDescent="0.25">
      <c r="B204" s="24" t="s">
        <v>67</v>
      </c>
      <c r="C204" s="10">
        <v>0</v>
      </c>
      <c r="D204" s="2">
        <f>C204/$Q$204</f>
        <v>0</v>
      </c>
      <c r="E204" s="3">
        <v>2</v>
      </c>
      <c r="F204" s="2">
        <f>E204/$Q$204</f>
        <v>5.7142857142857141E-2</v>
      </c>
      <c r="G204" s="3">
        <v>1</v>
      </c>
      <c r="H204" s="2">
        <f>G204/$Q$204</f>
        <v>2.8571428571428571E-2</v>
      </c>
      <c r="I204" s="3">
        <v>0</v>
      </c>
      <c r="J204" s="2">
        <f>I204/$Q$204</f>
        <v>0</v>
      </c>
      <c r="K204" s="3">
        <v>1</v>
      </c>
      <c r="L204" s="2">
        <f>K204/$Q$204</f>
        <v>2.8571428571428571E-2</v>
      </c>
      <c r="M204" s="4">
        <v>2</v>
      </c>
      <c r="N204" s="2">
        <f>M204/$Q$204</f>
        <v>5.7142857142857141E-2</v>
      </c>
      <c r="O204" s="3">
        <v>29</v>
      </c>
      <c r="P204" s="2">
        <f>O204/$Q$204</f>
        <v>0.82857142857142863</v>
      </c>
      <c r="Q204" s="4">
        <v>35</v>
      </c>
      <c r="R204" s="4">
        <v>1</v>
      </c>
      <c r="S204" s="9">
        <v>36</v>
      </c>
      <c r="T204" s="103"/>
    </row>
    <row r="207" spans="2:20" x14ac:dyDescent="0.2">
      <c r="C207" s="102" t="s">
        <v>77</v>
      </c>
    </row>
    <row r="209" spans="2:20" ht="15" customHeight="1" x14ac:dyDescent="0.2">
      <c r="B209" s="254" t="s">
        <v>74</v>
      </c>
      <c r="C209" s="257" t="s">
        <v>313</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0</v>
      </c>
      <c r="D212" s="2">
        <f>C212/$Q$212</f>
        <v>0</v>
      </c>
      <c r="E212" s="3">
        <v>0</v>
      </c>
      <c r="F212" s="2">
        <f>E212/$Q$212</f>
        <v>0</v>
      </c>
      <c r="G212" s="3">
        <v>0</v>
      </c>
      <c r="H212" s="2">
        <f>G212/$Q$212</f>
        <v>0</v>
      </c>
      <c r="I212" s="3">
        <v>0</v>
      </c>
      <c r="J212" s="2">
        <f>I212/$Q$212</f>
        <v>0</v>
      </c>
      <c r="K212" s="3">
        <v>2</v>
      </c>
      <c r="L212" s="2">
        <f>K212/$Q$212</f>
        <v>0.13333333333333333</v>
      </c>
      <c r="M212" s="4">
        <v>3</v>
      </c>
      <c r="N212" s="2">
        <f>M212/$Q$212</f>
        <v>0.2</v>
      </c>
      <c r="O212" s="3">
        <v>10</v>
      </c>
      <c r="P212" s="2">
        <f>O212/$Q$212</f>
        <v>0.66666666666666663</v>
      </c>
      <c r="Q212" s="9">
        <v>15</v>
      </c>
      <c r="R212" s="9">
        <v>0</v>
      </c>
      <c r="S212" s="9">
        <v>15</v>
      </c>
      <c r="T212" s="103"/>
    </row>
    <row r="213" spans="2:20" x14ac:dyDescent="0.2">
      <c r="B213" s="24" t="s">
        <v>75</v>
      </c>
      <c r="C213" s="10">
        <v>0</v>
      </c>
      <c r="D213" s="2">
        <f>C213/$Q$213</f>
        <v>0</v>
      </c>
      <c r="E213" s="3">
        <v>0</v>
      </c>
      <c r="F213" s="2">
        <f>E213/$Q$213</f>
        <v>0</v>
      </c>
      <c r="G213" s="3">
        <v>0</v>
      </c>
      <c r="H213" s="2">
        <f>G213/$Q$213</f>
        <v>0</v>
      </c>
      <c r="I213" s="3">
        <v>0</v>
      </c>
      <c r="J213" s="2">
        <f>I213/$Q$213</f>
        <v>0</v>
      </c>
      <c r="K213" s="3">
        <v>0</v>
      </c>
      <c r="L213" s="2">
        <f>K213/$Q$213</f>
        <v>0</v>
      </c>
      <c r="M213" s="11">
        <v>2</v>
      </c>
      <c r="N213" s="2">
        <f>M213/$Q$213</f>
        <v>0.13333333333333333</v>
      </c>
      <c r="O213" s="3">
        <v>13</v>
      </c>
      <c r="P213" s="2">
        <f>O213/$Q$213</f>
        <v>0.8666666666666667</v>
      </c>
      <c r="Q213" s="9">
        <v>15</v>
      </c>
      <c r="R213" s="9">
        <v>0</v>
      </c>
      <c r="S213" s="9">
        <v>15</v>
      </c>
      <c r="T213" s="103"/>
    </row>
    <row r="214" spans="2:20" x14ac:dyDescent="0.25">
      <c r="B214" s="24" t="s">
        <v>76</v>
      </c>
      <c r="C214" s="10">
        <v>0</v>
      </c>
      <c r="D214" s="2">
        <f>C214/$Q$214</f>
        <v>0</v>
      </c>
      <c r="E214" s="3">
        <v>0</v>
      </c>
      <c r="F214" s="2">
        <f>E214/$Q$214</f>
        <v>0</v>
      </c>
      <c r="G214" s="4">
        <v>0</v>
      </c>
      <c r="H214" s="2">
        <f>G214/$Q$214</f>
        <v>0</v>
      </c>
      <c r="I214" s="4">
        <v>0</v>
      </c>
      <c r="J214" s="2">
        <f>I214/$Q$214</f>
        <v>0</v>
      </c>
      <c r="K214" s="4">
        <v>1</v>
      </c>
      <c r="L214" s="2">
        <f>K214/$Q$214</f>
        <v>6.6666666666666666E-2</v>
      </c>
      <c r="M214" s="4">
        <v>2</v>
      </c>
      <c r="N214" s="2">
        <f>M214/$Q$214</f>
        <v>0.13333333333333333</v>
      </c>
      <c r="O214" s="4">
        <v>12</v>
      </c>
      <c r="P214" s="2">
        <f>O214/$Q$214</f>
        <v>0.8</v>
      </c>
      <c r="Q214" s="9">
        <v>15</v>
      </c>
      <c r="R214" s="9">
        <v>0</v>
      </c>
      <c r="S214" s="9">
        <v>15</v>
      </c>
      <c r="T214" s="103"/>
    </row>
    <row r="215" spans="2:20" x14ac:dyDescent="0.2">
      <c r="B215" s="24" t="s">
        <v>66</v>
      </c>
      <c r="C215" s="10">
        <v>0</v>
      </c>
      <c r="D215" s="2">
        <f>C215/$Q$215</f>
        <v>0</v>
      </c>
      <c r="E215" s="3">
        <v>0</v>
      </c>
      <c r="F215" s="2">
        <f>E215/$Q$215</f>
        <v>0</v>
      </c>
      <c r="G215" s="3">
        <v>1</v>
      </c>
      <c r="H215" s="2">
        <f>G215/$Q$215</f>
        <v>6.6666666666666666E-2</v>
      </c>
      <c r="I215" s="3">
        <v>1</v>
      </c>
      <c r="J215" s="2">
        <f>I215/$Q$215</f>
        <v>6.6666666666666666E-2</v>
      </c>
      <c r="K215" s="3">
        <v>1</v>
      </c>
      <c r="L215" s="2">
        <f>K215/$Q$215</f>
        <v>6.6666666666666666E-2</v>
      </c>
      <c r="M215" s="11">
        <v>4</v>
      </c>
      <c r="N215" s="2">
        <f>M215/$Q$215</f>
        <v>0.26666666666666666</v>
      </c>
      <c r="O215" s="3">
        <v>8</v>
      </c>
      <c r="P215" s="2">
        <f>O215/$Q$215</f>
        <v>0.53333333333333333</v>
      </c>
      <c r="Q215" s="11">
        <v>15</v>
      </c>
      <c r="R215" s="9">
        <v>0</v>
      </c>
      <c r="S215" s="9">
        <v>15</v>
      </c>
      <c r="T215" s="103"/>
    </row>
    <row r="216" spans="2:20" x14ac:dyDescent="0.25">
      <c r="B216" s="24" t="s">
        <v>78</v>
      </c>
      <c r="C216" s="10">
        <v>0</v>
      </c>
      <c r="D216" s="2">
        <f>C216/$Q$216</f>
        <v>0</v>
      </c>
      <c r="E216" s="3">
        <v>0</v>
      </c>
      <c r="F216" s="2">
        <f>E216/$Q$216</f>
        <v>0</v>
      </c>
      <c r="G216" s="3">
        <v>0</v>
      </c>
      <c r="H216" s="2">
        <f>G216/$Q$216</f>
        <v>0</v>
      </c>
      <c r="I216" s="3">
        <v>0</v>
      </c>
      <c r="J216" s="2">
        <f>I216/$Q$216</f>
        <v>0</v>
      </c>
      <c r="K216" s="3">
        <v>1</v>
      </c>
      <c r="L216" s="2">
        <f>K216/$Q$216</f>
        <v>7.1428571428571425E-2</v>
      </c>
      <c r="M216" s="4">
        <v>1</v>
      </c>
      <c r="N216" s="2">
        <f>M216/$Q$216</f>
        <v>7.1428571428571425E-2</v>
      </c>
      <c r="O216" s="3">
        <v>12</v>
      </c>
      <c r="P216" s="2">
        <f>O216/$Q$216</f>
        <v>0.8571428571428571</v>
      </c>
      <c r="Q216" s="9">
        <v>14</v>
      </c>
      <c r="R216" s="9">
        <v>1</v>
      </c>
      <c r="S216" s="9">
        <v>15</v>
      </c>
      <c r="T216" s="103"/>
    </row>
    <row r="219" spans="2:20" x14ac:dyDescent="0.2">
      <c r="C219" s="102" t="s">
        <v>79</v>
      </c>
    </row>
    <row r="221" spans="2:20" ht="15" customHeight="1" x14ac:dyDescent="0.2">
      <c r="B221" s="254" t="s">
        <v>74</v>
      </c>
      <c r="C221" s="257" t="s">
        <v>312</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1</v>
      </c>
      <c r="D224" s="2">
        <f>C224/$Q$224</f>
        <v>4.7619047619047616E-2</v>
      </c>
      <c r="E224" s="3">
        <v>0</v>
      </c>
      <c r="F224" s="2">
        <f>E224/$Q$224</f>
        <v>0</v>
      </c>
      <c r="G224" s="3">
        <v>1</v>
      </c>
      <c r="H224" s="2">
        <f>G224/$Q$224</f>
        <v>4.7619047619047616E-2</v>
      </c>
      <c r="I224" s="3">
        <v>0</v>
      </c>
      <c r="J224" s="2">
        <f>I224/$Q$224</f>
        <v>0</v>
      </c>
      <c r="K224" s="3">
        <v>0</v>
      </c>
      <c r="L224" s="2">
        <f>K224/$Q$224</f>
        <v>0</v>
      </c>
      <c r="M224" s="4">
        <v>4</v>
      </c>
      <c r="N224" s="2">
        <f>M224/$Q$224</f>
        <v>0.19047619047619047</v>
      </c>
      <c r="O224" s="3">
        <v>15</v>
      </c>
      <c r="P224" s="2">
        <f>O224/$Q$224</f>
        <v>0.7142857142857143</v>
      </c>
      <c r="Q224" s="9">
        <v>21</v>
      </c>
      <c r="R224" s="9">
        <v>0</v>
      </c>
      <c r="S224" s="9">
        <v>21</v>
      </c>
      <c r="T224" s="103"/>
    </row>
    <row r="225" spans="2:20" x14ac:dyDescent="0.2">
      <c r="B225" s="24" t="s">
        <v>75</v>
      </c>
      <c r="C225" s="10">
        <v>0</v>
      </c>
      <c r="D225" s="2">
        <f>C225/$Q$225</f>
        <v>0</v>
      </c>
      <c r="E225" s="3">
        <v>0</v>
      </c>
      <c r="F225" s="2">
        <f>E225/$Q$225</f>
        <v>0</v>
      </c>
      <c r="G225" s="3">
        <v>1</v>
      </c>
      <c r="H225" s="2">
        <f>G225/$Q$225</f>
        <v>4.7619047619047616E-2</v>
      </c>
      <c r="I225" s="3">
        <v>1</v>
      </c>
      <c r="J225" s="2">
        <f>I225/$Q$225</f>
        <v>4.7619047619047616E-2</v>
      </c>
      <c r="K225" s="3">
        <v>2</v>
      </c>
      <c r="L225" s="2">
        <f>K225/$Q$225</f>
        <v>9.5238095238095233E-2</v>
      </c>
      <c r="M225" s="11">
        <v>4</v>
      </c>
      <c r="N225" s="2">
        <f>M225/$Q$225</f>
        <v>0.19047619047619047</v>
      </c>
      <c r="O225" s="3">
        <v>13</v>
      </c>
      <c r="P225" s="2">
        <f>O225/$Q$225</f>
        <v>0.61904761904761907</v>
      </c>
      <c r="Q225" s="9">
        <v>21</v>
      </c>
      <c r="R225" s="9">
        <v>0</v>
      </c>
      <c r="S225" s="9">
        <v>21</v>
      </c>
      <c r="T225" s="103"/>
    </row>
    <row r="226" spans="2:20" x14ac:dyDescent="0.25">
      <c r="B226" s="24" t="s">
        <v>76</v>
      </c>
      <c r="C226" s="10">
        <v>0</v>
      </c>
      <c r="D226" s="2">
        <f>C226/$Q$226</f>
        <v>0</v>
      </c>
      <c r="E226" s="3">
        <v>0</v>
      </c>
      <c r="F226" s="2">
        <f>E226/$Q$226</f>
        <v>0</v>
      </c>
      <c r="G226" s="4">
        <v>1</v>
      </c>
      <c r="H226" s="2">
        <f>G226/$Q$226</f>
        <v>4.7619047619047616E-2</v>
      </c>
      <c r="I226" s="4">
        <v>1</v>
      </c>
      <c r="J226" s="2">
        <f>I226/$Q$226</f>
        <v>4.7619047619047616E-2</v>
      </c>
      <c r="K226" s="4">
        <v>0</v>
      </c>
      <c r="L226" s="2">
        <f>K226/$Q$226</f>
        <v>0</v>
      </c>
      <c r="M226" s="4">
        <v>3</v>
      </c>
      <c r="N226" s="2">
        <f>M226/$Q$226</f>
        <v>0.14285714285714285</v>
      </c>
      <c r="O226" s="4">
        <v>16</v>
      </c>
      <c r="P226" s="2">
        <f>O226/$Q$226</f>
        <v>0.76190476190476186</v>
      </c>
      <c r="Q226" s="9">
        <v>21</v>
      </c>
      <c r="R226" s="9">
        <v>0</v>
      </c>
      <c r="S226" s="9">
        <v>21</v>
      </c>
      <c r="T226" s="103"/>
    </row>
    <row r="227" spans="2:20" x14ac:dyDescent="0.2">
      <c r="B227" s="24" t="s">
        <v>66</v>
      </c>
      <c r="C227" s="10">
        <v>1</v>
      </c>
      <c r="D227" s="2">
        <f>C227/$Q$227</f>
        <v>0.05</v>
      </c>
      <c r="E227" s="3">
        <v>0</v>
      </c>
      <c r="F227" s="2">
        <f>E227/$Q$227</f>
        <v>0</v>
      </c>
      <c r="G227" s="3">
        <v>0</v>
      </c>
      <c r="H227" s="2">
        <f>G227/$Q$227</f>
        <v>0</v>
      </c>
      <c r="I227" s="3">
        <v>2</v>
      </c>
      <c r="J227" s="2">
        <f>I227/$Q$227</f>
        <v>0.1</v>
      </c>
      <c r="K227" s="3">
        <v>6</v>
      </c>
      <c r="L227" s="2">
        <f>K227/$Q$227</f>
        <v>0.3</v>
      </c>
      <c r="M227" s="11">
        <v>4</v>
      </c>
      <c r="N227" s="2">
        <f>M227/$Q$227</f>
        <v>0.2</v>
      </c>
      <c r="O227" s="3">
        <v>7</v>
      </c>
      <c r="P227" s="2">
        <f>O227/$Q$227</f>
        <v>0.35</v>
      </c>
      <c r="Q227" s="9">
        <v>20</v>
      </c>
      <c r="R227" s="9">
        <v>1</v>
      </c>
      <c r="S227" s="9">
        <v>21</v>
      </c>
      <c r="T227" s="103"/>
    </row>
    <row r="228" spans="2:20" x14ac:dyDescent="0.25">
      <c r="B228" s="24" t="s">
        <v>78</v>
      </c>
      <c r="C228" s="10">
        <v>0</v>
      </c>
      <c r="D228" s="2">
        <f>C228/$Q$224</f>
        <v>0</v>
      </c>
      <c r="E228" s="3">
        <v>2</v>
      </c>
      <c r="F228" s="2">
        <f>E228/$Q$224</f>
        <v>9.5238095238095233E-2</v>
      </c>
      <c r="G228" s="3">
        <v>1</v>
      </c>
      <c r="H228" s="2">
        <f>G228/$Q$224</f>
        <v>4.7619047619047616E-2</v>
      </c>
      <c r="I228" s="3">
        <v>0</v>
      </c>
      <c r="J228" s="2">
        <f>I228/$Q$224</f>
        <v>0</v>
      </c>
      <c r="K228" s="3">
        <v>0</v>
      </c>
      <c r="L228" s="2">
        <f>K228/$Q$224</f>
        <v>0</v>
      </c>
      <c r="M228" s="4">
        <v>1</v>
      </c>
      <c r="N228" s="2">
        <f>M228/$Q$224</f>
        <v>4.7619047619047616E-2</v>
      </c>
      <c r="O228" s="3">
        <v>17</v>
      </c>
      <c r="P228" s="2">
        <f>O228/$Q$224</f>
        <v>0.80952380952380953</v>
      </c>
      <c r="Q228" s="9">
        <v>21</v>
      </c>
      <c r="R228" s="9">
        <v>0</v>
      </c>
      <c r="S228" s="9">
        <v>21</v>
      </c>
      <c r="T228" s="103"/>
    </row>
    <row r="231" spans="2:20" x14ac:dyDescent="0.25">
      <c r="C231" s="102" t="s">
        <v>80</v>
      </c>
    </row>
    <row r="233" spans="2:20" ht="15" customHeight="1" x14ac:dyDescent="0.2">
      <c r="B233" s="253" t="s">
        <v>81</v>
      </c>
      <c r="C233" s="257" t="s">
        <v>315</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5</v>
      </c>
      <c r="D236" s="2">
        <f>C236/$M$236</f>
        <v>0.14285714285714285</v>
      </c>
      <c r="E236" s="3">
        <v>2</v>
      </c>
      <c r="F236" s="2">
        <f>E236/$M$236</f>
        <v>5.7142857142857141E-2</v>
      </c>
      <c r="G236" s="3">
        <v>11</v>
      </c>
      <c r="H236" s="2">
        <f>G236/$M$236</f>
        <v>0.31428571428571428</v>
      </c>
      <c r="I236" s="3">
        <v>10</v>
      </c>
      <c r="J236" s="2">
        <f>I236/$M$236</f>
        <v>0.2857142857142857</v>
      </c>
      <c r="K236" s="3">
        <v>7</v>
      </c>
      <c r="L236" s="2">
        <f>K236/$M$236</f>
        <v>0.2</v>
      </c>
      <c r="M236" s="9">
        <v>35</v>
      </c>
      <c r="N236" s="9">
        <v>1</v>
      </c>
      <c r="O236" s="9">
        <v>36</v>
      </c>
      <c r="P236" s="103"/>
    </row>
    <row r="237" spans="2:20" x14ac:dyDescent="0.25">
      <c r="B237" s="24" t="s">
        <v>28</v>
      </c>
      <c r="C237" s="10">
        <v>3</v>
      </c>
      <c r="D237" s="2">
        <f>C237/$M$237</f>
        <v>0.2</v>
      </c>
      <c r="E237" s="3">
        <v>1</v>
      </c>
      <c r="F237" s="2">
        <f>E237/$M$237</f>
        <v>6.6666666666666666E-2</v>
      </c>
      <c r="G237" s="3">
        <v>4</v>
      </c>
      <c r="H237" s="2">
        <f>G237/$M$237</f>
        <v>0.26666666666666666</v>
      </c>
      <c r="I237" s="3">
        <v>4</v>
      </c>
      <c r="J237" s="2">
        <f>I237/$M$237</f>
        <v>0.26666666666666666</v>
      </c>
      <c r="K237" s="3">
        <v>3</v>
      </c>
      <c r="L237" s="2">
        <f>K237/$M$237</f>
        <v>0.2</v>
      </c>
      <c r="M237" s="9">
        <v>15</v>
      </c>
      <c r="N237" s="9">
        <v>0</v>
      </c>
      <c r="O237" s="9">
        <v>15</v>
      </c>
      <c r="P237" s="103"/>
    </row>
    <row r="238" spans="2:20" x14ac:dyDescent="0.25">
      <c r="B238" s="24" t="s">
        <v>29</v>
      </c>
      <c r="C238" s="10">
        <v>2</v>
      </c>
      <c r="D238" s="2">
        <f>C238/$M$238</f>
        <v>0.1</v>
      </c>
      <c r="E238" s="3">
        <v>1</v>
      </c>
      <c r="F238" s="2">
        <f>E238/$M$238</f>
        <v>0.05</v>
      </c>
      <c r="G238" s="3">
        <v>7</v>
      </c>
      <c r="H238" s="2">
        <f>G238/$M$238</f>
        <v>0.35</v>
      </c>
      <c r="I238" s="3">
        <v>6</v>
      </c>
      <c r="J238" s="2">
        <f>I238/$M$238</f>
        <v>0.3</v>
      </c>
      <c r="K238" s="3">
        <v>4</v>
      </c>
      <c r="L238" s="2">
        <f>K238/$M$238</f>
        <v>0.2</v>
      </c>
      <c r="M238" s="9">
        <v>20</v>
      </c>
      <c r="N238" s="9">
        <v>1</v>
      </c>
      <c r="O238" s="9">
        <v>21</v>
      </c>
      <c r="P238" s="103"/>
    </row>
    <row r="239" spans="2:20" x14ac:dyDescent="0.25">
      <c r="P239" s="103"/>
    </row>
    <row r="241" spans="2:16" x14ac:dyDescent="0.25">
      <c r="C241" s="102" t="s">
        <v>82</v>
      </c>
    </row>
    <row r="242" spans="2:16" x14ac:dyDescent="0.25">
      <c r="B242" s="27"/>
    </row>
    <row r="243" spans="2:16" ht="15" customHeight="1" x14ac:dyDescent="0.2">
      <c r="B243" s="254" t="s">
        <v>83</v>
      </c>
      <c r="C243" s="257" t="s">
        <v>314</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1</v>
      </c>
      <c r="D246" s="2">
        <f>C246/$M$246</f>
        <v>3.0303030303030304E-2</v>
      </c>
      <c r="E246" s="3">
        <v>2</v>
      </c>
      <c r="F246" s="2">
        <f>E246/$M$246</f>
        <v>6.0606060606060608E-2</v>
      </c>
      <c r="G246" s="3">
        <v>2</v>
      </c>
      <c r="H246" s="2">
        <f>G246/$M$246</f>
        <v>6.0606060606060608E-2</v>
      </c>
      <c r="I246" s="3">
        <v>11</v>
      </c>
      <c r="J246" s="2">
        <f>I246/$M$246</f>
        <v>0.33333333333333331</v>
      </c>
      <c r="K246" s="3">
        <v>17</v>
      </c>
      <c r="L246" s="2">
        <f>K246/$M$246</f>
        <v>0.51515151515151514</v>
      </c>
      <c r="M246" s="9">
        <v>33</v>
      </c>
      <c r="N246" s="9">
        <v>3</v>
      </c>
      <c r="O246" s="9">
        <v>36</v>
      </c>
      <c r="P246" s="103"/>
    </row>
    <row r="247" spans="2:16" x14ac:dyDescent="0.25">
      <c r="B247" s="24" t="s">
        <v>87</v>
      </c>
      <c r="C247" s="10">
        <v>3</v>
      </c>
      <c r="D247" s="2">
        <f>C247/$M$247</f>
        <v>9.375E-2</v>
      </c>
      <c r="E247" s="3">
        <v>1</v>
      </c>
      <c r="F247" s="2">
        <f>E247/$M$247</f>
        <v>3.125E-2</v>
      </c>
      <c r="G247" s="3">
        <v>6</v>
      </c>
      <c r="H247" s="2">
        <f>G247/$M$247</f>
        <v>0.1875</v>
      </c>
      <c r="I247" s="3">
        <v>9</v>
      </c>
      <c r="J247" s="2">
        <f>I247/$M$247</f>
        <v>0.28125</v>
      </c>
      <c r="K247" s="3">
        <v>13</v>
      </c>
      <c r="L247" s="2">
        <f>K247/$M$247</f>
        <v>0.40625</v>
      </c>
      <c r="M247" s="9">
        <v>32</v>
      </c>
      <c r="N247" s="9">
        <v>4</v>
      </c>
      <c r="O247" s="9">
        <v>36</v>
      </c>
      <c r="P247" s="103"/>
    </row>
    <row r="248" spans="2:16" ht="24" x14ac:dyDescent="0.25">
      <c r="B248" s="24" t="s">
        <v>88</v>
      </c>
      <c r="C248" s="10">
        <v>1</v>
      </c>
      <c r="D248" s="2">
        <f>C248/$M$248</f>
        <v>3.125E-2</v>
      </c>
      <c r="E248" s="3">
        <v>2</v>
      </c>
      <c r="F248" s="2">
        <f>E248/$M$248</f>
        <v>6.25E-2</v>
      </c>
      <c r="G248" s="3">
        <v>5</v>
      </c>
      <c r="H248" s="2">
        <f>G248/$M$248</f>
        <v>0.15625</v>
      </c>
      <c r="I248" s="3">
        <v>8</v>
      </c>
      <c r="J248" s="2">
        <f>I248/$M$248</f>
        <v>0.25</v>
      </c>
      <c r="K248" s="3">
        <v>16</v>
      </c>
      <c r="L248" s="2">
        <f>K248/$M$248</f>
        <v>0.5</v>
      </c>
      <c r="M248" s="9">
        <v>32</v>
      </c>
      <c r="N248" s="9">
        <v>4</v>
      </c>
      <c r="O248" s="9">
        <v>36</v>
      </c>
      <c r="P248" s="103"/>
    </row>
    <row r="249" spans="2:16" ht="24" x14ac:dyDescent="0.2">
      <c r="B249" s="24" t="s">
        <v>89</v>
      </c>
      <c r="C249" s="10">
        <v>1</v>
      </c>
      <c r="D249" s="2">
        <f>C249/$M$249</f>
        <v>3.125E-2</v>
      </c>
      <c r="E249" s="3">
        <v>5</v>
      </c>
      <c r="F249" s="2">
        <f>E249/$M$249</f>
        <v>0.15625</v>
      </c>
      <c r="G249" s="3">
        <v>10</v>
      </c>
      <c r="H249" s="2">
        <f>G249/$M$249</f>
        <v>0.3125</v>
      </c>
      <c r="I249" s="3">
        <v>9</v>
      </c>
      <c r="J249" s="2">
        <f>I249/$M$249</f>
        <v>0.28125</v>
      </c>
      <c r="K249" s="3">
        <v>7</v>
      </c>
      <c r="L249" s="2">
        <f>K249/$M$249</f>
        <v>0.21875</v>
      </c>
      <c r="M249" s="9">
        <v>32</v>
      </c>
      <c r="N249" s="9">
        <v>4</v>
      </c>
      <c r="O249" s="9">
        <v>36</v>
      </c>
      <c r="P249" s="103"/>
    </row>
    <row r="250" spans="2:16" ht="24" x14ac:dyDescent="0.2">
      <c r="B250" s="24" t="s">
        <v>90</v>
      </c>
      <c r="C250" s="10">
        <v>2</v>
      </c>
      <c r="D250" s="2">
        <f>C250/$M$250</f>
        <v>5.7142857142857141E-2</v>
      </c>
      <c r="E250" s="3">
        <v>7</v>
      </c>
      <c r="F250" s="2">
        <f>E250/$M$250</f>
        <v>0.2</v>
      </c>
      <c r="G250" s="3">
        <v>3</v>
      </c>
      <c r="H250" s="2">
        <f>G250/$M$250</f>
        <v>8.5714285714285715E-2</v>
      </c>
      <c r="I250" s="3">
        <v>10</v>
      </c>
      <c r="J250" s="2">
        <f>I250/$M$250</f>
        <v>0.2857142857142857</v>
      </c>
      <c r="K250" s="3">
        <v>13</v>
      </c>
      <c r="L250" s="2">
        <f>K250/$M$250</f>
        <v>0.37142857142857144</v>
      </c>
      <c r="M250" s="9">
        <v>35</v>
      </c>
      <c r="N250" s="9">
        <v>1</v>
      </c>
      <c r="O250" s="9">
        <v>36</v>
      </c>
      <c r="P250" s="103"/>
    </row>
    <row r="251" spans="2:16" ht="36" x14ac:dyDescent="0.2">
      <c r="B251" s="24" t="s">
        <v>91</v>
      </c>
      <c r="C251" s="10">
        <v>1</v>
      </c>
      <c r="D251" s="2">
        <f>C251/$M$251</f>
        <v>2.9411764705882353E-2</v>
      </c>
      <c r="E251" s="3">
        <v>3</v>
      </c>
      <c r="F251" s="2">
        <f>E251/$M$251</f>
        <v>8.8235294117647065E-2</v>
      </c>
      <c r="G251" s="3">
        <v>3</v>
      </c>
      <c r="H251" s="2">
        <f>G251/$M$251</f>
        <v>8.8235294117647065E-2</v>
      </c>
      <c r="I251" s="3">
        <v>8</v>
      </c>
      <c r="J251" s="2">
        <f>I251/$M$251</f>
        <v>0.23529411764705882</v>
      </c>
      <c r="K251" s="3">
        <v>19</v>
      </c>
      <c r="L251" s="2">
        <f>K251/$M$251</f>
        <v>0.55882352941176472</v>
      </c>
      <c r="M251" s="11">
        <v>34</v>
      </c>
      <c r="N251" s="9">
        <v>2</v>
      </c>
      <c r="O251" s="9">
        <v>36</v>
      </c>
      <c r="P251" s="103"/>
    </row>
    <row r="254" spans="2:16" x14ac:dyDescent="0.25">
      <c r="B254" s="27"/>
      <c r="C254" s="102" t="s">
        <v>92</v>
      </c>
    </row>
    <row r="256" spans="2:16" ht="15" customHeight="1" x14ac:dyDescent="0.2">
      <c r="B256" s="254" t="s">
        <v>83</v>
      </c>
      <c r="C256" s="257" t="s">
        <v>313</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0</v>
      </c>
      <c r="D259" s="2">
        <f>C259/$M$259</f>
        <v>0</v>
      </c>
      <c r="E259" s="3">
        <v>1</v>
      </c>
      <c r="F259" s="2">
        <f>E259/$M$259</f>
        <v>7.6923076923076927E-2</v>
      </c>
      <c r="G259" s="3">
        <v>0</v>
      </c>
      <c r="H259" s="2">
        <f>G259/$M$259</f>
        <v>0</v>
      </c>
      <c r="I259" s="3">
        <v>7</v>
      </c>
      <c r="J259" s="2">
        <f>I259/$M$259</f>
        <v>0.53846153846153844</v>
      </c>
      <c r="K259" s="3">
        <v>5</v>
      </c>
      <c r="L259" s="2">
        <f>K259/$M$259</f>
        <v>0.38461538461538464</v>
      </c>
      <c r="M259" s="9">
        <v>13</v>
      </c>
      <c r="N259" s="9">
        <v>2</v>
      </c>
      <c r="O259" s="9">
        <v>15</v>
      </c>
      <c r="P259" s="103"/>
    </row>
    <row r="260" spans="2:16" x14ac:dyDescent="0.25">
      <c r="B260" s="24" t="s">
        <v>87</v>
      </c>
      <c r="C260" s="10">
        <v>1</v>
      </c>
      <c r="D260" s="2">
        <f>C260/$M$260</f>
        <v>7.6923076923076927E-2</v>
      </c>
      <c r="E260" s="3">
        <v>0</v>
      </c>
      <c r="F260" s="2">
        <f>E260/$M$260</f>
        <v>0</v>
      </c>
      <c r="G260" s="3">
        <v>3</v>
      </c>
      <c r="H260" s="2">
        <f>G260/$M$260</f>
        <v>0.23076923076923078</v>
      </c>
      <c r="I260" s="3">
        <v>3</v>
      </c>
      <c r="J260" s="2">
        <f>I260/$M$260</f>
        <v>0.23076923076923078</v>
      </c>
      <c r="K260" s="3">
        <v>6</v>
      </c>
      <c r="L260" s="2">
        <f>K260/$M$260</f>
        <v>0.46153846153846156</v>
      </c>
      <c r="M260" s="9">
        <v>13</v>
      </c>
      <c r="N260" s="9">
        <v>2</v>
      </c>
      <c r="O260" s="9">
        <v>15</v>
      </c>
      <c r="P260" s="103"/>
    </row>
    <row r="261" spans="2:16" ht="24" x14ac:dyDescent="0.25">
      <c r="B261" s="24" t="s">
        <v>88</v>
      </c>
      <c r="C261" s="10">
        <v>0</v>
      </c>
      <c r="D261" s="2">
        <f>C261/$M$261</f>
        <v>0</v>
      </c>
      <c r="E261" s="3">
        <v>0</v>
      </c>
      <c r="F261" s="2">
        <f>E261/$M$261</f>
        <v>0</v>
      </c>
      <c r="G261" s="3">
        <v>1</v>
      </c>
      <c r="H261" s="2">
        <f>G261/$M$261</f>
        <v>8.3333333333333329E-2</v>
      </c>
      <c r="I261" s="3">
        <v>4</v>
      </c>
      <c r="J261" s="2">
        <f>I261/$M$261</f>
        <v>0.33333333333333331</v>
      </c>
      <c r="K261" s="3">
        <v>7</v>
      </c>
      <c r="L261" s="2">
        <f>K261/$M$261</f>
        <v>0.58333333333333337</v>
      </c>
      <c r="M261" s="9">
        <v>12</v>
      </c>
      <c r="N261" s="9">
        <v>3</v>
      </c>
      <c r="O261" s="9">
        <v>15</v>
      </c>
      <c r="P261" s="103"/>
    </row>
    <row r="262" spans="2:16" ht="24" x14ac:dyDescent="0.2">
      <c r="B262" s="24" t="s">
        <v>93</v>
      </c>
      <c r="C262" s="10">
        <v>0</v>
      </c>
      <c r="D262" s="2">
        <f>C262/$M$262</f>
        <v>0</v>
      </c>
      <c r="E262" s="3">
        <v>0</v>
      </c>
      <c r="F262" s="2">
        <f>E262/$M$262</f>
        <v>0</v>
      </c>
      <c r="G262" s="3">
        <v>5</v>
      </c>
      <c r="H262" s="2">
        <f>G262/$M$262</f>
        <v>0.33333333333333331</v>
      </c>
      <c r="I262" s="3">
        <v>5</v>
      </c>
      <c r="J262" s="2">
        <f>I262/$M$262</f>
        <v>0.33333333333333331</v>
      </c>
      <c r="K262" s="3">
        <v>5</v>
      </c>
      <c r="L262" s="2">
        <f>K262/$M$262</f>
        <v>0.33333333333333331</v>
      </c>
      <c r="M262" s="9">
        <v>15</v>
      </c>
      <c r="N262" s="9">
        <v>0</v>
      </c>
      <c r="O262" s="9">
        <v>15</v>
      </c>
      <c r="P262" s="103"/>
    </row>
    <row r="263" spans="2:16" ht="24" x14ac:dyDescent="0.2">
      <c r="B263" s="24" t="s">
        <v>90</v>
      </c>
      <c r="C263" s="10">
        <v>0</v>
      </c>
      <c r="D263" s="2">
        <f>C263/$M$263</f>
        <v>0</v>
      </c>
      <c r="E263" s="3">
        <v>2</v>
      </c>
      <c r="F263" s="2">
        <f>E263/$M$263</f>
        <v>0.14285714285714285</v>
      </c>
      <c r="G263" s="3">
        <v>1</v>
      </c>
      <c r="H263" s="2">
        <f>G263/$M$263</f>
        <v>7.1428571428571425E-2</v>
      </c>
      <c r="I263" s="3">
        <v>5</v>
      </c>
      <c r="J263" s="2">
        <f>I263/$M$263</f>
        <v>0.35714285714285715</v>
      </c>
      <c r="K263" s="3">
        <v>6</v>
      </c>
      <c r="L263" s="2">
        <f>K263/$M$263</f>
        <v>0.42857142857142855</v>
      </c>
      <c r="M263" s="9">
        <v>14</v>
      </c>
      <c r="N263" s="9">
        <v>1</v>
      </c>
      <c r="O263" s="9">
        <v>15</v>
      </c>
      <c r="P263" s="103"/>
    </row>
    <row r="264" spans="2:16" ht="36" x14ac:dyDescent="0.2">
      <c r="B264" s="24" t="s">
        <v>91</v>
      </c>
      <c r="C264" s="10">
        <v>0</v>
      </c>
      <c r="D264" s="2">
        <f>C264/$M$264</f>
        <v>0</v>
      </c>
      <c r="E264" s="3">
        <v>0</v>
      </c>
      <c r="F264" s="2">
        <f>E264/$M$264</f>
        <v>0</v>
      </c>
      <c r="G264" s="3">
        <v>2</v>
      </c>
      <c r="H264" s="2">
        <f>G264/$M$264</f>
        <v>0.14285714285714285</v>
      </c>
      <c r="I264" s="3">
        <v>5</v>
      </c>
      <c r="J264" s="2">
        <f>I264/$M$264</f>
        <v>0.35714285714285715</v>
      </c>
      <c r="K264" s="3">
        <v>7</v>
      </c>
      <c r="L264" s="2">
        <f>K264/$M$264</f>
        <v>0.5</v>
      </c>
      <c r="M264" s="9">
        <v>14</v>
      </c>
      <c r="N264" s="9">
        <v>1</v>
      </c>
      <c r="O264" s="9">
        <v>15</v>
      </c>
      <c r="P264" s="103"/>
    </row>
    <row r="267" spans="2:16" x14ac:dyDescent="0.25">
      <c r="C267" s="102" t="s">
        <v>94</v>
      </c>
    </row>
    <row r="269" spans="2:16" ht="15" customHeight="1" x14ac:dyDescent="0.2">
      <c r="B269" s="254" t="s">
        <v>83</v>
      </c>
      <c r="C269" s="257" t="s">
        <v>312</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1</v>
      </c>
      <c r="D272" s="2">
        <f>C272/$M$272</f>
        <v>0.05</v>
      </c>
      <c r="E272" s="3">
        <v>1</v>
      </c>
      <c r="F272" s="2">
        <f>E272/$M$272</f>
        <v>0.05</v>
      </c>
      <c r="G272" s="3">
        <v>2</v>
      </c>
      <c r="H272" s="2">
        <f>G272/$M$272</f>
        <v>0.1</v>
      </c>
      <c r="I272" s="3">
        <v>4</v>
      </c>
      <c r="J272" s="2">
        <f>I272/$M$272</f>
        <v>0.2</v>
      </c>
      <c r="K272" s="3">
        <v>12</v>
      </c>
      <c r="L272" s="2">
        <f>K272/$M$272</f>
        <v>0.6</v>
      </c>
      <c r="M272" s="4">
        <v>20</v>
      </c>
      <c r="N272" s="4">
        <v>1</v>
      </c>
      <c r="O272" s="4">
        <v>21</v>
      </c>
      <c r="P272" s="103"/>
    </row>
    <row r="273" spans="2:16" x14ac:dyDescent="0.25">
      <c r="B273" s="24" t="s">
        <v>87</v>
      </c>
      <c r="C273" s="10">
        <v>2</v>
      </c>
      <c r="D273" s="2">
        <f>C273/$M$273</f>
        <v>0.10526315789473684</v>
      </c>
      <c r="E273" s="3">
        <v>1</v>
      </c>
      <c r="F273" s="2">
        <f>E273/$M$273</f>
        <v>5.2631578947368418E-2</v>
      </c>
      <c r="G273" s="3">
        <v>3</v>
      </c>
      <c r="H273" s="2">
        <f>G273/$M$273</f>
        <v>0.15789473684210525</v>
      </c>
      <c r="I273" s="3">
        <v>6</v>
      </c>
      <c r="J273" s="2">
        <f>I273/$M$273</f>
        <v>0.31578947368421051</v>
      </c>
      <c r="K273" s="3">
        <v>7</v>
      </c>
      <c r="L273" s="2">
        <f>K273/$M$273</f>
        <v>0.36842105263157893</v>
      </c>
      <c r="M273" s="3">
        <f t="shared" ref="M273" si="2">C273+E273+G273+I273+K273</f>
        <v>19</v>
      </c>
      <c r="N273" s="4">
        <v>2</v>
      </c>
      <c r="O273" s="4">
        <v>21</v>
      </c>
      <c r="P273" s="103"/>
    </row>
    <row r="274" spans="2:16" ht="24" x14ac:dyDescent="0.25">
      <c r="B274" s="24" t="s">
        <v>88</v>
      </c>
      <c r="C274" s="10">
        <v>1</v>
      </c>
      <c r="D274" s="2">
        <f>C274/$M$274</f>
        <v>0.05</v>
      </c>
      <c r="E274" s="3">
        <v>2</v>
      </c>
      <c r="F274" s="2">
        <f>E274/$M$274</f>
        <v>0.1</v>
      </c>
      <c r="G274" s="3">
        <v>4</v>
      </c>
      <c r="H274" s="2">
        <f>G274/$M$274</f>
        <v>0.2</v>
      </c>
      <c r="I274" s="3">
        <v>4</v>
      </c>
      <c r="J274" s="2">
        <f>I274/$M$274</f>
        <v>0.2</v>
      </c>
      <c r="K274" s="3">
        <v>9</v>
      </c>
      <c r="L274" s="2">
        <f>K274/$M$274</f>
        <v>0.45</v>
      </c>
      <c r="M274" s="4">
        <v>20</v>
      </c>
      <c r="N274" s="4">
        <v>1</v>
      </c>
      <c r="O274" s="4">
        <v>21</v>
      </c>
      <c r="P274" s="103"/>
    </row>
    <row r="275" spans="2:16" ht="24" x14ac:dyDescent="0.2">
      <c r="B275" s="24" t="s">
        <v>93</v>
      </c>
      <c r="C275" s="10">
        <v>1</v>
      </c>
      <c r="D275" s="2">
        <f>C275/$M$275</f>
        <v>5.8823529411764705E-2</v>
      </c>
      <c r="E275" s="3">
        <v>5</v>
      </c>
      <c r="F275" s="2">
        <f>E275/$M$275</f>
        <v>0.29411764705882354</v>
      </c>
      <c r="G275" s="3">
        <v>5</v>
      </c>
      <c r="H275" s="2">
        <f>G275/$M$275</f>
        <v>0.29411764705882354</v>
      </c>
      <c r="I275" s="3">
        <v>4</v>
      </c>
      <c r="J275" s="2">
        <f>I275/$M$275</f>
        <v>0.23529411764705882</v>
      </c>
      <c r="K275" s="3">
        <v>2</v>
      </c>
      <c r="L275" s="2">
        <f>K275/$M$275</f>
        <v>0.11764705882352941</v>
      </c>
      <c r="M275" s="4">
        <v>17</v>
      </c>
      <c r="N275" s="4">
        <v>4</v>
      </c>
      <c r="O275" s="4">
        <v>21</v>
      </c>
      <c r="P275" s="103"/>
    </row>
    <row r="276" spans="2:16" ht="24" x14ac:dyDescent="0.2">
      <c r="B276" s="24" t="s">
        <v>90</v>
      </c>
      <c r="C276" s="10">
        <v>2</v>
      </c>
      <c r="D276" s="2">
        <f>C276/$M$276</f>
        <v>9.5238095238095233E-2</v>
      </c>
      <c r="E276" s="3">
        <v>5</v>
      </c>
      <c r="F276" s="2">
        <f>E276/$M$276</f>
        <v>0.23809523809523808</v>
      </c>
      <c r="G276" s="3">
        <v>2</v>
      </c>
      <c r="H276" s="2">
        <f>G276/$M$276</f>
        <v>9.5238095238095233E-2</v>
      </c>
      <c r="I276" s="3">
        <v>5</v>
      </c>
      <c r="J276" s="2">
        <f>I276/$M$276</f>
        <v>0.23809523809523808</v>
      </c>
      <c r="K276" s="3">
        <v>7</v>
      </c>
      <c r="L276" s="2">
        <f>K276/$M$276</f>
        <v>0.33333333333333331</v>
      </c>
      <c r="M276" s="4">
        <v>21</v>
      </c>
      <c r="N276" s="4">
        <v>0</v>
      </c>
      <c r="O276" s="4">
        <v>21</v>
      </c>
      <c r="P276" s="103"/>
    </row>
    <row r="277" spans="2:16" ht="36" x14ac:dyDescent="0.2">
      <c r="B277" s="24" t="s">
        <v>91</v>
      </c>
      <c r="C277" s="10">
        <v>1</v>
      </c>
      <c r="D277" s="2">
        <f>C277/$M$277</f>
        <v>0.05</v>
      </c>
      <c r="E277" s="3">
        <v>3</v>
      </c>
      <c r="F277" s="2">
        <f>E277/$M$277</f>
        <v>0.15</v>
      </c>
      <c r="G277" s="3">
        <v>1</v>
      </c>
      <c r="H277" s="2">
        <f>G277/$M$277</f>
        <v>0.05</v>
      </c>
      <c r="I277" s="3">
        <v>3</v>
      </c>
      <c r="J277" s="2">
        <f>I277/$M$277</f>
        <v>0.15</v>
      </c>
      <c r="K277" s="3">
        <v>12</v>
      </c>
      <c r="L277" s="2">
        <f>K277/$M$277</f>
        <v>0.6</v>
      </c>
      <c r="M277" s="4">
        <v>20</v>
      </c>
      <c r="N277" s="4">
        <v>1</v>
      </c>
      <c r="O277" s="4">
        <v>21</v>
      </c>
      <c r="P277" s="103"/>
    </row>
    <row r="278" spans="2:16" ht="24" x14ac:dyDescent="0.25">
      <c r="B278" s="24" t="s">
        <v>95</v>
      </c>
      <c r="C278" s="10">
        <v>5</v>
      </c>
      <c r="D278" s="2">
        <f>C278/$M$278</f>
        <v>0.25</v>
      </c>
      <c r="E278" s="3">
        <v>1</v>
      </c>
      <c r="F278" s="2">
        <f>E278/$M$278</f>
        <v>0.05</v>
      </c>
      <c r="G278" s="3">
        <v>1</v>
      </c>
      <c r="H278" s="2">
        <f>G278/$M$278</f>
        <v>0.05</v>
      </c>
      <c r="I278" s="3">
        <v>3</v>
      </c>
      <c r="J278" s="2">
        <f>I278/$M$278</f>
        <v>0.15</v>
      </c>
      <c r="K278" s="3">
        <v>10</v>
      </c>
      <c r="L278" s="2">
        <f>K278/$M$278</f>
        <v>0.5</v>
      </c>
      <c r="M278" s="9">
        <v>20</v>
      </c>
      <c r="N278" s="9">
        <v>1</v>
      </c>
      <c r="O278" s="4">
        <v>21</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313</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2</v>
      </c>
      <c r="D288" s="2">
        <f>C288/$M$288</f>
        <v>0.13333333333333333</v>
      </c>
      <c r="E288" s="3">
        <v>3</v>
      </c>
      <c r="F288" s="2">
        <f>E288/$M$288</f>
        <v>0.2</v>
      </c>
      <c r="G288" s="3">
        <v>4</v>
      </c>
      <c r="H288" s="2">
        <f>G288/$M$288</f>
        <v>0.26666666666666666</v>
      </c>
      <c r="I288" s="3">
        <v>3</v>
      </c>
      <c r="J288" s="2">
        <f>I288/$M$288</f>
        <v>0.2</v>
      </c>
      <c r="K288" s="3">
        <v>3</v>
      </c>
      <c r="L288" s="2">
        <f>K288/$M$288</f>
        <v>0.2</v>
      </c>
      <c r="M288" s="9">
        <v>15</v>
      </c>
      <c r="N288" s="9">
        <v>0</v>
      </c>
      <c r="O288" s="9">
        <v>15</v>
      </c>
      <c r="P288" s="103"/>
    </row>
    <row r="289" spans="2:16" x14ac:dyDescent="0.25">
      <c r="B289" s="24" t="s">
        <v>100</v>
      </c>
      <c r="C289" s="10">
        <v>1</v>
      </c>
      <c r="D289" s="2">
        <f>C289/$M$289</f>
        <v>7.1428571428571425E-2</v>
      </c>
      <c r="E289" s="3">
        <v>3</v>
      </c>
      <c r="F289" s="2">
        <f>E289/$M$289</f>
        <v>0.21428571428571427</v>
      </c>
      <c r="G289" s="3">
        <v>5</v>
      </c>
      <c r="H289" s="2">
        <f>G289/$M$289</f>
        <v>0.35714285714285715</v>
      </c>
      <c r="I289" s="3">
        <v>2</v>
      </c>
      <c r="J289" s="2">
        <f>I289/$M$289</f>
        <v>0.14285714285714285</v>
      </c>
      <c r="K289" s="3">
        <v>3</v>
      </c>
      <c r="L289" s="2">
        <f>K289/$M$289</f>
        <v>0.21428571428571427</v>
      </c>
      <c r="M289" s="9">
        <v>14</v>
      </c>
      <c r="N289" s="9">
        <v>1</v>
      </c>
      <c r="O289" s="9">
        <v>15</v>
      </c>
      <c r="P289" s="103"/>
    </row>
    <row r="290" spans="2:16" x14ac:dyDescent="0.2">
      <c r="B290" s="24" t="s">
        <v>101</v>
      </c>
      <c r="C290" s="10">
        <v>1</v>
      </c>
      <c r="D290" s="2">
        <f>C290/$M$290</f>
        <v>7.6923076923076927E-2</v>
      </c>
      <c r="E290" s="3">
        <v>4</v>
      </c>
      <c r="F290" s="2">
        <f>E290/$M$290</f>
        <v>0.30769230769230771</v>
      </c>
      <c r="G290" s="3">
        <v>2</v>
      </c>
      <c r="H290" s="2">
        <f>G290/$M$290</f>
        <v>0.15384615384615385</v>
      </c>
      <c r="I290" s="3">
        <v>3</v>
      </c>
      <c r="J290" s="2">
        <f>I290/$M$290</f>
        <v>0.23076923076923078</v>
      </c>
      <c r="K290" s="3">
        <v>3</v>
      </c>
      <c r="L290" s="2">
        <f>K290/$M$290</f>
        <v>0.23076923076923078</v>
      </c>
      <c r="M290" s="4">
        <v>13</v>
      </c>
      <c r="N290" s="4">
        <v>2</v>
      </c>
      <c r="O290" s="9">
        <v>15</v>
      </c>
      <c r="P290" s="103"/>
    </row>
    <row r="291" spans="2:16" x14ac:dyDescent="0.25">
      <c r="B291" s="24" t="s">
        <v>102</v>
      </c>
      <c r="C291" s="10">
        <v>5</v>
      </c>
      <c r="D291" s="2">
        <f>C291/$M$291</f>
        <v>0.33333333333333331</v>
      </c>
      <c r="E291" s="3">
        <v>1</v>
      </c>
      <c r="F291" s="2">
        <f>E291/$M$291</f>
        <v>6.6666666666666666E-2</v>
      </c>
      <c r="G291" s="3">
        <v>3</v>
      </c>
      <c r="H291" s="2">
        <f>G291/$M$291</f>
        <v>0.2</v>
      </c>
      <c r="I291" s="3">
        <v>4</v>
      </c>
      <c r="J291" s="2">
        <f>I291/$M$291</f>
        <v>0.26666666666666666</v>
      </c>
      <c r="K291" s="3">
        <v>2</v>
      </c>
      <c r="L291" s="2">
        <f>K291/$M$291</f>
        <v>0.13333333333333333</v>
      </c>
      <c r="M291" s="4">
        <v>15</v>
      </c>
      <c r="N291" s="4">
        <v>0</v>
      </c>
      <c r="O291" s="9">
        <v>15</v>
      </c>
      <c r="P291" s="103"/>
    </row>
    <row r="294" spans="2:16" x14ac:dyDescent="0.25">
      <c r="C294" s="102" t="s">
        <v>103</v>
      </c>
    </row>
    <row r="296" spans="2:16" ht="15" customHeight="1" x14ac:dyDescent="0.2">
      <c r="B296" s="254" t="s">
        <v>104</v>
      </c>
      <c r="C296" s="257" t="s">
        <v>313</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5</v>
      </c>
      <c r="D299" s="2">
        <f>C299/$I$299</f>
        <v>0.33333333333333331</v>
      </c>
      <c r="E299" s="3">
        <v>7</v>
      </c>
      <c r="F299" s="2">
        <f>E299/$I$299</f>
        <v>0.46666666666666667</v>
      </c>
      <c r="G299" s="3">
        <v>3</v>
      </c>
      <c r="H299" s="2">
        <f>G299/$I$299</f>
        <v>0.2</v>
      </c>
      <c r="I299" s="9">
        <v>15</v>
      </c>
      <c r="J299" s="9">
        <v>0</v>
      </c>
      <c r="K299" s="9">
        <v>15</v>
      </c>
      <c r="L299" s="103"/>
    </row>
    <row r="300" spans="2:16" x14ac:dyDescent="0.25">
      <c r="B300" s="24" t="s">
        <v>109</v>
      </c>
      <c r="C300" s="10">
        <v>1</v>
      </c>
      <c r="D300" s="2">
        <f>C300/$I$300</f>
        <v>6.6666666666666666E-2</v>
      </c>
      <c r="E300" s="3">
        <v>3</v>
      </c>
      <c r="F300" s="2">
        <f>E300/$I$300</f>
        <v>0.2</v>
      </c>
      <c r="G300" s="3">
        <v>11</v>
      </c>
      <c r="H300" s="2">
        <f>G300/$I$300</f>
        <v>0.73333333333333328</v>
      </c>
      <c r="I300" s="9">
        <v>15</v>
      </c>
      <c r="J300" s="9">
        <v>0</v>
      </c>
      <c r="K300" s="9">
        <v>15</v>
      </c>
      <c r="L300" s="103"/>
    </row>
    <row r="301" spans="2:16" x14ac:dyDescent="0.25">
      <c r="B301" s="24" t="s">
        <v>110</v>
      </c>
      <c r="C301" s="10">
        <v>0</v>
      </c>
      <c r="D301" s="2">
        <f>C301/$I$301</f>
        <v>0</v>
      </c>
      <c r="E301" s="3">
        <v>2</v>
      </c>
      <c r="F301" s="2">
        <f>E301/$I$301</f>
        <v>0.13333333333333333</v>
      </c>
      <c r="G301" s="3">
        <v>13</v>
      </c>
      <c r="H301" s="2">
        <f>G301/$I$301</f>
        <v>0.8666666666666667</v>
      </c>
      <c r="I301" s="9">
        <v>15</v>
      </c>
      <c r="J301" s="9">
        <v>0</v>
      </c>
      <c r="K301" s="9">
        <v>15</v>
      </c>
      <c r="L301" s="103"/>
    </row>
    <row r="302" spans="2:16" x14ac:dyDescent="0.25">
      <c r="B302" s="24" t="s">
        <v>111</v>
      </c>
      <c r="C302" s="10">
        <v>0</v>
      </c>
      <c r="D302" s="2">
        <f>C302/$I$302</f>
        <v>0</v>
      </c>
      <c r="E302" s="3">
        <v>1</v>
      </c>
      <c r="F302" s="2">
        <f>E302/$I$302</f>
        <v>7.6923076923076927E-2</v>
      </c>
      <c r="G302" s="3">
        <v>12</v>
      </c>
      <c r="H302" s="2">
        <f>G302/$I$302</f>
        <v>0.92307692307692313</v>
      </c>
      <c r="I302" s="9">
        <v>13</v>
      </c>
      <c r="J302" s="9">
        <v>2</v>
      </c>
      <c r="K302" s="9">
        <v>15</v>
      </c>
      <c r="L302" s="103"/>
    </row>
    <row r="303" spans="2:16" x14ac:dyDescent="0.25">
      <c r="B303" s="24" t="s">
        <v>112</v>
      </c>
      <c r="C303" s="10">
        <v>0</v>
      </c>
      <c r="D303" s="2">
        <f>C303/$I$303</f>
        <v>0</v>
      </c>
      <c r="E303" s="3">
        <v>1</v>
      </c>
      <c r="F303" s="2">
        <f>E303/$I$303</f>
        <v>6.6666666666666666E-2</v>
      </c>
      <c r="G303" s="3">
        <v>14</v>
      </c>
      <c r="H303" s="2">
        <f>G303/$I$303</f>
        <v>0.93333333333333335</v>
      </c>
      <c r="I303" s="9">
        <v>15</v>
      </c>
      <c r="J303" s="9">
        <v>0</v>
      </c>
      <c r="K303" s="9">
        <v>15</v>
      </c>
      <c r="L303" s="103"/>
    </row>
    <row r="304" spans="2:16" x14ac:dyDescent="0.25">
      <c r="B304" s="24" t="s">
        <v>113</v>
      </c>
      <c r="C304" s="10">
        <v>0</v>
      </c>
      <c r="D304" s="2">
        <f>C304/$I$304</f>
        <v>0</v>
      </c>
      <c r="E304" s="3">
        <v>0</v>
      </c>
      <c r="F304" s="2">
        <f>E304/$I$304</f>
        <v>0</v>
      </c>
      <c r="G304" s="3">
        <v>15</v>
      </c>
      <c r="H304" s="2">
        <f>G304/$I$304</f>
        <v>1</v>
      </c>
      <c r="I304" s="9">
        <v>15</v>
      </c>
      <c r="J304" s="9">
        <v>0</v>
      </c>
      <c r="K304" s="9">
        <v>15</v>
      </c>
      <c r="L304" s="103"/>
    </row>
    <row r="305" spans="2:12" x14ac:dyDescent="0.25">
      <c r="B305" s="119" t="s">
        <v>114</v>
      </c>
      <c r="C305" s="10">
        <v>0</v>
      </c>
      <c r="D305" s="2">
        <f>C305/$I$305</f>
        <v>0</v>
      </c>
      <c r="E305" s="3">
        <v>0</v>
      </c>
      <c r="F305" s="2">
        <f>E305/$I$305</f>
        <v>0</v>
      </c>
      <c r="G305" s="3">
        <v>3</v>
      </c>
      <c r="H305" s="2">
        <f>G305/$I$305</f>
        <v>1</v>
      </c>
      <c r="I305" s="9">
        <v>3</v>
      </c>
      <c r="J305" s="9">
        <v>12</v>
      </c>
      <c r="K305" s="9">
        <v>15</v>
      </c>
      <c r="L305" s="103"/>
    </row>
    <row r="308" spans="2:12" x14ac:dyDescent="0.25">
      <c r="B308" s="27"/>
      <c r="C308" s="102" t="s">
        <v>115</v>
      </c>
    </row>
    <row r="310" spans="2:12" ht="15" customHeight="1" x14ac:dyDescent="0.2">
      <c r="B310" s="257" t="s">
        <v>116</v>
      </c>
      <c r="C310" s="257" t="s">
        <v>313</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0</v>
      </c>
      <c r="D313" s="2">
        <f>C313/$G$313</f>
        <v>0</v>
      </c>
      <c r="E313" s="3">
        <v>8</v>
      </c>
      <c r="F313" s="2">
        <f>E313/$G$313</f>
        <v>1</v>
      </c>
      <c r="G313" s="11">
        <v>8</v>
      </c>
      <c r="H313" s="9">
        <v>7</v>
      </c>
      <c r="I313" s="11">
        <v>15</v>
      </c>
      <c r="J313" s="103"/>
    </row>
    <row r="314" spans="2:12" x14ac:dyDescent="0.25">
      <c r="B314" s="24" t="s">
        <v>109</v>
      </c>
      <c r="C314" s="10">
        <v>0</v>
      </c>
      <c r="D314" s="2">
        <f>C314/$G$314</f>
        <v>0</v>
      </c>
      <c r="E314" s="3">
        <v>3</v>
      </c>
      <c r="F314" s="2">
        <f>E314/$G$314</f>
        <v>1</v>
      </c>
      <c r="G314" s="11">
        <v>3</v>
      </c>
      <c r="H314" s="11">
        <v>12</v>
      </c>
      <c r="I314" s="38">
        <v>15</v>
      </c>
      <c r="J314" s="103"/>
    </row>
    <row r="315" spans="2:12" x14ac:dyDescent="0.25">
      <c r="B315" s="24" t="s">
        <v>110</v>
      </c>
      <c r="C315" s="10">
        <v>1</v>
      </c>
      <c r="D315" s="2">
        <f>C315/$G$315</f>
        <v>1</v>
      </c>
      <c r="E315" s="3">
        <v>0</v>
      </c>
      <c r="F315" s="2">
        <f>E315/$G$315</f>
        <v>0</v>
      </c>
      <c r="G315" s="11">
        <v>1</v>
      </c>
      <c r="H315" s="11">
        <v>14</v>
      </c>
      <c r="I315" s="11">
        <v>15</v>
      </c>
      <c r="J315" s="103"/>
    </row>
    <row r="316" spans="2:12" x14ac:dyDescent="0.25">
      <c r="B316" s="24" t="s">
        <v>111</v>
      </c>
      <c r="C316" s="10">
        <v>0</v>
      </c>
      <c r="D316" s="2">
        <f>C316/$G$316</f>
        <v>0</v>
      </c>
      <c r="E316" s="3">
        <v>1</v>
      </c>
      <c r="F316" s="2">
        <f>E316/$G$316</f>
        <v>1</v>
      </c>
      <c r="G316" s="9">
        <v>1</v>
      </c>
      <c r="H316" s="9">
        <v>14</v>
      </c>
      <c r="I316" s="9">
        <v>15</v>
      </c>
      <c r="J316" s="103"/>
    </row>
    <row r="317" spans="2:12" x14ac:dyDescent="0.25">
      <c r="B317" s="24" t="s">
        <v>112</v>
      </c>
      <c r="C317" s="10">
        <v>0</v>
      </c>
      <c r="D317" s="2">
        <v>0</v>
      </c>
      <c r="E317" s="3">
        <v>0</v>
      </c>
      <c r="F317" s="2">
        <v>0</v>
      </c>
      <c r="G317" s="9">
        <v>0</v>
      </c>
      <c r="H317" s="9">
        <v>15</v>
      </c>
      <c r="I317" s="9">
        <v>15</v>
      </c>
      <c r="J317" s="103"/>
    </row>
    <row r="318" spans="2:12" x14ac:dyDescent="0.25">
      <c r="B318" s="24" t="s">
        <v>113</v>
      </c>
      <c r="C318" s="10">
        <v>0</v>
      </c>
      <c r="D318" s="2">
        <v>0</v>
      </c>
      <c r="E318" s="3">
        <v>0</v>
      </c>
      <c r="F318" s="2">
        <v>0</v>
      </c>
      <c r="G318" s="9">
        <v>0</v>
      </c>
      <c r="H318" s="9">
        <v>15</v>
      </c>
      <c r="I318" s="9">
        <v>15</v>
      </c>
      <c r="J318" s="103"/>
    </row>
    <row r="319" spans="2:12" x14ac:dyDescent="0.25">
      <c r="B319" s="24" t="s">
        <v>114</v>
      </c>
      <c r="C319" s="10">
        <v>0</v>
      </c>
      <c r="D319" s="2">
        <v>0</v>
      </c>
      <c r="E319" s="3">
        <v>0</v>
      </c>
      <c r="F319" s="2">
        <v>0</v>
      </c>
      <c r="G319" s="9">
        <v>0</v>
      </c>
      <c r="H319" s="9">
        <v>15</v>
      </c>
      <c r="I319" s="9">
        <v>15</v>
      </c>
      <c r="J319" s="103"/>
    </row>
    <row r="322" spans="2:10" x14ac:dyDescent="0.25">
      <c r="C322" s="102" t="s">
        <v>119</v>
      </c>
    </row>
    <row r="324" spans="2:10" ht="15" customHeight="1" x14ac:dyDescent="0.2">
      <c r="B324" s="254" t="s">
        <v>120</v>
      </c>
      <c r="C324" s="257" t="s">
        <v>313</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14</v>
      </c>
      <c r="D327" s="2">
        <f>C327/$G$327</f>
        <v>0.93333333333333335</v>
      </c>
      <c r="E327" s="3">
        <v>1</v>
      </c>
      <c r="F327" s="2">
        <f>E327/$G$327</f>
        <v>6.6666666666666666E-2</v>
      </c>
      <c r="G327" s="11">
        <v>15</v>
      </c>
      <c r="H327" s="9">
        <v>0</v>
      </c>
      <c r="I327" s="9">
        <v>15</v>
      </c>
      <c r="J327" s="103"/>
    </row>
    <row r="328" spans="2:10" x14ac:dyDescent="0.25">
      <c r="B328" s="24" t="s">
        <v>124</v>
      </c>
      <c r="C328" s="10">
        <v>3</v>
      </c>
      <c r="D328" s="2">
        <f>C328/$G$328</f>
        <v>0.2</v>
      </c>
      <c r="E328" s="3">
        <v>12</v>
      </c>
      <c r="F328" s="2">
        <f>E328/$G$328</f>
        <v>0.8</v>
      </c>
      <c r="G328" s="11">
        <v>15</v>
      </c>
      <c r="H328" s="9">
        <v>0</v>
      </c>
      <c r="I328" s="9">
        <v>15</v>
      </c>
      <c r="J328" s="103"/>
    </row>
    <row r="329" spans="2:10" x14ac:dyDescent="0.25">
      <c r="B329" s="119" t="s">
        <v>114</v>
      </c>
      <c r="C329" s="10">
        <v>2</v>
      </c>
      <c r="D329" s="2">
        <f>C329/$G$329</f>
        <v>0.33333333333333331</v>
      </c>
      <c r="E329" s="3">
        <v>4</v>
      </c>
      <c r="F329" s="2">
        <f>E329/$G$329</f>
        <v>0.66666666666666663</v>
      </c>
      <c r="G329" s="11">
        <v>6</v>
      </c>
      <c r="H329" s="9">
        <v>9</v>
      </c>
      <c r="I329" s="9">
        <v>15</v>
      </c>
      <c r="J329" s="103"/>
    </row>
    <row r="330" spans="2:10" x14ac:dyDescent="0.25">
      <c r="B330" s="24" t="s">
        <v>125</v>
      </c>
      <c r="C330" s="10">
        <v>2</v>
      </c>
      <c r="D330" s="2">
        <f>C330/$G$330</f>
        <v>0.13333333333333333</v>
      </c>
      <c r="E330" s="3">
        <v>13</v>
      </c>
      <c r="F330" s="2">
        <f>E330/$G$330</f>
        <v>0.8666666666666667</v>
      </c>
      <c r="G330" s="9">
        <v>15</v>
      </c>
      <c r="H330" s="9">
        <v>0</v>
      </c>
      <c r="I330" s="9">
        <v>15</v>
      </c>
      <c r="J330" s="103"/>
    </row>
    <row r="331" spans="2:10" x14ac:dyDescent="0.25">
      <c r="B331" s="24" t="s">
        <v>126</v>
      </c>
      <c r="C331" s="10">
        <v>0</v>
      </c>
      <c r="D331" s="2">
        <f>C331/$G$331</f>
        <v>0</v>
      </c>
      <c r="E331" s="3">
        <v>15</v>
      </c>
      <c r="F331" s="2">
        <f>E331/$G$331</f>
        <v>1</v>
      </c>
      <c r="G331" s="9">
        <v>15</v>
      </c>
      <c r="H331" s="9">
        <v>0</v>
      </c>
      <c r="I331" s="9">
        <v>15</v>
      </c>
      <c r="J331" s="103"/>
    </row>
    <row r="332" spans="2:10" ht="24" x14ac:dyDescent="0.2">
      <c r="B332" s="24" t="s">
        <v>127</v>
      </c>
      <c r="C332" s="10">
        <v>0</v>
      </c>
      <c r="D332" s="2">
        <f>C332/$G$332</f>
        <v>0</v>
      </c>
      <c r="E332" s="3">
        <v>15</v>
      </c>
      <c r="F332" s="2">
        <f>E332/$G$332</f>
        <v>1</v>
      </c>
      <c r="G332" s="9">
        <v>15</v>
      </c>
      <c r="H332" s="9">
        <v>0</v>
      </c>
      <c r="I332" s="9">
        <v>15</v>
      </c>
      <c r="J332" s="103"/>
    </row>
    <row r="333" spans="2:10" x14ac:dyDescent="0.25">
      <c r="B333" s="24" t="s">
        <v>128</v>
      </c>
      <c r="C333" s="10">
        <v>0</v>
      </c>
      <c r="D333" s="2">
        <f>C333/$G$333</f>
        <v>0</v>
      </c>
      <c r="E333" s="3">
        <v>15</v>
      </c>
      <c r="F333" s="2">
        <f>E333/$G$333</f>
        <v>1</v>
      </c>
      <c r="G333" s="9">
        <v>15</v>
      </c>
      <c r="H333" s="9">
        <v>0</v>
      </c>
      <c r="I333" s="9">
        <v>15</v>
      </c>
      <c r="J333" s="103"/>
    </row>
    <row r="336" spans="2:10" x14ac:dyDescent="0.25">
      <c r="C336" s="102" t="s">
        <v>129</v>
      </c>
    </row>
    <row r="338" spans="2:16" ht="15" customHeight="1" x14ac:dyDescent="0.2">
      <c r="B338" s="254" t="s">
        <v>130</v>
      </c>
      <c r="C338" s="257" t="s">
        <v>313</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5</v>
      </c>
      <c r="D341" s="2">
        <f>C341/$M$341</f>
        <v>0.38461538461538464</v>
      </c>
      <c r="E341" s="3">
        <v>3</v>
      </c>
      <c r="F341" s="2">
        <f>E341/$M$341</f>
        <v>0.23076923076923078</v>
      </c>
      <c r="G341" s="11">
        <v>3</v>
      </c>
      <c r="H341" s="2">
        <f>G341/$M$341</f>
        <v>0.23076923076923078</v>
      </c>
      <c r="I341" s="3">
        <v>1</v>
      </c>
      <c r="J341" s="2">
        <f>I341/$M$341</f>
        <v>7.6923076923076927E-2</v>
      </c>
      <c r="K341" s="9">
        <v>1</v>
      </c>
      <c r="L341" s="2">
        <f>K341/$M$341</f>
        <v>7.6923076923076927E-2</v>
      </c>
      <c r="M341" s="9">
        <v>13</v>
      </c>
      <c r="N341" s="9">
        <v>2</v>
      </c>
      <c r="O341" s="9">
        <v>15</v>
      </c>
      <c r="P341" s="103"/>
    </row>
    <row r="342" spans="2:16" x14ac:dyDescent="0.2">
      <c r="B342" s="24" t="s">
        <v>134</v>
      </c>
      <c r="C342" s="10">
        <v>2</v>
      </c>
      <c r="D342" s="2">
        <f>C342/$M$342</f>
        <v>0.14285714285714285</v>
      </c>
      <c r="E342" s="3">
        <v>0</v>
      </c>
      <c r="F342" s="2">
        <f>E342/$M$342</f>
        <v>0</v>
      </c>
      <c r="G342" s="9">
        <v>2</v>
      </c>
      <c r="H342" s="2">
        <f>G342/$M$342</f>
        <v>0.14285714285714285</v>
      </c>
      <c r="I342" s="3">
        <v>6</v>
      </c>
      <c r="J342" s="2">
        <f>I342/$M$342</f>
        <v>0.42857142857142855</v>
      </c>
      <c r="K342" s="9">
        <v>4</v>
      </c>
      <c r="L342" s="2">
        <f>K342/$M$342</f>
        <v>0.2857142857142857</v>
      </c>
      <c r="M342" s="9">
        <v>14</v>
      </c>
      <c r="N342" s="9">
        <v>1</v>
      </c>
      <c r="O342" s="9">
        <v>15</v>
      </c>
      <c r="P342" s="103"/>
    </row>
    <row r="343" spans="2:16" x14ac:dyDescent="0.2">
      <c r="B343" s="24" t="s">
        <v>135</v>
      </c>
      <c r="C343" s="10">
        <v>4</v>
      </c>
      <c r="D343" s="2">
        <f>C343/$M$343</f>
        <v>0.30769230769230771</v>
      </c>
      <c r="E343" s="3">
        <v>1</v>
      </c>
      <c r="F343" s="2">
        <f>E343/$M$343</f>
        <v>7.6923076923076927E-2</v>
      </c>
      <c r="G343" s="9">
        <v>2</v>
      </c>
      <c r="H343" s="2">
        <f>G343/$M$343</f>
        <v>0.15384615384615385</v>
      </c>
      <c r="I343" s="3">
        <v>5</v>
      </c>
      <c r="J343" s="2">
        <f>I343/$M$343</f>
        <v>0.38461538461538464</v>
      </c>
      <c r="K343" s="9">
        <v>1</v>
      </c>
      <c r="L343" s="2">
        <f>K343/$M$343</f>
        <v>7.6923076923076927E-2</v>
      </c>
      <c r="M343" s="9">
        <v>13</v>
      </c>
      <c r="N343" s="9">
        <v>2</v>
      </c>
      <c r="O343" s="9">
        <v>15</v>
      </c>
      <c r="P343" s="103"/>
    </row>
    <row r="344" spans="2:16" x14ac:dyDescent="0.25">
      <c r="B344" s="24" t="s">
        <v>136</v>
      </c>
      <c r="C344" s="10">
        <v>6</v>
      </c>
      <c r="D344" s="2">
        <f>C344/$M$344</f>
        <v>0.46153846153846156</v>
      </c>
      <c r="E344" s="3">
        <v>3</v>
      </c>
      <c r="F344" s="2">
        <f>E344/$M$344</f>
        <v>0.23076923076923078</v>
      </c>
      <c r="G344" s="11">
        <v>2</v>
      </c>
      <c r="H344" s="2">
        <f>G344/$M$344</f>
        <v>0.15384615384615385</v>
      </c>
      <c r="I344" s="3">
        <v>1</v>
      </c>
      <c r="J344" s="2">
        <f>I344/$M$344</f>
        <v>7.6923076923076927E-2</v>
      </c>
      <c r="K344" s="9">
        <v>1</v>
      </c>
      <c r="L344" s="2">
        <f>K344/$M$344</f>
        <v>7.6923076923076927E-2</v>
      </c>
      <c r="M344" s="9">
        <v>13</v>
      </c>
      <c r="N344" s="9">
        <v>2</v>
      </c>
      <c r="O344" s="9">
        <v>15</v>
      </c>
      <c r="P344" s="103"/>
    </row>
    <row r="345" spans="2:16" x14ac:dyDescent="0.25">
      <c r="B345" s="24" t="s">
        <v>137</v>
      </c>
      <c r="C345" s="10">
        <v>5</v>
      </c>
      <c r="D345" s="2">
        <f>C345/$M$345</f>
        <v>0.41666666666666669</v>
      </c>
      <c r="E345" s="3">
        <v>2</v>
      </c>
      <c r="F345" s="2">
        <f>E345/$M$345</f>
        <v>0.16666666666666666</v>
      </c>
      <c r="G345" s="11">
        <v>0</v>
      </c>
      <c r="H345" s="2">
        <f>G345/$M$345</f>
        <v>0</v>
      </c>
      <c r="I345" s="3">
        <v>2</v>
      </c>
      <c r="J345" s="2">
        <f>I345/$M$345</f>
        <v>0.16666666666666666</v>
      </c>
      <c r="K345" s="9">
        <v>3</v>
      </c>
      <c r="L345" s="2">
        <f>K345/$M$345</f>
        <v>0.25</v>
      </c>
      <c r="M345" s="9">
        <v>12</v>
      </c>
      <c r="N345" s="9">
        <v>3</v>
      </c>
      <c r="O345" s="9">
        <v>15</v>
      </c>
      <c r="P345" s="103"/>
    </row>
    <row r="348" spans="2:16" s="102" customFormat="1" x14ac:dyDescent="0.2">
      <c r="C348" s="102" t="s">
        <v>138</v>
      </c>
    </row>
    <row r="350" spans="2:16" ht="15" customHeight="1" x14ac:dyDescent="0.2">
      <c r="B350" s="254" t="s">
        <v>139</v>
      </c>
      <c r="C350" s="257" t="s">
        <v>312</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0</v>
      </c>
      <c r="D353" s="2">
        <f>C353/$M$353</f>
        <v>0</v>
      </c>
      <c r="E353" s="3">
        <v>2</v>
      </c>
      <c r="F353" s="2">
        <f>E353/$M$353</f>
        <v>0.10526315789473684</v>
      </c>
      <c r="G353" s="11">
        <v>4</v>
      </c>
      <c r="H353" s="2">
        <f>G353/$M$353</f>
        <v>0.21052631578947367</v>
      </c>
      <c r="I353" s="3">
        <v>6</v>
      </c>
      <c r="J353" s="2">
        <f>I353/$M$353</f>
        <v>0.31578947368421051</v>
      </c>
      <c r="K353" s="9">
        <v>7</v>
      </c>
      <c r="L353" s="2">
        <f>K353/$M$353</f>
        <v>0.36842105263157893</v>
      </c>
      <c r="M353" s="9">
        <v>19</v>
      </c>
      <c r="N353" s="9">
        <v>2</v>
      </c>
      <c r="O353" s="9">
        <v>21</v>
      </c>
      <c r="P353" s="103"/>
    </row>
    <row r="354" spans="2:16" x14ac:dyDescent="0.25">
      <c r="B354" s="24" t="s">
        <v>100</v>
      </c>
      <c r="C354" s="10">
        <v>2</v>
      </c>
      <c r="D354" s="2">
        <f>C354/$M$354</f>
        <v>9.5238095238095233E-2</v>
      </c>
      <c r="E354" s="3">
        <v>1</v>
      </c>
      <c r="F354" s="2">
        <f>E354/$M$354</f>
        <v>4.7619047619047616E-2</v>
      </c>
      <c r="G354" s="9">
        <v>3</v>
      </c>
      <c r="H354" s="2">
        <f>G354/$M$354</f>
        <v>0.14285714285714285</v>
      </c>
      <c r="I354" s="3">
        <v>8</v>
      </c>
      <c r="J354" s="2">
        <f>I354/$M$354</f>
        <v>0.38095238095238093</v>
      </c>
      <c r="K354" s="9">
        <v>7</v>
      </c>
      <c r="L354" s="2">
        <f>K354/$M$354</f>
        <v>0.33333333333333331</v>
      </c>
      <c r="M354" s="4">
        <v>21</v>
      </c>
      <c r="N354" s="4">
        <v>0</v>
      </c>
      <c r="O354" s="9">
        <v>21</v>
      </c>
      <c r="P354" s="103"/>
    </row>
    <row r="355" spans="2:16" x14ac:dyDescent="0.2">
      <c r="B355" s="24" t="s">
        <v>101</v>
      </c>
      <c r="C355" s="10">
        <v>2</v>
      </c>
      <c r="D355" s="2">
        <f>C355/$M$355</f>
        <v>0.1</v>
      </c>
      <c r="E355" s="3">
        <v>4</v>
      </c>
      <c r="F355" s="2">
        <f>E355/$M$355</f>
        <v>0.2</v>
      </c>
      <c r="G355" s="9">
        <v>9</v>
      </c>
      <c r="H355" s="2">
        <f>G355/$M$355</f>
        <v>0.45</v>
      </c>
      <c r="I355" s="3">
        <v>2</v>
      </c>
      <c r="J355" s="2">
        <f>I355/$M$355</f>
        <v>0.1</v>
      </c>
      <c r="K355" s="9">
        <v>3</v>
      </c>
      <c r="L355" s="2">
        <f>K355/$M$355</f>
        <v>0.15</v>
      </c>
      <c r="M355" s="4">
        <v>20</v>
      </c>
      <c r="N355" s="4">
        <v>1</v>
      </c>
      <c r="O355" s="9">
        <v>21</v>
      </c>
      <c r="P355" s="103"/>
    </row>
    <row r="356" spans="2:16" x14ac:dyDescent="0.25">
      <c r="B356" s="24" t="s">
        <v>102</v>
      </c>
      <c r="C356" s="10">
        <v>1</v>
      </c>
      <c r="D356" s="2">
        <f>C356/$M$356</f>
        <v>5.8823529411764705E-2</v>
      </c>
      <c r="E356" s="3">
        <v>7</v>
      </c>
      <c r="F356" s="2">
        <f>E356/$M$356</f>
        <v>0.41176470588235292</v>
      </c>
      <c r="G356" s="11">
        <v>7</v>
      </c>
      <c r="H356" s="2">
        <f>G356/$M$356</f>
        <v>0.41176470588235292</v>
      </c>
      <c r="I356" s="3">
        <v>1</v>
      </c>
      <c r="J356" s="2">
        <f>I356/$M$356</f>
        <v>5.8823529411764705E-2</v>
      </c>
      <c r="K356" s="9">
        <v>1</v>
      </c>
      <c r="L356" s="2">
        <f>K356/$M$356</f>
        <v>5.8823529411764705E-2</v>
      </c>
      <c r="M356" s="9">
        <v>17</v>
      </c>
      <c r="N356" s="9">
        <v>4</v>
      </c>
      <c r="O356" s="9">
        <v>21</v>
      </c>
      <c r="P356"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312</v>
      </c>
      <c r="C363" s="10">
        <v>2</v>
      </c>
      <c r="D363" s="2">
        <f>C363/$K$363</f>
        <v>9.5238095238095233E-2</v>
      </c>
      <c r="E363" s="3">
        <v>19</v>
      </c>
      <c r="F363" s="2">
        <f>E363/$K$363</f>
        <v>0.90476190476190477</v>
      </c>
      <c r="G363" s="11">
        <v>0</v>
      </c>
      <c r="H363" s="2">
        <f>G363/$K$363</f>
        <v>0</v>
      </c>
      <c r="I363" s="3">
        <v>0</v>
      </c>
      <c r="J363" s="2">
        <f>I363/$K$363</f>
        <v>0</v>
      </c>
      <c r="K363" s="11">
        <v>21</v>
      </c>
      <c r="L363" s="9">
        <v>0</v>
      </c>
      <c r="M363" s="9">
        <v>21</v>
      </c>
      <c r="N363" s="103"/>
    </row>
    <row r="364" spans="2:16" x14ac:dyDescent="0.25">
      <c r="B364" s="29" t="s">
        <v>100</v>
      </c>
      <c r="C364" s="32"/>
      <c r="D364" s="32"/>
      <c r="E364" s="32"/>
      <c r="F364" s="32"/>
      <c r="G364" s="32"/>
      <c r="H364" s="32"/>
      <c r="I364" s="32"/>
      <c r="J364" s="32"/>
      <c r="K364" s="32"/>
      <c r="L364" s="32"/>
      <c r="M364" s="9"/>
    </row>
    <row r="365" spans="2:16" x14ac:dyDescent="0.2">
      <c r="B365" s="24" t="s">
        <v>312</v>
      </c>
      <c r="C365" s="10">
        <v>10</v>
      </c>
      <c r="D365" s="2">
        <f>C365/$K$365</f>
        <v>0.52631578947368418</v>
      </c>
      <c r="E365" s="3">
        <v>3</v>
      </c>
      <c r="F365" s="2">
        <f>E365/$K$365</f>
        <v>0.15789473684210525</v>
      </c>
      <c r="G365" s="11">
        <v>2</v>
      </c>
      <c r="H365" s="2">
        <f>G365/$K$365</f>
        <v>0.10526315789473684</v>
      </c>
      <c r="I365" s="3">
        <v>4</v>
      </c>
      <c r="J365" s="2">
        <f>I365/$K$365</f>
        <v>0.21052631578947367</v>
      </c>
      <c r="K365" s="11">
        <v>19</v>
      </c>
      <c r="L365" s="9">
        <v>2</v>
      </c>
      <c r="M365" s="9">
        <v>21</v>
      </c>
      <c r="N365" s="103"/>
    </row>
    <row r="366" spans="2:16" x14ac:dyDescent="0.2">
      <c r="B366" s="29" t="s">
        <v>101</v>
      </c>
      <c r="C366" s="32"/>
      <c r="D366" s="32"/>
      <c r="E366" s="9"/>
      <c r="F366" s="32"/>
      <c r="G366" s="9"/>
      <c r="H366" s="32"/>
      <c r="I366" s="9"/>
      <c r="J366" s="32"/>
      <c r="K366" s="9"/>
      <c r="L366" s="9"/>
      <c r="M366" s="9"/>
    </row>
    <row r="367" spans="2:16" x14ac:dyDescent="0.2">
      <c r="B367" s="24" t="s">
        <v>312</v>
      </c>
      <c r="C367" s="10">
        <v>4</v>
      </c>
      <c r="D367" s="2">
        <f>C367/$K$367</f>
        <v>0.30769230769230771</v>
      </c>
      <c r="E367" s="3">
        <v>7</v>
      </c>
      <c r="F367" s="2">
        <f>E367/$K$367</f>
        <v>0.53846153846153844</v>
      </c>
      <c r="G367" s="11">
        <v>1</v>
      </c>
      <c r="H367" s="2">
        <f>G367/$K$367</f>
        <v>7.6923076923076927E-2</v>
      </c>
      <c r="I367" s="3">
        <v>1</v>
      </c>
      <c r="J367" s="2">
        <f>I367/$K$367</f>
        <v>7.6923076923076927E-2</v>
      </c>
      <c r="K367" s="9">
        <v>13</v>
      </c>
      <c r="L367" s="9">
        <v>8</v>
      </c>
      <c r="M367" s="9">
        <v>21</v>
      </c>
      <c r="N367" s="103"/>
    </row>
    <row r="368" spans="2:16" ht="23.45" x14ac:dyDescent="0.25">
      <c r="B368" s="29" t="s">
        <v>102</v>
      </c>
      <c r="C368" s="32"/>
      <c r="D368" s="32"/>
      <c r="E368" s="9"/>
      <c r="F368" s="32"/>
      <c r="G368" s="9"/>
      <c r="H368" s="32"/>
      <c r="I368" s="9"/>
      <c r="J368" s="32"/>
      <c r="K368" s="9"/>
      <c r="L368" s="9"/>
      <c r="M368" s="9"/>
    </row>
    <row r="369" spans="2:15" x14ac:dyDescent="0.2">
      <c r="B369" s="24" t="s">
        <v>312</v>
      </c>
      <c r="C369" s="10">
        <v>2</v>
      </c>
      <c r="D369" s="2">
        <f>C369/$K$369</f>
        <v>0.33333333333333331</v>
      </c>
      <c r="E369" s="3">
        <v>4</v>
      </c>
      <c r="F369" s="2">
        <f>E369/$K$369</f>
        <v>0.66666666666666663</v>
      </c>
      <c r="G369" s="11">
        <v>0</v>
      </c>
      <c r="H369" s="2">
        <f>G369/$K$369</f>
        <v>0</v>
      </c>
      <c r="I369" s="3">
        <v>0</v>
      </c>
      <c r="J369" s="2">
        <f>I369/$K$369</f>
        <v>0</v>
      </c>
      <c r="K369" s="9">
        <v>6</v>
      </c>
      <c r="L369" s="9">
        <v>15</v>
      </c>
      <c r="M369" s="9">
        <v>21</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
      <c r="B376" s="24" t="s">
        <v>312</v>
      </c>
      <c r="C376" s="10">
        <v>5</v>
      </c>
      <c r="D376" s="2">
        <f>C376/$G$376</f>
        <v>0.27777777777777779</v>
      </c>
      <c r="E376" s="3">
        <v>13</v>
      </c>
      <c r="F376" s="2">
        <f>E376/$G$376</f>
        <v>0.72222222222222221</v>
      </c>
      <c r="G376" s="9">
        <v>18</v>
      </c>
      <c r="H376" s="9">
        <v>3</v>
      </c>
      <c r="I376" s="9">
        <v>21</v>
      </c>
      <c r="J376" s="103"/>
    </row>
    <row r="379" spans="2:15" x14ac:dyDescent="0.2">
      <c r="B379" s="27"/>
      <c r="C379" s="102" t="s">
        <v>150</v>
      </c>
    </row>
    <row r="381" spans="2:15" ht="15" customHeight="1" x14ac:dyDescent="0.2">
      <c r="B381" s="253" t="s">
        <v>151</v>
      </c>
      <c r="C381" s="257" t="s">
        <v>312</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
      <c r="B385" s="24" t="s">
        <v>312</v>
      </c>
      <c r="C385" s="10">
        <v>0</v>
      </c>
      <c r="D385" s="2">
        <f>C385/$M$385</f>
        <v>0</v>
      </c>
      <c r="E385" s="3">
        <v>3</v>
      </c>
      <c r="F385" s="2">
        <f>E385/$M$385</f>
        <v>0.2</v>
      </c>
      <c r="G385" s="11">
        <v>1</v>
      </c>
      <c r="H385" s="2">
        <f>G385/$M$385</f>
        <v>6.6666666666666666E-2</v>
      </c>
      <c r="I385" s="3">
        <v>7</v>
      </c>
      <c r="J385" s="2">
        <f>I385/$M$385</f>
        <v>0.46666666666666667</v>
      </c>
      <c r="K385" s="11">
        <v>4</v>
      </c>
      <c r="L385" s="2">
        <f>K385/$M$385</f>
        <v>0.26666666666666666</v>
      </c>
      <c r="M385" s="11">
        <v>15</v>
      </c>
      <c r="N385" s="4">
        <v>6</v>
      </c>
      <c r="O385" s="4">
        <v>21</v>
      </c>
      <c r="P385" s="103"/>
    </row>
    <row r="386" spans="2:16" x14ac:dyDescent="0.25">
      <c r="B386" s="29" t="s">
        <v>100</v>
      </c>
      <c r="C386" s="32"/>
      <c r="D386" s="32"/>
      <c r="E386" s="9"/>
      <c r="F386" s="32"/>
      <c r="G386" s="9"/>
      <c r="H386" s="32"/>
      <c r="I386" s="9"/>
      <c r="J386" s="32"/>
      <c r="K386" s="9"/>
      <c r="L386" s="32"/>
      <c r="M386" s="9"/>
      <c r="N386" s="9"/>
      <c r="O386" s="9"/>
    </row>
    <row r="387" spans="2:16" x14ac:dyDescent="0.2">
      <c r="B387" s="24" t="s">
        <v>312</v>
      </c>
      <c r="C387" s="10">
        <v>3</v>
      </c>
      <c r="D387" s="2">
        <f>C387/$M$387</f>
        <v>0.21428571428571427</v>
      </c>
      <c r="E387" s="3">
        <v>2</v>
      </c>
      <c r="F387" s="2">
        <f>E387/$M$387</f>
        <v>0.14285714285714285</v>
      </c>
      <c r="G387" s="11">
        <v>3</v>
      </c>
      <c r="H387" s="2">
        <f>G387/$M$387</f>
        <v>0.21428571428571427</v>
      </c>
      <c r="I387" s="3">
        <v>2</v>
      </c>
      <c r="J387" s="2">
        <f>I387/$M$387</f>
        <v>0.14285714285714285</v>
      </c>
      <c r="K387" s="11">
        <v>4</v>
      </c>
      <c r="L387" s="2">
        <f>K387/$M$387</f>
        <v>0.2857142857142857</v>
      </c>
      <c r="M387" s="11">
        <v>14</v>
      </c>
      <c r="N387" s="4">
        <v>7</v>
      </c>
      <c r="O387" s="4">
        <v>21</v>
      </c>
      <c r="P387" s="103"/>
    </row>
    <row r="388" spans="2:16" x14ac:dyDescent="0.2">
      <c r="B388" s="29" t="s">
        <v>101</v>
      </c>
      <c r="C388" s="32"/>
      <c r="D388" s="2"/>
      <c r="E388" s="3"/>
      <c r="F388" s="2"/>
      <c r="G388" s="9"/>
      <c r="H388" s="2"/>
      <c r="I388" s="3"/>
      <c r="J388" s="2"/>
      <c r="K388" s="9"/>
      <c r="L388" s="2"/>
      <c r="M388" s="9"/>
      <c r="N388" s="9"/>
      <c r="O388" s="9"/>
    </row>
    <row r="389" spans="2:16" x14ac:dyDescent="0.2">
      <c r="B389" s="24" t="s">
        <v>312</v>
      </c>
      <c r="C389" s="10">
        <v>5</v>
      </c>
      <c r="D389" s="2">
        <f>C389/$M$389</f>
        <v>0.38461538461538464</v>
      </c>
      <c r="E389" s="3">
        <v>2</v>
      </c>
      <c r="F389" s="2">
        <f>E389/$M$389</f>
        <v>0.15384615384615385</v>
      </c>
      <c r="G389" s="11">
        <v>1</v>
      </c>
      <c r="H389" s="2">
        <f>G389/$M$389</f>
        <v>7.6923076923076927E-2</v>
      </c>
      <c r="I389" s="3">
        <v>4</v>
      </c>
      <c r="J389" s="2">
        <f>I389/$M$389</f>
        <v>0.30769230769230771</v>
      </c>
      <c r="K389" s="11">
        <v>1</v>
      </c>
      <c r="L389" s="2">
        <f>K389/$M$389</f>
        <v>7.6923076923076927E-2</v>
      </c>
      <c r="M389" s="11">
        <v>13</v>
      </c>
      <c r="N389" s="11">
        <v>8</v>
      </c>
      <c r="O389" s="9">
        <v>21</v>
      </c>
      <c r="P389" s="103"/>
    </row>
    <row r="390" spans="2:16" ht="23.45" x14ac:dyDescent="0.25">
      <c r="B390" s="29" t="s">
        <v>152</v>
      </c>
      <c r="C390" s="32"/>
      <c r="D390" s="2"/>
      <c r="E390" s="3"/>
      <c r="F390" s="2"/>
      <c r="G390" s="9"/>
      <c r="H390" s="2"/>
      <c r="I390" s="3"/>
      <c r="J390" s="2"/>
      <c r="K390" s="9"/>
      <c r="L390" s="2"/>
      <c r="M390" s="9"/>
      <c r="N390" s="9"/>
      <c r="O390" s="9"/>
    </row>
    <row r="391" spans="2:16" x14ac:dyDescent="0.2">
      <c r="B391" s="24" t="s">
        <v>312</v>
      </c>
      <c r="C391" s="10">
        <v>1</v>
      </c>
      <c r="D391" s="2">
        <f>C391/$M$391</f>
        <v>0.1</v>
      </c>
      <c r="E391" s="3">
        <v>5</v>
      </c>
      <c r="F391" s="2">
        <f>E391/$M$391</f>
        <v>0.5</v>
      </c>
      <c r="G391" s="11">
        <v>0</v>
      </c>
      <c r="H391" s="2">
        <f>G391/$M$391</f>
        <v>0</v>
      </c>
      <c r="I391" s="3">
        <v>1</v>
      </c>
      <c r="J391" s="2">
        <f>I391/$M$391</f>
        <v>0.1</v>
      </c>
      <c r="K391" s="11">
        <v>3</v>
      </c>
      <c r="L391" s="2">
        <f>K391/$M$391</f>
        <v>0.3</v>
      </c>
      <c r="M391" s="11">
        <v>10</v>
      </c>
      <c r="N391" s="9">
        <v>11</v>
      </c>
      <c r="O391" s="9">
        <v>21</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
      <c r="B401" s="24" t="s">
        <v>312</v>
      </c>
      <c r="C401" s="9">
        <v>17</v>
      </c>
      <c r="D401" s="2">
        <f>C401/$G$401</f>
        <v>0.80952380952380953</v>
      </c>
      <c r="E401" s="3">
        <v>4</v>
      </c>
      <c r="F401" s="2">
        <f>E401/$G$401</f>
        <v>0.19047619047619047</v>
      </c>
      <c r="G401" s="9">
        <v>21</v>
      </c>
      <c r="H401" s="121"/>
      <c r="I401" s="117"/>
      <c r="J401" s="117"/>
      <c r="K401" s="117"/>
      <c r="L401" s="117"/>
    </row>
    <row r="404" spans="2:16" x14ac:dyDescent="0.25">
      <c r="C404" s="102" t="s">
        <v>156</v>
      </c>
    </row>
    <row r="406" spans="2:16" ht="15" customHeight="1" x14ac:dyDescent="0.2">
      <c r="B406" s="254" t="s">
        <v>157</v>
      </c>
      <c r="C406" s="257" t="s">
        <v>312</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3</v>
      </c>
      <c r="D409" s="2">
        <f>C409/$M$409</f>
        <v>0.23076923076923078</v>
      </c>
      <c r="E409" s="3">
        <v>2</v>
      </c>
      <c r="F409" s="2">
        <f>E409/$M$409</f>
        <v>0.15384615384615385</v>
      </c>
      <c r="G409" s="11">
        <v>3</v>
      </c>
      <c r="H409" s="2">
        <f>G409/$M$409</f>
        <v>0.23076923076923078</v>
      </c>
      <c r="I409" s="3">
        <v>2</v>
      </c>
      <c r="J409" s="2">
        <f>I409/$M$409</f>
        <v>0.15384615384615385</v>
      </c>
      <c r="K409" s="11">
        <v>3</v>
      </c>
      <c r="L409" s="2">
        <f>K409/$M$409</f>
        <v>0.23076923076923078</v>
      </c>
      <c r="M409" s="11">
        <v>13</v>
      </c>
      <c r="N409" s="9">
        <v>8</v>
      </c>
      <c r="O409" s="9">
        <v>21</v>
      </c>
      <c r="P409" s="103"/>
    </row>
    <row r="410" spans="2:16" x14ac:dyDescent="0.25">
      <c r="B410" s="24" t="s">
        <v>160</v>
      </c>
      <c r="C410" s="10">
        <v>3</v>
      </c>
      <c r="D410" s="2">
        <f>C410/$M$410</f>
        <v>0.5</v>
      </c>
      <c r="E410" s="3">
        <v>1</v>
      </c>
      <c r="F410" s="2">
        <f>E410/$M$410</f>
        <v>0.16666666666666666</v>
      </c>
      <c r="G410" s="11">
        <v>1</v>
      </c>
      <c r="H410" s="2">
        <f>G410/$M$410</f>
        <v>0.16666666666666666</v>
      </c>
      <c r="I410" s="3">
        <v>1</v>
      </c>
      <c r="J410" s="2">
        <f>I410/$M$410</f>
        <v>0.16666666666666666</v>
      </c>
      <c r="K410" s="11">
        <v>0</v>
      </c>
      <c r="L410" s="2">
        <f>K410/$M$410</f>
        <v>0</v>
      </c>
      <c r="M410" s="11">
        <v>6</v>
      </c>
      <c r="N410" s="9">
        <v>15</v>
      </c>
      <c r="O410" s="9">
        <v>21</v>
      </c>
      <c r="P410" s="103"/>
    </row>
    <row r="411" spans="2:16" x14ac:dyDescent="0.25">
      <c r="B411" s="24" t="s">
        <v>161</v>
      </c>
      <c r="C411" s="10">
        <v>0</v>
      </c>
      <c r="D411" s="2">
        <f>C411/$M$411</f>
        <v>0</v>
      </c>
      <c r="E411" s="3">
        <v>1</v>
      </c>
      <c r="F411" s="2">
        <f>E411/$M$411</f>
        <v>5.8823529411764705E-2</v>
      </c>
      <c r="G411" s="11">
        <v>1</v>
      </c>
      <c r="H411" s="2">
        <f>G411/$M$411</f>
        <v>5.8823529411764705E-2</v>
      </c>
      <c r="I411" s="3">
        <v>7</v>
      </c>
      <c r="J411" s="2">
        <f>I411/$M$411</f>
        <v>0.41176470588235292</v>
      </c>
      <c r="K411" s="11">
        <v>8</v>
      </c>
      <c r="L411" s="2">
        <f>K411/$M$411</f>
        <v>0.47058823529411764</v>
      </c>
      <c r="M411" s="11">
        <v>17</v>
      </c>
      <c r="N411" s="9">
        <v>4</v>
      </c>
      <c r="O411" s="9">
        <v>21</v>
      </c>
      <c r="P411" s="103"/>
    </row>
    <row r="412" spans="2:16" x14ac:dyDescent="0.25">
      <c r="B412" s="24" t="s">
        <v>162</v>
      </c>
      <c r="C412" s="10">
        <v>0</v>
      </c>
      <c r="D412" s="2">
        <f>C412/$M$412</f>
        <v>0</v>
      </c>
      <c r="E412" s="3">
        <v>1</v>
      </c>
      <c r="F412" s="2">
        <f>E412/$M$412</f>
        <v>6.25E-2</v>
      </c>
      <c r="G412" s="11">
        <v>1</v>
      </c>
      <c r="H412" s="2">
        <f>G412/$M$412</f>
        <v>6.25E-2</v>
      </c>
      <c r="I412" s="3">
        <v>5</v>
      </c>
      <c r="J412" s="2">
        <f>I412/$M$412</f>
        <v>0.3125</v>
      </c>
      <c r="K412" s="11">
        <v>9</v>
      </c>
      <c r="L412" s="2">
        <f>K412/$M$412</f>
        <v>0.5625</v>
      </c>
      <c r="M412" s="11">
        <v>16</v>
      </c>
      <c r="N412" s="9">
        <v>5</v>
      </c>
      <c r="O412" s="9">
        <v>21</v>
      </c>
      <c r="P412" s="103"/>
    </row>
    <row r="413" spans="2:16" ht="24" x14ac:dyDescent="0.2">
      <c r="B413" s="24" t="s">
        <v>163</v>
      </c>
      <c r="C413" s="10">
        <v>0</v>
      </c>
      <c r="D413" s="2">
        <f>C413/$M$413</f>
        <v>0</v>
      </c>
      <c r="E413" s="3">
        <v>3</v>
      </c>
      <c r="F413" s="2">
        <f>E413/$M$413</f>
        <v>0.17647058823529413</v>
      </c>
      <c r="G413" s="11">
        <v>7</v>
      </c>
      <c r="H413" s="2">
        <f>G413/$M$413</f>
        <v>0.41176470588235292</v>
      </c>
      <c r="I413" s="3">
        <v>5</v>
      </c>
      <c r="J413" s="2">
        <f>I413/$M$413</f>
        <v>0.29411764705882354</v>
      </c>
      <c r="K413" s="11">
        <v>2</v>
      </c>
      <c r="L413" s="2">
        <f>K413/$M$413</f>
        <v>0.11764705882352941</v>
      </c>
      <c r="M413" s="11">
        <v>17</v>
      </c>
      <c r="N413" s="9">
        <v>4</v>
      </c>
      <c r="O413" s="9">
        <v>21</v>
      </c>
      <c r="P413" s="103"/>
    </row>
    <row r="414" spans="2:16" x14ac:dyDescent="0.25">
      <c r="B414" s="24" t="s">
        <v>164</v>
      </c>
      <c r="C414" s="10">
        <v>3</v>
      </c>
      <c r="D414" s="2">
        <f>C414/$M$414</f>
        <v>0.2</v>
      </c>
      <c r="E414" s="3">
        <v>0</v>
      </c>
      <c r="F414" s="2">
        <f>E414/$M$414</f>
        <v>0</v>
      </c>
      <c r="G414" s="11">
        <v>5</v>
      </c>
      <c r="H414" s="2">
        <f>G414/$M$414</f>
        <v>0.33333333333333331</v>
      </c>
      <c r="I414" s="3">
        <v>3</v>
      </c>
      <c r="J414" s="2">
        <f>I414/$M$414</f>
        <v>0.2</v>
      </c>
      <c r="K414" s="11">
        <v>4</v>
      </c>
      <c r="L414" s="2">
        <f>K414/$M$414</f>
        <v>0.26666666666666666</v>
      </c>
      <c r="M414" s="11">
        <v>15</v>
      </c>
      <c r="N414" s="9">
        <v>6</v>
      </c>
      <c r="O414" s="9">
        <v>21</v>
      </c>
      <c r="P414" s="103"/>
    </row>
    <row r="415" spans="2:16" x14ac:dyDescent="0.25">
      <c r="B415" s="24" t="s">
        <v>165</v>
      </c>
      <c r="C415" s="10">
        <v>2</v>
      </c>
      <c r="D415" s="2">
        <f>C415/$M$415</f>
        <v>0.11764705882352941</v>
      </c>
      <c r="E415" s="3">
        <v>1</v>
      </c>
      <c r="F415" s="2">
        <f>E415/$M$415</f>
        <v>5.8823529411764705E-2</v>
      </c>
      <c r="G415" s="11">
        <v>3</v>
      </c>
      <c r="H415" s="2">
        <f>G415/$M$415</f>
        <v>0.17647058823529413</v>
      </c>
      <c r="I415" s="3">
        <v>6</v>
      </c>
      <c r="J415" s="2">
        <f>I415/$M$415</f>
        <v>0.35294117647058826</v>
      </c>
      <c r="K415" s="11">
        <v>5</v>
      </c>
      <c r="L415" s="2">
        <f>K415/$M$415</f>
        <v>0.29411764705882354</v>
      </c>
      <c r="M415" s="11">
        <v>17</v>
      </c>
      <c r="N415" s="9">
        <v>4</v>
      </c>
      <c r="O415" s="9">
        <v>21</v>
      </c>
      <c r="P415" s="103"/>
    </row>
    <row r="416" spans="2:16" x14ac:dyDescent="0.25">
      <c r="B416" s="24" t="s">
        <v>166</v>
      </c>
      <c r="C416" s="10">
        <v>0</v>
      </c>
      <c r="D416" s="2">
        <f>C416/$M$416</f>
        <v>0</v>
      </c>
      <c r="E416" s="3">
        <v>1</v>
      </c>
      <c r="F416" s="2">
        <f>E416/$M$416</f>
        <v>6.25E-2</v>
      </c>
      <c r="G416" s="11">
        <v>6</v>
      </c>
      <c r="H416" s="2">
        <f>G416/$M$416</f>
        <v>0.375</v>
      </c>
      <c r="I416" s="3">
        <v>6</v>
      </c>
      <c r="J416" s="2">
        <f>I416/$M$416</f>
        <v>0.375</v>
      </c>
      <c r="K416" s="11">
        <v>3</v>
      </c>
      <c r="L416" s="2">
        <f>K416/$M$416</f>
        <v>0.1875</v>
      </c>
      <c r="M416" s="11">
        <v>16</v>
      </c>
      <c r="N416" s="9">
        <v>5</v>
      </c>
      <c r="O416" s="9">
        <v>21</v>
      </c>
      <c r="P416" s="103"/>
    </row>
    <row r="417" spans="2:16" x14ac:dyDescent="0.25">
      <c r="B417" s="24" t="s">
        <v>167</v>
      </c>
      <c r="C417" s="10">
        <v>1</v>
      </c>
      <c r="D417" s="2">
        <f>C417/$M$417</f>
        <v>5.8823529411764705E-2</v>
      </c>
      <c r="E417" s="3">
        <v>3</v>
      </c>
      <c r="F417" s="2">
        <f>E417/$M$417</f>
        <v>0.17647058823529413</v>
      </c>
      <c r="G417" s="11">
        <v>6</v>
      </c>
      <c r="H417" s="2">
        <f>G417/$M$417</f>
        <v>0.35294117647058826</v>
      </c>
      <c r="I417" s="3">
        <v>2</v>
      </c>
      <c r="J417" s="2">
        <f>I417/$M$417</f>
        <v>0.11764705882352941</v>
      </c>
      <c r="K417" s="11">
        <v>5</v>
      </c>
      <c r="L417" s="2">
        <f>K417/$M$417</f>
        <v>0.29411764705882354</v>
      </c>
      <c r="M417" s="11">
        <v>17</v>
      </c>
      <c r="N417" s="9">
        <v>4</v>
      </c>
      <c r="O417" s="9">
        <v>21</v>
      </c>
      <c r="P417" s="103"/>
    </row>
    <row r="418" spans="2:16" x14ac:dyDescent="0.2">
      <c r="B418" s="24" t="s">
        <v>168</v>
      </c>
      <c r="C418" s="10">
        <v>1</v>
      </c>
      <c r="D418" s="2">
        <f>C418/$M$418</f>
        <v>5.8823529411764705E-2</v>
      </c>
      <c r="E418" s="3">
        <v>3</v>
      </c>
      <c r="F418" s="2">
        <f>E418/$M$418</f>
        <v>0.17647058823529413</v>
      </c>
      <c r="G418" s="11">
        <v>9</v>
      </c>
      <c r="H418" s="2">
        <f>G418/$M$418</f>
        <v>0.52941176470588236</v>
      </c>
      <c r="I418" s="3">
        <v>2</v>
      </c>
      <c r="J418" s="2">
        <f>I418/$M$418</f>
        <v>0.11764705882352941</v>
      </c>
      <c r="K418" s="11">
        <v>2</v>
      </c>
      <c r="L418" s="2">
        <f>K418/$M$418</f>
        <v>0.11764705882352941</v>
      </c>
      <c r="M418" s="11">
        <v>17</v>
      </c>
      <c r="N418" s="9">
        <v>4</v>
      </c>
      <c r="O418" s="9">
        <v>21</v>
      </c>
      <c r="P418" s="103"/>
    </row>
    <row r="419" spans="2:16" x14ac:dyDescent="0.2">
      <c r="B419" s="24" t="s">
        <v>169</v>
      </c>
      <c r="C419" s="10">
        <v>2</v>
      </c>
      <c r="D419" s="2">
        <f>C419/$M$419</f>
        <v>0.125</v>
      </c>
      <c r="E419" s="3">
        <v>2</v>
      </c>
      <c r="F419" s="2">
        <f>E419/$M$419</f>
        <v>0.125</v>
      </c>
      <c r="G419" s="11">
        <v>6</v>
      </c>
      <c r="H419" s="2">
        <f>G419/$M$419</f>
        <v>0.375</v>
      </c>
      <c r="I419" s="3">
        <v>3</v>
      </c>
      <c r="J419" s="2">
        <f>I419/$M$419</f>
        <v>0.1875</v>
      </c>
      <c r="K419" s="11">
        <v>3</v>
      </c>
      <c r="L419" s="2">
        <f>K419/$M$419</f>
        <v>0.1875</v>
      </c>
      <c r="M419" s="11">
        <v>16</v>
      </c>
      <c r="N419" s="9">
        <v>5</v>
      </c>
      <c r="O419" s="9">
        <v>21</v>
      </c>
      <c r="P419" s="103"/>
    </row>
    <row r="422" spans="2:16" x14ac:dyDescent="0.25">
      <c r="B422" s="27"/>
      <c r="C422" s="102" t="s">
        <v>170</v>
      </c>
    </row>
    <row r="424" spans="2:16" ht="15" customHeight="1" x14ac:dyDescent="0.2">
      <c r="B424" s="254" t="s">
        <v>171</v>
      </c>
      <c r="C424" s="257" t="s">
        <v>312</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v>
      </c>
      <c r="D427" s="2">
        <f>C427/$M$427</f>
        <v>6.25E-2</v>
      </c>
      <c r="E427" s="3">
        <v>8</v>
      </c>
      <c r="F427" s="2">
        <f>E427/$M$427</f>
        <v>0.5</v>
      </c>
      <c r="G427" s="11">
        <v>3</v>
      </c>
      <c r="H427" s="2">
        <f>G427/$M$427</f>
        <v>0.1875</v>
      </c>
      <c r="I427" s="3">
        <v>2</v>
      </c>
      <c r="J427" s="2">
        <f>I427/$M$427</f>
        <v>0.125</v>
      </c>
      <c r="K427" s="11">
        <v>2</v>
      </c>
      <c r="L427" s="2">
        <f>K427/$M$427</f>
        <v>0.125</v>
      </c>
      <c r="M427" s="11">
        <v>16</v>
      </c>
      <c r="N427" s="9">
        <v>5</v>
      </c>
      <c r="O427" s="9">
        <v>21</v>
      </c>
      <c r="P427" s="103"/>
    </row>
    <row r="428" spans="2:16" x14ac:dyDescent="0.2">
      <c r="B428" s="119" t="s">
        <v>177</v>
      </c>
      <c r="C428" s="10">
        <v>4</v>
      </c>
      <c r="D428" s="2">
        <f>C428/$M$428</f>
        <v>0.23529411764705882</v>
      </c>
      <c r="E428" s="3">
        <v>10</v>
      </c>
      <c r="F428" s="2">
        <f>E428/$M$428</f>
        <v>0.58823529411764708</v>
      </c>
      <c r="G428" s="11">
        <v>2</v>
      </c>
      <c r="H428" s="2">
        <f>G428/$M$428</f>
        <v>0.11764705882352941</v>
      </c>
      <c r="I428" s="3">
        <v>0</v>
      </c>
      <c r="J428" s="2">
        <f>I428/$M$428</f>
        <v>0</v>
      </c>
      <c r="K428" s="11">
        <v>1</v>
      </c>
      <c r="L428" s="2">
        <f>K428/$M$428</f>
        <v>5.8823529411764705E-2</v>
      </c>
      <c r="M428" s="11">
        <v>17</v>
      </c>
      <c r="N428" s="9">
        <v>4</v>
      </c>
      <c r="O428" s="9">
        <v>21</v>
      </c>
      <c r="P428" s="103"/>
    </row>
    <row r="429" spans="2:16" ht="24" x14ac:dyDescent="0.2">
      <c r="B429" s="24" t="s">
        <v>178</v>
      </c>
      <c r="C429" s="10">
        <v>3</v>
      </c>
      <c r="D429" s="2">
        <f>C429/$M$429</f>
        <v>0.17647058823529413</v>
      </c>
      <c r="E429" s="3">
        <v>6</v>
      </c>
      <c r="F429" s="2">
        <f>E429/$M$429</f>
        <v>0.35294117647058826</v>
      </c>
      <c r="G429" s="11">
        <v>2</v>
      </c>
      <c r="H429" s="2">
        <f>G429/$M$429</f>
        <v>0.11764705882352941</v>
      </c>
      <c r="I429" s="3">
        <v>3</v>
      </c>
      <c r="J429" s="2">
        <f>I429/$M$429</f>
        <v>0.17647058823529413</v>
      </c>
      <c r="K429" s="11">
        <v>3</v>
      </c>
      <c r="L429" s="2">
        <f>K429/$M$429</f>
        <v>0.17647058823529413</v>
      </c>
      <c r="M429" s="11">
        <v>17</v>
      </c>
      <c r="N429" s="9">
        <v>4</v>
      </c>
      <c r="O429" s="9">
        <v>21</v>
      </c>
      <c r="P429" s="103"/>
    </row>
    <row r="430" spans="2:16" x14ac:dyDescent="0.25">
      <c r="B430" s="119" t="s">
        <v>179</v>
      </c>
      <c r="C430" s="10">
        <v>2</v>
      </c>
      <c r="D430" s="2">
        <f>C430/$M$430</f>
        <v>0.125</v>
      </c>
      <c r="E430" s="3">
        <v>5</v>
      </c>
      <c r="F430" s="2">
        <f>E430/$M$430</f>
        <v>0.3125</v>
      </c>
      <c r="G430" s="11">
        <v>5</v>
      </c>
      <c r="H430" s="2">
        <f>G430/$M$430</f>
        <v>0.3125</v>
      </c>
      <c r="I430" s="3">
        <v>1</v>
      </c>
      <c r="J430" s="2">
        <f>I430/$M$430</f>
        <v>6.25E-2</v>
      </c>
      <c r="K430" s="11">
        <v>3</v>
      </c>
      <c r="L430" s="2">
        <f>K430/$M$430</f>
        <v>0.1875</v>
      </c>
      <c r="M430" s="11">
        <v>16</v>
      </c>
      <c r="N430" s="9">
        <v>5</v>
      </c>
      <c r="O430" s="9">
        <v>21</v>
      </c>
      <c r="P430" s="103"/>
    </row>
    <row r="431" spans="2:16" x14ac:dyDescent="0.25">
      <c r="B431" s="24" t="s">
        <v>180</v>
      </c>
      <c r="C431" s="10">
        <v>1</v>
      </c>
      <c r="D431" s="2">
        <f>C431/$M$431</f>
        <v>5.8823529411764705E-2</v>
      </c>
      <c r="E431" s="3">
        <v>8</v>
      </c>
      <c r="F431" s="2">
        <f>E431/$M$431</f>
        <v>0.47058823529411764</v>
      </c>
      <c r="G431" s="11">
        <v>5</v>
      </c>
      <c r="H431" s="2">
        <f>G431/$M$431</f>
        <v>0.29411764705882354</v>
      </c>
      <c r="I431" s="3">
        <v>1</v>
      </c>
      <c r="J431" s="2">
        <f>I431/$M$431</f>
        <v>5.8823529411764705E-2</v>
      </c>
      <c r="K431" s="11">
        <v>2</v>
      </c>
      <c r="L431" s="2">
        <f>K431/$M$431</f>
        <v>0.11764705882352941</v>
      </c>
      <c r="M431" s="11">
        <v>17</v>
      </c>
      <c r="N431" s="9">
        <v>4</v>
      </c>
      <c r="O431" s="9">
        <v>21</v>
      </c>
      <c r="P431" s="103"/>
    </row>
    <row r="432" spans="2:16" ht="24" x14ac:dyDescent="0.25">
      <c r="B432" s="24" t="s">
        <v>181</v>
      </c>
      <c r="C432" s="10">
        <v>3</v>
      </c>
      <c r="D432" s="2">
        <f>C432/$M$432</f>
        <v>0.17647058823529413</v>
      </c>
      <c r="E432" s="3">
        <v>6</v>
      </c>
      <c r="F432" s="2">
        <f>E432/$M$432</f>
        <v>0.35294117647058826</v>
      </c>
      <c r="G432" s="11">
        <v>6</v>
      </c>
      <c r="H432" s="2">
        <f>G432/$M$432</f>
        <v>0.35294117647058826</v>
      </c>
      <c r="I432" s="3">
        <v>0</v>
      </c>
      <c r="J432" s="2">
        <f>I432/$M$432</f>
        <v>0</v>
      </c>
      <c r="K432" s="11">
        <v>2</v>
      </c>
      <c r="L432" s="2">
        <f>K432/$M$432</f>
        <v>0.11764705882352941</v>
      </c>
      <c r="M432" s="11">
        <v>17</v>
      </c>
      <c r="N432" s="9">
        <v>4</v>
      </c>
      <c r="O432" s="9">
        <v>21</v>
      </c>
      <c r="P432" s="103"/>
    </row>
    <row r="433" spans="2:16" x14ac:dyDescent="0.2">
      <c r="B433" s="119" t="s">
        <v>182</v>
      </c>
      <c r="C433" s="10">
        <v>8</v>
      </c>
      <c r="D433" s="2">
        <f>C433/$M$433</f>
        <v>0.47058823529411764</v>
      </c>
      <c r="E433" s="3">
        <v>6</v>
      </c>
      <c r="F433" s="2">
        <f>E433/$M$433</f>
        <v>0.35294117647058826</v>
      </c>
      <c r="G433" s="11">
        <v>1</v>
      </c>
      <c r="H433" s="2">
        <f>G433/$M$433</f>
        <v>5.8823529411764705E-2</v>
      </c>
      <c r="I433" s="3">
        <v>0</v>
      </c>
      <c r="J433" s="2">
        <f>I433/$M$433</f>
        <v>0</v>
      </c>
      <c r="K433" s="11">
        <v>2</v>
      </c>
      <c r="L433" s="2">
        <f>K433/$M$433</f>
        <v>0.11764705882352941</v>
      </c>
      <c r="M433" s="11">
        <v>17</v>
      </c>
      <c r="N433" s="9">
        <v>4</v>
      </c>
      <c r="O433" s="9">
        <v>21</v>
      </c>
      <c r="P433" s="103"/>
    </row>
    <row r="434" spans="2:16" x14ac:dyDescent="0.2">
      <c r="B434" s="24" t="s">
        <v>183</v>
      </c>
      <c r="C434" s="10">
        <v>3</v>
      </c>
      <c r="D434" s="2">
        <f>C434/$M$434</f>
        <v>0.2</v>
      </c>
      <c r="E434" s="3">
        <v>0</v>
      </c>
      <c r="F434" s="2">
        <f>E434/$M$434</f>
        <v>0</v>
      </c>
      <c r="G434" s="11">
        <v>10</v>
      </c>
      <c r="H434" s="2">
        <f>G434/$M$434</f>
        <v>0.66666666666666663</v>
      </c>
      <c r="I434" s="3">
        <v>0</v>
      </c>
      <c r="J434" s="2">
        <f>I434/$M$434</f>
        <v>0</v>
      </c>
      <c r="K434" s="11">
        <v>2</v>
      </c>
      <c r="L434" s="2">
        <f>K434/$M$434</f>
        <v>0.13333333333333333</v>
      </c>
      <c r="M434" s="11">
        <v>15</v>
      </c>
      <c r="N434" s="9">
        <v>6</v>
      </c>
      <c r="O434" s="9">
        <v>21</v>
      </c>
      <c r="P434" s="103"/>
    </row>
    <row r="435" spans="2:16" x14ac:dyDescent="0.25">
      <c r="B435" s="24" t="s">
        <v>184</v>
      </c>
      <c r="C435" s="10">
        <v>2</v>
      </c>
      <c r="D435" s="2">
        <f>C435/$M$435</f>
        <v>0.15384615384615385</v>
      </c>
      <c r="E435" s="3">
        <v>2</v>
      </c>
      <c r="F435" s="2">
        <f>E435/$M$435</f>
        <v>0.15384615384615385</v>
      </c>
      <c r="G435" s="11">
        <v>6</v>
      </c>
      <c r="H435" s="2">
        <f>G435/$M$435</f>
        <v>0.46153846153846156</v>
      </c>
      <c r="I435" s="3">
        <v>0</v>
      </c>
      <c r="J435" s="2">
        <f>I435/$M$435</f>
        <v>0</v>
      </c>
      <c r="K435" s="11">
        <v>3</v>
      </c>
      <c r="L435" s="2">
        <f>K435/$M$435</f>
        <v>0.23076923076923078</v>
      </c>
      <c r="M435" s="11">
        <v>13</v>
      </c>
      <c r="N435" s="9">
        <v>8</v>
      </c>
      <c r="O435" s="9">
        <v>21</v>
      </c>
      <c r="P435" s="103"/>
    </row>
    <row r="436" spans="2:16" x14ac:dyDescent="0.25">
      <c r="B436" s="119" t="s">
        <v>185</v>
      </c>
      <c r="C436" s="10">
        <v>2</v>
      </c>
      <c r="D436" s="2">
        <f>C436/$M$436</f>
        <v>0.15384615384615385</v>
      </c>
      <c r="E436" s="3">
        <v>2</v>
      </c>
      <c r="F436" s="2">
        <f>E436/$M$436</f>
        <v>0.15384615384615385</v>
      </c>
      <c r="G436" s="11">
        <v>5</v>
      </c>
      <c r="H436" s="2">
        <f>G436/$M$436</f>
        <v>0.38461538461538464</v>
      </c>
      <c r="I436" s="3">
        <v>0</v>
      </c>
      <c r="J436" s="2">
        <f>I436/$M$436</f>
        <v>0</v>
      </c>
      <c r="K436" s="11">
        <v>4</v>
      </c>
      <c r="L436" s="2">
        <f>K436/$M$436</f>
        <v>0.30769230769230771</v>
      </c>
      <c r="M436" s="11">
        <v>13</v>
      </c>
      <c r="N436" s="9">
        <v>8</v>
      </c>
      <c r="O436" s="9">
        <v>21</v>
      </c>
      <c r="P436" s="103"/>
    </row>
    <row r="437" spans="2:16" x14ac:dyDescent="0.2">
      <c r="B437" s="119" t="s">
        <v>186</v>
      </c>
      <c r="C437" s="10">
        <v>2</v>
      </c>
      <c r="D437" s="2">
        <f>C437/$M$437</f>
        <v>0.14285714285714285</v>
      </c>
      <c r="E437" s="3">
        <v>1</v>
      </c>
      <c r="F437" s="2">
        <f>E437/$M$437</f>
        <v>7.1428571428571425E-2</v>
      </c>
      <c r="G437" s="11">
        <v>8</v>
      </c>
      <c r="H437" s="2">
        <f>G437/$M$437</f>
        <v>0.5714285714285714</v>
      </c>
      <c r="I437" s="3">
        <v>0</v>
      </c>
      <c r="J437" s="2">
        <f>I437/$M$437</f>
        <v>0</v>
      </c>
      <c r="K437" s="11">
        <v>3</v>
      </c>
      <c r="L437" s="2">
        <f>K437/$M$437</f>
        <v>0.21428571428571427</v>
      </c>
      <c r="M437" s="11">
        <v>14</v>
      </c>
      <c r="N437" s="9">
        <v>7</v>
      </c>
      <c r="O437" s="9">
        <v>21</v>
      </c>
      <c r="P437" s="103"/>
    </row>
    <row r="440" spans="2:16" s="102" customFormat="1" ht="11.45" x14ac:dyDescent="0.2">
      <c r="B440" s="27"/>
      <c r="C440" s="102" t="s">
        <v>187</v>
      </c>
    </row>
    <row r="442" spans="2:16" ht="15" customHeight="1" x14ac:dyDescent="0.2">
      <c r="B442" s="254" t="s">
        <v>188</v>
      </c>
      <c r="C442" s="257" t="s">
        <v>312</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0</v>
      </c>
      <c r="D445" s="2">
        <f>C445/$K$445</f>
        <v>0</v>
      </c>
      <c r="E445" s="3">
        <v>4</v>
      </c>
      <c r="F445" s="2">
        <f>E445/$K$445</f>
        <v>1</v>
      </c>
      <c r="G445" s="11">
        <v>0</v>
      </c>
      <c r="H445" s="2">
        <f>G445/$K$445</f>
        <v>0</v>
      </c>
      <c r="I445" s="3">
        <v>0</v>
      </c>
      <c r="J445" s="2">
        <f>I445/$K$445</f>
        <v>0</v>
      </c>
      <c r="K445" s="11">
        <v>4</v>
      </c>
      <c r="L445" s="9">
        <v>17</v>
      </c>
      <c r="M445" s="9">
        <v>21</v>
      </c>
      <c r="N445" s="103"/>
    </row>
    <row r="446" spans="2:16" x14ac:dyDescent="0.25">
      <c r="B446" s="24" t="s">
        <v>191</v>
      </c>
      <c r="C446" s="10">
        <v>1</v>
      </c>
      <c r="D446" s="2">
        <f>C446/$K$446</f>
        <v>0.25</v>
      </c>
      <c r="E446" s="3">
        <v>2</v>
      </c>
      <c r="F446" s="2">
        <f>E446/$K$446</f>
        <v>0.5</v>
      </c>
      <c r="G446" s="11">
        <v>0</v>
      </c>
      <c r="H446" s="2">
        <f>G446/$K$446</f>
        <v>0</v>
      </c>
      <c r="I446" s="3">
        <v>1</v>
      </c>
      <c r="J446" s="2">
        <f>I446/$K$446</f>
        <v>0.25</v>
      </c>
      <c r="K446" s="11">
        <v>4</v>
      </c>
      <c r="L446" s="9">
        <v>17</v>
      </c>
      <c r="M446" s="9">
        <v>21</v>
      </c>
      <c r="N446" s="103"/>
    </row>
    <row r="447" spans="2:16" x14ac:dyDescent="0.25">
      <c r="B447" s="24" t="s">
        <v>192</v>
      </c>
      <c r="C447" s="10">
        <v>1</v>
      </c>
      <c r="D447" s="2">
        <f>C447/$K$447</f>
        <v>0.25</v>
      </c>
      <c r="E447" s="3">
        <v>2</v>
      </c>
      <c r="F447" s="2">
        <f>E447/$K$447</f>
        <v>0.5</v>
      </c>
      <c r="G447" s="11">
        <v>1</v>
      </c>
      <c r="H447" s="2">
        <f>G447/$K$447</f>
        <v>0.25</v>
      </c>
      <c r="I447" s="3">
        <v>0</v>
      </c>
      <c r="J447" s="2">
        <f>I447/$K$447</f>
        <v>0</v>
      </c>
      <c r="K447" s="11">
        <v>4</v>
      </c>
      <c r="L447" s="9">
        <v>17</v>
      </c>
      <c r="M447" s="9">
        <v>21</v>
      </c>
      <c r="N447" s="103"/>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x14ac:dyDescent="0.2">
      <c r="B456" s="24" t="s">
        <v>312</v>
      </c>
      <c r="C456" s="9">
        <v>5</v>
      </c>
      <c r="D456" s="2">
        <f>C456/$G$456</f>
        <v>0.23809523809523808</v>
      </c>
      <c r="E456" s="3">
        <v>16</v>
      </c>
      <c r="F456" s="2">
        <f>E456/$G$456</f>
        <v>0.76190476190476186</v>
      </c>
      <c r="G456" s="9">
        <v>21</v>
      </c>
      <c r="H456" s="103"/>
    </row>
    <row r="459" spans="2:16" x14ac:dyDescent="0.2">
      <c r="B459" s="27"/>
      <c r="C459" s="102" t="s">
        <v>196</v>
      </c>
    </row>
    <row r="461" spans="2:16" ht="15" customHeight="1" x14ac:dyDescent="0.2">
      <c r="B461" s="254" t="s">
        <v>197</v>
      </c>
      <c r="C461" s="257" t="s">
        <v>312</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1</v>
      </c>
      <c r="D464" s="2">
        <f>C464/$M$464</f>
        <v>0.2</v>
      </c>
      <c r="E464" s="3">
        <v>0</v>
      </c>
      <c r="F464" s="2">
        <f>E464/$M$464</f>
        <v>0</v>
      </c>
      <c r="G464" s="11">
        <v>2</v>
      </c>
      <c r="H464" s="2">
        <f>G464/$M$464</f>
        <v>0.4</v>
      </c>
      <c r="I464" s="3">
        <v>1</v>
      </c>
      <c r="J464" s="2">
        <f>I464/$M$464</f>
        <v>0.2</v>
      </c>
      <c r="K464" s="11">
        <v>1</v>
      </c>
      <c r="L464" s="2">
        <f>K464/$M$464</f>
        <v>0.2</v>
      </c>
      <c r="M464" s="11">
        <v>5</v>
      </c>
      <c r="N464" s="9">
        <v>16</v>
      </c>
      <c r="O464" s="9">
        <v>21</v>
      </c>
      <c r="P464" s="103"/>
    </row>
    <row r="465" spans="2:16" x14ac:dyDescent="0.2">
      <c r="B465" s="24" t="s">
        <v>199</v>
      </c>
      <c r="C465" s="10">
        <v>2</v>
      </c>
      <c r="D465" s="2">
        <f>C465/$M$465</f>
        <v>0.4</v>
      </c>
      <c r="E465" s="3">
        <v>1</v>
      </c>
      <c r="F465" s="2">
        <f>E465/$M$465</f>
        <v>0.2</v>
      </c>
      <c r="G465" s="11">
        <v>1</v>
      </c>
      <c r="H465" s="2">
        <f>G465/$M$465</f>
        <v>0.2</v>
      </c>
      <c r="I465" s="3">
        <v>1</v>
      </c>
      <c r="J465" s="2">
        <f>I465/$M$465</f>
        <v>0.2</v>
      </c>
      <c r="K465" s="11">
        <v>0</v>
      </c>
      <c r="L465" s="2">
        <f>K465/$M$465</f>
        <v>0</v>
      </c>
      <c r="M465" s="11">
        <v>5</v>
      </c>
      <c r="N465" s="9">
        <v>16</v>
      </c>
      <c r="O465" s="9">
        <v>21</v>
      </c>
      <c r="P465" s="103"/>
    </row>
    <row r="466" spans="2:16" x14ac:dyDescent="0.2">
      <c r="B466" s="24" t="s">
        <v>200</v>
      </c>
      <c r="C466" s="10">
        <v>0</v>
      </c>
      <c r="D466" s="2">
        <f>C466/$M$466</f>
        <v>0</v>
      </c>
      <c r="E466" s="3">
        <v>1</v>
      </c>
      <c r="F466" s="2">
        <f>E466/$M$466</f>
        <v>0.2</v>
      </c>
      <c r="G466" s="11">
        <v>0</v>
      </c>
      <c r="H466" s="2">
        <f>G466/$M$466</f>
        <v>0</v>
      </c>
      <c r="I466" s="3">
        <v>2</v>
      </c>
      <c r="J466" s="2">
        <f>I466/$M$466</f>
        <v>0.4</v>
      </c>
      <c r="K466" s="11">
        <v>2</v>
      </c>
      <c r="L466" s="2">
        <f>K466/$M$466</f>
        <v>0.4</v>
      </c>
      <c r="M466" s="11">
        <v>5</v>
      </c>
      <c r="N466" s="9">
        <v>16</v>
      </c>
      <c r="O466" s="9">
        <v>21</v>
      </c>
      <c r="P466" s="103"/>
    </row>
    <row r="467" spans="2:16" ht="24" x14ac:dyDescent="0.2">
      <c r="B467" s="24" t="s">
        <v>201</v>
      </c>
      <c r="C467" s="10">
        <v>1</v>
      </c>
      <c r="D467" s="2">
        <f>C467/$M$467</f>
        <v>0.2</v>
      </c>
      <c r="E467" s="3">
        <v>2</v>
      </c>
      <c r="F467" s="2">
        <f>E467/$M$467</f>
        <v>0.4</v>
      </c>
      <c r="G467" s="11">
        <v>0</v>
      </c>
      <c r="H467" s="2">
        <f>G467/$M$467</f>
        <v>0</v>
      </c>
      <c r="I467" s="3">
        <v>0</v>
      </c>
      <c r="J467" s="2">
        <f>I467/$M$467</f>
        <v>0</v>
      </c>
      <c r="K467" s="11">
        <v>2</v>
      </c>
      <c r="L467" s="2">
        <f>K467/$M$467</f>
        <v>0.4</v>
      </c>
      <c r="M467" s="11">
        <v>5</v>
      </c>
      <c r="N467" s="9">
        <v>16</v>
      </c>
      <c r="O467" s="9">
        <v>21</v>
      </c>
      <c r="P467" s="103"/>
    </row>
    <row r="468" spans="2:16" x14ac:dyDescent="0.2">
      <c r="B468" s="119" t="s">
        <v>114</v>
      </c>
      <c r="C468" s="10">
        <v>0</v>
      </c>
      <c r="D468" s="2">
        <v>0</v>
      </c>
      <c r="E468" s="3">
        <v>0</v>
      </c>
      <c r="F468" s="2">
        <f>E468/$M$467</f>
        <v>0</v>
      </c>
      <c r="G468" s="11">
        <v>0</v>
      </c>
      <c r="H468" s="2">
        <f>G468/$M$467</f>
        <v>0</v>
      </c>
      <c r="I468" s="3">
        <v>0</v>
      </c>
      <c r="J468" s="2">
        <v>0</v>
      </c>
      <c r="K468" s="11">
        <v>0</v>
      </c>
      <c r="L468" s="2">
        <v>0</v>
      </c>
      <c r="M468" s="11">
        <v>0</v>
      </c>
      <c r="N468" s="9">
        <v>21</v>
      </c>
      <c r="O468" s="9">
        <v>21</v>
      </c>
      <c r="P468" s="103"/>
    </row>
    <row r="471" spans="2:16" x14ac:dyDescent="0.2">
      <c r="C471" s="102" t="s">
        <v>202</v>
      </c>
    </row>
    <row r="473" spans="2:16" ht="15" customHeight="1" x14ac:dyDescent="0.2">
      <c r="B473" s="254" t="s">
        <v>203</v>
      </c>
      <c r="C473" s="257" t="s">
        <v>312</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0</v>
      </c>
      <c r="D476" s="2">
        <f>C476/$M$476</f>
        <v>0</v>
      </c>
      <c r="E476" s="3">
        <v>0</v>
      </c>
      <c r="F476" s="2">
        <f>E476/$M$476</f>
        <v>0</v>
      </c>
      <c r="G476" s="11">
        <v>1</v>
      </c>
      <c r="H476" s="2">
        <f>G476/$M$476</f>
        <v>0.2</v>
      </c>
      <c r="I476" s="3">
        <v>0</v>
      </c>
      <c r="J476" s="2">
        <f>I476/$M$476</f>
        <v>0</v>
      </c>
      <c r="K476" s="11">
        <v>4</v>
      </c>
      <c r="L476" s="2">
        <f>K476/$M$476</f>
        <v>0.8</v>
      </c>
      <c r="M476" s="11">
        <v>5</v>
      </c>
      <c r="N476" s="4">
        <v>31</v>
      </c>
      <c r="O476" s="4">
        <v>36</v>
      </c>
      <c r="P476" s="103"/>
    </row>
    <row r="477" spans="2:16" x14ac:dyDescent="0.2">
      <c r="B477" s="24" t="s">
        <v>205</v>
      </c>
      <c r="C477" s="10">
        <v>0</v>
      </c>
      <c r="D477" s="2">
        <f>C477/$M$477</f>
        <v>0</v>
      </c>
      <c r="E477" s="3">
        <v>0</v>
      </c>
      <c r="F477" s="2">
        <f>E477/$M$477</f>
        <v>0</v>
      </c>
      <c r="G477" s="11">
        <v>0</v>
      </c>
      <c r="H477" s="2">
        <f>G477/$M$477</f>
        <v>0</v>
      </c>
      <c r="I477" s="3">
        <v>1</v>
      </c>
      <c r="J477" s="2">
        <f>I477/$M$477</f>
        <v>0.2</v>
      </c>
      <c r="K477" s="11">
        <v>4</v>
      </c>
      <c r="L477" s="2">
        <f>K477/$M$477</f>
        <v>0.8</v>
      </c>
      <c r="M477" s="11">
        <v>5</v>
      </c>
      <c r="N477" s="4">
        <v>31</v>
      </c>
      <c r="O477" s="4">
        <v>36</v>
      </c>
      <c r="P477" s="103"/>
    </row>
    <row r="478" spans="2:16" ht="24" x14ac:dyDescent="0.2">
      <c r="B478" s="24" t="s">
        <v>206</v>
      </c>
      <c r="C478" s="10">
        <v>0</v>
      </c>
      <c r="D478" s="2">
        <f>C478/$M$478</f>
        <v>0</v>
      </c>
      <c r="E478" s="3">
        <v>0</v>
      </c>
      <c r="F478" s="2">
        <f>E478/$M$478</f>
        <v>0</v>
      </c>
      <c r="G478" s="11">
        <v>0</v>
      </c>
      <c r="H478" s="2">
        <f>G478/$M$478</f>
        <v>0</v>
      </c>
      <c r="I478" s="3">
        <v>2</v>
      </c>
      <c r="J478" s="2">
        <f>I478/$M$478</f>
        <v>0.4</v>
      </c>
      <c r="K478" s="11">
        <v>3</v>
      </c>
      <c r="L478" s="2">
        <f>K478/$M$478</f>
        <v>0.6</v>
      </c>
      <c r="M478" s="11">
        <v>5</v>
      </c>
      <c r="N478" s="4">
        <v>31</v>
      </c>
      <c r="O478" s="4">
        <v>36</v>
      </c>
      <c r="P478" s="103"/>
    </row>
    <row r="479" spans="2:16" ht="24" x14ac:dyDescent="0.2">
      <c r="B479" s="24" t="s">
        <v>207</v>
      </c>
      <c r="C479" s="10">
        <v>0</v>
      </c>
      <c r="D479" s="2">
        <f>C479/$M$479</f>
        <v>0</v>
      </c>
      <c r="E479" s="3">
        <v>1</v>
      </c>
      <c r="F479" s="2">
        <f>E479/$M$479</f>
        <v>0.25</v>
      </c>
      <c r="G479" s="11">
        <v>1</v>
      </c>
      <c r="H479" s="2">
        <f>G479/$M$479</f>
        <v>0.25</v>
      </c>
      <c r="I479" s="3">
        <v>1</v>
      </c>
      <c r="J479" s="2">
        <f>I479/$M$479</f>
        <v>0.25</v>
      </c>
      <c r="K479" s="11">
        <v>1</v>
      </c>
      <c r="L479" s="2">
        <f>K479/$M$479</f>
        <v>0.25</v>
      </c>
      <c r="M479" s="11">
        <v>4</v>
      </c>
      <c r="N479" s="4">
        <v>32</v>
      </c>
      <c r="O479" s="4">
        <v>36</v>
      </c>
      <c r="P479" s="103"/>
    </row>
    <row r="480" spans="2:16" x14ac:dyDescent="0.2">
      <c r="B480" s="24" t="s">
        <v>208</v>
      </c>
      <c r="C480" s="10">
        <v>0</v>
      </c>
      <c r="D480" s="2">
        <f>C480/$M$480</f>
        <v>0</v>
      </c>
      <c r="E480" s="3">
        <v>0</v>
      </c>
      <c r="F480" s="2">
        <f>E480/$M$480</f>
        <v>0</v>
      </c>
      <c r="G480" s="11">
        <v>1</v>
      </c>
      <c r="H480" s="2">
        <f>G480/$M$480</f>
        <v>0.2</v>
      </c>
      <c r="I480" s="3">
        <v>1</v>
      </c>
      <c r="J480" s="2">
        <f>I480/$M$480</f>
        <v>0.2</v>
      </c>
      <c r="K480" s="11">
        <v>3</v>
      </c>
      <c r="L480" s="2">
        <f>K480/$M$480</f>
        <v>0.6</v>
      </c>
      <c r="M480" s="11">
        <v>5</v>
      </c>
      <c r="N480" s="9">
        <v>31</v>
      </c>
      <c r="O480" s="9">
        <v>36</v>
      </c>
      <c r="P480" s="103"/>
    </row>
    <row r="481" spans="2:16" x14ac:dyDescent="0.2">
      <c r="B481" s="119" t="s">
        <v>114</v>
      </c>
      <c r="C481" s="32">
        <v>0</v>
      </c>
      <c r="D481" s="2">
        <v>0</v>
      </c>
      <c r="E481" s="3">
        <v>0</v>
      </c>
      <c r="F481" s="2">
        <v>0</v>
      </c>
      <c r="G481" s="11">
        <v>0</v>
      </c>
      <c r="H481" s="2">
        <v>0</v>
      </c>
      <c r="I481" s="3">
        <v>0</v>
      </c>
      <c r="J481" s="2">
        <v>0</v>
      </c>
      <c r="K481" s="11">
        <v>0</v>
      </c>
      <c r="L481" s="2">
        <v>0</v>
      </c>
      <c r="M481" s="11">
        <v>0</v>
      </c>
      <c r="N481" s="9">
        <v>36</v>
      </c>
      <c r="O481" s="9">
        <v>36</v>
      </c>
      <c r="P481" s="103"/>
    </row>
    <row r="484" spans="2:16" x14ac:dyDescent="0.2">
      <c r="C484" s="102" t="s">
        <v>209</v>
      </c>
    </row>
    <row r="486" spans="2:16" ht="15" customHeight="1" x14ac:dyDescent="0.2">
      <c r="B486" s="254" t="s">
        <v>197</v>
      </c>
      <c r="C486" s="257" t="s">
        <v>312</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1</v>
      </c>
      <c r="D489" s="2">
        <f>C489/$M$489</f>
        <v>9.0909090909090912E-2</v>
      </c>
      <c r="E489" s="3">
        <v>0</v>
      </c>
      <c r="F489" s="2">
        <f>E489/$M$489</f>
        <v>0</v>
      </c>
      <c r="G489" s="11">
        <v>0</v>
      </c>
      <c r="H489" s="2">
        <f>G489/$M$489</f>
        <v>0</v>
      </c>
      <c r="I489" s="3">
        <v>2</v>
      </c>
      <c r="J489" s="2">
        <f>I489/$M$489</f>
        <v>0.18181818181818182</v>
      </c>
      <c r="K489" s="11">
        <v>8</v>
      </c>
      <c r="L489" s="2">
        <f>K489/$M$489</f>
        <v>0.72727272727272729</v>
      </c>
      <c r="M489" s="11">
        <v>11</v>
      </c>
      <c r="N489" s="9">
        <v>25</v>
      </c>
      <c r="O489" s="9">
        <v>36</v>
      </c>
      <c r="P489" s="103"/>
    </row>
    <row r="490" spans="2:16" ht="24" x14ac:dyDescent="0.2">
      <c r="B490" s="24" t="s">
        <v>211</v>
      </c>
      <c r="C490" s="10">
        <v>1</v>
      </c>
      <c r="D490" s="2">
        <f>C490/$M$490</f>
        <v>0.125</v>
      </c>
      <c r="E490" s="3">
        <v>0</v>
      </c>
      <c r="F490" s="2">
        <f>E490/$M$490</f>
        <v>0</v>
      </c>
      <c r="G490" s="11">
        <v>0</v>
      </c>
      <c r="H490" s="2">
        <f>G490/$M$490</f>
        <v>0</v>
      </c>
      <c r="I490" s="3">
        <v>2</v>
      </c>
      <c r="J490" s="2">
        <f>I490/$M$490</f>
        <v>0.25</v>
      </c>
      <c r="K490" s="11">
        <v>5</v>
      </c>
      <c r="L490" s="2">
        <f>K490/$M$490</f>
        <v>0.625</v>
      </c>
      <c r="M490" s="11">
        <v>8</v>
      </c>
      <c r="N490" s="9">
        <v>28</v>
      </c>
      <c r="O490" s="9">
        <v>36</v>
      </c>
      <c r="P490" s="103"/>
    </row>
    <row r="491" spans="2:16" ht="36" x14ac:dyDescent="0.2">
      <c r="B491" s="24" t="s">
        <v>212</v>
      </c>
      <c r="C491" s="10">
        <v>2</v>
      </c>
      <c r="D491" s="2">
        <f>C491/$M$491</f>
        <v>0.2</v>
      </c>
      <c r="E491" s="3">
        <v>4</v>
      </c>
      <c r="F491" s="2">
        <f>E491/$M$491</f>
        <v>0.4</v>
      </c>
      <c r="G491" s="11">
        <v>3</v>
      </c>
      <c r="H491" s="2">
        <f>G491/$M$491</f>
        <v>0.3</v>
      </c>
      <c r="I491" s="3">
        <v>1</v>
      </c>
      <c r="J491" s="2">
        <f>I491/$M$491</f>
        <v>0.1</v>
      </c>
      <c r="K491" s="11">
        <v>0</v>
      </c>
      <c r="L491" s="2">
        <f>K491/$M$491</f>
        <v>0</v>
      </c>
      <c r="M491" s="11">
        <v>10</v>
      </c>
      <c r="N491" s="9">
        <v>26</v>
      </c>
      <c r="O491" s="9">
        <v>36</v>
      </c>
      <c r="P491" s="103"/>
    </row>
    <row r="492" spans="2:16" ht="26.25" customHeight="1" x14ac:dyDescent="0.2">
      <c r="B492" s="24" t="s">
        <v>213</v>
      </c>
      <c r="C492" s="10">
        <v>1</v>
      </c>
      <c r="D492" s="2">
        <f>C492/$M$492</f>
        <v>0.2</v>
      </c>
      <c r="E492" s="3">
        <v>1</v>
      </c>
      <c r="F492" s="2">
        <f>E492/$M$492</f>
        <v>0.2</v>
      </c>
      <c r="G492" s="11">
        <v>2</v>
      </c>
      <c r="H492" s="2">
        <f>G492/$M$492</f>
        <v>0.4</v>
      </c>
      <c r="I492" s="3">
        <v>1</v>
      </c>
      <c r="J492" s="2">
        <f>I492/$M$492</f>
        <v>0.2</v>
      </c>
      <c r="K492" s="11">
        <v>0</v>
      </c>
      <c r="L492" s="2">
        <f>K492/$M$492</f>
        <v>0</v>
      </c>
      <c r="M492" s="11">
        <v>5</v>
      </c>
      <c r="N492" s="9">
        <v>31</v>
      </c>
      <c r="O492" s="9">
        <v>36</v>
      </c>
      <c r="P492" s="103"/>
    </row>
    <row r="493" spans="2:16" ht="36" x14ac:dyDescent="0.2">
      <c r="B493" s="24" t="s">
        <v>214</v>
      </c>
      <c r="C493" s="10">
        <v>3</v>
      </c>
      <c r="D493" s="2">
        <f>C493/$M$493</f>
        <v>0.5</v>
      </c>
      <c r="E493" s="3">
        <v>1</v>
      </c>
      <c r="F493" s="2">
        <f>E493/$M$493</f>
        <v>0.16666666666666666</v>
      </c>
      <c r="G493" s="11">
        <v>1</v>
      </c>
      <c r="H493" s="2">
        <f>G493/$M$493</f>
        <v>0.16666666666666666</v>
      </c>
      <c r="I493" s="3">
        <v>1</v>
      </c>
      <c r="J493" s="2">
        <f>I493/$M$493</f>
        <v>0.16666666666666666</v>
      </c>
      <c r="K493" s="11">
        <v>0</v>
      </c>
      <c r="L493" s="2">
        <f>K493/$M$493</f>
        <v>0</v>
      </c>
      <c r="M493" s="11">
        <v>6</v>
      </c>
      <c r="N493" s="9">
        <v>30</v>
      </c>
      <c r="O493" s="9">
        <v>36</v>
      </c>
      <c r="P493" s="103"/>
    </row>
    <row r="494" spans="2:16" ht="24" x14ac:dyDescent="0.2">
      <c r="B494" s="24" t="s">
        <v>215</v>
      </c>
      <c r="C494" s="10">
        <v>1</v>
      </c>
      <c r="D494" s="2">
        <f>C494/$M$494</f>
        <v>0.14285714285714285</v>
      </c>
      <c r="E494" s="3">
        <v>2</v>
      </c>
      <c r="F494" s="2">
        <f>E494/$M$494</f>
        <v>0.2857142857142857</v>
      </c>
      <c r="G494" s="11">
        <v>2</v>
      </c>
      <c r="H494" s="2">
        <f>G494/$M$494</f>
        <v>0.2857142857142857</v>
      </c>
      <c r="I494" s="3">
        <v>1</v>
      </c>
      <c r="J494" s="2">
        <f>I494/$M$494</f>
        <v>0.14285714285714285</v>
      </c>
      <c r="K494" s="11">
        <v>1</v>
      </c>
      <c r="L494" s="2">
        <f>K494/$M$494</f>
        <v>0.14285714285714285</v>
      </c>
      <c r="M494" s="11">
        <v>7</v>
      </c>
      <c r="N494" s="9">
        <v>29</v>
      </c>
      <c r="O494" s="9">
        <v>36</v>
      </c>
      <c r="P494" s="103"/>
    </row>
    <row r="495" spans="2:16" ht="36" x14ac:dyDescent="0.2">
      <c r="B495" s="24" t="s">
        <v>216</v>
      </c>
      <c r="C495" s="10">
        <v>1</v>
      </c>
      <c r="D495" s="2">
        <f>C495/$M$495</f>
        <v>0.1111111111111111</v>
      </c>
      <c r="E495" s="3">
        <v>0</v>
      </c>
      <c r="F495" s="2">
        <f>E495/$M$495</f>
        <v>0</v>
      </c>
      <c r="G495" s="11">
        <v>2</v>
      </c>
      <c r="H495" s="2">
        <f>G495/$M$495</f>
        <v>0.22222222222222221</v>
      </c>
      <c r="I495" s="3">
        <v>2</v>
      </c>
      <c r="J495" s="2">
        <f>I495/$M$495</f>
        <v>0.22222222222222221</v>
      </c>
      <c r="K495" s="11">
        <v>4</v>
      </c>
      <c r="L495" s="2">
        <f>K495/$M$495</f>
        <v>0.44444444444444442</v>
      </c>
      <c r="M495" s="11">
        <v>9</v>
      </c>
      <c r="N495" s="9">
        <v>27</v>
      </c>
      <c r="O495" s="9">
        <v>36</v>
      </c>
      <c r="P495" s="103"/>
    </row>
    <row r="496" spans="2:16" x14ac:dyDescent="0.2">
      <c r="B496" s="119" t="s">
        <v>114</v>
      </c>
      <c r="C496" s="10">
        <v>0</v>
      </c>
      <c r="D496" s="2">
        <v>0</v>
      </c>
      <c r="E496" s="3">
        <v>0</v>
      </c>
      <c r="F496" s="2">
        <v>0</v>
      </c>
      <c r="G496" s="11">
        <v>0</v>
      </c>
      <c r="H496" s="2">
        <v>0</v>
      </c>
      <c r="I496" s="3">
        <v>0</v>
      </c>
      <c r="J496" s="2">
        <v>0</v>
      </c>
      <c r="K496" s="11">
        <v>0</v>
      </c>
      <c r="L496" s="2">
        <v>0</v>
      </c>
      <c r="M496" s="11">
        <v>0</v>
      </c>
      <c r="N496" s="9">
        <v>36</v>
      </c>
      <c r="O496" s="9">
        <v>36</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313</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0</v>
      </c>
      <c r="D506" s="2">
        <f>C506/$M$506</f>
        <v>0</v>
      </c>
      <c r="E506" s="3">
        <v>1</v>
      </c>
      <c r="F506" s="2">
        <f>E506/$M$506</f>
        <v>6.6666666666666666E-2</v>
      </c>
      <c r="G506" s="11">
        <v>2</v>
      </c>
      <c r="H506" s="2">
        <f>G506/$M$506</f>
        <v>0.13333333333333333</v>
      </c>
      <c r="I506" s="3">
        <v>6</v>
      </c>
      <c r="J506" s="2">
        <f>I506/$M$506</f>
        <v>0.4</v>
      </c>
      <c r="K506" s="11">
        <v>6</v>
      </c>
      <c r="L506" s="2">
        <f>K506/$M$506</f>
        <v>0.4</v>
      </c>
      <c r="M506" s="9">
        <v>15</v>
      </c>
      <c r="N506" s="9">
        <v>0</v>
      </c>
      <c r="O506" s="9">
        <v>15</v>
      </c>
      <c r="P506" s="103"/>
    </row>
    <row r="507" spans="2:16" x14ac:dyDescent="0.2">
      <c r="B507" s="24" t="s">
        <v>223</v>
      </c>
      <c r="C507" s="10">
        <v>8</v>
      </c>
      <c r="D507" s="2">
        <f>C507/$M$507</f>
        <v>0.5714285714285714</v>
      </c>
      <c r="E507" s="3">
        <v>3</v>
      </c>
      <c r="F507" s="2">
        <f>E507/$M$507</f>
        <v>0.21428571428571427</v>
      </c>
      <c r="G507" s="11">
        <v>3</v>
      </c>
      <c r="H507" s="2">
        <f>G507/$M$507</f>
        <v>0.21428571428571427</v>
      </c>
      <c r="I507" s="3">
        <v>0</v>
      </c>
      <c r="J507" s="2">
        <f>I507/$M$507</f>
        <v>0</v>
      </c>
      <c r="K507" s="11">
        <v>0</v>
      </c>
      <c r="L507" s="2">
        <f>K507/$M$507</f>
        <v>0</v>
      </c>
      <c r="M507" s="11">
        <v>14</v>
      </c>
      <c r="N507" s="9">
        <v>1</v>
      </c>
      <c r="O507" s="9">
        <v>15</v>
      </c>
      <c r="P507" s="103"/>
    </row>
    <row r="508" spans="2:16" ht="24" x14ac:dyDescent="0.2">
      <c r="B508" s="26" t="s">
        <v>224</v>
      </c>
      <c r="C508" s="10">
        <v>9</v>
      </c>
      <c r="D508" s="2">
        <f>C508/$M$508</f>
        <v>0.6</v>
      </c>
      <c r="E508" s="3">
        <v>3</v>
      </c>
      <c r="F508" s="2">
        <f>E508/$M$508</f>
        <v>0.2</v>
      </c>
      <c r="G508" s="11">
        <v>1</v>
      </c>
      <c r="H508" s="2">
        <f>G508/$M$508</f>
        <v>6.6666666666666666E-2</v>
      </c>
      <c r="I508" s="3">
        <v>1</v>
      </c>
      <c r="J508" s="2">
        <f>I508/$M$508</f>
        <v>6.6666666666666666E-2</v>
      </c>
      <c r="K508" s="11">
        <v>1</v>
      </c>
      <c r="L508" s="2">
        <f>K508/$M$508</f>
        <v>6.6666666666666666E-2</v>
      </c>
      <c r="M508" s="11">
        <v>15</v>
      </c>
      <c r="N508" s="9">
        <v>0</v>
      </c>
      <c r="O508" s="9">
        <v>15</v>
      </c>
      <c r="P508" s="103"/>
    </row>
    <row r="509" spans="2:16" x14ac:dyDescent="0.2">
      <c r="B509" s="24" t="s">
        <v>225</v>
      </c>
      <c r="C509" s="10">
        <v>12</v>
      </c>
      <c r="D509" s="2">
        <f>C509/$M$509</f>
        <v>0.8</v>
      </c>
      <c r="E509" s="3">
        <v>2</v>
      </c>
      <c r="F509" s="2">
        <f>E509/$M$509</f>
        <v>0.13333333333333333</v>
      </c>
      <c r="G509" s="11">
        <v>1</v>
      </c>
      <c r="H509" s="2">
        <f>G509/$M$509</f>
        <v>6.6666666666666666E-2</v>
      </c>
      <c r="I509" s="3">
        <v>0</v>
      </c>
      <c r="J509" s="2">
        <f>I509/$M$509</f>
        <v>0</v>
      </c>
      <c r="K509" s="11">
        <v>0</v>
      </c>
      <c r="L509" s="2">
        <f>K509/$M$509</f>
        <v>0</v>
      </c>
      <c r="M509" s="11">
        <f>K509+I509+G509+E509+C509</f>
        <v>15</v>
      </c>
      <c r="N509" s="9">
        <v>0</v>
      </c>
      <c r="O509" s="36">
        <f>M509</f>
        <v>15</v>
      </c>
      <c r="P509" s="103"/>
    </row>
    <row r="510" spans="2:16" x14ac:dyDescent="0.2">
      <c r="B510" s="24" t="s">
        <v>226</v>
      </c>
      <c r="C510" s="10">
        <v>13</v>
      </c>
      <c r="D510" s="2">
        <f>C510/$M$510</f>
        <v>0.8666666666666667</v>
      </c>
      <c r="E510" s="3">
        <v>1</v>
      </c>
      <c r="F510" s="2">
        <f>E510/$M$510</f>
        <v>6.6666666666666666E-2</v>
      </c>
      <c r="G510" s="11">
        <v>0</v>
      </c>
      <c r="H510" s="2">
        <f>G510/$M$510</f>
        <v>0</v>
      </c>
      <c r="I510" s="3">
        <v>1</v>
      </c>
      <c r="J510" s="2">
        <f>I510/$M$510</f>
        <v>6.6666666666666666E-2</v>
      </c>
      <c r="K510" s="11">
        <v>0</v>
      </c>
      <c r="L510" s="2">
        <f>K510/$M$510</f>
        <v>0</v>
      </c>
      <c r="M510" s="11">
        <v>15</v>
      </c>
      <c r="N510" s="9">
        <v>0</v>
      </c>
      <c r="O510" s="9">
        <v>15</v>
      </c>
      <c r="P510" s="103"/>
    </row>
    <row r="511" spans="2:16" x14ac:dyDescent="0.2">
      <c r="B511" s="119" t="s">
        <v>227</v>
      </c>
      <c r="C511" s="10">
        <v>13</v>
      </c>
      <c r="D511" s="2">
        <f>C511/$M$511</f>
        <v>0.8666666666666667</v>
      </c>
      <c r="E511" s="3">
        <v>2</v>
      </c>
      <c r="F511" s="2">
        <f>E511/$M$511</f>
        <v>0.13333333333333333</v>
      </c>
      <c r="G511" s="11">
        <v>0</v>
      </c>
      <c r="H511" s="2">
        <f>G511/$M$511</f>
        <v>0</v>
      </c>
      <c r="I511" s="3">
        <v>0</v>
      </c>
      <c r="J511" s="2">
        <f>I511/$M$511</f>
        <v>0</v>
      </c>
      <c r="K511" s="11">
        <v>0</v>
      </c>
      <c r="L511" s="2">
        <f>K511/$M$511</f>
        <v>0</v>
      </c>
      <c r="M511" s="11">
        <v>15</v>
      </c>
      <c r="N511" s="9">
        <v>0</v>
      </c>
      <c r="O511" s="9">
        <v>15</v>
      </c>
      <c r="P511" s="103"/>
    </row>
    <row r="512" spans="2:16" ht="24" x14ac:dyDescent="0.2">
      <c r="B512" s="24" t="s">
        <v>228</v>
      </c>
      <c r="C512" s="10">
        <v>2</v>
      </c>
      <c r="D512" s="2">
        <f>C512/$M$512</f>
        <v>0.13333333333333333</v>
      </c>
      <c r="E512" s="3">
        <v>4</v>
      </c>
      <c r="F512" s="2">
        <f>E512/$M$512</f>
        <v>0.26666666666666666</v>
      </c>
      <c r="G512" s="11">
        <v>3</v>
      </c>
      <c r="H512" s="2">
        <f>G512/$M$512</f>
        <v>0.2</v>
      </c>
      <c r="I512" s="3">
        <v>4</v>
      </c>
      <c r="J512" s="2">
        <f>I512/$M$512</f>
        <v>0.26666666666666666</v>
      </c>
      <c r="K512" s="11">
        <v>2</v>
      </c>
      <c r="L512" s="2">
        <f>K512/$M$512</f>
        <v>0.13333333333333333</v>
      </c>
      <c r="M512" s="11">
        <v>15</v>
      </c>
      <c r="N512" s="9">
        <v>0</v>
      </c>
      <c r="O512" s="9">
        <v>15</v>
      </c>
      <c r="P512" s="103"/>
    </row>
    <row r="513" spans="2:16" x14ac:dyDescent="0.2">
      <c r="B513" s="24" t="s">
        <v>229</v>
      </c>
      <c r="C513" s="10">
        <v>8</v>
      </c>
      <c r="D513" s="2">
        <f>C513/$M$513</f>
        <v>0.53333333333333333</v>
      </c>
      <c r="E513" s="3">
        <v>3</v>
      </c>
      <c r="F513" s="2">
        <f>E513/$M$513</f>
        <v>0.2</v>
      </c>
      <c r="G513" s="11">
        <v>2</v>
      </c>
      <c r="H513" s="2">
        <f>G513/$M$513</f>
        <v>0.13333333333333333</v>
      </c>
      <c r="I513" s="3">
        <v>2</v>
      </c>
      <c r="J513" s="2">
        <f>I513/$M$513</f>
        <v>0.13333333333333333</v>
      </c>
      <c r="K513" s="11">
        <v>0</v>
      </c>
      <c r="L513" s="2">
        <f>K513/$M$513</f>
        <v>0</v>
      </c>
      <c r="M513" s="11">
        <v>15</v>
      </c>
      <c r="N513" s="9">
        <v>0</v>
      </c>
      <c r="O513" s="9">
        <v>15</v>
      </c>
      <c r="P513" s="103"/>
    </row>
    <row r="514" spans="2:16" x14ac:dyDescent="0.2">
      <c r="B514" s="24" t="s">
        <v>230</v>
      </c>
      <c r="C514" s="10">
        <v>6</v>
      </c>
      <c r="D514" s="2">
        <f>C514/$M$514</f>
        <v>0.4</v>
      </c>
      <c r="E514" s="3">
        <v>4</v>
      </c>
      <c r="F514" s="2">
        <f>E514/$M$514</f>
        <v>0.26666666666666666</v>
      </c>
      <c r="G514" s="11">
        <v>2</v>
      </c>
      <c r="H514" s="2">
        <f>G514/$M$514</f>
        <v>0.13333333333333333</v>
      </c>
      <c r="I514" s="3">
        <v>2</v>
      </c>
      <c r="J514" s="2">
        <f>I514/$M$514</f>
        <v>0.13333333333333333</v>
      </c>
      <c r="K514" s="11">
        <v>1</v>
      </c>
      <c r="L514" s="2">
        <f>K514/$M$514</f>
        <v>6.6666666666666666E-2</v>
      </c>
      <c r="M514" s="11">
        <v>15</v>
      </c>
      <c r="N514" s="9">
        <v>0</v>
      </c>
      <c r="O514" s="9">
        <v>15</v>
      </c>
      <c r="P514" s="103"/>
    </row>
    <row r="515" spans="2:16" x14ac:dyDescent="0.2">
      <c r="B515" s="24" t="s">
        <v>231</v>
      </c>
      <c r="C515" s="10">
        <v>6</v>
      </c>
      <c r="D515" s="2">
        <f>C515/$M$515</f>
        <v>0.4</v>
      </c>
      <c r="E515" s="3">
        <v>2</v>
      </c>
      <c r="F515" s="2">
        <f>E515/$M$515</f>
        <v>0.13333333333333333</v>
      </c>
      <c r="G515" s="11">
        <v>3</v>
      </c>
      <c r="H515" s="2">
        <f>G515/$M$515</f>
        <v>0.2</v>
      </c>
      <c r="I515" s="3">
        <v>3</v>
      </c>
      <c r="J515" s="2">
        <f>I515/$M$515</f>
        <v>0.2</v>
      </c>
      <c r="K515" s="11">
        <v>1</v>
      </c>
      <c r="L515" s="2">
        <f>K515/$M$515</f>
        <v>6.6666666666666666E-2</v>
      </c>
      <c r="M515" s="11">
        <v>15</v>
      </c>
      <c r="N515" s="9">
        <v>0</v>
      </c>
      <c r="O515" s="9">
        <v>15</v>
      </c>
      <c r="P515" s="103"/>
    </row>
    <row r="516" spans="2:16" x14ac:dyDescent="0.2">
      <c r="B516" s="119" t="s">
        <v>232</v>
      </c>
      <c r="C516" s="10">
        <v>9</v>
      </c>
      <c r="D516" s="2">
        <f>C516/$M$516</f>
        <v>0.6</v>
      </c>
      <c r="E516" s="3">
        <v>3</v>
      </c>
      <c r="F516" s="2">
        <f>E516/$M$516</f>
        <v>0.2</v>
      </c>
      <c r="G516" s="11">
        <v>2</v>
      </c>
      <c r="H516" s="2">
        <f>G516/$M$516</f>
        <v>0.13333333333333333</v>
      </c>
      <c r="I516" s="3">
        <v>0</v>
      </c>
      <c r="J516" s="2">
        <f>I516/$M$516</f>
        <v>0</v>
      </c>
      <c r="K516" s="11">
        <v>1</v>
      </c>
      <c r="L516" s="2">
        <f>K516/$M$516</f>
        <v>6.6666666666666666E-2</v>
      </c>
      <c r="M516" s="11">
        <v>15</v>
      </c>
      <c r="N516" s="9">
        <v>0</v>
      </c>
      <c r="O516" s="9">
        <v>15</v>
      </c>
      <c r="P516" s="103"/>
    </row>
    <row r="517" spans="2:16" x14ac:dyDescent="0.2">
      <c r="B517" s="24" t="s">
        <v>233</v>
      </c>
      <c r="C517" s="10">
        <v>3</v>
      </c>
      <c r="D517" s="2">
        <f>C517/$M$517</f>
        <v>0.2</v>
      </c>
      <c r="E517" s="3">
        <v>3</v>
      </c>
      <c r="F517" s="2">
        <f>E517/$M$517</f>
        <v>0.2</v>
      </c>
      <c r="G517" s="11">
        <v>7</v>
      </c>
      <c r="H517" s="2">
        <f>G517/$M$517</f>
        <v>0.46666666666666667</v>
      </c>
      <c r="I517" s="3">
        <v>2</v>
      </c>
      <c r="J517" s="2">
        <f>I517/$M$517</f>
        <v>0.13333333333333333</v>
      </c>
      <c r="K517" s="11">
        <v>0</v>
      </c>
      <c r="L517" s="2">
        <f>K517/$M$517</f>
        <v>0</v>
      </c>
      <c r="M517" s="11">
        <v>15</v>
      </c>
      <c r="N517" s="9">
        <v>0</v>
      </c>
      <c r="O517" s="9">
        <v>15</v>
      </c>
      <c r="P517" s="103"/>
    </row>
    <row r="518" spans="2:16" x14ac:dyDescent="0.2">
      <c r="B518" s="24" t="s">
        <v>234</v>
      </c>
      <c r="C518" s="10">
        <v>9</v>
      </c>
      <c r="D518" s="2">
        <f>C518/$M$518</f>
        <v>0.6</v>
      </c>
      <c r="E518" s="3">
        <v>3</v>
      </c>
      <c r="F518" s="2">
        <f>E518/$M$518</f>
        <v>0.2</v>
      </c>
      <c r="G518" s="11">
        <v>2</v>
      </c>
      <c r="H518" s="2">
        <f>G518/$M$518</f>
        <v>0.13333333333333333</v>
      </c>
      <c r="I518" s="3">
        <v>0</v>
      </c>
      <c r="J518" s="2">
        <f>I518/$M$518</f>
        <v>0</v>
      </c>
      <c r="K518" s="11">
        <v>1</v>
      </c>
      <c r="L518" s="2">
        <f>K518/$M$518</f>
        <v>6.6666666666666666E-2</v>
      </c>
      <c r="M518" s="11">
        <v>15</v>
      </c>
      <c r="N518" s="9">
        <v>0</v>
      </c>
      <c r="O518" s="9">
        <v>15</v>
      </c>
      <c r="P518" s="103"/>
    </row>
    <row r="519" spans="2:16" x14ac:dyDescent="0.2">
      <c r="B519" s="24" t="s">
        <v>235</v>
      </c>
      <c r="C519" s="10">
        <v>8</v>
      </c>
      <c r="D519" s="2">
        <f>C519/$M$519</f>
        <v>0.53333333333333333</v>
      </c>
      <c r="E519" s="3">
        <v>5</v>
      </c>
      <c r="F519" s="2">
        <f>E519/$M$519</f>
        <v>0.33333333333333331</v>
      </c>
      <c r="G519" s="11">
        <v>1</v>
      </c>
      <c r="H519" s="2">
        <f>G519/$M$519</f>
        <v>6.6666666666666666E-2</v>
      </c>
      <c r="I519" s="3">
        <v>1</v>
      </c>
      <c r="J519" s="2">
        <f>I519/$M$519</f>
        <v>6.6666666666666666E-2</v>
      </c>
      <c r="K519" s="11">
        <v>0</v>
      </c>
      <c r="L519" s="2">
        <f>K519/$M$519</f>
        <v>0</v>
      </c>
      <c r="M519" s="11">
        <v>15</v>
      </c>
      <c r="N519" s="9">
        <v>0</v>
      </c>
      <c r="O519" s="9">
        <v>15</v>
      </c>
      <c r="P519" s="103"/>
    </row>
    <row r="522" spans="2:16" x14ac:dyDescent="0.2">
      <c r="C522" s="102" t="s">
        <v>236</v>
      </c>
    </row>
    <row r="524" spans="2:16" ht="15" customHeight="1" x14ac:dyDescent="0.2">
      <c r="B524" s="253" t="s">
        <v>219</v>
      </c>
      <c r="C524" s="257" t="s">
        <v>312</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19</v>
      </c>
      <c r="D527" s="2">
        <f>C527/$M$527</f>
        <v>0.90476190476190477</v>
      </c>
      <c r="E527" s="3">
        <v>2</v>
      </c>
      <c r="F527" s="2">
        <f>E527/$M$527</f>
        <v>9.5238095238095233E-2</v>
      </c>
      <c r="G527" s="11">
        <v>0</v>
      </c>
      <c r="H527" s="2">
        <f>G527/$M$527</f>
        <v>0</v>
      </c>
      <c r="I527" s="3">
        <v>0</v>
      </c>
      <c r="J527" s="2">
        <f>I527/$M$527</f>
        <v>0</v>
      </c>
      <c r="K527" s="11">
        <v>0</v>
      </c>
      <c r="L527" s="2">
        <f>K527/$M$527</f>
        <v>0</v>
      </c>
      <c r="M527" s="9">
        <v>21</v>
      </c>
      <c r="N527" s="9">
        <v>0</v>
      </c>
      <c r="O527" s="9">
        <v>21</v>
      </c>
      <c r="P527" s="103"/>
    </row>
    <row r="528" spans="2:16" x14ac:dyDescent="0.2">
      <c r="B528" s="24" t="s">
        <v>227</v>
      </c>
      <c r="C528" s="10">
        <v>21</v>
      </c>
      <c r="D528" s="2">
        <f>C528/$M$528</f>
        <v>1</v>
      </c>
      <c r="E528" s="3">
        <v>0</v>
      </c>
      <c r="F528" s="2">
        <f>E528/$M$528</f>
        <v>0</v>
      </c>
      <c r="G528" s="11">
        <v>0</v>
      </c>
      <c r="H528" s="2">
        <f>G528/$M$528</f>
        <v>0</v>
      </c>
      <c r="I528" s="3">
        <v>0</v>
      </c>
      <c r="J528" s="2">
        <f>I528/$M$528</f>
        <v>0</v>
      </c>
      <c r="K528" s="11">
        <v>0</v>
      </c>
      <c r="L528" s="2">
        <f>K528/$M$528</f>
        <v>0</v>
      </c>
      <c r="M528" s="11">
        <v>21</v>
      </c>
      <c r="N528" s="9">
        <v>0</v>
      </c>
      <c r="O528" s="9">
        <v>21</v>
      </c>
      <c r="P528" s="103"/>
    </row>
    <row r="529" spans="2:16" ht="24" x14ac:dyDescent="0.2">
      <c r="B529" s="26" t="s">
        <v>237</v>
      </c>
      <c r="C529" s="10">
        <v>4</v>
      </c>
      <c r="D529" s="2">
        <f>C529/$M$529</f>
        <v>0.19047619047619047</v>
      </c>
      <c r="E529" s="3">
        <v>3</v>
      </c>
      <c r="F529" s="2">
        <f>E529/$M$529</f>
        <v>0.14285714285714285</v>
      </c>
      <c r="G529" s="11">
        <v>3</v>
      </c>
      <c r="H529" s="2">
        <f>G529/$M$529</f>
        <v>0.14285714285714285</v>
      </c>
      <c r="I529" s="3">
        <v>5</v>
      </c>
      <c r="J529" s="2">
        <f>I529/$M$529</f>
        <v>0.23809523809523808</v>
      </c>
      <c r="K529" s="11">
        <v>6</v>
      </c>
      <c r="L529" s="2">
        <f>K529/$M$529</f>
        <v>0.2857142857142857</v>
      </c>
      <c r="M529" s="11">
        <v>21</v>
      </c>
      <c r="N529" s="9">
        <v>0</v>
      </c>
      <c r="O529" s="9">
        <v>21</v>
      </c>
      <c r="P529" s="103"/>
    </row>
    <row r="530" spans="2:16" x14ac:dyDescent="0.2">
      <c r="B530" s="24" t="s">
        <v>229</v>
      </c>
      <c r="C530" s="10">
        <v>0</v>
      </c>
      <c r="D530" s="2">
        <f>C530/$M$530</f>
        <v>0</v>
      </c>
      <c r="E530" s="3">
        <v>2</v>
      </c>
      <c r="F530" s="2">
        <f>E530/$M$530</f>
        <v>9.5238095238095233E-2</v>
      </c>
      <c r="G530" s="11">
        <v>4</v>
      </c>
      <c r="H530" s="2">
        <f>G530/$M$530</f>
        <v>0.19047619047619047</v>
      </c>
      <c r="I530" s="3">
        <v>12</v>
      </c>
      <c r="J530" s="2">
        <f>I530/$M$530</f>
        <v>0.5714285714285714</v>
      </c>
      <c r="K530" s="11">
        <v>3</v>
      </c>
      <c r="L530" s="2">
        <f>K530/$M$530</f>
        <v>0.14285714285714285</v>
      </c>
      <c r="M530" s="11">
        <v>21</v>
      </c>
      <c r="N530" s="9">
        <v>0</v>
      </c>
      <c r="O530" s="9">
        <v>21</v>
      </c>
      <c r="P530" s="103"/>
    </row>
    <row r="531" spans="2:16" x14ac:dyDescent="0.2">
      <c r="B531" s="24" t="s">
        <v>230</v>
      </c>
      <c r="C531" s="10">
        <v>4</v>
      </c>
      <c r="D531" s="2">
        <f>C531/$M$531</f>
        <v>0.2</v>
      </c>
      <c r="E531" s="3">
        <v>5</v>
      </c>
      <c r="F531" s="2">
        <f>E531/$M$531</f>
        <v>0.25</v>
      </c>
      <c r="G531" s="11">
        <v>6</v>
      </c>
      <c r="H531" s="2">
        <f>G531/$M$531</f>
        <v>0.3</v>
      </c>
      <c r="I531" s="3">
        <v>3</v>
      </c>
      <c r="J531" s="2">
        <f>I531/$M$531</f>
        <v>0.15</v>
      </c>
      <c r="K531" s="11">
        <v>2</v>
      </c>
      <c r="L531" s="2">
        <f>K531/$M$531</f>
        <v>0.1</v>
      </c>
      <c r="M531" s="11">
        <v>20</v>
      </c>
      <c r="N531" s="9">
        <v>1</v>
      </c>
      <c r="O531" s="9">
        <v>21</v>
      </c>
      <c r="P531" s="103"/>
    </row>
    <row r="532" spans="2:16" x14ac:dyDescent="0.2">
      <c r="B532" s="24" t="s">
        <v>231</v>
      </c>
      <c r="C532" s="10">
        <v>6</v>
      </c>
      <c r="D532" s="2">
        <f>C532/$M$532</f>
        <v>0.2857142857142857</v>
      </c>
      <c r="E532" s="3">
        <v>3</v>
      </c>
      <c r="F532" s="2">
        <f>E532/$M$532</f>
        <v>0.14285714285714285</v>
      </c>
      <c r="G532" s="11">
        <v>4</v>
      </c>
      <c r="H532" s="2">
        <f>G532/$M$532</f>
        <v>0.19047619047619047</v>
      </c>
      <c r="I532" s="3">
        <v>3</v>
      </c>
      <c r="J532" s="2">
        <f>I532/$M$532</f>
        <v>0.14285714285714285</v>
      </c>
      <c r="K532" s="11">
        <v>5</v>
      </c>
      <c r="L532" s="2">
        <f>K532/$M$532</f>
        <v>0.23809523809523808</v>
      </c>
      <c r="M532" s="11">
        <v>21</v>
      </c>
      <c r="N532" s="9">
        <v>0</v>
      </c>
      <c r="O532" s="9">
        <v>21</v>
      </c>
      <c r="P532" s="103"/>
    </row>
    <row r="533" spans="2:16" x14ac:dyDescent="0.2">
      <c r="B533" s="24" t="s">
        <v>232</v>
      </c>
      <c r="C533" s="10">
        <v>12</v>
      </c>
      <c r="D533" s="2">
        <f>C533/$M$533</f>
        <v>0.63157894736842102</v>
      </c>
      <c r="E533" s="3">
        <v>5</v>
      </c>
      <c r="F533" s="2">
        <f>E533/$M$533</f>
        <v>0.26315789473684209</v>
      </c>
      <c r="G533" s="11">
        <v>0</v>
      </c>
      <c r="H533" s="2">
        <f>G533/$M$533</f>
        <v>0</v>
      </c>
      <c r="I533" s="3">
        <v>2</v>
      </c>
      <c r="J533" s="2">
        <f>I533/$M$533</f>
        <v>0.10526315789473684</v>
      </c>
      <c r="K533" s="11">
        <v>0</v>
      </c>
      <c r="L533" s="2">
        <f>K533/$M$533</f>
        <v>0</v>
      </c>
      <c r="M533" s="11">
        <v>19</v>
      </c>
      <c r="N533" s="9">
        <v>2</v>
      </c>
      <c r="O533" s="9">
        <v>21</v>
      </c>
      <c r="P533" s="103"/>
    </row>
    <row r="534" spans="2:16" x14ac:dyDescent="0.2">
      <c r="B534" s="24" t="s">
        <v>233</v>
      </c>
      <c r="C534" s="10">
        <v>8</v>
      </c>
      <c r="D534" s="2">
        <f>C534/$M$534</f>
        <v>0.38095238095238093</v>
      </c>
      <c r="E534" s="3">
        <v>1</v>
      </c>
      <c r="F534" s="2">
        <f>E534/$M$534</f>
        <v>4.7619047619047616E-2</v>
      </c>
      <c r="G534" s="11">
        <v>2</v>
      </c>
      <c r="H534" s="2">
        <f>G534/$M$534</f>
        <v>9.5238095238095233E-2</v>
      </c>
      <c r="I534" s="3">
        <v>2</v>
      </c>
      <c r="J534" s="2">
        <f>I534/$M$534</f>
        <v>9.5238095238095233E-2</v>
      </c>
      <c r="K534" s="11">
        <v>8</v>
      </c>
      <c r="L534" s="2">
        <f>K534/$M$534</f>
        <v>0.38095238095238093</v>
      </c>
      <c r="M534" s="11">
        <v>21</v>
      </c>
      <c r="N534" s="9">
        <v>0</v>
      </c>
      <c r="O534" s="9">
        <v>21</v>
      </c>
      <c r="P534" s="103"/>
    </row>
    <row r="535" spans="2:16" x14ac:dyDescent="0.2">
      <c r="B535" s="24" t="s">
        <v>238</v>
      </c>
      <c r="C535" s="10">
        <v>13</v>
      </c>
      <c r="D535" s="2">
        <f>C535/$M$535</f>
        <v>0.61904761904761907</v>
      </c>
      <c r="E535" s="3">
        <v>2</v>
      </c>
      <c r="F535" s="2">
        <f>E535/$M$535</f>
        <v>9.5238095238095233E-2</v>
      </c>
      <c r="G535" s="11">
        <v>2</v>
      </c>
      <c r="H535" s="2">
        <f>G535/$M$535</f>
        <v>9.5238095238095233E-2</v>
      </c>
      <c r="I535" s="3">
        <v>2</v>
      </c>
      <c r="J535" s="2">
        <f>I535/$M$535</f>
        <v>9.5238095238095233E-2</v>
      </c>
      <c r="K535" s="11">
        <v>2</v>
      </c>
      <c r="L535" s="2">
        <f>K535/$M$535</f>
        <v>9.5238095238095233E-2</v>
      </c>
      <c r="M535" s="11">
        <v>21</v>
      </c>
      <c r="N535" s="9">
        <v>0</v>
      </c>
      <c r="O535" s="9">
        <v>21</v>
      </c>
      <c r="P535" s="103"/>
    </row>
    <row r="536" spans="2:16" x14ac:dyDescent="0.2">
      <c r="B536" s="24" t="s">
        <v>235</v>
      </c>
      <c r="C536" s="10">
        <v>9</v>
      </c>
      <c r="D536" s="2">
        <f>C536/$M$536</f>
        <v>0.45</v>
      </c>
      <c r="E536" s="3">
        <v>4</v>
      </c>
      <c r="F536" s="2">
        <f>E536/$M$536</f>
        <v>0.2</v>
      </c>
      <c r="G536" s="11">
        <v>6</v>
      </c>
      <c r="H536" s="2">
        <f>G536/$M$536</f>
        <v>0.3</v>
      </c>
      <c r="I536" s="3">
        <v>0</v>
      </c>
      <c r="J536" s="2">
        <f>I536/$M$536</f>
        <v>0</v>
      </c>
      <c r="K536" s="11">
        <v>1</v>
      </c>
      <c r="L536" s="2">
        <f>K536/$M$536</f>
        <v>0.05</v>
      </c>
      <c r="M536" s="11">
        <v>20</v>
      </c>
      <c r="N536" s="9">
        <v>1</v>
      </c>
      <c r="O536" s="9">
        <v>21</v>
      </c>
      <c r="P536" s="103"/>
    </row>
    <row r="537" spans="2:16" ht="24" x14ac:dyDescent="0.2">
      <c r="B537" s="24" t="s">
        <v>239</v>
      </c>
      <c r="C537" s="10">
        <v>9</v>
      </c>
      <c r="D537" s="2">
        <f>C537/$M$537</f>
        <v>0.42857142857142855</v>
      </c>
      <c r="E537" s="3">
        <v>2</v>
      </c>
      <c r="F537" s="2">
        <f>E537/$M$537</f>
        <v>9.5238095238095233E-2</v>
      </c>
      <c r="G537" s="11">
        <v>3</v>
      </c>
      <c r="H537" s="2">
        <f>G537/$M$537</f>
        <v>0.14285714285714285</v>
      </c>
      <c r="I537" s="3">
        <v>5</v>
      </c>
      <c r="J537" s="2">
        <f>I537/$M$537</f>
        <v>0.23809523809523808</v>
      </c>
      <c r="K537" s="11">
        <v>2</v>
      </c>
      <c r="L537" s="2">
        <f>K537/$M$537</f>
        <v>9.5238095238095233E-2</v>
      </c>
      <c r="M537" s="11">
        <v>21</v>
      </c>
      <c r="N537" s="9">
        <v>0</v>
      </c>
      <c r="O537" s="9">
        <v>21</v>
      </c>
      <c r="P537" s="103"/>
    </row>
    <row r="538" spans="2:16" ht="24" x14ac:dyDescent="0.2">
      <c r="B538" s="26" t="s">
        <v>240</v>
      </c>
      <c r="C538" s="10">
        <v>3</v>
      </c>
      <c r="D538" s="2">
        <f>C538/$M$538</f>
        <v>0.75</v>
      </c>
      <c r="E538" s="3">
        <v>0</v>
      </c>
      <c r="F538" s="2">
        <f>E538/$M$538</f>
        <v>0</v>
      </c>
      <c r="G538" s="11">
        <v>0</v>
      </c>
      <c r="H538" s="2">
        <f>G538/$M$538</f>
        <v>0</v>
      </c>
      <c r="I538" s="3">
        <v>0</v>
      </c>
      <c r="J538" s="2">
        <f>I538/$M$538</f>
        <v>0</v>
      </c>
      <c r="K538" s="11">
        <v>1</v>
      </c>
      <c r="L538" s="2">
        <f>K538/$M$538</f>
        <v>0.25</v>
      </c>
      <c r="M538" s="11">
        <v>4</v>
      </c>
      <c r="N538" s="9">
        <v>17</v>
      </c>
      <c r="O538" s="9">
        <v>21</v>
      </c>
      <c r="P538" s="103"/>
    </row>
    <row r="539" spans="2:16" x14ac:dyDescent="0.2">
      <c r="B539" s="24" t="s">
        <v>241</v>
      </c>
      <c r="C539" s="10">
        <v>11</v>
      </c>
      <c r="D539" s="2">
        <f>C539/$M$539</f>
        <v>0.55000000000000004</v>
      </c>
      <c r="E539" s="3">
        <v>6</v>
      </c>
      <c r="F539" s="2">
        <f>E539/$M$539</f>
        <v>0.3</v>
      </c>
      <c r="G539" s="11">
        <v>1</v>
      </c>
      <c r="H539" s="2">
        <f>G539/$M$539</f>
        <v>0.05</v>
      </c>
      <c r="I539" s="3">
        <v>2</v>
      </c>
      <c r="J539" s="2">
        <f>I539/$M$539</f>
        <v>0.1</v>
      </c>
      <c r="K539" s="11">
        <v>0</v>
      </c>
      <c r="L539" s="2">
        <f>K539/$M$539</f>
        <v>0</v>
      </c>
      <c r="M539" s="11">
        <v>20</v>
      </c>
      <c r="N539" s="9">
        <v>1</v>
      </c>
      <c r="O539" s="9">
        <v>21</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314</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2</v>
      </c>
      <c r="D549" s="2">
        <f>C549/$I$549</f>
        <v>5.5555555555555552E-2</v>
      </c>
      <c r="E549" s="3">
        <v>8</v>
      </c>
      <c r="F549" s="2">
        <f>E549/$I$549</f>
        <v>0.22222222222222221</v>
      </c>
      <c r="G549" s="11">
        <v>26</v>
      </c>
      <c r="H549" s="2">
        <f>G549/$I$549</f>
        <v>0.72222222222222221</v>
      </c>
      <c r="I549" s="9">
        <v>36</v>
      </c>
      <c r="J549" s="9">
        <v>0</v>
      </c>
      <c r="K549" s="9">
        <v>36</v>
      </c>
      <c r="L549" s="103"/>
    </row>
    <row r="550" spans="2:12" x14ac:dyDescent="0.2">
      <c r="B550" s="24" t="s">
        <v>249</v>
      </c>
      <c r="C550" s="10">
        <v>1</v>
      </c>
      <c r="D550" s="2">
        <f>C550/$I$550</f>
        <v>2.7777777777777776E-2</v>
      </c>
      <c r="E550" s="3">
        <v>12</v>
      </c>
      <c r="F550" s="2">
        <f>E550/$I$550</f>
        <v>0.33333333333333331</v>
      </c>
      <c r="G550" s="11">
        <v>23</v>
      </c>
      <c r="H550" s="2">
        <f>G550/$I$550</f>
        <v>0.63888888888888884</v>
      </c>
      <c r="I550" s="11">
        <v>36</v>
      </c>
      <c r="J550" s="4">
        <v>0</v>
      </c>
      <c r="K550" s="9">
        <v>36</v>
      </c>
      <c r="L550" s="103"/>
    </row>
    <row r="551" spans="2:12" ht="24" x14ac:dyDescent="0.2">
      <c r="B551" s="24" t="s">
        <v>250</v>
      </c>
      <c r="C551" s="10">
        <v>4</v>
      </c>
      <c r="D551" s="2">
        <f>C551/$I$551</f>
        <v>0.11428571428571428</v>
      </c>
      <c r="E551" s="3">
        <v>17</v>
      </c>
      <c r="F551" s="2">
        <f>E551/$I$551</f>
        <v>0.48571428571428571</v>
      </c>
      <c r="G551" s="11">
        <v>14</v>
      </c>
      <c r="H551" s="2">
        <f>G551/$I$551</f>
        <v>0.4</v>
      </c>
      <c r="I551" s="11">
        <v>35</v>
      </c>
      <c r="J551" s="4">
        <v>1</v>
      </c>
      <c r="K551" s="9">
        <v>36</v>
      </c>
      <c r="L551" s="103"/>
    </row>
    <row r="552" spans="2:12" x14ac:dyDescent="0.2">
      <c r="B552" s="24" t="s">
        <v>251</v>
      </c>
      <c r="C552" s="10">
        <v>6</v>
      </c>
      <c r="D552" s="2">
        <f>C552/$I$552</f>
        <v>0.3</v>
      </c>
      <c r="E552" s="3">
        <v>9</v>
      </c>
      <c r="F552" s="2">
        <f>E552/$I$552</f>
        <v>0.45</v>
      </c>
      <c r="G552" s="11">
        <v>5</v>
      </c>
      <c r="H552" s="2">
        <f>G552/$I$552</f>
        <v>0.25</v>
      </c>
      <c r="I552" s="11">
        <v>20</v>
      </c>
      <c r="J552" s="4">
        <v>16</v>
      </c>
      <c r="K552" s="9">
        <v>36</v>
      </c>
      <c r="L552" s="103"/>
    </row>
    <row r="553" spans="2:12" x14ac:dyDescent="0.2">
      <c r="B553" s="24" t="s">
        <v>252</v>
      </c>
      <c r="C553" s="10">
        <v>7</v>
      </c>
      <c r="D553" s="2">
        <f>C553/$I$553</f>
        <v>0.35</v>
      </c>
      <c r="E553" s="3">
        <v>10</v>
      </c>
      <c r="F553" s="2">
        <f>E553/$I$553</f>
        <v>0.5</v>
      </c>
      <c r="G553" s="11">
        <v>3</v>
      </c>
      <c r="H553" s="2">
        <f>G553/$I$553</f>
        <v>0.15</v>
      </c>
      <c r="I553" s="4">
        <v>20</v>
      </c>
      <c r="J553" s="4">
        <v>16</v>
      </c>
      <c r="K553" s="9">
        <v>36</v>
      </c>
      <c r="L553" s="103"/>
    </row>
    <row r="554" spans="2:12" x14ac:dyDescent="0.2">
      <c r="B554" s="24" t="s">
        <v>253</v>
      </c>
      <c r="C554" s="10">
        <v>3</v>
      </c>
      <c r="D554" s="2">
        <f>C554/$I$554</f>
        <v>8.5714285714285715E-2</v>
      </c>
      <c r="E554" s="3">
        <v>24</v>
      </c>
      <c r="F554" s="2">
        <f>E554/$I$554</f>
        <v>0.68571428571428572</v>
      </c>
      <c r="G554" s="11">
        <v>8</v>
      </c>
      <c r="H554" s="2">
        <f>G554/$I$554</f>
        <v>0.22857142857142856</v>
      </c>
      <c r="I554" s="11">
        <v>35</v>
      </c>
      <c r="J554" s="11">
        <v>1</v>
      </c>
      <c r="K554" s="9">
        <v>36</v>
      </c>
      <c r="L554" s="103"/>
    </row>
    <row r="555" spans="2:12" x14ac:dyDescent="0.2">
      <c r="L555" s="103"/>
    </row>
    <row r="557" spans="2:12" x14ac:dyDescent="0.2">
      <c r="B557" s="102"/>
      <c r="C557" s="102" t="s">
        <v>254</v>
      </c>
    </row>
    <row r="559" spans="2:12" ht="15" customHeight="1" x14ac:dyDescent="0.2">
      <c r="B559" s="253" t="s">
        <v>244</v>
      </c>
      <c r="C559" s="257" t="s">
        <v>313</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0</v>
      </c>
      <c r="D562" s="2">
        <f>C562/$I$562</f>
        <v>0</v>
      </c>
      <c r="E562" s="3">
        <v>4</v>
      </c>
      <c r="F562" s="2">
        <f>E562/$I$562</f>
        <v>0.26666666666666666</v>
      </c>
      <c r="G562" s="11">
        <v>11</v>
      </c>
      <c r="H562" s="2">
        <f>G562/$I$562</f>
        <v>0.73333333333333328</v>
      </c>
      <c r="I562" s="11">
        <v>15</v>
      </c>
      <c r="J562" s="11">
        <v>0</v>
      </c>
      <c r="K562" s="9">
        <v>15</v>
      </c>
      <c r="L562" s="103"/>
    </row>
    <row r="563" spans="2:12" x14ac:dyDescent="0.2">
      <c r="B563" s="24" t="s">
        <v>249</v>
      </c>
      <c r="C563" s="10">
        <v>0</v>
      </c>
      <c r="D563" s="2">
        <f>C563/$I$563</f>
        <v>0</v>
      </c>
      <c r="E563" s="3">
        <v>5</v>
      </c>
      <c r="F563" s="2">
        <f>E563/$I$563</f>
        <v>0.33333333333333331</v>
      </c>
      <c r="G563" s="11">
        <v>10</v>
      </c>
      <c r="H563" s="2">
        <f>G563/$I$563</f>
        <v>0.66666666666666663</v>
      </c>
      <c r="I563" s="11">
        <v>15</v>
      </c>
      <c r="J563" s="9">
        <v>0</v>
      </c>
      <c r="K563" s="9">
        <v>15</v>
      </c>
      <c r="L563" s="103"/>
    </row>
    <row r="564" spans="2:12" ht="24" x14ac:dyDescent="0.2">
      <c r="B564" s="24" t="s">
        <v>250</v>
      </c>
      <c r="C564" s="10">
        <v>0</v>
      </c>
      <c r="D564" s="2">
        <f>C564/$I$564</f>
        <v>0</v>
      </c>
      <c r="E564" s="3">
        <v>9</v>
      </c>
      <c r="F564" s="2">
        <f>E564/$I$564</f>
        <v>0.6</v>
      </c>
      <c r="G564" s="11">
        <v>6</v>
      </c>
      <c r="H564" s="2">
        <f>G564/$I$564</f>
        <v>0.4</v>
      </c>
      <c r="I564" s="11">
        <v>15</v>
      </c>
      <c r="J564" s="11">
        <v>0</v>
      </c>
      <c r="K564" s="9">
        <v>15</v>
      </c>
      <c r="L564" s="103"/>
    </row>
    <row r="565" spans="2:12" x14ac:dyDescent="0.2">
      <c r="B565" s="24" t="s">
        <v>253</v>
      </c>
      <c r="C565" s="10">
        <v>0</v>
      </c>
      <c r="D565" s="2">
        <f>C565/$I$565</f>
        <v>0</v>
      </c>
      <c r="E565" s="3">
        <v>14</v>
      </c>
      <c r="F565" s="2">
        <f>E565/$I$565</f>
        <v>0.93333333333333335</v>
      </c>
      <c r="G565" s="11">
        <v>1</v>
      </c>
      <c r="H565" s="2">
        <f>G565/$I$565</f>
        <v>6.6666666666666666E-2</v>
      </c>
      <c r="I565" s="11">
        <v>15</v>
      </c>
      <c r="J565" s="9">
        <v>0</v>
      </c>
      <c r="K565" s="9">
        <v>15</v>
      </c>
      <c r="L565" s="103"/>
    </row>
    <row r="568" spans="2:12" x14ac:dyDescent="0.2">
      <c r="C568" s="102" t="s">
        <v>256</v>
      </c>
    </row>
    <row r="570" spans="2:12" ht="15" customHeight="1" x14ac:dyDescent="0.2">
      <c r="B570" s="253" t="s">
        <v>244</v>
      </c>
      <c r="C570" s="257" t="s">
        <v>312</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2</v>
      </c>
      <c r="D573" s="2">
        <f>C573/$I$573</f>
        <v>9.5238095238095233E-2</v>
      </c>
      <c r="E573" s="3">
        <v>4</v>
      </c>
      <c r="F573" s="2">
        <f>E573/$I$573</f>
        <v>0.19047619047619047</v>
      </c>
      <c r="G573" s="11">
        <v>15</v>
      </c>
      <c r="H573" s="2">
        <f>G573/$I$573</f>
        <v>0.7142857142857143</v>
      </c>
      <c r="I573" s="11">
        <v>21</v>
      </c>
      <c r="J573" s="4">
        <v>0</v>
      </c>
      <c r="K573" s="4">
        <v>21</v>
      </c>
      <c r="L573" s="103"/>
    </row>
    <row r="574" spans="2:12" x14ac:dyDescent="0.2">
      <c r="B574" s="24" t="s">
        <v>249</v>
      </c>
      <c r="C574" s="10">
        <v>1</v>
      </c>
      <c r="D574" s="2">
        <f>C574/$I$574</f>
        <v>4.7619047619047616E-2</v>
      </c>
      <c r="E574" s="3">
        <v>7</v>
      </c>
      <c r="F574" s="2">
        <f>E574/$I$574</f>
        <v>0.33333333333333331</v>
      </c>
      <c r="G574" s="11">
        <v>13</v>
      </c>
      <c r="H574" s="2">
        <f>G574/$I$574</f>
        <v>0.61904761904761907</v>
      </c>
      <c r="I574" s="11">
        <v>21</v>
      </c>
      <c r="J574" s="4">
        <v>0</v>
      </c>
      <c r="K574" s="4">
        <v>21</v>
      </c>
      <c r="L574" s="103"/>
    </row>
    <row r="575" spans="2:12" ht="24" x14ac:dyDescent="0.2">
      <c r="B575" s="24" t="s">
        <v>250</v>
      </c>
      <c r="C575" s="10">
        <v>4</v>
      </c>
      <c r="D575" s="2">
        <f>C575/$I$575</f>
        <v>0.2</v>
      </c>
      <c r="E575" s="3">
        <v>8</v>
      </c>
      <c r="F575" s="2">
        <f>E575/$I$575</f>
        <v>0.4</v>
      </c>
      <c r="G575" s="11">
        <v>8</v>
      </c>
      <c r="H575" s="2">
        <f>G575/$I$575</f>
        <v>0.4</v>
      </c>
      <c r="I575" s="11">
        <v>20</v>
      </c>
      <c r="J575" s="4">
        <v>1</v>
      </c>
      <c r="K575" s="4">
        <v>21</v>
      </c>
      <c r="L575" s="103"/>
    </row>
    <row r="576" spans="2:12" x14ac:dyDescent="0.2">
      <c r="B576" s="24" t="s">
        <v>251</v>
      </c>
      <c r="C576" s="10">
        <v>6</v>
      </c>
      <c r="D576" s="2">
        <f>C576/$I$576</f>
        <v>0.3</v>
      </c>
      <c r="E576" s="3">
        <v>9</v>
      </c>
      <c r="F576" s="2">
        <f>E576/$I$576</f>
        <v>0.45</v>
      </c>
      <c r="G576" s="11">
        <v>5</v>
      </c>
      <c r="H576" s="2">
        <f>G576/$I$576</f>
        <v>0.25</v>
      </c>
      <c r="I576" s="11">
        <v>20</v>
      </c>
      <c r="J576" s="4">
        <v>1</v>
      </c>
      <c r="K576" s="4">
        <v>21</v>
      </c>
      <c r="L576" s="103"/>
    </row>
    <row r="577" spans="2:12" x14ac:dyDescent="0.2">
      <c r="B577" s="24" t="s">
        <v>252</v>
      </c>
      <c r="C577" s="10">
        <v>7</v>
      </c>
      <c r="D577" s="2">
        <f>C577/$I$577</f>
        <v>0.35</v>
      </c>
      <c r="E577" s="3">
        <v>10</v>
      </c>
      <c r="F577" s="2">
        <f>E577/$I$577</f>
        <v>0.5</v>
      </c>
      <c r="G577" s="11">
        <v>3</v>
      </c>
      <c r="H577" s="2">
        <f>G577/$I$577</f>
        <v>0.15</v>
      </c>
      <c r="I577" s="11">
        <v>20</v>
      </c>
      <c r="J577" s="4">
        <v>1</v>
      </c>
      <c r="K577" s="4">
        <v>21</v>
      </c>
      <c r="L577" s="103"/>
    </row>
    <row r="578" spans="2:12" x14ac:dyDescent="0.2">
      <c r="B578" s="24" t="s">
        <v>253</v>
      </c>
      <c r="C578" s="10">
        <v>3</v>
      </c>
      <c r="D578" s="2">
        <f>C578/$I$578</f>
        <v>0.15</v>
      </c>
      <c r="E578" s="3">
        <v>10</v>
      </c>
      <c r="F578" s="2">
        <f>E578/$I$578</f>
        <v>0.5</v>
      </c>
      <c r="G578" s="11">
        <v>7</v>
      </c>
      <c r="H578" s="2">
        <f>G578/$I$578</f>
        <v>0.35</v>
      </c>
      <c r="I578" s="11">
        <v>20</v>
      </c>
      <c r="J578" s="11">
        <v>1</v>
      </c>
      <c r="K578" s="4">
        <v>21</v>
      </c>
      <c r="L578" s="103"/>
    </row>
    <row r="583" spans="2:12" ht="15" customHeight="1" x14ac:dyDescent="0.2"/>
  </sheetData>
  <mergeCells count="161">
    <mergeCell ref="B101:B103"/>
    <mergeCell ref="C101:O102"/>
    <mergeCell ref="B115:B117"/>
    <mergeCell ref="B243:B245"/>
    <mergeCell ref="B256:B258"/>
    <mergeCell ref="C243:O244"/>
    <mergeCell ref="C256:O257"/>
    <mergeCell ref="B129:B131"/>
    <mergeCell ref="C129:O130"/>
    <mergeCell ref="B155:B157"/>
    <mergeCell ref="C155:S156"/>
    <mergeCell ref="B197:B199"/>
    <mergeCell ref="C115:O116"/>
    <mergeCell ref="B183:B185"/>
    <mergeCell ref="C183:S184"/>
    <mergeCell ref="B221:B223"/>
    <mergeCell ref="B233:B235"/>
    <mergeCell ref="B169:B171"/>
    <mergeCell ref="C169:S170"/>
    <mergeCell ref="B570:B572"/>
    <mergeCell ref="B143:B145"/>
    <mergeCell ref="C197:S198"/>
    <mergeCell ref="C209:S210"/>
    <mergeCell ref="C221:S222"/>
    <mergeCell ref="C233:O234"/>
    <mergeCell ref="B269:B271"/>
    <mergeCell ref="B209:B211"/>
    <mergeCell ref="C398:G399"/>
    <mergeCell ref="C406:O407"/>
    <mergeCell ref="C424:O425"/>
    <mergeCell ref="B406:B408"/>
    <mergeCell ref="B338:B340"/>
    <mergeCell ref="B350:B352"/>
    <mergeCell ref="B285:B287"/>
    <mergeCell ref="B296:B298"/>
    <mergeCell ref="C269:O270"/>
    <mergeCell ref="C285:O286"/>
    <mergeCell ref="C296:K297"/>
    <mergeCell ref="C310:I311"/>
    <mergeCell ref="C324:I325"/>
    <mergeCell ref="C338:O339"/>
    <mergeCell ref="B310:B311"/>
    <mergeCell ref="B524:B526"/>
    <mergeCell ref="L81:L82"/>
    <mergeCell ref="M81:M82"/>
    <mergeCell ref="C570:K571"/>
    <mergeCell ref="C143:O144"/>
    <mergeCell ref="M92:M93"/>
    <mergeCell ref="F92:F93"/>
    <mergeCell ref="H92:H93"/>
    <mergeCell ref="J92:J93"/>
    <mergeCell ref="L92:L93"/>
    <mergeCell ref="K92:K93"/>
    <mergeCell ref="N92:N93"/>
    <mergeCell ref="O92:O93"/>
    <mergeCell ref="C81:C82"/>
    <mergeCell ref="E81:E82"/>
    <mergeCell ref="G81:G82"/>
    <mergeCell ref="I81:I82"/>
    <mergeCell ref="K81:K82"/>
    <mergeCell ref="N81:N82"/>
    <mergeCell ref="D81:D82"/>
    <mergeCell ref="C524:O525"/>
    <mergeCell ref="C546:K547"/>
    <mergeCell ref="C559:K560"/>
    <mergeCell ref="B42:B45"/>
    <mergeCell ref="C59:O59"/>
    <mergeCell ref="C92:C93"/>
    <mergeCell ref="E92:E93"/>
    <mergeCell ref="G92:G93"/>
    <mergeCell ref="I92:I93"/>
    <mergeCell ref="C90:O91"/>
    <mergeCell ref="D92:D93"/>
    <mergeCell ref="N70:N71"/>
    <mergeCell ref="O70:O71"/>
    <mergeCell ref="B90:B93"/>
    <mergeCell ref="F81:F82"/>
    <mergeCell ref="J81:J82"/>
    <mergeCell ref="O81:O82"/>
    <mergeCell ref="H81:H82"/>
    <mergeCell ref="M70:M71"/>
    <mergeCell ref="B68:B71"/>
    <mergeCell ref="C70:C71"/>
    <mergeCell ref="E70:E71"/>
    <mergeCell ref="G70:G71"/>
    <mergeCell ref="I70:I71"/>
    <mergeCell ref="C68:O69"/>
    <mergeCell ref="C79:O80"/>
    <mergeCell ref="B79:B82"/>
    <mergeCell ref="J44:J45"/>
    <mergeCell ref="L44:L45"/>
    <mergeCell ref="M44:M45"/>
    <mergeCell ref="L27:L28"/>
    <mergeCell ref="K70:K71"/>
    <mergeCell ref="D70:D71"/>
    <mergeCell ref="F70:F71"/>
    <mergeCell ref="H70:H71"/>
    <mergeCell ref="J70:J71"/>
    <mergeCell ref="L70:L71"/>
    <mergeCell ref="N44:N45"/>
    <mergeCell ref="O44:O45"/>
    <mergeCell ref="L10:L11"/>
    <mergeCell ref="B25:B28"/>
    <mergeCell ref="C27:C28"/>
    <mergeCell ref="E27:E28"/>
    <mergeCell ref="G27:G28"/>
    <mergeCell ref="B8:B11"/>
    <mergeCell ref="C8:O9"/>
    <mergeCell ref="C10:C11"/>
    <mergeCell ref="M27:M28"/>
    <mergeCell ref="C44:C45"/>
    <mergeCell ref="E44:E45"/>
    <mergeCell ref="G44:G45"/>
    <mergeCell ref="I44:I45"/>
    <mergeCell ref="K44:K45"/>
    <mergeCell ref="I27:I28"/>
    <mergeCell ref="K27:K28"/>
    <mergeCell ref="F27:F28"/>
    <mergeCell ref="H27:H28"/>
    <mergeCell ref="C42:O43"/>
    <mergeCell ref="D44:D45"/>
    <mergeCell ref="F44:F45"/>
    <mergeCell ref="H44:H45"/>
    <mergeCell ref="O10:O11"/>
    <mergeCell ref="J27:J28"/>
    <mergeCell ref="D10:D11"/>
    <mergeCell ref="F10:F11"/>
    <mergeCell ref="H10:H11"/>
    <mergeCell ref="J10:J11"/>
    <mergeCell ref="C25:O26"/>
    <mergeCell ref="N27:N28"/>
    <mergeCell ref="O27:O28"/>
    <mergeCell ref="D27:D28"/>
    <mergeCell ref="E10:E11"/>
    <mergeCell ref="G10:G11"/>
    <mergeCell ref="I10:I11"/>
    <mergeCell ref="K10:K11"/>
    <mergeCell ref="M10:M11"/>
    <mergeCell ref="N10:N11"/>
    <mergeCell ref="B546:B548"/>
    <mergeCell ref="B559:B561"/>
    <mergeCell ref="B454:B455"/>
    <mergeCell ref="B461:B463"/>
    <mergeCell ref="B473:B475"/>
    <mergeCell ref="C350:O351"/>
    <mergeCell ref="C374:I374"/>
    <mergeCell ref="C381:O382"/>
    <mergeCell ref="C454:G454"/>
    <mergeCell ref="C461:O462"/>
    <mergeCell ref="C473:O474"/>
    <mergeCell ref="C442:M443"/>
    <mergeCell ref="B374:B375"/>
    <mergeCell ref="B324:B326"/>
    <mergeCell ref="C486:O487"/>
    <mergeCell ref="C503:O504"/>
    <mergeCell ref="B486:B488"/>
    <mergeCell ref="B503:B505"/>
    <mergeCell ref="B424:B426"/>
    <mergeCell ref="B442:B444"/>
    <mergeCell ref="B398:B400"/>
    <mergeCell ref="B381:B38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29" id="{048344ED-D913-4368-B48C-936D482A32C7}">
            <xm:f>D12&lt;(Gesamt!D12-30%)</xm:f>
            <x14:dxf>
              <fill>
                <patternFill>
                  <bgColor theme="3" tint="0.39994506668294322"/>
                </patternFill>
              </fill>
            </x14:dxf>
          </x14:cfRule>
          <x14:cfRule type="expression" priority="330" id="{86C3FBD0-ECE4-4A28-A08F-88686D055B32}">
            <xm:f>D12&lt;(Gesamt!D12-10%)</xm:f>
            <x14:dxf>
              <fill>
                <patternFill>
                  <bgColor theme="3" tint="0.79998168889431442"/>
                </patternFill>
              </fill>
            </x14:dxf>
          </x14:cfRule>
          <x14:cfRule type="expression" priority="331" id="{D0A45DC8-7F61-4A33-BA01-24985F74CBAF}">
            <xm:f>D12&gt;(Gesamt!D12+10%)</xm:f>
            <x14:dxf>
              <fill>
                <patternFill>
                  <bgColor theme="3" tint="0.79998168889431442"/>
                </patternFill>
              </fill>
            </x14:dxf>
          </x14:cfRule>
          <x14:cfRule type="expression" priority="332" id="{125CEBD5-AF23-4A7A-B302-F2ABFE392D4B}">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D387:D391 F387:F391 H387:H391 J387:J391 L385 L387:L391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379</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380</v>
      </c>
      <c r="J10" s="276" t="s">
        <v>5</v>
      </c>
      <c r="K10" s="277" t="s">
        <v>381</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Med!C12+Med!E12</f>
        <v>168</v>
      </c>
      <c r="D12" s="2">
        <f>C12/I12</f>
        <v>0.7</v>
      </c>
      <c r="E12" s="1">
        <f>Med!G12</f>
        <v>35</v>
      </c>
      <c r="F12" s="2">
        <f>E12/$I$12</f>
        <v>0.14583333333333334</v>
      </c>
      <c r="G12" s="1">
        <f>Med!I12+Med!K12</f>
        <v>37</v>
      </c>
      <c r="H12" s="2">
        <f>G12/$I12</f>
        <v>0.15416666666666667</v>
      </c>
      <c r="I12" s="3">
        <f>Med!M12</f>
        <v>240</v>
      </c>
      <c r="J12" s="3">
        <f>Med!N12</f>
        <v>4</v>
      </c>
      <c r="K12" s="3">
        <f>Med!O12</f>
        <v>244</v>
      </c>
      <c r="L12" s="34"/>
      <c r="M12" s="34"/>
    </row>
    <row r="13" spans="2:16" s="123" customFormat="1" ht="13.5" customHeight="1" x14ac:dyDescent="0.25">
      <c r="B13" s="23" t="s">
        <v>8</v>
      </c>
      <c r="C13" s="1">
        <f>Med!C13+Med!E13</f>
        <v>229</v>
      </c>
      <c r="D13" s="2">
        <f t="shared" ref="D13:D20" si="0">C13/I13</f>
        <v>0.9956521739130435</v>
      </c>
      <c r="E13" s="1">
        <f>Med!G13</f>
        <v>1</v>
      </c>
      <c r="F13" s="2">
        <f>E13/$I$13</f>
        <v>4.3478260869565218E-3</v>
      </c>
      <c r="G13" s="1">
        <f>Med!I13+Med!K13</f>
        <v>0</v>
      </c>
      <c r="H13" s="2">
        <f t="shared" ref="H13:H20" si="1">G13/$I13</f>
        <v>0</v>
      </c>
      <c r="I13" s="3">
        <f>Med!M13</f>
        <v>230</v>
      </c>
      <c r="J13" s="3">
        <f>Med!N13</f>
        <v>14</v>
      </c>
      <c r="K13" s="3">
        <f>Med!O13</f>
        <v>244</v>
      </c>
      <c r="L13" s="34"/>
      <c r="M13" s="34"/>
    </row>
    <row r="14" spans="2:16" s="123" customFormat="1" ht="15.75" customHeight="1" x14ac:dyDescent="0.25">
      <c r="B14" s="23" t="s">
        <v>9</v>
      </c>
      <c r="C14" s="1">
        <f>Med!C14+Med!E14</f>
        <v>228</v>
      </c>
      <c r="D14" s="2">
        <f t="shared" si="0"/>
        <v>1</v>
      </c>
      <c r="E14" s="1">
        <f>Med!G14</f>
        <v>0</v>
      </c>
      <c r="F14" s="2">
        <f>E14/$I$14</f>
        <v>0</v>
      </c>
      <c r="G14" s="1">
        <f>Med!I14+Med!K14</f>
        <v>0</v>
      </c>
      <c r="H14" s="2">
        <f t="shared" si="1"/>
        <v>0</v>
      </c>
      <c r="I14" s="3">
        <f>Med!M14</f>
        <v>228</v>
      </c>
      <c r="J14" s="3">
        <f>Med!N14</f>
        <v>16</v>
      </c>
      <c r="K14" s="3">
        <f>Med!O14</f>
        <v>244</v>
      </c>
      <c r="L14" s="34"/>
      <c r="M14" s="34"/>
    </row>
    <row r="15" spans="2:16" s="123" customFormat="1" ht="15.75" customHeight="1" x14ac:dyDescent="0.25">
      <c r="B15" s="23" t="s">
        <v>10</v>
      </c>
      <c r="C15" s="1">
        <f>Med!C15+Med!E15</f>
        <v>211</v>
      </c>
      <c r="D15" s="2">
        <f t="shared" si="0"/>
        <v>0.92951541850220265</v>
      </c>
      <c r="E15" s="1">
        <f>Med!G15</f>
        <v>12</v>
      </c>
      <c r="F15" s="2">
        <f>E15/$I$15</f>
        <v>5.2863436123348019E-2</v>
      </c>
      <c r="G15" s="1">
        <f>Med!I15+Med!K15</f>
        <v>4</v>
      </c>
      <c r="H15" s="2">
        <f t="shared" si="1"/>
        <v>1.7621145374449341E-2</v>
      </c>
      <c r="I15" s="3">
        <f>Med!M15</f>
        <v>227</v>
      </c>
      <c r="J15" s="3">
        <f>Med!N15</f>
        <v>17</v>
      </c>
      <c r="K15" s="3">
        <f>Med!O15</f>
        <v>244</v>
      </c>
      <c r="L15" s="34"/>
      <c r="M15" s="34"/>
    </row>
    <row r="16" spans="2:16" s="123" customFormat="1" ht="16.5" customHeight="1" x14ac:dyDescent="0.25">
      <c r="B16" s="23" t="s">
        <v>11</v>
      </c>
      <c r="C16" s="1">
        <f>Med!C16+Med!E16</f>
        <v>66</v>
      </c>
      <c r="D16" s="2">
        <f t="shared" si="0"/>
        <v>0.27160493827160492</v>
      </c>
      <c r="E16" s="1">
        <f>Med!G16</f>
        <v>42</v>
      </c>
      <c r="F16" s="2">
        <f>E16/$I$16</f>
        <v>0.1728395061728395</v>
      </c>
      <c r="G16" s="1">
        <f>Med!I16+Med!K16</f>
        <v>135</v>
      </c>
      <c r="H16" s="2">
        <f t="shared" si="1"/>
        <v>0.55555555555555558</v>
      </c>
      <c r="I16" s="3">
        <f>Med!M16</f>
        <v>243</v>
      </c>
      <c r="J16" s="3">
        <f>Med!N16</f>
        <v>1</v>
      </c>
      <c r="K16" s="3">
        <f>Med!O16</f>
        <v>244</v>
      </c>
      <c r="L16" s="34"/>
      <c r="M16" s="34"/>
    </row>
    <row r="17" spans="2:16" s="123" customFormat="1" ht="19.5" customHeight="1" x14ac:dyDescent="0.25">
      <c r="B17" s="23" t="s">
        <v>12</v>
      </c>
      <c r="C17" s="1">
        <f>Med!C17+Med!E17</f>
        <v>223</v>
      </c>
      <c r="D17" s="2">
        <f t="shared" si="0"/>
        <v>0.98237885462555063</v>
      </c>
      <c r="E17" s="1">
        <f>Med!G17</f>
        <v>2</v>
      </c>
      <c r="F17" s="2">
        <f>E17/$I$17</f>
        <v>8.8105726872246704E-3</v>
      </c>
      <c r="G17" s="1">
        <f>Med!I17+Med!K17</f>
        <v>2</v>
      </c>
      <c r="H17" s="2">
        <f t="shared" si="1"/>
        <v>8.8105726872246704E-3</v>
      </c>
      <c r="I17" s="3">
        <f>Med!M17</f>
        <v>227</v>
      </c>
      <c r="J17" s="3">
        <f>Med!N17</f>
        <v>17</v>
      </c>
      <c r="K17" s="3">
        <f>Med!O17</f>
        <v>244</v>
      </c>
      <c r="L17" s="34"/>
      <c r="M17" s="34"/>
      <c r="N17" s="34"/>
      <c r="O17" s="34"/>
    </row>
    <row r="18" spans="2:16" s="123" customFormat="1" ht="26.25" customHeight="1" x14ac:dyDescent="0.25">
      <c r="B18" s="23" t="s">
        <v>13</v>
      </c>
      <c r="C18" s="1">
        <f>Med!C18+Med!E18</f>
        <v>222</v>
      </c>
      <c r="D18" s="2">
        <f t="shared" si="0"/>
        <v>0.9652173913043478</v>
      </c>
      <c r="E18" s="1">
        <f>Med!G18</f>
        <v>6</v>
      </c>
      <c r="F18" s="2">
        <f>E18/$I$18</f>
        <v>2.6086956521739129E-2</v>
      </c>
      <c r="G18" s="1">
        <f>Med!I18+Med!K18</f>
        <v>2</v>
      </c>
      <c r="H18" s="2">
        <f t="shared" si="1"/>
        <v>8.6956521739130436E-3</v>
      </c>
      <c r="I18" s="3">
        <f>Med!M18</f>
        <v>230</v>
      </c>
      <c r="J18" s="3">
        <f>Med!N18</f>
        <v>14</v>
      </c>
      <c r="K18" s="3">
        <f>Med!O18</f>
        <v>244</v>
      </c>
      <c r="L18" s="34"/>
      <c r="M18" s="34"/>
      <c r="N18" s="34"/>
      <c r="O18" s="34"/>
    </row>
    <row r="19" spans="2:16" s="123" customFormat="1" ht="15" customHeight="1" x14ac:dyDescent="0.25">
      <c r="B19" s="23" t="s">
        <v>14</v>
      </c>
      <c r="C19" s="1">
        <f>Med!C19+Med!E19</f>
        <v>222</v>
      </c>
      <c r="D19" s="2">
        <f t="shared" si="0"/>
        <v>0.9568965517241379</v>
      </c>
      <c r="E19" s="1">
        <f>Med!G19</f>
        <v>8</v>
      </c>
      <c r="F19" s="2">
        <f>E19/$I$19</f>
        <v>3.4482758620689655E-2</v>
      </c>
      <c r="G19" s="1">
        <f>Med!I19+Med!K19</f>
        <v>2</v>
      </c>
      <c r="H19" s="2">
        <f t="shared" si="1"/>
        <v>8.6206896551724137E-3</v>
      </c>
      <c r="I19" s="3">
        <f>Med!M19</f>
        <v>232</v>
      </c>
      <c r="J19" s="3">
        <f>Med!N19</f>
        <v>12</v>
      </c>
      <c r="K19" s="3">
        <f>Med!O19</f>
        <v>244</v>
      </c>
      <c r="L19" s="34"/>
      <c r="M19" s="34"/>
      <c r="N19" s="34"/>
      <c r="O19" s="34"/>
    </row>
    <row r="20" spans="2:16" s="123" customFormat="1" ht="15.75" customHeight="1" x14ac:dyDescent="0.2">
      <c r="B20" s="23" t="s">
        <v>15</v>
      </c>
      <c r="C20" s="1">
        <f>Med!C20+Med!E20</f>
        <v>227</v>
      </c>
      <c r="D20" s="2">
        <f t="shared" si="0"/>
        <v>0.9869565217391304</v>
      </c>
      <c r="E20" s="1">
        <f>Med!G20</f>
        <v>2</v>
      </c>
      <c r="F20" s="2">
        <f>E20/$I$20</f>
        <v>8.6956521739130436E-3</v>
      </c>
      <c r="G20" s="1">
        <f>Med!I20+Med!K20</f>
        <v>1</v>
      </c>
      <c r="H20" s="2">
        <f t="shared" si="1"/>
        <v>4.3478260869565218E-3</v>
      </c>
      <c r="I20" s="3">
        <f>Med!M20</f>
        <v>230</v>
      </c>
      <c r="J20" s="3">
        <f>Med!N20</f>
        <v>14</v>
      </c>
      <c r="K20" s="3">
        <f>Med!O20</f>
        <v>244</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380</v>
      </c>
      <c r="J27" s="276" t="s">
        <v>5</v>
      </c>
      <c r="K27" s="277" t="s">
        <v>381</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Med!C29+Med!E29</f>
        <v>72</v>
      </c>
      <c r="D29" s="2">
        <f>C29/$I29</f>
        <v>0.6</v>
      </c>
      <c r="E29" s="1">
        <f>Med!G29</f>
        <v>23</v>
      </c>
      <c r="F29" s="2">
        <f>E29/$I29</f>
        <v>0.19166666666666668</v>
      </c>
      <c r="G29" s="1">
        <f>Med!I29+Med!K29</f>
        <v>25</v>
      </c>
      <c r="H29" s="2">
        <f>G29/$I29</f>
        <v>0.20833333333333334</v>
      </c>
      <c r="I29" s="3">
        <f>Med!M29</f>
        <v>120</v>
      </c>
      <c r="J29" s="3">
        <f>Med!N29</f>
        <v>1</v>
      </c>
      <c r="K29" s="35">
        <f t="shared" ref="K29:K37" si="2">I29+J29</f>
        <v>121</v>
      </c>
      <c r="L29" s="34"/>
      <c r="M29" s="34"/>
      <c r="N29" s="34"/>
      <c r="O29" s="34"/>
    </row>
    <row r="30" spans="2:16" s="123" customFormat="1" x14ac:dyDescent="0.25">
      <c r="B30" s="23" t="s">
        <v>8</v>
      </c>
      <c r="C30" s="1">
        <f>Med!C30+Med!E30</f>
        <v>115</v>
      </c>
      <c r="D30" s="2">
        <f t="shared" ref="D30:F37" si="3">C30/$I30</f>
        <v>0.99137931034482762</v>
      </c>
      <c r="E30" s="1">
        <f>Med!G30</f>
        <v>1</v>
      </c>
      <c r="F30" s="2">
        <f t="shared" si="3"/>
        <v>8.6206896551724137E-3</v>
      </c>
      <c r="G30" s="1">
        <f>Med!I30+Med!K30</f>
        <v>0</v>
      </c>
      <c r="H30" s="2">
        <f t="shared" ref="H30:H37" si="4">G30/$I30</f>
        <v>0</v>
      </c>
      <c r="I30" s="3">
        <f>Med!M30</f>
        <v>116</v>
      </c>
      <c r="J30" s="3">
        <f>Med!N30</f>
        <v>5</v>
      </c>
      <c r="K30" s="35">
        <f t="shared" si="2"/>
        <v>121</v>
      </c>
      <c r="L30" s="34"/>
      <c r="M30" s="34"/>
      <c r="N30" s="34"/>
      <c r="O30" s="34"/>
    </row>
    <row r="31" spans="2:16" s="123" customFormat="1" x14ac:dyDescent="0.25">
      <c r="B31" s="23" t="s">
        <v>9</v>
      </c>
      <c r="C31" s="1">
        <f>Med!C31+Med!E31</f>
        <v>114</v>
      </c>
      <c r="D31" s="2">
        <f t="shared" si="3"/>
        <v>1</v>
      </c>
      <c r="E31" s="1">
        <f>Med!G31</f>
        <v>0</v>
      </c>
      <c r="F31" s="2">
        <f t="shared" si="3"/>
        <v>0</v>
      </c>
      <c r="G31" s="1">
        <f>Med!I31+Med!K31</f>
        <v>0</v>
      </c>
      <c r="H31" s="2">
        <f t="shared" si="4"/>
        <v>0</v>
      </c>
      <c r="I31" s="3">
        <f>Med!M31</f>
        <v>114</v>
      </c>
      <c r="J31" s="3">
        <f>Med!N31</f>
        <v>7</v>
      </c>
      <c r="K31" s="35">
        <f t="shared" si="2"/>
        <v>121</v>
      </c>
      <c r="L31" s="34"/>
      <c r="M31" s="34"/>
      <c r="N31" s="34"/>
      <c r="O31" s="34"/>
    </row>
    <row r="32" spans="2:16" s="123" customFormat="1" x14ac:dyDescent="0.25">
      <c r="B32" s="23" t="s">
        <v>18</v>
      </c>
      <c r="C32" s="1">
        <f>Med!C32+Med!E32</f>
        <v>102</v>
      </c>
      <c r="D32" s="2">
        <f t="shared" si="3"/>
        <v>0.88695652173913042</v>
      </c>
      <c r="E32" s="1">
        <f>Med!G32</f>
        <v>10</v>
      </c>
      <c r="F32" s="2">
        <f t="shared" si="3"/>
        <v>8.6956521739130432E-2</v>
      </c>
      <c r="G32" s="1">
        <f>Med!I32+Med!K32</f>
        <v>3</v>
      </c>
      <c r="H32" s="2">
        <f t="shared" si="4"/>
        <v>2.6086956521739129E-2</v>
      </c>
      <c r="I32" s="3">
        <f>Med!M32</f>
        <v>115</v>
      </c>
      <c r="J32" s="3">
        <f>Med!N32</f>
        <v>6</v>
      </c>
      <c r="K32" s="35">
        <f t="shared" si="2"/>
        <v>121</v>
      </c>
      <c r="L32" s="34"/>
      <c r="M32" s="34"/>
      <c r="N32" s="34"/>
      <c r="O32" s="34"/>
    </row>
    <row r="33" spans="2:15" s="123" customFormat="1" x14ac:dyDescent="0.25">
      <c r="B33" s="23" t="s">
        <v>11</v>
      </c>
      <c r="C33" s="1">
        <f>Med!C33+Med!E33</f>
        <v>3</v>
      </c>
      <c r="D33" s="2">
        <f t="shared" si="3"/>
        <v>2.5000000000000001E-2</v>
      </c>
      <c r="E33" s="1">
        <f>Med!G33</f>
        <v>8</v>
      </c>
      <c r="F33" s="2">
        <f t="shared" si="3"/>
        <v>6.6666666666666666E-2</v>
      </c>
      <c r="G33" s="1">
        <f>Med!I33+Med!K33</f>
        <v>109</v>
      </c>
      <c r="H33" s="2">
        <f t="shared" si="4"/>
        <v>0.90833333333333333</v>
      </c>
      <c r="I33" s="3">
        <f>Med!M33</f>
        <v>120</v>
      </c>
      <c r="J33" s="3">
        <f>Med!N33</f>
        <v>1</v>
      </c>
      <c r="K33" s="35">
        <f t="shared" si="2"/>
        <v>121</v>
      </c>
      <c r="L33" s="34"/>
      <c r="M33" s="34"/>
      <c r="N33" s="34"/>
      <c r="O33" s="34"/>
    </row>
    <row r="34" spans="2:15" s="123" customFormat="1" x14ac:dyDescent="0.25">
      <c r="B34" s="23" t="s">
        <v>12</v>
      </c>
      <c r="C34" s="1">
        <f>Med!C34+Med!E34</f>
        <v>112</v>
      </c>
      <c r="D34" s="2">
        <f t="shared" si="3"/>
        <v>0.97391304347826091</v>
      </c>
      <c r="E34" s="1">
        <f>Med!G34</f>
        <v>2</v>
      </c>
      <c r="F34" s="2">
        <f t="shared" si="3"/>
        <v>1.7391304347826087E-2</v>
      </c>
      <c r="G34" s="1">
        <f>Med!I34+Med!K34</f>
        <v>1</v>
      </c>
      <c r="H34" s="2">
        <f t="shared" si="4"/>
        <v>8.6956521739130436E-3</v>
      </c>
      <c r="I34" s="3">
        <f>Med!M34</f>
        <v>115</v>
      </c>
      <c r="J34" s="3">
        <f>Med!N34</f>
        <v>6</v>
      </c>
      <c r="K34" s="35">
        <f t="shared" si="2"/>
        <v>121</v>
      </c>
      <c r="L34" s="34"/>
      <c r="M34" s="34"/>
      <c r="N34" s="34"/>
      <c r="O34" s="34"/>
    </row>
    <row r="35" spans="2:15" s="123" customFormat="1" ht="24" x14ac:dyDescent="0.25">
      <c r="B35" s="23" t="s">
        <v>13</v>
      </c>
      <c r="C35" s="1">
        <f>Med!C35+Med!E35</f>
        <v>111</v>
      </c>
      <c r="D35" s="2">
        <f t="shared" si="3"/>
        <v>0.9568965517241379</v>
      </c>
      <c r="E35" s="1">
        <f>Med!G35</f>
        <v>4</v>
      </c>
      <c r="F35" s="2">
        <f t="shared" si="3"/>
        <v>3.4482758620689655E-2</v>
      </c>
      <c r="G35" s="1">
        <f>Med!I35+Med!K35</f>
        <v>1</v>
      </c>
      <c r="H35" s="2">
        <f t="shared" si="4"/>
        <v>8.6206896551724137E-3</v>
      </c>
      <c r="I35" s="3">
        <f>Med!M35</f>
        <v>116</v>
      </c>
      <c r="J35" s="3">
        <f>Med!N35</f>
        <v>5</v>
      </c>
      <c r="K35" s="35">
        <f t="shared" si="2"/>
        <v>121</v>
      </c>
      <c r="L35" s="34"/>
      <c r="M35" s="34"/>
      <c r="N35" s="34"/>
      <c r="O35" s="34"/>
    </row>
    <row r="36" spans="2:15" s="123" customFormat="1" x14ac:dyDescent="0.25">
      <c r="B36" s="23" t="s">
        <v>14</v>
      </c>
      <c r="C36" s="1">
        <f>Med!C36+Med!E36</f>
        <v>115</v>
      </c>
      <c r="D36" s="2">
        <f t="shared" si="3"/>
        <v>0.98290598290598286</v>
      </c>
      <c r="E36" s="1">
        <f>Med!G36</f>
        <v>2</v>
      </c>
      <c r="F36" s="2">
        <f t="shared" si="3"/>
        <v>1.7094017094017096E-2</v>
      </c>
      <c r="G36" s="1">
        <f>Med!I36+Med!K36</f>
        <v>0</v>
      </c>
      <c r="H36" s="2">
        <f t="shared" si="4"/>
        <v>0</v>
      </c>
      <c r="I36" s="3">
        <f>Med!M36</f>
        <v>117</v>
      </c>
      <c r="J36" s="3">
        <f>Med!N36</f>
        <v>4</v>
      </c>
      <c r="K36" s="35">
        <f t="shared" si="2"/>
        <v>121</v>
      </c>
      <c r="L36" s="34"/>
      <c r="M36" s="34"/>
      <c r="N36" s="34"/>
      <c r="O36" s="34"/>
    </row>
    <row r="37" spans="2:15" s="123" customFormat="1" x14ac:dyDescent="0.2">
      <c r="B37" s="23" t="s">
        <v>15</v>
      </c>
      <c r="C37" s="1">
        <f>Med!C37+Med!E37</f>
        <v>114</v>
      </c>
      <c r="D37" s="2">
        <f t="shared" si="3"/>
        <v>0.98275862068965514</v>
      </c>
      <c r="E37" s="1">
        <f>Med!G37</f>
        <v>2</v>
      </c>
      <c r="F37" s="2">
        <f t="shared" si="3"/>
        <v>1.7241379310344827E-2</v>
      </c>
      <c r="G37" s="1">
        <f>Med!I37+Med!K37</f>
        <v>0</v>
      </c>
      <c r="H37" s="2">
        <f t="shared" si="4"/>
        <v>0</v>
      </c>
      <c r="I37" s="3">
        <f>Med!M37</f>
        <v>116</v>
      </c>
      <c r="J37" s="3">
        <f>Med!N37</f>
        <v>5</v>
      </c>
      <c r="K37" s="35">
        <f t="shared" si="2"/>
        <v>121</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380</v>
      </c>
      <c r="J44" s="276" t="s">
        <v>5</v>
      </c>
      <c r="K44" s="258" t="s">
        <v>381</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Med!C46+Med!E46</f>
        <v>96</v>
      </c>
      <c r="D46" s="2">
        <f>C46/$I46</f>
        <v>0.8</v>
      </c>
      <c r="E46" s="1">
        <f>Med!G46</f>
        <v>12</v>
      </c>
      <c r="F46" s="2">
        <f>E46/$I46</f>
        <v>0.1</v>
      </c>
      <c r="G46" s="1">
        <f>Med!I46+Med!K46</f>
        <v>12</v>
      </c>
      <c r="H46" s="2">
        <f>G46/$I46</f>
        <v>0.1</v>
      </c>
      <c r="I46" s="3">
        <f>Med!M46</f>
        <v>120</v>
      </c>
      <c r="J46" s="3">
        <f>Med!N46</f>
        <v>3</v>
      </c>
      <c r="K46" s="35">
        <f t="shared" ref="K46:K54" si="5">I46+J46</f>
        <v>123</v>
      </c>
      <c r="L46" s="34"/>
      <c r="M46" s="34"/>
      <c r="N46" s="34"/>
      <c r="O46" s="34"/>
    </row>
    <row r="47" spans="2:15" s="123" customFormat="1" x14ac:dyDescent="0.2">
      <c r="B47" s="23" t="s">
        <v>8</v>
      </c>
      <c r="C47" s="1">
        <f>Med!C47+Med!E47</f>
        <v>114</v>
      </c>
      <c r="D47" s="2">
        <f t="shared" ref="D47:F54" si="6">C47/$I47</f>
        <v>1</v>
      </c>
      <c r="E47" s="1">
        <f>Med!G47</f>
        <v>0</v>
      </c>
      <c r="F47" s="2">
        <f t="shared" si="6"/>
        <v>0</v>
      </c>
      <c r="G47" s="1">
        <f>Med!I47+Med!K47</f>
        <v>0</v>
      </c>
      <c r="H47" s="2">
        <f t="shared" ref="H47:H54" si="7">G47/$I47</f>
        <v>0</v>
      </c>
      <c r="I47" s="3">
        <f>Med!M47</f>
        <v>114</v>
      </c>
      <c r="J47" s="3">
        <f>Med!N47</f>
        <v>9</v>
      </c>
      <c r="K47" s="35">
        <f t="shared" si="5"/>
        <v>123</v>
      </c>
      <c r="L47" s="34"/>
      <c r="M47" s="34"/>
      <c r="N47" s="34"/>
      <c r="O47" s="34"/>
    </row>
    <row r="48" spans="2:15" s="123" customFormat="1" x14ac:dyDescent="0.2">
      <c r="B48" s="23" t="s">
        <v>22</v>
      </c>
      <c r="C48" s="1">
        <f>Med!C48+Med!E48</f>
        <v>114</v>
      </c>
      <c r="D48" s="2">
        <f t="shared" si="6"/>
        <v>1</v>
      </c>
      <c r="E48" s="1">
        <f>Med!G48</f>
        <v>0</v>
      </c>
      <c r="F48" s="2">
        <f t="shared" si="6"/>
        <v>0</v>
      </c>
      <c r="G48" s="1">
        <f>Med!I48+Med!K48</f>
        <v>0</v>
      </c>
      <c r="H48" s="2">
        <f t="shared" si="7"/>
        <v>0</v>
      </c>
      <c r="I48" s="3">
        <f>Med!M48</f>
        <v>114</v>
      </c>
      <c r="J48" s="3">
        <f>Med!N48</f>
        <v>9</v>
      </c>
      <c r="K48" s="35">
        <f t="shared" si="5"/>
        <v>123</v>
      </c>
      <c r="L48" s="34"/>
      <c r="M48" s="34"/>
      <c r="N48" s="34"/>
      <c r="O48" s="34"/>
    </row>
    <row r="49" spans="2:17" x14ac:dyDescent="0.2">
      <c r="B49" s="23" t="s">
        <v>10</v>
      </c>
      <c r="C49" s="1">
        <f>Med!C49+Med!E49</f>
        <v>109</v>
      </c>
      <c r="D49" s="2">
        <f t="shared" si="6"/>
        <v>0.9732142857142857</v>
      </c>
      <c r="E49" s="1">
        <f>Med!G49</f>
        <v>2</v>
      </c>
      <c r="F49" s="2">
        <f t="shared" si="6"/>
        <v>1.7857142857142856E-2</v>
      </c>
      <c r="G49" s="1">
        <f>Med!I49+Med!K49</f>
        <v>1</v>
      </c>
      <c r="H49" s="2">
        <f t="shared" si="7"/>
        <v>8.9285714285714281E-3</v>
      </c>
      <c r="I49" s="3">
        <f>Med!M49</f>
        <v>112</v>
      </c>
      <c r="J49" s="3">
        <f>Med!N49</f>
        <v>11</v>
      </c>
      <c r="K49" s="35">
        <f t="shared" si="5"/>
        <v>123</v>
      </c>
    </row>
    <row r="50" spans="2:17" x14ac:dyDescent="0.2">
      <c r="B50" s="23" t="s">
        <v>11</v>
      </c>
      <c r="C50" s="1">
        <f>Med!C50+Med!E50</f>
        <v>63</v>
      </c>
      <c r="D50" s="2">
        <f t="shared" si="6"/>
        <v>0.51219512195121952</v>
      </c>
      <c r="E50" s="1">
        <f>Med!G50</f>
        <v>34</v>
      </c>
      <c r="F50" s="2">
        <f t="shared" si="6"/>
        <v>0.27642276422764228</v>
      </c>
      <c r="G50" s="1">
        <f>Med!I50+Med!K50</f>
        <v>26</v>
      </c>
      <c r="H50" s="2">
        <f t="shared" si="7"/>
        <v>0.21138211382113822</v>
      </c>
      <c r="I50" s="3">
        <f>Med!M50</f>
        <v>123</v>
      </c>
      <c r="J50" s="3">
        <f>Med!N50</f>
        <v>0</v>
      </c>
      <c r="K50" s="35">
        <f t="shared" si="5"/>
        <v>123</v>
      </c>
    </row>
    <row r="51" spans="2:17" x14ac:dyDescent="0.2">
      <c r="B51" s="23" t="s">
        <v>12</v>
      </c>
      <c r="C51" s="1">
        <f>Med!C51+Med!E51</f>
        <v>111</v>
      </c>
      <c r="D51" s="2">
        <f t="shared" si="6"/>
        <v>0.9910714285714286</v>
      </c>
      <c r="E51" s="1">
        <f>Med!G51</f>
        <v>0</v>
      </c>
      <c r="F51" s="2">
        <f t="shared" si="6"/>
        <v>0</v>
      </c>
      <c r="G51" s="1">
        <f>Med!I51+Med!K51</f>
        <v>1</v>
      </c>
      <c r="H51" s="2">
        <f t="shared" si="7"/>
        <v>8.9285714285714281E-3</v>
      </c>
      <c r="I51" s="3">
        <f>Med!M51</f>
        <v>112</v>
      </c>
      <c r="J51" s="3">
        <f>Med!N51</f>
        <v>11</v>
      </c>
      <c r="K51" s="35">
        <f t="shared" si="5"/>
        <v>123</v>
      </c>
    </row>
    <row r="52" spans="2:17" ht="24" x14ac:dyDescent="0.2">
      <c r="B52" s="23" t="s">
        <v>13</v>
      </c>
      <c r="C52" s="1">
        <f>Med!C52+Med!E52</f>
        <v>111</v>
      </c>
      <c r="D52" s="2">
        <f t="shared" si="6"/>
        <v>0.97368421052631582</v>
      </c>
      <c r="E52" s="1">
        <f>Med!G52</f>
        <v>2</v>
      </c>
      <c r="F52" s="2">
        <f t="shared" si="6"/>
        <v>1.7543859649122806E-2</v>
      </c>
      <c r="G52" s="1">
        <f>Med!I52+Med!K52</f>
        <v>1</v>
      </c>
      <c r="H52" s="2">
        <f t="shared" si="7"/>
        <v>8.771929824561403E-3</v>
      </c>
      <c r="I52" s="3">
        <f>Med!M52</f>
        <v>114</v>
      </c>
      <c r="J52" s="3">
        <f>Med!N52</f>
        <v>9</v>
      </c>
      <c r="K52" s="35">
        <f t="shared" si="5"/>
        <v>123</v>
      </c>
    </row>
    <row r="53" spans="2:17" x14ac:dyDescent="0.2">
      <c r="B53" s="23" t="s">
        <v>14</v>
      </c>
      <c r="C53" s="1">
        <f>Med!C53+Med!E53</f>
        <v>107</v>
      </c>
      <c r="D53" s="2">
        <f t="shared" si="6"/>
        <v>0.93043478260869561</v>
      </c>
      <c r="E53" s="1">
        <f>Med!G53</f>
        <v>6</v>
      </c>
      <c r="F53" s="2">
        <f t="shared" si="6"/>
        <v>5.2173913043478258E-2</v>
      </c>
      <c r="G53" s="1">
        <f>Med!I53+Med!K53</f>
        <v>2</v>
      </c>
      <c r="H53" s="2">
        <f t="shared" si="7"/>
        <v>1.7391304347826087E-2</v>
      </c>
      <c r="I53" s="3">
        <f>Med!M53</f>
        <v>115</v>
      </c>
      <c r="J53" s="3">
        <f>Med!N53</f>
        <v>8</v>
      </c>
      <c r="K53" s="35">
        <f t="shared" si="5"/>
        <v>123</v>
      </c>
    </row>
    <row r="54" spans="2:17" x14ac:dyDescent="0.2">
      <c r="B54" s="23" t="s">
        <v>15</v>
      </c>
      <c r="C54" s="1">
        <f>Med!C54+Med!E54</f>
        <v>113</v>
      </c>
      <c r="D54" s="2">
        <f t="shared" si="6"/>
        <v>0.99122807017543857</v>
      </c>
      <c r="E54" s="1">
        <f>Med!G54</f>
        <v>0</v>
      </c>
      <c r="F54" s="2">
        <f t="shared" si="6"/>
        <v>0</v>
      </c>
      <c r="G54" s="1">
        <f>Med!I54+Med!K54</f>
        <v>1</v>
      </c>
      <c r="H54" s="2">
        <f t="shared" si="7"/>
        <v>8.771929824561403E-3</v>
      </c>
      <c r="I54" s="3">
        <f>Med!M54</f>
        <v>114</v>
      </c>
      <c r="J54" s="3">
        <f>Med!N54</f>
        <v>9</v>
      </c>
      <c r="K54" s="35">
        <f t="shared" si="5"/>
        <v>123</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519</v>
      </c>
      <c r="J60" s="209" t="s">
        <v>5</v>
      </c>
      <c r="K60" s="86" t="s">
        <v>381</v>
      </c>
      <c r="Q60" s="107"/>
    </row>
    <row r="61" spans="2:17" x14ac:dyDescent="0.2">
      <c r="B61" s="15" t="s">
        <v>27</v>
      </c>
      <c r="C61" s="1">
        <f>Med!C61+Med!E61</f>
        <v>201</v>
      </c>
      <c r="D61" s="2">
        <f>C61/$I61</f>
        <v>0.82377049180327866</v>
      </c>
      <c r="E61" s="1">
        <f>Med!G61</f>
        <v>27</v>
      </c>
      <c r="F61" s="2">
        <f>E61/$I61</f>
        <v>0.11065573770491803</v>
      </c>
      <c r="G61" s="1">
        <f>Med!I61+Med!K61</f>
        <v>16</v>
      </c>
      <c r="H61" s="2">
        <f>G61/$I61</f>
        <v>6.5573770491803282E-2</v>
      </c>
      <c r="I61" s="3">
        <f>Med!M61</f>
        <v>244</v>
      </c>
      <c r="J61" s="3">
        <f>Med!N61</f>
        <v>0</v>
      </c>
      <c r="K61" s="35">
        <f t="shared" ref="K61:K63" si="8">I61+J61</f>
        <v>244</v>
      </c>
      <c r="Q61" s="18"/>
    </row>
    <row r="62" spans="2:17" x14ac:dyDescent="0.2">
      <c r="B62" s="15" t="s">
        <v>28</v>
      </c>
      <c r="C62" s="1">
        <f>Med!C62+Med!E62</f>
        <v>107</v>
      </c>
      <c r="D62" s="2">
        <f t="shared" ref="D62:D63" si="9">C62/$I62</f>
        <v>0.88429752066115708</v>
      </c>
      <c r="E62" s="1">
        <f>Med!G62</f>
        <v>10</v>
      </c>
      <c r="F62" s="2">
        <f t="shared" ref="F62:F63" si="10">E62/$I62</f>
        <v>8.2644628099173556E-2</v>
      </c>
      <c r="G62" s="1">
        <f>Med!I62+Med!K62</f>
        <v>4</v>
      </c>
      <c r="H62" s="2">
        <f t="shared" ref="H62:H63" si="11">G62/$I62</f>
        <v>3.3057851239669422E-2</v>
      </c>
      <c r="I62" s="3">
        <f>Med!M62</f>
        <v>121</v>
      </c>
      <c r="J62" s="3">
        <f>Med!N62</f>
        <v>0</v>
      </c>
      <c r="K62" s="35">
        <f t="shared" si="8"/>
        <v>121</v>
      </c>
      <c r="Q62" s="113"/>
    </row>
    <row r="63" spans="2:17" x14ac:dyDescent="0.2">
      <c r="B63" s="15" t="s">
        <v>29</v>
      </c>
      <c r="C63" s="1">
        <f>Med!C63+Med!E63</f>
        <v>94</v>
      </c>
      <c r="D63" s="2">
        <f t="shared" si="9"/>
        <v>0.76422764227642281</v>
      </c>
      <c r="E63" s="1">
        <f>Med!G63</f>
        <v>17</v>
      </c>
      <c r="F63" s="2">
        <f t="shared" si="10"/>
        <v>0.13821138211382114</v>
      </c>
      <c r="G63" s="1">
        <f>Med!I63+Med!K63</f>
        <v>12</v>
      </c>
      <c r="H63" s="2">
        <f t="shared" si="11"/>
        <v>9.7560975609756101E-2</v>
      </c>
      <c r="I63" s="3">
        <f>Med!M63</f>
        <v>123</v>
      </c>
      <c r="J63" s="3">
        <f>Med!N63</f>
        <v>0</v>
      </c>
      <c r="K63" s="35">
        <f t="shared" si="8"/>
        <v>123</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380</v>
      </c>
      <c r="J70" s="276" t="s">
        <v>5</v>
      </c>
      <c r="K70" s="258" t="s">
        <v>381</v>
      </c>
    </row>
    <row r="71" spans="2:17" ht="24.75" customHeight="1" x14ac:dyDescent="0.2">
      <c r="B71" s="253"/>
      <c r="C71" s="258"/>
      <c r="D71" s="279"/>
      <c r="E71" s="207"/>
      <c r="F71" s="207"/>
      <c r="G71" s="275"/>
      <c r="H71" s="207"/>
      <c r="I71" s="275"/>
      <c r="J71" s="276"/>
      <c r="K71" s="258"/>
    </row>
    <row r="72" spans="2:17" x14ac:dyDescent="0.2">
      <c r="B72" s="23" t="s">
        <v>33</v>
      </c>
      <c r="C72" s="1">
        <f>Med!C72+Med!E72</f>
        <v>77</v>
      </c>
      <c r="D72" s="2">
        <f>C72/$I72</f>
        <v>0.3168724279835391</v>
      </c>
      <c r="E72" s="1">
        <f>Med!G72</f>
        <v>16</v>
      </c>
      <c r="F72" s="2">
        <f>E72/$I72</f>
        <v>6.584362139917696E-2</v>
      </c>
      <c r="G72" s="1">
        <f>Med!I72+Med!K72</f>
        <v>150</v>
      </c>
      <c r="H72" s="2">
        <f>G72/$I72</f>
        <v>0.61728395061728392</v>
      </c>
      <c r="I72" s="3">
        <f>Med!M72</f>
        <v>243</v>
      </c>
      <c r="J72" s="3">
        <f>Med!N72</f>
        <v>1</v>
      </c>
      <c r="K72" s="35">
        <f t="shared" ref="K72:K74" si="12">I72+J72</f>
        <v>244</v>
      </c>
    </row>
    <row r="73" spans="2:17" x14ac:dyDescent="0.2">
      <c r="B73" s="23" t="s">
        <v>34</v>
      </c>
      <c r="C73" s="1">
        <f>Med!C73+Med!E73</f>
        <v>86</v>
      </c>
      <c r="D73" s="2">
        <f t="shared" ref="D73:D74" si="13">C73/$I73</f>
        <v>0.35245901639344263</v>
      </c>
      <c r="E73" s="1">
        <f>Med!G73</f>
        <v>36</v>
      </c>
      <c r="F73" s="2">
        <f t="shared" ref="F73:F74" si="14">E73/$I73</f>
        <v>0.14754098360655737</v>
      </c>
      <c r="G73" s="1">
        <f>Med!I73+Med!K73</f>
        <v>122</v>
      </c>
      <c r="H73" s="2">
        <f t="shared" ref="H73:H74" si="15">G73/$I73</f>
        <v>0.5</v>
      </c>
      <c r="I73" s="3">
        <f>Med!M73</f>
        <v>244</v>
      </c>
      <c r="J73" s="3">
        <f>Med!N73</f>
        <v>0</v>
      </c>
      <c r="K73" s="35">
        <f t="shared" si="12"/>
        <v>244</v>
      </c>
    </row>
    <row r="74" spans="2:17" x14ac:dyDescent="0.2">
      <c r="B74" s="23" t="s">
        <v>35</v>
      </c>
      <c r="C74" s="1">
        <f>Med!C74+Med!E74</f>
        <v>127</v>
      </c>
      <c r="D74" s="2">
        <f t="shared" si="13"/>
        <v>0.52049180327868849</v>
      </c>
      <c r="E74" s="1">
        <f>Med!G74</f>
        <v>42</v>
      </c>
      <c r="F74" s="2">
        <f t="shared" si="14"/>
        <v>0.1721311475409836</v>
      </c>
      <c r="G74" s="1">
        <f>Med!I74+Med!K74</f>
        <v>75</v>
      </c>
      <c r="H74" s="2">
        <f t="shared" si="15"/>
        <v>0.30737704918032788</v>
      </c>
      <c r="I74" s="3">
        <f>Med!M74</f>
        <v>244</v>
      </c>
      <c r="J74" s="3">
        <f>Med!N74</f>
        <v>0</v>
      </c>
      <c r="K74" s="35">
        <f t="shared" si="12"/>
        <v>244</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380</v>
      </c>
      <c r="J81" s="276" t="s">
        <v>5</v>
      </c>
      <c r="K81" s="258" t="s">
        <v>381</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Med!C83+Med!E83</f>
        <v>70</v>
      </c>
      <c r="D83" s="2">
        <f>C83/$I83</f>
        <v>0.58333333333333337</v>
      </c>
      <c r="E83" s="1">
        <f>Med!G83</f>
        <v>14</v>
      </c>
      <c r="F83" s="2">
        <f>E83/$I83</f>
        <v>0.11666666666666667</v>
      </c>
      <c r="G83" s="1">
        <f>Med!I83+Med!K83</f>
        <v>36</v>
      </c>
      <c r="H83" s="2">
        <f>G83/$I83</f>
        <v>0.3</v>
      </c>
      <c r="I83" s="3">
        <f>Med!M83</f>
        <v>120</v>
      </c>
      <c r="J83" s="3">
        <f>Med!N83</f>
        <v>1</v>
      </c>
      <c r="K83" s="35">
        <f t="shared" ref="K83:K85" si="16">I83+J83</f>
        <v>121</v>
      </c>
      <c r="L83" s="34"/>
      <c r="M83" s="34"/>
      <c r="N83" s="34"/>
      <c r="O83" s="34"/>
    </row>
    <row r="84" spans="2:15" s="123" customFormat="1" x14ac:dyDescent="0.2">
      <c r="B84" s="23" t="s">
        <v>34</v>
      </c>
      <c r="C84" s="1">
        <f>Med!C84+Med!E84</f>
        <v>65</v>
      </c>
      <c r="D84" s="2">
        <f t="shared" ref="D84:F85" si="17">C84/$I84</f>
        <v>0.53719008264462809</v>
      </c>
      <c r="E84" s="1">
        <f>Med!G84</f>
        <v>20</v>
      </c>
      <c r="F84" s="2">
        <f t="shared" si="17"/>
        <v>0.16528925619834711</v>
      </c>
      <c r="G84" s="1">
        <f>Med!I84+Med!K84</f>
        <v>36</v>
      </c>
      <c r="H84" s="2">
        <f t="shared" ref="H84:H85" si="18">G84/$I84</f>
        <v>0.2975206611570248</v>
      </c>
      <c r="I84" s="3">
        <f>Med!M84</f>
        <v>121</v>
      </c>
      <c r="J84" s="3">
        <f>Med!N84</f>
        <v>0</v>
      </c>
      <c r="K84" s="35">
        <f t="shared" si="16"/>
        <v>121</v>
      </c>
      <c r="L84" s="34"/>
      <c r="M84" s="34"/>
      <c r="N84" s="34"/>
      <c r="O84" s="34"/>
    </row>
    <row r="85" spans="2:15" s="123" customFormat="1" x14ac:dyDescent="0.2">
      <c r="B85" s="23" t="s">
        <v>35</v>
      </c>
      <c r="C85" s="1">
        <f>Med!C85+Med!E85</f>
        <v>63</v>
      </c>
      <c r="D85" s="2">
        <f t="shared" si="17"/>
        <v>0.52066115702479343</v>
      </c>
      <c r="E85" s="1">
        <f>Med!G85</f>
        <v>23</v>
      </c>
      <c r="F85" s="2">
        <f t="shared" si="17"/>
        <v>0.19008264462809918</v>
      </c>
      <c r="G85" s="1">
        <f>Med!I85+Med!K85</f>
        <v>35</v>
      </c>
      <c r="H85" s="2">
        <f t="shared" si="18"/>
        <v>0.28925619834710742</v>
      </c>
      <c r="I85" s="3">
        <f>Med!M85</f>
        <v>121</v>
      </c>
      <c r="J85" s="3">
        <f>Med!N85</f>
        <v>0</v>
      </c>
      <c r="K85" s="35">
        <f t="shared" si="16"/>
        <v>121</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380</v>
      </c>
      <c r="J92" s="276" t="s">
        <v>5</v>
      </c>
      <c r="K92" s="258" t="s">
        <v>381</v>
      </c>
      <c r="L92" s="34"/>
      <c r="M92" s="34"/>
      <c r="N92" s="34"/>
      <c r="O92" s="34"/>
    </row>
    <row r="93" spans="2:15" s="123" customFormat="1" ht="27"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Med!C94+Med!E94</f>
        <v>7</v>
      </c>
      <c r="D94" s="2">
        <f>C94/$I94</f>
        <v>5.6910569105691054E-2</v>
      </c>
      <c r="E94" s="1">
        <f>Med!G94</f>
        <v>2</v>
      </c>
      <c r="F94" s="2">
        <f>E94/$I94</f>
        <v>1.6260162601626018E-2</v>
      </c>
      <c r="G94" s="1">
        <f>Med!I94+Med!K94</f>
        <v>114</v>
      </c>
      <c r="H94" s="2">
        <f>G94/$I94</f>
        <v>0.92682926829268297</v>
      </c>
      <c r="I94" s="3">
        <f>Med!M94</f>
        <v>123</v>
      </c>
      <c r="J94" s="3">
        <f>Med!N94</f>
        <v>0</v>
      </c>
      <c r="K94" s="3">
        <f>Med!O94</f>
        <v>123</v>
      </c>
      <c r="L94" s="34"/>
      <c r="M94" s="34"/>
      <c r="N94" s="34"/>
      <c r="O94" s="34"/>
    </row>
    <row r="95" spans="2:15" s="123" customFormat="1" x14ac:dyDescent="0.2">
      <c r="B95" s="23" t="s">
        <v>34</v>
      </c>
      <c r="C95" s="1">
        <f>Med!C95+Med!E95</f>
        <v>21</v>
      </c>
      <c r="D95" s="2">
        <f t="shared" ref="D95:F96" si="19">C95/$I95</f>
        <v>0.17073170731707318</v>
      </c>
      <c r="E95" s="1">
        <f>Med!G95</f>
        <v>16</v>
      </c>
      <c r="F95" s="2">
        <f t="shared" si="19"/>
        <v>0.13008130081300814</v>
      </c>
      <c r="G95" s="1">
        <f>Med!I95+Med!K95</f>
        <v>86</v>
      </c>
      <c r="H95" s="2">
        <f t="shared" ref="H95:H96" si="20">G95/$I95</f>
        <v>0.69918699186991873</v>
      </c>
      <c r="I95" s="3">
        <f>Med!M95</f>
        <v>123</v>
      </c>
      <c r="J95" s="3">
        <f>Med!N95</f>
        <v>0</v>
      </c>
      <c r="K95" s="3">
        <f>Med!O95</f>
        <v>123</v>
      </c>
      <c r="L95" s="34"/>
      <c r="M95" s="34"/>
      <c r="N95" s="34"/>
      <c r="O95" s="34"/>
    </row>
    <row r="96" spans="2:15" s="123" customFormat="1" x14ac:dyDescent="0.2">
      <c r="B96" s="23" t="s">
        <v>35</v>
      </c>
      <c r="C96" s="1">
        <f>Med!C96+Med!E96</f>
        <v>64</v>
      </c>
      <c r="D96" s="2">
        <f t="shared" si="19"/>
        <v>0.52032520325203258</v>
      </c>
      <c r="E96" s="1">
        <f>Med!G96</f>
        <v>19</v>
      </c>
      <c r="F96" s="2">
        <f t="shared" si="19"/>
        <v>0.15447154471544716</v>
      </c>
      <c r="G96" s="1">
        <f>Med!I96+Med!K96</f>
        <v>40</v>
      </c>
      <c r="H96" s="2">
        <f t="shared" si="20"/>
        <v>0.32520325203252032</v>
      </c>
      <c r="I96" s="3">
        <f>Med!M96</f>
        <v>123</v>
      </c>
      <c r="J96" s="3">
        <f>Med!N96</f>
        <v>0</v>
      </c>
      <c r="K96" s="3">
        <f>Med!O96</f>
        <v>123</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7.9" customHeight="1" x14ac:dyDescent="0.2">
      <c r="B103" s="253"/>
      <c r="C103" s="208" t="s">
        <v>331</v>
      </c>
      <c r="D103" s="208"/>
      <c r="E103" s="208"/>
      <c r="F103" s="32"/>
      <c r="G103" s="208" t="s">
        <v>332</v>
      </c>
      <c r="H103" s="32"/>
      <c r="I103" s="208" t="s">
        <v>380</v>
      </c>
      <c r="J103" s="208" t="s">
        <v>5</v>
      </c>
      <c r="K103" s="208" t="s">
        <v>381</v>
      </c>
      <c r="L103" s="34"/>
      <c r="M103" s="34"/>
      <c r="N103" s="34"/>
      <c r="O103" s="34"/>
    </row>
    <row r="104" spans="2:15" s="123" customFormat="1" x14ac:dyDescent="0.2">
      <c r="B104" s="24" t="s">
        <v>40</v>
      </c>
      <c r="C104" s="1">
        <f>Med!C104+Med!E104</f>
        <v>104</v>
      </c>
      <c r="D104" s="2">
        <f>C104/$I104</f>
        <v>0.44444444444444442</v>
      </c>
      <c r="E104" s="1">
        <f>Med!G104</f>
        <v>46</v>
      </c>
      <c r="F104" s="2">
        <f>E104/$I104</f>
        <v>0.19658119658119658</v>
      </c>
      <c r="G104" s="1">
        <f>Med!I104+Med!K104</f>
        <v>84</v>
      </c>
      <c r="H104" s="2">
        <f>G104/$I104</f>
        <v>0.35897435897435898</v>
      </c>
      <c r="I104" s="3">
        <f>Med!M104</f>
        <v>234</v>
      </c>
      <c r="J104" s="3">
        <f>Med!N104</f>
        <v>10</v>
      </c>
      <c r="K104" s="3">
        <f>Med!O104</f>
        <v>244</v>
      </c>
      <c r="L104" s="34"/>
      <c r="M104" s="34"/>
      <c r="N104" s="34"/>
      <c r="O104" s="34"/>
    </row>
    <row r="105" spans="2:15" s="123" customFormat="1" x14ac:dyDescent="0.2">
      <c r="B105" s="24" t="s">
        <v>41</v>
      </c>
      <c r="C105" s="1">
        <f>Med!C105+Med!E105</f>
        <v>153</v>
      </c>
      <c r="D105" s="2">
        <f t="shared" ref="D105:F110" si="21">C105/$I105</f>
        <v>0.68</v>
      </c>
      <c r="E105" s="1">
        <f>Med!G105</f>
        <v>27</v>
      </c>
      <c r="F105" s="2">
        <f t="shared" si="21"/>
        <v>0.12</v>
      </c>
      <c r="G105" s="1">
        <f>Med!I105+Med!K105</f>
        <v>45</v>
      </c>
      <c r="H105" s="2">
        <f t="shared" ref="H105:H110" si="22">G105/$I105</f>
        <v>0.2</v>
      </c>
      <c r="I105" s="3">
        <f>Med!M105</f>
        <v>225</v>
      </c>
      <c r="J105" s="3">
        <f>Med!N105</f>
        <v>19</v>
      </c>
      <c r="K105" s="3">
        <f>Med!O105</f>
        <v>244</v>
      </c>
      <c r="L105" s="34"/>
      <c r="M105" s="34"/>
      <c r="N105" s="34"/>
      <c r="O105" s="34"/>
    </row>
    <row r="106" spans="2:15" s="123" customFormat="1" x14ac:dyDescent="0.2">
      <c r="B106" s="24" t="s">
        <v>42</v>
      </c>
      <c r="C106" s="1">
        <f>Med!C106+Med!E106</f>
        <v>126</v>
      </c>
      <c r="D106" s="2">
        <f t="shared" si="21"/>
        <v>0.55263157894736847</v>
      </c>
      <c r="E106" s="1">
        <f>Med!G106</f>
        <v>13</v>
      </c>
      <c r="F106" s="2">
        <f t="shared" si="21"/>
        <v>5.701754385964912E-2</v>
      </c>
      <c r="G106" s="1">
        <f>Med!I106+Med!K106</f>
        <v>89</v>
      </c>
      <c r="H106" s="2">
        <f t="shared" si="22"/>
        <v>0.39035087719298245</v>
      </c>
      <c r="I106" s="3">
        <f>Med!M106</f>
        <v>228</v>
      </c>
      <c r="J106" s="3">
        <f>Med!N106</f>
        <v>16</v>
      </c>
      <c r="K106" s="3">
        <f>Med!O106</f>
        <v>244</v>
      </c>
      <c r="L106" s="34"/>
      <c r="M106" s="34"/>
      <c r="N106" s="34"/>
      <c r="O106" s="34"/>
    </row>
    <row r="107" spans="2:15" s="123" customFormat="1" x14ac:dyDescent="0.2">
      <c r="B107" s="24" t="s">
        <v>43</v>
      </c>
      <c r="C107" s="1">
        <f>Med!C107+Med!E107</f>
        <v>184</v>
      </c>
      <c r="D107" s="2">
        <f t="shared" si="21"/>
        <v>0.85581395348837208</v>
      </c>
      <c r="E107" s="1">
        <f>Med!G107</f>
        <v>17</v>
      </c>
      <c r="F107" s="2">
        <f t="shared" si="21"/>
        <v>7.9069767441860464E-2</v>
      </c>
      <c r="G107" s="1">
        <f>Med!I107+Med!K107</f>
        <v>14</v>
      </c>
      <c r="H107" s="2">
        <f t="shared" si="22"/>
        <v>6.5116279069767441E-2</v>
      </c>
      <c r="I107" s="3">
        <f>Med!M107</f>
        <v>215</v>
      </c>
      <c r="J107" s="3">
        <f>Med!N107</f>
        <v>29</v>
      </c>
      <c r="K107" s="3">
        <f>Med!O107</f>
        <v>244</v>
      </c>
      <c r="L107" s="34"/>
      <c r="M107" s="34"/>
      <c r="N107" s="34"/>
      <c r="O107" s="34"/>
    </row>
    <row r="108" spans="2:15" s="123" customFormat="1" x14ac:dyDescent="0.2">
      <c r="B108" s="24" t="s">
        <v>44</v>
      </c>
      <c r="C108" s="1">
        <f>Med!C108+Med!E108</f>
        <v>110</v>
      </c>
      <c r="D108" s="2">
        <f t="shared" si="21"/>
        <v>0.47413793103448276</v>
      </c>
      <c r="E108" s="1">
        <f>Med!G108</f>
        <v>21</v>
      </c>
      <c r="F108" s="2">
        <f t="shared" si="21"/>
        <v>9.0517241379310345E-2</v>
      </c>
      <c r="G108" s="1">
        <f>Med!I108+Med!K108</f>
        <v>101</v>
      </c>
      <c r="H108" s="2">
        <f t="shared" si="22"/>
        <v>0.43534482758620691</v>
      </c>
      <c r="I108" s="3">
        <f>Med!M108</f>
        <v>232</v>
      </c>
      <c r="J108" s="3">
        <f>Med!N108</f>
        <v>12</v>
      </c>
      <c r="K108" s="3">
        <f>Med!O108</f>
        <v>244</v>
      </c>
      <c r="L108" s="34"/>
      <c r="M108" s="34"/>
      <c r="N108" s="34"/>
      <c r="O108" s="34"/>
    </row>
    <row r="109" spans="2:15" s="123" customFormat="1" ht="24" x14ac:dyDescent="0.2">
      <c r="B109" s="24" t="s">
        <v>45</v>
      </c>
      <c r="C109" s="1">
        <f>Med!C109+Med!E109</f>
        <v>66</v>
      </c>
      <c r="D109" s="2">
        <f t="shared" si="21"/>
        <v>0.27615062761506276</v>
      </c>
      <c r="E109" s="1">
        <f>Med!G109</f>
        <v>32</v>
      </c>
      <c r="F109" s="2">
        <f t="shared" si="21"/>
        <v>0.13389121338912133</v>
      </c>
      <c r="G109" s="1">
        <f>Med!I109+Med!K109</f>
        <v>141</v>
      </c>
      <c r="H109" s="2">
        <f t="shared" si="22"/>
        <v>0.58995815899581594</v>
      </c>
      <c r="I109" s="3">
        <f>Med!M109</f>
        <v>239</v>
      </c>
      <c r="J109" s="3">
        <f>Med!N109</f>
        <v>5</v>
      </c>
      <c r="K109" s="3">
        <f>Med!O109</f>
        <v>244</v>
      </c>
      <c r="L109" s="34"/>
      <c r="M109" s="34"/>
      <c r="N109" s="34"/>
      <c r="O109" s="34"/>
    </row>
    <row r="110" spans="2:15" s="123" customFormat="1" x14ac:dyDescent="0.2">
      <c r="B110" s="24" t="s">
        <v>46</v>
      </c>
      <c r="C110" s="1">
        <f>Med!C110+Med!E110</f>
        <v>43</v>
      </c>
      <c r="D110" s="2">
        <f t="shared" si="21"/>
        <v>0.63235294117647056</v>
      </c>
      <c r="E110" s="1">
        <f>Med!G110</f>
        <v>2</v>
      </c>
      <c r="F110" s="2">
        <f t="shared" si="21"/>
        <v>2.9411764705882353E-2</v>
      </c>
      <c r="G110" s="1">
        <f>Med!I110+Med!K110</f>
        <v>23</v>
      </c>
      <c r="H110" s="2">
        <f t="shared" si="22"/>
        <v>0.33823529411764708</v>
      </c>
      <c r="I110" s="3">
        <f>Med!M110</f>
        <v>68</v>
      </c>
      <c r="J110" s="3">
        <f>Med!N110</f>
        <v>176</v>
      </c>
      <c r="K110" s="3">
        <f>Med!O110</f>
        <v>244</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380</v>
      </c>
      <c r="J117" s="208" t="s">
        <v>5</v>
      </c>
      <c r="K117" s="208" t="s">
        <v>381</v>
      </c>
      <c r="L117" s="34"/>
      <c r="M117" s="34"/>
      <c r="N117" s="34"/>
      <c r="O117" s="34"/>
    </row>
    <row r="118" spans="2:15" s="123" customFormat="1" x14ac:dyDescent="0.2">
      <c r="B118" s="24" t="s">
        <v>40</v>
      </c>
      <c r="C118" s="1">
        <f>Med!C118+Med!E118</f>
        <v>61</v>
      </c>
      <c r="D118" s="2">
        <f>C118/$I118</f>
        <v>0.51694915254237284</v>
      </c>
      <c r="E118" s="1">
        <f>Med!G118</f>
        <v>24</v>
      </c>
      <c r="F118" s="2">
        <f>E118/$I118</f>
        <v>0.20338983050847459</v>
      </c>
      <c r="G118" s="1">
        <f>Med!I118+Med!K118</f>
        <v>33</v>
      </c>
      <c r="H118" s="2">
        <f>G118/$I118</f>
        <v>0.27966101694915252</v>
      </c>
      <c r="I118" s="3">
        <f>Med!M118</f>
        <v>118</v>
      </c>
      <c r="J118" s="3">
        <f>Med!N118</f>
        <v>3</v>
      </c>
      <c r="K118" s="3">
        <f>Med!O118</f>
        <v>121</v>
      </c>
      <c r="L118" s="34"/>
      <c r="M118" s="34"/>
      <c r="N118" s="34"/>
      <c r="O118" s="34"/>
    </row>
    <row r="119" spans="2:15" s="123" customFormat="1" x14ac:dyDescent="0.2">
      <c r="B119" s="24" t="s">
        <v>41</v>
      </c>
      <c r="C119" s="1">
        <f>Med!C119+Med!E119</f>
        <v>96</v>
      </c>
      <c r="D119" s="2">
        <f t="shared" ref="D119:F124" si="23">C119/$I119</f>
        <v>0.81355932203389836</v>
      </c>
      <c r="E119" s="1">
        <f>Med!G119</f>
        <v>11</v>
      </c>
      <c r="F119" s="2">
        <f t="shared" si="23"/>
        <v>9.3220338983050849E-2</v>
      </c>
      <c r="G119" s="1">
        <f>Med!I119+Med!K119</f>
        <v>11</v>
      </c>
      <c r="H119" s="2">
        <f t="shared" ref="H119:H124" si="24">G119/$I119</f>
        <v>9.3220338983050849E-2</v>
      </c>
      <c r="I119" s="3">
        <f>Med!M119</f>
        <v>118</v>
      </c>
      <c r="J119" s="3">
        <f>Med!N119</f>
        <v>3</v>
      </c>
      <c r="K119" s="3">
        <f>Med!O119</f>
        <v>121</v>
      </c>
      <c r="L119" s="34"/>
      <c r="M119" s="34"/>
      <c r="N119" s="34"/>
      <c r="O119" s="34"/>
    </row>
    <row r="120" spans="2:15" s="123" customFormat="1" x14ac:dyDescent="0.2">
      <c r="B120" s="24" t="s">
        <v>42</v>
      </c>
      <c r="C120" s="1">
        <f>Med!C120+Med!E120</f>
        <v>97</v>
      </c>
      <c r="D120" s="2">
        <f t="shared" si="23"/>
        <v>0.84347826086956523</v>
      </c>
      <c r="E120" s="1">
        <f>Med!G120</f>
        <v>3</v>
      </c>
      <c r="F120" s="2">
        <f t="shared" si="23"/>
        <v>2.6086956521739129E-2</v>
      </c>
      <c r="G120" s="1">
        <f>Med!I120+Med!K120</f>
        <v>15</v>
      </c>
      <c r="H120" s="2">
        <f t="shared" si="24"/>
        <v>0.13043478260869565</v>
      </c>
      <c r="I120" s="3">
        <f>Med!M120</f>
        <v>115</v>
      </c>
      <c r="J120" s="3">
        <f>Med!N120</f>
        <v>6</v>
      </c>
      <c r="K120" s="3">
        <f>Med!O120</f>
        <v>121</v>
      </c>
      <c r="L120" s="34"/>
      <c r="M120" s="34"/>
      <c r="N120" s="34"/>
      <c r="O120" s="34"/>
    </row>
    <row r="121" spans="2:15" s="123" customFormat="1" x14ac:dyDescent="0.2">
      <c r="B121" s="24" t="s">
        <v>43</v>
      </c>
      <c r="C121" s="1">
        <f>Med!C121+Med!E121</f>
        <v>99</v>
      </c>
      <c r="D121" s="2">
        <f t="shared" si="23"/>
        <v>0.89189189189189189</v>
      </c>
      <c r="E121" s="1">
        <f>Med!G121</f>
        <v>10</v>
      </c>
      <c r="F121" s="2">
        <f t="shared" si="23"/>
        <v>9.0090090090090086E-2</v>
      </c>
      <c r="G121" s="1">
        <f>Med!I121+Med!K121</f>
        <v>2</v>
      </c>
      <c r="H121" s="2">
        <f t="shared" si="24"/>
        <v>1.8018018018018018E-2</v>
      </c>
      <c r="I121" s="3">
        <f>Med!M121</f>
        <v>111</v>
      </c>
      <c r="J121" s="3">
        <f>Med!N121</f>
        <v>10</v>
      </c>
      <c r="K121" s="3">
        <f>Med!O121</f>
        <v>121</v>
      </c>
      <c r="L121" s="34"/>
      <c r="M121" s="34"/>
      <c r="N121" s="34"/>
      <c r="O121" s="34"/>
    </row>
    <row r="122" spans="2:15" s="123" customFormat="1" x14ac:dyDescent="0.2">
      <c r="B122" s="24" t="s">
        <v>44</v>
      </c>
      <c r="C122" s="1">
        <f>Med!C122+Med!E122</f>
        <v>71</v>
      </c>
      <c r="D122" s="2">
        <f t="shared" si="23"/>
        <v>0.60683760683760679</v>
      </c>
      <c r="E122" s="1">
        <f>Med!G122</f>
        <v>10</v>
      </c>
      <c r="F122" s="2">
        <f t="shared" si="23"/>
        <v>8.5470085470085472E-2</v>
      </c>
      <c r="G122" s="1">
        <f>Med!I122+Med!K122</f>
        <v>36</v>
      </c>
      <c r="H122" s="2">
        <f t="shared" si="24"/>
        <v>0.30769230769230771</v>
      </c>
      <c r="I122" s="3">
        <f>Med!M122</f>
        <v>117</v>
      </c>
      <c r="J122" s="3">
        <f>Med!N122</f>
        <v>4</v>
      </c>
      <c r="K122" s="3">
        <f>Med!O122</f>
        <v>121</v>
      </c>
      <c r="L122" s="34"/>
      <c r="M122" s="34"/>
      <c r="N122" s="34"/>
      <c r="O122" s="34"/>
    </row>
    <row r="123" spans="2:15" s="123" customFormat="1" ht="24" x14ac:dyDescent="0.2">
      <c r="B123" s="24" t="s">
        <v>45</v>
      </c>
      <c r="C123" s="1">
        <f>Med!C123+Med!E123</f>
        <v>40</v>
      </c>
      <c r="D123" s="2">
        <f t="shared" si="23"/>
        <v>0.33333333333333331</v>
      </c>
      <c r="E123" s="1">
        <f>Med!G123</f>
        <v>14</v>
      </c>
      <c r="F123" s="2">
        <f t="shared" si="23"/>
        <v>0.11666666666666667</v>
      </c>
      <c r="G123" s="1">
        <f>Med!I123+Med!K123</f>
        <v>66</v>
      </c>
      <c r="H123" s="2">
        <f t="shared" si="24"/>
        <v>0.55000000000000004</v>
      </c>
      <c r="I123" s="3">
        <f>Med!M123</f>
        <v>120</v>
      </c>
      <c r="J123" s="3">
        <f>Med!N123</f>
        <v>1</v>
      </c>
      <c r="K123" s="3">
        <f>Med!O123</f>
        <v>121</v>
      </c>
      <c r="L123" s="34"/>
      <c r="M123" s="34"/>
      <c r="N123" s="34"/>
      <c r="O123" s="34"/>
    </row>
    <row r="124" spans="2:15" s="123" customFormat="1" x14ac:dyDescent="0.2">
      <c r="B124" s="24" t="s">
        <v>46</v>
      </c>
      <c r="C124" s="1">
        <f>Med!C124+Med!E124</f>
        <v>24</v>
      </c>
      <c r="D124" s="2">
        <f t="shared" si="23"/>
        <v>0.72727272727272729</v>
      </c>
      <c r="E124" s="1">
        <f>Med!G124</f>
        <v>2</v>
      </c>
      <c r="F124" s="2">
        <f t="shared" si="23"/>
        <v>6.0606060606060608E-2</v>
      </c>
      <c r="G124" s="1">
        <f>Med!I124+Med!K124</f>
        <v>7</v>
      </c>
      <c r="H124" s="2">
        <f t="shared" si="24"/>
        <v>0.21212121212121213</v>
      </c>
      <c r="I124" s="3">
        <f>Med!M124</f>
        <v>33</v>
      </c>
      <c r="J124" s="3">
        <f>Med!N124</f>
        <v>88</v>
      </c>
      <c r="K124" s="3">
        <f>Med!O124</f>
        <v>121</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380</v>
      </c>
      <c r="J131" s="208" t="s">
        <v>5</v>
      </c>
      <c r="K131" s="208" t="s">
        <v>381</v>
      </c>
      <c r="L131" s="34"/>
      <c r="M131" s="34"/>
      <c r="N131" s="34"/>
      <c r="O131" s="34"/>
    </row>
    <row r="132" spans="2:15" s="123" customFormat="1" x14ac:dyDescent="0.2">
      <c r="B132" s="24" t="s">
        <v>40</v>
      </c>
      <c r="C132" s="1">
        <f>Med!C132+Med!E132</f>
        <v>43</v>
      </c>
      <c r="D132" s="2">
        <f>C132/$I132</f>
        <v>0.37068965517241381</v>
      </c>
      <c r="E132" s="1">
        <f>Med!G132</f>
        <v>22</v>
      </c>
      <c r="F132" s="2">
        <f>E132/$I132</f>
        <v>0.18965517241379309</v>
      </c>
      <c r="G132" s="1">
        <f>Med!I132+Med!K132</f>
        <v>51</v>
      </c>
      <c r="H132" s="2">
        <f>G132/$I132</f>
        <v>0.43965517241379309</v>
      </c>
      <c r="I132" s="3">
        <f>Med!M132</f>
        <v>116</v>
      </c>
      <c r="J132" s="3">
        <f>Med!N132</f>
        <v>7</v>
      </c>
      <c r="K132" s="3">
        <f>Med!O132</f>
        <v>123</v>
      </c>
      <c r="L132" s="34"/>
      <c r="M132" s="34"/>
      <c r="N132" s="34"/>
      <c r="O132" s="34"/>
    </row>
    <row r="133" spans="2:15" s="123" customFormat="1" x14ac:dyDescent="0.2">
      <c r="B133" s="24" t="s">
        <v>41</v>
      </c>
      <c r="C133" s="1">
        <f>Med!C133+Med!E133</f>
        <v>57</v>
      </c>
      <c r="D133" s="2">
        <f t="shared" ref="D133:F138" si="25">C133/$I133</f>
        <v>0.53271028037383172</v>
      </c>
      <c r="E133" s="1">
        <f>Med!G133</f>
        <v>16</v>
      </c>
      <c r="F133" s="2">
        <f t="shared" si="25"/>
        <v>0.14953271028037382</v>
      </c>
      <c r="G133" s="1">
        <f>Med!I133+Med!K133</f>
        <v>34</v>
      </c>
      <c r="H133" s="2">
        <f t="shared" ref="H133:H138" si="26">G133/$I133</f>
        <v>0.31775700934579437</v>
      </c>
      <c r="I133" s="3">
        <f>Med!M133</f>
        <v>107</v>
      </c>
      <c r="J133" s="3">
        <f>Med!N133</f>
        <v>16</v>
      </c>
      <c r="K133" s="3">
        <f>Med!O133</f>
        <v>123</v>
      </c>
      <c r="L133" s="34"/>
      <c r="M133" s="34"/>
      <c r="N133" s="34"/>
      <c r="O133" s="34"/>
    </row>
    <row r="134" spans="2:15" s="123" customFormat="1" x14ac:dyDescent="0.2">
      <c r="B134" s="24" t="s">
        <v>42</v>
      </c>
      <c r="C134" s="1">
        <f>Med!C134+Med!E134</f>
        <v>29</v>
      </c>
      <c r="D134" s="2">
        <f t="shared" si="25"/>
        <v>0.25663716814159293</v>
      </c>
      <c r="E134" s="1">
        <f>Med!G134</f>
        <v>10</v>
      </c>
      <c r="F134" s="2">
        <f t="shared" si="25"/>
        <v>8.8495575221238937E-2</v>
      </c>
      <c r="G134" s="1">
        <f>Med!I134+Med!K134</f>
        <v>74</v>
      </c>
      <c r="H134" s="2">
        <f t="shared" si="26"/>
        <v>0.65486725663716816</v>
      </c>
      <c r="I134" s="3">
        <f>Med!M134</f>
        <v>113</v>
      </c>
      <c r="J134" s="3">
        <f>Med!N134</f>
        <v>10</v>
      </c>
      <c r="K134" s="3">
        <f>Med!O134</f>
        <v>123</v>
      </c>
      <c r="L134" s="34"/>
      <c r="M134" s="34"/>
      <c r="N134" s="34"/>
      <c r="O134" s="34"/>
    </row>
    <row r="135" spans="2:15" s="123" customFormat="1" x14ac:dyDescent="0.2">
      <c r="B135" s="24" t="s">
        <v>43</v>
      </c>
      <c r="C135" s="1">
        <f>Med!C135+Med!E135</f>
        <v>85</v>
      </c>
      <c r="D135" s="2">
        <f t="shared" si="25"/>
        <v>0.81730769230769229</v>
      </c>
      <c r="E135" s="1">
        <f>Med!G135</f>
        <v>7</v>
      </c>
      <c r="F135" s="2">
        <f t="shared" si="25"/>
        <v>6.7307692307692304E-2</v>
      </c>
      <c r="G135" s="1">
        <f>Med!I135+Med!K135</f>
        <v>12</v>
      </c>
      <c r="H135" s="2">
        <f t="shared" si="26"/>
        <v>0.11538461538461539</v>
      </c>
      <c r="I135" s="3">
        <f>Med!M135</f>
        <v>104</v>
      </c>
      <c r="J135" s="3">
        <f>Med!N135</f>
        <v>19</v>
      </c>
      <c r="K135" s="3">
        <f>Med!O135</f>
        <v>123</v>
      </c>
      <c r="L135" s="34"/>
      <c r="M135" s="34"/>
      <c r="N135" s="34"/>
      <c r="O135" s="34"/>
    </row>
    <row r="136" spans="2:15" s="123" customFormat="1" x14ac:dyDescent="0.2">
      <c r="B136" s="24" t="s">
        <v>44</v>
      </c>
      <c r="C136" s="1">
        <f>Med!C136+Med!E136</f>
        <v>39</v>
      </c>
      <c r="D136" s="2">
        <f t="shared" si="25"/>
        <v>0.33913043478260868</v>
      </c>
      <c r="E136" s="1">
        <f>Med!G136</f>
        <v>11</v>
      </c>
      <c r="F136" s="2">
        <f t="shared" si="25"/>
        <v>9.5652173913043481E-2</v>
      </c>
      <c r="G136" s="1">
        <f>Med!I136+Med!K136</f>
        <v>65</v>
      </c>
      <c r="H136" s="2">
        <f t="shared" si="26"/>
        <v>0.56521739130434778</v>
      </c>
      <c r="I136" s="3">
        <f>Med!M136</f>
        <v>115</v>
      </c>
      <c r="J136" s="3">
        <f>Med!N136</f>
        <v>8</v>
      </c>
      <c r="K136" s="3">
        <f>Med!O136</f>
        <v>123</v>
      </c>
      <c r="L136" s="34"/>
      <c r="M136" s="34"/>
      <c r="N136" s="34"/>
      <c r="O136" s="34"/>
    </row>
    <row r="137" spans="2:15" s="123" customFormat="1" ht="24" x14ac:dyDescent="0.2">
      <c r="B137" s="24" t="s">
        <v>45</v>
      </c>
      <c r="C137" s="1">
        <f>Med!C137+Med!E137</f>
        <v>26</v>
      </c>
      <c r="D137" s="2">
        <f t="shared" si="25"/>
        <v>0.21848739495798319</v>
      </c>
      <c r="E137" s="1">
        <f>Med!G137</f>
        <v>18</v>
      </c>
      <c r="F137" s="2">
        <f t="shared" si="25"/>
        <v>0.15126050420168066</v>
      </c>
      <c r="G137" s="1">
        <f>Med!I137+Med!K137</f>
        <v>75</v>
      </c>
      <c r="H137" s="2">
        <f t="shared" si="26"/>
        <v>0.63025210084033612</v>
      </c>
      <c r="I137" s="3">
        <f>Med!M137</f>
        <v>119</v>
      </c>
      <c r="J137" s="3">
        <f>Med!N137</f>
        <v>4</v>
      </c>
      <c r="K137" s="3">
        <f>Med!O137</f>
        <v>123</v>
      </c>
      <c r="L137" s="34"/>
      <c r="M137" s="34"/>
      <c r="N137" s="34"/>
      <c r="O137" s="34"/>
    </row>
    <row r="138" spans="2:15" s="123" customFormat="1" x14ac:dyDescent="0.2">
      <c r="B138" s="24" t="s">
        <v>46</v>
      </c>
      <c r="C138" s="1">
        <f>Med!C138+Med!E138</f>
        <v>19</v>
      </c>
      <c r="D138" s="2">
        <f t="shared" si="25"/>
        <v>0.54285714285714282</v>
      </c>
      <c r="E138" s="1">
        <f>Med!G138</f>
        <v>0</v>
      </c>
      <c r="F138" s="2">
        <f t="shared" si="25"/>
        <v>0</v>
      </c>
      <c r="G138" s="1">
        <f>Med!I138+Med!K138</f>
        <v>16</v>
      </c>
      <c r="H138" s="2">
        <f t="shared" si="26"/>
        <v>0.45714285714285713</v>
      </c>
      <c r="I138" s="3">
        <f>Med!M138</f>
        <v>35</v>
      </c>
      <c r="J138" s="3">
        <f>Med!N138</f>
        <v>88</v>
      </c>
      <c r="K138" s="3">
        <f>Med!O138</f>
        <v>123</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380</v>
      </c>
      <c r="J145" s="208" t="s">
        <v>5</v>
      </c>
      <c r="K145" s="208" t="s">
        <v>381</v>
      </c>
    </row>
    <row r="146" spans="2:20" x14ac:dyDescent="0.2">
      <c r="B146" s="24" t="s">
        <v>27</v>
      </c>
      <c r="C146" s="1">
        <f>Med!C146+Med!E146</f>
        <v>42</v>
      </c>
      <c r="D146" s="2">
        <f>C146/$I146</f>
        <v>0.17948717948717949</v>
      </c>
      <c r="E146" s="1">
        <f>Med!G146</f>
        <v>39</v>
      </c>
      <c r="F146" s="2">
        <f>E146/$I146</f>
        <v>0.16666666666666666</v>
      </c>
      <c r="G146" s="1">
        <f>Med!I146+Med!K146</f>
        <v>153</v>
      </c>
      <c r="H146" s="2">
        <f>G146/$I146</f>
        <v>0.65384615384615385</v>
      </c>
      <c r="I146" s="3">
        <f>Med!M146</f>
        <v>234</v>
      </c>
      <c r="J146" s="3">
        <f>Med!N146</f>
        <v>10</v>
      </c>
      <c r="K146" s="3">
        <f>Med!O146</f>
        <v>244</v>
      </c>
    </row>
    <row r="147" spans="2:20" x14ac:dyDescent="0.2">
      <c r="B147" s="24" t="s">
        <v>28</v>
      </c>
      <c r="C147" s="1">
        <f>Med!C147+Med!E147</f>
        <v>23</v>
      </c>
      <c r="D147" s="2">
        <f t="shared" ref="D147:F148" si="27">C147/$I147</f>
        <v>0.19166666666666668</v>
      </c>
      <c r="E147" s="1">
        <f>Med!G147</f>
        <v>13</v>
      </c>
      <c r="F147" s="2">
        <f t="shared" si="27"/>
        <v>0.10833333333333334</v>
      </c>
      <c r="G147" s="1">
        <f>Med!I147+Med!K147</f>
        <v>84</v>
      </c>
      <c r="H147" s="2">
        <f t="shared" ref="H147:H148" si="28">G147/$I147</f>
        <v>0.7</v>
      </c>
      <c r="I147" s="3">
        <f>Med!M147</f>
        <v>120</v>
      </c>
      <c r="J147" s="3">
        <f>Med!N147</f>
        <v>1</v>
      </c>
      <c r="K147" s="3">
        <f>Med!O147</f>
        <v>121</v>
      </c>
    </row>
    <row r="148" spans="2:20" x14ac:dyDescent="0.2">
      <c r="B148" s="24" t="s">
        <v>29</v>
      </c>
      <c r="C148" s="1">
        <f>Med!C148+Med!E148</f>
        <v>19</v>
      </c>
      <c r="D148" s="2">
        <f t="shared" si="27"/>
        <v>0.16666666666666666</v>
      </c>
      <c r="E148" s="1">
        <f>Med!G148</f>
        <v>26</v>
      </c>
      <c r="F148" s="2">
        <f t="shared" si="27"/>
        <v>0.22807017543859648</v>
      </c>
      <c r="G148" s="1">
        <f>Med!I148+Med!K148</f>
        <v>69</v>
      </c>
      <c r="H148" s="2">
        <f t="shared" si="28"/>
        <v>0.60526315789473684</v>
      </c>
      <c r="I148" s="3">
        <f>Med!M148</f>
        <v>114</v>
      </c>
      <c r="J148" s="3">
        <f>Med!N148</f>
        <v>9</v>
      </c>
      <c r="K148" s="3">
        <f>Med!O148</f>
        <v>123</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380</v>
      </c>
      <c r="N157" s="208" t="s">
        <v>5</v>
      </c>
      <c r="O157" s="208" t="s">
        <v>381</v>
      </c>
    </row>
    <row r="158" spans="2:20" x14ac:dyDescent="0.2">
      <c r="B158" s="24" t="s">
        <v>34</v>
      </c>
      <c r="C158" s="1">
        <f>Med!C158+Med!E158</f>
        <v>28</v>
      </c>
      <c r="D158" s="2">
        <f>C158/$M158</f>
        <v>0.12612612612612611</v>
      </c>
      <c r="E158" s="1">
        <f>Med!G158</f>
        <v>8</v>
      </c>
      <c r="F158" s="2">
        <f>E158/$M158</f>
        <v>3.6036036036036036E-2</v>
      </c>
      <c r="G158" s="1">
        <f>Med!I158</f>
        <v>24</v>
      </c>
      <c r="H158" s="2">
        <f>G158/$M158</f>
        <v>0.10810810810810811</v>
      </c>
      <c r="I158" s="1">
        <f>Med!K158</f>
        <v>31</v>
      </c>
      <c r="J158" s="2">
        <f>I158/$M158</f>
        <v>0.13963963963963963</v>
      </c>
      <c r="K158" s="1">
        <f>Med!M158+Med!O158</f>
        <v>131</v>
      </c>
      <c r="L158" s="2">
        <f>K158/$M158</f>
        <v>0.59009009009009006</v>
      </c>
      <c r="M158" s="35">
        <f>Med!Q158</f>
        <v>222</v>
      </c>
      <c r="N158" s="35">
        <f>Med!R158</f>
        <v>22</v>
      </c>
      <c r="O158" s="35">
        <f>Med!S158</f>
        <v>244</v>
      </c>
      <c r="T158" s="123"/>
    </row>
    <row r="159" spans="2:20" x14ac:dyDescent="0.2">
      <c r="B159" s="24" t="s">
        <v>324</v>
      </c>
      <c r="C159" s="1">
        <f>Med!C159+Med!E159</f>
        <v>29</v>
      </c>
      <c r="D159" s="2">
        <f t="shared" ref="D159:F164" si="29">C159/$M159</f>
        <v>0.1277533039647577</v>
      </c>
      <c r="E159" s="1">
        <f>Med!G159</f>
        <v>10</v>
      </c>
      <c r="F159" s="2">
        <f t="shared" si="29"/>
        <v>4.405286343612335E-2</v>
      </c>
      <c r="G159" s="1">
        <f>Med!I159</f>
        <v>19</v>
      </c>
      <c r="H159" s="2">
        <f t="shared" ref="H159:H164" si="30">G159/$M159</f>
        <v>8.3700440528634359E-2</v>
      </c>
      <c r="I159" s="1">
        <f>Med!K159</f>
        <v>21</v>
      </c>
      <c r="J159" s="2">
        <f t="shared" ref="J159:J164" si="31">I159/$M159</f>
        <v>9.2511013215859028E-2</v>
      </c>
      <c r="K159" s="1">
        <f>Med!M159+Med!O159</f>
        <v>148</v>
      </c>
      <c r="L159" s="2">
        <f t="shared" ref="L159:L164" si="32">K159/$M159</f>
        <v>0.65198237885462551</v>
      </c>
      <c r="M159" s="35">
        <f>Med!Q159</f>
        <v>227</v>
      </c>
      <c r="N159" s="35">
        <f>Med!R159</f>
        <v>17</v>
      </c>
      <c r="O159" s="35">
        <f>Med!S159</f>
        <v>244</v>
      </c>
      <c r="T159" s="123"/>
    </row>
    <row r="160" spans="2:20" x14ac:dyDescent="0.2">
      <c r="B160" s="24" t="s">
        <v>325</v>
      </c>
      <c r="C160" s="1">
        <f>Med!C160+Med!E160</f>
        <v>50</v>
      </c>
      <c r="D160" s="2">
        <f t="shared" si="29"/>
        <v>0.22935779816513763</v>
      </c>
      <c r="E160" s="1">
        <f>Med!G160</f>
        <v>21</v>
      </c>
      <c r="F160" s="2">
        <f t="shared" si="29"/>
        <v>9.6330275229357804E-2</v>
      </c>
      <c r="G160" s="1">
        <f>Med!I160</f>
        <v>39</v>
      </c>
      <c r="H160" s="2">
        <f t="shared" si="30"/>
        <v>0.17889908256880735</v>
      </c>
      <c r="I160" s="1">
        <f>Med!K160</f>
        <v>36</v>
      </c>
      <c r="J160" s="2">
        <f t="shared" si="31"/>
        <v>0.16513761467889909</v>
      </c>
      <c r="K160" s="1">
        <f>Med!M160+Med!O160</f>
        <v>72</v>
      </c>
      <c r="L160" s="2">
        <f t="shared" si="32"/>
        <v>0.33027522935779818</v>
      </c>
      <c r="M160" s="35">
        <f>Med!Q160</f>
        <v>218</v>
      </c>
      <c r="N160" s="35">
        <f>Med!R160</f>
        <v>26</v>
      </c>
      <c r="O160" s="35">
        <f>Med!S160</f>
        <v>244</v>
      </c>
      <c r="T160" s="123"/>
    </row>
    <row r="161" spans="2:20" x14ac:dyDescent="0.2">
      <c r="B161" s="24" t="s">
        <v>326</v>
      </c>
      <c r="C161" s="1">
        <f>Med!C161+Med!E161</f>
        <v>76</v>
      </c>
      <c r="D161" s="2">
        <f t="shared" si="29"/>
        <v>0.35185185185185186</v>
      </c>
      <c r="E161" s="1">
        <f>Med!G161</f>
        <v>24</v>
      </c>
      <c r="F161" s="2">
        <f t="shared" si="29"/>
        <v>0.1111111111111111</v>
      </c>
      <c r="G161" s="1">
        <f>Med!I161</f>
        <v>34</v>
      </c>
      <c r="H161" s="2">
        <f t="shared" si="30"/>
        <v>0.15740740740740741</v>
      </c>
      <c r="I161" s="1">
        <f>Med!K161</f>
        <v>24</v>
      </c>
      <c r="J161" s="2">
        <f t="shared" si="31"/>
        <v>0.1111111111111111</v>
      </c>
      <c r="K161" s="1">
        <f>Med!M161+Med!O161</f>
        <v>58</v>
      </c>
      <c r="L161" s="2">
        <f t="shared" si="32"/>
        <v>0.26851851851851855</v>
      </c>
      <c r="M161" s="35">
        <f>Med!Q161</f>
        <v>216</v>
      </c>
      <c r="N161" s="35">
        <f>Med!R161</f>
        <v>28</v>
      </c>
      <c r="O161" s="35">
        <f>Med!S161</f>
        <v>244</v>
      </c>
      <c r="T161" s="123"/>
    </row>
    <row r="162" spans="2:20" x14ac:dyDescent="0.2">
      <c r="B162" s="24" t="s">
        <v>327</v>
      </c>
      <c r="C162" s="1">
        <f>Med!C162+Med!E162</f>
        <v>23</v>
      </c>
      <c r="D162" s="2">
        <f t="shared" si="29"/>
        <v>9.7872340425531917E-2</v>
      </c>
      <c r="E162" s="1">
        <f>Med!G162</f>
        <v>20</v>
      </c>
      <c r="F162" s="2">
        <f t="shared" si="29"/>
        <v>8.5106382978723402E-2</v>
      </c>
      <c r="G162" s="1">
        <f>Med!I162</f>
        <v>17</v>
      </c>
      <c r="H162" s="2">
        <f t="shared" si="30"/>
        <v>7.2340425531914887E-2</v>
      </c>
      <c r="I162" s="1">
        <f>Med!K162</f>
        <v>24</v>
      </c>
      <c r="J162" s="2">
        <f t="shared" si="31"/>
        <v>0.10212765957446808</v>
      </c>
      <c r="K162" s="1">
        <f>Med!M162+Med!O162</f>
        <v>151</v>
      </c>
      <c r="L162" s="2">
        <f t="shared" si="32"/>
        <v>0.64255319148936174</v>
      </c>
      <c r="M162" s="35">
        <f>Med!Q162</f>
        <v>235</v>
      </c>
      <c r="N162" s="35">
        <f>Med!R162</f>
        <v>9</v>
      </c>
      <c r="O162" s="35">
        <f>Med!S162</f>
        <v>244</v>
      </c>
      <c r="T162" s="123"/>
    </row>
    <row r="163" spans="2:20" x14ac:dyDescent="0.2">
      <c r="B163" s="24" t="s">
        <v>328</v>
      </c>
      <c r="C163" s="1">
        <f>Med!C163+Med!E163</f>
        <v>44</v>
      </c>
      <c r="D163" s="2">
        <f t="shared" si="29"/>
        <v>0.19555555555555557</v>
      </c>
      <c r="E163" s="1">
        <f>Med!G163</f>
        <v>21</v>
      </c>
      <c r="F163" s="2">
        <f t="shared" si="29"/>
        <v>9.3333333333333338E-2</v>
      </c>
      <c r="G163" s="1">
        <f>Med!I163</f>
        <v>30</v>
      </c>
      <c r="H163" s="2">
        <f t="shared" si="30"/>
        <v>0.13333333333333333</v>
      </c>
      <c r="I163" s="1">
        <f>Med!K163</f>
        <v>32</v>
      </c>
      <c r="J163" s="2">
        <f t="shared" si="31"/>
        <v>0.14222222222222222</v>
      </c>
      <c r="K163" s="1">
        <f>Med!M163+Med!O163</f>
        <v>98</v>
      </c>
      <c r="L163" s="2">
        <f t="shared" si="32"/>
        <v>0.43555555555555553</v>
      </c>
      <c r="M163" s="35">
        <f>Med!Q163</f>
        <v>225</v>
      </c>
      <c r="N163" s="35">
        <f>Med!R163</f>
        <v>19</v>
      </c>
      <c r="O163" s="35">
        <f>Med!S163</f>
        <v>244</v>
      </c>
      <c r="T163" s="123"/>
    </row>
    <row r="164" spans="2:20" x14ac:dyDescent="0.2">
      <c r="B164" s="24" t="s">
        <v>329</v>
      </c>
      <c r="C164" s="1">
        <f>Med!C164+Med!E164</f>
        <v>49</v>
      </c>
      <c r="D164" s="2">
        <f t="shared" si="29"/>
        <v>0.21875</v>
      </c>
      <c r="E164" s="1">
        <f>Med!G164</f>
        <v>39</v>
      </c>
      <c r="F164" s="2">
        <f t="shared" si="29"/>
        <v>0.17410714285714285</v>
      </c>
      <c r="G164" s="1">
        <f>Med!I164</f>
        <v>27</v>
      </c>
      <c r="H164" s="2">
        <f t="shared" si="30"/>
        <v>0.12053571428571429</v>
      </c>
      <c r="I164" s="1">
        <f>Med!K164</f>
        <v>34</v>
      </c>
      <c r="J164" s="2">
        <f t="shared" si="31"/>
        <v>0.15178571428571427</v>
      </c>
      <c r="K164" s="1">
        <f>Med!M164+Med!O164</f>
        <v>75</v>
      </c>
      <c r="L164" s="2">
        <f t="shared" si="32"/>
        <v>0.33482142857142855</v>
      </c>
      <c r="M164" s="35">
        <f>Med!Q164</f>
        <v>224</v>
      </c>
      <c r="N164" s="35">
        <f>Med!R164</f>
        <v>20</v>
      </c>
      <c r="O164" s="35">
        <f>Med!S164</f>
        <v>244</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380</v>
      </c>
      <c r="N171" s="208" t="s">
        <v>5</v>
      </c>
      <c r="O171" s="208" t="s">
        <v>381</v>
      </c>
      <c r="P171" s="180"/>
      <c r="Q171" s="122"/>
      <c r="R171" s="122"/>
      <c r="S171" s="122"/>
    </row>
    <row r="172" spans="2:20" x14ac:dyDescent="0.2">
      <c r="B172" s="24" t="s">
        <v>34</v>
      </c>
      <c r="C172" s="1">
        <f>Med!C172+Med!E172</f>
        <v>18</v>
      </c>
      <c r="D172" s="2">
        <f>C172/$M172</f>
        <v>0.16822429906542055</v>
      </c>
      <c r="E172" s="1">
        <f>Med!G172</f>
        <v>6</v>
      </c>
      <c r="F172" s="2">
        <f>E172/$M172</f>
        <v>5.6074766355140186E-2</v>
      </c>
      <c r="G172" s="1">
        <f>Med!I172</f>
        <v>16</v>
      </c>
      <c r="H172" s="2">
        <f>G172/$M172</f>
        <v>0.14953271028037382</v>
      </c>
      <c r="I172" s="1">
        <f>Med!K172</f>
        <v>19</v>
      </c>
      <c r="J172" s="2">
        <f>I172/$M172</f>
        <v>0.17757009345794392</v>
      </c>
      <c r="K172" s="1">
        <f>Med!M172+Med!O172</f>
        <v>48</v>
      </c>
      <c r="L172" s="2">
        <f>K172/$M172</f>
        <v>0.44859813084112149</v>
      </c>
      <c r="M172" s="35">
        <f>Med!Q172</f>
        <v>107</v>
      </c>
      <c r="N172" s="35">
        <f>Med!R172</f>
        <v>14</v>
      </c>
      <c r="O172" s="35">
        <f>Med!S172</f>
        <v>121</v>
      </c>
      <c r="P172" s="180"/>
      <c r="Q172" s="122"/>
      <c r="R172" s="122"/>
      <c r="S172" s="122"/>
      <c r="T172" s="123"/>
    </row>
    <row r="173" spans="2:20" x14ac:dyDescent="0.2">
      <c r="B173" s="24" t="s">
        <v>324</v>
      </c>
      <c r="C173" s="1">
        <f>Med!C173+Med!E173</f>
        <v>27</v>
      </c>
      <c r="D173" s="2">
        <f t="shared" ref="D173:F178" si="33">C173/$M173</f>
        <v>0.24545454545454545</v>
      </c>
      <c r="E173" s="1">
        <f>Med!G173</f>
        <v>10</v>
      </c>
      <c r="F173" s="2">
        <f t="shared" si="33"/>
        <v>9.0909090909090912E-2</v>
      </c>
      <c r="G173" s="1">
        <f>Med!I173</f>
        <v>18</v>
      </c>
      <c r="H173" s="2">
        <f t="shared" ref="H173:H178" si="34">G173/$M173</f>
        <v>0.16363636363636364</v>
      </c>
      <c r="I173" s="1">
        <f>Med!K173</f>
        <v>16</v>
      </c>
      <c r="J173" s="2">
        <f t="shared" ref="J173:J178" si="35">I173/$M173</f>
        <v>0.14545454545454545</v>
      </c>
      <c r="K173" s="1">
        <f>Med!M173+Med!O173</f>
        <v>39</v>
      </c>
      <c r="L173" s="2">
        <f t="shared" ref="L173:L178" si="36">K173/$M173</f>
        <v>0.35454545454545455</v>
      </c>
      <c r="M173" s="35">
        <f>Med!Q173</f>
        <v>110</v>
      </c>
      <c r="N173" s="35">
        <f>Med!R173</f>
        <v>11</v>
      </c>
      <c r="O173" s="35">
        <f>Med!S173</f>
        <v>121</v>
      </c>
      <c r="P173" s="180"/>
      <c r="Q173" s="122"/>
      <c r="R173" s="122"/>
      <c r="S173" s="122"/>
      <c r="T173" s="123"/>
    </row>
    <row r="174" spans="2:20" x14ac:dyDescent="0.2">
      <c r="B174" s="24" t="s">
        <v>325</v>
      </c>
      <c r="C174" s="1">
        <f>Med!C174+Med!E174</f>
        <v>28</v>
      </c>
      <c r="D174" s="2">
        <f t="shared" si="33"/>
        <v>0.26666666666666666</v>
      </c>
      <c r="E174" s="1">
        <f>Med!G174</f>
        <v>10</v>
      </c>
      <c r="F174" s="2">
        <f t="shared" si="33"/>
        <v>9.5238095238095233E-2</v>
      </c>
      <c r="G174" s="1">
        <f>Med!I174</f>
        <v>18</v>
      </c>
      <c r="H174" s="2">
        <f t="shared" si="34"/>
        <v>0.17142857142857143</v>
      </c>
      <c r="I174" s="1">
        <f>Med!K174</f>
        <v>18</v>
      </c>
      <c r="J174" s="2">
        <f t="shared" si="35"/>
        <v>0.17142857142857143</v>
      </c>
      <c r="K174" s="1">
        <f>Med!M174+Med!O174</f>
        <v>31</v>
      </c>
      <c r="L174" s="2">
        <f t="shared" si="36"/>
        <v>0.29523809523809524</v>
      </c>
      <c r="M174" s="35">
        <f>Med!Q174</f>
        <v>105</v>
      </c>
      <c r="N174" s="35">
        <f>Med!R174</f>
        <v>16</v>
      </c>
      <c r="O174" s="35">
        <f>Med!S174</f>
        <v>121</v>
      </c>
      <c r="P174" s="180"/>
      <c r="Q174" s="122"/>
      <c r="R174" s="122"/>
      <c r="S174" s="122"/>
      <c r="T174" s="123"/>
    </row>
    <row r="175" spans="2:20" x14ac:dyDescent="0.2">
      <c r="B175" s="24" t="s">
        <v>326</v>
      </c>
      <c r="C175" s="1">
        <f>Med!C175+Med!E175</f>
        <v>42</v>
      </c>
      <c r="D175" s="2">
        <f t="shared" si="33"/>
        <v>0.41584158415841582</v>
      </c>
      <c r="E175" s="1">
        <f>Med!G175</f>
        <v>8</v>
      </c>
      <c r="F175" s="2">
        <f t="shared" si="33"/>
        <v>7.9207920792079209E-2</v>
      </c>
      <c r="G175" s="1">
        <f>Med!I175</f>
        <v>17</v>
      </c>
      <c r="H175" s="2">
        <f t="shared" si="34"/>
        <v>0.16831683168316833</v>
      </c>
      <c r="I175" s="1">
        <f>Med!K175</f>
        <v>12</v>
      </c>
      <c r="J175" s="2">
        <f t="shared" si="35"/>
        <v>0.11881188118811881</v>
      </c>
      <c r="K175" s="1">
        <f>Med!M175+Med!O175</f>
        <v>22</v>
      </c>
      <c r="L175" s="2">
        <f t="shared" si="36"/>
        <v>0.21782178217821782</v>
      </c>
      <c r="M175" s="35">
        <f>Med!Q175</f>
        <v>101</v>
      </c>
      <c r="N175" s="35">
        <f>Med!R175</f>
        <v>20</v>
      </c>
      <c r="O175" s="35">
        <f>Med!S175</f>
        <v>121</v>
      </c>
      <c r="P175" s="180"/>
      <c r="Q175" s="122"/>
      <c r="R175" s="122"/>
      <c r="S175" s="122"/>
      <c r="T175" s="123"/>
    </row>
    <row r="176" spans="2:20" x14ac:dyDescent="0.2">
      <c r="B176" s="24" t="s">
        <v>327</v>
      </c>
      <c r="C176" s="1">
        <f>Med!C176+Med!E176</f>
        <v>5</v>
      </c>
      <c r="D176" s="2">
        <f t="shared" si="33"/>
        <v>4.2016806722689079E-2</v>
      </c>
      <c r="E176" s="1">
        <f>Med!G176</f>
        <v>4</v>
      </c>
      <c r="F176" s="2">
        <f t="shared" si="33"/>
        <v>3.3613445378151259E-2</v>
      </c>
      <c r="G176" s="1">
        <f>Med!I176</f>
        <v>6</v>
      </c>
      <c r="H176" s="2">
        <f t="shared" si="34"/>
        <v>5.0420168067226892E-2</v>
      </c>
      <c r="I176" s="1">
        <f>Med!K176</f>
        <v>8</v>
      </c>
      <c r="J176" s="2">
        <f t="shared" si="35"/>
        <v>6.7226890756302518E-2</v>
      </c>
      <c r="K176" s="1">
        <f>Med!M176+Med!O176</f>
        <v>96</v>
      </c>
      <c r="L176" s="2">
        <f t="shared" si="36"/>
        <v>0.80672268907563027</v>
      </c>
      <c r="M176" s="35">
        <f>Med!Q176</f>
        <v>119</v>
      </c>
      <c r="N176" s="35">
        <f>Med!R176</f>
        <v>2</v>
      </c>
      <c r="O176" s="35">
        <f>Med!S176</f>
        <v>121</v>
      </c>
      <c r="P176" s="180"/>
      <c r="Q176" s="122"/>
      <c r="R176" s="122"/>
      <c r="S176" s="122"/>
      <c r="T176" s="123"/>
    </row>
    <row r="177" spans="2:20" x14ac:dyDescent="0.2">
      <c r="B177" s="24" t="s">
        <v>328</v>
      </c>
      <c r="C177" s="1">
        <f>Med!C177+Med!E177</f>
        <v>18</v>
      </c>
      <c r="D177" s="2">
        <f t="shared" si="33"/>
        <v>0.16363636363636364</v>
      </c>
      <c r="E177" s="1">
        <f>Med!G177</f>
        <v>9</v>
      </c>
      <c r="F177" s="2">
        <f t="shared" si="33"/>
        <v>8.1818181818181818E-2</v>
      </c>
      <c r="G177" s="1">
        <f>Med!I177</f>
        <v>14</v>
      </c>
      <c r="H177" s="2">
        <f t="shared" si="34"/>
        <v>0.12727272727272726</v>
      </c>
      <c r="I177" s="1">
        <f>Med!K177</f>
        <v>14</v>
      </c>
      <c r="J177" s="2">
        <f t="shared" si="35"/>
        <v>0.12727272727272726</v>
      </c>
      <c r="K177" s="1">
        <f>Med!M177+Med!O177</f>
        <v>55</v>
      </c>
      <c r="L177" s="2">
        <f t="shared" si="36"/>
        <v>0.5</v>
      </c>
      <c r="M177" s="35">
        <f>Med!Q177</f>
        <v>110</v>
      </c>
      <c r="N177" s="35">
        <f>Med!R177</f>
        <v>11</v>
      </c>
      <c r="O177" s="35">
        <f>Med!S177</f>
        <v>121</v>
      </c>
      <c r="P177" s="180"/>
      <c r="Q177" s="122"/>
      <c r="R177" s="122"/>
      <c r="S177" s="122"/>
      <c r="T177" s="123"/>
    </row>
    <row r="178" spans="2:20" x14ac:dyDescent="0.2">
      <c r="B178" s="24" t="s">
        <v>329</v>
      </c>
      <c r="C178" s="1">
        <f>Med!C178+Med!E178</f>
        <v>17</v>
      </c>
      <c r="D178" s="2">
        <f t="shared" si="33"/>
        <v>0.15454545454545454</v>
      </c>
      <c r="E178" s="1">
        <f>Med!G178</f>
        <v>17</v>
      </c>
      <c r="F178" s="2">
        <f t="shared" si="33"/>
        <v>0.15454545454545454</v>
      </c>
      <c r="G178" s="1">
        <f>Med!I178</f>
        <v>16</v>
      </c>
      <c r="H178" s="2">
        <f t="shared" si="34"/>
        <v>0.14545454545454545</v>
      </c>
      <c r="I178" s="1">
        <f>Med!K178</f>
        <v>18</v>
      </c>
      <c r="J178" s="2">
        <f t="shared" si="35"/>
        <v>0.16363636363636364</v>
      </c>
      <c r="K178" s="1">
        <f>Med!M178+Med!O178</f>
        <v>42</v>
      </c>
      <c r="L178" s="2">
        <f t="shared" si="36"/>
        <v>0.38181818181818183</v>
      </c>
      <c r="M178" s="35">
        <f>Med!Q178</f>
        <v>110</v>
      </c>
      <c r="N178" s="35">
        <f>Med!R178</f>
        <v>11</v>
      </c>
      <c r="O178" s="35">
        <f>Med!S178</f>
        <v>121</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380</v>
      </c>
      <c r="N185" s="208" t="s">
        <v>5</v>
      </c>
      <c r="O185" s="208" t="s">
        <v>381</v>
      </c>
      <c r="P185" s="180"/>
      <c r="Q185" s="122"/>
      <c r="R185" s="122"/>
      <c r="S185" s="122"/>
    </row>
    <row r="186" spans="2:20" x14ac:dyDescent="0.2">
      <c r="B186" s="24" t="s">
        <v>34</v>
      </c>
      <c r="C186" s="1">
        <f>Med!C186+Med!E186</f>
        <v>10</v>
      </c>
      <c r="D186" s="2">
        <f>C186/$M186</f>
        <v>8.6956521739130432E-2</v>
      </c>
      <c r="E186" s="1">
        <f>Med!G186</f>
        <v>2</v>
      </c>
      <c r="F186" s="2">
        <f>E186/$M186</f>
        <v>1.7391304347826087E-2</v>
      </c>
      <c r="G186" s="1">
        <f>Med!I186</f>
        <v>8</v>
      </c>
      <c r="H186" s="2">
        <f>G186/$M186</f>
        <v>6.9565217391304349E-2</v>
      </c>
      <c r="I186" s="1">
        <f>Med!K186</f>
        <v>12</v>
      </c>
      <c r="J186" s="2">
        <f>I186/$M186</f>
        <v>0.10434782608695652</v>
      </c>
      <c r="K186" s="1">
        <f>Med!M186+Med!O186</f>
        <v>83</v>
      </c>
      <c r="L186" s="2">
        <f>K186/$M186</f>
        <v>0.72173913043478266</v>
      </c>
      <c r="M186" s="35">
        <f>Med!Q186</f>
        <v>115</v>
      </c>
      <c r="N186" s="35">
        <f>Med!R186</f>
        <v>8</v>
      </c>
      <c r="O186" s="35">
        <f>Med!S186</f>
        <v>123</v>
      </c>
      <c r="P186" s="180"/>
      <c r="Q186" s="122"/>
      <c r="R186" s="122"/>
      <c r="S186" s="122"/>
      <c r="T186" s="123"/>
    </row>
    <row r="187" spans="2:20" x14ac:dyDescent="0.2">
      <c r="B187" s="24" t="s">
        <v>324</v>
      </c>
      <c r="C187" s="1">
        <f>Med!C187+Med!E187</f>
        <v>2</v>
      </c>
      <c r="D187" s="2">
        <f t="shared" ref="D187:F192" si="37">C187/$M187</f>
        <v>1.7094017094017096E-2</v>
      </c>
      <c r="E187" s="1">
        <f>Med!G187</f>
        <v>0</v>
      </c>
      <c r="F187" s="2">
        <f t="shared" si="37"/>
        <v>0</v>
      </c>
      <c r="G187" s="1">
        <f>Med!I187</f>
        <v>1</v>
      </c>
      <c r="H187" s="2">
        <f t="shared" ref="H187:H192" si="38">G187/$M187</f>
        <v>8.5470085470085479E-3</v>
      </c>
      <c r="I187" s="1">
        <f>Med!K187</f>
        <v>5</v>
      </c>
      <c r="J187" s="2">
        <f t="shared" ref="J187:J192" si="39">I187/$M187</f>
        <v>4.2735042735042736E-2</v>
      </c>
      <c r="K187" s="1">
        <f>Med!M187+Med!O187</f>
        <v>109</v>
      </c>
      <c r="L187" s="2">
        <f t="shared" ref="L187:L192" si="40">K187/$M187</f>
        <v>0.93162393162393164</v>
      </c>
      <c r="M187" s="35">
        <f>Med!Q187</f>
        <v>117</v>
      </c>
      <c r="N187" s="35">
        <f>Med!R187</f>
        <v>6</v>
      </c>
      <c r="O187" s="35">
        <f>Med!S187</f>
        <v>123</v>
      </c>
      <c r="P187" s="180"/>
      <c r="Q187" s="122"/>
      <c r="R187" s="122"/>
      <c r="S187" s="122"/>
      <c r="T187" s="123"/>
    </row>
    <row r="188" spans="2:20" x14ac:dyDescent="0.2">
      <c r="B188" s="24" t="s">
        <v>325</v>
      </c>
      <c r="C188" s="1">
        <f>Med!C188+Med!E188</f>
        <v>22</v>
      </c>
      <c r="D188" s="2">
        <f t="shared" si="37"/>
        <v>0.19469026548672566</v>
      </c>
      <c r="E188" s="1">
        <f>Med!G188</f>
        <v>11</v>
      </c>
      <c r="F188" s="2">
        <f t="shared" si="37"/>
        <v>9.7345132743362831E-2</v>
      </c>
      <c r="G188" s="1">
        <f>Med!I188</f>
        <v>21</v>
      </c>
      <c r="H188" s="2">
        <f t="shared" si="38"/>
        <v>0.18584070796460178</v>
      </c>
      <c r="I188" s="1">
        <f>Med!K188</f>
        <v>18</v>
      </c>
      <c r="J188" s="2">
        <f t="shared" si="39"/>
        <v>0.15929203539823009</v>
      </c>
      <c r="K188" s="1">
        <f>Med!M188+Med!O188</f>
        <v>41</v>
      </c>
      <c r="L188" s="2">
        <f t="shared" si="40"/>
        <v>0.36283185840707965</v>
      </c>
      <c r="M188" s="35">
        <f>Med!Q188</f>
        <v>113</v>
      </c>
      <c r="N188" s="35">
        <f>Med!R188</f>
        <v>10</v>
      </c>
      <c r="O188" s="35">
        <f>Med!S188</f>
        <v>123</v>
      </c>
      <c r="P188" s="180"/>
      <c r="Q188" s="122"/>
      <c r="R188" s="122"/>
      <c r="S188" s="122"/>
      <c r="T188" s="123"/>
    </row>
    <row r="189" spans="2:20" x14ac:dyDescent="0.2">
      <c r="B189" s="24" t="s">
        <v>326</v>
      </c>
      <c r="C189" s="1">
        <f>Med!C189+Med!E189</f>
        <v>34</v>
      </c>
      <c r="D189" s="2">
        <f t="shared" si="37"/>
        <v>0.29565217391304349</v>
      </c>
      <c r="E189" s="1">
        <f>Med!G189</f>
        <v>16</v>
      </c>
      <c r="F189" s="2">
        <f t="shared" si="37"/>
        <v>0.1391304347826087</v>
      </c>
      <c r="G189" s="1">
        <f>Med!I189</f>
        <v>17</v>
      </c>
      <c r="H189" s="2">
        <f t="shared" si="38"/>
        <v>0.14782608695652175</v>
      </c>
      <c r="I189" s="1">
        <f>Med!K189</f>
        <v>12</v>
      </c>
      <c r="J189" s="2">
        <f t="shared" si="39"/>
        <v>0.10434782608695652</v>
      </c>
      <c r="K189" s="1">
        <f>Med!M189+Med!O189</f>
        <v>36</v>
      </c>
      <c r="L189" s="2">
        <f t="shared" si="40"/>
        <v>0.31304347826086959</v>
      </c>
      <c r="M189" s="35">
        <f>Med!Q189</f>
        <v>115</v>
      </c>
      <c r="N189" s="35">
        <f>Med!R189</f>
        <v>8</v>
      </c>
      <c r="O189" s="35">
        <f>Med!S189</f>
        <v>123</v>
      </c>
      <c r="P189" s="180"/>
      <c r="Q189" s="122"/>
      <c r="R189" s="122"/>
      <c r="S189" s="122"/>
      <c r="T189" s="123"/>
    </row>
    <row r="190" spans="2:20" x14ac:dyDescent="0.2">
      <c r="B190" s="24" t="s">
        <v>327</v>
      </c>
      <c r="C190" s="1">
        <f>Med!C190+Med!E190</f>
        <v>18</v>
      </c>
      <c r="D190" s="2">
        <f t="shared" si="37"/>
        <v>0.15517241379310345</v>
      </c>
      <c r="E190" s="1">
        <f>Med!G190</f>
        <v>16</v>
      </c>
      <c r="F190" s="2">
        <f t="shared" si="37"/>
        <v>0.13793103448275862</v>
      </c>
      <c r="G190" s="1">
        <f>Med!I190</f>
        <v>11</v>
      </c>
      <c r="H190" s="2">
        <f t="shared" si="38"/>
        <v>9.4827586206896547E-2</v>
      </c>
      <c r="I190" s="1">
        <f>Med!K190</f>
        <v>16</v>
      </c>
      <c r="J190" s="2">
        <f t="shared" si="39"/>
        <v>0.13793103448275862</v>
      </c>
      <c r="K190" s="1">
        <f>Med!M190+Med!O190</f>
        <v>55</v>
      </c>
      <c r="L190" s="2">
        <f t="shared" si="40"/>
        <v>0.47413793103448276</v>
      </c>
      <c r="M190" s="35">
        <f>Med!Q190</f>
        <v>116</v>
      </c>
      <c r="N190" s="35">
        <f>Med!R190</f>
        <v>7</v>
      </c>
      <c r="O190" s="35">
        <f>Med!S190</f>
        <v>123</v>
      </c>
      <c r="P190" s="180"/>
      <c r="Q190" s="122"/>
      <c r="R190" s="122"/>
      <c r="S190" s="122"/>
      <c r="T190" s="123"/>
    </row>
    <row r="191" spans="2:20" x14ac:dyDescent="0.2">
      <c r="B191" s="24" t="s">
        <v>328</v>
      </c>
      <c r="C191" s="1">
        <f>Med!C191+Med!E191</f>
        <v>26</v>
      </c>
      <c r="D191" s="2">
        <f t="shared" si="37"/>
        <v>0.22608695652173913</v>
      </c>
      <c r="E191" s="1">
        <f>Med!G191</f>
        <v>12</v>
      </c>
      <c r="F191" s="2">
        <f t="shared" si="37"/>
        <v>0.10434782608695652</v>
      </c>
      <c r="G191" s="1">
        <f>Med!I191</f>
        <v>16</v>
      </c>
      <c r="H191" s="2">
        <f t="shared" si="38"/>
        <v>0.1391304347826087</v>
      </c>
      <c r="I191" s="1">
        <f>Med!K191</f>
        <v>18</v>
      </c>
      <c r="J191" s="2">
        <f t="shared" si="39"/>
        <v>0.15652173913043479</v>
      </c>
      <c r="K191" s="1">
        <f>Med!M191+Med!O191</f>
        <v>43</v>
      </c>
      <c r="L191" s="2">
        <f t="shared" si="40"/>
        <v>0.37391304347826088</v>
      </c>
      <c r="M191" s="35">
        <f>Med!Q191</f>
        <v>115</v>
      </c>
      <c r="N191" s="35">
        <f>Med!R191</f>
        <v>8</v>
      </c>
      <c r="O191" s="35">
        <f>Med!S191</f>
        <v>123</v>
      </c>
      <c r="P191" s="180"/>
      <c r="Q191" s="122"/>
      <c r="R191" s="122"/>
      <c r="S191" s="122"/>
      <c r="T191" s="123"/>
    </row>
    <row r="192" spans="2:20" x14ac:dyDescent="0.2">
      <c r="B192" s="24" t="s">
        <v>329</v>
      </c>
      <c r="C192" s="1">
        <f>Med!C192+Med!E192</f>
        <v>32</v>
      </c>
      <c r="D192" s="2">
        <f t="shared" si="37"/>
        <v>0.2807017543859649</v>
      </c>
      <c r="E192" s="1">
        <f>Med!G192</f>
        <v>22</v>
      </c>
      <c r="F192" s="2">
        <f t="shared" si="37"/>
        <v>0.19298245614035087</v>
      </c>
      <c r="G192" s="1">
        <f>Med!I192</f>
        <v>11</v>
      </c>
      <c r="H192" s="2">
        <f t="shared" si="38"/>
        <v>9.6491228070175433E-2</v>
      </c>
      <c r="I192" s="1">
        <f>Med!K192</f>
        <v>16</v>
      </c>
      <c r="J192" s="2">
        <f t="shared" si="39"/>
        <v>0.14035087719298245</v>
      </c>
      <c r="K192" s="1">
        <f>Med!M192+Med!O192</f>
        <v>33</v>
      </c>
      <c r="L192" s="2">
        <f t="shared" si="40"/>
        <v>0.28947368421052633</v>
      </c>
      <c r="M192" s="35">
        <f>Med!Q192</f>
        <v>114</v>
      </c>
      <c r="N192" s="35">
        <f>Med!R192</f>
        <v>9</v>
      </c>
      <c r="O192" s="35">
        <f>Med!S192</f>
        <v>123</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380</v>
      </c>
      <c r="N199" s="208" t="s">
        <v>5</v>
      </c>
      <c r="O199" s="208" t="s">
        <v>381</v>
      </c>
      <c r="P199" s="180"/>
      <c r="Q199" s="122"/>
      <c r="R199" s="122"/>
      <c r="S199" s="122"/>
    </row>
    <row r="200" spans="2:20" x14ac:dyDescent="0.2">
      <c r="B200" s="24" t="s">
        <v>63</v>
      </c>
      <c r="C200" s="1">
        <f>Med!C200+Med!E200</f>
        <v>84</v>
      </c>
      <c r="D200" s="2">
        <f>C200/$M200</f>
        <v>0.35744680851063831</v>
      </c>
      <c r="E200" s="1">
        <f>Med!G200</f>
        <v>26</v>
      </c>
      <c r="F200" s="2">
        <f>E200/$M200</f>
        <v>0.11063829787234042</v>
      </c>
      <c r="G200" s="1">
        <f>Med!I200</f>
        <v>34</v>
      </c>
      <c r="H200" s="2">
        <f>G200/$M200</f>
        <v>0.14468085106382977</v>
      </c>
      <c r="I200" s="1">
        <f>Med!K200</f>
        <v>23</v>
      </c>
      <c r="J200" s="2">
        <f>I200/$M200</f>
        <v>9.7872340425531917E-2</v>
      </c>
      <c r="K200" s="1">
        <f>Med!M200+Med!O200</f>
        <v>68</v>
      </c>
      <c r="L200" s="2">
        <f>K200/$M200</f>
        <v>0.28936170212765955</v>
      </c>
      <c r="M200" s="35">
        <f>Med!Q200</f>
        <v>235</v>
      </c>
      <c r="N200" s="35">
        <f>Med!R200</f>
        <v>9</v>
      </c>
      <c r="O200" s="35">
        <f>Med!S200</f>
        <v>244</v>
      </c>
      <c r="P200" s="180"/>
      <c r="Q200" s="122"/>
      <c r="R200" s="122"/>
      <c r="S200" s="122"/>
      <c r="T200" s="123"/>
    </row>
    <row r="201" spans="2:20" x14ac:dyDescent="0.2">
      <c r="B201" s="24" t="s">
        <v>75</v>
      </c>
      <c r="C201" s="1">
        <f>Med!C201+Med!E201</f>
        <v>66</v>
      </c>
      <c r="D201" s="2">
        <f t="shared" ref="D201:F204" si="41">C201/$M201</f>
        <v>0.30414746543778803</v>
      </c>
      <c r="E201" s="1">
        <f>Med!G201</f>
        <v>23</v>
      </c>
      <c r="F201" s="2">
        <f t="shared" si="41"/>
        <v>0.10599078341013825</v>
      </c>
      <c r="G201" s="1">
        <f>Med!I201</f>
        <v>18</v>
      </c>
      <c r="H201" s="2">
        <f t="shared" ref="H201:H204" si="42">G201/$M201</f>
        <v>8.294930875576037E-2</v>
      </c>
      <c r="I201" s="1">
        <f>Med!K201</f>
        <v>45</v>
      </c>
      <c r="J201" s="2">
        <f t="shared" ref="J201:J204" si="43">I201/$M201</f>
        <v>0.20737327188940091</v>
      </c>
      <c r="K201" s="1">
        <f>Med!M201+Med!O201</f>
        <v>65</v>
      </c>
      <c r="L201" s="2">
        <f t="shared" ref="L201:L204" si="44">K201/$M201</f>
        <v>0.29953917050691242</v>
      </c>
      <c r="M201" s="35">
        <f>Med!Q201</f>
        <v>217</v>
      </c>
      <c r="N201" s="35">
        <f>Med!R201</f>
        <v>27</v>
      </c>
      <c r="O201" s="35">
        <f>Med!S201</f>
        <v>244</v>
      </c>
      <c r="P201" s="180"/>
      <c r="Q201" s="122"/>
      <c r="R201" s="122"/>
      <c r="S201" s="122"/>
      <c r="T201" s="123"/>
    </row>
    <row r="202" spans="2:20" x14ac:dyDescent="0.2">
      <c r="B202" s="24" t="s">
        <v>76</v>
      </c>
      <c r="C202" s="1">
        <f>Med!C202+Med!E202</f>
        <v>73</v>
      </c>
      <c r="D202" s="2">
        <f t="shared" si="41"/>
        <v>0.33953488372093021</v>
      </c>
      <c r="E202" s="1">
        <f>Med!G202</f>
        <v>22</v>
      </c>
      <c r="F202" s="2">
        <f t="shared" si="41"/>
        <v>0.10232558139534884</v>
      </c>
      <c r="G202" s="1">
        <f>Med!I202</f>
        <v>28</v>
      </c>
      <c r="H202" s="2">
        <f t="shared" si="42"/>
        <v>0.13023255813953488</v>
      </c>
      <c r="I202" s="1">
        <f>Med!K202</f>
        <v>33</v>
      </c>
      <c r="J202" s="2">
        <f t="shared" si="43"/>
        <v>0.15348837209302327</v>
      </c>
      <c r="K202" s="1">
        <f>Med!M202+Med!O202</f>
        <v>59</v>
      </c>
      <c r="L202" s="2">
        <f t="shared" si="44"/>
        <v>0.2744186046511628</v>
      </c>
      <c r="M202" s="35">
        <f>Med!Q202</f>
        <v>215</v>
      </c>
      <c r="N202" s="35">
        <f>Med!R202</f>
        <v>29</v>
      </c>
      <c r="O202" s="35">
        <f>Med!S202</f>
        <v>244</v>
      </c>
      <c r="P202" s="180"/>
      <c r="Q202" s="122"/>
      <c r="R202" s="122"/>
      <c r="S202" s="122"/>
      <c r="T202" s="123"/>
    </row>
    <row r="203" spans="2:20" x14ac:dyDescent="0.2">
      <c r="B203" s="24" t="s">
        <v>66</v>
      </c>
      <c r="C203" s="1">
        <f>Med!C203+Med!E203</f>
        <v>22</v>
      </c>
      <c r="D203" s="2">
        <f t="shared" si="41"/>
        <v>9.3617021276595741E-2</v>
      </c>
      <c r="E203" s="1">
        <f>Med!G203</f>
        <v>13</v>
      </c>
      <c r="F203" s="2">
        <f t="shared" si="41"/>
        <v>5.5319148936170209E-2</v>
      </c>
      <c r="G203" s="1">
        <f>Med!I203</f>
        <v>14</v>
      </c>
      <c r="H203" s="2">
        <f t="shared" si="42"/>
        <v>5.9574468085106386E-2</v>
      </c>
      <c r="I203" s="1">
        <f>Med!K203</f>
        <v>16</v>
      </c>
      <c r="J203" s="2">
        <f t="shared" si="43"/>
        <v>6.8085106382978725E-2</v>
      </c>
      <c r="K203" s="1">
        <f>Med!M203+Med!O203</f>
        <v>170</v>
      </c>
      <c r="L203" s="2">
        <f t="shared" si="44"/>
        <v>0.72340425531914898</v>
      </c>
      <c r="M203" s="35">
        <f>Med!Q203</f>
        <v>235</v>
      </c>
      <c r="N203" s="35">
        <f>Med!R203</f>
        <v>9</v>
      </c>
      <c r="O203" s="35">
        <f>Med!S203</f>
        <v>244</v>
      </c>
      <c r="P203" s="180"/>
      <c r="Q203" s="122"/>
      <c r="R203" s="122"/>
      <c r="S203" s="122"/>
      <c r="T203" s="123"/>
    </row>
    <row r="204" spans="2:20" x14ac:dyDescent="0.2">
      <c r="B204" s="24" t="s">
        <v>67</v>
      </c>
      <c r="C204" s="1">
        <f>Med!C204+Med!E204</f>
        <v>52</v>
      </c>
      <c r="D204" s="2">
        <f t="shared" si="41"/>
        <v>0.22222222222222221</v>
      </c>
      <c r="E204" s="1">
        <f>Med!G204</f>
        <v>22</v>
      </c>
      <c r="F204" s="2">
        <f t="shared" si="41"/>
        <v>9.4017094017094016E-2</v>
      </c>
      <c r="G204" s="1">
        <f>Med!I204</f>
        <v>26</v>
      </c>
      <c r="H204" s="2">
        <f t="shared" si="42"/>
        <v>0.1111111111111111</v>
      </c>
      <c r="I204" s="1">
        <f>Med!K204</f>
        <v>30</v>
      </c>
      <c r="J204" s="2">
        <f t="shared" si="43"/>
        <v>0.12820512820512819</v>
      </c>
      <c r="K204" s="1">
        <f>Med!M204+Med!O204</f>
        <v>104</v>
      </c>
      <c r="L204" s="2">
        <f t="shared" si="44"/>
        <v>0.44444444444444442</v>
      </c>
      <c r="M204" s="35">
        <f>Med!Q204</f>
        <v>234</v>
      </c>
      <c r="N204" s="35">
        <f>Med!R204</f>
        <v>10</v>
      </c>
      <c r="O204" s="35">
        <f>Med!S204</f>
        <v>244</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380</v>
      </c>
      <c r="N211" s="208" t="s">
        <v>5</v>
      </c>
      <c r="O211" s="208" t="s">
        <v>381</v>
      </c>
      <c r="P211" s="180"/>
      <c r="Q211" s="122"/>
      <c r="R211" s="122"/>
      <c r="S211" s="122"/>
    </row>
    <row r="212" spans="2:20" x14ac:dyDescent="0.2">
      <c r="B212" s="24" t="s">
        <v>63</v>
      </c>
      <c r="C212" s="1">
        <f>Med!C212+Med!E212</f>
        <v>47</v>
      </c>
      <c r="D212" s="2">
        <f>C212/$M212</f>
        <v>0.41592920353982299</v>
      </c>
      <c r="E212" s="1">
        <f>Med!G212</f>
        <v>11</v>
      </c>
      <c r="F212" s="2">
        <f>E212/$M212</f>
        <v>9.7345132743362831E-2</v>
      </c>
      <c r="G212" s="1">
        <f>Med!I212</f>
        <v>19</v>
      </c>
      <c r="H212" s="2">
        <f>G212/$M212</f>
        <v>0.16814159292035399</v>
      </c>
      <c r="I212" s="1">
        <f>Med!K212</f>
        <v>9</v>
      </c>
      <c r="J212" s="2">
        <f>I212/$M212</f>
        <v>7.9646017699115043E-2</v>
      </c>
      <c r="K212" s="1">
        <f>Med!M212+Med!O212</f>
        <v>27</v>
      </c>
      <c r="L212" s="2">
        <f>K212/$M212</f>
        <v>0.23893805309734514</v>
      </c>
      <c r="M212" s="35">
        <f>Med!Q212</f>
        <v>113</v>
      </c>
      <c r="N212" s="35">
        <f>Med!R212</f>
        <v>8</v>
      </c>
      <c r="O212" s="35">
        <f>Med!S212</f>
        <v>121</v>
      </c>
      <c r="P212" s="180"/>
      <c r="Q212" s="122"/>
      <c r="R212" s="122"/>
      <c r="S212" s="122"/>
      <c r="T212" s="123"/>
    </row>
    <row r="213" spans="2:20" x14ac:dyDescent="0.2">
      <c r="B213" s="24" t="s">
        <v>75</v>
      </c>
      <c r="C213" s="1">
        <f>Med!C213+Med!E213</f>
        <v>25</v>
      </c>
      <c r="D213" s="2">
        <f t="shared" ref="D213:F216" si="45">C213/$M213</f>
        <v>0.23809523809523808</v>
      </c>
      <c r="E213" s="1">
        <f>Med!G213</f>
        <v>11</v>
      </c>
      <c r="F213" s="2">
        <f t="shared" si="45"/>
        <v>0.10476190476190476</v>
      </c>
      <c r="G213" s="1">
        <f>Med!I213</f>
        <v>8</v>
      </c>
      <c r="H213" s="2">
        <f t="shared" ref="H213:H216" si="46">G213/$M213</f>
        <v>7.6190476190476197E-2</v>
      </c>
      <c r="I213" s="1">
        <f>Med!K213</f>
        <v>26</v>
      </c>
      <c r="J213" s="2">
        <f t="shared" ref="J213:J216" si="47">I213/$M213</f>
        <v>0.24761904761904763</v>
      </c>
      <c r="K213" s="1">
        <f>Med!M213+Med!O213</f>
        <v>35</v>
      </c>
      <c r="L213" s="2">
        <f t="shared" ref="L213:L216" si="48">K213/$M213</f>
        <v>0.33333333333333331</v>
      </c>
      <c r="M213" s="35">
        <f>Med!Q213</f>
        <v>105</v>
      </c>
      <c r="N213" s="35">
        <f>Med!R213</f>
        <v>16</v>
      </c>
      <c r="O213" s="35">
        <f>Med!S213</f>
        <v>121</v>
      </c>
      <c r="P213" s="180"/>
      <c r="Q213" s="122"/>
      <c r="R213" s="122"/>
      <c r="S213" s="122"/>
      <c r="T213" s="123"/>
    </row>
    <row r="214" spans="2:20" x14ac:dyDescent="0.2">
      <c r="B214" s="24" t="s">
        <v>76</v>
      </c>
      <c r="C214" s="1">
        <f>Med!C214+Med!E214</f>
        <v>31</v>
      </c>
      <c r="D214" s="2">
        <f t="shared" si="45"/>
        <v>0.29807692307692307</v>
      </c>
      <c r="E214" s="1">
        <f>Med!G214</f>
        <v>9</v>
      </c>
      <c r="F214" s="2">
        <f t="shared" si="45"/>
        <v>8.6538461538461536E-2</v>
      </c>
      <c r="G214" s="1">
        <f>Med!I214</f>
        <v>11</v>
      </c>
      <c r="H214" s="2">
        <f t="shared" si="46"/>
        <v>0.10576923076923077</v>
      </c>
      <c r="I214" s="1">
        <f>Med!K214</f>
        <v>22</v>
      </c>
      <c r="J214" s="2">
        <f t="shared" si="47"/>
        <v>0.21153846153846154</v>
      </c>
      <c r="K214" s="1">
        <f>Med!M214+Med!O214</f>
        <v>31</v>
      </c>
      <c r="L214" s="2">
        <f t="shared" si="48"/>
        <v>0.29807692307692307</v>
      </c>
      <c r="M214" s="35">
        <f>Med!Q214</f>
        <v>104</v>
      </c>
      <c r="N214" s="35">
        <f>Med!R214</f>
        <v>17</v>
      </c>
      <c r="O214" s="35">
        <f>Med!S214</f>
        <v>121</v>
      </c>
      <c r="P214" s="180"/>
      <c r="Q214" s="122"/>
      <c r="R214" s="122"/>
      <c r="S214" s="122"/>
      <c r="T214" s="123"/>
    </row>
    <row r="215" spans="2:20" x14ac:dyDescent="0.2">
      <c r="B215" s="24" t="s">
        <v>66</v>
      </c>
      <c r="C215" s="1">
        <f>Med!C215+Med!E215</f>
        <v>0</v>
      </c>
      <c r="D215" s="2">
        <f t="shared" si="45"/>
        <v>0</v>
      </c>
      <c r="E215" s="1">
        <f>Med!G215</f>
        <v>0</v>
      </c>
      <c r="F215" s="2">
        <f t="shared" si="45"/>
        <v>0</v>
      </c>
      <c r="G215" s="1">
        <f>Med!I215</f>
        <v>1</v>
      </c>
      <c r="H215" s="2">
        <f t="shared" si="46"/>
        <v>8.4745762711864406E-3</v>
      </c>
      <c r="I215" s="1">
        <f>Med!K215</f>
        <v>4</v>
      </c>
      <c r="J215" s="2">
        <f t="shared" si="47"/>
        <v>3.3898305084745763E-2</v>
      </c>
      <c r="K215" s="1">
        <f>Med!M215+Med!O215</f>
        <v>113</v>
      </c>
      <c r="L215" s="2">
        <f t="shared" si="48"/>
        <v>0.9576271186440678</v>
      </c>
      <c r="M215" s="35">
        <f>Med!Q215</f>
        <v>118</v>
      </c>
      <c r="N215" s="35">
        <f>Med!R215</f>
        <v>3</v>
      </c>
      <c r="O215" s="35">
        <f>Med!S215</f>
        <v>121</v>
      </c>
      <c r="P215" s="180"/>
      <c r="Q215" s="122"/>
      <c r="R215" s="122"/>
      <c r="S215" s="122"/>
      <c r="T215" s="123"/>
    </row>
    <row r="216" spans="2:20" x14ac:dyDescent="0.2">
      <c r="B216" s="24" t="s">
        <v>78</v>
      </c>
      <c r="C216" s="1">
        <f>Med!C216+Med!E216</f>
        <v>14</v>
      </c>
      <c r="D216" s="2">
        <f t="shared" si="45"/>
        <v>0.11864406779661017</v>
      </c>
      <c r="E216" s="1">
        <f>Med!G216</f>
        <v>8</v>
      </c>
      <c r="F216" s="2">
        <f t="shared" si="45"/>
        <v>6.7796610169491525E-2</v>
      </c>
      <c r="G216" s="1">
        <f>Med!I216</f>
        <v>10</v>
      </c>
      <c r="H216" s="2">
        <f t="shared" si="46"/>
        <v>8.4745762711864403E-2</v>
      </c>
      <c r="I216" s="1">
        <f>Med!K216</f>
        <v>16</v>
      </c>
      <c r="J216" s="2">
        <f t="shared" si="47"/>
        <v>0.13559322033898305</v>
      </c>
      <c r="K216" s="1">
        <f>Med!M216+Med!O216</f>
        <v>70</v>
      </c>
      <c r="L216" s="2">
        <f t="shared" si="48"/>
        <v>0.59322033898305082</v>
      </c>
      <c r="M216" s="35">
        <f>Med!Q216</f>
        <v>118</v>
      </c>
      <c r="N216" s="35">
        <f>Med!R216</f>
        <v>3</v>
      </c>
      <c r="O216" s="35">
        <f>Med!S216</f>
        <v>121</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380</v>
      </c>
      <c r="N223" s="208" t="s">
        <v>5</v>
      </c>
      <c r="O223" s="208" t="s">
        <v>381</v>
      </c>
      <c r="P223" s="180"/>
      <c r="Q223" s="122"/>
      <c r="R223" s="122"/>
      <c r="S223" s="122"/>
    </row>
    <row r="224" spans="2:20" x14ac:dyDescent="0.2">
      <c r="B224" s="24" t="s">
        <v>63</v>
      </c>
      <c r="C224" s="1">
        <f>Med!C224+Med!E224</f>
        <v>37</v>
      </c>
      <c r="D224" s="2">
        <f>C224/$M224</f>
        <v>0.30327868852459017</v>
      </c>
      <c r="E224" s="1">
        <f>Med!G224</f>
        <v>15</v>
      </c>
      <c r="F224" s="2">
        <f>E224/$M224</f>
        <v>0.12295081967213115</v>
      </c>
      <c r="G224" s="1">
        <f>Med!I224</f>
        <v>15</v>
      </c>
      <c r="H224" s="2">
        <f>G224/$M224</f>
        <v>0.12295081967213115</v>
      </c>
      <c r="I224" s="1">
        <f>Med!K224</f>
        <v>14</v>
      </c>
      <c r="J224" s="2">
        <f>I224/$M224</f>
        <v>0.11475409836065574</v>
      </c>
      <c r="K224" s="1">
        <f>Med!M224+Med!O224</f>
        <v>41</v>
      </c>
      <c r="L224" s="2">
        <f>K224/$M224</f>
        <v>0.33606557377049179</v>
      </c>
      <c r="M224" s="35">
        <f>Med!Q224</f>
        <v>122</v>
      </c>
      <c r="N224" s="35">
        <f>Med!R224</f>
        <v>1</v>
      </c>
      <c r="O224" s="35">
        <f>Med!S224</f>
        <v>123</v>
      </c>
      <c r="P224" s="180"/>
      <c r="Q224" s="122"/>
      <c r="R224" s="122"/>
      <c r="S224" s="122"/>
      <c r="T224" s="123"/>
    </row>
    <row r="225" spans="2:20" x14ac:dyDescent="0.2">
      <c r="B225" s="24" t="s">
        <v>75</v>
      </c>
      <c r="C225" s="1">
        <f>Med!C225+Med!E225</f>
        <v>41</v>
      </c>
      <c r="D225" s="2">
        <f t="shared" ref="D225:F228" si="49">C225/$M225</f>
        <v>0.36607142857142855</v>
      </c>
      <c r="E225" s="1">
        <f>Med!G225</f>
        <v>12</v>
      </c>
      <c r="F225" s="2">
        <f t="shared" si="49"/>
        <v>0.10714285714285714</v>
      </c>
      <c r="G225" s="1">
        <f>Med!I225</f>
        <v>10</v>
      </c>
      <c r="H225" s="2">
        <f t="shared" ref="H225:H228" si="50">G225/$M225</f>
        <v>8.9285714285714288E-2</v>
      </c>
      <c r="I225" s="1">
        <f>Med!K225</f>
        <v>19</v>
      </c>
      <c r="J225" s="2">
        <f t="shared" ref="J225:J228" si="51">I225/$M225</f>
        <v>0.16964285714285715</v>
      </c>
      <c r="K225" s="1">
        <f>Med!M225+Med!O225</f>
        <v>30</v>
      </c>
      <c r="L225" s="2">
        <f t="shared" ref="L225:L228" si="52">K225/$M225</f>
        <v>0.26785714285714285</v>
      </c>
      <c r="M225" s="35">
        <f>Med!Q225</f>
        <v>112</v>
      </c>
      <c r="N225" s="35">
        <f>Med!R225</f>
        <v>11</v>
      </c>
      <c r="O225" s="35">
        <f>Med!S225</f>
        <v>123</v>
      </c>
      <c r="P225" s="180"/>
      <c r="Q225" s="122"/>
      <c r="R225" s="122"/>
      <c r="S225" s="122"/>
      <c r="T225" s="123"/>
    </row>
    <row r="226" spans="2:20" x14ac:dyDescent="0.2">
      <c r="B226" s="24" t="s">
        <v>76</v>
      </c>
      <c r="C226" s="1">
        <f>Med!C226+Med!E226</f>
        <v>42</v>
      </c>
      <c r="D226" s="2">
        <f t="shared" si="49"/>
        <v>0.3783783783783784</v>
      </c>
      <c r="E226" s="1">
        <f>Med!G226</f>
        <v>13</v>
      </c>
      <c r="F226" s="2">
        <f t="shared" si="49"/>
        <v>0.11711711711711711</v>
      </c>
      <c r="G226" s="1">
        <f>Med!I226</f>
        <v>17</v>
      </c>
      <c r="H226" s="2">
        <f t="shared" si="50"/>
        <v>0.15315315315315314</v>
      </c>
      <c r="I226" s="1">
        <f>Med!K226</f>
        <v>11</v>
      </c>
      <c r="J226" s="2">
        <f t="shared" si="51"/>
        <v>9.90990990990991E-2</v>
      </c>
      <c r="K226" s="1">
        <f>Med!M226+Med!O226</f>
        <v>28</v>
      </c>
      <c r="L226" s="2">
        <f t="shared" si="52"/>
        <v>0.25225225225225223</v>
      </c>
      <c r="M226" s="35">
        <f>Med!Q226</f>
        <v>111</v>
      </c>
      <c r="N226" s="35">
        <f>Med!R226</f>
        <v>12</v>
      </c>
      <c r="O226" s="35">
        <f>Med!S226</f>
        <v>123</v>
      </c>
      <c r="P226" s="180"/>
      <c r="Q226" s="122"/>
      <c r="R226" s="122"/>
      <c r="S226" s="122"/>
      <c r="T226" s="123"/>
    </row>
    <row r="227" spans="2:20" x14ac:dyDescent="0.2">
      <c r="B227" s="24" t="s">
        <v>66</v>
      </c>
      <c r="C227" s="1">
        <f>Med!C227+Med!E227</f>
        <v>22</v>
      </c>
      <c r="D227" s="2">
        <f t="shared" si="49"/>
        <v>0.18803418803418803</v>
      </c>
      <c r="E227" s="1">
        <f>Med!G227</f>
        <v>13</v>
      </c>
      <c r="F227" s="2">
        <f t="shared" si="49"/>
        <v>0.1111111111111111</v>
      </c>
      <c r="G227" s="1">
        <f>Med!I227</f>
        <v>13</v>
      </c>
      <c r="H227" s="2">
        <f t="shared" si="50"/>
        <v>0.1111111111111111</v>
      </c>
      <c r="I227" s="1">
        <f>Med!K227</f>
        <v>12</v>
      </c>
      <c r="J227" s="2">
        <f t="shared" si="51"/>
        <v>0.10256410256410256</v>
      </c>
      <c r="K227" s="1">
        <f>Med!M227+Med!O227</f>
        <v>57</v>
      </c>
      <c r="L227" s="2">
        <f t="shared" si="52"/>
        <v>0.48717948717948717</v>
      </c>
      <c r="M227" s="35">
        <f>Med!Q227</f>
        <v>117</v>
      </c>
      <c r="N227" s="35">
        <f>Med!R227</f>
        <v>6</v>
      </c>
      <c r="O227" s="35">
        <f>Med!S227</f>
        <v>123</v>
      </c>
      <c r="P227" s="180"/>
      <c r="Q227" s="122"/>
      <c r="R227" s="122"/>
      <c r="S227" s="122"/>
      <c r="T227" s="123"/>
    </row>
    <row r="228" spans="2:20" x14ac:dyDescent="0.2">
      <c r="B228" s="24" t="s">
        <v>78</v>
      </c>
      <c r="C228" s="1">
        <f>Med!C228+Med!E228</f>
        <v>38</v>
      </c>
      <c r="D228" s="2">
        <f t="shared" si="49"/>
        <v>0.32758620689655171</v>
      </c>
      <c r="E228" s="1">
        <f>Med!G228</f>
        <v>14</v>
      </c>
      <c r="F228" s="2">
        <f t="shared" si="49"/>
        <v>0.1206896551724138</v>
      </c>
      <c r="G228" s="1">
        <f>Med!I228</f>
        <v>16</v>
      </c>
      <c r="H228" s="2">
        <f t="shared" si="50"/>
        <v>0.13793103448275862</v>
      </c>
      <c r="I228" s="1">
        <f>Med!K228</f>
        <v>14</v>
      </c>
      <c r="J228" s="2">
        <f t="shared" si="51"/>
        <v>0.1206896551724138</v>
      </c>
      <c r="K228" s="1">
        <f>Med!M228+Med!O228</f>
        <v>34</v>
      </c>
      <c r="L228" s="2">
        <f t="shared" si="52"/>
        <v>0.29310344827586204</v>
      </c>
      <c r="M228" s="35">
        <f>Med!Q228</f>
        <v>116</v>
      </c>
      <c r="N228" s="35">
        <f>Med!R228</f>
        <v>7</v>
      </c>
      <c r="O228" s="35">
        <f>Med!S228</f>
        <v>123</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9.9" customHeight="1" x14ac:dyDescent="0.2">
      <c r="B235" s="253"/>
      <c r="C235" s="208" t="s">
        <v>333</v>
      </c>
      <c r="D235" s="32"/>
      <c r="E235" s="208" t="s">
        <v>53</v>
      </c>
      <c r="F235" s="32"/>
      <c r="G235" s="208" t="s">
        <v>334</v>
      </c>
      <c r="H235" s="32"/>
      <c r="I235" s="208" t="s">
        <v>380</v>
      </c>
      <c r="J235" s="208" t="s">
        <v>5</v>
      </c>
      <c r="K235" s="208" t="s">
        <v>381</v>
      </c>
    </row>
    <row r="236" spans="2:20" x14ac:dyDescent="0.2">
      <c r="B236" s="24" t="s">
        <v>27</v>
      </c>
      <c r="C236" s="1">
        <f>Med!C236+Med!E236</f>
        <v>31</v>
      </c>
      <c r="D236" s="2">
        <f>C236/$I236</f>
        <v>0.17127071823204421</v>
      </c>
      <c r="E236" s="1">
        <f>Med!G236</f>
        <v>25</v>
      </c>
      <c r="F236" s="2">
        <f>E236/$I236</f>
        <v>0.13812154696132597</v>
      </c>
      <c r="G236" s="1">
        <f>Med!I236+Med!K236</f>
        <v>125</v>
      </c>
      <c r="H236" s="2">
        <f>G236/$I236</f>
        <v>0.69060773480662985</v>
      </c>
      <c r="I236" s="3">
        <f>Med!M236</f>
        <v>181</v>
      </c>
      <c r="J236" s="3">
        <f>Med!N236</f>
        <v>63</v>
      </c>
      <c r="K236" s="3">
        <f>Med!O236</f>
        <v>244</v>
      </c>
    </row>
    <row r="237" spans="2:20" x14ac:dyDescent="0.2">
      <c r="B237" s="24" t="s">
        <v>28</v>
      </c>
      <c r="C237" s="1">
        <f>Med!C237+Med!E237</f>
        <v>18</v>
      </c>
      <c r="D237" s="2">
        <f t="shared" ref="D237:F238" si="53">C237/$I237</f>
        <v>0.19780219780219779</v>
      </c>
      <c r="E237" s="1">
        <f>Med!G237</f>
        <v>12</v>
      </c>
      <c r="F237" s="2">
        <f t="shared" si="53"/>
        <v>0.13186813186813187</v>
      </c>
      <c r="G237" s="1">
        <f>Med!I237+Med!K237</f>
        <v>61</v>
      </c>
      <c r="H237" s="2">
        <f t="shared" ref="H237:H238" si="54">G237/$I237</f>
        <v>0.67032967032967028</v>
      </c>
      <c r="I237" s="3">
        <f>Med!M237</f>
        <v>91</v>
      </c>
      <c r="J237" s="3">
        <f>Med!N237</f>
        <v>30</v>
      </c>
      <c r="K237" s="3">
        <f>Med!O237</f>
        <v>121</v>
      </c>
    </row>
    <row r="238" spans="2:20" x14ac:dyDescent="0.2">
      <c r="B238" s="24" t="s">
        <v>29</v>
      </c>
      <c r="C238" s="1">
        <f>Med!C238+Med!E238</f>
        <v>13</v>
      </c>
      <c r="D238" s="2">
        <f t="shared" si="53"/>
        <v>0.14444444444444443</v>
      </c>
      <c r="E238" s="1">
        <f>Med!G238</f>
        <v>13</v>
      </c>
      <c r="F238" s="2">
        <f t="shared" si="53"/>
        <v>0.14444444444444443</v>
      </c>
      <c r="G238" s="1">
        <f>Med!I238+Med!K238</f>
        <v>64</v>
      </c>
      <c r="H238" s="2">
        <f t="shared" si="54"/>
        <v>0.71111111111111114</v>
      </c>
      <c r="I238" s="3">
        <f>Med!M238</f>
        <v>90</v>
      </c>
      <c r="J238" s="3">
        <f>Med!N238</f>
        <v>33</v>
      </c>
      <c r="K238" s="3">
        <f>Med!O238</f>
        <v>123</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7.45" customHeight="1" x14ac:dyDescent="0.2">
      <c r="B245" s="254"/>
      <c r="C245" s="208" t="s">
        <v>336</v>
      </c>
      <c r="D245" s="32"/>
      <c r="E245" s="208"/>
      <c r="F245" s="32"/>
      <c r="G245" s="208" t="s">
        <v>337</v>
      </c>
      <c r="H245" s="32"/>
      <c r="I245" s="208" t="s">
        <v>380</v>
      </c>
      <c r="J245" s="208" t="s">
        <v>5</v>
      </c>
      <c r="K245" s="208" t="s">
        <v>381</v>
      </c>
      <c r="L245" s="34"/>
      <c r="M245" s="34"/>
      <c r="N245" s="34"/>
      <c r="O245" s="34"/>
    </row>
    <row r="246" spans="2:15" s="123" customFormat="1" ht="24" x14ac:dyDescent="0.2">
      <c r="B246" s="24" t="s">
        <v>86</v>
      </c>
      <c r="C246" s="1">
        <f>Med!C246+Med!E246</f>
        <v>49</v>
      </c>
      <c r="D246" s="2">
        <f>C246/$I246</f>
        <v>0.37692307692307692</v>
      </c>
      <c r="E246" s="1">
        <f>Med!G246</f>
        <v>21</v>
      </c>
      <c r="F246" s="2">
        <f>E246/$I246</f>
        <v>0.16153846153846155</v>
      </c>
      <c r="G246" s="1">
        <f>Med!I246+Med!K246</f>
        <v>60</v>
      </c>
      <c r="H246" s="2">
        <f>G246/$I246</f>
        <v>0.46153846153846156</v>
      </c>
      <c r="I246" s="3">
        <f>Med!M246</f>
        <v>130</v>
      </c>
      <c r="J246" s="3">
        <f>Med!N246</f>
        <v>114</v>
      </c>
      <c r="K246" s="3">
        <f>Med!O246</f>
        <v>244</v>
      </c>
      <c r="L246" s="34"/>
      <c r="M246" s="34"/>
      <c r="N246" s="34"/>
      <c r="O246" s="34"/>
    </row>
    <row r="247" spans="2:15" s="123" customFormat="1" x14ac:dyDescent="0.2">
      <c r="B247" s="24" t="s">
        <v>87</v>
      </c>
      <c r="C247" s="1">
        <f>Med!C247+Med!E247</f>
        <v>46</v>
      </c>
      <c r="D247" s="2">
        <f t="shared" ref="D247:F251" si="55">C247/$I247</f>
        <v>0.37704918032786883</v>
      </c>
      <c r="E247" s="1">
        <f>Med!G247</f>
        <v>24</v>
      </c>
      <c r="F247" s="2">
        <f t="shared" si="55"/>
        <v>0.19672131147540983</v>
      </c>
      <c r="G247" s="1">
        <f>Med!I247+Med!K247</f>
        <v>52</v>
      </c>
      <c r="H247" s="2">
        <f t="shared" ref="H247:H251" si="56">G247/$I247</f>
        <v>0.42622950819672129</v>
      </c>
      <c r="I247" s="3">
        <f>Med!M247</f>
        <v>122</v>
      </c>
      <c r="J247" s="3">
        <f>Med!N247</f>
        <v>122</v>
      </c>
      <c r="K247" s="3">
        <f>Med!O247</f>
        <v>244</v>
      </c>
      <c r="L247" s="34"/>
      <c r="M247" s="34"/>
      <c r="N247" s="34"/>
      <c r="O247" s="34"/>
    </row>
    <row r="248" spans="2:15" s="123" customFormat="1" ht="24" x14ac:dyDescent="0.2">
      <c r="B248" s="24" t="s">
        <v>88</v>
      </c>
      <c r="C248" s="1">
        <f>Med!C248+Med!E248</f>
        <v>60</v>
      </c>
      <c r="D248" s="2">
        <f t="shared" si="55"/>
        <v>0.35294117647058826</v>
      </c>
      <c r="E248" s="1">
        <f>Med!G248</f>
        <v>20</v>
      </c>
      <c r="F248" s="2">
        <f t="shared" si="55"/>
        <v>0.11764705882352941</v>
      </c>
      <c r="G248" s="1">
        <f>Med!I248+Med!K248</f>
        <v>90</v>
      </c>
      <c r="H248" s="2">
        <f t="shared" si="56"/>
        <v>0.52941176470588236</v>
      </c>
      <c r="I248" s="3">
        <f>Med!M248</f>
        <v>170</v>
      </c>
      <c r="J248" s="3">
        <f>Med!N248</f>
        <v>74</v>
      </c>
      <c r="K248" s="3">
        <f>Med!O248</f>
        <v>244</v>
      </c>
      <c r="L248" s="34"/>
      <c r="M248" s="34"/>
      <c r="N248" s="34"/>
      <c r="O248" s="34"/>
    </row>
    <row r="249" spans="2:15" s="123" customFormat="1" ht="24" x14ac:dyDescent="0.2">
      <c r="B249" s="24" t="s">
        <v>89</v>
      </c>
      <c r="C249" s="1">
        <f>Med!C249+Med!E249</f>
        <v>45</v>
      </c>
      <c r="D249" s="2">
        <f t="shared" si="55"/>
        <v>0.25280898876404495</v>
      </c>
      <c r="E249" s="1">
        <f>Med!G249</f>
        <v>27</v>
      </c>
      <c r="F249" s="2">
        <f t="shared" si="55"/>
        <v>0.15168539325842698</v>
      </c>
      <c r="G249" s="1">
        <f>Med!I249+Med!K249</f>
        <v>106</v>
      </c>
      <c r="H249" s="2">
        <f t="shared" si="56"/>
        <v>0.5955056179775281</v>
      </c>
      <c r="I249" s="3">
        <f>Med!M249</f>
        <v>178</v>
      </c>
      <c r="J249" s="3">
        <f>Med!N249</f>
        <v>66</v>
      </c>
      <c r="K249" s="3">
        <f>Med!O249</f>
        <v>244</v>
      </c>
      <c r="L249" s="34"/>
      <c r="M249" s="34"/>
      <c r="N249" s="34"/>
      <c r="O249" s="34"/>
    </row>
    <row r="250" spans="2:15" s="123" customFormat="1" ht="24" x14ac:dyDescent="0.2">
      <c r="B250" s="24" t="s">
        <v>90</v>
      </c>
      <c r="C250" s="1">
        <f>Med!C250+Med!E250</f>
        <v>21</v>
      </c>
      <c r="D250" s="2">
        <f t="shared" si="55"/>
        <v>0.1044776119402985</v>
      </c>
      <c r="E250" s="1">
        <f>Med!G250</f>
        <v>21</v>
      </c>
      <c r="F250" s="2">
        <f t="shared" si="55"/>
        <v>0.1044776119402985</v>
      </c>
      <c r="G250" s="1">
        <f>Med!I250+Med!K250</f>
        <v>159</v>
      </c>
      <c r="H250" s="2">
        <f t="shared" si="56"/>
        <v>0.79104477611940294</v>
      </c>
      <c r="I250" s="3">
        <f>Med!M250</f>
        <v>201</v>
      </c>
      <c r="J250" s="3">
        <f>Med!N250</f>
        <v>43</v>
      </c>
      <c r="K250" s="3">
        <f>Med!O250</f>
        <v>244</v>
      </c>
      <c r="L250" s="34"/>
      <c r="M250" s="34"/>
      <c r="N250" s="34"/>
      <c r="O250" s="34"/>
    </row>
    <row r="251" spans="2:15" s="123" customFormat="1" ht="36" x14ac:dyDescent="0.2">
      <c r="B251" s="24" t="s">
        <v>91</v>
      </c>
      <c r="C251" s="1">
        <f>Med!C251+Med!E251</f>
        <v>18</v>
      </c>
      <c r="D251" s="2">
        <f t="shared" si="55"/>
        <v>8.4507042253521125E-2</v>
      </c>
      <c r="E251" s="1">
        <f>Med!G251</f>
        <v>11</v>
      </c>
      <c r="F251" s="2">
        <f t="shared" si="55"/>
        <v>5.1643192488262914E-2</v>
      </c>
      <c r="G251" s="1">
        <f>Med!I251+Med!K251</f>
        <v>184</v>
      </c>
      <c r="H251" s="2">
        <f t="shared" si="56"/>
        <v>0.863849765258216</v>
      </c>
      <c r="I251" s="3">
        <f>Med!M251</f>
        <v>213</v>
      </c>
      <c r="J251" s="3">
        <f>Med!N251</f>
        <v>31</v>
      </c>
      <c r="K251" s="3">
        <f>Med!O251</f>
        <v>244</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380</v>
      </c>
      <c r="J258" s="208" t="s">
        <v>5</v>
      </c>
      <c r="K258" s="210" t="s">
        <v>381</v>
      </c>
      <c r="L258" s="179"/>
      <c r="M258" s="122"/>
      <c r="N258" s="122"/>
      <c r="O258" s="122"/>
    </row>
    <row r="259" spans="2:15" s="123" customFormat="1" ht="24" x14ac:dyDescent="0.2">
      <c r="B259" s="24" t="s">
        <v>86</v>
      </c>
      <c r="C259" s="1">
        <f>Med!C259+Med!E259</f>
        <v>28</v>
      </c>
      <c r="D259" s="2">
        <f>C259/$I259</f>
        <v>0.39436619718309857</v>
      </c>
      <c r="E259" s="1">
        <f>Med!G259</f>
        <v>10</v>
      </c>
      <c r="F259" s="2">
        <f>E259/$I259</f>
        <v>0.14084507042253522</v>
      </c>
      <c r="G259" s="1">
        <f>Med!I259+Med!K259</f>
        <v>33</v>
      </c>
      <c r="H259" s="2">
        <f>G259/$I259</f>
        <v>0.46478873239436619</v>
      </c>
      <c r="I259" s="3">
        <f>Med!M259</f>
        <v>71</v>
      </c>
      <c r="J259" s="3">
        <f>Med!N259</f>
        <v>50</v>
      </c>
      <c r="K259" s="3">
        <f>Med!O259</f>
        <v>121</v>
      </c>
      <c r="L259" s="34"/>
      <c r="M259" s="34"/>
      <c r="N259" s="34"/>
      <c r="O259" s="34"/>
    </row>
    <row r="260" spans="2:15" s="123" customFormat="1" x14ac:dyDescent="0.2">
      <c r="B260" s="24" t="s">
        <v>87</v>
      </c>
      <c r="C260" s="1">
        <f>Med!C260+Med!E260</f>
        <v>23</v>
      </c>
      <c r="D260" s="2">
        <f t="shared" ref="D260:D264" si="57">C260/$I260</f>
        <v>0.34848484848484851</v>
      </c>
      <c r="E260" s="1">
        <f>Med!G260</f>
        <v>10</v>
      </c>
      <c r="F260" s="2">
        <f t="shared" ref="F260:F264" si="58">E260/$I260</f>
        <v>0.15151515151515152</v>
      </c>
      <c r="G260" s="1">
        <f>Med!I260+Med!K260</f>
        <v>33</v>
      </c>
      <c r="H260" s="2">
        <f t="shared" ref="H260:H264" si="59">G260/$I260</f>
        <v>0.5</v>
      </c>
      <c r="I260" s="3">
        <f>Med!M260</f>
        <v>66</v>
      </c>
      <c r="J260" s="3">
        <f>Med!N260</f>
        <v>55</v>
      </c>
      <c r="K260" s="3">
        <f>Med!O260</f>
        <v>121</v>
      </c>
      <c r="L260" s="34"/>
      <c r="M260" s="34"/>
      <c r="N260" s="34"/>
      <c r="O260" s="34"/>
    </row>
    <row r="261" spans="2:15" s="123" customFormat="1" ht="24" x14ac:dyDescent="0.2">
      <c r="B261" s="24" t="s">
        <v>88</v>
      </c>
      <c r="C261" s="1">
        <f>Med!C261+Med!E261</f>
        <v>26</v>
      </c>
      <c r="D261" s="2">
        <f t="shared" si="57"/>
        <v>0.30588235294117649</v>
      </c>
      <c r="E261" s="1">
        <f>Med!G261</f>
        <v>12</v>
      </c>
      <c r="F261" s="2">
        <f t="shared" si="58"/>
        <v>0.14117647058823529</v>
      </c>
      <c r="G261" s="1">
        <f>Med!I261+Med!K261</f>
        <v>47</v>
      </c>
      <c r="H261" s="2">
        <f t="shared" si="59"/>
        <v>0.55294117647058827</v>
      </c>
      <c r="I261" s="3">
        <f>Med!M261</f>
        <v>85</v>
      </c>
      <c r="J261" s="3">
        <f>Med!N261</f>
        <v>36</v>
      </c>
      <c r="K261" s="3">
        <f>Med!O261</f>
        <v>121</v>
      </c>
      <c r="L261" s="34"/>
      <c r="M261" s="34"/>
      <c r="N261" s="34"/>
      <c r="O261" s="34"/>
    </row>
    <row r="262" spans="2:15" s="123" customFormat="1" ht="24" x14ac:dyDescent="0.2">
      <c r="B262" s="24" t="s">
        <v>93</v>
      </c>
      <c r="C262" s="1">
        <f>Med!C262+Med!E262</f>
        <v>10</v>
      </c>
      <c r="D262" s="2">
        <f t="shared" si="57"/>
        <v>0.10309278350515463</v>
      </c>
      <c r="E262" s="1">
        <f>Med!G262</f>
        <v>10</v>
      </c>
      <c r="F262" s="2">
        <f t="shared" si="58"/>
        <v>0.10309278350515463</v>
      </c>
      <c r="G262" s="1">
        <f>Med!I262+Med!K262</f>
        <v>77</v>
      </c>
      <c r="H262" s="2">
        <f t="shared" si="59"/>
        <v>0.79381443298969068</v>
      </c>
      <c r="I262" s="3">
        <f>Med!M262</f>
        <v>97</v>
      </c>
      <c r="J262" s="3">
        <f>Med!N262</f>
        <v>24</v>
      </c>
      <c r="K262" s="3">
        <f>Med!O262</f>
        <v>121</v>
      </c>
      <c r="L262" s="34"/>
      <c r="M262" s="34"/>
      <c r="N262" s="34"/>
      <c r="O262" s="34"/>
    </row>
    <row r="263" spans="2:15" s="123" customFormat="1" ht="24" x14ac:dyDescent="0.2">
      <c r="B263" s="24" t="s">
        <v>90</v>
      </c>
      <c r="C263" s="1">
        <f>Med!C263+Med!E263</f>
        <v>17</v>
      </c>
      <c r="D263" s="2">
        <f t="shared" si="57"/>
        <v>0.18085106382978725</v>
      </c>
      <c r="E263" s="1">
        <f>Med!G263</f>
        <v>13</v>
      </c>
      <c r="F263" s="2">
        <f t="shared" si="58"/>
        <v>0.13829787234042554</v>
      </c>
      <c r="G263" s="1">
        <f>Med!I263+Med!K263</f>
        <v>64</v>
      </c>
      <c r="H263" s="2">
        <f t="shared" si="59"/>
        <v>0.68085106382978722</v>
      </c>
      <c r="I263" s="3">
        <f>Med!M263</f>
        <v>94</v>
      </c>
      <c r="J263" s="3">
        <f>Med!N263</f>
        <v>27</v>
      </c>
      <c r="K263" s="3">
        <f>Med!O263</f>
        <v>121</v>
      </c>
      <c r="L263" s="34"/>
      <c r="M263" s="34"/>
      <c r="N263" s="34"/>
      <c r="O263" s="34"/>
    </row>
    <row r="264" spans="2:15" s="123" customFormat="1" ht="36" x14ac:dyDescent="0.2">
      <c r="B264" s="24" t="s">
        <v>91</v>
      </c>
      <c r="C264" s="1">
        <f>Med!C264+Med!E264</f>
        <v>12</v>
      </c>
      <c r="D264" s="2">
        <f t="shared" si="57"/>
        <v>0.11764705882352941</v>
      </c>
      <c r="E264" s="1">
        <f>Med!G264</f>
        <v>7</v>
      </c>
      <c r="F264" s="2">
        <f t="shared" si="58"/>
        <v>6.8627450980392163E-2</v>
      </c>
      <c r="G264" s="1">
        <f>Med!I264+Med!K264</f>
        <v>83</v>
      </c>
      <c r="H264" s="2">
        <f t="shared" si="59"/>
        <v>0.81372549019607843</v>
      </c>
      <c r="I264" s="3">
        <f>Med!M264</f>
        <v>102</v>
      </c>
      <c r="J264" s="3">
        <f>Med!N264</f>
        <v>19</v>
      </c>
      <c r="K264" s="3">
        <f>Med!O264</f>
        <v>121</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380</v>
      </c>
      <c r="J271" s="208" t="s">
        <v>5</v>
      </c>
      <c r="K271" s="208" t="s">
        <v>381</v>
      </c>
      <c r="L271" s="34"/>
      <c r="M271" s="34"/>
      <c r="N271" s="34"/>
      <c r="O271" s="34"/>
    </row>
    <row r="272" spans="2:15" s="123" customFormat="1" ht="24" x14ac:dyDescent="0.2">
      <c r="B272" s="24" t="s">
        <v>86</v>
      </c>
      <c r="C272" s="1">
        <f>Med!C272+Med!E272</f>
        <v>21</v>
      </c>
      <c r="D272" s="2">
        <f>C272/$I272</f>
        <v>0.3559322033898305</v>
      </c>
      <c r="E272" s="1">
        <f>Med!G272</f>
        <v>11</v>
      </c>
      <c r="F272" s="2">
        <f>E272/$I272</f>
        <v>0.1864406779661017</v>
      </c>
      <c r="G272" s="1">
        <f>Med!I272+Med!K272</f>
        <v>27</v>
      </c>
      <c r="H272" s="2">
        <f>G272/$I272</f>
        <v>0.4576271186440678</v>
      </c>
      <c r="I272" s="3">
        <f>Med!M272</f>
        <v>59</v>
      </c>
      <c r="J272" s="3">
        <f>Med!N272</f>
        <v>64</v>
      </c>
      <c r="K272" s="3">
        <f>Med!O272</f>
        <v>123</v>
      </c>
      <c r="L272" s="34"/>
      <c r="M272" s="34"/>
      <c r="N272" s="34"/>
      <c r="O272" s="34"/>
    </row>
    <row r="273" spans="2:15" s="123" customFormat="1" x14ac:dyDescent="0.2">
      <c r="B273" s="24" t="s">
        <v>87</v>
      </c>
      <c r="C273" s="1">
        <f>Med!C273+Med!E273</f>
        <v>23</v>
      </c>
      <c r="D273" s="2">
        <f t="shared" ref="D273:F278" si="60">C273/$I273</f>
        <v>0.4107142857142857</v>
      </c>
      <c r="E273" s="1">
        <f>Med!G273</f>
        <v>14</v>
      </c>
      <c r="F273" s="2">
        <f t="shared" si="60"/>
        <v>0.25</v>
      </c>
      <c r="G273" s="1">
        <f>Med!I273+Med!K273</f>
        <v>19</v>
      </c>
      <c r="H273" s="2">
        <f t="shared" ref="H273:H278" si="61">G273/$I273</f>
        <v>0.3392857142857143</v>
      </c>
      <c r="I273" s="3">
        <f>Med!M273</f>
        <v>56</v>
      </c>
      <c r="J273" s="3">
        <f>Med!N273</f>
        <v>67</v>
      </c>
      <c r="K273" s="3">
        <f>Med!O273</f>
        <v>123</v>
      </c>
      <c r="L273" s="34"/>
      <c r="M273" s="34"/>
      <c r="N273" s="34"/>
      <c r="O273" s="34"/>
    </row>
    <row r="274" spans="2:15" s="123" customFormat="1" ht="24" x14ac:dyDescent="0.2">
      <c r="B274" s="24" t="s">
        <v>88</v>
      </c>
      <c r="C274" s="1">
        <f>Med!C274+Med!E274</f>
        <v>34</v>
      </c>
      <c r="D274" s="2">
        <f t="shared" si="60"/>
        <v>0.4</v>
      </c>
      <c r="E274" s="1">
        <f>Med!G274</f>
        <v>8</v>
      </c>
      <c r="F274" s="2">
        <f t="shared" si="60"/>
        <v>9.4117647058823528E-2</v>
      </c>
      <c r="G274" s="1">
        <f>Med!I274+Med!K274</f>
        <v>43</v>
      </c>
      <c r="H274" s="2">
        <f t="shared" si="61"/>
        <v>0.50588235294117645</v>
      </c>
      <c r="I274" s="3">
        <f>Med!M274</f>
        <v>85</v>
      </c>
      <c r="J274" s="3">
        <f>Med!N274</f>
        <v>38</v>
      </c>
      <c r="K274" s="3">
        <f>Med!O274</f>
        <v>123</v>
      </c>
      <c r="L274" s="34"/>
      <c r="M274" s="34"/>
      <c r="N274" s="34"/>
      <c r="O274" s="34"/>
    </row>
    <row r="275" spans="2:15" s="123" customFormat="1" ht="24" x14ac:dyDescent="0.2">
      <c r="B275" s="24" t="s">
        <v>93</v>
      </c>
      <c r="C275" s="1">
        <f>Med!C275+Med!E275</f>
        <v>35</v>
      </c>
      <c r="D275" s="2">
        <f t="shared" si="60"/>
        <v>0.43209876543209874</v>
      </c>
      <c r="E275" s="1">
        <f>Med!G275</f>
        <v>17</v>
      </c>
      <c r="F275" s="2">
        <f t="shared" si="60"/>
        <v>0.20987654320987653</v>
      </c>
      <c r="G275" s="1">
        <f>Med!I275+Med!K275</f>
        <v>29</v>
      </c>
      <c r="H275" s="2">
        <f t="shared" si="61"/>
        <v>0.35802469135802467</v>
      </c>
      <c r="I275" s="3">
        <f>Med!M275</f>
        <v>81</v>
      </c>
      <c r="J275" s="3">
        <f>Med!N275</f>
        <v>42</v>
      </c>
      <c r="K275" s="3">
        <f>Med!O275</f>
        <v>123</v>
      </c>
      <c r="L275" s="34"/>
      <c r="M275" s="34"/>
      <c r="N275" s="34"/>
      <c r="O275" s="34"/>
    </row>
    <row r="276" spans="2:15" s="123" customFormat="1" ht="24" x14ac:dyDescent="0.2">
      <c r="B276" s="24" t="s">
        <v>90</v>
      </c>
      <c r="C276" s="1">
        <f>Med!C276+Med!E276</f>
        <v>4</v>
      </c>
      <c r="D276" s="2">
        <f t="shared" si="60"/>
        <v>3.7383177570093455E-2</v>
      </c>
      <c r="E276" s="1">
        <f>Med!G276</f>
        <v>8</v>
      </c>
      <c r="F276" s="2">
        <f t="shared" si="60"/>
        <v>7.476635514018691E-2</v>
      </c>
      <c r="G276" s="1">
        <f>Med!I276+Med!K276</f>
        <v>95</v>
      </c>
      <c r="H276" s="2">
        <f t="shared" si="61"/>
        <v>0.88785046728971961</v>
      </c>
      <c r="I276" s="3">
        <f>Med!M276</f>
        <v>107</v>
      </c>
      <c r="J276" s="3">
        <f>Med!N276</f>
        <v>16</v>
      </c>
      <c r="K276" s="3">
        <f>Med!O276</f>
        <v>123</v>
      </c>
      <c r="L276" s="34"/>
      <c r="M276" s="34"/>
      <c r="N276" s="34"/>
      <c r="O276" s="34"/>
    </row>
    <row r="277" spans="2:15" s="123" customFormat="1" ht="36" x14ac:dyDescent="0.2">
      <c r="B277" s="24" t="s">
        <v>91</v>
      </c>
      <c r="C277" s="1">
        <f>Med!C277+Med!E277</f>
        <v>6</v>
      </c>
      <c r="D277" s="2">
        <f t="shared" si="60"/>
        <v>5.4054054054054057E-2</v>
      </c>
      <c r="E277" s="1">
        <f>Med!G277</f>
        <v>4</v>
      </c>
      <c r="F277" s="2">
        <f t="shared" si="60"/>
        <v>3.6036036036036036E-2</v>
      </c>
      <c r="G277" s="1">
        <f>Med!I277+Med!K277</f>
        <v>101</v>
      </c>
      <c r="H277" s="2">
        <f t="shared" si="61"/>
        <v>0.90990990990990994</v>
      </c>
      <c r="I277" s="3">
        <f>Med!M277</f>
        <v>111</v>
      </c>
      <c r="J277" s="3">
        <f>Med!N277</f>
        <v>12</v>
      </c>
      <c r="K277" s="3">
        <f>Med!O277</f>
        <v>123</v>
      </c>
      <c r="L277" s="34"/>
      <c r="M277" s="34"/>
      <c r="N277" s="34"/>
      <c r="O277" s="34"/>
    </row>
    <row r="278" spans="2:15" s="123" customFormat="1" ht="36" x14ac:dyDescent="0.2">
      <c r="B278" s="24" t="s">
        <v>330</v>
      </c>
      <c r="C278" s="1">
        <f>Med!C278+Med!E278</f>
        <v>16</v>
      </c>
      <c r="D278" s="2">
        <f t="shared" si="60"/>
        <v>0.16</v>
      </c>
      <c r="E278" s="1">
        <f>Med!G278</f>
        <v>18</v>
      </c>
      <c r="F278" s="2">
        <f t="shared" si="60"/>
        <v>0.18</v>
      </c>
      <c r="G278" s="1">
        <f>Med!I278+Med!K278</f>
        <v>66</v>
      </c>
      <c r="H278" s="2">
        <f t="shared" si="61"/>
        <v>0.66</v>
      </c>
      <c r="I278" s="3">
        <f>Med!M278</f>
        <v>100</v>
      </c>
      <c r="J278" s="3">
        <f>Med!N278</f>
        <v>23</v>
      </c>
      <c r="K278" s="3">
        <f>Med!O278</f>
        <v>123</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380</v>
      </c>
      <c r="J287" s="208" t="s">
        <v>5</v>
      </c>
      <c r="K287" s="208" t="s">
        <v>381</v>
      </c>
      <c r="L287" s="34"/>
      <c r="M287" s="34"/>
      <c r="N287" s="34"/>
      <c r="O287" s="34"/>
    </row>
    <row r="288" spans="2:15" s="123" customFormat="1" x14ac:dyDescent="0.2">
      <c r="B288" s="24" t="s">
        <v>99</v>
      </c>
      <c r="C288" s="1">
        <f>Med!C288+Med!E288</f>
        <v>13</v>
      </c>
      <c r="D288" s="2">
        <f>C288/$I288</f>
        <v>0.11304347826086956</v>
      </c>
      <c r="E288" s="1">
        <f>Med!G288</f>
        <v>20</v>
      </c>
      <c r="F288" s="2">
        <f>E288/$I288</f>
        <v>0.17391304347826086</v>
      </c>
      <c r="G288" s="1">
        <f>Med!I288+Med!K288</f>
        <v>82</v>
      </c>
      <c r="H288" s="2">
        <f>G288/$I288</f>
        <v>0.71304347826086956</v>
      </c>
      <c r="I288" s="3">
        <f>Med!M288</f>
        <v>115</v>
      </c>
      <c r="J288" s="3">
        <f>Med!N288</f>
        <v>6</v>
      </c>
      <c r="K288" s="3">
        <f>Med!O288</f>
        <v>121</v>
      </c>
      <c r="L288" s="34"/>
      <c r="M288" s="34"/>
      <c r="N288" s="34"/>
      <c r="O288" s="34"/>
    </row>
    <row r="289" spans="2:12" s="123" customFormat="1" x14ac:dyDescent="0.2">
      <c r="B289" s="24" t="s">
        <v>100</v>
      </c>
      <c r="C289" s="1">
        <f>Med!C289+Med!E289</f>
        <v>15</v>
      </c>
      <c r="D289" s="2">
        <f t="shared" ref="D289:F291" si="62">C289/$I289</f>
        <v>0.13513513513513514</v>
      </c>
      <c r="E289" s="1">
        <f>Med!G289</f>
        <v>21</v>
      </c>
      <c r="F289" s="2">
        <f t="shared" si="62"/>
        <v>0.1891891891891892</v>
      </c>
      <c r="G289" s="1">
        <f>Med!I289+Med!K289</f>
        <v>75</v>
      </c>
      <c r="H289" s="2">
        <f t="shared" ref="H289:H291" si="63">G289/$I289</f>
        <v>0.67567567567567566</v>
      </c>
      <c r="I289" s="3">
        <f>Med!M289</f>
        <v>111</v>
      </c>
      <c r="J289" s="3">
        <f>Med!N289</f>
        <v>10</v>
      </c>
      <c r="K289" s="3">
        <f>Med!O289</f>
        <v>121</v>
      </c>
      <c r="L289" s="34"/>
    </row>
    <row r="290" spans="2:12" s="123" customFormat="1" x14ac:dyDescent="0.2">
      <c r="B290" s="24" t="s">
        <v>101</v>
      </c>
      <c r="C290" s="1">
        <f>Med!C290+Med!E290</f>
        <v>30</v>
      </c>
      <c r="D290" s="2">
        <f t="shared" si="62"/>
        <v>0.27027027027027029</v>
      </c>
      <c r="E290" s="1">
        <f>Med!G290</f>
        <v>20</v>
      </c>
      <c r="F290" s="2">
        <f t="shared" si="62"/>
        <v>0.18018018018018017</v>
      </c>
      <c r="G290" s="1">
        <f>Med!I290+Med!K290</f>
        <v>61</v>
      </c>
      <c r="H290" s="2">
        <f t="shared" si="63"/>
        <v>0.5495495495495496</v>
      </c>
      <c r="I290" s="3">
        <f>Med!M290</f>
        <v>111</v>
      </c>
      <c r="J290" s="3">
        <f>Med!N290</f>
        <v>10</v>
      </c>
      <c r="K290" s="3">
        <f>Med!O290</f>
        <v>121</v>
      </c>
      <c r="L290" s="34"/>
    </row>
    <row r="291" spans="2:12" s="123" customFormat="1" ht="24" x14ac:dyDescent="0.2">
      <c r="B291" s="24" t="s">
        <v>102</v>
      </c>
      <c r="C291" s="1">
        <f>Med!C291+Med!E291</f>
        <v>40</v>
      </c>
      <c r="D291" s="2">
        <f t="shared" si="62"/>
        <v>0.35714285714285715</v>
      </c>
      <c r="E291" s="1">
        <f>Med!G291</f>
        <v>20</v>
      </c>
      <c r="F291" s="2">
        <f t="shared" si="62"/>
        <v>0.17857142857142858</v>
      </c>
      <c r="G291" s="1">
        <f>Med!I291+Med!K291</f>
        <v>52</v>
      </c>
      <c r="H291" s="2">
        <f t="shared" si="63"/>
        <v>0.4642857142857143</v>
      </c>
      <c r="I291" s="3">
        <f>Med!M291</f>
        <v>112</v>
      </c>
      <c r="J291" s="3">
        <f>Med!N291</f>
        <v>9</v>
      </c>
      <c r="K291" s="3">
        <f>Med!O291</f>
        <v>121</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380</v>
      </c>
      <c r="J298" s="208" t="s">
        <v>5</v>
      </c>
      <c r="K298" s="208" t="s">
        <v>381</v>
      </c>
      <c r="L298" s="34"/>
    </row>
    <row r="299" spans="2:12" s="123" customFormat="1" x14ac:dyDescent="0.2">
      <c r="B299" s="24" t="s">
        <v>108</v>
      </c>
      <c r="C299" s="1">
        <f>Med!C299</f>
        <v>11</v>
      </c>
      <c r="D299" s="2">
        <f>C299/$I$299</f>
        <v>9.166666666666666E-2</v>
      </c>
      <c r="E299" s="1">
        <f>Med!E299</f>
        <v>41</v>
      </c>
      <c r="F299" s="2">
        <f>E299/$I$299</f>
        <v>0.34166666666666667</v>
      </c>
      <c r="G299" s="1">
        <f>Med!G299</f>
        <v>68</v>
      </c>
      <c r="H299" s="2">
        <f>G299/$I$299</f>
        <v>0.56666666666666665</v>
      </c>
      <c r="I299" s="10">
        <f>Med!I299</f>
        <v>120</v>
      </c>
      <c r="J299" s="10">
        <f>Med!J299</f>
        <v>1</v>
      </c>
      <c r="K299" s="10">
        <f>Med!K299</f>
        <v>121</v>
      </c>
      <c r="L299" s="103"/>
    </row>
    <row r="300" spans="2:12" s="123" customFormat="1" x14ac:dyDescent="0.2">
      <c r="B300" s="24" t="s">
        <v>109</v>
      </c>
      <c r="C300" s="1">
        <f>Med!C300</f>
        <v>14</v>
      </c>
      <c r="D300" s="2">
        <f>C300/$I$300</f>
        <v>0.11965811965811966</v>
      </c>
      <c r="E300" s="1">
        <f>Med!E300</f>
        <v>24</v>
      </c>
      <c r="F300" s="2">
        <f>E300/$I$300</f>
        <v>0.20512820512820512</v>
      </c>
      <c r="G300" s="1">
        <f>Med!G300</f>
        <v>79</v>
      </c>
      <c r="H300" s="2">
        <f>G300/$I$300</f>
        <v>0.67521367521367526</v>
      </c>
      <c r="I300" s="10">
        <f>Med!I300</f>
        <v>117</v>
      </c>
      <c r="J300" s="10">
        <f>Med!J300</f>
        <v>4</v>
      </c>
      <c r="K300" s="10">
        <f>Med!K300</f>
        <v>121</v>
      </c>
      <c r="L300" s="103"/>
    </row>
    <row r="301" spans="2:12" s="123" customFormat="1" x14ac:dyDescent="0.2">
      <c r="B301" s="24" t="s">
        <v>110</v>
      </c>
      <c r="C301" s="1">
        <f>Med!C301</f>
        <v>9</v>
      </c>
      <c r="D301" s="2">
        <f>C301/$I$301</f>
        <v>7.6923076923076927E-2</v>
      </c>
      <c r="E301" s="1">
        <f>Med!E301</f>
        <v>27</v>
      </c>
      <c r="F301" s="2">
        <f>E301/$I$301</f>
        <v>0.23076923076923078</v>
      </c>
      <c r="G301" s="1">
        <f>Med!G301</f>
        <v>81</v>
      </c>
      <c r="H301" s="2">
        <f>G301/$I$301</f>
        <v>0.69230769230769229</v>
      </c>
      <c r="I301" s="10">
        <f>Med!I301</f>
        <v>117</v>
      </c>
      <c r="J301" s="10">
        <f>Med!J301</f>
        <v>4</v>
      </c>
      <c r="K301" s="10">
        <f>Med!K301</f>
        <v>121</v>
      </c>
      <c r="L301" s="103"/>
    </row>
    <row r="302" spans="2:12" s="123" customFormat="1" x14ac:dyDescent="0.2">
      <c r="B302" s="24" t="s">
        <v>111</v>
      </c>
      <c r="C302" s="1">
        <f>Med!C302</f>
        <v>6</v>
      </c>
      <c r="D302" s="2">
        <f>C302/$I$302</f>
        <v>5.128205128205128E-2</v>
      </c>
      <c r="E302" s="1">
        <f>Med!E302</f>
        <v>8</v>
      </c>
      <c r="F302" s="2">
        <f>E302/$I$302</f>
        <v>6.8376068376068383E-2</v>
      </c>
      <c r="G302" s="1">
        <f>Med!G302</f>
        <v>103</v>
      </c>
      <c r="H302" s="2">
        <f>G302/$I$302</f>
        <v>0.88034188034188032</v>
      </c>
      <c r="I302" s="10">
        <f>Med!I302</f>
        <v>117</v>
      </c>
      <c r="J302" s="10">
        <f>Med!J302</f>
        <v>4</v>
      </c>
      <c r="K302" s="10">
        <f>Med!K302</f>
        <v>121</v>
      </c>
      <c r="L302" s="103"/>
    </row>
    <row r="303" spans="2:12" s="123" customFormat="1" x14ac:dyDescent="0.2">
      <c r="B303" s="24" t="s">
        <v>112</v>
      </c>
      <c r="C303" s="1">
        <f>Med!C303</f>
        <v>4</v>
      </c>
      <c r="D303" s="2">
        <f>C303/$I$303</f>
        <v>3.3613445378151259E-2</v>
      </c>
      <c r="E303" s="1">
        <f>Med!E303</f>
        <v>6</v>
      </c>
      <c r="F303" s="2">
        <f>E303/$I$303</f>
        <v>5.0420168067226892E-2</v>
      </c>
      <c r="G303" s="1">
        <f>Med!G303</f>
        <v>109</v>
      </c>
      <c r="H303" s="2">
        <f>G303/$I$303</f>
        <v>0.91596638655462181</v>
      </c>
      <c r="I303" s="10">
        <f>Med!I303</f>
        <v>119</v>
      </c>
      <c r="J303" s="10">
        <f>Med!J303</f>
        <v>2</v>
      </c>
      <c r="K303" s="10">
        <f>Med!K303</f>
        <v>121</v>
      </c>
      <c r="L303" s="103"/>
    </row>
    <row r="304" spans="2:12" s="123" customFormat="1" x14ac:dyDescent="0.2">
      <c r="B304" s="24" t="s">
        <v>113</v>
      </c>
      <c r="C304" s="1">
        <f>Med!C304</f>
        <v>2</v>
      </c>
      <c r="D304" s="2">
        <f>C304/$I$304</f>
        <v>1.7391304347826087E-2</v>
      </c>
      <c r="E304" s="1">
        <f>Med!E304</f>
        <v>9</v>
      </c>
      <c r="F304" s="2">
        <f>E304/$I$304</f>
        <v>7.8260869565217397E-2</v>
      </c>
      <c r="G304" s="1">
        <f>Med!G304</f>
        <v>104</v>
      </c>
      <c r="H304" s="2">
        <f>G304/$I$304</f>
        <v>0.90434782608695652</v>
      </c>
      <c r="I304" s="10">
        <f>Med!I304</f>
        <v>115</v>
      </c>
      <c r="J304" s="10">
        <f>Med!J304</f>
        <v>6</v>
      </c>
      <c r="K304" s="10">
        <f>Med!K304</f>
        <v>121</v>
      </c>
      <c r="L304" s="103"/>
    </row>
    <row r="305" spans="2:16" x14ac:dyDescent="0.2">
      <c r="B305" s="119" t="s">
        <v>114</v>
      </c>
      <c r="C305" s="1">
        <f>Med!C305</f>
        <v>1</v>
      </c>
      <c r="D305" s="2">
        <f>C305/$I$305</f>
        <v>4.5454545454545456E-2</v>
      </c>
      <c r="E305" s="1">
        <f>Med!E305</f>
        <v>3</v>
      </c>
      <c r="F305" s="2">
        <f>E305/$I$305</f>
        <v>0.13636363636363635</v>
      </c>
      <c r="G305" s="1">
        <f>Med!G305</f>
        <v>18</v>
      </c>
      <c r="H305" s="2">
        <f>G305/$I$305</f>
        <v>0.81818181818181823</v>
      </c>
      <c r="I305" s="10">
        <f>Med!I305</f>
        <v>22</v>
      </c>
      <c r="J305" s="10">
        <f>Med!J305</f>
        <v>99</v>
      </c>
      <c r="K305" s="10">
        <f>Med!K305</f>
        <v>121</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380</v>
      </c>
      <c r="H312" s="208" t="s">
        <v>5</v>
      </c>
      <c r="I312" s="208" t="s">
        <v>381</v>
      </c>
      <c r="P312" s="34"/>
    </row>
    <row r="313" spans="2:16" x14ac:dyDescent="0.2">
      <c r="B313" s="24" t="s">
        <v>108</v>
      </c>
      <c r="C313" s="1">
        <f>Med!C313</f>
        <v>5</v>
      </c>
      <c r="D313" s="2">
        <f>C313/$G313</f>
        <v>0.14285714285714285</v>
      </c>
      <c r="E313" s="1">
        <f>Med!E313</f>
        <v>30</v>
      </c>
      <c r="F313" s="2">
        <f>E313/$G313</f>
        <v>0.8571428571428571</v>
      </c>
      <c r="G313" s="10">
        <f>Med!G313</f>
        <v>35</v>
      </c>
      <c r="H313" s="10">
        <f>Med!H313</f>
        <v>86</v>
      </c>
      <c r="I313" s="10">
        <f>Med!I313</f>
        <v>121</v>
      </c>
      <c r="J313" s="103"/>
      <c r="P313" s="34"/>
    </row>
    <row r="314" spans="2:16" x14ac:dyDescent="0.2">
      <c r="B314" s="24" t="s">
        <v>109</v>
      </c>
      <c r="C314" s="1">
        <f>Med!C314</f>
        <v>3</v>
      </c>
      <c r="D314" s="2">
        <f t="shared" ref="D314:F318" si="64">C314/$G314</f>
        <v>0.10714285714285714</v>
      </c>
      <c r="E314" s="1">
        <f>Med!E314</f>
        <v>25</v>
      </c>
      <c r="F314" s="2">
        <f t="shared" si="64"/>
        <v>0.8928571428571429</v>
      </c>
      <c r="G314" s="10">
        <f>Med!G314</f>
        <v>28</v>
      </c>
      <c r="H314" s="10">
        <f>Med!H314</f>
        <v>93</v>
      </c>
      <c r="I314" s="10">
        <f>Med!I314</f>
        <v>121</v>
      </c>
      <c r="J314" s="103"/>
      <c r="P314" s="34"/>
    </row>
    <row r="315" spans="2:16" x14ac:dyDescent="0.2">
      <c r="B315" s="24" t="s">
        <v>110</v>
      </c>
      <c r="C315" s="1">
        <f>Med!C315</f>
        <v>5</v>
      </c>
      <c r="D315" s="2">
        <f t="shared" si="64"/>
        <v>0.20833333333333334</v>
      </c>
      <c r="E315" s="1">
        <f>Med!E315</f>
        <v>19</v>
      </c>
      <c r="F315" s="2">
        <f t="shared" si="64"/>
        <v>0.79166666666666663</v>
      </c>
      <c r="G315" s="10">
        <f>Med!G315</f>
        <v>24</v>
      </c>
      <c r="H315" s="10">
        <f>Med!H315</f>
        <v>97</v>
      </c>
      <c r="I315" s="10">
        <f>Med!I315</f>
        <v>121</v>
      </c>
      <c r="J315" s="103"/>
      <c r="P315" s="34"/>
    </row>
    <row r="316" spans="2:16" x14ac:dyDescent="0.2">
      <c r="B316" s="24" t="s">
        <v>111</v>
      </c>
      <c r="C316" s="1">
        <f>Med!C316</f>
        <v>0</v>
      </c>
      <c r="D316" s="2">
        <f t="shared" si="64"/>
        <v>0</v>
      </c>
      <c r="E316" s="1">
        <f>Med!E316</f>
        <v>8</v>
      </c>
      <c r="F316" s="2">
        <f t="shared" si="64"/>
        <v>1</v>
      </c>
      <c r="G316" s="10">
        <f>Med!G316</f>
        <v>8</v>
      </c>
      <c r="H316" s="10">
        <f>Med!H316</f>
        <v>113</v>
      </c>
      <c r="I316" s="10">
        <f>Med!I316</f>
        <v>121</v>
      </c>
      <c r="J316" s="103"/>
      <c r="P316" s="34"/>
    </row>
    <row r="317" spans="2:16" x14ac:dyDescent="0.2">
      <c r="B317" s="24" t="s">
        <v>112</v>
      </c>
      <c r="C317" s="1">
        <f>Med!C317</f>
        <v>0</v>
      </c>
      <c r="D317" s="2">
        <f t="shared" si="64"/>
        <v>0</v>
      </c>
      <c r="E317" s="1">
        <f>Med!E317</f>
        <v>5</v>
      </c>
      <c r="F317" s="2">
        <f t="shared" si="64"/>
        <v>1</v>
      </c>
      <c r="G317" s="10">
        <f>Med!G317</f>
        <v>5</v>
      </c>
      <c r="H317" s="10">
        <f>Med!H317</f>
        <v>116</v>
      </c>
      <c r="I317" s="10">
        <f>Med!I317</f>
        <v>121</v>
      </c>
      <c r="J317" s="103"/>
      <c r="P317" s="34"/>
    </row>
    <row r="318" spans="2:16" x14ac:dyDescent="0.2">
      <c r="B318" s="24" t="s">
        <v>113</v>
      </c>
      <c r="C318" s="1">
        <f>Med!C318</f>
        <v>1</v>
      </c>
      <c r="D318" s="2">
        <f t="shared" si="64"/>
        <v>0.14285714285714285</v>
      </c>
      <c r="E318" s="1">
        <f>Med!E318</f>
        <v>6</v>
      </c>
      <c r="F318" s="2">
        <f t="shared" si="64"/>
        <v>0.8571428571428571</v>
      </c>
      <c r="G318" s="10">
        <f>Med!G318</f>
        <v>7</v>
      </c>
      <c r="H318" s="10">
        <f>Med!H318</f>
        <v>114</v>
      </c>
      <c r="I318" s="10">
        <f>Med!I318</f>
        <v>121</v>
      </c>
      <c r="J318" s="103"/>
      <c r="P318" s="34"/>
    </row>
    <row r="319" spans="2:16" x14ac:dyDescent="0.2">
      <c r="B319" s="24" t="s">
        <v>114</v>
      </c>
      <c r="C319" s="1">
        <f>Med!C319</f>
        <v>0</v>
      </c>
      <c r="D319" s="2">
        <v>0</v>
      </c>
      <c r="E319" s="1">
        <f>Med!E319</f>
        <v>0</v>
      </c>
      <c r="F319" s="2">
        <v>0</v>
      </c>
      <c r="G319" s="10">
        <f>Med!G319</f>
        <v>0</v>
      </c>
      <c r="H319" s="10">
        <f>Med!H319</f>
        <v>121</v>
      </c>
      <c r="I319" s="10">
        <f>Med!I319</f>
        <v>121</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380</v>
      </c>
      <c r="H326" s="208" t="s">
        <v>5</v>
      </c>
      <c r="I326" s="208" t="s">
        <v>381</v>
      </c>
      <c r="P326" s="34"/>
    </row>
    <row r="327" spans="2:16" x14ac:dyDescent="0.2">
      <c r="B327" s="24" t="s">
        <v>123</v>
      </c>
      <c r="C327" s="1">
        <f>Med!C327</f>
        <v>104</v>
      </c>
      <c r="D327" s="2">
        <f>C327/$G327</f>
        <v>0.8666666666666667</v>
      </c>
      <c r="E327" s="1">
        <f>Med!E327</f>
        <v>16</v>
      </c>
      <c r="F327" s="2">
        <f>E327/$G327</f>
        <v>0.13333333333333333</v>
      </c>
      <c r="G327" s="10">
        <f>Med!G327</f>
        <v>120</v>
      </c>
      <c r="H327" s="10">
        <f>Med!H327</f>
        <v>1</v>
      </c>
      <c r="I327" s="10">
        <f>Med!I327</f>
        <v>121</v>
      </c>
      <c r="J327" s="103"/>
      <c r="P327" s="34"/>
    </row>
    <row r="328" spans="2:16" x14ac:dyDescent="0.2">
      <c r="B328" s="24" t="s">
        <v>124</v>
      </c>
      <c r="C328" s="1">
        <f>Med!C328</f>
        <v>32</v>
      </c>
      <c r="D328" s="2">
        <f t="shared" ref="D328:F333" si="65">C328/$G328</f>
        <v>0.2857142857142857</v>
      </c>
      <c r="E328" s="1">
        <f>Med!E328</f>
        <v>80</v>
      </c>
      <c r="F328" s="2">
        <f t="shared" si="65"/>
        <v>0.7142857142857143</v>
      </c>
      <c r="G328" s="10">
        <f>Med!G328</f>
        <v>112</v>
      </c>
      <c r="H328" s="10">
        <f>Med!H328</f>
        <v>9</v>
      </c>
      <c r="I328" s="10">
        <f>Med!I328</f>
        <v>121</v>
      </c>
      <c r="J328" s="103"/>
      <c r="P328" s="34"/>
    </row>
    <row r="329" spans="2:16" x14ac:dyDescent="0.2">
      <c r="B329" s="119" t="s">
        <v>114</v>
      </c>
      <c r="C329" s="1">
        <f>Med!C329</f>
        <v>7</v>
      </c>
      <c r="D329" s="2">
        <f t="shared" si="65"/>
        <v>0.29166666666666669</v>
      </c>
      <c r="E329" s="1">
        <f>Med!E329</f>
        <v>17</v>
      </c>
      <c r="F329" s="2">
        <f t="shared" si="65"/>
        <v>0.70833333333333337</v>
      </c>
      <c r="G329" s="10">
        <f>Med!G329</f>
        <v>24</v>
      </c>
      <c r="H329" s="10">
        <f>Med!H329</f>
        <v>97</v>
      </c>
      <c r="I329" s="10">
        <f>Med!I329</f>
        <v>121</v>
      </c>
      <c r="J329" s="103"/>
      <c r="P329" s="34"/>
    </row>
    <row r="330" spans="2:16" x14ac:dyDescent="0.2">
      <c r="B330" s="24" t="s">
        <v>125</v>
      </c>
      <c r="C330" s="1">
        <f>Med!C330</f>
        <v>10</v>
      </c>
      <c r="D330" s="2">
        <f t="shared" si="65"/>
        <v>8.2644628099173556E-2</v>
      </c>
      <c r="E330" s="1">
        <f>Med!E330</f>
        <v>111</v>
      </c>
      <c r="F330" s="2">
        <f t="shared" si="65"/>
        <v>0.9173553719008265</v>
      </c>
      <c r="G330" s="10">
        <f>Med!G330</f>
        <v>121</v>
      </c>
      <c r="H330" s="10">
        <f>Med!H330</f>
        <v>0</v>
      </c>
      <c r="I330" s="10">
        <f>Med!I330</f>
        <v>121</v>
      </c>
      <c r="J330" s="103"/>
      <c r="P330" s="34"/>
    </row>
    <row r="331" spans="2:16" x14ac:dyDescent="0.2">
      <c r="B331" s="24" t="s">
        <v>126</v>
      </c>
      <c r="C331" s="1">
        <f>Med!C331</f>
        <v>9</v>
      </c>
      <c r="D331" s="2">
        <f t="shared" si="65"/>
        <v>7.43801652892562E-2</v>
      </c>
      <c r="E331" s="1">
        <f>Med!E331</f>
        <v>112</v>
      </c>
      <c r="F331" s="2">
        <f t="shared" si="65"/>
        <v>0.92561983471074383</v>
      </c>
      <c r="G331" s="10">
        <f>Med!G331</f>
        <v>121</v>
      </c>
      <c r="H331" s="10">
        <f>Med!H331</f>
        <v>0</v>
      </c>
      <c r="I331" s="10">
        <f>Med!I331</f>
        <v>121</v>
      </c>
      <c r="J331" s="103"/>
      <c r="P331" s="34"/>
    </row>
    <row r="332" spans="2:16" ht="24" x14ac:dyDescent="0.2">
      <c r="B332" s="24" t="s">
        <v>127</v>
      </c>
      <c r="C332" s="1">
        <f>Med!C332</f>
        <v>13</v>
      </c>
      <c r="D332" s="2">
        <f t="shared" si="65"/>
        <v>0.10743801652892562</v>
      </c>
      <c r="E332" s="1">
        <f>Med!E332</f>
        <v>108</v>
      </c>
      <c r="F332" s="2">
        <f t="shared" si="65"/>
        <v>0.8925619834710744</v>
      </c>
      <c r="G332" s="10">
        <f>Med!G332</f>
        <v>121</v>
      </c>
      <c r="H332" s="10">
        <f>Med!H332</f>
        <v>0</v>
      </c>
      <c r="I332" s="10">
        <f>Med!I332</f>
        <v>121</v>
      </c>
      <c r="J332" s="103"/>
      <c r="P332" s="34"/>
    </row>
    <row r="333" spans="2:16" x14ac:dyDescent="0.2">
      <c r="B333" s="24" t="s">
        <v>128</v>
      </c>
      <c r="C333" s="1">
        <f>Med!C333</f>
        <v>15</v>
      </c>
      <c r="D333" s="2">
        <f t="shared" si="65"/>
        <v>0.12396694214876033</v>
      </c>
      <c r="E333" s="1">
        <f>Med!E333</f>
        <v>106</v>
      </c>
      <c r="F333" s="2">
        <f t="shared" si="65"/>
        <v>0.87603305785123964</v>
      </c>
      <c r="G333" s="10">
        <f>Med!G333</f>
        <v>121</v>
      </c>
      <c r="H333" s="10">
        <f>Med!H333</f>
        <v>0</v>
      </c>
      <c r="I333" s="10">
        <f>Med!I333</f>
        <v>121</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380</v>
      </c>
      <c r="J340" s="208" t="s">
        <v>5</v>
      </c>
      <c r="K340" s="208" t="s">
        <v>381</v>
      </c>
    </row>
    <row r="341" spans="2:16" x14ac:dyDescent="0.2">
      <c r="B341" s="24" t="s">
        <v>133</v>
      </c>
      <c r="C341" s="1">
        <f>Med!C341+Med!E341</f>
        <v>58</v>
      </c>
      <c r="D341" s="2">
        <f>C341/$I341</f>
        <v>0.55238095238095242</v>
      </c>
      <c r="E341" s="1">
        <f>Med!G341</f>
        <v>26</v>
      </c>
      <c r="F341" s="2">
        <f>E341/$I341</f>
        <v>0.24761904761904763</v>
      </c>
      <c r="G341" s="1">
        <f>Med!I341+Med!K341</f>
        <v>21</v>
      </c>
      <c r="H341" s="2">
        <f>G341/$I341</f>
        <v>0.2</v>
      </c>
      <c r="I341" s="3">
        <f>Med!M341</f>
        <v>105</v>
      </c>
      <c r="J341" s="3">
        <f>Med!N341</f>
        <v>16</v>
      </c>
      <c r="K341" s="3">
        <f>Med!O341</f>
        <v>121</v>
      </c>
    </row>
    <row r="342" spans="2:16" x14ac:dyDescent="0.2">
      <c r="B342" s="24" t="s">
        <v>134</v>
      </c>
      <c r="C342" s="1">
        <f>Med!C342+Med!E342</f>
        <v>14</v>
      </c>
      <c r="D342" s="2">
        <f t="shared" ref="D342:D345" si="66">C342/$I342</f>
        <v>0.125</v>
      </c>
      <c r="E342" s="1">
        <f>Med!G342</f>
        <v>18</v>
      </c>
      <c r="F342" s="2">
        <f t="shared" ref="F342:F345" si="67">E342/$I342</f>
        <v>0.16071428571428573</v>
      </c>
      <c r="G342" s="1">
        <f>Med!I342+Med!K342</f>
        <v>80</v>
      </c>
      <c r="H342" s="2">
        <f t="shared" ref="H342:H345" si="68">G342/$I342</f>
        <v>0.7142857142857143</v>
      </c>
      <c r="I342" s="3">
        <f>Med!M342</f>
        <v>112</v>
      </c>
      <c r="J342" s="3">
        <f>Med!N342</f>
        <v>9</v>
      </c>
      <c r="K342" s="3">
        <f>Med!O342</f>
        <v>121</v>
      </c>
    </row>
    <row r="343" spans="2:16" x14ac:dyDescent="0.2">
      <c r="B343" s="24" t="s">
        <v>135</v>
      </c>
      <c r="C343" s="1">
        <f>Med!C343+Med!E343</f>
        <v>52</v>
      </c>
      <c r="D343" s="2">
        <f t="shared" si="66"/>
        <v>0.49523809523809526</v>
      </c>
      <c r="E343" s="1">
        <f>Med!G343</f>
        <v>25</v>
      </c>
      <c r="F343" s="2">
        <f t="shared" si="67"/>
        <v>0.23809523809523808</v>
      </c>
      <c r="G343" s="1">
        <f>Med!I343+Med!K343</f>
        <v>28</v>
      </c>
      <c r="H343" s="2">
        <f t="shared" si="68"/>
        <v>0.26666666666666666</v>
      </c>
      <c r="I343" s="3">
        <f>Med!M343</f>
        <v>105</v>
      </c>
      <c r="J343" s="3">
        <f>Med!N343</f>
        <v>16</v>
      </c>
      <c r="K343" s="3">
        <f>Med!O343</f>
        <v>121</v>
      </c>
    </row>
    <row r="344" spans="2:16" x14ac:dyDescent="0.2">
      <c r="B344" s="24" t="s">
        <v>136</v>
      </c>
      <c r="C344" s="1">
        <f>Med!C344+Med!E344</f>
        <v>37</v>
      </c>
      <c r="D344" s="2">
        <f t="shared" si="66"/>
        <v>0.33944954128440369</v>
      </c>
      <c r="E344" s="1">
        <f>Med!G344</f>
        <v>22</v>
      </c>
      <c r="F344" s="2">
        <f t="shared" si="67"/>
        <v>0.20183486238532111</v>
      </c>
      <c r="G344" s="1">
        <f>Med!I344+Med!K344</f>
        <v>50</v>
      </c>
      <c r="H344" s="2">
        <f t="shared" si="68"/>
        <v>0.45871559633027525</v>
      </c>
      <c r="I344" s="3">
        <f>Med!M344</f>
        <v>109</v>
      </c>
      <c r="J344" s="3">
        <f>Med!N344</f>
        <v>12</v>
      </c>
      <c r="K344" s="3">
        <f>Med!O344</f>
        <v>121</v>
      </c>
    </row>
    <row r="345" spans="2:16" x14ac:dyDescent="0.2">
      <c r="B345" s="24" t="s">
        <v>137</v>
      </c>
      <c r="C345" s="1">
        <f>Med!C345+Med!E345</f>
        <v>18</v>
      </c>
      <c r="D345" s="2">
        <f t="shared" si="66"/>
        <v>0.16363636363636364</v>
      </c>
      <c r="E345" s="1">
        <f>Med!G345</f>
        <v>25</v>
      </c>
      <c r="F345" s="2">
        <f t="shared" si="67"/>
        <v>0.22727272727272727</v>
      </c>
      <c r="G345" s="1">
        <f>Med!I345+Med!K345</f>
        <v>67</v>
      </c>
      <c r="H345" s="2">
        <f t="shared" si="68"/>
        <v>0.60909090909090913</v>
      </c>
      <c r="I345" s="3">
        <f>Med!M345</f>
        <v>110</v>
      </c>
      <c r="J345" s="3">
        <f>Med!N345</f>
        <v>11</v>
      </c>
      <c r="K345" s="3">
        <f>Med!O345</f>
        <v>121</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380</v>
      </c>
      <c r="J352" s="208" t="s">
        <v>140</v>
      </c>
      <c r="K352" s="208" t="s">
        <v>381</v>
      </c>
    </row>
    <row r="353" spans="2:14" s="123" customFormat="1" x14ac:dyDescent="0.2">
      <c r="B353" s="24" t="s">
        <v>141</v>
      </c>
      <c r="C353" s="1">
        <f>Med!C353+Med!E353</f>
        <v>5</v>
      </c>
      <c r="D353" s="2">
        <f>C353/$I353</f>
        <v>4.3859649122807015E-2</v>
      </c>
      <c r="E353" s="1">
        <f>Med!G353</f>
        <v>16</v>
      </c>
      <c r="F353" s="2">
        <f>E353/$I353</f>
        <v>0.14035087719298245</v>
      </c>
      <c r="G353" s="1">
        <f>Med!I353+Med!K353</f>
        <v>93</v>
      </c>
      <c r="H353" s="2">
        <f>G353/$I353</f>
        <v>0.81578947368421051</v>
      </c>
      <c r="I353" s="3">
        <f>Med!M353</f>
        <v>114</v>
      </c>
      <c r="J353" s="3">
        <f>Med!N353</f>
        <v>9</v>
      </c>
      <c r="K353" s="3">
        <f>Med!O353</f>
        <v>123</v>
      </c>
      <c r="L353" s="34"/>
      <c r="M353" s="34"/>
      <c r="N353" s="34"/>
    </row>
    <row r="354" spans="2:14" s="123" customFormat="1" x14ac:dyDescent="0.2">
      <c r="B354" s="24" t="s">
        <v>100</v>
      </c>
      <c r="C354" s="1">
        <f>Med!C354+Med!E354</f>
        <v>6</v>
      </c>
      <c r="D354" s="2">
        <f t="shared" ref="D354:D356" si="69">C354/$I354</f>
        <v>5.4054054054054057E-2</v>
      </c>
      <c r="E354" s="1">
        <f>Med!G354</f>
        <v>14</v>
      </c>
      <c r="F354" s="2">
        <f t="shared" ref="F354:F356" si="70">E354/$I354</f>
        <v>0.12612612612612611</v>
      </c>
      <c r="G354" s="1">
        <f>Med!I354+Med!K354</f>
        <v>91</v>
      </c>
      <c r="H354" s="2">
        <f t="shared" ref="H354:H356" si="71">G354/$I354</f>
        <v>0.81981981981981977</v>
      </c>
      <c r="I354" s="3">
        <f>Med!M354</f>
        <v>111</v>
      </c>
      <c r="J354" s="3">
        <f>Med!N354</f>
        <v>12</v>
      </c>
      <c r="K354" s="3">
        <f>Med!O354</f>
        <v>123</v>
      </c>
      <c r="L354" s="34"/>
      <c r="M354" s="34"/>
      <c r="N354" s="34"/>
    </row>
    <row r="355" spans="2:14" s="123" customFormat="1" x14ac:dyDescent="0.2">
      <c r="B355" s="24" t="s">
        <v>101</v>
      </c>
      <c r="C355" s="1">
        <f>Med!C355+Med!E355</f>
        <v>17</v>
      </c>
      <c r="D355" s="2">
        <f t="shared" si="69"/>
        <v>0.16346153846153846</v>
      </c>
      <c r="E355" s="1">
        <f>Med!G355</f>
        <v>30</v>
      </c>
      <c r="F355" s="2">
        <f t="shared" si="70"/>
        <v>0.28846153846153844</v>
      </c>
      <c r="G355" s="1">
        <f>Med!I355+Med!K355</f>
        <v>57</v>
      </c>
      <c r="H355" s="2">
        <f t="shared" si="71"/>
        <v>0.54807692307692313</v>
      </c>
      <c r="I355" s="3">
        <f>Med!M355</f>
        <v>104</v>
      </c>
      <c r="J355" s="3">
        <f>Med!N355</f>
        <v>19</v>
      </c>
      <c r="K355" s="3">
        <f>Med!O355</f>
        <v>123</v>
      </c>
      <c r="L355" s="34"/>
      <c r="M355" s="34"/>
      <c r="N355" s="34"/>
    </row>
    <row r="356" spans="2:14" s="123" customFormat="1" ht="24" x14ac:dyDescent="0.2">
      <c r="B356" s="24" t="s">
        <v>102</v>
      </c>
      <c r="C356" s="1">
        <f>Med!C356+Med!E356</f>
        <v>27</v>
      </c>
      <c r="D356" s="2">
        <f t="shared" si="69"/>
        <v>0.26470588235294118</v>
      </c>
      <c r="E356" s="1">
        <f>Med!G356</f>
        <v>35</v>
      </c>
      <c r="F356" s="2">
        <f t="shared" si="70"/>
        <v>0.34313725490196079</v>
      </c>
      <c r="G356" s="1">
        <f>Med!I356+Med!K356</f>
        <v>40</v>
      </c>
      <c r="H356" s="2">
        <f t="shared" si="71"/>
        <v>0.39215686274509803</v>
      </c>
      <c r="I356" s="3">
        <f>Med!M356</f>
        <v>102</v>
      </c>
      <c r="J356" s="3">
        <f>Med!N356</f>
        <v>21</v>
      </c>
      <c r="K356" s="3">
        <f>Med!O356</f>
        <v>123</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380</v>
      </c>
      <c r="L361" s="205" t="s">
        <v>5</v>
      </c>
      <c r="M361" s="205" t="s">
        <v>381</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Med!C363</f>
        <v>24</v>
      </c>
      <c r="D363" s="2">
        <f>C363/$K$363</f>
        <v>0.20869565217391303</v>
      </c>
      <c r="E363" s="1">
        <f>Med!E363</f>
        <v>75</v>
      </c>
      <c r="F363" s="2">
        <f>E363/$K$363</f>
        <v>0.65217391304347827</v>
      </c>
      <c r="G363" s="1">
        <f>Med!G363</f>
        <v>11</v>
      </c>
      <c r="H363" s="2">
        <f>G363/$K$363</f>
        <v>9.5652173913043481E-2</v>
      </c>
      <c r="I363" s="1">
        <f>Med!I363</f>
        <v>5</v>
      </c>
      <c r="J363" s="2">
        <f>I363/$K$363</f>
        <v>4.3478260869565216E-2</v>
      </c>
      <c r="K363" s="10">
        <f>Med!K363</f>
        <v>115</v>
      </c>
      <c r="L363" s="10">
        <f>Med!L363</f>
        <v>8</v>
      </c>
      <c r="M363" s="10">
        <f>Med!M363</f>
        <v>123</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Med!C365</f>
        <v>37</v>
      </c>
      <c r="D365" s="2">
        <f>C365/$K$365</f>
        <v>0.32456140350877194</v>
      </c>
      <c r="E365" s="1">
        <f>Med!E365</f>
        <v>51</v>
      </c>
      <c r="F365" s="2">
        <f>E365/$K$365</f>
        <v>0.44736842105263158</v>
      </c>
      <c r="G365" s="1">
        <f>Med!G365</f>
        <v>16</v>
      </c>
      <c r="H365" s="2">
        <f>G365/$K$365</f>
        <v>0.14035087719298245</v>
      </c>
      <c r="I365" s="1">
        <f>Med!I365</f>
        <v>10</v>
      </c>
      <c r="J365" s="2">
        <f>I365/$K$365</f>
        <v>8.771929824561403E-2</v>
      </c>
      <c r="K365" s="10">
        <f>Med!K365</f>
        <v>114</v>
      </c>
      <c r="L365" s="10">
        <f>Med!L365</f>
        <v>9</v>
      </c>
      <c r="M365" s="10">
        <f>Med!M365</f>
        <v>123</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Med!C367</f>
        <v>9</v>
      </c>
      <c r="D367" s="2">
        <f>C367/$K$367</f>
        <v>9.2783505154639179E-2</v>
      </c>
      <c r="E367" s="1">
        <f>Med!E367</f>
        <v>65</v>
      </c>
      <c r="F367" s="2">
        <f>E367/$K$367</f>
        <v>0.67010309278350511</v>
      </c>
      <c r="G367" s="1">
        <f>Med!G367</f>
        <v>14</v>
      </c>
      <c r="H367" s="2">
        <f>G367/$K$367</f>
        <v>0.14432989690721648</v>
      </c>
      <c r="I367" s="1">
        <f>Med!I367</f>
        <v>9</v>
      </c>
      <c r="J367" s="2">
        <f>I367/$K$367</f>
        <v>9.2783505154639179E-2</v>
      </c>
      <c r="K367" s="10">
        <f>Med!K367</f>
        <v>97</v>
      </c>
      <c r="L367" s="10">
        <f>Med!L367</f>
        <v>26</v>
      </c>
      <c r="M367" s="10">
        <f>Med!M367</f>
        <v>123</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Med!C369</f>
        <v>8</v>
      </c>
      <c r="D369" s="2">
        <f>C369/$K$369</f>
        <v>0.10526315789473684</v>
      </c>
      <c r="E369" s="1">
        <f>Med!E369</f>
        <v>60</v>
      </c>
      <c r="F369" s="2">
        <f>E369/$K$369</f>
        <v>0.78947368421052633</v>
      </c>
      <c r="G369" s="1">
        <f>Med!G369</f>
        <v>5</v>
      </c>
      <c r="H369" s="2">
        <f>G369/$K$369</f>
        <v>6.5789473684210523E-2</v>
      </c>
      <c r="I369" s="1">
        <f>Med!I369</f>
        <v>3</v>
      </c>
      <c r="J369" s="2">
        <f>I369/$K$369</f>
        <v>3.9473684210526314E-2</v>
      </c>
      <c r="K369" s="10">
        <f>Med!K369</f>
        <v>76</v>
      </c>
      <c r="L369" s="10">
        <f>Med!L369</f>
        <v>47</v>
      </c>
      <c r="M369" s="10">
        <f>Med!M369</f>
        <v>123</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380</v>
      </c>
      <c r="H375" s="208" t="s">
        <v>5</v>
      </c>
      <c r="I375" s="208" t="s">
        <v>381</v>
      </c>
      <c r="J375" s="34"/>
      <c r="K375" s="34"/>
      <c r="L375" s="34"/>
      <c r="M375" s="34"/>
      <c r="N375" s="34"/>
      <c r="O375" s="34"/>
    </row>
    <row r="376" spans="2:15" s="123" customFormat="1" x14ac:dyDescent="0.2">
      <c r="B376" s="24" t="s">
        <v>29</v>
      </c>
      <c r="C376" s="1">
        <f>Med!C376</f>
        <v>57</v>
      </c>
      <c r="D376" s="2">
        <f>C376/$G$376</f>
        <v>0.6063829787234043</v>
      </c>
      <c r="E376" s="1">
        <f>Med!E376</f>
        <v>37</v>
      </c>
      <c r="F376" s="2">
        <f>E376/$G$376</f>
        <v>0.39361702127659576</v>
      </c>
      <c r="G376" s="36">
        <f>C376+E376</f>
        <v>94</v>
      </c>
      <c r="H376" s="10">
        <f>Med!H376</f>
        <v>29</v>
      </c>
      <c r="I376" s="36">
        <f>G376+H376</f>
        <v>123</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380</v>
      </c>
      <c r="J383" s="208" t="s">
        <v>5</v>
      </c>
      <c r="K383" s="208" t="s">
        <v>381</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Med!C385+Med!E385</f>
        <v>22</v>
      </c>
      <c r="D385" s="2">
        <f>C385/$I385</f>
        <v>0.22448979591836735</v>
      </c>
      <c r="E385" s="1">
        <f>Med!G385</f>
        <v>13</v>
      </c>
      <c r="F385" s="2">
        <f>E385/$I385</f>
        <v>0.1326530612244898</v>
      </c>
      <c r="G385" s="1">
        <f>Med!I385+Med!K385</f>
        <v>63</v>
      </c>
      <c r="H385" s="2">
        <f>G385/$I385</f>
        <v>0.6428571428571429</v>
      </c>
      <c r="I385" s="3">
        <f>Med!M385</f>
        <v>98</v>
      </c>
      <c r="J385" s="3">
        <f>Med!N385</f>
        <v>25</v>
      </c>
      <c r="K385" s="3">
        <f>Med!O385</f>
        <v>123</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Med!C387+Med!E387</f>
        <v>21</v>
      </c>
      <c r="D387" s="2">
        <f>C387/$I387</f>
        <v>0.21428571428571427</v>
      </c>
      <c r="E387" s="1">
        <f>Med!G387</f>
        <v>17</v>
      </c>
      <c r="F387" s="2">
        <f>E387/$I387</f>
        <v>0.17346938775510204</v>
      </c>
      <c r="G387" s="1">
        <f>Med!I387+Med!K387</f>
        <v>60</v>
      </c>
      <c r="H387" s="2">
        <f>G387/$I387</f>
        <v>0.61224489795918369</v>
      </c>
      <c r="I387" s="3">
        <f>Med!M387</f>
        <v>98</v>
      </c>
      <c r="J387" s="3">
        <f>Med!N387</f>
        <v>25</v>
      </c>
      <c r="K387" s="3">
        <f>Med!O387</f>
        <v>123</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Med!C389+Med!E389</f>
        <v>22</v>
      </c>
      <c r="D389" s="2">
        <f>C389/$I389</f>
        <v>0.24175824175824176</v>
      </c>
      <c r="E389" s="1">
        <f>Med!G389</f>
        <v>24</v>
      </c>
      <c r="F389" s="2">
        <f>E389/$I389</f>
        <v>0.26373626373626374</v>
      </c>
      <c r="G389" s="1">
        <f>Med!I389+Med!K389</f>
        <v>45</v>
      </c>
      <c r="H389" s="2">
        <f>G389/$I389</f>
        <v>0.49450549450549453</v>
      </c>
      <c r="I389" s="3">
        <f>Med!M389</f>
        <v>91</v>
      </c>
      <c r="J389" s="3">
        <f>Med!N389</f>
        <v>32</v>
      </c>
      <c r="K389" s="3">
        <f>Med!O389</f>
        <v>123</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Med!C391+Med!E391</f>
        <v>31</v>
      </c>
      <c r="D391" s="2">
        <f>C391/$I391</f>
        <v>0.36470588235294116</v>
      </c>
      <c r="E391" s="1">
        <f>Med!G391</f>
        <v>15</v>
      </c>
      <c r="F391" s="2">
        <f>E391/$I391</f>
        <v>0.17647058823529413</v>
      </c>
      <c r="G391" s="1">
        <f>Med!I391+Med!K391</f>
        <v>39</v>
      </c>
      <c r="H391" s="2">
        <f>G391/$I391</f>
        <v>0.45882352941176469</v>
      </c>
      <c r="I391" s="3">
        <f>Med!M391</f>
        <v>85</v>
      </c>
      <c r="J391" s="3">
        <f>Med!N391</f>
        <v>38</v>
      </c>
      <c r="K391" s="3">
        <f>Med!O391</f>
        <v>123</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14.25" customHeight="1" x14ac:dyDescent="0.2">
      <c r="B400" s="257"/>
      <c r="C400" s="208" t="s">
        <v>121</v>
      </c>
      <c r="D400" s="32"/>
      <c r="E400" s="208" t="s">
        <v>122</v>
      </c>
      <c r="F400" s="32"/>
      <c r="G400" s="208" t="s">
        <v>380</v>
      </c>
      <c r="H400" s="117"/>
      <c r="I400" s="117"/>
      <c r="J400" s="117"/>
      <c r="K400" s="117"/>
      <c r="L400" s="117"/>
      <c r="M400" s="34"/>
      <c r="N400" s="34"/>
    </row>
    <row r="401" spans="2:15" s="123" customFormat="1" x14ac:dyDescent="0.2">
      <c r="B401" s="24" t="s">
        <v>29</v>
      </c>
      <c r="C401" s="1">
        <f>Med!C401</f>
        <v>108</v>
      </c>
      <c r="D401" s="2">
        <f>C401/$G$401</f>
        <v>0.87804878048780488</v>
      </c>
      <c r="E401" s="1">
        <f>Med!E401</f>
        <v>15</v>
      </c>
      <c r="F401" s="2">
        <f>E401/$G$401</f>
        <v>0.12195121951219512</v>
      </c>
      <c r="G401" s="9">
        <f>C401+E401</f>
        <v>123</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380</v>
      </c>
      <c r="J408" s="208" t="s">
        <v>5</v>
      </c>
      <c r="K408" s="208" t="s">
        <v>381</v>
      </c>
      <c r="L408" s="34"/>
      <c r="M408" s="34"/>
      <c r="N408" s="34"/>
      <c r="O408" s="34"/>
    </row>
    <row r="409" spans="2:15" s="123" customFormat="1" x14ac:dyDescent="0.2">
      <c r="B409" s="24" t="s">
        <v>159</v>
      </c>
      <c r="C409" s="1">
        <f>Med!C409+Med!E409</f>
        <v>4</v>
      </c>
      <c r="D409" s="2">
        <f>C409/$I409</f>
        <v>3.7383177570093455E-2</v>
      </c>
      <c r="E409" s="1">
        <f>Med!G409</f>
        <v>10</v>
      </c>
      <c r="F409" s="2">
        <f>E409/$I409</f>
        <v>9.3457943925233641E-2</v>
      </c>
      <c r="G409" s="1">
        <f>Med!I409+Med!K409</f>
        <v>93</v>
      </c>
      <c r="H409" s="2">
        <f>G409/$I409</f>
        <v>0.86915887850467288</v>
      </c>
      <c r="I409" s="3">
        <f>Med!M409</f>
        <v>107</v>
      </c>
      <c r="J409" s="3">
        <f>Med!N409</f>
        <v>16</v>
      </c>
      <c r="K409" s="3">
        <f>Med!O409</f>
        <v>123</v>
      </c>
      <c r="L409" s="34"/>
      <c r="M409" s="34"/>
      <c r="N409" s="34"/>
      <c r="O409" s="34"/>
    </row>
    <row r="410" spans="2:15" s="123" customFormat="1" x14ac:dyDescent="0.2">
      <c r="B410" s="24" t="s">
        <v>160</v>
      </c>
      <c r="C410" s="1">
        <f>Med!C410+Med!E410</f>
        <v>18</v>
      </c>
      <c r="D410" s="2">
        <f t="shared" ref="D410:F419" si="72">C410/$I410</f>
        <v>0.47368421052631576</v>
      </c>
      <c r="E410" s="1">
        <f>Med!G410</f>
        <v>7</v>
      </c>
      <c r="F410" s="2">
        <f t="shared" si="72"/>
        <v>0.18421052631578946</v>
      </c>
      <c r="G410" s="1">
        <f>Med!I410+Med!K410</f>
        <v>13</v>
      </c>
      <c r="H410" s="2">
        <f t="shared" ref="H410:H419" si="73">G410/$I410</f>
        <v>0.34210526315789475</v>
      </c>
      <c r="I410" s="3">
        <f>Med!M410</f>
        <v>38</v>
      </c>
      <c r="J410" s="3">
        <f>Med!N410</f>
        <v>85</v>
      </c>
      <c r="K410" s="3">
        <f>Med!O410</f>
        <v>123</v>
      </c>
      <c r="L410" s="34"/>
      <c r="M410" s="34"/>
      <c r="N410" s="34"/>
      <c r="O410" s="34"/>
    </row>
    <row r="411" spans="2:15" s="123" customFormat="1" x14ac:dyDescent="0.2">
      <c r="B411" s="24" t="s">
        <v>161</v>
      </c>
      <c r="C411" s="1">
        <f>Med!C411+Med!E411</f>
        <v>5</v>
      </c>
      <c r="D411" s="2">
        <f t="shared" si="72"/>
        <v>0.05</v>
      </c>
      <c r="E411" s="1">
        <f>Med!G411</f>
        <v>14</v>
      </c>
      <c r="F411" s="2">
        <f t="shared" si="72"/>
        <v>0.14000000000000001</v>
      </c>
      <c r="G411" s="1">
        <f>Med!I411+Med!K411</f>
        <v>81</v>
      </c>
      <c r="H411" s="2">
        <f t="shared" si="73"/>
        <v>0.81</v>
      </c>
      <c r="I411" s="3">
        <f>Med!M411</f>
        <v>100</v>
      </c>
      <c r="J411" s="3">
        <f>Med!N411</f>
        <v>23</v>
      </c>
      <c r="K411" s="3">
        <f>Med!O411</f>
        <v>123</v>
      </c>
      <c r="L411" s="34"/>
      <c r="M411" s="34"/>
      <c r="N411" s="34"/>
      <c r="O411" s="34"/>
    </row>
    <row r="412" spans="2:15" s="123" customFormat="1" x14ac:dyDescent="0.2">
      <c r="B412" s="24" t="s">
        <v>162</v>
      </c>
      <c r="C412" s="1">
        <f>Med!C412+Med!E412</f>
        <v>2</v>
      </c>
      <c r="D412" s="2">
        <f t="shared" si="72"/>
        <v>1.9230769230769232E-2</v>
      </c>
      <c r="E412" s="1">
        <f>Med!G412</f>
        <v>11</v>
      </c>
      <c r="F412" s="2">
        <f t="shared" si="72"/>
        <v>0.10576923076923077</v>
      </c>
      <c r="G412" s="1">
        <f>Med!I412+Med!K412</f>
        <v>91</v>
      </c>
      <c r="H412" s="2">
        <f t="shared" si="73"/>
        <v>0.875</v>
      </c>
      <c r="I412" s="3">
        <f>Med!M412</f>
        <v>104</v>
      </c>
      <c r="J412" s="3">
        <f>Med!N412</f>
        <v>19</v>
      </c>
      <c r="K412" s="3">
        <f>Med!O412</f>
        <v>123</v>
      </c>
      <c r="L412" s="34"/>
      <c r="M412" s="34"/>
      <c r="N412" s="34"/>
      <c r="O412" s="34"/>
    </row>
    <row r="413" spans="2:15" s="123" customFormat="1" ht="24" x14ac:dyDescent="0.2">
      <c r="B413" s="24" t="s">
        <v>163</v>
      </c>
      <c r="C413" s="1">
        <f>Med!C413+Med!E413</f>
        <v>21</v>
      </c>
      <c r="D413" s="2">
        <f t="shared" si="72"/>
        <v>0.20388349514563106</v>
      </c>
      <c r="E413" s="1">
        <f>Med!G413</f>
        <v>28</v>
      </c>
      <c r="F413" s="2">
        <f t="shared" si="72"/>
        <v>0.27184466019417475</v>
      </c>
      <c r="G413" s="1">
        <f>Med!I413+Med!K413</f>
        <v>54</v>
      </c>
      <c r="H413" s="2">
        <f t="shared" si="73"/>
        <v>0.52427184466019416</v>
      </c>
      <c r="I413" s="3">
        <f>Med!M413</f>
        <v>103</v>
      </c>
      <c r="J413" s="3">
        <f>Med!N413</f>
        <v>20</v>
      </c>
      <c r="K413" s="3">
        <f>Med!O413</f>
        <v>123</v>
      </c>
      <c r="L413" s="34"/>
      <c r="M413" s="34"/>
      <c r="N413" s="34"/>
      <c r="O413" s="34"/>
    </row>
    <row r="414" spans="2:15" s="123" customFormat="1" x14ac:dyDescent="0.2">
      <c r="B414" s="24" t="s">
        <v>164</v>
      </c>
      <c r="C414" s="1">
        <f>Med!C414+Med!E414</f>
        <v>6</v>
      </c>
      <c r="D414" s="2">
        <f t="shared" si="72"/>
        <v>5.8823529411764705E-2</v>
      </c>
      <c r="E414" s="1">
        <f>Med!G414</f>
        <v>15</v>
      </c>
      <c r="F414" s="2">
        <f t="shared" si="72"/>
        <v>0.14705882352941177</v>
      </c>
      <c r="G414" s="1">
        <f>Med!I414+Med!K414</f>
        <v>81</v>
      </c>
      <c r="H414" s="2">
        <f t="shared" si="73"/>
        <v>0.79411764705882348</v>
      </c>
      <c r="I414" s="3">
        <f>Med!M414</f>
        <v>102</v>
      </c>
      <c r="J414" s="3">
        <f>Med!N414</f>
        <v>21</v>
      </c>
      <c r="K414" s="3">
        <f>Med!O414</f>
        <v>123</v>
      </c>
      <c r="L414" s="34"/>
      <c r="M414" s="34"/>
      <c r="N414" s="34"/>
      <c r="O414" s="34"/>
    </row>
    <row r="415" spans="2:15" s="123" customFormat="1" x14ac:dyDescent="0.2">
      <c r="B415" s="24" t="s">
        <v>165</v>
      </c>
      <c r="C415" s="1">
        <f>Med!C415+Med!E415</f>
        <v>33</v>
      </c>
      <c r="D415" s="2">
        <f t="shared" si="72"/>
        <v>0.34020618556701032</v>
      </c>
      <c r="E415" s="1">
        <f>Med!G415</f>
        <v>28</v>
      </c>
      <c r="F415" s="2">
        <f t="shared" si="72"/>
        <v>0.28865979381443296</v>
      </c>
      <c r="G415" s="1">
        <f>Med!I415+Med!K415</f>
        <v>36</v>
      </c>
      <c r="H415" s="2">
        <f t="shared" si="73"/>
        <v>0.37113402061855671</v>
      </c>
      <c r="I415" s="3">
        <f>Med!M415</f>
        <v>97</v>
      </c>
      <c r="J415" s="3">
        <f>Med!N415</f>
        <v>26</v>
      </c>
      <c r="K415" s="3">
        <f>Med!O415</f>
        <v>123</v>
      </c>
      <c r="L415" s="34"/>
      <c r="M415" s="34"/>
      <c r="N415" s="34"/>
      <c r="O415" s="34"/>
    </row>
    <row r="416" spans="2:15" s="123" customFormat="1" x14ac:dyDescent="0.2">
      <c r="B416" s="24" t="s">
        <v>166</v>
      </c>
      <c r="C416" s="1">
        <f>Med!C416+Med!E416</f>
        <v>11</v>
      </c>
      <c r="D416" s="2">
        <f t="shared" si="72"/>
        <v>0.10576923076923077</v>
      </c>
      <c r="E416" s="1">
        <f>Med!G416</f>
        <v>26</v>
      </c>
      <c r="F416" s="2">
        <f t="shared" si="72"/>
        <v>0.25</v>
      </c>
      <c r="G416" s="1">
        <f>Med!I416+Med!K416</f>
        <v>67</v>
      </c>
      <c r="H416" s="2">
        <f t="shared" si="73"/>
        <v>0.64423076923076927</v>
      </c>
      <c r="I416" s="3">
        <f>Med!M416</f>
        <v>104</v>
      </c>
      <c r="J416" s="3">
        <f>Med!N416</f>
        <v>19</v>
      </c>
      <c r="K416" s="3">
        <f>Med!O416</f>
        <v>123</v>
      </c>
      <c r="L416" s="34"/>
      <c r="M416" s="34"/>
      <c r="N416" s="34"/>
      <c r="O416" s="34"/>
    </row>
    <row r="417" spans="2:15" s="123" customFormat="1" x14ac:dyDescent="0.2">
      <c r="B417" s="24" t="s">
        <v>167</v>
      </c>
      <c r="C417" s="1">
        <f>Med!C417+Med!E417</f>
        <v>21</v>
      </c>
      <c r="D417" s="2">
        <f t="shared" si="72"/>
        <v>0.20588235294117646</v>
      </c>
      <c r="E417" s="1">
        <f>Med!G417</f>
        <v>27</v>
      </c>
      <c r="F417" s="2">
        <f t="shared" si="72"/>
        <v>0.26470588235294118</v>
      </c>
      <c r="G417" s="1">
        <f>Med!I417+Med!K417</f>
        <v>54</v>
      </c>
      <c r="H417" s="2">
        <f t="shared" si="73"/>
        <v>0.52941176470588236</v>
      </c>
      <c r="I417" s="3">
        <f>Med!M417</f>
        <v>102</v>
      </c>
      <c r="J417" s="3">
        <f>Med!N417</f>
        <v>21</v>
      </c>
      <c r="K417" s="3">
        <f>Med!O417</f>
        <v>123</v>
      </c>
      <c r="L417" s="34"/>
      <c r="M417" s="34"/>
      <c r="N417" s="34"/>
      <c r="O417" s="34"/>
    </row>
    <row r="418" spans="2:15" s="123" customFormat="1" x14ac:dyDescent="0.2">
      <c r="B418" s="24" t="s">
        <v>168</v>
      </c>
      <c r="C418" s="1">
        <f>Med!C418+Med!E418</f>
        <v>9</v>
      </c>
      <c r="D418" s="2">
        <f t="shared" si="72"/>
        <v>8.4112149532710276E-2</v>
      </c>
      <c r="E418" s="1">
        <f>Med!G418</f>
        <v>15</v>
      </c>
      <c r="F418" s="2">
        <f t="shared" si="72"/>
        <v>0.14018691588785046</v>
      </c>
      <c r="G418" s="1">
        <f>Med!I418+Med!K418</f>
        <v>83</v>
      </c>
      <c r="H418" s="2">
        <f t="shared" si="73"/>
        <v>0.77570093457943923</v>
      </c>
      <c r="I418" s="3">
        <f>Med!M418</f>
        <v>107</v>
      </c>
      <c r="J418" s="3">
        <f>Med!N418</f>
        <v>16</v>
      </c>
      <c r="K418" s="3">
        <f>Med!O418</f>
        <v>123</v>
      </c>
      <c r="L418" s="34"/>
      <c r="M418" s="34"/>
      <c r="N418" s="34"/>
      <c r="O418" s="34"/>
    </row>
    <row r="419" spans="2:15" s="123" customFormat="1" x14ac:dyDescent="0.2">
      <c r="B419" s="24" t="s">
        <v>169</v>
      </c>
      <c r="C419" s="1">
        <f>Med!C419+Med!E419</f>
        <v>11</v>
      </c>
      <c r="D419" s="2">
        <f t="shared" si="72"/>
        <v>0.10377358490566038</v>
      </c>
      <c r="E419" s="1">
        <f>Med!G419</f>
        <v>31</v>
      </c>
      <c r="F419" s="2">
        <f t="shared" si="72"/>
        <v>0.29245283018867924</v>
      </c>
      <c r="G419" s="1">
        <f>Med!I419+Med!K419</f>
        <v>64</v>
      </c>
      <c r="H419" s="2">
        <f t="shared" si="73"/>
        <v>0.60377358490566035</v>
      </c>
      <c r="I419" s="3">
        <f>Med!M419</f>
        <v>106</v>
      </c>
      <c r="J419" s="3">
        <f>Med!N419</f>
        <v>17</v>
      </c>
      <c r="K419" s="3">
        <f>Med!O419</f>
        <v>123</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380</v>
      </c>
      <c r="N426" s="208" t="s">
        <v>5</v>
      </c>
      <c r="O426" s="208" t="s">
        <v>381</v>
      </c>
    </row>
    <row r="427" spans="2:15" s="123" customFormat="1" x14ac:dyDescent="0.2">
      <c r="B427" s="24" t="s">
        <v>176</v>
      </c>
      <c r="C427" s="1">
        <f>Med!C427</f>
        <v>12</v>
      </c>
      <c r="D427" s="2">
        <f>C427/$M$427</f>
        <v>0.11320754716981132</v>
      </c>
      <c r="E427" s="1">
        <f>Med!E427</f>
        <v>40</v>
      </c>
      <c r="F427" s="2">
        <f>E427/$M$427</f>
        <v>0.37735849056603776</v>
      </c>
      <c r="G427" s="1">
        <f>Med!G427</f>
        <v>16</v>
      </c>
      <c r="H427" s="2">
        <f>G427/$M$427</f>
        <v>0.15094339622641509</v>
      </c>
      <c r="I427" s="1">
        <f>Med!I427</f>
        <v>6</v>
      </c>
      <c r="J427" s="2">
        <f>I427/$M$427</f>
        <v>5.6603773584905662E-2</v>
      </c>
      <c r="K427" s="1">
        <f>Med!K427</f>
        <v>32</v>
      </c>
      <c r="L427" s="2">
        <f>K427/$M$427</f>
        <v>0.30188679245283018</v>
      </c>
      <c r="M427" s="3">
        <f t="shared" ref="M427:M437" si="74">C427+E427+G427+I427+K427</f>
        <v>106</v>
      </c>
      <c r="N427" s="10">
        <f>Med!N427</f>
        <v>17</v>
      </c>
      <c r="O427" s="36">
        <f t="shared" ref="O427:O437" si="75">M427+N427</f>
        <v>123</v>
      </c>
    </row>
    <row r="428" spans="2:15" s="123" customFormat="1" x14ac:dyDescent="0.2">
      <c r="B428" s="119" t="s">
        <v>177</v>
      </c>
      <c r="C428" s="1">
        <f>Med!C428</f>
        <v>13</v>
      </c>
      <c r="D428" s="2">
        <f>C428/$M$428</f>
        <v>0.12380952380952381</v>
      </c>
      <c r="E428" s="1">
        <f>Med!E428</f>
        <v>46</v>
      </c>
      <c r="F428" s="2">
        <f>E428/$M$428</f>
        <v>0.43809523809523809</v>
      </c>
      <c r="G428" s="1">
        <f>Med!G428</f>
        <v>18</v>
      </c>
      <c r="H428" s="2">
        <f>G428/$M$428</f>
        <v>0.17142857142857143</v>
      </c>
      <c r="I428" s="1">
        <f>Med!I428</f>
        <v>6</v>
      </c>
      <c r="J428" s="2">
        <f>I428/$M$428</f>
        <v>5.7142857142857141E-2</v>
      </c>
      <c r="K428" s="1">
        <f>Med!K428</f>
        <v>22</v>
      </c>
      <c r="L428" s="2">
        <f>K428/$M$428</f>
        <v>0.20952380952380953</v>
      </c>
      <c r="M428" s="3">
        <f t="shared" si="74"/>
        <v>105</v>
      </c>
      <c r="N428" s="10">
        <f>Med!N428</f>
        <v>18</v>
      </c>
      <c r="O428" s="36">
        <f t="shared" si="75"/>
        <v>123</v>
      </c>
    </row>
    <row r="429" spans="2:15" s="123" customFormat="1" ht="24" x14ac:dyDescent="0.2">
      <c r="B429" s="24" t="s">
        <v>178</v>
      </c>
      <c r="C429" s="1">
        <f>Med!C429</f>
        <v>9</v>
      </c>
      <c r="D429" s="2">
        <f>C429/$M$429</f>
        <v>8.4112149532710276E-2</v>
      </c>
      <c r="E429" s="1">
        <f>Med!E429</f>
        <v>36</v>
      </c>
      <c r="F429" s="2">
        <f>E429/$M$429</f>
        <v>0.3364485981308411</v>
      </c>
      <c r="G429" s="1">
        <f>Med!G429</f>
        <v>28</v>
      </c>
      <c r="H429" s="2">
        <f>G429/$M$429</f>
        <v>0.26168224299065418</v>
      </c>
      <c r="I429" s="1">
        <f>Med!I429</f>
        <v>12</v>
      </c>
      <c r="J429" s="2">
        <f>I429/$M$429</f>
        <v>0.11214953271028037</v>
      </c>
      <c r="K429" s="1">
        <f>Med!K429</f>
        <v>22</v>
      </c>
      <c r="L429" s="2">
        <f>K429/$M$429</f>
        <v>0.20560747663551401</v>
      </c>
      <c r="M429" s="3">
        <f t="shared" si="74"/>
        <v>107</v>
      </c>
      <c r="N429" s="10">
        <f>Med!N429</f>
        <v>16</v>
      </c>
      <c r="O429" s="36">
        <f t="shared" si="75"/>
        <v>123</v>
      </c>
    </row>
    <row r="430" spans="2:15" s="123" customFormat="1" x14ac:dyDescent="0.2">
      <c r="B430" s="119" t="s">
        <v>179</v>
      </c>
      <c r="C430" s="1">
        <f>Med!C430</f>
        <v>6</v>
      </c>
      <c r="D430" s="2">
        <f>C430/$M$430</f>
        <v>5.7142857142857141E-2</v>
      </c>
      <c r="E430" s="1">
        <f>Med!E430</f>
        <v>35</v>
      </c>
      <c r="F430" s="2">
        <f>E430/$M$430</f>
        <v>0.33333333333333331</v>
      </c>
      <c r="G430" s="1">
        <f>Med!G430</f>
        <v>35</v>
      </c>
      <c r="H430" s="2">
        <f>G430/$M$430</f>
        <v>0.33333333333333331</v>
      </c>
      <c r="I430" s="1">
        <f>Med!I430</f>
        <v>12</v>
      </c>
      <c r="J430" s="2">
        <f>I430/$M$430</f>
        <v>0.11428571428571428</v>
      </c>
      <c r="K430" s="1">
        <f>Med!K430</f>
        <v>17</v>
      </c>
      <c r="L430" s="2">
        <f>K430/$M$430</f>
        <v>0.16190476190476191</v>
      </c>
      <c r="M430" s="3">
        <f t="shared" si="74"/>
        <v>105</v>
      </c>
      <c r="N430" s="10">
        <f>Med!N430</f>
        <v>18</v>
      </c>
      <c r="O430" s="36">
        <f t="shared" si="75"/>
        <v>123</v>
      </c>
    </row>
    <row r="431" spans="2:15" s="123" customFormat="1" x14ac:dyDescent="0.2">
      <c r="B431" s="24" t="s">
        <v>180</v>
      </c>
      <c r="C431" s="1">
        <f>Med!C431</f>
        <v>5</v>
      </c>
      <c r="D431" s="2">
        <f>C431/$M$431</f>
        <v>4.7619047619047616E-2</v>
      </c>
      <c r="E431" s="1">
        <f>Med!E431</f>
        <v>44</v>
      </c>
      <c r="F431" s="2">
        <f>E431/$M$431</f>
        <v>0.41904761904761906</v>
      </c>
      <c r="G431" s="1">
        <f>Med!G431</f>
        <v>42</v>
      </c>
      <c r="H431" s="2">
        <f>G431/$M$431</f>
        <v>0.4</v>
      </c>
      <c r="I431" s="1">
        <f>Med!I431</f>
        <v>4</v>
      </c>
      <c r="J431" s="2">
        <f>I431/$M$431</f>
        <v>3.8095238095238099E-2</v>
      </c>
      <c r="K431" s="1">
        <f>Med!K431</f>
        <v>10</v>
      </c>
      <c r="L431" s="2">
        <f>K431/$M$431</f>
        <v>9.5238095238095233E-2</v>
      </c>
      <c r="M431" s="3">
        <f t="shared" si="74"/>
        <v>105</v>
      </c>
      <c r="N431" s="10">
        <f>Med!N431</f>
        <v>18</v>
      </c>
      <c r="O431" s="36">
        <f t="shared" si="75"/>
        <v>123</v>
      </c>
    </row>
    <row r="432" spans="2:15" s="123" customFormat="1" ht="24" x14ac:dyDescent="0.2">
      <c r="B432" s="24" t="s">
        <v>181</v>
      </c>
      <c r="C432" s="1">
        <f>Med!C432</f>
        <v>18</v>
      </c>
      <c r="D432" s="2">
        <f>C432/$M$432</f>
        <v>0.17475728155339806</v>
      </c>
      <c r="E432" s="1">
        <f>Med!E432</f>
        <v>44</v>
      </c>
      <c r="F432" s="2">
        <f>E432/$M$432</f>
        <v>0.42718446601941745</v>
      </c>
      <c r="G432" s="1">
        <f>Med!G432</f>
        <v>28</v>
      </c>
      <c r="H432" s="2">
        <f>G432/$M$432</f>
        <v>0.27184466019417475</v>
      </c>
      <c r="I432" s="1">
        <f>Med!I432</f>
        <v>2</v>
      </c>
      <c r="J432" s="2">
        <f>I432/$M$432</f>
        <v>1.9417475728155338E-2</v>
      </c>
      <c r="K432" s="1">
        <f>Med!K432</f>
        <v>11</v>
      </c>
      <c r="L432" s="2">
        <f>K432/$M$432</f>
        <v>0.10679611650485436</v>
      </c>
      <c r="M432" s="3">
        <f t="shared" si="74"/>
        <v>103</v>
      </c>
      <c r="N432" s="10">
        <f>Med!N432</f>
        <v>20</v>
      </c>
      <c r="O432" s="36">
        <f t="shared" si="75"/>
        <v>123</v>
      </c>
    </row>
    <row r="433" spans="2:16" x14ac:dyDescent="0.2">
      <c r="B433" s="119" t="s">
        <v>182</v>
      </c>
      <c r="C433" s="1">
        <f>Med!C433</f>
        <v>19</v>
      </c>
      <c r="D433" s="2">
        <f>C433/$M$433</f>
        <v>0.17757009345794392</v>
      </c>
      <c r="E433" s="1">
        <f>Med!E433</f>
        <v>33</v>
      </c>
      <c r="F433" s="2">
        <f>E433/$M$433</f>
        <v>0.30841121495327101</v>
      </c>
      <c r="G433" s="1">
        <f>Med!G433</f>
        <v>29</v>
      </c>
      <c r="H433" s="2">
        <f>G433/$M$433</f>
        <v>0.27102803738317754</v>
      </c>
      <c r="I433" s="1">
        <f>Med!I433</f>
        <v>11</v>
      </c>
      <c r="J433" s="2">
        <f>I433/$M$433</f>
        <v>0.10280373831775701</v>
      </c>
      <c r="K433" s="1">
        <f>Med!K433</f>
        <v>15</v>
      </c>
      <c r="L433" s="2">
        <f>K433/$M$433</f>
        <v>0.14018691588785046</v>
      </c>
      <c r="M433" s="3">
        <f t="shared" si="74"/>
        <v>107</v>
      </c>
      <c r="N433" s="10">
        <f>Med!N433</f>
        <v>16</v>
      </c>
      <c r="O433" s="36">
        <f t="shared" si="75"/>
        <v>123</v>
      </c>
    </row>
    <row r="434" spans="2:16" x14ac:dyDescent="0.2">
      <c r="B434" s="24" t="s">
        <v>183</v>
      </c>
      <c r="C434" s="1">
        <f>Med!C434</f>
        <v>4</v>
      </c>
      <c r="D434" s="2">
        <f>C434/$M$434</f>
        <v>3.8461538461538464E-2</v>
      </c>
      <c r="E434" s="1">
        <f>Med!E434</f>
        <v>23</v>
      </c>
      <c r="F434" s="2">
        <f>E434/$M$434</f>
        <v>0.22115384615384615</v>
      </c>
      <c r="G434" s="1">
        <f>Med!G434</f>
        <v>58</v>
      </c>
      <c r="H434" s="2">
        <f>G434/$M$434</f>
        <v>0.55769230769230771</v>
      </c>
      <c r="I434" s="1">
        <f>Med!I434</f>
        <v>13</v>
      </c>
      <c r="J434" s="2">
        <f>I434/$M$434</f>
        <v>0.125</v>
      </c>
      <c r="K434" s="1">
        <f>Med!K434</f>
        <v>6</v>
      </c>
      <c r="L434" s="2">
        <f>K434/$M$434</f>
        <v>5.7692307692307696E-2</v>
      </c>
      <c r="M434" s="3">
        <f t="shared" si="74"/>
        <v>104</v>
      </c>
      <c r="N434" s="10">
        <f>Med!N434</f>
        <v>19</v>
      </c>
      <c r="O434" s="36">
        <f t="shared" si="75"/>
        <v>123</v>
      </c>
    </row>
    <row r="435" spans="2:16" x14ac:dyDescent="0.2">
      <c r="B435" s="24" t="s">
        <v>184</v>
      </c>
      <c r="C435" s="1">
        <f>Med!C435</f>
        <v>4</v>
      </c>
      <c r="D435" s="2">
        <f>C435/$M$435</f>
        <v>3.9603960396039604E-2</v>
      </c>
      <c r="E435" s="1">
        <f>Med!E435</f>
        <v>23</v>
      </c>
      <c r="F435" s="2">
        <f>E435/$M$435</f>
        <v>0.22772277227722773</v>
      </c>
      <c r="G435" s="1">
        <f>Med!G435</f>
        <v>51</v>
      </c>
      <c r="H435" s="2">
        <f>G435/$M$435</f>
        <v>0.50495049504950495</v>
      </c>
      <c r="I435" s="1">
        <f>Med!I435</f>
        <v>11</v>
      </c>
      <c r="J435" s="2">
        <f>I435/$M$435</f>
        <v>0.10891089108910891</v>
      </c>
      <c r="K435" s="1">
        <f>Med!K435</f>
        <v>12</v>
      </c>
      <c r="L435" s="2">
        <f>K435/$M$435</f>
        <v>0.11881188118811881</v>
      </c>
      <c r="M435" s="3">
        <f t="shared" si="74"/>
        <v>101</v>
      </c>
      <c r="N435" s="10">
        <f>Med!N435</f>
        <v>22</v>
      </c>
      <c r="O435" s="36">
        <f t="shared" si="75"/>
        <v>123</v>
      </c>
    </row>
    <row r="436" spans="2:16" x14ac:dyDescent="0.2">
      <c r="B436" s="119" t="s">
        <v>185</v>
      </c>
      <c r="C436" s="1">
        <f>Med!C436</f>
        <v>7</v>
      </c>
      <c r="D436" s="2">
        <f>C436/$M$436</f>
        <v>7.2164948453608241E-2</v>
      </c>
      <c r="E436" s="1">
        <f>Med!E436</f>
        <v>21</v>
      </c>
      <c r="F436" s="2">
        <f>E436/$M$436</f>
        <v>0.21649484536082475</v>
      </c>
      <c r="G436" s="1">
        <f>Med!G436</f>
        <v>50</v>
      </c>
      <c r="H436" s="2">
        <f>G436/$M$436</f>
        <v>0.51546391752577314</v>
      </c>
      <c r="I436" s="1">
        <f>Med!I436</f>
        <v>2</v>
      </c>
      <c r="J436" s="2">
        <f>I436/$M$436</f>
        <v>2.0618556701030927E-2</v>
      </c>
      <c r="K436" s="1">
        <f>Med!K436</f>
        <v>17</v>
      </c>
      <c r="L436" s="2">
        <f>K436/$M$436</f>
        <v>0.17525773195876287</v>
      </c>
      <c r="M436" s="3">
        <f t="shared" si="74"/>
        <v>97</v>
      </c>
      <c r="N436" s="10">
        <f>Med!N436</f>
        <v>26</v>
      </c>
      <c r="O436" s="36">
        <f t="shared" si="75"/>
        <v>123</v>
      </c>
    </row>
    <row r="437" spans="2:16" x14ac:dyDescent="0.2">
      <c r="B437" s="119" t="s">
        <v>186</v>
      </c>
      <c r="C437" s="1">
        <f>Med!C437</f>
        <v>12</v>
      </c>
      <c r="D437" s="2">
        <f>C437/$M$437</f>
        <v>0.11881188118811881</v>
      </c>
      <c r="E437" s="1">
        <f>Med!E437</f>
        <v>32</v>
      </c>
      <c r="F437" s="2">
        <f>E437/$M$437</f>
        <v>0.31683168316831684</v>
      </c>
      <c r="G437" s="1">
        <f>Med!G437</f>
        <v>38</v>
      </c>
      <c r="H437" s="2">
        <f>G437/$M$437</f>
        <v>0.37623762376237624</v>
      </c>
      <c r="I437" s="1">
        <f>Med!I437</f>
        <v>2</v>
      </c>
      <c r="J437" s="2">
        <f>I437/$M$437</f>
        <v>1.9801980198019802E-2</v>
      </c>
      <c r="K437" s="1">
        <f>Med!K437</f>
        <v>17</v>
      </c>
      <c r="L437" s="2">
        <f>K437/$M$437</f>
        <v>0.16831683168316833</v>
      </c>
      <c r="M437" s="3">
        <f t="shared" si="74"/>
        <v>101</v>
      </c>
      <c r="N437" s="10">
        <f>Med!N437</f>
        <v>22</v>
      </c>
      <c r="O437" s="36">
        <f t="shared" si="75"/>
        <v>123</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380</v>
      </c>
      <c r="L444" s="208" t="s">
        <v>5</v>
      </c>
      <c r="M444" s="208" t="s">
        <v>381</v>
      </c>
    </row>
    <row r="445" spans="2:16" x14ac:dyDescent="0.2">
      <c r="B445" s="24" t="s">
        <v>190</v>
      </c>
      <c r="C445" s="1">
        <f>Med!C445</f>
        <v>0</v>
      </c>
      <c r="D445" s="2">
        <f>C445/$K$445</f>
        <v>0</v>
      </c>
      <c r="E445" s="1">
        <f>Med!E445</f>
        <v>4</v>
      </c>
      <c r="F445" s="2">
        <f>E445/$K$445</f>
        <v>0.26666666666666666</v>
      </c>
      <c r="G445" s="1">
        <f>Med!G445</f>
        <v>3</v>
      </c>
      <c r="H445" s="2">
        <f>G445/$K$445</f>
        <v>0.2</v>
      </c>
      <c r="I445" s="1">
        <f>Med!I445</f>
        <v>8</v>
      </c>
      <c r="J445" s="2">
        <f>I445/$K$445</f>
        <v>0.53333333333333333</v>
      </c>
      <c r="K445" s="11">
        <f>C445+E445+G445+I445</f>
        <v>15</v>
      </c>
      <c r="L445" s="10">
        <f>Med!L445</f>
        <v>108</v>
      </c>
      <c r="M445" s="36">
        <f t="shared" ref="M445:M447" si="76">K445+L445</f>
        <v>123</v>
      </c>
      <c r="N445" s="123"/>
    </row>
    <row r="446" spans="2:16" x14ac:dyDescent="0.2">
      <c r="B446" s="24" t="s">
        <v>191</v>
      </c>
      <c r="C446" s="1">
        <f>Med!C446</f>
        <v>1</v>
      </c>
      <c r="D446" s="2">
        <f>C446/$K$446</f>
        <v>6.6666666666666666E-2</v>
      </c>
      <c r="E446" s="1">
        <f>Med!E446</f>
        <v>5</v>
      </c>
      <c r="F446" s="2">
        <f>E446/$K$446</f>
        <v>0.33333333333333331</v>
      </c>
      <c r="G446" s="1">
        <f>Med!G446</f>
        <v>2</v>
      </c>
      <c r="H446" s="2">
        <f>G446/$K$446</f>
        <v>0.13333333333333333</v>
      </c>
      <c r="I446" s="1">
        <f>Med!I446</f>
        <v>7</v>
      </c>
      <c r="J446" s="2">
        <f>I446/$K$446</f>
        <v>0.46666666666666667</v>
      </c>
      <c r="K446" s="11">
        <f t="shared" ref="K446:K447" si="77">C446+E446+G446+I446</f>
        <v>15</v>
      </c>
      <c r="L446" s="10">
        <f>Med!L446</f>
        <v>108</v>
      </c>
      <c r="M446" s="36">
        <f t="shared" si="76"/>
        <v>123</v>
      </c>
      <c r="N446" s="123"/>
    </row>
    <row r="447" spans="2:16" x14ac:dyDescent="0.2">
      <c r="B447" s="24" t="s">
        <v>192</v>
      </c>
      <c r="C447" s="1">
        <f>Med!C447</f>
        <v>1</v>
      </c>
      <c r="D447" s="2">
        <f>C447/$K$447</f>
        <v>6.6666666666666666E-2</v>
      </c>
      <c r="E447" s="1">
        <f>Med!E447</f>
        <v>5</v>
      </c>
      <c r="F447" s="2">
        <f>E447/$K$447</f>
        <v>0.33333333333333331</v>
      </c>
      <c r="G447" s="1">
        <f>Med!G447</f>
        <v>2</v>
      </c>
      <c r="H447" s="2">
        <f>G447/$K$447</f>
        <v>0.13333333333333333</v>
      </c>
      <c r="I447" s="1">
        <f>Med!I447</f>
        <v>7</v>
      </c>
      <c r="J447" s="2">
        <f>I447/$K$447</f>
        <v>0.46666666666666667</v>
      </c>
      <c r="K447" s="11">
        <f t="shared" si="77"/>
        <v>15</v>
      </c>
      <c r="L447" s="10">
        <f>Med!L447</f>
        <v>108</v>
      </c>
      <c r="M447" s="36">
        <f t="shared" si="76"/>
        <v>123</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380</v>
      </c>
      <c r="H455" s="34"/>
      <c r="I455" s="34"/>
      <c r="J455" s="34"/>
      <c r="K455" s="34"/>
      <c r="L455" s="34"/>
      <c r="M455" s="34"/>
      <c r="N455" s="34"/>
      <c r="O455" s="34"/>
    </row>
    <row r="456" spans="2:15" s="123" customFormat="1" x14ac:dyDescent="0.2">
      <c r="B456" s="24" t="s">
        <v>29</v>
      </c>
      <c r="C456" s="1">
        <f>Med!C456</f>
        <v>80</v>
      </c>
      <c r="D456" s="2">
        <f>C456/$G$456</f>
        <v>0.65040650406504064</v>
      </c>
      <c r="E456" s="1">
        <f>Med!E456</f>
        <v>43</v>
      </c>
      <c r="F456" s="2">
        <f>E456/$G$456</f>
        <v>0.34959349593495936</v>
      </c>
      <c r="G456" s="9">
        <f>C456+E456</f>
        <v>123</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4.9" customHeight="1" x14ac:dyDescent="0.2">
      <c r="B463" s="254"/>
      <c r="C463" s="208" t="s">
        <v>341</v>
      </c>
      <c r="D463" s="32"/>
      <c r="E463" s="208"/>
      <c r="F463" s="32"/>
      <c r="G463" s="208" t="s">
        <v>335</v>
      </c>
      <c r="H463" s="32"/>
      <c r="I463" s="208" t="s">
        <v>380</v>
      </c>
      <c r="J463" s="208" t="s">
        <v>5</v>
      </c>
      <c r="K463" s="208" t="s">
        <v>381</v>
      </c>
      <c r="L463" s="34"/>
      <c r="M463" s="34"/>
      <c r="N463" s="34"/>
      <c r="O463" s="34"/>
    </row>
    <row r="464" spans="2:15" s="123" customFormat="1" ht="24" x14ac:dyDescent="0.2">
      <c r="B464" s="24" t="s">
        <v>198</v>
      </c>
      <c r="C464" s="1">
        <f>Med!C464+Med!E464</f>
        <v>18</v>
      </c>
      <c r="D464" s="2">
        <f>C464/$I464</f>
        <v>0.22784810126582278</v>
      </c>
      <c r="E464" s="1">
        <f>Med!G464</f>
        <v>14</v>
      </c>
      <c r="F464" s="2">
        <f>E464/$I464</f>
        <v>0.17721518987341772</v>
      </c>
      <c r="G464" s="1">
        <f>Med!I464+Med!K464</f>
        <v>47</v>
      </c>
      <c r="H464" s="2">
        <f>G464/$I464</f>
        <v>0.59493670886075944</v>
      </c>
      <c r="I464" s="11">
        <f>Med!M464</f>
        <v>79</v>
      </c>
      <c r="J464" s="11">
        <f>Med!N464</f>
        <v>44</v>
      </c>
      <c r="K464" s="36">
        <f t="shared" ref="K464:K468" si="78">I464+J464</f>
        <v>123</v>
      </c>
      <c r="L464" s="34"/>
      <c r="M464" s="34"/>
      <c r="N464" s="34"/>
      <c r="O464" s="34"/>
    </row>
    <row r="465" spans="2:15" s="123" customFormat="1" x14ac:dyDescent="0.2">
      <c r="B465" s="24" t="s">
        <v>199</v>
      </c>
      <c r="C465" s="1">
        <f>Med!C465+Med!E465</f>
        <v>24</v>
      </c>
      <c r="D465" s="2">
        <f t="shared" ref="D465:F468" si="79">C465/$I465</f>
        <v>0.30379746835443039</v>
      </c>
      <c r="E465" s="1">
        <f>Med!G465</f>
        <v>28</v>
      </c>
      <c r="F465" s="2">
        <f t="shared" si="79"/>
        <v>0.35443037974683544</v>
      </c>
      <c r="G465" s="1">
        <f>Med!I465+Med!K465</f>
        <v>27</v>
      </c>
      <c r="H465" s="2">
        <f t="shared" ref="H465:H468" si="80">G465/$I465</f>
        <v>0.34177215189873417</v>
      </c>
      <c r="I465" s="11">
        <f>Med!M465</f>
        <v>79</v>
      </c>
      <c r="J465" s="11">
        <f>Med!N465</f>
        <v>44</v>
      </c>
      <c r="K465" s="36">
        <f t="shared" si="78"/>
        <v>123</v>
      </c>
      <c r="L465" s="34"/>
      <c r="M465" s="34"/>
      <c r="N465" s="34"/>
      <c r="O465" s="34"/>
    </row>
    <row r="466" spans="2:15" s="123" customFormat="1" x14ac:dyDescent="0.2">
      <c r="B466" s="24" t="s">
        <v>200</v>
      </c>
      <c r="C466" s="1">
        <f>Med!C466+Med!E466</f>
        <v>10</v>
      </c>
      <c r="D466" s="2">
        <f t="shared" si="79"/>
        <v>0.12820512820512819</v>
      </c>
      <c r="E466" s="1">
        <f>Med!G466</f>
        <v>17</v>
      </c>
      <c r="F466" s="2">
        <f t="shared" si="79"/>
        <v>0.21794871794871795</v>
      </c>
      <c r="G466" s="1">
        <f>Med!I466+Med!K466</f>
        <v>51</v>
      </c>
      <c r="H466" s="2">
        <f t="shared" si="80"/>
        <v>0.65384615384615385</v>
      </c>
      <c r="I466" s="11">
        <f>Med!M466</f>
        <v>78</v>
      </c>
      <c r="J466" s="11">
        <f>Med!N466</f>
        <v>45</v>
      </c>
      <c r="K466" s="36">
        <f t="shared" si="78"/>
        <v>123</v>
      </c>
      <c r="L466" s="34"/>
      <c r="M466" s="34"/>
      <c r="N466" s="34"/>
      <c r="O466" s="34"/>
    </row>
    <row r="467" spans="2:15" s="123" customFormat="1" ht="24" x14ac:dyDescent="0.2">
      <c r="B467" s="24" t="s">
        <v>201</v>
      </c>
      <c r="C467" s="1">
        <f>Med!C467+Med!E467</f>
        <v>14</v>
      </c>
      <c r="D467" s="2">
        <f t="shared" si="79"/>
        <v>0.17721518987341772</v>
      </c>
      <c r="E467" s="1">
        <f>Med!G467</f>
        <v>28</v>
      </c>
      <c r="F467" s="2">
        <f t="shared" si="79"/>
        <v>0.35443037974683544</v>
      </c>
      <c r="G467" s="1">
        <f>Med!I467+Med!K467</f>
        <v>37</v>
      </c>
      <c r="H467" s="2">
        <f t="shared" si="80"/>
        <v>0.46835443037974683</v>
      </c>
      <c r="I467" s="11">
        <f>Med!M467</f>
        <v>79</v>
      </c>
      <c r="J467" s="11">
        <f>Med!N467</f>
        <v>44</v>
      </c>
      <c r="K467" s="36">
        <f t="shared" si="78"/>
        <v>123</v>
      </c>
      <c r="L467" s="34"/>
      <c r="M467" s="34"/>
      <c r="N467" s="34"/>
      <c r="O467" s="34"/>
    </row>
    <row r="468" spans="2:15" s="123" customFormat="1" x14ac:dyDescent="0.2">
      <c r="B468" s="119" t="s">
        <v>114</v>
      </c>
      <c r="C468" s="1">
        <f>Med!C468+Med!E468</f>
        <v>2</v>
      </c>
      <c r="D468" s="2">
        <f t="shared" si="79"/>
        <v>0.18181818181818182</v>
      </c>
      <c r="E468" s="1">
        <f>Med!G468</f>
        <v>3</v>
      </c>
      <c r="F468" s="2">
        <f t="shared" si="79"/>
        <v>0.27272727272727271</v>
      </c>
      <c r="G468" s="1">
        <f>Med!I468+Med!K468</f>
        <v>6</v>
      </c>
      <c r="H468" s="2">
        <f t="shared" si="80"/>
        <v>0.54545454545454541</v>
      </c>
      <c r="I468" s="11">
        <f>Med!M468</f>
        <v>11</v>
      </c>
      <c r="J468" s="11">
        <f>Med!N468</f>
        <v>112</v>
      </c>
      <c r="K468" s="36">
        <f t="shared" si="78"/>
        <v>123</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380</v>
      </c>
      <c r="J475" s="208" t="s">
        <v>5</v>
      </c>
      <c r="K475" s="208" t="s">
        <v>381</v>
      </c>
      <c r="L475" s="34"/>
      <c r="M475" s="34"/>
      <c r="N475" s="34"/>
      <c r="O475" s="34"/>
    </row>
    <row r="476" spans="2:15" s="123" customFormat="1" ht="24" x14ac:dyDescent="0.2">
      <c r="B476" s="24" t="s">
        <v>204</v>
      </c>
      <c r="C476" s="1">
        <f>Med!C476+Med!E476</f>
        <v>9</v>
      </c>
      <c r="D476" s="2">
        <f>C476/$I476</f>
        <v>0.12162162162162163</v>
      </c>
      <c r="E476" s="1">
        <f>Med!G476</f>
        <v>16</v>
      </c>
      <c r="F476" s="2">
        <f>E476/$I476</f>
        <v>0.21621621621621623</v>
      </c>
      <c r="G476" s="1">
        <f>Med!I476+Med!K476</f>
        <v>49</v>
      </c>
      <c r="H476" s="2">
        <f>G476/$I476</f>
        <v>0.66216216216216217</v>
      </c>
      <c r="I476" s="11">
        <f>Med!M476</f>
        <v>74</v>
      </c>
      <c r="J476" s="11">
        <f>Med!N476</f>
        <v>49</v>
      </c>
      <c r="K476" s="36">
        <f t="shared" ref="K476:K481" si="81">I476+J476</f>
        <v>123</v>
      </c>
      <c r="L476" s="34"/>
      <c r="M476" s="34"/>
      <c r="N476" s="34"/>
      <c r="O476" s="34"/>
    </row>
    <row r="477" spans="2:15" s="123" customFormat="1" x14ac:dyDescent="0.2">
      <c r="B477" s="24" t="s">
        <v>205</v>
      </c>
      <c r="C477" s="1">
        <f>Med!C477+Med!E477</f>
        <v>11</v>
      </c>
      <c r="D477" s="2">
        <f t="shared" ref="D477:F481" si="82">C477/$I477</f>
        <v>0.14666666666666667</v>
      </c>
      <c r="E477" s="1">
        <f>Med!G477</f>
        <v>13</v>
      </c>
      <c r="F477" s="2">
        <f t="shared" si="82"/>
        <v>0.17333333333333334</v>
      </c>
      <c r="G477" s="1">
        <f>Med!I477+Med!K477</f>
        <v>51</v>
      </c>
      <c r="H477" s="2">
        <f t="shared" ref="H477:H481" si="83">G477/$I477</f>
        <v>0.68</v>
      </c>
      <c r="I477" s="11">
        <f>Med!M477</f>
        <v>75</v>
      </c>
      <c r="J477" s="11">
        <f>Med!N477</f>
        <v>48</v>
      </c>
      <c r="K477" s="36">
        <f t="shared" si="81"/>
        <v>123</v>
      </c>
      <c r="L477" s="34"/>
      <c r="M477" s="34"/>
      <c r="N477" s="34"/>
      <c r="O477" s="34"/>
    </row>
    <row r="478" spans="2:15" s="123" customFormat="1" ht="24" x14ac:dyDescent="0.2">
      <c r="B478" s="24" t="s">
        <v>206</v>
      </c>
      <c r="C478" s="1">
        <f>Med!C478+Med!E478</f>
        <v>13</v>
      </c>
      <c r="D478" s="2">
        <f t="shared" si="82"/>
        <v>0.17808219178082191</v>
      </c>
      <c r="E478" s="1">
        <f>Med!G478</f>
        <v>18</v>
      </c>
      <c r="F478" s="2">
        <f t="shared" si="82"/>
        <v>0.24657534246575341</v>
      </c>
      <c r="G478" s="1">
        <f>Med!I478+Med!K478</f>
        <v>42</v>
      </c>
      <c r="H478" s="2">
        <f t="shared" si="83"/>
        <v>0.57534246575342463</v>
      </c>
      <c r="I478" s="11">
        <f>Med!M478</f>
        <v>73</v>
      </c>
      <c r="J478" s="11">
        <f>Med!N478</f>
        <v>50</v>
      </c>
      <c r="K478" s="36">
        <f t="shared" si="81"/>
        <v>123</v>
      </c>
      <c r="L478" s="34"/>
      <c r="M478" s="34"/>
      <c r="N478" s="34"/>
      <c r="O478" s="34"/>
    </row>
    <row r="479" spans="2:15" s="123" customFormat="1" ht="24" x14ac:dyDescent="0.2">
      <c r="B479" s="24" t="s">
        <v>207</v>
      </c>
      <c r="C479" s="1">
        <f>Med!C479+Med!E479</f>
        <v>9</v>
      </c>
      <c r="D479" s="2">
        <f t="shared" si="82"/>
        <v>0.12</v>
      </c>
      <c r="E479" s="1">
        <f>Med!G479</f>
        <v>15</v>
      </c>
      <c r="F479" s="2">
        <f t="shared" si="82"/>
        <v>0.2</v>
      </c>
      <c r="G479" s="1">
        <f>Med!I479+Med!K479</f>
        <v>51</v>
      </c>
      <c r="H479" s="2">
        <f t="shared" si="83"/>
        <v>0.68</v>
      </c>
      <c r="I479" s="11">
        <f>Med!M479</f>
        <v>75</v>
      </c>
      <c r="J479" s="11">
        <f>Med!N479</f>
        <v>48</v>
      </c>
      <c r="K479" s="36">
        <f t="shared" si="81"/>
        <v>123</v>
      </c>
      <c r="L479" s="34"/>
      <c r="M479" s="34"/>
      <c r="N479" s="34"/>
      <c r="O479" s="34"/>
    </row>
    <row r="480" spans="2:15" s="123" customFormat="1" x14ac:dyDescent="0.2">
      <c r="B480" s="24" t="s">
        <v>208</v>
      </c>
      <c r="C480" s="1">
        <f>Med!C480+Med!E480</f>
        <v>7</v>
      </c>
      <c r="D480" s="2">
        <f t="shared" si="82"/>
        <v>9.7222222222222224E-2</v>
      </c>
      <c r="E480" s="1">
        <f>Med!G480</f>
        <v>18</v>
      </c>
      <c r="F480" s="2">
        <f t="shared" si="82"/>
        <v>0.25</v>
      </c>
      <c r="G480" s="1">
        <f>Med!I480+Med!K480</f>
        <v>47</v>
      </c>
      <c r="H480" s="2">
        <f t="shared" si="83"/>
        <v>0.65277777777777779</v>
      </c>
      <c r="I480" s="11">
        <f>Med!M480</f>
        <v>72</v>
      </c>
      <c r="J480" s="11">
        <f>Med!N480</f>
        <v>51</v>
      </c>
      <c r="K480" s="36">
        <f t="shared" si="81"/>
        <v>123</v>
      </c>
      <c r="L480" s="34"/>
      <c r="M480" s="34"/>
      <c r="N480" s="34"/>
      <c r="O480" s="34"/>
    </row>
    <row r="481" spans="2:15" s="123" customFormat="1" x14ac:dyDescent="0.2">
      <c r="B481" s="119" t="s">
        <v>114</v>
      </c>
      <c r="C481" s="1">
        <f>Med!C481+Med!E481</f>
        <v>0</v>
      </c>
      <c r="D481" s="2">
        <f t="shared" si="82"/>
        <v>0</v>
      </c>
      <c r="E481" s="1">
        <f>Med!G481</f>
        <v>2</v>
      </c>
      <c r="F481" s="2">
        <f t="shared" si="82"/>
        <v>0.66666666666666663</v>
      </c>
      <c r="G481" s="1">
        <f>Med!I481+Med!K481</f>
        <v>1</v>
      </c>
      <c r="H481" s="2">
        <f t="shared" si="83"/>
        <v>0.33333333333333331</v>
      </c>
      <c r="I481" s="11">
        <f>Med!M481</f>
        <v>3</v>
      </c>
      <c r="J481" s="11">
        <f>Med!N481</f>
        <v>120</v>
      </c>
      <c r="K481" s="36">
        <f t="shared" si="81"/>
        <v>123</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380</v>
      </c>
      <c r="J488" s="208" t="s">
        <v>5</v>
      </c>
      <c r="K488" s="208" t="s">
        <v>381</v>
      </c>
      <c r="L488" s="34"/>
      <c r="M488" s="34"/>
      <c r="N488" s="34"/>
      <c r="O488" s="34"/>
    </row>
    <row r="489" spans="2:15" s="123" customFormat="1" x14ac:dyDescent="0.2">
      <c r="B489" s="24" t="s">
        <v>210</v>
      </c>
      <c r="C489" s="1">
        <f>Med!C489+Med!E489</f>
        <v>12</v>
      </c>
      <c r="D489" s="2">
        <f>C489/$I489</f>
        <v>0.48</v>
      </c>
      <c r="E489" s="1">
        <f>Med!G489</f>
        <v>8</v>
      </c>
      <c r="F489" s="2">
        <f>E489/$I489</f>
        <v>0.32</v>
      </c>
      <c r="G489" s="1">
        <f>Med!I489+Med!K489</f>
        <v>5</v>
      </c>
      <c r="H489" s="2">
        <f>G489/$I489</f>
        <v>0.2</v>
      </c>
      <c r="I489" s="11">
        <f>Med!M489</f>
        <v>25</v>
      </c>
      <c r="J489" s="11">
        <f>Med!N489</f>
        <v>98</v>
      </c>
      <c r="K489" s="36">
        <f t="shared" ref="K489:K496" si="84">I489+J489</f>
        <v>123</v>
      </c>
      <c r="L489" s="34"/>
      <c r="M489" s="34"/>
      <c r="N489" s="34"/>
      <c r="O489" s="34"/>
    </row>
    <row r="490" spans="2:15" s="123" customFormat="1" ht="24" x14ac:dyDescent="0.2">
      <c r="B490" s="24" t="s">
        <v>211</v>
      </c>
      <c r="C490" s="1">
        <f>Med!C490+Med!E490</f>
        <v>6</v>
      </c>
      <c r="D490" s="2">
        <f t="shared" ref="D490:F496" si="85">C490/$I490</f>
        <v>0.23076923076923078</v>
      </c>
      <c r="E490" s="1">
        <f>Med!G490</f>
        <v>6</v>
      </c>
      <c r="F490" s="2">
        <f t="shared" si="85"/>
        <v>0.23076923076923078</v>
      </c>
      <c r="G490" s="1">
        <f>Med!I490+Med!K490</f>
        <v>14</v>
      </c>
      <c r="H490" s="2">
        <f t="shared" ref="H490:H496" si="86">G490/$I490</f>
        <v>0.53846153846153844</v>
      </c>
      <c r="I490" s="11">
        <f>Med!M490</f>
        <v>26</v>
      </c>
      <c r="J490" s="11">
        <f>Med!N490</f>
        <v>97</v>
      </c>
      <c r="K490" s="36">
        <f t="shared" si="84"/>
        <v>123</v>
      </c>
      <c r="L490" s="34"/>
      <c r="M490" s="34"/>
      <c r="N490" s="34"/>
      <c r="O490" s="34"/>
    </row>
    <row r="491" spans="2:15" s="123" customFormat="1" ht="36" x14ac:dyDescent="0.2">
      <c r="B491" s="24" t="s">
        <v>212</v>
      </c>
      <c r="C491" s="1">
        <f>Med!C491+Med!E491</f>
        <v>10</v>
      </c>
      <c r="D491" s="2">
        <f t="shared" si="85"/>
        <v>0.37037037037037035</v>
      </c>
      <c r="E491" s="1">
        <f>Med!G491</f>
        <v>7</v>
      </c>
      <c r="F491" s="2">
        <f t="shared" si="85"/>
        <v>0.25925925925925924</v>
      </c>
      <c r="G491" s="1">
        <f>Med!I491+Med!K491</f>
        <v>10</v>
      </c>
      <c r="H491" s="2">
        <f t="shared" si="86"/>
        <v>0.37037037037037035</v>
      </c>
      <c r="I491" s="11">
        <f>Med!M491</f>
        <v>27</v>
      </c>
      <c r="J491" s="11">
        <f>Med!N491</f>
        <v>96</v>
      </c>
      <c r="K491" s="36">
        <f t="shared" si="84"/>
        <v>123</v>
      </c>
      <c r="L491" s="34"/>
      <c r="M491" s="34"/>
      <c r="N491" s="34"/>
      <c r="O491" s="34"/>
    </row>
    <row r="492" spans="2:15" s="123" customFormat="1" ht="36" x14ac:dyDescent="0.2">
      <c r="B492" s="24" t="s">
        <v>213</v>
      </c>
      <c r="C492" s="1">
        <f>Med!C492+Med!E492</f>
        <v>11</v>
      </c>
      <c r="D492" s="2">
        <f t="shared" si="85"/>
        <v>0.52380952380952384</v>
      </c>
      <c r="E492" s="1">
        <f>Med!G492</f>
        <v>7</v>
      </c>
      <c r="F492" s="2">
        <f t="shared" si="85"/>
        <v>0.33333333333333331</v>
      </c>
      <c r="G492" s="1">
        <f>Med!I492+Med!K492</f>
        <v>3</v>
      </c>
      <c r="H492" s="2">
        <f t="shared" si="86"/>
        <v>0.14285714285714285</v>
      </c>
      <c r="I492" s="11">
        <f>Med!M492</f>
        <v>21</v>
      </c>
      <c r="J492" s="11">
        <f>Med!N492</f>
        <v>102</v>
      </c>
      <c r="K492" s="36">
        <f t="shared" si="84"/>
        <v>123</v>
      </c>
      <c r="L492" s="34"/>
      <c r="M492" s="34"/>
      <c r="N492" s="34"/>
      <c r="O492" s="34"/>
    </row>
    <row r="493" spans="2:15" s="123" customFormat="1" ht="36" x14ac:dyDescent="0.2">
      <c r="B493" s="24" t="s">
        <v>214</v>
      </c>
      <c r="C493" s="1">
        <f>Med!C493+Med!E493</f>
        <v>13</v>
      </c>
      <c r="D493" s="2">
        <f t="shared" si="85"/>
        <v>0.61904761904761907</v>
      </c>
      <c r="E493" s="1">
        <f>Med!G493</f>
        <v>6</v>
      </c>
      <c r="F493" s="2">
        <f t="shared" si="85"/>
        <v>0.2857142857142857</v>
      </c>
      <c r="G493" s="1">
        <f>Med!I493+Med!K493</f>
        <v>2</v>
      </c>
      <c r="H493" s="2">
        <f t="shared" si="86"/>
        <v>9.5238095238095233E-2</v>
      </c>
      <c r="I493" s="11">
        <f>Med!M493</f>
        <v>21</v>
      </c>
      <c r="J493" s="11">
        <f>Med!N493</f>
        <v>102</v>
      </c>
      <c r="K493" s="36">
        <f t="shared" si="84"/>
        <v>123</v>
      </c>
      <c r="L493" s="34"/>
      <c r="M493" s="34"/>
      <c r="N493" s="34"/>
      <c r="O493" s="34"/>
    </row>
    <row r="494" spans="2:15" s="123" customFormat="1" ht="24" x14ac:dyDescent="0.2">
      <c r="B494" s="24" t="s">
        <v>215</v>
      </c>
      <c r="C494" s="1">
        <f>Med!C494+Med!E494</f>
        <v>8</v>
      </c>
      <c r="D494" s="2">
        <f t="shared" si="85"/>
        <v>0.36363636363636365</v>
      </c>
      <c r="E494" s="1">
        <f>Med!G494</f>
        <v>9</v>
      </c>
      <c r="F494" s="2">
        <f t="shared" si="85"/>
        <v>0.40909090909090912</v>
      </c>
      <c r="G494" s="1">
        <f>Med!I494+Med!K494</f>
        <v>5</v>
      </c>
      <c r="H494" s="2">
        <f t="shared" si="86"/>
        <v>0.22727272727272727</v>
      </c>
      <c r="I494" s="11">
        <f>Med!M494</f>
        <v>22</v>
      </c>
      <c r="J494" s="11">
        <f>Med!N494</f>
        <v>101</v>
      </c>
      <c r="K494" s="36">
        <f t="shared" si="84"/>
        <v>123</v>
      </c>
      <c r="L494" s="34"/>
      <c r="M494" s="34"/>
      <c r="N494" s="34"/>
      <c r="O494" s="34"/>
    </row>
    <row r="495" spans="2:15" s="123" customFormat="1" ht="36" x14ac:dyDescent="0.2">
      <c r="B495" s="24" t="s">
        <v>216</v>
      </c>
      <c r="C495" s="1">
        <f>Med!C495+Med!E495</f>
        <v>5</v>
      </c>
      <c r="D495" s="2">
        <f t="shared" si="85"/>
        <v>0.2</v>
      </c>
      <c r="E495" s="1">
        <f>Med!G495</f>
        <v>7</v>
      </c>
      <c r="F495" s="2">
        <f t="shared" si="85"/>
        <v>0.28000000000000003</v>
      </c>
      <c r="G495" s="1">
        <f>Med!I495+Med!K495</f>
        <v>13</v>
      </c>
      <c r="H495" s="2">
        <f t="shared" si="86"/>
        <v>0.52</v>
      </c>
      <c r="I495" s="11">
        <f>Med!M495</f>
        <v>25</v>
      </c>
      <c r="J495" s="11">
        <f>Med!N495</f>
        <v>98</v>
      </c>
      <c r="K495" s="36">
        <f t="shared" si="84"/>
        <v>123</v>
      </c>
      <c r="L495" s="34"/>
      <c r="M495" s="34"/>
      <c r="N495" s="34"/>
      <c r="O495" s="34"/>
    </row>
    <row r="496" spans="2:15" s="123" customFormat="1" x14ac:dyDescent="0.2">
      <c r="B496" s="119" t="s">
        <v>114</v>
      </c>
      <c r="C496" s="1">
        <f>Med!C496+Med!E496</f>
        <v>2</v>
      </c>
      <c r="D496" s="2">
        <f t="shared" si="85"/>
        <v>0.5</v>
      </c>
      <c r="E496" s="1">
        <f>Med!G496</f>
        <v>0</v>
      </c>
      <c r="F496" s="2">
        <f t="shared" si="85"/>
        <v>0</v>
      </c>
      <c r="G496" s="1">
        <f>Med!I496+Med!K496</f>
        <v>2</v>
      </c>
      <c r="H496" s="2">
        <f t="shared" si="86"/>
        <v>0.5</v>
      </c>
      <c r="I496" s="11">
        <f>Med!M496</f>
        <v>4</v>
      </c>
      <c r="J496" s="11">
        <f>Med!N496</f>
        <v>119</v>
      </c>
      <c r="K496" s="36">
        <f t="shared" si="84"/>
        <v>123</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380</v>
      </c>
      <c r="J505" s="208" t="s">
        <v>5</v>
      </c>
      <c r="K505" s="208" t="s">
        <v>381</v>
      </c>
      <c r="L505" s="34"/>
      <c r="M505" s="34"/>
      <c r="N505" s="34"/>
      <c r="O505" s="34"/>
    </row>
    <row r="506" spans="2:15" s="123" customFormat="1" x14ac:dyDescent="0.2">
      <c r="B506" s="24" t="s">
        <v>222</v>
      </c>
      <c r="C506" s="1">
        <f>Med!C506+Med!E506</f>
        <v>12</v>
      </c>
      <c r="D506" s="2">
        <f>C506/$I506</f>
        <v>0.1</v>
      </c>
      <c r="E506" s="1">
        <f>Med!G506</f>
        <v>23</v>
      </c>
      <c r="F506" s="2">
        <f>E506/$I506</f>
        <v>0.19166666666666668</v>
      </c>
      <c r="G506" s="1">
        <f>Med!I506+Med!K506</f>
        <v>85</v>
      </c>
      <c r="H506" s="2">
        <f>G506/$I506</f>
        <v>0.70833333333333337</v>
      </c>
      <c r="I506" s="11">
        <f>Med!M506</f>
        <v>120</v>
      </c>
      <c r="J506" s="11">
        <f>Med!N506</f>
        <v>1</v>
      </c>
      <c r="K506" s="36">
        <f t="shared" ref="K506:K519" si="87">I506+J506</f>
        <v>121</v>
      </c>
      <c r="L506" s="34"/>
      <c r="M506" s="34"/>
      <c r="N506" s="34"/>
      <c r="O506" s="34"/>
    </row>
    <row r="507" spans="2:15" s="123" customFormat="1" x14ac:dyDescent="0.2">
      <c r="B507" s="24" t="s">
        <v>223</v>
      </c>
      <c r="C507" s="1">
        <f>Med!C507+Med!E507</f>
        <v>94</v>
      </c>
      <c r="D507" s="2">
        <f t="shared" ref="D507:F519" si="88">C507/$I507</f>
        <v>0.79661016949152541</v>
      </c>
      <c r="E507" s="1">
        <f>Med!G507</f>
        <v>13</v>
      </c>
      <c r="F507" s="2">
        <f t="shared" si="88"/>
        <v>0.11016949152542373</v>
      </c>
      <c r="G507" s="1">
        <f>Med!I507+Med!K507</f>
        <v>11</v>
      </c>
      <c r="H507" s="2">
        <f t="shared" ref="H507:H519" si="89">G507/$I507</f>
        <v>9.3220338983050849E-2</v>
      </c>
      <c r="I507" s="11">
        <f>Med!M507</f>
        <v>118</v>
      </c>
      <c r="J507" s="11">
        <f>Med!N507</f>
        <v>3</v>
      </c>
      <c r="K507" s="36">
        <f t="shared" si="87"/>
        <v>121</v>
      </c>
      <c r="L507" s="34"/>
      <c r="M507" s="34"/>
      <c r="N507" s="34"/>
      <c r="O507" s="34"/>
    </row>
    <row r="508" spans="2:15" s="123" customFormat="1" ht="24" x14ac:dyDescent="0.2">
      <c r="B508" s="26" t="s">
        <v>224</v>
      </c>
      <c r="C508" s="1">
        <f>Med!C508+Med!E508</f>
        <v>86</v>
      </c>
      <c r="D508" s="2">
        <f t="shared" si="88"/>
        <v>0.72881355932203384</v>
      </c>
      <c r="E508" s="1">
        <f>Med!G508</f>
        <v>9</v>
      </c>
      <c r="F508" s="2">
        <f t="shared" si="88"/>
        <v>7.6271186440677971E-2</v>
      </c>
      <c r="G508" s="1">
        <f>Med!I508+Med!K508</f>
        <v>23</v>
      </c>
      <c r="H508" s="2">
        <f t="shared" si="89"/>
        <v>0.19491525423728814</v>
      </c>
      <c r="I508" s="11">
        <f>Med!M508</f>
        <v>118</v>
      </c>
      <c r="J508" s="11">
        <f>Med!N508</f>
        <v>3</v>
      </c>
      <c r="K508" s="36">
        <f t="shared" si="87"/>
        <v>121</v>
      </c>
      <c r="L508" s="34"/>
      <c r="M508" s="34"/>
      <c r="N508" s="34"/>
      <c r="O508" s="34"/>
    </row>
    <row r="509" spans="2:15" s="123" customFormat="1" x14ac:dyDescent="0.2">
      <c r="B509" s="24" t="s">
        <v>225</v>
      </c>
      <c r="C509" s="1">
        <f>Med!C509+Med!E509</f>
        <v>107</v>
      </c>
      <c r="D509" s="2">
        <f t="shared" si="88"/>
        <v>0.90677966101694918</v>
      </c>
      <c r="E509" s="1">
        <f>Med!G509</f>
        <v>6</v>
      </c>
      <c r="F509" s="2">
        <f t="shared" si="88"/>
        <v>5.0847457627118647E-2</v>
      </c>
      <c r="G509" s="1">
        <f>Med!I509+Med!K509</f>
        <v>5</v>
      </c>
      <c r="H509" s="2">
        <f t="shared" si="89"/>
        <v>4.2372881355932202E-2</v>
      </c>
      <c r="I509" s="11">
        <f>Med!M509</f>
        <v>118</v>
      </c>
      <c r="J509" s="11">
        <f>Med!N509</f>
        <v>3</v>
      </c>
      <c r="K509" s="36">
        <f t="shared" si="87"/>
        <v>121</v>
      </c>
      <c r="L509" s="34"/>
      <c r="M509" s="34"/>
      <c r="N509" s="34"/>
      <c r="O509" s="34"/>
    </row>
    <row r="510" spans="2:15" s="123" customFormat="1" x14ac:dyDescent="0.2">
      <c r="B510" s="24" t="s">
        <v>226</v>
      </c>
      <c r="C510" s="1">
        <f>Med!C510+Med!E510</f>
        <v>109</v>
      </c>
      <c r="D510" s="2">
        <f t="shared" si="88"/>
        <v>0.92372881355932202</v>
      </c>
      <c r="E510" s="1">
        <f>Med!G510</f>
        <v>6</v>
      </c>
      <c r="F510" s="2">
        <f t="shared" si="88"/>
        <v>5.0847457627118647E-2</v>
      </c>
      <c r="G510" s="1">
        <f>Med!I510+Med!K510</f>
        <v>3</v>
      </c>
      <c r="H510" s="2">
        <f t="shared" si="89"/>
        <v>2.5423728813559324E-2</v>
      </c>
      <c r="I510" s="11">
        <f>Med!M510</f>
        <v>118</v>
      </c>
      <c r="J510" s="11">
        <f>Med!N510</f>
        <v>3</v>
      </c>
      <c r="K510" s="36">
        <f t="shared" si="87"/>
        <v>121</v>
      </c>
      <c r="L510" s="34"/>
      <c r="M510" s="34"/>
      <c r="N510" s="34"/>
      <c r="O510" s="34"/>
    </row>
    <row r="511" spans="2:15" s="123" customFormat="1" x14ac:dyDescent="0.2">
      <c r="B511" s="119" t="s">
        <v>227</v>
      </c>
      <c r="C511" s="1">
        <f>Med!C511+Med!E511</f>
        <v>109</v>
      </c>
      <c r="D511" s="2">
        <f t="shared" si="88"/>
        <v>0.94782608695652171</v>
      </c>
      <c r="E511" s="1">
        <f>Med!G511</f>
        <v>4</v>
      </c>
      <c r="F511" s="2">
        <f t="shared" si="88"/>
        <v>3.4782608695652174E-2</v>
      </c>
      <c r="G511" s="1">
        <f>Med!I511+Med!K511</f>
        <v>2</v>
      </c>
      <c r="H511" s="2">
        <f t="shared" si="89"/>
        <v>1.7391304347826087E-2</v>
      </c>
      <c r="I511" s="11">
        <f>Med!M511</f>
        <v>115</v>
      </c>
      <c r="J511" s="11">
        <f>Med!N511</f>
        <v>6</v>
      </c>
      <c r="K511" s="36">
        <f t="shared" si="87"/>
        <v>121</v>
      </c>
      <c r="L511" s="34"/>
      <c r="M511" s="34"/>
      <c r="N511" s="34"/>
      <c r="O511" s="34"/>
    </row>
    <row r="512" spans="2:15" s="123" customFormat="1" ht="24" x14ac:dyDescent="0.2">
      <c r="B512" s="24" t="s">
        <v>228</v>
      </c>
      <c r="C512" s="1">
        <f>Med!C512+Med!E512</f>
        <v>62</v>
      </c>
      <c r="D512" s="2">
        <f t="shared" si="88"/>
        <v>0.52100840336134457</v>
      </c>
      <c r="E512" s="1">
        <f>Med!G512</f>
        <v>24</v>
      </c>
      <c r="F512" s="2">
        <f t="shared" si="88"/>
        <v>0.20168067226890757</v>
      </c>
      <c r="G512" s="1">
        <f>Med!I512+Med!K512</f>
        <v>33</v>
      </c>
      <c r="H512" s="2">
        <f t="shared" si="89"/>
        <v>0.27731092436974791</v>
      </c>
      <c r="I512" s="11">
        <f>Med!M512</f>
        <v>119</v>
      </c>
      <c r="J512" s="11">
        <f>Med!N512</f>
        <v>2</v>
      </c>
      <c r="K512" s="36">
        <f t="shared" si="87"/>
        <v>121</v>
      </c>
      <c r="L512" s="34"/>
      <c r="M512" s="34"/>
      <c r="N512" s="34"/>
      <c r="O512" s="34"/>
    </row>
    <row r="513" spans="2:15" s="123" customFormat="1" x14ac:dyDescent="0.2">
      <c r="B513" s="24" t="s">
        <v>229</v>
      </c>
      <c r="C513" s="1">
        <f>Med!C513+Med!E513</f>
        <v>76</v>
      </c>
      <c r="D513" s="2">
        <f t="shared" si="88"/>
        <v>0.64406779661016944</v>
      </c>
      <c r="E513" s="1">
        <f>Med!G513</f>
        <v>19</v>
      </c>
      <c r="F513" s="2">
        <f t="shared" si="88"/>
        <v>0.16101694915254236</v>
      </c>
      <c r="G513" s="1">
        <f>Med!I513+Med!K513</f>
        <v>23</v>
      </c>
      <c r="H513" s="2">
        <f t="shared" si="89"/>
        <v>0.19491525423728814</v>
      </c>
      <c r="I513" s="11">
        <f>Med!M513</f>
        <v>118</v>
      </c>
      <c r="J513" s="11">
        <f>Med!N513</f>
        <v>3</v>
      </c>
      <c r="K513" s="36">
        <f t="shared" si="87"/>
        <v>121</v>
      </c>
      <c r="L513" s="34"/>
      <c r="M513" s="34"/>
      <c r="N513" s="34"/>
      <c r="O513" s="34"/>
    </row>
    <row r="514" spans="2:15" s="123" customFormat="1" x14ac:dyDescent="0.2">
      <c r="B514" s="24" t="s">
        <v>230</v>
      </c>
      <c r="C514" s="1">
        <f>Med!C514+Med!E514</f>
        <v>41</v>
      </c>
      <c r="D514" s="2">
        <f t="shared" si="88"/>
        <v>0.34453781512605042</v>
      </c>
      <c r="E514" s="1">
        <f>Med!G514</f>
        <v>35</v>
      </c>
      <c r="F514" s="2">
        <f t="shared" si="88"/>
        <v>0.29411764705882354</v>
      </c>
      <c r="G514" s="1">
        <f>Med!I514+Med!K514</f>
        <v>43</v>
      </c>
      <c r="H514" s="2">
        <f t="shared" si="89"/>
        <v>0.36134453781512604</v>
      </c>
      <c r="I514" s="11">
        <f>Med!M514</f>
        <v>119</v>
      </c>
      <c r="J514" s="11">
        <f>Med!N514</f>
        <v>2</v>
      </c>
      <c r="K514" s="36">
        <f t="shared" si="87"/>
        <v>121</v>
      </c>
      <c r="L514" s="34"/>
      <c r="M514" s="34"/>
      <c r="N514" s="34"/>
      <c r="O514" s="34"/>
    </row>
    <row r="515" spans="2:15" s="123" customFormat="1" x14ac:dyDescent="0.2">
      <c r="B515" s="24" t="s">
        <v>231</v>
      </c>
      <c r="C515" s="1">
        <f>Med!C515+Med!E515</f>
        <v>57</v>
      </c>
      <c r="D515" s="2">
        <f t="shared" si="88"/>
        <v>0.48305084745762711</v>
      </c>
      <c r="E515" s="1">
        <f>Med!G515</f>
        <v>31</v>
      </c>
      <c r="F515" s="2">
        <f t="shared" si="88"/>
        <v>0.26271186440677968</v>
      </c>
      <c r="G515" s="1">
        <f>Med!I515+Med!K515</f>
        <v>30</v>
      </c>
      <c r="H515" s="2">
        <f t="shared" si="89"/>
        <v>0.25423728813559321</v>
      </c>
      <c r="I515" s="11">
        <f>Med!M515</f>
        <v>118</v>
      </c>
      <c r="J515" s="11">
        <f>Med!N515</f>
        <v>3</v>
      </c>
      <c r="K515" s="36">
        <f t="shared" si="87"/>
        <v>121</v>
      </c>
      <c r="L515" s="34"/>
      <c r="M515" s="34"/>
      <c r="N515" s="34"/>
      <c r="O515" s="34"/>
    </row>
    <row r="516" spans="2:15" s="123" customFormat="1" x14ac:dyDescent="0.2">
      <c r="B516" s="119" t="s">
        <v>232</v>
      </c>
      <c r="C516" s="1">
        <f>Med!C516+Med!E516</f>
        <v>65</v>
      </c>
      <c r="D516" s="2">
        <f t="shared" si="88"/>
        <v>0.54621848739495793</v>
      </c>
      <c r="E516" s="1">
        <f>Med!G516</f>
        <v>20</v>
      </c>
      <c r="F516" s="2">
        <f t="shared" si="88"/>
        <v>0.16806722689075632</v>
      </c>
      <c r="G516" s="1">
        <f>Med!I516+Med!K516</f>
        <v>34</v>
      </c>
      <c r="H516" s="2">
        <f t="shared" si="89"/>
        <v>0.2857142857142857</v>
      </c>
      <c r="I516" s="11">
        <f>Med!M516</f>
        <v>119</v>
      </c>
      <c r="J516" s="11">
        <f>Med!N516</f>
        <v>2</v>
      </c>
      <c r="K516" s="36">
        <f t="shared" si="87"/>
        <v>121</v>
      </c>
      <c r="L516" s="34"/>
      <c r="M516" s="34"/>
      <c r="N516" s="34"/>
      <c r="O516" s="34"/>
    </row>
    <row r="517" spans="2:15" s="123" customFormat="1" x14ac:dyDescent="0.2">
      <c r="B517" s="24" t="s">
        <v>233</v>
      </c>
      <c r="C517" s="1">
        <f>Med!C517+Med!E517</f>
        <v>39</v>
      </c>
      <c r="D517" s="2">
        <f t="shared" si="88"/>
        <v>0.33050847457627119</v>
      </c>
      <c r="E517" s="1">
        <f>Med!G517</f>
        <v>27</v>
      </c>
      <c r="F517" s="2">
        <f t="shared" si="88"/>
        <v>0.2288135593220339</v>
      </c>
      <c r="G517" s="1">
        <f>Med!I517+Med!K517</f>
        <v>52</v>
      </c>
      <c r="H517" s="2">
        <f t="shared" si="89"/>
        <v>0.44067796610169491</v>
      </c>
      <c r="I517" s="11">
        <f>Med!M517</f>
        <v>118</v>
      </c>
      <c r="J517" s="11">
        <f>Med!N517</f>
        <v>3</v>
      </c>
      <c r="K517" s="36">
        <f t="shared" si="87"/>
        <v>121</v>
      </c>
      <c r="L517" s="34"/>
      <c r="M517" s="34"/>
      <c r="N517" s="34"/>
      <c r="O517" s="34"/>
    </row>
    <row r="518" spans="2:15" s="123" customFormat="1" x14ac:dyDescent="0.2">
      <c r="B518" s="24" t="s">
        <v>234</v>
      </c>
      <c r="C518" s="1">
        <f>Med!C518+Med!E518</f>
        <v>93</v>
      </c>
      <c r="D518" s="2">
        <f t="shared" si="88"/>
        <v>0.79487179487179482</v>
      </c>
      <c r="E518" s="1">
        <f>Med!G518</f>
        <v>12</v>
      </c>
      <c r="F518" s="2">
        <f t="shared" si="88"/>
        <v>0.10256410256410256</v>
      </c>
      <c r="G518" s="1">
        <f>Med!I518+Med!K518</f>
        <v>12</v>
      </c>
      <c r="H518" s="2">
        <f t="shared" si="89"/>
        <v>0.10256410256410256</v>
      </c>
      <c r="I518" s="11">
        <f>Med!M518</f>
        <v>117</v>
      </c>
      <c r="J518" s="11">
        <f>Med!N518</f>
        <v>4</v>
      </c>
      <c r="K518" s="36">
        <f t="shared" si="87"/>
        <v>121</v>
      </c>
      <c r="L518" s="34"/>
      <c r="M518" s="34"/>
      <c r="N518" s="34"/>
      <c r="O518" s="34"/>
    </row>
    <row r="519" spans="2:15" s="123" customFormat="1" x14ac:dyDescent="0.2">
      <c r="B519" s="24" t="s">
        <v>235</v>
      </c>
      <c r="C519" s="1">
        <f>Med!C519+Med!E519</f>
        <v>105</v>
      </c>
      <c r="D519" s="2">
        <f t="shared" si="88"/>
        <v>0.90517241379310343</v>
      </c>
      <c r="E519" s="1">
        <f>Med!G519</f>
        <v>6</v>
      </c>
      <c r="F519" s="2">
        <f t="shared" si="88"/>
        <v>5.1724137931034482E-2</v>
      </c>
      <c r="G519" s="1">
        <f>Med!I519+Med!K519</f>
        <v>5</v>
      </c>
      <c r="H519" s="2">
        <f t="shared" si="89"/>
        <v>4.3103448275862072E-2</v>
      </c>
      <c r="I519" s="11">
        <f>Med!M519</f>
        <v>116</v>
      </c>
      <c r="J519" s="11">
        <f>Med!N519</f>
        <v>5</v>
      </c>
      <c r="K519" s="36">
        <f t="shared" si="87"/>
        <v>121</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380</v>
      </c>
      <c r="J526" s="208" t="s">
        <v>5</v>
      </c>
      <c r="K526" s="208" t="s">
        <v>381</v>
      </c>
      <c r="L526" s="34"/>
      <c r="M526" s="34"/>
      <c r="N526" s="34"/>
      <c r="O526" s="34"/>
    </row>
    <row r="527" spans="2:15" s="123" customFormat="1" x14ac:dyDescent="0.2">
      <c r="B527" s="24" t="s">
        <v>226</v>
      </c>
      <c r="C527" s="1">
        <f>Med!C527+Med!E527</f>
        <v>113</v>
      </c>
      <c r="D527" s="2">
        <f>C527/$I527</f>
        <v>0.97413793103448276</v>
      </c>
      <c r="E527" s="1">
        <f>Med!G527</f>
        <v>3</v>
      </c>
      <c r="F527" s="2">
        <f>E527/$I527</f>
        <v>2.5862068965517241E-2</v>
      </c>
      <c r="G527" s="1">
        <f>Med!I527+Med!K527</f>
        <v>0</v>
      </c>
      <c r="H527" s="2">
        <f>G527/$I527</f>
        <v>0</v>
      </c>
      <c r="I527" s="11">
        <f>Med!M527</f>
        <v>116</v>
      </c>
      <c r="J527" s="11">
        <f>Med!N527</f>
        <v>7</v>
      </c>
      <c r="K527" s="36">
        <f t="shared" ref="K527:K539" si="90">I527+J527</f>
        <v>123</v>
      </c>
      <c r="L527" s="34"/>
      <c r="M527" s="34"/>
      <c r="N527" s="34"/>
      <c r="O527" s="34"/>
    </row>
    <row r="528" spans="2:15" s="123" customFormat="1" x14ac:dyDescent="0.2">
      <c r="B528" s="24" t="s">
        <v>227</v>
      </c>
      <c r="C528" s="1">
        <f>Med!C528+Med!E528</f>
        <v>113</v>
      </c>
      <c r="D528" s="2">
        <f t="shared" ref="D528:F539" si="91">C528/$I528</f>
        <v>0.97413793103448276</v>
      </c>
      <c r="E528" s="1">
        <f>Med!G528</f>
        <v>3</v>
      </c>
      <c r="F528" s="2">
        <f t="shared" si="91"/>
        <v>2.5862068965517241E-2</v>
      </c>
      <c r="G528" s="1">
        <f>Med!I528+Med!K528</f>
        <v>0</v>
      </c>
      <c r="H528" s="2">
        <f t="shared" ref="H528:H539" si="92">G528/$I528</f>
        <v>0</v>
      </c>
      <c r="I528" s="11">
        <f>Med!M528</f>
        <v>116</v>
      </c>
      <c r="J528" s="11">
        <f>Med!N528</f>
        <v>7</v>
      </c>
      <c r="K528" s="36">
        <f t="shared" si="90"/>
        <v>123</v>
      </c>
      <c r="L528" s="34"/>
      <c r="M528" s="34"/>
      <c r="N528" s="34"/>
      <c r="O528" s="34"/>
    </row>
    <row r="529" spans="2:15" s="123" customFormat="1" ht="24" x14ac:dyDescent="0.2">
      <c r="B529" s="26" t="s">
        <v>237</v>
      </c>
      <c r="C529" s="1">
        <f>Med!C529+Med!E529</f>
        <v>64</v>
      </c>
      <c r="D529" s="2">
        <f t="shared" si="91"/>
        <v>0.54700854700854706</v>
      </c>
      <c r="E529" s="1">
        <f>Med!G529</f>
        <v>22</v>
      </c>
      <c r="F529" s="2">
        <f t="shared" si="91"/>
        <v>0.18803418803418803</v>
      </c>
      <c r="G529" s="1">
        <f>Med!I529+Med!K529</f>
        <v>31</v>
      </c>
      <c r="H529" s="2">
        <f t="shared" si="92"/>
        <v>0.26495726495726496</v>
      </c>
      <c r="I529" s="11">
        <f>Med!M529</f>
        <v>117</v>
      </c>
      <c r="J529" s="11">
        <f>Med!N529</f>
        <v>6</v>
      </c>
      <c r="K529" s="36">
        <f t="shared" si="90"/>
        <v>123</v>
      </c>
      <c r="L529" s="34"/>
      <c r="M529" s="34"/>
      <c r="N529" s="34"/>
      <c r="O529" s="34"/>
    </row>
    <row r="530" spans="2:15" s="123" customFormat="1" x14ac:dyDescent="0.2">
      <c r="B530" s="24" t="s">
        <v>229</v>
      </c>
      <c r="C530" s="1">
        <f>Med!C530+Med!E530</f>
        <v>64</v>
      </c>
      <c r="D530" s="2">
        <f t="shared" si="91"/>
        <v>0.54700854700854706</v>
      </c>
      <c r="E530" s="1">
        <f>Med!G530</f>
        <v>22</v>
      </c>
      <c r="F530" s="2">
        <f t="shared" si="91"/>
        <v>0.18803418803418803</v>
      </c>
      <c r="G530" s="1">
        <f>Med!I530+Med!K530</f>
        <v>31</v>
      </c>
      <c r="H530" s="2">
        <f t="shared" si="92"/>
        <v>0.26495726495726496</v>
      </c>
      <c r="I530" s="11">
        <f>Med!M530</f>
        <v>117</v>
      </c>
      <c r="J530" s="11">
        <f>Med!N530</f>
        <v>6</v>
      </c>
      <c r="K530" s="36">
        <f t="shared" si="90"/>
        <v>123</v>
      </c>
      <c r="L530" s="34"/>
      <c r="M530" s="34"/>
      <c r="N530" s="34"/>
      <c r="O530" s="34"/>
    </row>
    <row r="531" spans="2:15" s="123" customFormat="1" x14ac:dyDescent="0.2">
      <c r="B531" s="24" t="s">
        <v>230</v>
      </c>
      <c r="C531" s="1">
        <f>Med!C531+Med!E531</f>
        <v>94</v>
      </c>
      <c r="D531" s="2">
        <f t="shared" si="91"/>
        <v>0.82456140350877194</v>
      </c>
      <c r="E531" s="1">
        <f>Med!G531</f>
        <v>18</v>
      </c>
      <c r="F531" s="2">
        <f t="shared" si="91"/>
        <v>0.15789473684210525</v>
      </c>
      <c r="G531" s="1">
        <f>Med!I531+Med!K531</f>
        <v>2</v>
      </c>
      <c r="H531" s="2">
        <f t="shared" si="92"/>
        <v>1.7543859649122806E-2</v>
      </c>
      <c r="I531" s="11">
        <f>Med!M531</f>
        <v>114</v>
      </c>
      <c r="J531" s="11">
        <f>Med!N531</f>
        <v>9</v>
      </c>
      <c r="K531" s="36">
        <f t="shared" si="90"/>
        <v>123</v>
      </c>
      <c r="L531" s="34"/>
      <c r="M531" s="34"/>
      <c r="N531" s="34"/>
      <c r="O531" s="34"/>
    </row>
    <row r="532" spans="2:15" s="123" customFormat="1" x14ac:dyDescent="0.2">
      <c r="B532" s="24" t="s">
        <v>231</v>
      </c>
      <c r="C532" s="1">
        <f>Med!C532+Med!E532</f>
        <v>83</v>
      </c>
      <c r="D532" s="2">
        <f t="shared" si="91"/>
        <v>0.72173913043478266</v>
      </c>
      <c r="E532" s="1">
        <f>Med!G532</f>
        <v>19</v>
      </c>
      <c r="F532" s="2">
        <f t="shared" si="91"/>
        <v>0.16521739130434782</v>
      </c>
      <c r="G532" s="1">
        <f>Med!I532+Med!K532</f>
        <v>13</v>
      </c>
      <c r="H532" s="2">
        <f t="shared" si="92"/>
        <v>0.11304347826086956</v>
      </c>
      <c r="I532" s="11">
        <f>Med!M532</f>
        <v>115</v>
      </c>
      <c r="J532" s="11">
        <f>Med!N532</f>
        <v>8</v>
      </c>
      <c r="K532" s="36">
        <f t="shared" si="90"/>
        <v>123</v>
      </c>
      <c r="L532" s="34"/>
      <c r="M532" s="34"/>
      <c r="N532" s="34"/>
      <c r="O532" s="34"/>
    </row>
    <row r="533" spans="2:15" s="123" customFormat="1" x14ac:dyDescent="0.2">
      <c r="B533" s="24" t="s">
        <v>232</v>
      </c>
      <c r="C533" s="1">
        <f>Med!C533+Med!E533</f>
        <v>48</v>
      </c>
      <c r="D533" s="2">
        <f t="shared" si="91"/>
        <v>0.40677966101694918</v>
      </c>
      <c r="E533" s="1">
        <f>Med!G533</f>
        <v>23</v>
      </c>
      <c r="F533" s="2">
        <f t="shared" si="91"/>
        <v>0.19491525423728814</v>
      </c>
      <c r="G533" s="1">
        <f>Med!I533+Med!K533</f>
        <v>47</v>
      </c>
      <c r="H533" s="2">
        <f t="shared" si="92"/>
        <v>0.39830508474576271</v>
      </c>
      <c r="I533" s="11">
        <f>Med!M533</f>
        <v>118</v>
      </c>
      <c r="J533" s="11">
        <f>Med!N533</f>
        <v>5</v>
      </c>
      <c r="K533" s="36">
        <f t="shared" si="90"/>
        <v>123</v>
      </c>
      <c r="L533" s="34"/>
      <c r="M533" s="34"/>
      <c r="N533" s="34"/>
      <c r="O533" s="34"/>
    </row>
    <row r="534" spans="2:15" s="123" customFormat="1" x14ac:dyDescent="0.2">
      <c r="B534" s="24" t="s">
        <v>233</v>
      </c>
      <c r="C534" s="1">
        <f>Med!C534+Med!E534</f>
        <v>67</v>
      </c>
      <c r="D534" s="2">
        <f t="shared" si="91"/>
        <v>0.57264957264957261</v>
      </c>
      <c r="E534" s="1">
        <f>Med!G534</f>
        <v>18</v>
      </c>
      <c r="F534" s="2">
        <f t="shared" si="91"/>
        <v>0.15384615384615385</v>
      </c>
      <c r="G534" s="1">
        <f>Med!I534+Med!K534</f>
        <v>32</v>
      </c>
      <c r="H534" s="2">
        <f t="shared" si="92"/>
        <v>0.27350427350427353</v>
      </c>
      <c r="I534" s="11">
        <f>Med!M534</f>
        <v>117</v>
      </c>
      <c r="J534" s="11">
        <f>Med!N534</f>
        <v>6</v>
      </c>
      <c r="K534" s="36">
        <f t="shared" si="90"/>
        <v>123</v>
      </c>
      <c r="L534" s="34"/>
      <c r="M534" s="34"/>
      <c r="N534" s="34"/>
      <c r="O534" s="34"/>
    </row>
    <row r="535" spans="2:15" s="123" customFormat="1" x14ac:dyDescent="0.2">
      <c r="B535" s="24" t="s">
        <v>238</v>
      </c>
      <c r="C535" s="1">
        <f>Med!C535+Med!E535</f>
        <v>97</v>
      </c>
      <c r="D535" s="2">
        <f t="shared" si="91"/>
        <v>0.82203389830508478</v>
      </c>
      <c r="E535" s="1">
        <f>Med!G535</f>
        <v>9</v>
      </c>
      <c r="F535" s="2">
        <f t="shared" si="91"/>
        <v>7.6271186440677971E-2</v>
      </c>
      <c r="G535" s="1">
        <f>Med!I535+Med!K535</f>
        <v>12</v>
      </c>
      <c r="H535" s="2">
        <f t="shared" si="92"/>
        <v>0.10169491525423729</v>
      </c>
      <c r="I535" s="11">
        <f>Med!M535</f>
        <v>118</v>
      </c>
      <c r="J535" s="11">
        <f>Med!N535</f>
        <v>5</v>
      </c>
      <c r="K535" s="36">
        <f t="shared" si="90"/>
        <v>123</v>
      </c>
      <c r="L535" s="34"/>
      <c r="M535" s="34"/>
      <c r="N535" s="34"/>
      <c r="O535" s="34"/>
    </row>
    <row r="536" spans="2:15" s="123" customFormat="1" x14ac:dyDescent="0.2">
      <c r="B536" s="24" t="s">
        <v>235</v>
      </c>
      <c r="C536" s="1">
        <f>Med!C536+Med!E536</f>
        <v>74</v>
      </c>
      <c r="D536" s="2">
        <f t="shared" si="91"/>
        <v>0.63793103448275867</v>
      </c>
      <c r="E536" s="1">
        <f>Med!G536</f>
        <v>23</v>
      </c>
      <c r="F536" s="2">
        <f t="shared" si="91"/>
        <v>0.19827586206896552</v>
      </c>
      <c r="G536" s="1">
        <f>Med!I536+Med!K536</f>
        <v>19</v>
      </c>
      <c r="H536" s="2">
        <f t="shared" si="92"/>
        <v>0.16379310344827586</v>
      </c>
      <c r="I536" s="11">
        <f>Med!M536</f>
        <v>116</v>
      </c>
      <c r="J536" s="11">
        <f>Med!N536</f>
        <v>7</v>
      </c>
      <c r="K536" s="36">
        <f t="shared" si="90"/>
        <v>123</v>
      </c>
      <c r="L536" s="34"/>
      <c r="M536" s="34"/>
      <c r="N536" s="34"/>
      <c r="O536" s="34"/>
    </row>
    <row r="537" spans="2:15" s="123" customFormat="1" ht="24" x14ac:dyDescent="0.2">
      <c r="B537" s="24" t="s">
        <v>239</v>
      </c>
      <c r="C537" s="1">
        <f>Med!C537+Med!E537</f>
        <v>77</v>
      </c>
      <c r="D537" s="2">
        <f t="shared" si="91"/>
        <v>0.66956521739130437</v>
      </c>
      <c r="E537" s="1">
        <f>Med!G537</f>
        <v>14</v>
      </c>
      <c r="F537" s="2">
        <f t="shared" si="91"/>
        <v>0.12173913043478261</v>
      </c>
      <c r="G537" s="1">
        <f>Med!I537+Med!K537</f>
        <v>24</v>
      </c>
      <c r="H537" s="2">
        <f t="shared" si="92"/>
        <v>0.20869565217391303</v>
      </c>
      <c r="I537" s="11">
        <f>Med!M537</f>
        <v>115</v>
      </c>
      <c r="J537" s="11">
        <f>Med!N537</f>
        <v>8</v>
      </c>
      <c r="K537" s="36">
        <f t="shared" si="90"/>
        <v>123</v>
      </c>
      <c r="L537" s="34"/>
      <c r="M537" s="34"/>
      <c r="N537" s="34"/>
      <c r="O537" s="34"/>
    </row>
    <row r="538" spans="2:15" s="123" customFormat="1" ht="24" x14ac:dyDescent="0.2">
      <c r="B538" s="26" t="s">
        <v>240</v>
      </c>
      <c r="C538" s="1">
        <f>Med!C538+Med!E538</f>
        <v>30</v>
      </c>
      <c r="D538" s="2">
        <f t="shared" si="91"/>
        <v>0.75</v>
      </c>
      <c r="E538" s="1">
        <f>Med!G538</f>
        <v>4</v>
      </c>
      <c r="F538" s="2">
        <f t="shared" si="91"/>
        <v>0.1</v>
      </c>
      <c r="G538" s="1">
        <f>Med!I538+Med!K538</f>
        <v>6</v>
      </c>
      <c r="H538" s="2">
        <f t="shared" si="92"/>
        <v>0.15</v>
      </c>
      <c r="I538" s="11">
        <f>Med!M538</f>
        <v>40</v>
      </c>
      <c r="J538" s="11">
        <f>Med!N538</f>
        <v>83</v>
      </c>
      <c r="K538" s="36">
        <f t="shared" si="90"/>
        <v>123</v>
      </c>
      <c r="L538" s="34"/>
      <c r="M538" s="34"/>
      <c r="N538" s="34"/>
      <c r="O538" s="34"/>
    </row>
    <row r="539" spans="2:15" s="123" customFormat="1" x14ac:dyDescent="0.2">
      <c r="B539" s="24" t="s">
        <v>241</v>
      </c>
      <c r="C539" s="1">
        <f>Med!C539+Med!E539</f>
        <v>80</v>
      </c>
      <c r="D539" s="2">
        <f t="shared" si="91"/>
        <v>0.70175438596491224</v>
      </c>
      <c r="E539" s="1">
        <f>Med!G539</f>
        <v>18</v>
      </c>
      <c r="F539" s="2">
        <f t="shared" si="91"/>
        <v>0.15789473684210525</v>
      </c>
      <c r="G539" s="1">
        <f>Med!I539+Med!K539</f>
        <v>16</v>
      </c>
      <c r="H539" s="2">
        <f t="shared" si="92"/>
        <v>0.14035087719298245</v>
      </c>
      <c r="I539" s="11">
        <f>Med!M539</f>
        <v>114</v>
      </c>
      <c r="J539" s="11">
        <f>Med!N539</f>
        <v>9</v>
      </c>
      <c r="K539" s="36">
        <f t="shared" si="90"/>
        <v>123</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380</v>
      </c>
      <c r="J548" s="208" t="s">
        <v>5</v>
      </c>
      <c r="K548" s="208" t="s">
        <v>381</v>
      </c>
      <c r="P548" s="34"/>
    </row>
    <row r="549" spans="2:16" x14ac:dyDescent="0.2">
      <c r="B549" s="24" t="s">
        <v>248</v>
      </c>
      <c r="C549" s="1">
        <f>Med!C549</f>
        <v>1</v>
      </c>
      <c r="D549" s="2">
        <f>C549/$I$549</f>
        <v>4.1841004184100415E-3</v>
      </c>
      <c r="E549" s="1">
        <f>Med!E549</f>
        <v>53</v>
      </c>
      <c r="F549" s="2">
        <f>E549/$I$549</f>
        <v>0.22175732217573221</v>
      </c>
      <c r="G549" s="1">
        <f>Med!G549</f>
        <v>185</v>
      </c>
      <c r="H549" s="2">
        <f>G549/$I$549</f>
        <v>0.77405857740585771</v>
      </c>
      <c r="I549" s="36">
        <f>C549+E549+G549</f>
        <v>239</v>
      </c>
      <c r="J549" s="10">
        <f>Med!J549</f>
        <v>5</v>
      </c>
      <c r="K549" s="36">
        <f>I549+J549</f>
        <v>244</v>
      </c>
      <c r="L549" s="103"/>
      <c r="P549" s="34"/>
    </row>
    <row r="550" spans="2:16" x14ac:dyDescent="0.2">
      <c r="B550" s="24" t="s">
        <v>249</v>
      </c>
      <c r="C550" s="1">
        <f>Med!C550</f>
        <v>32</v>
      </c>
      <c r="D550" s="2">
        <f>C550/$I$550</f>
        <v>0.13675213675213677</v>
      </c>
      <c r="E550" s="1">
        <f>Med!E550</f>
        <v>118</v>
      </c>
      <c r="F550" s="2">
        <f>E550/$I$550</f>
        <v>0.50427350427350426</v>
      </c>
      <c r="G550" s="1">
        <f>Med!G550</f>
        <v>84</v>
      </c>
      <c r="H550" s="2">
        <f>G550/$I$550</f>
        <v>0.35897435897435898</v>
      </c>
      <c r="I550" s="36">
        <f t="shared" ref="I550:I554" si="93">C550+E550+G550</f>
        <v>234</v>
      </c>
      <c r="J550" s="10">
        <f>Med!J550</f>
        <v>10</v>
      </c>
      <c r="K550" s="36">
        <f t="shared" ref="K550:K554" si="94">I550+J550</f>
        <v>244</v>
      </c>
      <c r="L550" s="103"/>
      <c r="P550" s="34"/>
    </row>
    <row r="551" spans="2:16" ht="24" x14ac:dyDescent="0.2">
      <c r="B551" s="24" t="s">
        <v>250</v>
      </c>
      <c r="C551" s="1">
        <f>Med!C551</f>
        <v>9</v>
      </c>
      <c r="D551" s="2">
        <f>C551/$I$551</f>
        <v>3.8793103448275863E-2</v>
      </c>
      <c r="E551" s="1">
        <f>Med!E551</f>
        <v>131</v>
      </c>
      <c r="F551" s="2">
        <f>E551/$I$551</f>
        <v>0.56465517241379315</v>
      </c>
      <c r="G551" s="1">
        <f>Med!G551</f>
        <v>92</v>
      </c>
      <c r="H551" s="2">
        <f>G551/$I$551</f>
        <v>0.39655172413793105</v>
      </c>
      <c r="I551" s="36">
        <f t="shared" si="93"/>
        <v>232</v>
      </c>
      <c r="J551" s="10">
        <f>Med!J551</f>
        <v>12</v>
      </c>
      <c r="K551" s="36">
        <f t="shared" si="94"/>
        <v>244</v>
      </c>
      <c r="L551" s="103"/>
      <c r="P551" s="34"/>
    </row>
    <row r="552" spans="2:16" x14ac:dyDescent="0.2">
      <c r="B552" s="24" t="s">
        <v>251</v>
      </c>
      <c r="C552" s="1">
        <f>Med!C552</f>
        <v>6</v>
      </c>
      <c r="D552" s="2">
        <f>C552/$I$552</f>
        <v>5.1724137931034482E-2</v>
      </c>
      <c r="E552" s="1">
        <f>Med!E552</f>
        <v>63</v>
      </c>
      <c r="F552" s="2">
        <f>E552/$I$552</f>
        <v>0.5431034482758621</v>
      </c>
      <c r="G552" s="1">
        <f>Med!G552</f>
        <v>47</v>
      </c>
      <c r="H552" s="2">
        <f>G552/$I$552</f>
        <v>0.40517241379310343</v>
      </c>
      <c r="I552" s="36">
        <f t="shared" si="93"/>
        <v>116</v>
      </c>
      <c r="J552" s="10">
        <f>Med!J552</f>
        <v>7</v>
      </c>
      <c r="K552" s="36">
        <f t="shared" si="94"/>
        <v>123</v>
      </c>
      <c r="L552" s="103"/>
      <c r="P552" s="34"/>
    </row>
    <row r="553" spans="2:16" x14ac:dyDescent="0.2">
      <c r="B553" s="24" t="s">
        <v>252</v>
      </c>
      <c r="C553" s="1">
        <f>Med!C553</f>
        <v>7</v>
      </c>
      <c r="D553" s="2">
        <f>C553/$I$553</f>
        <v>6.1403508771929821E-2</v>
      </c>
      <c r="E553" s="1">
        <f>Med!E553</f>
        <v>55</v>
      </c>
      <c r="F553" s="2">
        <f>E553/$I$553</f>
        <v>0.48245614035087719</v>
      </c>
      <c r="G553" s="1">
        <f>Med!G553</f>
        <v>52</v>
      </c>
      <c r="H553" s="2">
        <f>G553/$I$553</f>
        <v>0.45614035087719296</v>
      </c>
      <c r="I553" s="36">
        <f t="shared" si="93"/>
        <v>114</v>
      </c>
      <c r="J553" s="10">
        <f>Med!J553</f>
        <v>9</v>
      </c>
      <c r="K553" s="36">
        <f t="shared" si="94"/>
        <v>123</v>
      </c>
      <c r="L553" s="103"/>
      <c r="P553" s="34"/>
    </row>
    <row r="554" spans="2:16" x14ac:dyDescent="0.2">
      <c r="B554" s="24" t="s">
        <v>253</v>
      </c>
      <c r="C554" s="1">
        <f>Med!C554</f>
        <v>8</v>
      </c>
      <c r="D554" s="2">
        <f>C554/$I$554</f>
        <v>3.4782608695652174E-2</v>
      </c>
      <c r="E554" s="1">
        <f>Med!E554</f>
        <v>156</v>
      </c>
      <c r="F554" s="2">
        <f>E554/$I$554</f>
        <v>0.67826086956521736</v>
      </c>
      <c r="G554" s="1">
        <f>Med!G554</f>
        <v>66</v>
      </c>
      <c r="H554" s="2">
        <f>G554/$I$554</f>
        <v>0.28695652173913044</v>
      </c>
      <c r="I554" s="36">
        <f t="shared" si="93"/>
        <v>230</v>
      </c>
      <c r="J554" s="10">
        <f>Med!J554</f>
        <v>14</v>
      </c>
      <c r="K554" s="36">
        <f t="shared" si="94"/>
        <v>244</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380</v>
      </c>
      <c r="J561" s="208" t="s">
        <v>5</v>
      </c>
      <c r="K561" s="208" t="s">
        <v>381</v>
      </c>
      <c r="P561" s="34"/>
    </row>
    <row r="562" spans="2:16" x14ac:dyDescent="0.2">
      <c r="B562" s="24" t="s">
        <v>255</v>
      </c>
      <c r="C562" s="1">
        <f>Med!C562</f>
        <v>1</v>
      </c>
      <c r="D562" s="2">
        <f>C562/$I$562</f>
        <v>8.5470085470085479E-3</v>
      </c>
      <c r="E562" s="1">
        <f>Med!E562</f>
        <v>46</v>
      </c>
      <c r="F562" s="2">
        <f>E562/$I$562</f>
        <v>0.39316239316239315</v>
      </c>
      <c r="G562" s="1">
        <f>Med!G562</f>
        <v>70</v>
      </c>
      <c r="H562" s="2">
        <f>G562/$I$562</f>
        <v>0.59829059829059827</v>
      </c>
      <c r="I562" s="36">
        <f t="shared" ref="I562:I565" si="95">C562+E562+G562</f>
        <v>117</v>
      </c>
      <c r="J562" s="10">
        <f>Med!J562</f>
        <v>4</v>
      </c>
      <c r="K562" s="36">
        <f t="shared" ref="K562:K565" si="96">I562+J562</f>
        <v>121</v>
      </c>
      <c r="L562" s="103"/>
      <c r="P562" s="34"/>
    </row>
    <row r="563" spans="2:16" x14ac:dyDescent="0.2">
      <c r="B563" s="24" t="s">
        <v>249</v>
      </c>
      <c r="C563" s="1">
        <f>Med!C563</f>
        <v>3</v>
      </c>
      <c r="D563" s="2">
        <f>C563/$I$563</f>
        <v>2.6315789473684209E-2</v>
      </c>
      <c r="E563" s="1">
        <f>Med!E563</f>
        <v>45</v>
      </c>
      <c r="F563" s="2">
        <f>E563/$I$563</f>
        <v>0.39473684210526316</v>
      </c>
      <c r="G563" s="1">
        <f>Med!G563</f>
        <v>66</v>
      </c>
      <c r="H563" s="2">
        <f>G563/$I$563</f>
        <v>0.57894736842105265</v>
      </c>
      <c r="I563" s="36">
        <f t="shared" si="95"/>
        <v>114</v>
      </c>
      <c r="J563" s="10">
        <f>Med!J563</f>
        <v>7</v>
      </c>
      <c r="K563" s="36">
        <f t="shared" si="96"/>
        <v>121</v>
      </c>
      <c r="L563" s="103"/>
      <c r="P563" s="34"/>
    </row>
    <row r="564" spans="2:16" ht="24" x14ac:dyDescent="0.2">
      <c r="B564" s="24" t="s">
        <v>250</v>
      </c>
      <c r="C564" s="1">
        <f>Med!C564</f>
        <v>5</v>
      </c>
      <c r="D564" s="2">
        <f>C564/$I$564</f>
        <v>4.3478260869565216E-2</v>
      </c>
      <c r="E564" s="1">
        <f>Med!E564</f>
        <v>74</v>
      </c>
      <c r="F564" s="2">
        <f>E564/$I$564</f>
        <v>0.64347826086956517</v>
      </c>
      <c r="G564" s="1">
        <f>Med!G564</f>
        <v>36</v>
      </c>
      <c r="H564" s="2">
        <f>G564/$I$564</f>
        <v>0.31304347826086959</v>
      </c>
      <c r="I564" s="36">
        <f t="shared" si="95"/>
        <v>115</v>
      </c>
      <c r="J564" s="10">
        <f>Med!J564</f>
        <v>6</v>
      </c>
      <c r="K564" s="36">
        <f t="shared" si="96"/>
        <v>121</v>
      </c>
      <c r="L564" s="103"/>
      <c r="P564" s="34"/>
    </row>
    <row r="565" spans="2:16" x14ac:dyDescent="0.2">
      <c r="B565" s="24" t="s">
        <v>253</v>
      </c>
      <c r="C565" s="1">
        <f>Med!C565</f>
        <v>2</v>
      </c>
      <c r="D565" s="2">
        <f>C565/$I$565</f>
        <v>1.7391304347826087E-2</v>
      </c>
      <c r="E565" s="1">
        <f>Med!E565</f>
        <v>86</v>
      </c>
      <c r="F565" s="2">
        <f>E565/$I$565</f>
        <v>0.74782608695652175</v>
      </c>
      <c r="G565" s="1">
        <f>Med!G565</f>
        <v>27</v>
      </c>
      <c r="H565" s="2">
        <f>G565/$I$565</f>
        <v>0.23478260869565218</v>
      </c>
      <c r="I565" s="36">
        <f t="shared" si="95"/>
        <v>115</v>
      </c>
      <c r="J565" s="10">
        <f>Med!J565</f>
        <v>6</v>
      </c>
      <c r="K565" s="36">
        <f t="shared" si="96"/>
        <v>121</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380</v>
      </c>
      <c r="J572" s="208" t="s">
        <v>5</v>
      </c>
      <c r="K572" s="208" t="s">
        <v>381</v>
      </c>
      <c r="P572" s="34"/>
    </row>
    <row r="573" spans="2:16" x14ac:dyDescent="0.2">
      <c r="B573" s="24" t="s">
        <v>257</v>
      </c>
      <c r="C573" s="1">
        <f>Med!C573</f>
        <v>0</v>
      </c>
      <c r="D573" s="2">
        <f>C573/$I$573</f>
        <v>0</v>
      </c>
      <c r="E573" s="1">
        <f>Med!E573</f>
        <v>7</v>
      </c>
      <c r="F573" s="2">
        <f>E573/$I$573</f>
        <v>5.737704918032787E-2</v>
      </c>
      <c r="G573" s="1">
        <f>Med!G573</f>
        <v>115</v>
      </c>
      <c r="H573" s="2">
        <f>G573/$I$573</f>
        <v>0.94262295081967218</v>
      </c>
      <c r="I573" s="36">
        <f t="shared" ref="I573:I578" si="97">C573+E573+G573</f>
        <v>122</v>
      </c>
      <c r="J573" s="10">
        <f>Med!J573</f>
        <v>1</v>
      </c>
      <c r="K573" s="36">
        <f t="shared" ref="K573:K578" si="98">I573+J573</f>
        <v>123</v>
      </c>
      <c r="L573" s="103"/>
      <c r="P573" s="34"/>
    </row>
    <row r="574" spans="2:16" x14ac:dyDescent="0.2">
      <c r="B574" s="24" t="s">
        <v>249</v>
      </c>
      <c r="C574" s="1">
        <f>Med!C574</f>
        <v>29</v>
      </c>
      <c r="D574" s="2">
        <f>C574/$I$574</f>
        <v>0.24166666666666667</v>
      </c>
      <c r="E574" s="1">
        <f>Med!E574</f>
        <v>73</v>
      </c>
      <c r="F574" s="2">
        <f>E574/$I$574</f>
        <v>0.60833333333333328</v>
      </c>
      <c r="G574" s="1">
        <f>Med!G574</f>
        <v>18</v>
      </c>
      <c r="H574" s="2">
        <f>G574/$I$574</f>
        <v>0.15</v>
      </c>
      <c r="I574" s="36">
        <f t="shared" si="97"/>
        <v>120</v>
      </c>
      <c r="J574" s="10">
        <f>Med!J574</f>
        <v>3</v>
      </c>
      <c r="K574" s="36">
        <f t="shared" si="98"/>
        <v>123</v>
      </c>
      <c r="L574" s="103"/>
      <c r="P574" s="34"/>
    </row>
    <row r="575" spans="2:16" ht="24" x14ac:dyDescent="0.2">
      <c r="B575" s="24" t="s">
        <v>250</v>
      </c>
      <c r="C575" s="1">
        <f>Med!C575</f>
        <v>4</v>
      </c>
      <c r="D575" s="2">
        <f>C575/$I$575</f>
        <v>3.4188034188034191E-2</v>
      </c>
      <c r="E575" s="1">
        <f>Med!E575</f>
        <v>57</v>
      </c>
      <c r="F575" s="2">
        <f>E575/$I$575</f>
        <v>0.48717948717948717</v>
      </c>
      <c r="G575" s="1">
        <f>Med!G575</f>
        <v>56</v>
      </c>
      <c r="H575" s="2">
        <f>G575/$I$575</f>
        <v>0.47863247863247865</v>
      </c>
      <c r="I575" s="36">
        <f t="shared" si="97"/>
        <v>117</v>
      </c>
      <c r="J575" s="10">
        <f>Med!J575</f>
        <v>6</v>
      </c>
      <c r="K575" s="36">
        <f t="shared" si="98"/>
        <v>123</v>
      </c>
      <c r="L575" s="103"/>
      <c r="P575" s="34"/>
    </row>
    <row r="576" spans="2:16" x14ac:dyDescent="0.2">
      <c r="B576" s="24" t="s">
        <v>251</v>
      </c>
      <c r="C576" s="1">
        <f>Med!C576</f>
        <v>6</v>
      </c>
      <c r="D576" s="2">
        <f>C576/$I$576</f>
        <v>5.1724137931034482E-2</v>
      </c>
      <c r="E576" s="1">
        <f>Med!E576</f>
        <v>63</v>
      </c>
      <c r="F576" s="2">
        <f>E576/$I$576</f>
        <v>0.5431034482758621</v>
      </c>
      <c r="G576" s="1">
        <f>Med!G576</f>
        <v>47</v>
      </c>
      <c r="H576" s="2">
        <f>G576/$I$576</f>
        <v>0.40517241379310343</v>
      </c>
      <c r="I576" s="36">
        <f t="shared" si="97"/>
        <v>116</v>
      </c>
      <c r="J576" s="10">
        <f>Med!J576</f>
        <v>7</v>
      </c>
      <c r="K576" s="36">
        <f t="shared" si="98"/>
        <v>123</v>
      </c>
      <c r="L576" s="103"/>
      <c r="P576" s="34"/>
    </row>
    <row r="577" spans="2:16" x14ac:dyDescent="0.2">
      <c r="B577" s="24" t="s">
        <v>252</v>
      </c>
      <c r="C577" s="1">
        <f>Med!C577</f>
        <v>7</v>
      </c>
      <c r="D577" s="2">
        <f>C577/$I$577</f>
        <v>6.1403508771929821E-2</v>
      </c>
      <c r="E577" s="1">
        <f>Med!E577</f>
        <v>55</v>
      </c>
      <c r="F577" s="2">
        <f>E577/$I$577</f>
        <v>0.48245614035087719</v>
      </c>
      <c r="G577" s="1">
        <f>Med!G577</f>
        <v>52</v>
      </c>
      <c r="H577" s="2">
        <f>G577/$I$577</f>
        <v>0.45614035087719296</v>
      </c>
      <c r="I577" s="36">
        <f t="shared" si="97"/>
        <v>114</v>
      </c>
      <c r="J577" s="10">
        <f>Med!J577</f>
        <v>9</v>
      </c>
      <c r="K577" s="36">
        <f t="shared" si="98"/>
        <v>123</v>
      </c>
      <c r="L577" s="103"/>
      <c r="P577" s="34"/>
    </row>
    <row r="578" spans="2:16" x14ac:dyDescent="0.2">
      <c r="B578" s="24" t="s">
        <v>253</v>
      </c>
      <c r="C578" s="1">
        <f>Med!C578</f>
        <v>6</v>
      </c>
      <c r="D578" s="2">
        <f>C578/$I$578</f>
        <v>5.2173913043478258E-2</v>
      </c>
      <c r="E578" s="1">
        <f>Med!E578</f>
        <v>70</v>
      </c>
      <c r="F578" s="2">
        <f>E578/$I$578</f>
        <v>0.60869565217391308</v>
      </c>
      <c r="G578" s="1">
        <f>Med!G578</f>
        <v>39</v>
      </c>
      <c r="H578" s="2">
        <f>G578/$I$578</f>
        <v>0.33913043478260868</v>
      </c>
      <c r="I578" s="36">
        <f t="shared" si="97"/>
        <v>115</v>
      </c>
      <c r="J578" s="10">
        <f>Med!J578</f>
        <v>8</v>
      </c>
      <c r="K578" s="36">
        <f t="shared" si="98"/>
        <v>123</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A90F5726-57CC-4B2F-9758-E2D2E0285526}">
            <xm:f>D12&lt;('Gesamt ZF'!D12-20%)</xm:f>
            <x14:dxf>
              <fill>
                <patternFill>
                  <bgColor theme="3" tint="0.59996337778862885"/>
                </patternFill>
              </fill>
            </x14:dxf>
          </x14:cfRule>
          <x14:cfRule type="expression" priority="112" id="{572A1C70-A3E1-4F17-A9BB-3159590D8321}">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F8DB2B8D-537C-4744-B9E0-BFAA34DBAE46}">
            <xm:f>D13&lt;('Gesamt ZF'!D13-20%)</xm:f>
            <x14:dxf>
              <fill>
                <patternFill>
                  <bgColor theme="3" tint="0.59996337778862885"/>
                </patternFill>
              </fill>
            </x14:dxf>
          </x14:cfRule>
          <x14:cfRule type="expression" priority="110" id="{0E0DB520-051D-4850-A650-F18F28144C2C}">
            <xm:f>D13&gt;('Gesamt ZF'!D13+20%)</xm:f>
            <x14:dxf>
              <fill>
                <patternFill>
                  <bgColor rgb="FF92D050"/>
                </patternFill>
              </fill>
            </x14:dxf>
          </x14:cfRule>
          <xm:sqref>D13:D20 F13:F20 H13:H20</xm:sqref>
        </x14:conditionalFormatting>
        <x14:conditionalFormatting xmlns:xm="http://schemas.microsoft.com/office/excel/2006/main">
          <x14:cfRule type="expression" priority="107" id="{B5FB207B-E15F-4DCA-AE51-E9AAE449492E}">
            <xm:f>D29&lt;('Gesamt ZF'!D29-20%)</xm:f>
            <x14:dxf>
              <fill>
                <patternFill>
                  <bgColor theme="3" tint="0.59996337778862885"/>
                </patternFill>
              </fill>
            </x14:dxf>
          </x14:cfRule>
          <x14:cfRule type="expression" priority="108" id="{DBEE7E91-76C4-4B98-87B5-FF03CC892101}">
            <xm:f>D29&gt;('Gesamt ZF'!D29+20%)</xm:f>
            <x14:dxf>
              <fill>
                <patternFill>
                  <bgColor rgb="FF92D050"/>
                </patternFill>
              </fill>
            </x14:dxf>
          </x14:cfRule>
          <xm:sqref>D29:D37 F29:F37 H29:H37</xm:sqref>
        </x14:conditionalFormatting>
        <x14:conditionalFormatting xmlns:xm="http://schemas.microsoft.com/office/excel/2006/main">
          <x14:cfRule type="expression" priority="105" id="{F39F18F5-F5DE-4736-9DAF-9C224397F9EE}">
            <xm:f>D46&lt;('Gesamt ZF'!D46-20%)</xm:f>
            <x14:dxf>
              <fill>
                <patternFill>
                  <bgColor theme="3" tint="0.59996337778862885"/>
                </patternFill>
              </fill>
            </x14:dxf>
          </x14:cfRule>
          <x14:cfRule type="expression" priority="106" id="{6DA39AB6-DF7C-47CB-98ED-E8435A3EB29F}">
            <xm:f>D46&gt;('Gesamt ZF'!D46+20%)</xm:f>
            <x14:dxf>
              <fill>
                <patternFill>
                  <bgColor rgb="FF92D050"/>
                </patternFill>
              </fill>
            </x14:dxf>
          </x14:cfRule>
          <xm:sqref>D46:D53 F46:F53 H46:H53</xm:sqref>
        </x14:conditionalFormatting>
        <x14:conditionalFormatting xmlns:xm="http://schemas.microsoft.com/office/excel/2006/main">
          <x14:cfRule type="expression" priority="103" id="{E1A8C288-184A-4E3F-9C3D-0666ECFB1037}">
            <xm:f>D54&lt;('Gesamt ZF'!D54-20%)</xm:f>
            <x14:dxf>
              <fill>
                <patternFill>
                  <bgColor theme="3" tint="0.59996337778862885"/>
                </patternFill>
              </fill>
            </x14:dxf>
          </x14:cfRule>
          <x14:cfRule type="expression" priority="104" id="{820B4536-4858-453C-AACD-F2A38D44EDAA}">
            <xm:f>D54&gt;('Gesamt ZF'!D54+20%)</xm:f>
            <x14:dxf>
              <fill>
                <patternFill>
                  <bgColor rgb="FF92D050"/>
                </patternFill>
              </fill>
            </x14:dxf>
          </x14:cfRule>
          <xm:sqref>D54 F54 H54</xm:sqref>
        </x14:conditionalFormatting>
        <x14:conditionalFormatting xmlns:xm="http://schemas.microsoft.com/office/excel/2006/main">
          <x14:cfRule type="expression" priority="101" id="{0BAF4187-9CFB-4054-B169-C8F81FC24B7C}">
            <xm:f>D61&lt;('Gesamt ZF'!D61-20%)</xm:f>
            <x14:dxf>
              <fill>
                <patternFill>
                  <bgColor theme="3" tint="0.59996337778862885"/>
                </patternFill>
              </fill>
            </x14:dxf>
          </x14:cfRule>
          <x14:cfRule type="expression" priority="102" id="{09EA69C8-3352-449B-8646-ECE83032CE57}">
            <xm:f>D61&gt;('Gesamt ZF'!D61+20%)</xm:f>
            <x14:dxf>
              <fill>
                <patternFill>
                  <bgColor rgb="FF92D050"/>
                </patternFill>
              </fill>
            </x14:dxf>
          </x14:cfRule>
          <xm:sqref>D61:D63 F61:F63 H61:H63</xm:sqref>
        </x14:conditionalFormatting>
        <x14:conditionalFormatting xmlns:xm="http://schemas.microsoft.com/office/excel/2006/main">
          <x14:cfRule type="expression" priority="99" id="{144A812B-8DDF-4BB5-B901-D4E8E886F03C}">
            <xm:f>D72&lt;('Gesamt ZF'!D72-20%)</xm:f>
            <x14:dxf>
              <fill>
                <patternFill>
                  <bgColor theme="3" tint="0.59996337778862885"/>
                </patternFill>
              </fill>
            </x14:dxf>
          </x14:cfRule>
          <x14:cfRule type="expression" priority="100" id="{5BD20D47-AB46-4D78-B19D-B42D9951D35A}">
            <xm:f>D72&gt;('Gesamt ZF'!D72+20%)</xm:f>
            <x14:dxf>
              <fill>
                <patternFill>
                  <bgColor rgb="FF92D050"/>
                </patternFill>
              </fill>
            </x14:dxf>
          </x14:cfRule>
          <xm:sqref>D72:D74 F72:F74 H72:H74</xm:sqref>
        </x14:conditionalFormatting>
        <x14:conditionalFormatting xmlns:xm="http://schemas.microsoft.com/office/excel/2006/main">
          <x14:cfRule type="expression" priority="97" id="{B5EEC955-06E2-4AE6-A076-1081970F4A2D}">
            <xm:f>D83&lt;('Gesamt ZF'!D83-20%)</xm:f>
            <x14:dxf>
              <fill>
                <patternFill>
                  <bgColor theme="3" tint="0.59996337778862885"/>
                </patternFill>
              </fill>
            </x14:dxf>
          </x14:cfRule>
          <x14:cfRule type="expression" priority="98" id="{1ADF3A32-F866-4D18-84BB-46E83D65488D}">
            <xm:f>D83&gt;('Gesamt ZF'!D83+20%)</xm:f>
            <x14:dxf>
              <fill>
                <patternFill>
                  <bgColor rgb="FF92D050"/>
                </patternFill>
              </fill>
            </x14:dxf>
          </x14:cfRule>
          <xm:sqref>D83:D85 F83:F85 H83:H85</xm:sqref>
        </x14:conditionalFormatting>
        <x14:conditionalFormatting xmlns:xm="http://schemas.microsoft.com/office/excel/2006/main">
          <x14:cfRule type="expression" priority="95" id="{66BD86FF-7FFE-4A7A-8055-B40F14C6DF24}">
            <xm:f>D94&lt;('Gesamt ZF'!D94-20%)</xm:f>
            <x14:dxf>
              <fill>
                <patternFill>
                  <bgColor theme="3" tint="0.59996337778862885"/>
                </patternFill>
              </fill>
            </x14:dxf>
          </x14:cfRule>
          <x14:cfRule type="expression" priority="96" id="{1C640BBC-6FD8-48E6-BEA0-565F5F54E5D8}">
            <xm:f>D94&gt;('Gesamt ZF'!D94+20%)</xm:f>
            <x14:dxf>
              <fill>
                <patternFill>
                  <bgColor rgb="FF92D050"/>
                </patternFill>
              </fill>
            </x14:dxf>
          </x14:cfRule>
          <xm:sqref>D94:D96 F94:F96 H94:H96</xm:sqref>
        </x14:conditionalFormatting>
        <x14:conditionalFormatting xmlns:xm="http://schemas.microsoft.com/office/excel/2006/main">
          <x14:cfRule type="expression" priority="93" id="{AAD22850-81CB-47DD-A058-083B2C18C056}">
            <xm:f>D104&lt;('Gesamt ZF'!D104-20%)</xm:f>
            <x14:dxf>
              <fill>
                <patternFill>
                  <bgColor theme="3" tint="0.59996337778862885"/>
                </patternFill>
              </fill>
            </x14:dxf>
          </x14:cfRule>
          <x14:cfRule type="expression" priority="94" id="{8DCF710A-894A-4FF3-AF4F-B876B7EEE13D}">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BDE19E1F-DEFB-4F4A-9E19-DC473F1F789A}">
            <xm:f>D118&lt;('Gesamt ZF'!D118-20%)</xm:f>
            <x14:dxf>
              <fill>
                <patternFill>
                  <bgColor theme="3" tint="0.59996337778862885"/>
                </patternFill>
              </fill>
            </x14:dxf>
          </x14:cfRule>
          <x14:cfRule type="expression" priority="92" id="{B2921FE0-505B-474F-B07B-7E3F6558C824}">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C91DFBD6-563A-4EB3-AC71-40EC3A3D8B31}">
            <xm:f>D132&lt;('Gesamt ZF'!D132-20%)</xm:f>
            <x14:dxf>
              <fill>
                <patternFill>
                  <bgColor theme="3" tint="0.59996337778862885"/>
                </patternFill>
              </fill>
            </x14:dxf>
          </x14:cfRule>
          <x14:cfRule type="expression" priority="90" id="{FFA1ED85-F4F8-4BFA-805E-A4E5CA377D06}">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72CA5E72-5AD3-4E2D-92E2-EBC4F4DA5004}">
            <xm:f>D146&lt;('Gesamt ZF'!D146-20%)</xm:f>
            <x14:dxf>
              <fill>
                <patternFill>
                  <bgColor theme="3" tint="0.59996337778862885"/>
                </patternFill>
              </fill>
            </x14:dxf>
          </x14:cfRule>
          <x14:cfRule type="expression" priority="88" id="{9040C819-B6E5-4D37-988B-40043461FEF0}">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FBF9A894-D602-49D7-9C8E-B7A66D90629F}">
            <xm:f>D158&lt;('Gesamt ZF'!D158-20%)</xm:f>
            <x14:dxf>
              <fill>
                <patternFill>
                  <bgColor theme="3" tint="0.59996337778862885"/>
                </patternFill>
              </fill>
            </x14:dxf>
          </x14:cfRule>
          <x14:cfRule type="expression" priority="86" id="{96691F98-5CDC-4118-BA92-29874860904D}">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C95A6E2A-DA9A-4D02-B785-8CB43CD7E7A0}">
            <xm:f>D172&lt;('Gesamt ZF'!D172-20%)</xm:f>
            <x14:dxf>
              <fill>
                <patternFill>
                  <bgColor theme="3" tint="0.59996337778862885"/>
                </patternFill>
              </fill>
            </x14:dxf>
          </x14:cfRule>
          <x14:cfRule type="expression" priority="84" id="{9E88FBB3-AFB7-48DF-9EB6-0B2D1935FDEC}">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D0CAE50D-934B-4AF0-90C5-50F01CF390DB}">
            <xm:f>D186&lt;('Gesamt ZF'!D186-20%)</xm:f>
            <x14:dxf>
              <fill>
                <patternFill>
                  <bgColor theme="3" tint="0.59996337778862885"/>
                </patternFill>
              </fill>
            </x14:dxf>
          </x14:cfRule>
          <x14:cfRule type="expression" priority="82" id="{4BF74989-51C7-4EA8-B13F-C7CB3F856305}">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0F0987BA-74DC-4231-91EB-0986AC2D3947}">
            <xm:f>D200&lt;('Gesamt ZF'!D200-20%)</xm:f>
            <x14:dxf>
              <fill>
                <patternFill>
                  <bgColor theme="3" tint="0.59996337778862885"/>
                </patternFill>
              </fill>
            </x14:dxf>
          </x14:cfRule>
          <x14:cfRule type="expression" priority="80" id="{F6996DF1-4101-4F26-B977-1D8D0898D490}">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3AA97215-6756-49DC-B1BC-95028FAA97A5}">
            <xm:f>D212&lt;('Gesamt ZF'!D212-20%)</xm:f>
            <x14:dxf>
              <fill>
                <patternFill>
                  <bgColor theme="3" tint="0.59996337778862885"/>
                </patternFill>
              </fill>
            </x14:dxf>
          </x14:cfRule>
          <x14:cfRule type="expression" priority="78" id="{CCAA76BD-89A8-491B-9793-D0B12A0E10D1}">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4CFC0AD3-0DC6-4D26-9B63-3177DE35E7A5}">
            <xm:f>D224&lt;('Gesamt ZF'!D224-20%)</xm:f>
            <x14:dxf>
              <fill>
                <patternFill>
                  <bgColor theme="3" tint="0.59996337778862885"/>
                </patternFill>
              </fill>
            </x14:dxf>
          </x14:cfRule>
          <x14:cfRule type="expression" priority="76" id="{E61ADD4C-3F1F-425A-BED5-6FE52C55B206}">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242F30FB-FC49-47E0-AF74-21D6CBE9CFB2}">
            <xm:f>D236&lt;('Gesamt ZF'!D236-20%)</xm:f>
            <x14:dxf>
              <fill>
                <patternFill>
                  <bgColor theme="3" tint="0.59996337778862885"/>
                </patternFill>
              </fill>
            </x14:dxf>
          </x14:cfRule>
          <x14:cfRule type="expression" priority="74" id="{81DF727F-EE42-4D21-8F20-82C90B5D3973}">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5D2A2027-99E7-4EE7-BA84-C5F30D28A13C}">
            <xm:f>D246&lt;('Gesamt ZF'!D246-20%)</xm:f>
            <x14:dxf>
              <fill>
                <patternFill>
                  <bgColor theme="3" tint="0.59996337778862885"/>
                </patternFill>
              </fill>
            </x14:dxf>
          </x14:cfRule>
          <x14:cfRule type="expression" priority="72" id="{1BFD402D-D01D-4E4D-8270-EC9270BB48F0}">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C635DD9E-3013-45A1-A725-EEA92E894014}">
            <xm:f>D259&lt;('Gesamt ZF'!D259-20%)</xm:f>
            <x14:dxf>
              <fill>
                <patternFill>
                  <bgColor theme="3" tint="0.59996337778862885"/>
                </patternFill>
              </fill>
            </x14:dxf>
          </x14:cfRule>
          <x14:cfRule type="expression" priority="70" id="{595B7027-AF0A-407A-BA57-43F50A7C9169}">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FF3D9AF4-10DE-44CE-8A99-FB495D980636}">
            <xm:f>D272&lt;('Gesamt ZF'!D272-20%)</xm:f>
            <x14:dxf>
              <fill>
                <patternFill>
                  <bgColor theme="3" tint="0.59996337778862885"/>
                </patternFill>
              </fill>
            </x14:dxf>
          </x14:cfRule>
          <x14:cfRule type="expression" priority="68" id="{78E0F629-7957-43F5-BFA8-9EF54DDF74A9}">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BA2F301D-7102-493D-92EC-75DFB2400F0E}">
            <xm:f>D288&lt;('Gesamt ZF'!D288-20%)</xm:f>
            <x14:dxf>
              <fill>
                <patternFill>
                  <bgColor theme="3" tint="0.59996337778862885"/>
                </patternFill>
              </fill>
            </x14:dxf>
          </x14:cfRule>
          <x14:cfRule type="expression" priority="66" id="{DFFFA6B2-026B-4EBA-99D6-B6028CD5CE9D}">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2E9AEBA5-B900-4D40-AFA6-2D18EDBCF2C1}">
            <xm:f>D299&lt;('Gesamt ZF'!D299-20%)</xm:f>
            <x14:dxf>
              <fill>
                <patternFill>
                  <bgColor theme="3" tint="0.59996337778862885"/>
                </patternFill>
              </fill>
            </x14:dxf>
          </x14:cfRule>
          <x14:cfRule type="expression" priority="64" id="{56537A4D-0D8D-4B31-9E60-077C54C2337B}">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DD8071D5-9E90-445D-A0B3-B67D15B62804}">
            <xm:f>D313&lt;('Gesamt ZF'!D313-20%)</xm:f>
            <x14:dxf>
              <fill>
                <patternFill>
                  <bgColor theme="3" tint="0.59996337778862885"/>
                </patternFill>
              </fill>
            </x14:dxf>
          </x14:cfRule>
          <x14:cfRule type="expression" priority="62" id="{31B03AAF-747D-4001-AF27-65D1DCF3EB44}">
            <xm:f>D313&gt;('Gesamt ZF'!D313+20%)</xm:f>
            <x14:dxf>
              <fill>
                <patternFill>
                  <bgColor rgb="FF92D050"/>
                </patternFill>
              </fill>
            </x14:dxf>
          </x14:cfRule>
          <xm:sqref>D313:D319 F313:F318</xm:sqref>
        </x14:conditionalFormatting>
        <x14:conditionalFormatting xmlns:xm="http://schemas.microsoft.com/office/excel/2006/main">
          <x14:cfRule type="expression" priority="59" id="{DDCA8B4C-09B0-4DD3-A89E-2B1F5576D650}">
            <xm:f>D327&lt;('Gesamt ZF'!D327-20%)</xm:f>
            <x14:dxf>
              <fill>
                <patternFill>
                  <bgColor theme="3" tint="0.59996337778862885"/>
                </patternFill>
              </fill>
            </x14:dxf>
          </x14:cfRule>
          <x14:cfRule type="expression" priority="60" id="{357CC193-2695-479C-BD33-24F167C4849A}">
            <xm:f>D327&gt;('Gesamt ZF'!D327+20%)</xm:f>
            <x14:dxf>
              <fill>
                <patternFill>
                  <bgColor rgb="FF92D050"/>
                </patternFill>
              </fill>
            </x14:dxf>
          </x14:cfRule>
          <xm:sqref>D327:D333 F327:F333</xm:sqref>
        </x14:conditionalFormatting>
        <x14:conditionalFormatting xmlns:xm="http://schemas.microsoft.com/office/excel/2006/main">
          <x14:cfRule type="expression" priority="57" id="{C9D6CB18-D320-451D-A101-353945CCD83E}">
            <xm:f>D341&lt;('Gesamt ZF'!D341-20%)</xm:f>
            <x14:dxf>
              <fill>
                <patternFill>
                  <bgColor theme="3" tint="0.59996337778862885"/>
                </patternFill>
              </fill>
            </x14:dxf>
          </x14:cfRule>
          <x14:cfRule type="expression" priority="58" id="{A03A68B4-5063-49AB-8255-10E0D7D5CAFE}">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09B486B0-8B43-4B10-BA90-24FE7A046E7E}">
            <xm:f>D353&lt;('Gesamt ZF'!D353-20%)</xm:f>
            <x14:dxf>
              <fill>
                <patternFill>
                  <bgColor theme="3" tint="0.59996337778862885"/>
                </patternFill>
              </fill>
            </x14:dxf>
          </x14:cfRule>
          <x14:cfRule type="expression" priority="56" id="{1AF0FAFD-1C0A-44AC-BBAF-84598EBB25F0}">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C844064A-C316-430D-B38E-7CE686C9F18F}">
            <xm:f>D363&lt;('Gesamt ZF'!D363-20%)</xm:f>
            <x14:dxf>
              <fill>
                <patternFill>
                  <bgColor theme="3" tint="0.59996337778862885"/>
                </patternFill>
              </fill>
            </x14:dxf>
          </x14:cfRule>
          <x14:cfRule type="expression" priority="54" id="{5E6F7E7C-17A2-4096-BD03-C298E6B54228}">
            <xm:f>D363&gt;('Gesamt ZF'!D363+20%)</xm:f>
            <x14:dxf>
              <fill>
                <patternFill>
                  <bgColor rgb="FF92D050"/>
                </patternFill>
              </fill>
            </x14:dxf>
          </x14:cfRule>
          <xm:sqref>D363 H363 F363</xm:sqref>
        </x14:conditionalFormatting>
        <x14:conditionalFormatting xmlns:xm="http://schemas.microsoft.com/office/excel/2006/main">
          <x14:cfRule type="expression" priority="51" id="{BD3D002A-E917-44C6-8B2A-5FCBBC386A1C}">
            <xm:f>J363&lt;('Gesamt ZF'!J363-20%)</xm:f>
            <x14:dxf>
              <fill>
                <patternFill>
                  <bgColor theme="3" tint="0.59996337778862885"/>
                </patternFill>
              </fill>
            </x14:dxf>
          </x14:cfRule>
          <x14:cfRule type="expression" priority="52" id="{9D6796B7-78EE-4390-A598-D6D1865CC704}">
            <xm:f>J363&gt;('Gesamt ZF'!J363+20%)</xm:f>
            <x14:dxf>
              <fill>
                <patternFill>
                  <bgColor rgb="FF92D050"/>
                </patternFill>
              </fill>
            </x14:dxf>
          </x14:cfRule>
          <xm:sqref>J363</xm:sqref>
        </x14:conditionalFormatting>
        <x14:conditionalFormatting xmlns:xm="http://schemas.microsoft.com/office/excel/2006/main">
          <x14:cfRule type="expression" priority="49" id="{696F416D-AEB8-4D4B-B96F-8AA5CEE0ECFB}">
            <xm:f>D365&lt;('Gesamt ZF'!D365-20%)</xm:f>
            <x14:dxf>
              <fill>
                <patternFill>
                  <bgColor theme="3" tint="0.59996337778862885"/>
                </patternFill>
              </fill>
            </x14:dxf>
          </x14:cfRule>
          <x14:cfRule type="expression" priority="50" id="{F9381C6C-25E5-4A8D-BAE5-D17F92F0F846}">
            <xm:f>D365&gt;('Gesamt ZF'!D365+20%)</xm:f>
            <x14:dxf>
              <fill>
                <patternFill>
                  <bgColor rgb="FF92D050"/>
                </patternFill>
              </fill>
            </x14:dxf>
          </x14:cfRule>
          <xm:sqref>D365 H365 F365</xm:sqref>
        </x14:conditionalFormatting>
        <x14:conditionalFormatting xmlns:xm="http://schemas.microsoft.com/office/excel/2006/main">
          <x14:cfRule type="expression" priority="47" id="{9238DE9B-87F2-4FCC-B500-719254257891}">
            <xm:f>J365&lt;('Gesamt ZF'!J365-20%)</xm:f>
            <x14:dxf>
              <fill>
                <patternFill>
                  <bgColor theme="3" tint="0.59996337778862885"/>
                </patternFill>
              </fill>
            </x14:dxf>
          </x14:cfRule>
          <x14:cfRule type="expression" priority="48" id="{B8558A23-9779-4078-8D10-61403A96C8B0}">
            <xm:f>J365&gt;('Gesamt ZF'!J365+20%)</xm:f>
            <x14:dxf>
              <fill>
                <patternFill>
                  <bgColor rgb="FF92D050"/>
                </patternFill>
              </fill>
            </x14:dxf>
          </x14:cfRule>
          <xm:sqref>J365</xm:sqref>
        </x14:conditionalFormatting>
        <x14:conditionalFormatting xmlns:xm="http://schemas.microsoft.com/office/excel/2006/main">
          <x14:cfRule type="expression" priority="45" id="{731F652B-7C5B-4626-B2B3-9E6A9F9F3446}">
            <xm:f>D367&lt;('Gesamt ZF'!D367-20%)</xm:f>
            <x14:dxf>
              <fill>
                <patternFill>
                  <bgColor theme="3" tint="0.59996337778862885"/>
                </patternFill>
              </fill>
            </x14:dxf>
          </x14:cfRule>
          <x14:cfRule type="expression" priority="46" id="{2671C946-B732-47FA-AE5D-E5EF93286E86}">
            <xm:f>D367&gt;('Gesamt ZF'!D367+20%)</xm:f>
            <x14:dxf>
              <fill>
                <patternFill>
                  <bgColor rgb="FF92D050"/>
                </patternFill>
              </fill>
            </x14:dxf>
          </x14:cfRule>
          <xm:sqref>D367 H367 F367</xm:sqref>
        </x14:conditionalFormatting>
        <x14:conditionalFormatting xmlns:xm="http://schemas.microsoft.com/office/excel/2006/main">
          <x14:cfRule type="expression" priority="43" id="{46A99AA0-701F-4DBE-AC37-5DEECB47CEE7}">
            <xm:f>J367&lt;('Gesamt ZF'!J367-20%)</xm:f>
            <x14:dxf>
              <fill>
                <patternFill>
                  <bgColor theme="3" tint="0.59996337778862885"/>
                </patternFill>
              </fill>
            </x14:dxf>
          </x14:cfRule>
          <x14:cfRule type="expression" priority="44" id="{74996F04-F8F6-43E6-ACD8-6D0D2745CF18}">
            <xm:f>J367&gt;('Gesamt ZF'!J367+20%)</xm:f>
            <x14:dxf>
              <fill>
                <patternFill>
                  <bgColor rgb="FF92D050"/>
                </patternFill>
              </fill>
            </x14:dxf>
          </x14:cfRule>
          <xm:sqref>J367</xm:sqref>
        </x14:conditionalFormatting>
        <x14:conditionalFormatting xmlns:xm="http://schemas.microsoft.com/office/excel/2006/main">
          <x14:cfRule type="expression" priority="41" id="{261449FD-EE14-4E43-9005-4474CD7BA857}">
            <xm:f>D369&lt;('Gesamt ZF'!D369-20%)</xm:f>
            <x14:dxf>
              <fill>
                <patternFill>
                  <bgColor theme="3" tint="0.59996337778862885"/>
                </patternFill>
              </fill>
            </x14:dxf>
          </x14:cfRule>
          <x14:cfRule type="expression" priority="42" id="{5B630C4D-99D4-45C2-8130-4DB106C64D53}">
            <xm:f>D369&gt;('Gesamt ZF'!D369+20%)</xm:f>
            <x14:dxf>
              <fill>
                <patternFill>
                  <bgColor rgb="FF92D050"/>
                </patternFill>
              </fill>
            </x14:dxf>
          </x14:cfRule>
          <xm:sqref>D369 H369 F369</xm:sqref>
        </x14:conditionalFormatting>
        <x14:conditionalFormatting xmlns:xm="http://schemas.microsoft.com/office/excel/2006/main">
          <x14:cfRule type="expression" priority="39" id="{BC0B5254-721B-495C-9508-E7C133F742FB}">
            <xm:f>J369&lt;('Gesamt ZF'!J369-20%)</xm:f>
            <x14:dxf>
              <fill>
                <patternFill>
                  <bgColor theme="3" tint="0.59996337778862885"/>
                </patternFill>
              </fill>
            </x14:dxf>
          </x14:cfRule>
          <x14:cfRule type="expression" priority="40" id="{8D42C7B5-4F49-4CAC-BB34-F5D396A060B9}">
            <xm:f>J369&gt;('Gesamt ZF'!J369+20%)</xm:f>
            <x14:dxf>
              <fill>
                <patternFill>
                  <bgColor rgb="FF92D050"/>
                </patternFill>
              </fill>
            </x14:dxf>
          </x14:cfRule>
          <xm:sqref>J369</xm:sqref>
        </x14:conditionalFormatting>
        <x14:conditionalFormatting xmlns:xm="http://schemas.microsoft.com/office/excel/2006/main">
          <x14:cfRule type="expression" priority="37" id="{7A58DBF6-C96F-4195-8B17-DA21989B9001}">
            <xm:f>D376&lt;('Gesamt ZF'!D376-20%)</xm:f>
            <x14:dxf>
              <fill>
                <patternFill>
                  <bgColor theme="3" tint="0.59996337778862885"/>
                </patternFill>
              </fill>
            </x14:dxf>
          </x14:cfRule>
          <x14:cfRule type="expression" priority="38" id="{FB909322-DB78-44AE-91E2-1657C64938DD}">
            <xm:f>D376&gt;('Gesamt ZF'!D376+20%)</xm:f>
            <x14:dxf>
              <fill>
                <patternFill>
                  <bgColor rgb="FF92D050"/>
                </patternFill>
              </fill>
            </x14:dxf>
          </x14:cfRule>
          <xm:sqref>D376 F376</xm:sqref>
        </x14:conditionalFormatting>
        <x14:conditionalFormatting xmlns:xm="http://schemas.microsoft.com/office/excel/2006/main">
          <x14:cfRule type="expression" priority="35" id="{C3460608-C027-4514-95C4-FAE135E70DB2}">
            <xm:f>D385&lt;('Gesamt ZF'!D385-20%)</xm:f>
            <x14:dxf>
              <fill>
                <patternFill>
                  <bgColor theme="3" tint="0.59996337778862885"/>
                </patternFill>
              </fill>
            </x14:dxf>
          </x14:cfRule>
          <x14:cfRule type="expression" priority="36" id="{0700B14F-D34A-4136-B401-7E3A58299FC1}">
            <xm:f>D385&gt;('Gesamt ZF'!D385+20%)</xm:f>
            <x14:dxf>
              <fill>
                <patternFill>
                  <bgColor rgb="FF92D050"/>
                </patternFill>
              </fill>
            </x14:dxf>
          </x14:cfRule>
          <xm:sqref>D385 H385 F385</xm:sqref>
        </x14:conditionalFormatting>
        <x14:conditionalFormatting xmlns:xm="http://schemas.microsoft.com/office/excel/2006/main">
          <x14:cfRule type="expression" priority="33" id="{7DB76087-6932-4F01-A51B-A5881E049B6B}">
            <xm:f>D387&lt;('Gesamt ZF'!D387-20%)</xm:f>
            <x14:dxf>
              <fill>
                <patternFill>
                  <bgColor theme="3" tint="0.59996337778862885"/>
                </patternFill>
              </fill>
            </x14:dxf>
          </x14:cfRule>
          <x14:cfRule type="expression" priority="34" id="{7FA74EF6-6E01-4EB5-A212-4863FA1AC4A0}">
            <xm:f>D387&gt;('Gesamt ZF'!D387+20%)</xm:f>
            <x14:dxf>
              <fill>
                <patternFill>
                  <bgColor rgb="FF92D050"/>
                </patternFill>
              </fill>
            </x14:dxf>
          </x14:cfRule>
          <xm:sqref>D387 H387 F387</xm:sqref>
        </x14:conditionalFormatting>
        <x14:conditionalFormatting xmlns:xm="http://schemas.microsoft.com/office/excel/2006/main">
          <x14:cfRule type="expression" priority="31" id="{61E506CF-23EC-4683-ACFB-B8CAD5BAF88B}">
            <xm:f>D389&lt;('Gesamt ZF'!D389-20%)</xm:f>
            <x14:dxf>
              <fill>
                <patternFill>
                  <bgColor theme="3" tint="0.59996337778862885"/>
                </patternFill>
              </fill>
            </x14:dxf>
          </x14:cfRule>
          <x14:cfRule type="expression" priority="32" id="{777E57DE-B759-486F-B016-3DE92FFC436D}">
            <xm:f>D389&gt;('Gesamt ZF'!D389+20%)</xm:f>
            <x14:dxf>
              <fill>
                <patternFill>
                  <bgColor rgb="FF92D050"/>
                </patternFill>
              </fill>
            </x14:dxf>
          </x14:cfRule>
          <xm:sqref>D389 H389 F389</xm:sqref>
        </x14:conditionalFormatting>
        <x14:conditionalFormatting xmlns:xm="http://schemas.microsoft.com/office/excel/2006/main">
          <x14:cfRule type="expression" priority="29" id="{3BCC7C2E-2728-4D23-8F79-614A51D50869}">
            <xm:f>D391&lt;('Gesamt ZF'!D391-20%)</xm:f>
            <x14:dxf>
              <fill>
                <patternFill>
                  <bgColor theme="3" tint="0.59996337778862885"/>
                </patternFill>
              </fill>
            </x14:dxf>
          </x14:cfRule>
          <x14:cfRule type="expression" priority="30" id="{2C9AFDFA-100C-4B71-B2BD-B528198FC4AD}">
            <xm:f>D391&gt;('Gesamt ZF'!D391+20%)</xm:f>
            <x14:dxf>
              <fill>
                <patternFill>
                  <bgColor rgb="FF92D050"/>
                </patternFill>
              </fill>
            </x14:dxf>
          </x14:cfRule>
          <xm:sqref>D391 H391 F391</xm:sqref>
        </x14:conditionalFormatting>
        <x14:conditionalFormatting xmlns:xm="http://schemas.microsoft.com/office/excel/2006/main">
          <x14:cfRule type="expression" priority="27" id="{1AF9A641-1DD1-409C-8EA2-5F9FF846EDE4}">
            <xm:f>D401&lt;('Gesamt ZF'!D401-20%)</xm:f>
            <x14:dxf>
              <fill>
                <patternFill>
                  <bgColor theme="3" tint="0.59996337778862885"/>
                </patternFill>
              </fill>
            </x14:dxf>
          </x14:cfRule>
          <x14:cfRule type="expression" priority="28" id="{2E5E8274-F54D-4C44-A61C-B2BCD3DB7AD8}">
            <xm:f>D401&gt;('Gesamt ZF'!D401+20%)</xm:f>
            <x14:dxf>
              <fill>
                <patternFill>
                  <bgColor rgb="FF92D050"/>
                </patternFill>
              </fill>
            </x14:dxf>
          </x14:cfRule>
          <xm:sqref>D401 F401</xm:sqref>
        </x14:conditionalFormatting>
        <x14:conditionalFormatting xmlns:xm="http://schemas.microsoft.com/office/excel/2006/main">
          <x14:cfRule type="expression" priority="25" id="{2D1A282A-7E2E-401C-A26E-DDE9D7E631AE}">
            <xm:f>D409&lt;('Gesamt ZF'!D409-20%)</xm:f>
            <x14:dxf>
              <fill>
                <patternFill>
                  <bgColor theme="3" tint="0.59996337778862885"/>
                </patternFill>
              </fill>
            </x14:dxf>
          </x14:cfRule>
          <x14:cfRule type="expression" priority="26" id="{D88885E7-E089-4F68-8F45-6290375BA1E6}">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B8DB709A-C99C-4493-87B0-6A921A0C5678}">
            <xm:f>D427&lt;('Gesamt ZF'!D427-20%)</xm:f>
            <x14:dxf>
              <fill>
                <patternFill>
                  <bgColor theme="3" tint="0.59996337778862885"/>
                </patternFill>
              </fill>
            </x14:dxf>
          </x14:cfRule>
          <x14:cfRule type="expression" priority="24" id="{304349BA-5275-4337-AFA9-01AB17055837}">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693EB02D-7B04-44B4-9D20-409C5414B0EF}">
            <xm:f>D428&lt;('Gesamt ZF'!D428-20%)</xm:f>
            <x14:dxf>
              <fill>
                <patternFill>
                  <bgColor theme="3" tint="0.59996337778862885"/>
                </patternFill>
              </fill>
            </x14:dxf>
          </x14:cfRule>
          <x14:cfRule type="expression" priority="22" id="{658A38CB-E742-4617-BF8E-B24CF6AD49E7}">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F56A3637-E9A5-44FC-B255-4D9CDB9E4184}">
            <xm:f>D445&lt;('Gesamt ZF'!D445-20%)</xm:f>
            <x14:dxf>
              <fill>
                <patternFill>
                  <bgColor theme="3" tint="0.59996337778862885"/>
                </patternFill>
              </fill>
            </x14:dxf>
          </x14:cfRule>
          <x14:cfRule type="expression" priority="20" id="{DC137579-E816-450D-B7CE-F99793726E82}">
            <xm:f>D445&gt;('Gesamt ZF'!D445+20%)</xm:f>
            <x14:dxf>
              <fill>
                <patternFill>
                  <bgColor rgb="FF92D050"/>
                </patternFill>
              </fill>
            </x14:dxf>
          </x14:cfRule>
          <xm:sqref>D445:D447 H445:H447 F445:F447</xm:sqref>
        </x14:conditionalFormatting>
        <x14:conditionalFormatting xmlns:xm="http://schemas.microsoft.com/office/excel/2006/main">
          <x14:cfRule type="expression" priority="17" id="{BE02CF8F-B31D-4981-B1C6-138E44F2FC1D}">
            <xm:f>D456&lt;('Gesamt ZF'!D456-20%)</xm:f>
            <x14:dxf>
              <fill>
                <patternFill>
                  <bgColor theme="3" tint="0.59996337778862885"/>
                </patternFill>
              </fill>
            </x14:dxf>
          </x14:cfRule>
          <x14:cfRule type="expression" priority="18" id="{EDB47FDA-764E-4FBD-BA3F-8B099EE42C89}">
            <xm:f>D456&gt;('Gesamt ZF'!D456+20%)</xm:f>
            <x14:dxf>
              <fill>
                <patternFill>
                  <bgColor rgb="FF92D050"/>
                </patternFill>
              </fill>
            </x14:dxf>
          </x14:cfRule>
          <xm:sqref>D456 F456</xm:sqref>
        </x14:conditionalFormatting>
        <x14:conditionalFormatting xmlns:xm="http://schemas.microsoft.com/office/excel/2006/main">
          <x14:cfRule type="expression" priority="15" id="{2C92EA9B-E43F-4EB6-929E-558F85636FA6}">
            <xm:f>D464&lt;('Gesamt ZF'!D464-20%)</xm:f>
            <x14:dxf>
              <fill>
                <patternFill>
                  <bgColor theme="3" tint="0.59996337778862885"/>
                </patternFill>
              </fill>
            </x14:dxf>
          </x14:cfRule>
          <x14:cfRule type="expression" priority="16" id="{7F9B3F98-0A8C-4BC1-A2AB-3F295BA755DD}">
            <xm:f>D464&gt;('Gesamt ZF'!D464+20%)</xm:f>
            <x14:dxf>
              <fill>
                <patternFill>
                  <bgColor rgb="FF92D050"/>
                </patternFill>
              </fill>
            </x14:dxf>
          </x14:cfRule>
          <xm:sqref>D464:D468 H464:H468 F464:F468</xm:sqref>
        </x14:conditionalFormatting>
        <x14:conditionalFormatting xmlns:xm="http://schemas.microsoft.com/office/excel/2006/main">
          <x14:cfRule type="expression" priority="13" id="{45F66799-8FA9-4CA6-9E9C-DDD6D518A262}">
            <xm:f>D476&lt;('Gesamt ZF'!D476-20%)</xm:f>
            <x14:dxf>
              <fill>
                <patternFill>
                  <bgColor theme="3" tint="0.59996337778862885"/>
                </patternFill>
              </fill>
            </x14:dxf>
          </x14:cfRule>
          <x14:cfRule type="expression" priority="14" id="{EAAE662A-6CE5-456D-A04E-07AB7D728A61}">
            <xm:f>D476&gt;('Gesamt ZF'!D476+20%)</xm:f>
            <x14:dxf>
              <fill>
                <patternFill>
                  <bgColor rgb="FF92D050"/>
                </patternFill>
              </fill>
            </x14:dxf>
          </x14:cfRule>
          <xm:sqref>D476:D480 H476:H481 F476:F480</xm:sqref>
        </x14:conditionalFormatting>
        <x14:conditionalFormatting xmlns:xm="http://schemas.microsoft.com/office/excel/2006/main">
          <x14:cfRule type="expression" priority="11" id="{A4EC0671-B1F1-428F-8E28-D9FDF5602B5F}">
            <xm:f>D489&lt;('Gesamt ZF'!D489-20%)</xm:f>
            <x14:dxf>
              <fill>
                <patternFill>
                  <bgColor theme="3" tint="0.59996337778862885"/>
                </patternFill>
              </fill>
            </x14:dxf>
          </x14:cfRule>
          <x14:cfRule type="expression" priority="12" id="{59017916-8DBB-44DA-AB36-13C3547BD53D}">
            <xm:f>D489&gt;('Gesamt ZF'!D489+20%)</xm:f>
            <x14:dxf>
              <fill>
                <patternFill>
                  <bgColor rgb="FF92D050"/>
                </patternFill>
              </fill>
            </x14:dxf>
          </x14:cfRule>
          <xm:sqref>D489:D496 H489:H496 F489:F496</xm:sqref>
        </x14:conditionalFormatting>
        <x14:conditionalFormatting xmlns:xm="http://schemas.microsoft.com/office/excel/2006/main">
          <x14:cfRule type="expression" priority="9" id="{67A561CA-C392-4C28-BE24-C3F43D2CA071}">
            <xm:f>D506&lt;('Gesamt ZF'!D506-20%)</xm:f>
            <x14:dxf>
              <fill>
                <patternFill>
                  <bgColor theme="3" tint="0.59996337778862885"/>
                </patternFill>
              </fill>
            </x14:dxf>
          </x14:cfRule>
          <x14:cfRule type="expression" priority="10" id="{E04B9E73-74FA-4F58-BE09-E8494A8881AB}">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D02AB1FC-72BF-445B-BFBB-265361E12A34}">
            <xm:f>D527&lt;('Gesamt ZF'!D527-20%)</xm:f>
            <x14:dxf>
              <fill>
                <patternFill>
                  <bgColor theme="3" tint="0.59996337778862885"/>
                </patternFill>
              </fill>
            </x14:dxf>
          </x14:cfRule>
          <x14:cfRule type="expression" priority="8" id="{48F095AA-2A11-4AE4-9E47-A8CA517D1DD0}">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D60EC39A-1CE4-47B3-9D21-5542F9F4BF45}">
            <xm:f>D549&lt;('Gesamt ZF'!D549-20%)</xm:f>
            <x14:dxf>
              <fill>
                <patternFill>
                  <bgColor theme="3" tint="0.59996337778862885"/>
                </patternFill>
              </fill>
            </x14:dxf>
          </x14:cfRule>
          <x14:cfRule type="expression" priority="6" id="{118C9B11-AAF2-42F7-A7F7-04F7C07C7254}">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99195A0C-2715-4580-8601-93095104D3F6}">
            <xm:f>D562&lt;('Gesamt ZF'!D562-20%)</xm:f>
            <x14:dxf>
              <fill>
                <patternFill>
                  <bgColor theme="3" tint="0.59996337778862885"/>
                </patternFill>
              </fill>
            </x14:dxf>
          </x14:cfRule>
          <x14:cfRule type="expression" priority="4" id="{4A95D7B8-51B5-4B4E-A6BE-D559A80BDD03}">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85F94F30-9145-4B71-8CB7-A1C27B95AE04}">
            <xm:f>D573&lt;('Gesamt ZF'!D573-20%)</xm:f>
            <x14:dxf>
              <fill>
                <patternFill>
                  <bgColor theme="3" tint="0.59996337778862885"/>
                </patternFill>
              </fill>
            </x14:dxf>
          </x14:cfRule>
          <x14:cfRule type="expression" priority="2" id="{FD79AD6F-C1D9-4D5F-A308-C83DCEB1BFEC}">
            <xm:f>D573&gt;('Gesamt ZF'!D573+20%)</xm:f>
            <x14:dxf>
              <fill>
                <patternFill>
                  <bgColor rgb="FF92D050"/>
                </patternFill>
              </fill>
            </x14:dxf>
          </x14:cfRule>
          <xm:sqref>D573:D578 H573:H578 F573:F578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83"/>
  <sheetViews>
    <sheetView topLeftCell="A424" workbookViewId="0">
      <selection activeCell="J4" sqref="J4"/>
    </sheetView>
  </sheetViews>
  <sheetFormatPr baseColWidth="10" defaultColWidth="11.5703125" defaultRowHeight="12" x14ac:dyDescent="0.2"/>
  <cols>
    <col min="1" max="1" width="11.5703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5703125" style="34"/>
  </cols>
  <sheetData>
    <row r="2" spans="2:16" x14ac:dyDescent="0.2">
      <c r="C2" s="102" t="s">
        <v>320</v>
      </c>
    </row>
    <row r="4" spans="2:16" x14ac:dyDescent="0.2">
      <c r="C4" s="102" t="s">
        <v>0</v>
      </c>
    </row>
    <row r="6" spans="2:16" x14ac:dyDescent="0.2">
      <c r="C6" s="102" t="s">
        <v>304</v>
      </c>
    </row>
    <row r="8" spans="2:16" x14ac:dyDescent="0.2">
      <c r="B8" s="253" t="s">
        <v>1</v>
      </c>
      <c r="C8" s="257" t="s">
        <v>318</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73</v>
      </c>
      <c r="D12" s="2">
        <f>C12/$M$12</f>
        <v>0.30416666666666664</v>
      </c>
      <c r="E12" s="3">
        <v>95</v>
      </c>
      <c r="F12" s="2">
        <f>E12/$M$12</f>
        <v>0.39583333333333331</v>
      </c>
      <c r="G12" s="3">
        <v>35</v>
      </c>
      <c r="H12" s="2">
        <f>G12/$M$12</f>
        <v>0.14583333333333334</v>
      </c>
      <c r="I12" s="3">
        <v>28</v>
      </c>
      <c r="J12" s="2">
        <f>I12/$M$12</f>
        <v>0.11666666666666667</v>
      </c>
      <c r="K12" s="3">
        <v>9</v>
      </c>
      <c r="L12" s="2">
        <f>K12/$M$12</f>
        <v>3.7499999999999999E-2</v>
      </c>
      <c r="M12" s="3">
        <v>240</v>
      </c>
      <c r="N12" s="4">
        <v>4</v>
      </c>
      <c r="O12" s="4">
        <v>244</v>
      </c>
      <c r="P12" s="103"/>
    </row>
    <row r="13" spans="2:16" ht="13.5" customHeight="1" x14ac:dyDescent="0.25">
      <c r="B13" s="23" t="s">
        <v>8</v>
      </c>
      <c r="C13" s="1">
        <v>220</v>
      </c>
      <c r="D13" s="2">
        <f>C13/$M$13</f>
        <v>0.95652173913043481</v>
      </c>
      <c r="E13" s="3">
        <v>9</v>
      </c>
      <c r="F13" s="2">
        <f>E13/$M$13</f>
        <v>3.9130434782608699E-2</v>
      </c>
      <c r="G13" s="3">
        <v>1</v>
      </c>
      <c r="H13" s="2">
        <f>G13/$M$13</f>
        <v>4.3478260869565218E-3</v>
      </c>
      <c r="I13" s="3">
        <v>0</v>
      </c>
      <c r="J13" s="2">
        <f>I13/$M$13</f>
        <v>0</v>
      </c>
      <c r="K13" s="3">
        <v>0</v>
      </c>
      <c r="L13" s="2">
        <f>K13/$M$13</f>
        <v>0</v>
      </c>
      <c r="M13" s="3">
        <v>230</v>
      </c>
      <c r="N13" s="3">
        <v>14</v>
      </c>
      <c r="O13" s="4">
        <v>244</v>
      </c>
      <c r="P13" s="103"/>
    </row>
    <row r="14" spans="2:16" ht="15.75" customHeight="1" x14ac:dyDescent="0.25">
      <c r="B14" s="23" t="s">
        <v>9</v>
      </c>
      <c r="C14" s="1">
        <v>221</v>
      </c>
      <c r="D14" s="2">
        <f>C14/$M$14</f>
        <v>0.9692982456140351</v>
      </c>
      <c r="E14" s="3">
        <v>7</v>
      </c>
      <c r="F14" s="2">
        <f>E14/$M$14</f>
        <v>3.0701754385964911E-2</v>
      </c>
      <c r="G14" s="4">
        <v>0</v>
      </c>
      <c r="H14" s="2">
        <f>G14/$M$14</f>
        <v>0</v>
      </c>
      <c r="I14" s="4">
        <v>0</v>
      </c>
      <c r="J14" s="2">
        <f>I14/$M$14</f>
        <v>0</v>
      </c>
      <c r="K14" s="4">
        <v>0</v>
      </c>
      <c r="L14" s="2">
        <f>K14/$M$14</f>
        <v>0</v>
      </c>
      <c r="M14" s="4">
        <v>228</v>
      </c>
      <c r="N14" s="4">
        <v>16</v>
      </c>
      <c r="O14" s="4">
        <v>244</v>
      </c>
      <c r="P14" s="103"/>
    </row>
    <row r="15" spans="2:16" ht="15.75" customHeight="1" x14ac:dyDescent="0.25">
      <c r="B15" s="23" t="s">
        <v>10</v>
      </c>
      <c r="C15" s="1">
        <v>197</v>
      </c>
      <c r="D15" s="2">
        <f>C15/$M$15</f>
        <v>0.86784140969162993</v>
      </c>
      <c r="E15" s="3">
        <v>14</v>
      </c>
      <c r="F15" s="2">
        <f>E15/$M$15</f>
        <v>6.1674008810572688E-2</v>
      </c>
      <c r="G15" s="3">
        <v>12</v>
      </c>
      <c r="H15" s="2">
        <f>G15/$M$15</f>
        <v>5.2863436123348019E-2</v>
      </c>
      <c r="I15" s="3">
        <v>3</v>
      </c>
      <c r="J15" s="2">
        <f>I15/$M$15</f>
        <v>1.3215859030837005E-2</v>
      </c>
      <c r="K15" s="3">
        <v>1</v>
      </c>
      <c r="L15" s="2">
        <f>K15/$M$15</f>
        <v>4.4052863436123352E-3</v>
      </c>
      <c r="M15" s="3">
        <v>227</v>
      </c>
      <c r="N15" s="3">
        <v>17</v>
      </c>
      <c r="O15" s="4">
        <v>244</v>
      </c>
      <c r="P15" s="103"/>
    </row>
    <row r="16" spans="2:16" ht="16.5" customHeight="1" x14ac:dyDescent="0.25">
      <c r="B16" s="23" t="s">
        <v>11</v>
      </c>
      <c r="C16" s="1">
        <v>30</v>
      </c>
      <c r="D16" s="2">
        <f>C16/$M$16</f>
        <v>0.12345679012345678</v>
      </c>
      <c r="E16" s="3">
        <v>36</v>
      </c>
      <c r="F16" s="2">
        <f>E16/$M$16</f>
        <v>0.14814814814814814</v>
      </c>
      <c r="G16" s="3">
        <v>42</v>
      </c>
      <c r="H16" s="2">
        <f>G16/$M$16</f>
        <v>0.1728395061728395</v>
      </c>
      <c r="I16" s="3">
        <v>38</v>
      </c>
      <c r="J16" s="2">
        <f>I16/$M$16</f>
        <v>0.15637860082304528</v>
      </c>
      <c r="K16" s="3">
        <v>97</v>
      </c>
      <c r="L16" s="2">
        <f>K16/$M$16</f>
        <v>0.3991769547325103</v>
      </c>
      <c r="M16" s="3">
        <v>243</v>
      </c>
      <c r="N16" s="4">
        <v>1</v>
      </c>
      <c r="O16" s="4">
        <v>244</v>
      </c>
      <c r="P16" s="103"/>
    </row>
    <row r="17" spans="2:16" ht="19.5" customHeight="1" x14ac:dyDescent="0.25">
      <c r="B17" s="23" t="s">
        <v>12</v>
      </c>
      <c r="C17" s="1">
        <v>207</v>
      </c>
      <c r="D17" s="2">
        <f>C17/$M$17</f>
        <v>0.91189427312775329</v>
      </c>
      <c r="E17" s="3">
        <v>16</v>
      </c>
      <c r="F17" s="2">
        <f>E17/$M$17</f>
        <v>7.0484581497797363E-2</v>
      </c>
      <c r="G17" s="3">
        <v>2</v>
      </c>
      <c r="H17" s="2">
        <f>G17/$M$17</f>
        <v>8.8105726872246704E-3</v>
      </c>
      <c r="I17" s="3">
        <v>2</v>
      </c>
      <c r="J17" s="2">
        <f>I17/$M$17</f>
        <v>8.8105726872246704E-3</v>
      </c>
      <c r="K17" s="3">
        <v>0</v>
      </c>
      <c r="L17" s="2">
        <f>K17/$M$17</f>
        <v>0</v>
      </c>
      <c r="M17" s="3">
        <v>227</v>
      </c>
      <c r="N17" s="3">
        <v>17</v>
      </c>
      <c r="O17" s="4">
        <v>244</v>
      </c>
      <c r="P17" s="103"/>
    </row>
    <row r="18" spans="2:16" ht="26.25" customHeight="1" x14ac:dyDescent="0.25">
      <c r="B18" s="23" t="s">
        <v>13</v>
      </c>
      <c r="C18" s="1">
        <v>212</v>
      </c>
      <c r="D18" s="2">
        <f>C18/$M$18</f>
        <v>0.92173913043478262</v>
      </c>
      <c r="E18" s="3">
        <v>10</v>
      </c>
      <c r="F18" s="2">
        <f>E18/$M$18</f>
        <v>4.3478260869565216E-2</v>
      </c>
      <c r="G18" s="3">
        <v>6</v>
      </c>
      <c r="H18" s="2">
        <f>G18/$M$18</f>
        <v>2.6086956521739129E-2</v>
      </c>
      <c r="I18" s="3">
        <v>1</v>
      </c>
      <c r="J18" s="2">
        <f>I18/$M$18</f>
        <v>4.3478260869565218E-3</v>
      </c>
      <c r="K18" s="3">
        <v>1</v>
      </c>
      <c r="L18" s="2">
        <f>K18/$M$18</f>
        <v>4.3478260869565218E-3</v>
      </c>
      <c r="M18" s="3">
        <v>230</v>
      </c>
      <c r="N18" s="3">
        <v>14</v>
      </c>
      <c r="O18" s="4">
        <v>244</v>
      </c>
      <c r="P18" s="103"/>
    </row>
    <row r="19" spans="2:16" ht="15" customHeight="1" x14ac:dyDescent="0.25">
      <c r="B19" s="23" t="s">
        <v>14</v>
      </c>
      <c r="C19" s="1">
        <v>209</v>
      </c>
      <c r="D19" s="2">
        <f>C19/$M$19</f>
        <v>0.90086206896551724</v>
      </c>
      <c r="E19" s="3">
        <v>13</v>
      </c>
      <c r="F19" s="2">
        <f>E19/$M$19</f>
        <v>5.6034482758620691E-2</v>
      </c>
      <c r="G19" s="3">
        <v>8</v>
      </c>
      <c r="H19" s="2">
        <f>G19/$M$19</f>
        <v>3.4482758620689655E-2</v>
      </c>
      <c r="I19" s="3">
        <v>1</v>
      </c>
      <c r="J19" s="2">
        <f>I19/$M$19</f>
        <v>4.3103448275862068E-3</v>
      </c>
      <c r="K19" s="3">
        <v>1</v>
      </c>
      <c r="L19" s="2">
        <f>K19/$M$19</f>
        <v>4.3103448275862068E-3</v>
      </c>
      <c r="M19" s="3">
        <v>232</v>
      </c>
      <c r="N19" s="3">
        <v>12</v>
      </c>
      <c r="O19" s="4">
        <v>244</v>
      </c>
      <c r="P19" s="103"/>
    </row>
    <row r="20" spans="2:16" ht="15.75" customHeight="1" x14ac:dyDescent="0.2">
      <c r="B20" s="23" t="s">
        <v>15</v>
      </c>
      <c r="C20" s="1">
        <v>212</v>
      </c>
      <c r="D20" s="2">
        <f>C20/$M$20</f>
        <v>0.92173913043478262</v>
      </c>
      <c r="E20" s="3">
        <v>15</v>
      </c>
      <c r="F20" s="2">
        <f>E20/$M$20</f>
        <v>6.5217391304347824E-2</v>
      </c>
      <c r="G20" s="3">
        <v>2</v>
      </c>
      <c r="H20" s="2">
        <f>G20/$M$20</f>
        <v>8.6956521739130436E-3</v>
      </c>
      <c r="I20" s="3">
        <v>1</v>
      </c>
      <c r="J20" s="2">
        <f>I20/$M$20</f>
        <v>4.3478260869565218E-3</v>
      </c>
      <c r="K20" s="3">
        <v>0</v>
      </c>
      <c r="L20" s="2">
        <f>K20/$M$20</f>
        <v>0</v>
      </c>
      <c r="M20" s="3">
        <v>230</v>
      </c>
      <c r="N20" s="3">
        <v>14</v>
      </c>
      <c r="O20" s="4">
        <v>244</v>
      </c>
      <c r="P20" s="10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313</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22</v>
      </c>
      <c r="D29" s="2">
        <f>C29/$M$29</f>
        <v>0.18333333333333332</v>
      </c>
      <c r="E29" s="3">
        <v>50</v>
      </c>
      <c r="F29" s="2">
        <f>E29/$M$29</f>
        <v>0.41666666666666669</v>
      </c>
      <c r="G29" s="3">
        <v>23</v>
      </c>
      <c r="H29" s="2">
        <f>G29/$M$29</f>
        <v>0.19166666666666668</v>
      </c>
      <c r="I29" s="3">
        <v>19</v>
      </c>
      <c r="J29" s="2">
        <f>I29/$M$29</f>
        <v>0.15833333333333333</v>
      </c>
      <c r="K29" s="3">
        <v>6</v>
      </c>
      <c r="L29" s="2">
        <f>K29/$M$29</f>
        <v>0.05</v>
      </c>
      <c r="M29" s="11">
        <v>120</v>
      </c>
      <c r="N29" s="11">
        <v>1</v>
      </c>
      <c r="O29" s="41">
        <v>121</v>
      </c>
      <c r="P29" s="103"/>
    </row>
    <row r="30" spans="2:16" x14ac:dyDescent="0.25">
      <c r="B30" s="23" t="s">
        <v>8</v>
      </c>
      <c r="C30" s="10">
        <v>109</v>
      </c>
      <c r="D30" s="2">
        <f>C30/$M$30</f>
        <v>0.93965517241379315</v>
      </c>
      <c r="E30" s="3">
        <v>6</v>
      </c>
      <c r="F30" s="2">
        <f>E30/$M$30</f>
        <v>5.1724137931034482E-2</v>
      </c>
      <c r="G30" s="3">
        <v>1</v>
      </c>
      <c r="H30" s="2">
        <f>G30/$M$30</f>
        <v>8.6206896551724137E-3</v>
      </c>
      <c r="I30" s="3">
        <v>0</v>
      </c>
      <c r="J30" s="2">
        <f>I30/$M$30</f>
        <v>0</v>
      </c>
      <c r="K30" s="3">
        <v>0</v>
      </c>
      <c r="L30" s="2">
        <f>K30/$M$30</f>
        <v>0</v>
      </c>
      <c r="M30" s="11">
        <v>116</v>
      </c>
      <c r="N30" s="9">
        <v>5</v>
      </c>
      <c r="O30" s="41">
        <v>121</v>
      </c>
      <c r="P30" s="103"/>
    </row>
    <row r="31" spans="2:16" x14ac:dyDescent="0.25">
      <c r="B31" s="23" t="s">
        <v>9</v>
      </c>
      <c r="C31" s="10">
        <v>113</v>
      </c>
      <c r="D31" s="2">
        <f>C31/$M$31</f>
        <v>0.99122807017543857</v>
      </c>
      <c r="E31" s="3">
        <v>1</v>
      </c>
      <c r="F31" s="2">
        <f>E31/$M$31</f>
        <v>8.771929824561403E-3</v>
      </c>
      <c r="G31" s="4">
        <v>0</v>
      </c>
      <c r="H31" s="2">
        <f>G31/$M$31</f>
        <v>0</v>
      </c>
      <c r="I31" s="4">
        <v>0</v>
      </c>
      <c r="J31" s="2">
        <f>I31/$M$31</f>
        <v>0</v>
      </c>
      <c r="K31" s="4">
        <v>0</v>
      </c>
      <c r="L31" s="2">
        <f>K31/$M$31</f>
        <v>0</v>
      </c>
      <c r="M31" s="11">
        <v>114</v>
      </c>
      <c r="N31" s="9">
        <v>7</v>
      </c>
      <c r="O31" s="41">
        <v>121</v>
      </c>
      <c r="P31" s="103"/>
    </row>
    <row r="32" spans="2:16" x14ac:dyDescent="0.25">
      <c r="B32" s="23" t="s">
        <v>18</v>
      </c>
      <c r="C32" s="10">
        <v>95</v>
      </c>
      <c r="D32" s="2">
        <f>C32/$M$32</f>
        <v>0.82608695652173914</v>
      </c>
      <c r="E32" s="3">
        <v>7</v>
      </c>
      <c r="F32" s="2">
        <f>E32/$M$32</f>
        <v>6.0869565217391307E-2</v>
      </c>
      <c r="G32" s="3">
        <v>10</v>
      </c>
      <c r="H32" s="2">
        <f>G32/$M$32</f>
        <v>8.6956521739130432E-2</v>
      </c>
      <c r="I32" s="3">
        <v>2</v>
      </c>
      <c r="J32" s="2">
        <f>I32/$M$32</f>
        <v>1.7391304347826087E-2</v>
      </c>
      <c r="K32" s="3">
        <v>1</v>
      </c>
      <c r="L32" s="2">
        <f>K32/$M$32</f>
        <v>8.6956521739130436E-3</v>
      </c>
      <c r="M32" s="9">
        <v>115</v>
      </c>
      <c r="N32" s="9">
        <v>6</v>
      </c>
      <c r="O32" s="41">
        <v>121</v>
      </c>
      <c r="P32" s="103"/>
    </row>
    <row r="33" spans="2:16" x14ac:dyDescent="0.25">
      <c r="B33" s="23" t="s">
        <v>11</v>
      </c>
      <c r="C33" s="10">
        <v>0</v>
      </c>
      <c r="D33" s="2">
        <f>C33/$M$33</f>
        <v>0</v>
      </c>
      <c r="E33" s="3">
        <v>3</v>
      </c>
      <c r="F33" s="2">
        <f>E33/$M$33</f>
        <v>2.5000000000000001E-2</v>
      </c>
      <c r="G33" s="3">
        <v>8</v>
      </c>
      <c r="H33" s="2">
        <f>G33/$M$33</f>
        <v>6.6666666666666666E-2</v>
      </c>
      <c r="I33" s="3">
        <v>24</v>
      </c>
      <c r="J33" s="2">
        <f>I33/$M$33</f>
        <v>0.2</v>
      </c>
      <c r="K33" s="3">
        <v>85</v>
      </c>
      <c r="L33" s="2">
        <f>K33/$M$33</f>
        <v>0.70833333333333337</v>
      </c>
      <c r="M33" s="11">
        <v>120</v>
      </c>
      <c r="N33" s="9">
        <v>1</v>
      </c>
      <c r="O33" s="41">
        <v>121</v>
      </c>
      <c r="P33" s="103"/>
    </row>
    <row r="34" spans="2:16" x14ac:dyDescent="0.25">
      <c r="B34" s="23" t="s">
        <v>12</v>
      </c>
      <c r="C34" s="10">
        <v>100</v>
      </c>
      <c r="D34" s="2">
        <f>C34/$M$34</f>
        <v>0.86956521739130432</v>
      </c>
      <c r="E34" s="3">
        <v>12</v>
      </c>
      <c r="F34" s="2">
        <f>E34/$M$34</f>
        <v>0.10434782608695652</v>
      </c>
      <c r="G34" s="3">
        <v>2</v>
      </c>
      <c r="H34" s="2">
        <f>G34/$M$34</f>
        <v>1.7391304347826087E-2</v>
      </c>
      <c r="I34" s="3">
        <v>1</v>
      </c>
      <c r="J34" s="2">
        <f>I34/$M$34</f>
        <v>8.6956521739130436E-3</v>
      </c>
      <c r="K34" s="3">
        <v>0</v>
      </c>
      <c r="L34" s="2">
        <f>K34/$M$34</f>
        <v>0</v>
      </c>
      <c r="M34" s="11">
        <v>115</v>
      </c>
      <c r="N34" s="11">
        <v>6</v>
      </c>
      <c r="O34" s="41">
        <v>121</v>
      </c>
      <c r="P34" s="103"/>
    </row>
    <row r="35" spans="2:16" ht="24" x14ac:dyDescent="0.25">
      <c r="B35" s="23" t="s">
        <v>13</v>
      </c>
      <c r="C35" s="10">
        <v>106</v>
      </c>
      <c r="D35" s="2">
        <f>C35/$M$35</f>
        <v>0.91379310344827591</v>
      </c>
      <c r="E35" s="3">
        <v>5</v>
      </c>
      <c r="F35" s="2">
        <f>E35/$M$35</f>
        <v>4.3103448275862072E-2</v>
      </c>
      <c r="G35" s="3">
        <v>4</v>
      </c>
      <c r="H35" s="2">
        <f>G35/$M$35</f>
        <v>3.4482758620689655E-2</v>
      </c>
      <c r="I35" s="3">
        <v>1</v>
      </c>
      <c r="J35" s="2">
        <f>I35/$M$35</f>
        <v>8.6206896551724137E-3</v>
      </c>
      <c r="K35" s="3">
        <v>0</v>
      </c>
      <c r="L35" s="2">
        <f>K35/$M$35</f>
        <v>0</v>
      </c>
      <c r="M35" s="11">
        <v>116</v>
      </c>
      <c r="N35" s="9">
        <v>5</v>
      </c>
      <c r="O35" s="41">
        <v>121</v>
      </c>
      <c r="P35" s="103"/>
    </row>
    <row r="36" spans="2:16" x14ac:dyDescent="0.25">
      <c r="B36" s="23" t="s">
        <v>14</v>
      </c>
      <c r="C36" s="10">
        <v>110</v>
      </c>
      <c r="D36" s="2">
        <f>C36/$M$36</f>
        <v>0.94017094017094016</v>
      </c>
      <c r="E36" s="3">
        <v>5</v>
      </c>
      <c r="F36" s="2">
        <f>E36/$M$36</f>
        <v>4.2735042735042736E-2</v>
      </c>
      <c r="G36" s="3">
        <v>2</v>
      </c>
      <c r="H36" s="2">
        <f>G36/$M$36</f>
        <v>1.7094017094017096E-2</v>
      </c>
      <c r="I36" s="3">
        <v>0</v>
      </c>
      <c r="J36" s="2">
        <f>I36/$M$36</f>
        <v>0</v>
      </c>
      <c r="K36" s="3">
        <v>0</v>
      </c>
      <c r="L36" s="2">
        <f>K36/$M$36</f>
        <v>0</v>
      </c>
      <c r="M36" s="11">
        <v>117</v>
      </c>
      <c r="N36" s="9">
        <v>4</v>
      </c>
      <c r="O36" s="41">
        <v>121</v>
      </c>
      <c r="P36" s="103"/>
    </row>
    <row r="37" spans="2:16" x14ac:dyDescent="0.2">
      <c r="B37" s="23" t="s">
        <v>15</v>
      </c>
      <c r="C37" s="10">
        <v>109</v>
      </c>
      <c r="D37" s="2">
        <f>C37/$M$37</f>
        <v>0.93965517241379315</v>
      </c>
      <c r="E37" s="3">
        <v>5</v>
      </c>
      <c r="F37" s="2">
        <f>E37/$M$37</f>
        <v>4.3103448275862072E-2</v>
      </c>
      <c r="G37" s="3">
        <v>2</v>
      </c>
      <c r="H37" s="2">
        <f>G37/$M$37</f>
        <v>1.7241379310344827E-2</v>
      </c>
      <c r="I37" s="3">
        <v>0</v>
      </c>
      <c r="J37" s="2">
        <f>I37/$M$37</f>
        <v>0</v>
      </c>
      <c r="K37" s="3">
        <v>0</v>
      </c>
      <c r="L37" s="2">
        <f>K37/$M$37</f>
        <v>0</v>
      </c>
      <c r="M37" s="11">
        <v>116</v>
      </c>
      <c r="N37" s="9">
        <v>5</v>
      </c>
      <c r="O37" s="41">
        <v>121</v>
      </c>
      <c r="P37" s="103"/>
    </row>
    <row r="40" spans="2:16" x14ac:dyDescent="0.25">
      <c r="C40" s="102" t="s">
        <v>19</v>
      </c>
    </row>
    <row r="42" spans="2:16" ht="15" customHeight="1" x14ac:dyDescent="0.2">
      <c r="B42" s="264" t="s">
        <v>1</v>
      </c>
      <c r="C42" s="257" t="s">
        <v>312</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51</v>
      </c>
      <c r="D46" s="2">
        <f>C46/$M$46</f>
        <v>0.42499999999999999</v>
      </c>
      <c r="E46" s="3">
        <v>45</v>
      </c>
      <c r="F46" s="2">
        <f>E46/$M$46</f>
        <v>0.375</v>
      </c>
      <c r="G46" s="3">
        <v>12</v>
      </c>
      <c r="H46" s="2">
        <f>G46/$M$46</f>
        <v>0.1</v>
      </c>
      <c r="I46" s="3">
        <v>9</v>
      </c>
      <c r="J46" s="2">
        <f>I46/$M$46</f>
        <v>7.4999999999999997E-2</v>
      </c>
      <c r="K46" s="3">
        <v>3</v>
      </c>
      <c r="L46" s="2">
        <f>K46/$M$46</f>
        <v>2.5000000000000001E-2</v>
      </c>
      <c r="M46" s="11">
        <v>120</v>
      </c>
      <c r="N46" s="9">
        <v>3</v>
      </c>
      <c r="O46" s="9">
        <v>123</v>
      </c>
      <c r="P46" s="103"/>
    </row>
    <row r="47" spans="2:16" x14ac:dyDescent="0.25">
      <c r="B47" s="23" t="s">
        <v>8</v>
      </c>
      <c r="C47" s="10">
        <v>111</v>
      </c>
      <c r="D47" s="2">
        <f>C47/$M$47</f>
        <v>0.97368421052631582</v>
      </c>
      <c r="E47" s="3">
        <v>3</v>
      </c>
      <c r="F47" s="2">
        <f>E47/$M$47</f>
        <v>2.6315789473684209E-2</v>
      </c>
      <c r="G47" s="3">
        <v>0</v>
      </c>
      <c r="H47" s="2">
        <f>G47/$M$47</f>
        <v>0</v>
      </c>
      <c r="I47" s="3">
        <v>0</v>
      </c>
      <c r="J47" s="2">
        <f>I47/$M$47</f>
        <v>0</v>
      </c>
      <c r="K47" s="3">
        <v>0</v>
      </c>
      <c r="L47" s="2">
        <f>K47/$M$47</f>
        <v>0</v>
      </c>
      <c r="M47" s="11">
        <v>114</v>
      </c>
      <c r="N47" s="9">
        <v>9</v>
      </c>
      <c r="O47" s="9">
        <v>123</v>
      </c>
      <c r="P47" s="103"/>
    </row>
    <row r="48" spans="2:16" x14ac:dyDescent="0.25">
      <c r="B48" s="23" t="s">
        <v>22</v>
      </c>
      <c r="C48" s="10">
        <v>108</v>
      </c>
      <c r="D48" s="2">
        <f>C48/$M$48</f>
        <v>0.94736842105263153</v>
      </c>
      <c r="E48" s="3">
        <v>6</v>
      </c>
      <c r="F48" s="2">
        <f>E48/$M$48</f>
        <v>5.2631578947368418E-2</v>
      </c>
      <c r="G48" s="4">
        <v>0</v>
      </c>
      <c r="H48" s="2">
        <f>G48/$M$48</f>
        <v>0</v>
      </c>
      <c r="I48" s="4">
        <v>0</v>
      </c>
      <c r="J48" s="2">
        <f>I48/$M$48</f>
        <v>0</v>
      </c>
      <c r="K48" s="4">
        <v>0</v>
      </c>
      <c r="L48" s="2">
        <f>K48/$M$48</f>
        <v>0</v>
      </c>
      <c r="M48" s="11">
        <v>114</v>
      </c>
      <c r="N48" s="9">
        <v>9</v>
      </c>
      <c r="O48" s="9">
        <v>123</v>
      </c>
      <c r="P48" s="103"/>
    </row>
    <row r="49" spans="2:17" x14ac:dyDescent="0.25">
      <c r="B49" s="23" t="s">
        <v>10</v>
      </c>
      <c r="C49" s="10">
        <v>102</v>
      </c>
      <c r="D49" s="2">
        <f>C49/$M$49</f>
        <v>0.9107142857142857</v>
      </c>
      <c r="E49" s="3">
        <v>7</v>
      </c>
      <c r="F49" s="2">
        <f>E49/$M$49</f>
        <v>6.25E-2</v>
      </c>
      <c r="G49" s="3">
        <v>2</v>
      </c>
      <c r="H49" s="2">
        <f>G49/$M$49</f>
        <v>1.7857142857142856E-2</v>
      </c>
      <c r="I49" s="3">
        <v>1</v>
      </c>
      <c r="J49" s="2">
        <f>I49/$M$49</f>
        <v>8.9285714285714281E-3</v>
      </c>
      <c r="K49" s="3">
        <v>0</v>
      </c>
      <c r="L49" s="2">
        <f>K49/$M$49</f>
        <v>0</v>
      </c>
      <c r="M49" s="9">
        <v>112</v>
      </c>
      <c r="N49" s="9">
        <v>11</v>
      </c>
      <c r="O49" s="9">
        <v>123</v>
      </c>
      <c r="P49" s="103"/>
    </row>
    <row r="50" spans="2:17" x14ac:dyDescent="0.25">
      <c r="B50" s="23" t="s">
        <v>11</v>
      </c>
      <c r="C50" s="10">
        <v>30</v>
      </c>
      <c r="D50" s="2">
        <f>C50/$M$50</f>
        <v>0.24390243902439024</v>
      </c>
      <c r="E50" s="3">
        <v>33</v>
      </c>
      <c r="F50" s="2">
        <f>E50/$M$50</f>
        <v>0.26829268292682928</v>
      </c>
      <c r="G50" s="3">
        <v>34</v>
      </c>
      <c r="H50" s="2">
        <f>G50/$M$50</f>
        <v>0.27642276422764228</v>
      </c>
      <c r="I50" s="3">
        <v>14</v>
      </c>
      <c r="J50" s="2">
        <f>I50/$M$50</f>
        <v>0.11382113821138211</v>
      </c>
      <c r="K50" s="3">
        <v>12</v>
      </c>
      <c r="L50" s="2">
        <f>K50/$M$50</f>
        <v>9.7560975609756101E-2</v>
      </c>
      <c r="M50" s="9">
        <v>123</v>
      </c>
      <c r="N50" s="9">
        <v>0</v>
      </c>
      <c r="O50" s="9">
        <v>123</v>
      </c>
      <c r="P50" s="103"/>
    </row>
    <row r="51" spans="2:17" x14ac:dyDescent="0.25">
      <c r="B51" s="23" t="s">
        <v>12</v>
      </c>
      <c r="C51" s="10">
        <v>107</v>
      </c>
      <c r="D51" s="2">
        <f>C51/$M$51</f>
        <v>0.9553571428571429</v>
      </c>
      <c r="E51" s="3">
        <v>4</v>
      </c>
      <c r="F51" s="2">
        <f>E51/$M$51</f>
        <v>3.5714285714285712E-2</v>
      </c>
      <c r="G51" s="3">
        <v>0</v>
      </c>
      <c r="H51" s="2">
        <f>G51/$M$51</f>
        <v>0</v>
      </c>
      <c r="I51" s="3">
        <v>1</v>
      </c>
      <c r="J51" s="2">
        <f>I51/$M$51</f>
        <v>8.9285714285714281E-3</v>
      </c>
      <c r="K51" s="3">
        <v>0</v>
      </c>
      <c r="L51" s="2">
        <f>K51/$M$51</f>
        <v>0</v>
      </c>
      <c r="M51" s="9">
        <v>112</v>
      </c>
      <c r="N51" s="9">
        <v>11</v>
      </c>
      <c r="O51" s="9">
        <v>123</v>
      </c>
      <c r="P51" s="103"/>
    </row>
    <row r="52" spans="2:17" ht="24" x14ac:dyDescent="0.25">
      <c r="B52" s="23" t="s">
        <v>13</v>
      </c>
      <c r="C52" s="10">
        <v>106</v>
      </c>
      <c r="D52" s="2">
        <f>C52/$M$52</f>
        <v>0.92982456140350878</v>
      </c>
      <c r="E52" s="3">
        <v>5</v>
      </c>
      <c r="F52" s="2">
        <f>E52/$M$52</f>
        <v>4.3859649122807015E-2</v>
      </c>
      <c r="G52" s="3">
        <v>2</v>
      </c>
      <c r="H52" s="2">
        <f>G52/$M$52</f>
        <v>1.7543859649122806E-2</v>
      </c>
      <c r="I52" s="3">
        <v>0</v>
      </c>
      <c r="J52" s="2">
        <f>I52/$M$52</f>
        <v>0</v>
      </c>
      <c r="K52" s="3">
        <v>1</v>
      </c>
      <c r="L52" s="2">
        <f>K52/$M$52</f>
        <v>8.771929824561403E-3</v>
      </c>
      <c r="M52" s="9">
        <v>114</v>
      </c>
      <c r="N52" s="9">
        <v>9</v>
      </c>
      <c r="O52" s="9">
        <v>123</v>
      </c>
      <c r="P52" s="103"/>
    </row>
    <row r="53" spans="2:17" x14ac:dyDescent="0.25">
      <c r="B53" s="23" t="s">
        <v>14</v>
      </c>
      <c r="C53" s="10">
        <v>99</v>
      </c>
      <c r="D53" s="2">
        <f>C53/$M$53</f>
        <v>0.86086956521739133</v>
      </c>
      <c r="E53" s="3">
        <v>8</v>
      </c>
      <c r="F53" s="2">
        <f>E53/$M$53</f>
        <v>6.9565217391304349E-2</v>
      </c>
      <c r="G53" s="3">
        <v>6</v>
      </c>
      <c r="H53" s="2">
        <f>G53/$M$53</f>
        <v>5.2173913043478258E-2</v>
      </c>
      <c r="I53" s="3">
        <v>1</v>
      </c>
      <c r="J53" s="2">
        <f>I53/$M$53</f>
        <v>8.6956521739130436E-3</v>
      </c>
      <c r="K53" s="3">
        <v>1</v>
      </c>
      <c r="L53" s="2">
        <f>K53/$M$53</f>
        <v>8.6956521739130436E-3</v>
      </c>
      <c r="M53" s="11">
        <v>115</v>
      </c>
      <c r="N53" s="9">
        <v>8</v>
      </c>
      <c r="O53" s="9">
        <v>123</v>
      </c>
      <c r="P53" s="103"/>
    </row>
    <row r="54" spans="2:17" x14ac:dyDescent="0.2">
      <c r="B54" s="23" t="s">
        <v>15</v>
      </c>
      <c r="C54" s="10">
        <v>103</v>
      </c>
      <c r="D54" s="2">
        <f>C54/$M$54</f>
        <v>0.90350877192982459</v>
      </c>
      <c r="E54" s="3">
        <v>10</v>
      </c>
      <c r="F54" s="2">
        <f>E54/$M$54</f>
        <v>8.771929824561403E-2</v>
      </c>
      <c r="G54" s="3">
        <v>0</v>
      </c>
      <c r="H54" s="2">
        <f>G54/$M$54</f>
        <v>0</v>
      </c>
      <c r="I54" s="3">
        <v>1</v>
      </c>
      <c r="J54" s="2">
        <f>I54/$M$54</f>
        <v>8.771929824561403E-3</v>
      </c>
      <c r="K54" s="3">
        <v>0</v>
      </c>
      <c r="L54" s="2">
        <f>K54/$M$54</f>
        <v>0</v>
      </c>
      <c r="M54" s="9">
        <v>114</v>
      </c>
      <c r="N54" s="9">
        <v>9</v>
      </c>
      <c r="O54" s="9">
        <v>123</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83" t="s">
        <v>315</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07"/>
    </row>
    <row r="61" spans="2:17" x14ac:dyDescent="0.25">
      <c r="B61" s="15" t="s">
        <v>27</v>
      </c>
      <c r="C61" s="39">
        <v>157</v>
      </c>
      <c r="D61" s="2">
        <f>C61/$M61</f>
        <v>0.64344262295081966</v>
      </c>
      <c r="E61" s="3">
        <v>44</v>
      </c>
      <c r="F61" s="2">
        <f>E61/$M61</f>
        <v>0.18032786885245902</v>
      </c>
      <c r="G61" s="3">
        <v>27</v>
      </c>
      <c r="H61" s="2">
        <f>G61/$M61</f>
        <v>0.11065573770491803</v>
      </c>
      <c r="I61" s="3">
        <v>8</v>
      </c>
      <c r="J61" s="2">
        <f>I61/$M61</f>
        <v>3.2786885245901641E-2</v>
      </c>
      <c r="K61" s="3">
        <v>8</v>
      </c>
      <c r="L61" s="2">
        <f>K61/$M61</f>
        <v>3.2786885245901641E-2</v>
      </c>
      <c r="M61" s="17">
        <v>244</v>
      </c>
      <c r="N61" s="17">
        <v>0</v>
      </c>
      <c r="O61" s="40">
        <v>244</v>
      </c>
      <c r="P61" s="103"/>
      <c r="Q61" s="18"/>
    </row>
    <row r="62" spans="2:17" x14ac:dyDescent="0.25">
      <c r="B62" s="15" t="s">
        <v>28</v>
      </c>
      <c r="C62" s="39">
        <v>89</v>
      </c>
      <c r="D62" s="2">
        <f>C62/$M62</f>
        <v>0.73553719008264462</v>
      </c>
      <c r="E62" s="3">
        <v>18</v>
      </c>
      <c r="F62" s="2">
        <f>E62/$M62</f>
        <v>0.1487603305785124</v>
      </c>
      <c r="G62" s="3">
        <v>10</v>
      </c>
      <c r="H62" s="2">
        <f>G62/$M62</f>
        <v>8.2644628099173556E-2</v>
      </c>
      <c r="I62" s="3">
        <v>2</v>
      </c>
      <c r="J62" s="2">
        <f>I62/$M62</f>
        <v>1.6528925619834711E-2</v>
      </c>
      <c r="K62" s="3">
        <v>2</v>
      </c>
      <c r="L62" s="2">
        <f>K62/$M62</f>
        <v>1.6528925619834711E-2</v>
      </c>
      <c r="M62" s="17">
        <v>121</v>
      </c>
      <c r="N62" s="108">
        <v>0</v>
      </c>
      <c r="O62" s="109">
        <v>121</v>
      </c>
      <c r="P62" s="103"/>
      <c r="Q62" s="113"/>
    </row>
    <row r="63" spans="2:17" x14ac:dyDescent="0.25">
      <c r="B63" s="15" t="s">
        <v>29</v>
      </c>
      <c r="C63" s="39">
        <v>68</v>
      </c>
      <c r="D63" s="2">
        <f>C63/$M63</f>
        <v>0.55284552845528456</v>
      </c>
      <c r="E63" s="3">
        <v>26</v>
      </c>
      <c r="F63" s="2">
        <f>E63/$M63</f>
        <v>0.21138211382113822</v>
      </c>
      <c r="G63" s="4">
        <v>17</v>
      </c>
      <c r="H63" s="2">
        <f>G63/$M63</f>
        <v>0.13821138211382114</v>
      </c>
      <c r="I63" s="4">
        <v>6</v>
      </c>
      <c r="J63" s="2">
        <f>I63/$M63</f>
        <v>4.878048780487805E-2</v>
      </c>
      <c r="K63" s="4">
        <v>6</v>
      </c>
      <c r="L63" s="2">
        <f>K63/$M63</f>
        <v>4.878048780487805E-2</v>
      </c>
      <c r="M63" s="110">
        <v>123</v>
      </c>
      <c r="N63" s="108">
        <v>0</v>
      </c>
      <c r="O63" s="109">
        <v>123</v>
      </c>
      <c r="P63" s="103"/>
      <c r="Q63" s="113"/>
    </row>
    <row r="64" spans="2:17" x14ac:dyDescent="0.25">
      <c r="B64" s="14"/>
      <c r="C64" s="20"/>
      <c r="D64" s="20"/>
      <c r="E64" s="20"/>
      <c r="F64" s="20"/>
      <c r="G64" s="20"/>
      <c r="H64" s="20"/>
      <c r="I64" s="19"/>
      <c r="J64" s="20"/>
      <c r="K64" s="20"/>
      <c r="L64" s="19"/>
      <c r="M64" s="111"/>
      <c r="N64" s="112"/>
      <c r="O64" s="113"/>
      <c r="P64" s="113"/>
      <c r="Q64" s="113"/>
    </row>
    <row r="65" spans="2:17" x14ac:dyDescent="0.25">
      <c r="C65" s="21"/>
      <c r="D65" s="21"/>
      <c r="E65" s="22"/>
      <c r="F65" s="22"/>
      <c r="G65" s="22"/>
      <c r="H65" s="22"/>
      <c r="I65" s="114"/>
      <c r="J65" s="115"/>
      <c r="K65" s="115"/>
      <c r="L65" s="114"/>
      <c r="M65" s="116"/>
      <c r="N65" s="112"/>
      <c r="O65" s="113"/>
      <c r="P65" s="113"/>
      <c r="Q65" s="113"/>
    </row>
    <row r="66" spans="2:17" x14ac:dyDescent="0.25">
      <c r="C66" s="102" t="s">
        <v>30</v>
      </c>
    </row>
    <row r="68" spans="2:17" ht="15" customHeight="1" x14ac:dyDescent="0.2">
      <c r="B68" s="253" t="s">
        <v>31</v>
      </c>
      <c r="C68" s="257" t="s">
        <v>314</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50</v>
      </c>
      <c r="D72" s="2">
        <f>C72/$M$72</f>
        <v>0.20576131687242799</v>
      </c>
      <c r="E72" s="3">
        <v>27</v>
      </c>
      <c r="F72" s="2">
        <f>E72/$M$72</f>
        <v>0.1111111111111111</v>
      </c>
      <c r="G72" s="3">
        <v>16</v>
      </c>
      <c r="H72" s="2">
        <f>G72/$M$72</f>
        <v>6.584362139917696E-2</v>
      </c>
      <c r="I72" s="3">
        <v>25</v>
      </c>
      <c r="J72" s="2">
        <f>I72/$M$72</f>
        <v>0.102880658436214</v>
      </c>
      <c r="K72" s="3">
        <v>125</v>
      </c>
      <c r="L72" s="2">
        <f>K72/$M$72</f>
        <v>0.51440329218106995</v>
      </c>
      <c r="M72" s="3">
        <f t="shared" ref="M72" si="0">C72+E72+G72+I72+K72</f>
        <v>243</v>
      </c>
      <c r="N72" s="9">
        <v>1</v>
      </c>
      <c r="O72" s="35">
        <f t="shared" ref="O72" si="1">M72+N72</f>
        <v>244</v>
      </c>
      <c r="P72" s="103"/>
    </row>
    <row r="73" spans="2:17" x14ac:dyDescent="0.25">
      <c r="B73" s="23" t="s">
        <v>34</v>
      </c>
      <c r="C73" s="10">
        <v>46</v>
      </c>
      <c r="D73" s="2">
        <f>C73/$M$73</f>
        <v>0.18852459016393441</v>
      </c>
      <c r="E73" s="3">
        <v>40</v>
      </c>
      <c r="F73" s="2">
        <f>E73/$M$73</f>
        <v>0.16393442622950818</v>
      </c>
      <c r="G73" s="3">
        <v>36</v>
      </c>
      <c r="H73" s="2">
        <f>G73/$M$73</f>
        <v>0.14754098360655737</v>
      </c>
      <c r="I73" s="3">
        <v>45</v>
      </c>
      <c r="J73" s="2">
        <f>I73/$M$73</f>
        <v>0.18442622950819673</v>
      </c>
      <c r="K73" s="3">
        <v>77</v>
      </c>
      <c r="L73" s="2">
        <f>K73/$M$73</f>
        <v>0.3155737704918033</v>
      </c>
      <c r="M73" s="9">
        <v>244</v>
      </c>
      <c r="N73" s="9">
        <v>0</v>
      </c>
      <c r="O73" s="9">
        <v>244</v>
      </c>
      <c r="P73" s="103"/>
    </row>
    <row r="74" spans="2:17" x14ac:dyDescent="0.2">
      <c r="B74" s="23" t="s">
        <v>35</v>
      </c>
      <c r="C74" s="10">
        <v>59</v>
      </c>
      <c r="D74" s="2">
        <f>C74/$M$74</f>
        <v>0.24180327868852458</v>
      </c>
      <c r="E74" s="3">
        <v>68</v>
      </c>
      <c r="F74" s="2">
        <f>E74/$M$74</f>
        <v>0.27868852459016391</v>
      </c>
      <c r="G74" s="4">
        <v>42</v>
      </c>
      <c r="H74" s="2">
        <f>G74/$M$74</f>
        <v>0.1721311475409836</v>
      </c>
      <c r="I74" s="4">
        <v>35</v>
      </c>
      <c r="J74" s="2">
        <f>I74/$M$74</f>
        <v>0.14344262295081966</v>
      </c>
      <c r="K74" s="4">
        <v>40</v>
      </c>
      <c r="L74" s="2">
        <f>K74/$M$74</f>
        <v>0.16393442622950818</v>
      </c>
      <c r="M74" s="9">
        <v>244</v>
      </c>
      <c r="N74" s="9">
        <v>0</v>
      </c>
      <c r="O74" s="9">
        <v>244</v>
      </c>
      <c r="P74" s="103"/>
    </row>
    <row r="77" spans="2:17" x14ac:dyDescent="0.25">
      <c r="C77" s="102" t="s">
        <v>36</v>
      </c>
    </row>
    <row r="79" spans="2:17" ht="15" customHeight="1" x14ac:dyDescent="0.2">
      <c r="B79" s="253" t="s">
        <v>31</v>
      </c>
      <c r="C79" s="257" t="s">
        <v>313</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47</v>
      </c>
      <c r="D83" s="2">
        <f>C83/$M$83</f>
        <v>0.39166666666666666</v>
      </c>
      <c r="E83" s="3">
        <v>23</v>
      </c>
      <c r="F83" s="2">
        <f>E83/$M$83</f>
        <v>0.19166666666666668</v>
      </c>
      <c r="G83" s="3">
        <v>14</v>
      </c>
      <c r="H83" s="2">
        <f>G83/$M$83</f>
        <v>0.11666666666666667</v>
      </c>
      <c r="I83" s="3">
        <v>17</v>
      </c>
      <c r="J83" s="2">
        <f>I83/$M$83</f>
        <v>0.14166666666666666</v>
      </c>
      <c r="K83" s="3">
        <v>19</v>
      </c>
      <c r="L83" s="2">
        <f>K83/$M$83</f>
        <v>0.15833333333333333</v>
      </c>
      <c r="M83" s="9">
        <v>120</v>
      </c>
      <c r="N83" s="9">
        <v>1</v>
      </c>
      <c r="O83" s="9">
        <v>121</v>
      </c>
      <c r="P83" s="103"/>
    </row>
    <row r="84" spans="2:16" x14ac:dyDescent="0.25">
      <c r="B84" s="23" t="s">
        <v>34</v>
      </c>
      <c r="C84" s="10">
        <v>34</v>
      </c>
      <c r="D84" s="2">
        <f>C84/$M$84</f>
        <v>0.28099173553719009</v>
      </c>
      <c r="E84" s="3">
        <v>31</v>
      </c>
      <c r="F84" s="2">
        <f>E84/$M$84</f>
        <v>0.256198347107438</v>
      </c>
      <c r="G84" s="3">
        <v>20</v>
      </c>
      <c r="H84" s="2">
        <f>G84/$M$84</f>
        <v>0.16528925619834711</v>
      </c>
      <c r="I84" s="3">
        <v>20</v>
      </c>
      <c r="J84" s="2">
        <f>I84/$M$84</f>
        <v>0.16528925619834711</v>
      </c>
      <c r="K84" s="3">
        <v>16</v>
      </c>
      <c r="L84" s="2">
        <f>K84/$M$84</f>
        <v>0.13223140495867769</v>
      </c>
      <c r="M84" s="41">
        <v>121</v>
      </c>
      <c r="N84" s="9">
        <v>0</v>
      </c>
      <c r="O84" s="9">
        <v>121</v>
      </c>
      <c r="P84" s="103"/>
    </row>
    <row r="85" spans="2:16" x14ac:dyDescent="0.2">
      <c r="B85" s="23" t="s">
        <v>35</v>
      </c>
      <c r="C85" s="10">
        <v>38</v>
      </c>
      <c r="D85" s="2">
        <f>C85/$M$85</f>
        <v>0.31404958677685951</v>
      </c>
      <c r="E85" s="3">
        <v>25</v>
      </c>
      <c r="F85" s="2">
        <f>E85/$M$85</f>
        <v>0.20661157024793389</v>
      </c>
      <c r="G85" s="4">
        <v>23</v>
      </c>
      <c r="H85" s="2">
        <f>G85/$M$85</f>
        <v>0.19008264462809918</v>
      </c>
      <c r="I85" s="4">
        <v>18</v>
      </c>
      <c r="J85" s="2">
        <f>I85/$M$85</f>
        <v>0.1487603305785124</v>
      </c>
      <c r="K85" s="4">
        <v>17</v>
      </c>
      <c r="L85" s="2">
        <f>K85/$M$85</f>
        <v>0.14049586776859505</v>
      </c>
      <c r="M85" s="9">
        <v>121</v>
      </c>
      <c r="N85" s="9">
        <v>0</v>
      </c>
      <c r="O85" s="9">
        <v>121</v>
      </c>
      <c r="P85" s="103"/>
    </row>
    <row r="88" spans="2:16" x14ac:dyDescent="0.25">
      <c r="C88" s="102" t="s">
        <v>37</v>
      </c>
    </row>
    <row r="90" spans="2:16" ht="15" customHeight="1" x14ac:dyDescent="0.2">
      <c r="B90" s="253" t="s">
        <v>31</v>
      </c>
      <c r="C90" s="257" t="s">
        <v>312</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3</v>
      </c>
      <c r="D94" s="2">
        <f>C94/$M$94</f>
        <v>2.4390243902439025E-2</v>
      </c>
      <c r="E94" s="3">
        <v>4</v>
      </c>
      <c r="F94" s="2">
        <f>E94/$M$94</f>
        <v>3.2520325203252036E-2</v>
      </c>
      <c r="G94" s="3">
        <v>2</v>
      </c>
      <c r="H94" s="2">
        <f>G94/$M$94</f>
        <v>1.6260162601626018E-2</v>
      </c>
      <c r="I94" s="3">
        <v>8</v>
      </c>
      <c r="J94" s="2">
        <f>I94/$M$94</f>
        <v>6.5040650406504072E-2</v>
      </c>
      <c r="K94" s="3">
        <v>106</v>
      </c>
      <c r="L94" s="2">
        <f>K94/$M$94</f>
        <v>0.86178861788617889</v>
      </c>
      <c r="M94" s="9">
        <v>123</v>
      </c>
      <c r="N94" s="9">
        <v>0</v>
      </c>
      <c r="O94" s="9">
        <v>123</v>
      </c>
      <c r="P94" s="103"/>
    </row>
    <row r="95" spans="2:16" x14ac:dyDescent="0.25">
      <c r="B95" s="23" t="s">
        <v>34</v>
      </c>
      <c r="C95" s="10">
        <v>12</v>
      </c>
      <c r="D95" s="2">
        <f>C95/$M$95</f>
        <v>9.7560975609756101E-2</v>
      </c>
      <c r="E95" s="3">
        <v>9</v>
      </c>
      <c r="F95" s="2">
        <f>E95/$M$95</f>
        <v>7.3170731707317069E-2</v>
      </c>
      <c r="G95" s="3">
        <v>16</v>
      </c>
      <c r="H95" s="2">
        <f>G95/$M$95</f>
        <v>0.13008130081300814</v>
      </c>
      <c r="I95" s="3">
        <v>25</v>
      </c>
      <c r="J95" s="2">
        <f>I95/$M$95</f>
        <v>0.2032520325203252</v>
      </c>
      <c r="K95" s="3">
        <v>61</v>
      </c>
      <c r="L95" s="2">
        <f>K95/$M$95</f>
        <v>0.49593495934959347</v>
      </c>
      <c r="M95" s="9">
        <v>123</v>
      </c>
      <c r="N95" s="9">
        <v>0</v>
      </c>
      <c r="O95" s="9">
        <v>123</v>
      </c>
      <c r="P95" s="103"/>
    </row>
    <row r="96" spans="2:16" x14ac:dyDescent="0.2">
      <c r="B96" s="23" t="s">
        <v>35</v>
      </c>
      <c r="C96" s="10">
        <v>21</v>
      </c>
      <c r="D96" s="2">
        <f>C96/$M$96</f>
        <v>0.17073170731707318</v>
      </c>
      <c r="E96" s="3">
        <v>43</v>
      </c>
      <c r="F96" s="2">
        <f>E96/$M$96</f>
        <v>0.34959349593495936</v>
      </c>
      <c r="G96" s="4">
        <v>19</v>
      </c>
      <c r="H96" s="2">
        <f>G96/$M$96</f>
        <v>0.15447154471544716</v>
      </c>
      <c r="I96" s="4">
        <v>17</v>
      </c>
      <c r="J96" s="2">
        <f>I96/$M$96</f>
        <v>0.13821138211382114</v>
      </c>
      <c r="K96" s="4">
        <v>23</v>
      </c>
      <c r="L96" s="2">
        <f>K96/$M$96</f>
        <v>0.18699186991869918</v>
      </c>
      <c r="M96" s="9">
        <v>123</v>
      </c>
      <c r="N96" s="9">
        <v>0</v>
      </c>
      <c r="O96" s="9">
        <v>123</v>
      </c>
      <c r="P96" s="103"/>
    </row>
    <row r="99" spans="2:16" x14ac:dyDescent="0.25">
      <c r="C99" s="102" t="s">
        <v>38</v>
      </c>
    </row>
    <row r="101" spans="2:16" ht="15" customHeight="1" x14ac:dyDescent="0.2">
      <c r="B101" s="253" t="s">
        <v>39</v>
      </c>
      <c r="C101" s="257" t="s">
        <v>314</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66</v>
      </c>
      <c r="D104" s="2">
        <f>C104/$M$104</f>
        <v>0.28205128205128205</v>
      </c>
      <c r="E104" s="3">
        <v>38</v>
      </c>
      <c r="F104" s="2">
        <f>E104/$M$104</f>
        <v>0.1623931623931624</v>
      </c>
      <c r="G104" s="3">
        <v>46</v>
      </c>
      <c r="H104" s="2">
        <f>G104/$M$104</f>
        <v>0.19658119658119658</v>
      </c>
      <c r="I104" s="3">
        <v>37</v>
      </c>
      <c r="J104" s="2">
        <f>I104/$M$104</f>
        <v>0.15811965811965811</v>
      </c>
      <c r="K104" s="3">
        <v>47</v>
      </c>
      <c r="L104" s="2">
        <f>K104/$M$104</f>
        <v>0.20085470085470086</v>
      </c>
      <c r="M104" s="11">
        <v>234</v>
      </c>
      <c r="N104" s="9">
        <v>10</v>
      </c>
      <c r="O104" s="9">
        <v>244</v>
      </c>
      <c r="P104" s="103"/>
    </row>
    <row r="105" spans="2:16" x14ac:dyDescent="0.25">
      <c r="B105" s="24" t="s">
        <v>41</v>
      </c>
      <c r="C105" s="10">
        <v>109</v>
      </c>
      <c r="D105" s="2">
        <f>C105/$M$105</f>
        <v>0.48444444444444446</v>
      </c>
      <c r="E105" s="3">
        <v>44</v>
      </c>
      <c r="F105" s="2">
        <f>E105/$M$105</f>
        <v>0.19555555555555557</v>
      </c>
      <c r="G105" s="3">
        <v>27</v>
      </c>
      <c r="H105" s="2">
        <f>G105/$M$105</f>
        <v>0.12</v>
      </c>
      <c r="I105" s="3">
        <v>18</v>
      </c>
      <c r="J105" s="2">
        <f>I105/$M$105</f>
        <v>0.08</v>
      </c>
      <c r="K105" s="3">
        <v>27</v>
      </c>
      <c r="L105" s="2">
        <f>K105/$M$105</f>
        <v>0.12</v>
      </c>
      <c r="M105" s="11">
        <v>225</v>
      </c>
      <c r="N105" s="11">
        <v>19</v>
      </c>
      <c r="O105" s="9">
        <v>244</v>
      </c>
      <c r="P105" s="103"/>
    </row>
    <row r="106" spans="2:16" x14ac:dyDescent="0.25">
      <c r="B106" s="24" t="s">
        <v>42</v>
      </c>
      <c r="C106" s="10">
        <v>95</v>
      </c>
      <c r="D106" s="2">
        <f>C106/$M$106</f>
        <v>0.41666666666666669</v>
      </c>
      <c r="E106" s="3">
        <v>31</v>
      </c>
      <c r="F106" s="2">
        <f>E106/$M$106</f>
        <v>0.13596491228070176</v>
      </c>
      <c r="G106" s="4">
        <v>13</v>
      </c>
      <c r="H106" s="2">
        <f>G106/$M$106</f>
        <v>5.701754385964912E-2</v>
      </c>
      <c r="I106" s="4">
        <v>22</v>
      </c>
      <c r="J106" s="2">
        <f>I106/$M$106</f>
        <v>9.6491228070175433E-2</v>
      </c>
      <c r="K106" s="4">
        <v>67</v>
      </c>
      <c r="L106" s="2">
        <f>K106/$M$106</f>
        <v>0.29385964912280704</v>
      </c>
      <c r="M106" s="11">
        <v>228</v>
      </c>
      <c r="N106" s="9">
        <v>16</v>
      </c>
      <c r="O106" s="9">
        <v>244</v>
      </c>
      <c r="P106" s="103"/>
    </row>
    <row r="107" spans="2:16" x14ac:dyDescent="0.25">
      <c r="B107" s="24" t="s">
        <v>43</v>
      </c>
      <c r="C107" s="10">
        <v>151</v>
      </c>
      <c r="D107" s="2">
        <f>C107/$M$107</f>
        <v>0.70232558139534884</v>
      </c>
      <c r="E107" s="3">
        <v>33</v>
      </c>
      <c r="F107" s="2">
        <f>E107/$M$107</f>
        <v>0.15348837209302327</v>
      </c>
      <c r="G107" s="3">
        <v>17</v>
      </c>
      <c r="H107" s="2">
        <f>G107/$M$107</f>
        <v>7.9069767441860464E-2</v>
      </c>
      <c r="I107" s="3">
        <v>8</v>
      </c>
      <c r="J107" s="2">
        <f>I107/$M$107</f>
        <v>3.7209302325581395E-2</v>
      </c>
      <c r="K107" s="3">
        <v>6</v>
      </c>
      <c r="L107" s="2">
        <f>K107/$M$107</f>
        <v>2.7906976744186046E-2</v>
      </c>
      <c r="M107" s="11">
        <v>215</v>
      </c>
      <c r="N107" s="11">
        <v>29</v>
      </c>
      <c r="O107" s="9">
        <v>244</v>
      </c>
      <c r="P107" s="103"/>
    </row>
    <row r="108" spans="2:16" x14ac:dyDescent="0.25">
      <c r="B108" s="24" t="s">
        <v>44</v>
      </c>
      <c r="C108" s="10">
        <v>83</v>
      </c>
      <c r="D108" s="2">
        <f>C108/$M$108</f>
        <v>0.35775862068965519</v>
      </c>
      <c r="E108" s="3">
        <v>27</v>
      </c>
      <c r="F108" s="2">
        <f>E108/$M$108</f>
        <v>0.11637931034482758</v>
      </c>
      <c r="G108" s="3">
        <v>21</v>
      </c>
      <c r="H108" s="2">
        <f>G108/$M$108</f>
        <v>9.0517241379310345E-2</v>
      </c>
      <c r="I108" s="3">
        <v>41</v>
      </c>
      <c r="J108" s="2">
        <f>I108/$M$108</f>
        <v>0.17672413793103448</v>
      </c>
      <c r="K108" s="3">
        <v>60</v>
      </c>
      <c r="L108" s="2">
        <f>K108/$M$108</f>
        <v>0.25862068965517243</v>
      </c>
      <c r="M108" s="9">
        <v>232</v>
      </c>
      <c r="N108" s="9">
        <v>12</v>
      </c>
      <c r="O108" s="9">
        <v>244</v>
      </c>
      <c r="P108" s="103"/>
    </row>
    <row r="109" spans="2:16" x14ac:dyDescent="0.25">
      <c r="B109" s="24" t="s">
        <v>45</v>
      </c>
      <c r="C109" s="10">
        <v>37</v>
      </c>
      <c r="D109" s="2">
        <f>C109/$M$109</f>
        <v>0.15481171548117154</v>
      </c>
      <c r="E109" s="3">
        <v>29</v>
      </c>
      <c r="F109" s="2">
        <f>E109/$M$109</f>
        <v>0.12133891213389121</v>
      </c>
      <c r="G109" s="4">
        <v>32</v>
      </c>
      <c r="H109" s="2">
        <f>G109/$M$109</f>
        <v>0.13389121338912133</v>
      </c>
      <c r="I109" s="4">
        <v>51</v>
      </c>
      <c r="J109" s="2">
        <f>I109/$M$109</f>
        <v>0.21338912133891214</v>
      </c>
      <c r="K109" s="4">
        <v>90</v>
      </c>
      <c r="L109" s="2">
        <f>K109/$M$109</f>
        <v>0.37656903765690375</v>
      </c>
      <c r="M109" s="9">
        <v>239</v>
      </c>
      <c r="N109" s="9">
        <v>5</v>
      </c>
      <c r="O109" s="9">
        <v>244</v>
      </c>
      <c r="P109" s="103"/>
    </row>
    <row r="110" spans="2:16" x14ac:dyDescent="0.2">
      <c r="B110" s="24" t="s">
        <v>46</v>
      </c>
      <c r="C110" s="10">
        <v>40</v>
      </c>
      <c r="D110" s="2">
        <f>C110/$M$110</f>
        <v>0.58823529411764708</v>
      </c>
      <c r="E110" s="3">
        <v>3</v>
      </c>
      <c r="F110" s="2">
        <f>E110/$M$110</f>
        <v>4.4117647058823532E-2</v>
      </c>
      <c r="G110" s="3">
        <v>2</v>
      </c>
      <c r="H110" s="2">
        <f>G110/$M$110</f>
        <v>2.9411764705882353E-2</v>
      </c>
      <c r="I110" s="3">
        <v>0</v>
      </c>
      <c r="J110" s="2">
        <f>I110/$M$110</f>
        <v>0</v>
      </c>
      <c r="K110" s="3">
        <v>23</v>
      </c>
      <c r="L110" s="2">
        <f>K110/$M$110</f>
        <v>0.33823529411764708</v>
      </c>
      <c r="M110" s="9">
        <v>68</v>
      </c>
      <c r="N110" s="9">
        <v>176</v>
      </c>
      <c r="O110" s="9">
        <v>244</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313</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44</v>
      </c>
      <c r="D118" s="2">
        <f>C118/$M$118</f>
        <v>0.3728813559322034</v>
      </c>
      <c r="E118" s="3">
        <v>17</v>
      </c>
      <c r="F118" s="2">
        <f>E118/$M$118</f>
        <v>0.1440677966101695</v>
      </c>
      <c r="G118" s="3">
        <v>24</v>
      </c>
      <c r="H118" s="2">
        <f>G118/$M$118</f>
        <v>0.20338983050847459</v>
      </c>
      <c r="I118" s="3">
        <v>15</v>
      </c>
      <c r="J118" s="2">
        <f>I118/$M$118</f>
        <v>0.1271186440677966</v>
      </c>
      <c r="K118" s="3">
        <v>18</v>
      </c>
      <c r="L118" s="2">
        <f>K118/$M$118</f>
        <v>0.15254237288135594</v>
      </c>
      <c r="M118" s="11">
        <v>118</v>
      </c>
      <c r="N118" s="9">
        <v>3</v>
      </c>
      <c r="O118" s="9">
        <v>121</v>
      </c>
      <c r="P118" s="103"/>
    </row>
    <row r="119" spans="2:16" x14ac:dyDescent="0.25">
      <c r="B119" s="24" t="s">
        <v>41</v>
      </c>
      <c r="C119" s="10">
        <v>72</v>
      </c>
      <c r="D119" s="2">
        <f>C119/$M$119</f>
        <v>0.61016949152542377</v>
      </c>
      <c r="E119" s="3">
        <v>24</v>
      </c>
      <c r="F119" s="2">
        <f>E119/$M$119</f>
        <v>0.20338983050847459</v>
      </c>
      <c r="G119" s="3">
        <v>11</v>
      </c>
      <c r="H119" s="2">
        <f>G119/$M$119</f>
        <v>9.3220338983050849E-2</v>
      </c>
      <c r="I119" s="3">
        <v>8</v>
      </c>
      <c r="J119" s="2">
        <f>I119/$M$119</f>
        <v>6.7796610169491525E-2</v>
      </c>
      <c r="K119" s="3">
        <v>3</v>
      </c>
      <c r="L119" s="2">
        <f>K119/$M$119</f>
        <v>2.5423728813559324E-2</v>
      </c>
      <c r="M119" s="11">
        <v>118</v>
      </c>
      <c r="N119" s="9">
        <v>3</v>
      </c>
      <c r="O119" s="9">
        <v>121</v>
      </c>
      <c r="P119" s="103"/>
    </row>
    <row r="120" spans="2:16" x14ac:dyDescent="0.25">
      <c r="B120" s="24" t="s">
        <v>42</v>
      </c>
      <c r="C120" s="10">
        <v>78</v>
      </c>
      <c r="D120" s="2">
        <f>C120/$M$120</f>
        <v>0.67826086956521736</v>
      </c>
      <c r="E120" s="3">
        <v>19</v>
      </c>
      <c r="F120" s="2">
        <f>E120/$M$120</f>
        <v>0.16521739130434782</v>
      </c>
      <c r="G120" s="4">
        <v>3</v>
      </c>
      <c r="H120" s="2">
        <f>G120/$M$120</f>
        <v>2.6086956521739129E-2</v>
      </c>
      <c r="I120" s="4">
        <v>6</v>
      </c>
      <c r="J120" s="2">
        <f>I120/$M$120</f>
        <v>5.2173913043478258E-2</v>
      </c>
      <c r="K120" s="4">
        <v>9</v>
      </c>
      <c r="L120" s="2">
        <f>K120/$M$120</f>
        <v>7.8260869565217397E-2</v>
      </c>
      <c r="M120" s="9">
        <v>115</v>
      </c>
      <c r="N120" s="9">
        <v>6</v>
      </c>
      <c r="O120" s="9">
        <v>121</v>
      </c>
      <c r="P120" s="103"/>
    </row>
    <row r="121" spans="2:16" x14ac:dyDescent="0.25">
      <c r="B121" s="24" t="s">
        <v>43</v>
      </c>
      <c r="C121" s="10">
        <v>86</v>
      </c>
      <c r="D121" s="2">
        <f>C121/$M$121</f>
        <v>0.77477477477477474</v>
      </c>
      <c r="E121" s="3">
        <v>13</v>
      </c>
      <c r="F121" s="2">
        <f>E121/$M$121</f>
        <v>0.11711711711711711</v>
      </c>
      <c r="G121" s="3">
        <v>10</v>
      </c>
      <c r="H121" s="2">
        <f>G121/$M$121</f>
        <v>9.0090090090090086E-2</v>
      </c>
      <c r="I121" s="3">
        <v>1</v>
      </c>
      <c r="J121" s="2">
        <f>I121/$M$121</f>
        <v>9.0090090090090089E-3</v>
      </c>
      <c r="K121" s="3">
        <v>1</v>
      </c>
      <c r="L121" s="2">
        <f>K121/$M$121</f>
        <v>9.0090090090090089E-3</v>
      </c>
      <c r="M121" s="9">
        <v>111</v>
      </c>
      <c r="N121" s="9">
        <v>10</v>
      </c>
      <c r="O121" s="9">
        <v>121</v>
      </c>
      <c r="P121" s="103"/>
    </row>
    <row r="122" spans="2:16" x14ac:dyDescent="0.25">
      <c r="B122" s="24" t="s">
        <v>44</v>
      </c>
      <c r="C122" s="10">
        <v>59</v>
      </c>
      <c r="D122" s="2">
        <f>C122/$M$122</f>
        <v>0.50427350427350426</v>
      </c>
      <c r="E122" s="3">
        <v>12</v>
      </c>
      <c r="F122" s="2">
        <f>E122/$M$122</f>
        <v>0.10256410256410256</v>
      </c>
      <c r="G122" s="3">
        <v>10</v>
      </c>
      <c r="H122" s="2">
        <f>G122/$M$122</f>
        <v>8.5470085470085472E-2</v>
      </c>
      <c r="I122" s="3">
        <v>17</v>
      </c>
      <c r="J122" s="2">
        <f>I122/$M$122</f>
        <v>0.14529914529914531</v>
      </c>
      <c r="K122" s="3">
        <v>19</v>
      </c>
      <c r="L122" s="2">
        <f>K122/$M$122</f>
        <v>0.1623931623931624</v>
      </c>
      <c r="M122" s="9">
        <v>117</v>
      </c>
      <c r="N122" s="9">
        <v>4</v>
      </c>
      <c r="O122" s="9">
        <v>121</v>
      </c>
      <c r="P122" s="103"/>
    </row>
    <row r="123" spans="2:16" x14ac:dyDescent="0.25">
      <c r="B123" s="24" t="s">
        <v>45</v>
      </c>
      <c r="C123" s="10">
        <v>25</v>
      </c>
      <c r="D123" s="2">
        <f>C123/$M$123</f>
        <v>0.20833333333333334</v>
      </c>
      <c r="E123" s="3">
        <v>15</v>
      </c>
      <c r="F123" s="2">
        <f>E123/$M$123</f>
        <v>0.125</v>
      </c>
      <c r="G123" s="4">
        <v>14</v>
      </c>
      <c r="H123" s="2">
        <f>G123/$M$123</f>
        <v>0.11666666666666667</v>
      </c>
      <c r="I123" s="4">
        <v>23</v>
      </c>
      <c r="J123" s="2">
        <f>I123/$M$123</f>
        <v>0.19166666666666668</v>
      </c>
      <c r="K123" s="4">
        <v>43</v>
      </c>
      <c r="L123" s="2">
        <f>K123/$M$123</f>
        <v>0.35833333333333334</v>
      </c>
      <c r="M123" s="9">
        <v>120</v>
      </c>
      <c r="N123" s="9">
        <v>1</v>
      </c>
      <c r="O123" s="9">
        <v>121</v>
      </c>
      <c r="P123" s="103"/>
    </row>
    <row r="124" spans="2:16" x14ac:dyDescent="0.2">
      <c r="B124" s="24" t="s">
        <v>46</v>
      </c>
      <c r="C124" s="10">
        <v>22</v>
      </c>
      <c r="D124" s="2">
        <f>C124/$M$124</f>
        <v>0.66666666666666663</v>
      </c>
      <c r="E124" s="3">
        <v>2</v>
      </c>
      <c r="F124" s="2">
        <f>E124/$M$124</f>
        <v>6.0606060606060608E-2</v>
      </c>
      <c r="G124" s="3">
        <v>2</v>
      </c>
      <c r="H124" s="2">
        <f>G124/$M$124</f>
        <v>6.0606060606060608E-2</v>
      </c>
      <c r="I124" s="3">
        <v>0</v>
      </c>
      <c r="J124" s="2">
        <f>I124/$M$124</f>
        <v>0</v>
      </c>
      <c r="K124" s="3">
        <v>7</v>
      </c>
      <c r="L124" s="2">
        <f>K124/$M$124</f>
        <v>0.21212121212121213</v>
      </c>
      <c r="M124" s="9">
        <v>33</v>
      </c>
      <c r="N124" s="9">
        <v>88</v>
      </c>
      <c r="O124" s="9">
        <v>121</v>
      </c>
      <c r="P124" s="103"/>
    </row>
    <row r="127" spans="2:16" x14ac:dyDescent="0.25">
      <c r="C127" s="102" t="s">
        <v>48</v>
      </c>
    </row>
    <row r="129" spans="2:16" ht="15" customHeight="1" x14ac:dyDescent="0.2">
      <c r="B129" s="253" t="s">
        <v>39</v>
      </c>
      <c r="C129" s="257" t="s">
        <v>312</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22</v>
      </c>
      <c r="D132" s="2">
        <f>C132/$M$132</f>
        <v>0.18965517241379309</v>
      </c>
      <c r="E132" s="3">
        <v>21</v>
      </c>
      <c r="F132" s="2">
        <f>E132/$M$132</f>
        <v>0.18103448275862069</v>
      </c>
      <c r="G132" s="3">
        <v>22</v>
      </c>
      <c r="H132" s="2">
        <f>G132/$M$132</f>
        <v>0.18965517241379309</v>
      </c>
      <c r="I132" s="3">
        <v>22</v>
      </c>
      <c r="J132" s="2">
        <f>I132/$M$132</f>
        <v>0.18965517241379309</v>
      </c>
      <c r="K132" s="3">
        <v>29</v>
      </c>
      <c r="L132" s="2">
        <f>K132/$M$132</f>
        <v>0.25</v>
      </c>
      <c r="M132" s="9">
        <v>116</v>
      </c>
      <c r="N132" s="9">
        <v>7</v>
      </c>
      <c r="O132" s="9">
        <v>123</v>
      </c>
      <c r="P132" s="103"/>
    </row>
    <row r="133" spans="2:16" x14ac:dyDescent="0.25">
      <c r="B133" s="24" t="s">
        <v>41</v>
      </c>
      <c r="C133" s="10">
        <v>37</v>
      </c>
      <c r="D133" s="2">
        <f>C133/$M$133</f>
        <v>0.34579439252336447</v>
      </c>
      <c r="E133" s="3">
        <v>20</v>
      </c>
      <c r="F133" s="2">
        <f>E133/$M$133</f>
        <v>0.18691588785046728</v>
      </c>
      <c r="G133" s="3">
        <v>16</v>
      </c>
      <c r="H133" s="2">
        <f>G133/$M$133</f>
        <v>0.14953271028037382</v>
      </c>
      <c r="I133" s="3">
        <v>10</v>
      </c>
      <c r="J133" s="2">
        <f>I133/$M$133</f>
        <v>9.3457943925233641E-2</v>
      </c>
      <c r="K133" s="3">
        <v>24</v>
      </c>
      <c r="L133" s="2">
        <f>K133/$M$133</f>
        <v>0.22429906542056074</v>
      </c>
      <c r="M133" s="11">
        <v>107</v>
      </c>
      <c r="N133" s="9">
        <v>16</v>
      </c>
      <c r="O133" s="9">
        <v>123</v>
      </c>
      <c r="P133" s="103"/>
    </row>
    <row r="134" spans="2:16" x14ac:dyDescent="0.25">
      <c r="B134" s="24" t="s">
        <v>42</v>
      </c>
      <c r="C134" s="10">
        <v>17</v>
      </c>
      <c r="D134" s="2">
        <f>C134/$M$134</f>
        <v>0.15044247787610621</v>
      </c>
      <c r="E134" s="3">
        <v>12</v>
      </c>
      <c r="F134" s="2">
        <f>E134/$M$134</f>
        <v>0.10619469026548672</v>
      </c>
      <c r="G134" s="4">
        <v>10</v>
      </c>
      <c r="H134" s="2">
        <f>G134/$M$134</f>
        <v>8.8495575221238937E-2</v>
      </c>
      <c r="I134" s="4">
        <v>16</v>
      </c>
      <c r="J134" s="2">
        <f>I134/$M$134</f>
        <v>0.1415929203539823</v>
      </c>
      <c r="K134" s="4">
        <v>58</v>
      </c>
      <c r="L134" s="2">
        <f>K134/$M$134</f>
        <v>0.51327433628318586</v>
      </c>
      <c r="M134" s="9">
        <v>113</v>
      </c>
      <c r="N134" s="9">
        <v>10</v>
      </c>
      <c r="O134" s="9">
        <v>123</v>
      </c>
      <c r="P134" s="103"/>
    </row>
    <row r="135" spans="2:16" x14ac:dyDescent="0.25">
      <c r="B135" s="24" t="s">
        <v>43</v>
      </c>
      <c r="C135" s="10">
        <v>65</v>
      </c>
      <c r="D135" s="2">
        <f>C135/$M$135</f>
        <v>0.625</v>
      </c>
      <c r="E135" s="3">
        <v>20</v>
      </c>
      <c r="F135" s="2">
        <f>E135/$M$135</f>
        <v>0.19230769230769232</v>
      </c>
      <c r="G135" s="3">
        <v>7</v>
      </c>
      <c r="H135" s="2">
        <f>G135/$M$135</f>
        <v>6.7307692307692304E-2</v>
      </c>
      <c r="I135" s="3">
        <v>7</v>
      </c>
      <c r="J135" s="2">
        <f>I135/$M$135</f>
        <v>6.7307692307692304E-2</v>
      </c>
      <c r="K135" s="3">
        <v>5</v>
      </c>
      <c r="L135" s="2">
        <f>K135/$M$135</f>
        <v>4.807692307692308E-2</v>
      </c>
      <c r="M135" s="11">
        <v>104</v>
      </c>
      <c r="N135" s="11">
        <v>19</v>
      </c>
      <c r="O135" s="9">
        <v>123</v>
      </c>
      <c r="P135" s="103"/>
    </row>
    <row r="136" spans="2:16" x14ac:dyDescent="0.25">
      <c r="B136" s="24" t="s">
        <v>44</v>
      </c>
      <c r="C136" s="10">
        <v>24</v>
      </c>
      <c r="D136" s="2">
        <f>C136/$M$136</f>
        <v>0.20869565217391303</v>
      </c>
      <c r="E136" s="3">
        <v>15</v>
      </c>
      <c r="F136" s="2">
        <f>E136/$M$136</f>
        <v>0.13043478260869565</v>
      </c>
      <c r="G136" s="3">
        <v>11</v>
      </c>
      <c r="H136" s="2">
        <f>G136/$M$136</f>
        <v>9.5652173913043481E-2</v>
      </c>
      <c r="I136" s="3">
        <v>24</v>
      </c>
      <c r="J136" s="2">
        <f>I136/$M$136</f>
        <v>0.20869565217391303</v>
      </c>
      <c r="K136" s="3">
        <v>41</v>
      </c>
      <c r="L136" s="2">
        <f>K136/$M$136</f>
        <v>0.35652173913043478</v>
      </c>
      <c r="M136" s="11">
        <v>115</v>
      </c>
      <c r="N136" s="11">
        <v>8</v>
      </c>
      <c r="O136" s="9">
        <v>123</v>
      </c>
      <c r="P136" s="103"/>
    </row>
    <row r="137" spans="2:16" x14ac:dyDescent="0.25">
      <c r="B137" s="24" t="s">
        <v>45</v>
      </c>
      <c r="C137" s="10">
        <v>12</v>
      </c>
      <c r="D137" s="2">
        <f>C137/$M$137</f>
        <v>0.10084033613445378</v>
      </c>
      <c r="E137" s="3">
        <v>14</v>
      </c>
      <c r="F137" s="2">
        <f>E137/$M$137</f>
        <v>0.11764705882352941</v>
      </c>
      <c r="G137" s="4">
        <v>18</v>
      </c>
      <c r="H137" s="2">
        <f>G137/$M$137</f>
        <v>0.15126050420168066</v>
      </c>
      <c r="I137" s="4">
        <v>28</v>
      </c>
      <c r="J137" s="2">
        <f>I137/$M$137</f>
        <v>0.23529411764705882</v>
      </c>
      <c r="K137" s="4">
        <v>47</v>
      </c>
      <c r="L137" s="2">
        <f>K137/$M$137</f>
        <v>0.3949579831932773</v>
      </c>
      <c r="M137" s="9">
        <v>119</v>
      </c>
      <c r="N137" s="9">
        <v>4</v>
      </c>
      <c r="O137" s="9">
        <v>123</v>
      </c>
      <c r="P137" s="103"/>
    </row>
    <row r="138" spans="2:16" x14ac:dyDescent="0.2">
      <c r="B138" s="24" t="s">
        <v>46</v>
      </c>
      <c r="C138" s="10">
        <v>18</v>
      </c>
      <c r="D138" s="2">
        <f>C138/$M$138</f>
        <v>0.51428571428571423</v>
      </c>
      <c r="E138" s="3">
        <v>1</v>
      </c>
      <c r="F138" s="2">
        <f>E138/$M$138</f>
        <v>2.8571428571428571E-2</v>
      </c>
      <c r="G138" s="3">
        <v>0</v>
      </c>
      <c r="H138" s="2">
        <f>G138/$M$138</f>
        <v>0</v>
      </c>
      <c r="I138" s="3">
        <v>0</v>
      </c>
      <c r="J138" s="2">
        <f>I138/$M$138</f>
        <v>0</v>
      </c>
      <c r="K138" s="3">
        <v>16</v>
      </c>
      <c r="L138" s="2">
        <f>K138/$M$138</f>
        <v>0.45714285714285713</v>
      </c>
      <c r="M138" s="9">
        <v>35</v>
      </c>
      <c r="N138" s="9">
        <v>88</v>
      </c>
      <c r="O138" s="9">
        <v>123</v>
      </c>
      <c r="P138" s="103"/>
    </row>
    <row r="141" spans="2:16" x14ac:dyDescent="0.25">
      <c r="B141" s="25"/>
      <c r="C141" s="102" t="s">
        <v>49</v>
      </c>
    </row>
    <row r="143" spans="2:16" x14ac:dyDescent="0.2">
      <c r="B143" s="253" t="s">
        <v>50</v>
      </c>
      <c r="C143" s="257" t="s">
        <v>315</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18</v>
      </c>
      <c r="D146" s="2">
        <f>C146/$M$146</f>
        <v>7.6923076923076927E-2</v>
      </c>
      <c r="E146" s="3">
        <v>24</v>
      </c>
      <c r="F146" s="2">
        <f>E146/$M$146</f>
        <v>0.10256410256410256</v>
      </c>
      <c r="G146" s="3">
        <v>39</v>
      </c>
      <c r="H146" s="2">
        <f>G146/$M$146</f>
        <v>0.16666666666666666</v>
      </c>
      <c r="I146" s="3">
        <v>103</v>
      </c>
      <c r="J146" s="2">
        <f>I146/$M$146</f>
        <v>0.44017094017094016</v>
      </c>
      <c r="K146" s="3">
        <v>50</v>
      </c>
      <c r="L146" s="2">
        <f>K146/$M$146</f>
        <v>0.21367521367521367</v>
      </c>
      <c r="M146" s="9">
        <v>234</v>
      </c>
      <c r="N146" s="9">
        <v>10</v>
      </c>
      <c r="O146" s="9">
        <v>244</v>
      </c>
      <c r="P146" s="103"/>
    </row>
    <row r="147" spans="2:20" x14ac:dyDescent="0.25">
      <c r="B147" s="24" t="s">
        <v>28</v>
      </c>
      <c r="C147" s="10">
        <v>11</v>
      </c>
      <c r="D147" s="2">
        <f>C147/$M$147</f>
        <v>9.166666666666666E-2</v>
      </c>
      <c r="E147" s="3">
        <v>12</v>
      </c>
      <c r="F147" s="2">
        <f>E147/$M$147</f>
        <v>0.1</v>
      </c>
      <c r="G147" s="3">
        <v>13</v>
      </c>
      <c r="H147" s="2">
        <f>G147/$M$147</f>
        <v>0.10833333333333334</v>
      </c>
      <c r="I147" s="3">
        <v>48</v>
      </c>
      <c r="J147" s="2">
        <f>I147/$M$147</f>
        <v>0.4</v>
      </c>
      <c r="K147" s="3">
        <v>36</v>
      </c>
      <c r="L147" s="2">
        <f>K147/$M$147</f>
        <v>0.3</v>
      </c>
      <c r="M147" s="11">
        <v>120</v>
      </c>
      <c r="N147" s="11">
        <v>1</v>
      </c>
      <c r="O147" s="9">
        <v>121</v>
      </c>
      <c r="P147" s="103"/>
    </row>
    <row r="148" spans="2:20" x14ac:dyDescent="0.25">
      <c r="B148" s="24" t="s">
        <v>29</v>
      </c>
      <c r="C148" s="10">
        <v>7</v>
      </c>
      <c r="D148" s="2">
        <f>C148/$M$148</f>
        <v>6.1403508771929821E-2</v>
      </c>
      <c r="E148" s="3">
        <v>12</v>
      </c>
      <c r="F148" s="2">
        <f>E148/$M$148</f>
        <v>0.10526315789473684</v>
      </c>
      <c r="G148" s="4">
        <v>26</v>
      </c>
      <c r="H148" s="2">
        <f>G148/$M$148</f>
        <v>0.22807017543859648</v>
      </c>
      <c r="I148" s="4">
        <v>55</v>
      </c>
      <c r="J148" s="2">
        <f>I148/$M$148</f>
        <v>0.48245614035087719</v>
      </c>
      <c r="K148" s="4">
        <v>14</v>
      </c>
      <c r="L148" s="2">
        <f>K148/$M$148</f>
        <v>0.12280701754385964</v>
      </c>
      <c r="M148" s="11">
        <v>114</v>
      </c>
      <c r="N148" s="11">
        <v>9</v>
      </c>
      <c r="O148" s="41">
        <v>123</v>
      </c>
      <c r="P148" s="103"/>
    </row>
    <row r="151" spans="2:20" x14ac:dyDescent="0.25">
      <c r="C151" s="102" t="s">
        <v>56</v>
      </c>
    </row>
    <row r="153" spans="2:20" x14ac:dyDescent="0.2">
      <c r="C153" s="102" t="s">
        <v>57</v>
      </c>
    </row>
    <row r="155" spans="2:20" ht="15" customHeight="1" x14ac:dyDescent="0.2">
      <c r="B155" s="254" t="s">
        <v>58</v>
      </c>
      <c r="C155" s="257" t="s">
        <v>314</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15</v>
      </c>
      <c r="D158" s="2">
        <f>C158/$Q$158</f>
        <v>6.7567567567567571E-2</v>
      </c>
      <c r="E158" s="3">
        <v>13</v>
      </c>
      <c r="F158" s="2">
        <f>E158/$Q$158</f>
        <v>5.8558558558558557E-2</v>
      </c>
      <c r="G158" s="3">
        <v>8</v>
      </c>
      <c r="H158" s="2">
        <f>G158/$Q$158</f>
        <v>3.6036036036036036E-2</v>
      </c>
      <c r="I158" s="3">
        <v>24</v>
      </c>
      <c r="J158" s="2">
        <f>I158/$Q$158</f>
        <v>0.10810810810810811</v>
      </c>
      <c r="K158" s="3">
        <v>31</v>
      </c>
      <c r="L158" s="2">
        <f>K158/$Q$158</f>
        <v>0.13963963963963963</v>
      </c>
      <c r="M158" s="4">
        <v>47</v>
      </c>
      <c r="N158" s="2">
        <f>M158/$Q$158</f>
        <v>0.21171171171171171</v>
      </c>
      <c r="O158" s="3">
        <v>84</v>
      </c>
      <c r="P158" s="2">
        <f>O158/$Q$158</f>
        <v>0.3783783783783784</v>
      </c>
      <c r="Q158" s="4">
        <v>222</v>
      </c>
      <c r="R158" s="4">
        <v>22</v>
      </c>
      <c r="S158" s="4">
        <v>244</v>
      </c>
      <c r="T158" s="103"/>
    </row>
    <row r="159" spans="2:20" x14ac:dyDescent="0.25">
      <c r="B159" s="24" t="s">
        <v>63</v>
      </c>
      <c r="C159" s="10">
        <v>15</v>
      </c>
      <c r="D159" s="2">
        <f>C159/$Q$159</f>
        <v>6.6079295154185022E-2</v>
      </c>
      <c r="E159" s="3">
        <v>14</v>
      </c>
      <c r="F159" s="2">
        <f>E159/$Q$159</f>
        <v>6.1674008810572688E-2</v>
      </c>
      <c r="G159" s="3">
        <v>10</v>
      </c>
      <c r="H159" s="2">
        <f>G159/$Q$159</f>
        <v>4.405286343612335E-2</v>
      </c>
      <c r="I159" s="3">
        <v>19</v>
      </c>
      <c r="J159" s="2">
        <f>I159/$Q$159</f>
        <v>8.3700440528634359E-2</v>
      </c>
      <c r="K159" s="3">
        <v>21</v>
      </c>
      <c r="L159" s="2">
        <f>K159/$Q$159</f>
        <v>9.2511013215859028E-2</v>
      </c>
      <c r="M159" s="11">
        <v>20</v>
      </c>
      <c r="N159" s="2">
        <f>M159/$Q$159</f>
        <v>8.8105726872246701E-2</v>
      </c>
      <c r="O159" s="3">
        <v>128</v>
      </c>
      <c r="P159" s="2">
        <f>O159/$Q$159</f>
        <v>0.56387665198237891</v>
      </c>
      <c r="Q159" s="11">
        <v>227</v>
      </c>
      <c r="R159" s="4">
        <v>17</v>
      </c>
      <c r="S159" s="4">
        <v>244</v>
      </c>
      <c r="T159" s="103"/>
    </row>
    <row r="160" spans="2:20" x14ac:dyDescent="0.2">
      <c r="B160" s="24" t="s">
        <v>64</v>
      </c>
      <c r="C160" s="10">
        <v>26</v>
      </c>
      <c r="D160" s="2">
        <f>C160/$Q$160</f>
        <v>0.11926605504587157</v>
      </c>
      <c r="E160" s="3">
        <v>24</v>
      </c>
      <c r="F160" s="2">
        <f>E160/$Q$160</f>
        <v>0.11009174311926606</v>
      </c>
      <c r="G160" s="4">
        <v>21</v>
      </c>
      <c r="H160" s="2">
        <f>G160/$Q$160</f>
        <v>9.6330275229357804E-2</v>
      </c>
      <c r="I160" s="4">
        <v>39</v>
      </c>
      <c r="J160" s="2">
        <f>I160/$Q$160</f>
        <v>0.17889908256880735</v>
      </c>
      <c r="K160" s="4">
        <v>36</v>
      </c>
      <c r="L160" s="2">
        <f>K160/$Q$160</f>
        <v>0.16513761467889909</v>
      </c>
      <c r="M160" s="4">
        <v>37</v>
      </c>
      <c r="N160" s="2">
        <f>M160/$Q$160</f>
        <v>0.16972477064220184</v>
      </c>
      <c r="O160" s="4">
        <v>35</v>
      </c>
      <c r="P160" s="2">
        <f>O160/$Q$160</f>
        <v>0.16055045871559634</v>
      </c>
      <c r="Q160" s="4">
        <v>218</v>
      </c>
      <c r="R160" s="4">
        <v>26</v>
      </c>
      <c r="S160" s="4">
        <v>244</v>
      </c>
      <c r="T160" s="103"/>
    </row>
    <row r="161" spans="2:20" x14ac:dyDescent="0.25">
      <c r="B161" s="24" t="s">
        <v>65</v>
      </c>
      <c r="C161" s="10">
        <v>40</v>
      </c>
      <c r="D161" s="2">
        <f>C161/$Q$161</f>
        <v>0.18518518518518517</v>
      </c>
      <c r="E161" s="3">
        <v>36</v>
      </c>
      <c r="F161" s="2">
        <f>E161/$Q$161</f>
        <v>0.16666666666666666</v>
      </c>
      <c r="G161" s="3">
        <v>24</v>
      </c>
      <c r="H161" s="2">
        <f>G161/$Q$161</f>
        <v>0.1111111111111111</v>
      </c>
      <c r="I161" s="3">
        <v>34</v>
      </c>
      <c r="J161" s="2">
        <f>I161/$Q$161</f>
        <v>0.15740740740740741</v>
      </c>
      <c r="K161" s="3">
        <v>24</v>
      </c>
      <c r="L161" s="2">
        <f>K161/$Q$161</f>
        <v>0.1111111111111111</v>
      </c>
      <c r="M161" s="11">
        <v>33</v>
      </c>
      <c r="N161" s="2">
        <f>M161/$Q$161</f>
        <v>0.15277777777777779</v>
      </c>
      <c r="O161" s="3">
        <v>25</v>
      </c>
      <c r="P161" s="2">
        <f>O161/$Q$161</f>
        <v>0.11574074074074074</v>
      </c>
      <c r="Q161" s="4">
        <v>216</v>
      </c>
      <c r="R161" s="4">
        <v>28</v>
      </c>
      <c r="S161" s="4">
        <v>244</v>
      </c>
      <c r="T161" s="103"/>
    </row>
    <row r="162" spans="2:20" x14ac:dyDescent="0.2">
      <c r="B162" s="24" t="s">
        <v>66</v>
      </c>
      <c r="C162" s="10">
        <v>7</v>
      </c>
      <c r="D162" s="2">
        <f>C162/$Q$162</f>
        <v>2.9787234042553193E-2</v>
      </c>
      <c r="E162" s="3">
        <v>16</v>
      </c>
      <c r="F162" s="2">
        <f>E162/$Q$162</f>
        <v>6.8085106382978725E-2</v>
      </c>
      <c r="G162" s="3">
        <v>20</v>
      </c>
      <c r="H162" s="2">
        <f>G162/$Q$162</f>
        <v>8.5106382978723402E-2</v>
      </c>
      <c r="I162" s="3">
        <v>17</v>
      </c>
      <c r="J162" s="2">
        <f>I162/$Q$162</f>
        <v>7.2340425531914887E-2</v>
      </c>
      <c r="K162" s="3">
        <v>24</v>
      </c>
      <c r="L162" s="2">
        <f>K162/$Q$162</f>
        <v>0.10212765957446808</v>
      </c>
      <c r="M162" s="4">
        <v>36</v>
      </c>
      <c r="N162" s="2">
        <f>M162/$Q$162</f>
        <v>0.15319148936170213</v>
      </c>
      <c r="O162" s="3">
        <v>115</v>
      </c>
      <c r="P162" s="2">
        <f>O162/$Q$162</f>
        <v>0.48936170212765956</v>
      </c>
      <c r="Q162" s="4">
        <v>235</v>
      </c>
      <c r="R162" s="4">
        <v>9</v>
      </c>
      <c r="S162" s="4">
        <v>244</v>
      </c>
      <c r="T162" s="103"/>
    </row>
    <row r="163" spans="2:20" x14ac:dyDescent="0.25">
      <c r="B163" s="24" t="s">
        <v>67</v>
      </c>
      <c r="C163" s="10">
        <v>25</v>
      </c>
      <c r="D163" s="2">
        <f>C163/$Q$163</f>
        <v>0.1111111111111111</v>
      </c>
      <c r="E163" s="3">
        <v>19</v>
      </c>
      <c r="F163" s="2">
        <f>E163/$Q$163</f>
        <v>8.4444444444444447E-2</v>
      </c>
      <c r="G163" s="4">
        <v>21</v>
      </c>
      <c r="H163" s="2">
        <f>G163/$Q$163</f>
        <v>9.3333333333333338E-2</v>
      </c>
      <c r="I163" s="4">
        <v>30</v>
      </c>
      <c r="J163" s="2">
        <f>I163/$Q$163</f>
        <v>0.13333333333333333</v>
      </c>
      <c r="K163" s="4">
        <v>32</v>
      </c>
      <c r="L163" s="2">
        <f>K163/$Q$163</f>
        <v>0.14222222222222222</v>
      </c>
      <c r="M163" s="11">
        <v>38</v>
      </c>
      <c r="N163" s="2">
        <f>M163/$Q$163</f>
        <v>0.16888888888888889</v>
      </c>
      <c r="O163" s="4">
        <v>60</v>
      </c>
      <c r="P163" s="2">
        <f>O163/$Q$163</f>
        <v>0.26666666666666666</v>
      </c>
      <c r="Q163" s="4">
        <v>225</v>
      </c>
      <c r="R163" s="4">
        <v>19</v>
      </c>
      <c r="S163" s="4">
        <v>244</v>
      </c>
      <c r="T163" s="103"/>
    </row>
    <row r="164" spans="2:20" x14ac:dyDescent="0.25">
      <c r="B164" s="24" t="s">
        <v>68</v>
      </c>
      <c r="C164" s="10">
        <v>27</v>
      </c>
      <c r="D164" s="2">
        <f>C164/$Q$164</f>
        <v>0.12053571428571429</v>
      </c>
      <c r="E164" s="3">
        <v>22</v>
      </c>
      <c r="F164" s="2">
        <f>E164/$Q$164</f>
        <v>9.8214285714285712E-2</v>
      </c>
      <c r="G164" s="3">
        <v>39</v>
      </c>
      <c r="H164" s="2">
        <f>G164/$Q$164</f>
        <v>0.17410714285714285</v>
      </c>
      <c r="I164" s="3">
        <v>27</v>
      </c>
      <c r="J164" s="2">
        <f>I164/$Q$164</f>
        <v>0.12053571428571429</v>
      </c>
      <c r="K164" s="3">
        <v>34</v>
      </c>
      <c r="L164" s="2">
        <f>K164/$Q$164</f>
        <v>0.15178571428571427</v>
      </c>
      <c r="M164" s="11">
        <v>39</v>
      </c>
      <c r="N164" s="2">
        <f>M164/$Q$164</f>
        <v>0.17410714285714285</v>
      </c>
      <c r="O164" s="3">
        <v>36</v>
      </c>
      <c r="P164" s="2">
        <f>O164/$Q$164</f>
        <v>0.16071428571428573</v>
      </c>
      <c r="Q164" s="9">
        <v>224</v>
      </c>
      <c r="R164" s="9">
        <v>20</v>
      </c>
      <c r="S164" s="4">
        <v>244</v>
      </c>
      <c r="T164" s="103"/>
    </row>
    <row r="167" spans="2:20" x14ac:dyDescent="0.2">
      <c r="C167" s="102" t="s">
        <v>69</v>
      </c>
    </row>
    <row r="169" spans="2:20" ht="15" customHeight="1" x14ac:dyDescent="0.2">
      <c r="B169" s="254" t="s">
        <v>58</v>
      </c>
      <c r="C169" s="247" t="s">
        <v>313</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8</v>
      </c>
      <c r="D172" s="2">
        <f>C172/$Q$172</f>
        <v>7.476635514018691E-2</v>
      </c>
      <c r="E172" s="3">
        <v>10</v>
      </c>
      <c r="F172" s="2">
        <f>E172/$Q$172</f>
        <v>9.3457943925233641E-2</v>
      </c>
      <c r="G172" s="3">
        <v>6</v>
      </c>
      <c r="H172" s="2">
        <f>G172/$Q$172</f>
        <v>5.6074766355140186E-2</v>
      </c>
      <c r="I172" s="3">
        <v>16</v>
      </c>
      <c r="J172" s="2">
        <f>I172/$Q$172</f>
        <v>0.14953271028037382</v>
      </c>
      <c r="K172" s="3">
        <v>19</v>
      </c>
      <c r="L172" s="2">
        <f>K172/$Q$172</f>
        <v>0.17757009345794392</v>
      </c>
      <c r="M172" s="4">
        <v>27</v>
      </c>
      <c r="N172" s="2">
        <f>M172/$Q$172</f>
        <v>0.25233644859813081</v>
      </c>
      <c r="O172" s="3">
        <v>21</v>
      </c>
      <c r="P172" s="2">
        <f>O172/$Q$172</f>
        <v>0.19626168224299065</v>
      </c>
      <c r="Q172" s="4">
        <v>107</v>
      </c>
      <c r="R172" s="4">
        <v>14</v>
      </c>
      <c r="S172" s="4">
        <v>121</v>
      </c>
      <c r="T172" s="103"/>
    </row>
    <row r="173" spans="2:20" x14ac:dyDescent="0.25">
      <c r="B173" s="24" t="s">
        <v>70</v>
      </c>
      <c r="C173" s="10">
        <v>14</v>
      </c>
      <c r="D173" s="2">
        <f>C173/$Q$173</f>
        <v>0.12727272727272726</v>
      </c>
      <c r="E173" s="3">
        <v>13</v>
      </c>
      <c r="F173" s="2">
        <f>E173/$Q$173</f>
        <v>0.11818181818181818</v>
      </c>
      <c r="G173" s="3">
        <v>10</v>
      </c>
      <c r="H173" s="2">
        <f>G173/$Q$173</f>
        <v>9.0909090909090912E-2</v>
      </c>
      <c r="I173" s="3">
        <v>18</v>
      </c>
      <c r="J173" s="2">
        <f>I173/$Q$173</f>
        <v>0.16363636363636364</v>
      </c>
      <c r="K173" s="3">
        <v>16</v>
      </c>
      <c r="L173" s="2">
        <f>K173/$Q$173</f>
        <v>0.14545454545454545</v>
      </c>
      <c r="M173" s="11">
        <v>14</v>
      </c>
      <c r="N173" s="2">
        <f>M173/$Q$173</f>
        <v>0.12727272727272726</v>
      </c>
      <c r="O173" s="3">
        <v>25</v>
      </c>
      <c r="P173" s="2">
        <f>O173/$Q$173</f>
        <v>0.22727272727272727</v>
      </c>
      <c r="Q173" s="4">
        <v>110</v>
      </c>
      <c r="R173" s="4">
        <v>11</v>
      </c>
      <c r="S173" s="4">
        <v>121</v>
      </c>
      <c r="T173" s="103"/>
    </row>
    <row r="174" spans="2:20" x14ac:dyDescent="0.2">
      <c r="B174" s="24" t="s">
        <v>64</v>
      </c>
      <c r="C174" s="10">
        <v>13</v>
      </c>
      <c r="D174" s="2">
        <f>C174/$Q$174</f>
        <v>0.12380952380952381</v>
      </c>
      <c r="E174" s="3">
        <v>15</v>
      </c>
      <c r="F174" s="2">
        <f>E174/$Q$174</f>
        <v>0.14285714285714285</v>
      </c>
      <c r="G174" s="4">
        <v>10</v>
      </c>
      <c r="H174" s="2">
        <f>G174/$Q$174</f>
        <v>9.5238095238095233E-2</v>
      </c>
      <c r="I174" s="4">
        <v>18</v>
      </c>
      <c r="J174" s="2">
        <f>I174/$Q$174</f>
        <v>0.17142857142857143</v>
      </c>
      <c r="K174" s="4">
        <v>18</v>
      </c>
      <c r="L174" s="2">
        <f>K174/$Q$174</f>
        <v>0.17142857142857143</v>
      </c>
      <c r="M174" s="4">
        <v>19</v>
      </c>
      <c r="N174" s="2">
        <f>M174/$Q$174</f>
        <v>0.18095238095238095</v>
      </c>
      <c r="O174" s="4">
        <v>12</v>
      </c>
      <c r="P174" s="2">
        <f>O174/$Q$174</f>
        <v>0.11428571428571428</v>
      </c>
      <c r="Q174" s="4">
        <v>105</v>
      </c>
      <c r="R174" s="4">
        <v>16</v>
      </c>
      <c r="S174" s="4">
        <v>121</v>
      </c>
      <c r="T174" s="103"/>
    </row>
    <row r="175" spans="2:20" x14ac:dyDescent="0.25">
      <c r="B175" s="24" t="s">
        <v>65</v>
      </c>
      <c r="C175" s="10">
        <v>23</v>
      </c>
      <c r="D175" s="2">
        <f>C175/$Q$175</f>
        <v>0.22772277227722773</v>
      </c>
      <c r="E175" s="3">
        <v>19</v>
      </c>
      <c r="F175" s="2">
        <f>E175/$Q$175</f>
        <v>0.18811881188118812</v>
      </c>
      <c r="G175" s="3">
        <v>8</v>
      </c>
      <c r="H175" s="2">
        <f>G175/$Q$175</f>
        <v>7.9207920792079209E-2</v>
      </c>
      <c r="I175" s="3">
        <v>17</v>
      </c>
      <c r="J175" s="2">
        <f>I175/$Q$175</f>
        <v>0.16831683168316833</v>
      </c>
      <c r="K175" s="3">
        <v>12</v>
      </c>
      <c r="L175" s="2">
        <f>K175/$Q$175</f>
        <v>0.11881188118811881</v>
      </c>
      <c r="M175" s="11">
        <v>14</v>
      </c>
      <c r="N175" s="2">
        <f>M175/$Q$175</f>
        <v>0.13861386138613863</v>
      </c>
      <c r="O175" s="3">
        <v>8</v>
      </c>
      <c r="P175" s="2">
        <f>O175/$Q$175</f>
        <v>7.9207920792079209E-2</v>
      </c>
      <c r="Q175" s="4">
        <v>101</v>
      </c>
      <c r="R175" s="4">
        <v>20</v>
      </c>
      <c r="S175" s="4">
        <v>121</v>
      </c>
      <c r="T175" s="103"/>
    </row>
    <row r="176" spans="2:20" x14ac:dyDescent="0.2">
      <c r="B176" s="24" t="s">
        <v>66</v>
      </c>
      <c r="C176" s="10">
        <v>2</v>
      </c>
      <c r="D176" s="2">
        <f>C176/$Q$176</f>
        <v>1.680672268907563E-2</v>
      </c>
      <c r="E176" s="3">
        <v>3</v>
      </c>
      <c r="F176" s="2">
        <f>E176/$Q$176</f>
        <v>2.5210084033613446E-2</v>
      </c>
      <c r="G176" s="3">
        <v>4</v>
      </c>
      <c r="H176" s="2">
        <f>G176/$Q$176</f>
        <v>3.3613445378151259E-2</v>
      </c>
      <c r="I176" s="3">
        <v>6</v>
      </c>
      <c r="J176" s="2">
        <f>I176/$Q$176</f>
        <v>5.0420168067226892E-2</v>
      </c>
      <c r="K176" s="3">
        <v>8</v>
      </c>
      <c r="L176" s="2">
        <f>K176/$Q$176</f>
        <v>6.7226890756302518E-2</v>
      </c>
      <c r="M176" s="4">
        <v>16</v>
      </c>
      <c r="N176" s="2">
        <f>M176/$Q$176</f>
        <v>0.13445378151260504</v>
      </c>
      <c r="O176" s="3">
        <v>80</v>
      </c>
      <c r="P176" s="2">
        <f>O176/$Q$176</f>
        <v>0.67226890756302526</v>
      </c>
      <c r="Q176" s="11">
        <v>119</v>
      </c>
      <c r="R176" s="4">
        <v>2</v>
      </c>
      <c r="S176" s="4">
        <v>121</v>
      </c>
      <c r="T176" s="103"/>
    </row>
    <row r="177" spans="2:20" x14ac:dyDescent="0.25">
      <c r="B177" s="24" t="s">
        <v>67</v>
      </c>
      <c r="C177" s="10">
        <v>12</v>
      </c>
      <c r="D177" s="2">
        <f>C177/$Q$177</f>
        <v>0.10909090909090909</v>
      </c>
      <c r="E177" s="3">
        <v>6</v>
      </c>
      <c r="F177" s="2">
        <f>E177/$Q$177</f>
        <v>5.4545454545454543E-2</v>
      </c>
      <c r="G177" s="4">
        <v>9</v>
      </c>
      <c r="H177" s="2">
        <f>G177/$Q$177</f>
        <v>8.1818181818181818E-2</v>
      </c>
      <c r="I177" s="4">
        <v>14</v>
      </c>
      <c r="J177" s="2">
        <f>I177/$Q$177</f>
        <v>0.12727272727272726</v>
      </c>
      <c r="K177" s="4">
        <v>14</v>
      </c>
      <c r="L177" s="2">
        <f>K177/$Q$177</f>
        <v>0.12727272727272726</v>
      </c>
      <c r="M177" s="11">
        <v>20</v>
      </c>
      <c r="N177" s="2">
        <f>M177/$Q$177</f>
        <v>0.18181818181818182</v>
      </c>
      <c r="O177" s="4">
        <v>35</v>
      </c>
      <c r="P177" s="2">
        <f>O177/$Q$177</f>
        <v>0.31818181818181818</v>
      </c>
      <c r="Q177" s="11">
        <v>110</v>
      </c>
      <c r="R177" s="4">
        <v>11</v>
      </c>
      <c r="S177" s="4">
        <v>121</v>
      </c>
      <c r="T177" s="103"/>
    </row>
    <row r="178" spans="2:20" x14ac:dyDescent="0.25">
      <c r="B178" s="24" t="s">
        <v>68</v>
      </c>
      <c r="C178" s="10">
        <v>11</v>
      </c>
      <c r="D178" s="2">
        <f>C178/$Q$178</f>
        <v>0.1</v>
      </c>
      <c r="E178" s="3">
        <v>6</v>
      </c>
      <c r="F178" s="2">
        <f>E178/$Q$178</f>
        <v>5.4545454545454543E-2</v>
      </c>
      <c r="G178" s="3">
        <v>17</v>
      </c>
      <c r="H178" s="2">
        <f>G178/$Q$178</f>
        <v>0.15454545454545454</v>
      </c>
      <c r="I178" s="3">
        <v>16</v>
      </c>
      <c r="J178" s="2">
        <f>I178/$Q$178</f>
        <v>0.14545454545454545</v>
      </c>
      <c r="K178" s="3">
        <v>18</v>
      </c>
      <c r="L178" s="2">
        <f>K178/$Q$178</f>
        <v>0.16363636363636364</v>
      </c>
      <c r="M178" s="11">
        <v>24</v>
      </c>
      <c r="N178" s="2">
        <f>M178/$Q$178</f>
        <v>0.21818181818181817</v>
      </c>
      <c r="O178" s="3">
        <v>18</v>
      </c>
      <c r="P178" s="2">
        <f>O178/$Q$178</f>
        <v>0.16363636363636364</v>
      </c>
      <c r="Q178" s="9">
        <v>110</v>
      </c>
      <c r="R178" s="9">
        <v>11</v>
      </c>
      <c r="S178" s="4">
        <v>121</v>
      </c>
      <c r="T178" s="103"/>
    </row>
    <row r="181" spans="2:20" x14ac:dyDescent="0.2">
      <c r="C181" s="102" t="s">
        <v>71</v>
      </c>
    </row>
    <row r="183" spans="2:20" ht="15.75" customHeight="1" x14ac:dyDescent="0.2">
      <c r="B183" s="254" t="s">
        <v>58</v>
      </c>
      <c r="C183" s="257" t="s">
        <v>312</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7</v>
      </c>
      <c r="D186" s="2">
        <f>C186/$Q$186</f>
        <v>6.0869565217391307E-2</v>
      </c>
      <c r="E186" s="3">
        <v>3</v>
      </c>
      <c r="F186" s="2">
        <f>E186/$Q$186</f>
        <v>2.6086956521739129E-2</v>
      </c>
      <c r="G186" s="3">
        <v>2</v>
      </c>
      <c r="H186" s="2">
        <f>G186/$Q$186</f>
        <v>1.7391304347826087E-2</v>
      </c>
      <c r="I186" s="3">
        <v>8</v>
      </c>
      <c r="J186" s="2">
        <f>I186/$Q$186</f>
        <v>6.9565217391304349E-2</v>
      </c>
      <c r="K186" s="3">
        <v>12</v>
      </c>
      <c r="L186" s="2">
        <f>K186/$Q$186</f>
        <v>0.10434782608695652</v>
      </c>
      <c r="M186" s="4">
        <v>20</v>
      </c>
      <c r="N186" s="2">
        <f>M186/$Q$186</f>
        <v>0.17391304347826086</v>
      </c>
      <c r="O186" s="3">
        <v>63</v>
      </c>
      <c r="P186" s="2">
        <f>O186/$Q$186</f>
        <v>0.54782608695652169</v>
      </c>
      <c r="Q186" s="4">
        <v>115</v>
      </c>
      <c r="R186" s="4">
        <v>8</v>
      </c>
      <c r="S186" s="4">
        <v>123</v>
      </c>
      <c r="T186" s="103"/>
    </row>
    <row r="187" spans="2:20" x14ac:dyDescent="0.25">
      <c r="B187" s="24" t="s">
        <v>70</v>
      </c>
      <c r="C187" s="10">
        <v>1</v>
      </c>
      <c r="D187" s="2">
        <f>C187/$Q$187</f>
        <v>8.5470085470085479E-3</v>
      </c>
      <c r="E187" s="3">
        <v>1</v>
      </c>
      <c r="F187" s="2">
        <f>E187/$Q$187</f>
        <v>8.5470085470085479E-3</v>
      </c>
      <c r="G187" s="3">
        <v>0</v>
      </c>
      <c r="H187" s="2">
        <f>G187/$Q$187</f>
        <v>0</v>
      </c>
      <c r="I187" s="3">
        <v>1</v>
      </c>
      <c r="J187" s="2">
        <f>I187/$Q$187</f>
        <v>8.5470085470085479E-3</v>
      </c>
      <c r="K187" s="3">
        <v>5</v>
      </c>
      <c r="L187" s="2">
        <f>K187/$Q$187</f>
        <v>4.2735042735042736E-2</v>
      </c>
      <c r="M187" s="11">
        <v>6</v>
      </c>
      <c r="N187" s="2">
        <f>M187/$Q$187</f>
        <v>5.128205128205128E-2</v>
      </c>
      <c r="O187" s="3">
        <v>103</v>
      </c>
      <c r="P187" s="2">
        <f>O187/$Q$187</f>
        <v>0.88034188034188032</v>
      </c>
      <c r="Q187" s="4">
        <v>117</v>
      </c>
      <c r="R187" s="4">
        <v>6</v>
      </c>
      <c r="S187" s="4">
        <v>123</v>
      </c>
      <c r="T187" s="103"/>
    </row>
    <row r="188" spans="2:20" x14ac:dyDescent="0.2">
      <c r="B188" s="24" t="s">
        <v>64</v>
      </c>
      <c r="C188" s="10">
        <v>13</v>
      </c>
      <c r="D188" s="2">
        <f>C188/$Q$188</f>
        <v>0.11504424778761062</v>
      </c>
      <c r="E188" s="3">
        <v>9</v>
      </c>
      <c r="F188" s="2">
        <f>E188/$Q$188</f>
        <v>7.9646017699115043E-2</v>
      </c>
      <c r="G188" s="4">
        <v>11</v>
      </c>
      <c r="H188" s="2">
        <f>G188/$Q$188</f>
        <v>9.7345132743362831E-2</v>
      </c>
      <c r="I188" s="4">
        <v>21</v>
      </c>
      <c r="J188" s="2">
        <f>I188/$Q$188</f>
        <v>0.18584070796460178</v>
      </c>
      <c r="K188" s="4">
        <v>18</v>
      </c>
      <c r="L188" s="2">
        <f>K188/$Q$188</f>
        <v>0.15929203539823009</v>
      </c>
      <c r="M188" s="4">
        <v>18</v>
      </c>
      <c r="N188" s="2">
        <f>M188/$Q$188</f>
        <v>0.15929203539823009</v>
      </c>
      <c r="O188" s="4">
        <v>23</v>
      </c>
      <c r="P188" s="2">
        <f>O188/$Q$188</f>
        <v>0.20353982300884957</v>
      </c>
      <c r="Q188" s="4">
        <v>113</v>
      </c>
      <c r="R188" s="4">
        <v>10</v>
      </c>
      <c r="S188" s="4">
        <v>123</v>
      </c>
      <c r="T188" s="103"/>
    </row>
    <row r="189" spans="2:20" x14ac:dyDescent="0.25">
      <c r="B189" s="24" t="s">
        <v>65</v>
      </c>
      <c r="C189" s="10">
        <v>17</v>
      </c>
      <c r="D189" s="2">
        <f>C189/$Q$189</f>
        <v>0.14782608695652175</v>
      </c>
      <c r="E189" s="3">
        <v>17</v>
      </c>
      <c r="F189" s="2">
        <f>E189/$Q$189</f>
        <v>0.14782608695652175</v>
      </c>
      <c r="G189" s="3">
        <v>16</v>
      </c>
      <c r="H189" s="2">
        <f>G189/$Q$189</f>
        <v>0.1391304347826087</v>
      </c>
      <c r="I189" s="3">
        <v>17</v>
      </c>
      <c r="J189" s="2">
        <f>I189/$Q$189</f>
        <v>0.14782608695652175</v>
      </c>
      <c r="K189" s="3">
        <v>12</v>
      </c>
      <c r="L189" s="2">
        <f>K189/$Q$189</f>
        <v>0.10434782608695652</v>
      </c>
      <c r="M189" s="11">
        <v>19</v>
      </c>
      <c r="N189" s="2">
        <f>M189/$Q$189</f>
        <v>0.16521739130434782</v>
      </c>
      <c r="O189" s="3">
        <v>17</v>
      </c>
      <c r="P189" s="2">
        <f>O189/$Q$189</f>
        <v>0.14782608695652175</v>
      </c>
      <c r="Q189" s="4">
        <v>115</v>
      </c>
      <c r="R189" s="4">
        <v>8</v>
      </c>
      <c r="S189" s="4">
        <v>123</v>
      </c>
      <c r="T189" s="103"/>
    </row>
    <row r="190" spans="2:20" x14ac:dyDescent="0.2">
      <c r="B190" s="24" t="s">
        <v>66</v>
      </c>
      <c r="C190" s="10">
        <v>5</v>
      </c>
      <c r="D190" s="2">
        <f>C190/$Q$190</f>
        <v>4.3103448275862072E-2</v>
      </c>
      <c r="E190" s="3">
        <v>13</v>
      </c>
      <c r="F190" s="2">
        <f>E190/$Q$190</f>
        <v>0.11206896551724138</v>
      </c>
      <c r="G190" s="3">
        <v>16</v>
      </c>
      <c r="H190" s="2">
        <f>G190/$Q$190</f>
        <v>0.13793103448275862</v>
      </c>
      <c r="I190" s="3">
        <v>11</v>
      </c>
      <c r="J190" s="2">
        <f>I190/$Q$190</f>
        <v>9.4827586206896547E-2</v>
      </c>
      <c r="K190" s="3">
        <v>16</v>
      </c>
      <c r="L190" s="2">
        <f>K190/$Q$190</f>
        <v>0.13793103448275862</v>
      </c>
      <c r="M190" s="4">
        <v>20</v>
      </c>
      <c r="N190" s="2">
        <f>M190/$Q$190</f>
        <v>0.17241379310344829</v>
      </c>
      <c r="O190" s="3">
        <v>35</v>
      </c>
      <c r="P190" s="2">
        <f>O190/$Q$190</f>
        <v>0.30172413793103448</v>
      </c>
      <c r="Q190" s="4">
        <v>116</v>
      </c>
      <c r="R190" s="4">
        <v>7</v>
      </c>
      <c r="S190" s="4">
        <v>123</v>
      </c>
      <c r="T190" s="103"/>
    </row>
    <row r="191" spans="2:20" x14ac:dyDescent="0.25">
      <c r="B191" s="24" t="s">
        <v>67</v>
      </c>
      <c r="C191" s="10">
        <v>13</v>
      </c>
      <c r="D191" s="2">
        <f>C191/$Q$191</f>
        <v>0.11304347826086956</v>
      </c>
      <c r="E191" s="3">
        <v>13</v>
      </c>
      <c r="F191" s="2">
        <f>E191/$Q$191</f>
        <v>0.11304347826086956</v>
      </c>
      <c r="G191" s="4">
        <v>12</v>
      </c>
      <c r="H191" s="2">
        <f>G191/$Q$191</f>
        <v>0.10434782608695652</v>
      </c>
      <c r="I191" s="4">
        <v>16</v>
      </c>
      <c r="J191" s="2">
        <f>I191/$Q$191</f>
        <v>0.1391304347826087</v>
      </c>
      <c r="K191" s="4">
        <v>18</v>
      </c>
      <c r="L191" s="2">
        <f>K191/$Q$191</f>
        <v>0.15652173913043479</v>
      </c>
      <c r="M191" s="11">
        <v>18</v>
      </c>
      <c r="N191" s="2">
        <f>M191/$Q$191</f>
        <v>0.15652173913043479</v>
      </c>
      <c r="O191" s="4">
        <v>25</v>
      </c>
      <c r="P191" s="2">
        <f>O191/$Q$191</f>
        <v>0.21739130434782608</v>
      </c>
      <c r="Q191" s="4">
        <v>115</v>
      </c>
      <c r="R191" s="4">
        <v>8</v>
      </c>
      <c r="S191" s="4">
        <v>123</v>
      </c>
      <c r="T191" s="103"/>
    </row>
    <row r="192" spans="2:20" x14ac:dyDescent="0.25">
      <c r="B192" s="26" t="s">
        <v>72</v>
      </c>
      <c r="C192" s="10">
        <v>16</v>
      </c>
      <c r="D192" s="2">
        <f>C192/$Q$192</f>
        <v>0.14035087719298245</v>
      </c>
      <c r="E192" s="3">
        <v>16</v>
      </c>
      <c r="F192" s="2">
        <f>E192/$Q$192</f>
        <v>0.14035087719298245</v>
      </c>
      <c r="G192" s="3">
        <v>22</v>
      </c>
      <c r="H192" s="2">
        <f>G192/$Q$192</f>
        <v>0.19298245614035087</v>
      </c>
      <c r="I192" s="3">
        <v>11</v>
      </c>
      <c r="J192" s="2">
        <f>I192/$Q$192</f>
        <v>9.6491228070175433E-2</v>
      </c>
      <c r="K192" s="3">
        <v>16</v>
      </c>
      <c r="L192" s="2">
        <f>K192/$Q$192</f>
        <v>0.14035087719298245</v>
      </c>
      <c r="M192" s="11">
        <v>15</v>
      </c>
      <c r="N192" s="2">
        <f>M192/$Q$192</f>
        <v>0.13157894736842105</v>
      </c>
      <c r="O192" s="3">
        <v>18</v>
      </c>
      <c r="P192" s="2">
        <f>O192/$Q$192</f>
        <v>0.15789473684210525</v>
      </c>
      <c r="Q192" s="9">
        <v>114</v>
      </c>
      <c r="R192" s="9">
        <v>9</v>
      </c>
      <c r="S192" s="4">
        <v>123</v>
      </c>
      <c r="T192" s="103"/>
    </row>
    <row r="195" spans="2:20" x14ac:dyDescent="0.2">
      <c r="C195" s="102" t="s">
        <v>73</v>
      </c>
    </row>
    <row r="197" spans="2:20" ht="15" customHeight="1" x14ac:dyDescent="0.2">
      <c r="B197" s="254" t="s">
        <v>74</v>
      </c>
      <c r="C197" s="257" t="s">
        <v>314</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43</v>
      </c>
      <c r="D200" s="2">
        <f>C200/$Q$200</f>
        <v>0.18297872340425531</v>
      </c>
      <c r="E200" s="3">
        <v>41</v>
      </c>
      <c r="F200" s="2">
        <f>E200/$Q$200</f>
        <v>0.17446808510638298</v>
      </c>
      <c r="G200" s="3">
        <v>26</v>
      </c>
      <c r="H200" s="2">
        <f>G200/$Q$200</f>
        <v>0.11063829787234042</v>
      </c>
      <c r="I200" s="3">
        <v>34</v>
      </c>
      <c r="J200" s="2">
        <f>I200/$Q$200</f>
        <v>0.14468085106382977</v>
      </c>
      <c r="K200" s="3">
        <v>23</v>
      </c>
      <c r="L200" s="2">
        <f>K200/$Q$200</f>
        <v>9.7872340425531917E-2</v>
      </c>
      <c r="M200" s="4">
        <v>30</v>
      </c>
      <c r="N200" s="2">
        <f>M200/$Q$200</f>
        <v>0.1276595744680851</v>
      </c>
      <c r="O200" s="3">
        <v>38</v>
      </c>
      <c r="P200" s="2">
        <f>O200/$Q$200</f>
        <v>0.16170212765957448</v>
      </c>
      <c r="Q200" s="9">
        <v>235</v>
      </c>
      <c r="R200" s="9">
        <v>9</v>
      </c>
      <c r="S200" s="9">
        <v>244</v>
      </c>
      <c r="T200" s="103"/>
    </row>
    <row r="201" spans="2:20" x14ac:dyDescent="0.2">
      <c r="B201" s="24" t="s">
        <v>75</v>
      </c>
      <c r="C201" s="10">
        <v>39</v>
      </c>
      <c r="D201" s="2">
        <f>C201/$Q$201</f>
        <v>0.17972350230414746</v>
      </c>
      <c r="E201" s="3">
        <v>27</v>
      </c>
      <c r="F201" s="2">
        <f>E201/$Q$201</f>
        <v>0.12442396313364056</v>
      </c>
      <c r="G201" s="3">
        <v>23</v>
      </c>
      <c r="H201" s="2">
        <f>G201/$Q$201</f>
        <v>0.10599078341013825</v>
      </c>
      <c r="I201" s="3">
        <v>18</v>
      </c>
      <c r="J201" s="2">
        <f>I201/$Q$201</f>
        <v>8.294930875576037E-2</v>
      </c>
      <c r="K201" s="3">
        <v>45</v>
      </c>
      <c r="L201" s="2">
        <f>K201/$Q$201</f>
        <v>0.20737327188940091</v>
      </c>
      <c r="M201" s="11">
        <v>35</v>
      </c>
      <c r="N201" s="2">
        <f>M201/$Q$201</f>
        <v>0.16129032258064516</v>
      </c>
      <c r="O201" s="3">
        <v>30</v>
      </c>
      <c r="P201" s="2">
        <f>O201/$Q$201</f>
        <v>0.13824884792626729</v>
      </c>
      <c r="Q201" s="9">
        <v>217</v>
      </c>
      <c r="R201" s="9">
        <v>27</v>
      </c>
      <c r="S201" s="9">
        <v>244</v>
      </c>
      <c r="T201" s="103"/>
    </row>
    <row r="202" spans="2:20" x14ac:dyDescent="0.25">
      <c r="B202" s="24" t="s">
        <v>76</v>
      </c>
      <c r="C202" s="10">
        <v>45</v>
      </c>
      <c r="D202" s="2">
        <f>C202/$Q$202</f>
        <v>0.20930232558139536</v>
      </c>
      <c r="E202" s="3">
        <v>28</v>
      </c>
      <c r="F202" s="2">
        <f>E202/$Q$202</f>
        <v>0.13023255813953488</v>
      </c>
      <c r="G202" s="4">
        <v>22</v>
      </c>
      <c r="H202" s="2">
        <f>G202/$Q$202</f>
        <v>0.10232558139534884</v>
      </c>
      <c r="I202" s="4">
        <v>28</v>
      </c>
      <c r="J202" s="2">
        <f>I202/$Q$202</f>
        <v>0.13023255813953488</v>
      </c>
      <c r="K202" s="4">
        <v>33</v>
      </c>
      <c r="L202" s="2">
        <f>K202/$Q$202</f>
        <v>0.15348837209302327</v>
      </c>
      <c r="M202" s="4">
        <v>35</v>
      </c>
      <c r="N202" s="2">
        <f>M202/$Q$202</f>
        <v>0.16279069767441862</v>
      </c>
      <c r="O202" s="4">
        <v>24</v>
      </c>
      <c r="P202" s="2">
        <f>O202/$Q$202</f>
        <v>0.11162790697674418</v>
      </c>
      <c r="Q202" s="9">
        <v>215</v>
      </c>
      <c r="R202" s="9">
        <v>29</v>
      </c>
      <c r="S202" s="9">
        <v>244</v>
      </c>
      <c r="T202" s="103"/>
    </row>
    <row r="203" spans="2:20" x14ac:dyDescent="0.2">
      <c r="B203" s="24" t="s">
        <v>66</v>
      </c>
      <c r="C203" s="10">
        <v>12</v>
      </c>
      <c r="D203" s="2">
        <f>C203/$Q$203</f>
        <v>5.106382978723404E-2</v>
      </c>
      <c r="E203" s="3">
        <v>10</v>
      </c>
      <c r="F203" s="2">
        <f>E203/$Q$203</f>
        <v>4.2553191489361701E-2</v>
      </c>
      <c r="G203" s="3">
        <v>13</v>
      </c>
      <c r="H203" s="2">
        <f>G203/$Q$203</f>
        <v>5.5319148936170209E-2</v>
      </c>
      <c r="I203" s="3">
        <v>14</v>
      </c>
      <c r="J203" s="2">
        <f>I203/$Q$203</f>
        <v>5.9574468085106386E-2</v>
      </c>
      <c r="K203" s="3">
        <v>16</v>
      </c>
      <c r="L203" s="2">
        <f>K203/$Q$203</f>
        <v>6.8085106382978725E-2</v>
      </c>
      <c r="M203" s="11">
        <v>28</v>
      </c>
      <c r="N203" s="2">
        <f>M203/$Q$203</f>
        <v>0.11914893617021277</v>
      </c>
      <c r="O203" s="3">
        <v>142</v>
      </c>
      <c r="P203" s="2">
        <f>O203/$Q$203</f>
        <v>0.60425531914893615</v>
      </c>
      <c r="Q203" s="9">
        <v>235</v>
      </c>
      <c r="R203" s="9">
        <v>9</v>
      </c>
      <c r="S203" s="9">
        <v>244</v>
      </c>
      <c r="T203" s="103"/>
    </row>
    <row r="204" spans="2:20" x14ac:dyDescent="0.25">
      <c r="B204" s="24" t="s">
        <v>67</v>
      </c>
      <c r="C204" s="10">
        <v>34</v>
      </c>
      <c r="D204" s="2">
        <f>C204/$Q$204</f>
        <v>0.14529914529914531</v>
      </c>
      <c r="E204" s="3">
        <v>18</v>
      </c>
      <c r="F204" s="2">
        <f>E204/$Q$204</f>
        <v>7.6923076923076927E-2</v>
      </c>
      <c r="G204" s="3">
        <v>22</v>
      </c>
      <c r="H204" s="2">
        <f>G204/$Q$204</f>
        <v>9.4017094017094016E-2</v>
      </c>
      <c r="I204" s="3">
        <v>26</v>
      </c>
      <c r="J204" s="2">
        <f>I204/$Q$204</f>
        <v>0.1111111111111111</v>
      </c>
      <c r="K204" s="3">
        <v>30</v>
      </c>
      <c r="L204" s="2">
        <f>K204/$Q$204</f>
        <v>0.12820512820512819</v>
      </c>
      <c r="M204" s="4">
        <v>40</v>
      </c>
      <c r="N204" s="2">
        <f>M204/$Q$204</f>
        <v>0.17094017094017094</v>
      </c>
      <c r="O204" s="3">
        <v>64</v>
      </c>
      <c r="P204" s="2">
        <f>O204/$Q$204</f>
        <v>0.27350427350427353</v>
      </c>
      <c r="Q204" s="4">
        <v>234</v>
      </c>
      <c r="R204" s="4">
        <v>10</v>
      </c>
      <c r="S204" s="9">
        <v>244</v>
      </c>
      <c r="T204" s="103"/>
    </row>
    <row r="207" spans="2:20" x14ac:dyDescent="0.2">
      <c r="C207" s="102" t="s">
        <v>77</v>
      </c>
    </row>
    <row r="209" spans="2:20" ht="15" customHeight="1" x14ac:dyDescent="0.2">
      <c r="B209" s="254" t="s">
        <v>74</v>
      </c>
      <c r="C209" s="257" t="s">
        <v>313</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24</v>
      </c>
      <c r="D212" s="2">
        <f>C212/$Q$212</f>
        <v>0.21238938053097345</v>
      </c>
      <c r="E212" s="3">
        <v>23</v>
      </c>
      <c r="F212" s="2">
        <f>E212/$Q$212</f>
        <v>0.20353982300884957</v>
      </c>
      <c r="G212" s="3">
        <v>11</v>
      </c>
      <c r="H212" s="2">
        <f>G212/$Q$212</f>
        <v>9.7345132743362831E-2</v>
      </c>
      <c r="I212" s="3">
        <v>19</v>
      </c>
      <c r="J212" s="2">
        <f>I212/$Q$212</f>
        <v>0.16814159292035399</v>
      </c>
      <c r="K212" s="3">
        <v>9</v>
      </c>
      <c r="L212" s="2">
        <f>K212/$Q$212</f>
        <v>7.9646017699115043E-2</v>
      </c>
      <c r="M212" s="4">
        <v>13</v>
      </c>
      <c r="N212" s="2">
        <f>M212/$Q$212</f>
        <v>0.11504424778761062</v>
      </c>
      <c r="O212" s="3">
        <v>14</v>
      </c>
      <c r="P212" s="2">
        <f>O212/$Q$212</f>
        <v>0.12389380530973451</v>
      </c>
      <c r="Q212" s="9">
        <v>113</v>
      </c>
      <c r="R212" s="9">
        <v>8</v>
      </c>
      <c r="S212" s="9">
        <v>121</v>
      </c>
      <c r="T212" s="103"/>
    </row>
    <row r="213" spans="2:20" x14ac:dyDescent="0.2">
      <c r="B213" s="24" t="s">
        <v>75</v>
      </c>
      <c r="C213" s="10">
        <v>16</v>
      </c>
      <c r="D213" s="2">
        <f>C213/$Q$213</f>
        <v>0.15238095238095239</v>
      </c>
      <c r="E213" s="3">
        <v>9</v>
      </c>
      <c r="F213" s="2">
        <f>E213/$Q$213</f>
        <v>8.5714285714285715E-2</v>
      </c>
      <c r="G213" s="3">
        <v>11</v>
      </c>
      <c r="H213" s="2">
        <f>G213/$Q$213</f>
        <v>0.10476190476190476</v>
      </c>
      <c r="I213" s="3">
        <v>8</v>
      </c>
      <c r="J213" s="2">
        <f>I213/$Q$213</f>
        <v>7.6190476190476197E-2</v>
      </c>
      <c r="K213" s="3">
        <v>26</v>
      </c>
      <c r="L213" s="2">
        <f>K213/$Q$213</f>
        <v>0.24761904761904763</v>
      </c>
      <c r="M213" s="11">
        <v>16</v>
      </c>
      <c r="N213" s="2">
        <f>M213/$Q$213</f>
        <v>0.15238095238095239</v>
      </c>
      <c r="O213" s="3">
        <v>19</v>
      </c>
      <c r="P213" s="2">
        <f>O213/$Q$213</f>
        <v>0.18095238095238095</v>
      </c>
      <c r="Q213" s="9">
        <v>105</v>
      </c>
      <c r="R213" s="9">
        <v>16</v>
      </c>
      <c r="S213" s="9">
        <v>121</v>
      </c>
      <c r="T213" s="103"/>
    </row>
    <row r="214" spans="2:20" x14ac:dyDescent="0.25">
      <c r="B214" s="24" t="s">
        <v>76</v>
      </c>
      <c r="C214" s="10">
        <v>19</v>
      </c>
      <c r="D214" s="2">
        <f>C214/$Q$214</f>
        <v>0.18269230769230768</v>
      </c>
      <c r="E214" s="3">
        <v>12</v>
      </c>
      <c r="F214" s="2">
        <f>E214/$Q$214</f>
        <v>0.11538461538461539</v>
      </c>
      <c r="G214" s="4">
        <v>9</v>
      </c>
      <c r="H214" s="2">
        <f>G214/$Q$214</f>
        <v>8.6538461538461536E-2</v>
      </c>
      <c r="I214" s="4">
        <v>11</v>
      </c>
      <c r="J214" s="2">
        <f>I214/$Q$214</f>
        <v>0.10576923076923077</v>
      </c>
      <c r="K214" s="4">
        <v>22</v>
      </c>
      <c r="L214" s="2">
        <f>K214/$Q$214</f>
        <v>0.21153846153846154</v>
      </c>
      <c r="M214" s="4">
        <v>19</v>
      </c>
      <c r="N214" s="2">
        <f>M214/$Q$214</f>
        <v>0.18269230769230768</v>
      </c>
      <c r="O214" s="4">
        <v>12</v>
      </c>
      <c r="P214" s="2">
        <f>O214/$Q$214</f>
        <v>0.11538461538461539</v>
      </c>
      <c r="Q214" s="9">
        <v>104</v>
      </c>
      <c r="R214" s="9">
        <v>17</v>
      </c>
      <c r="S214" s="9">
        <v>121</v>
      </c>
      <c r="T214" s="103"/>
    </row>
    <row r="215" spans="2:20" x14ac:dyDescent="0.2">
      <c r="B215" s="24" t="s">
        <v>66</v>
      </c>
      <c r="C215" s="10">
        <v>0</v>
      </c>
      <c r="D215" s="2">
        <f>C215/$Q$215</f>
        <v>0</v>
      </c>
      <c r="E215" s="3">
        <v>0</v>
      </c>
      <c r="F215" s="2">
        <f>E215/$Q$215</f>
        <v>0</v>
      </c>
      <c r="G215" s="3">
        <v>0</v>
      </c>
      <c r="H215" s="2">
        <f>G215/$Q$215</f>
        <v>0</v>
      </c>
      <c r="I215" s="3">
        <v>1</v>
      </c>
      <c r="J215" s="2">
        <f>I215/$Q$215</f>
        <v>8.4745762711864406E-3</v>
      </c>
      <c r="K215" s="3">
        <v>4</v>
      </c>
      <c r="L215" s="2">
        <f>K215/$Q$215</f>
        <v>3.3898305084745763E-2</v>
      </c>
      <c r="M215" s="11">
        <v>10</v>
      </c>
      <c r="N215" s="2">
        <f>M215/$Q$215</f>
        <v>8.4745762711864403E-2</v>
      </c>
      <c r="O215" s="3">
        <v>103</v>
      </c>
      <c r="P215" s="2">
        <f>O215/$Q$215</f>
        <v>0.8728813559322034</v>
      </c>
      <c r="Q215" s="11">
        <v>118</v>
      </c>
      <c r="R215" s="9">
        <v>3</v>
      </c>
      <c r="S215" s="9">
        <v>121</v>
      </c>
      <c r="T215" s="103"/>
    </row>
    <row r="216" spans="2:20" x14ac:dyDescent="0.25">
      <c r="B216" s="24" t="s">
        <v>78</v>
      </c>
      <c r="C216" s="10">
        <v>9</v>
      </c>
      <c r="D216" s="2">
        <f>C216/$Q$216</f>
        <v>7.6271186440677971E-2</v>
      </c>
      <c r="E216" s="3">
        <v>5</v>
      </c>
      <c r="F216" s="2">
        <f>E216/$Q$216</f>
        <v>4.2372881355932202E-2</v>
      </c>
      <c r="G216" s="3">
        <v>8</v>
      </c>
      <c r="H216" s="2">
        <f>G216/$Q$216</f>
        <v>6.7796610169491525E-2</v>
      </c>
      <c r="I216" s="3">
        <v>10</v>
      </c>
      <c r="J216" s="2">
        <f>I216/$Q$216</f>
        <v>8.4745762711864403E-2</v>
      </c>
      <c r="K216" s="3">
        <v>16</v>
      </c>
      <c r="L216" s="2">
        <f>K216/$Q$216</f>
        <v>0.13559322033898305</v>
      </c>
      <c r="M216" s="4">
        <v>27</v>
      </c>
      <c r="N216" s="2">
        <f>M216/$Q$216</f>
        <v>0.2288135593220339</v>
      </c>
      <c r="O216" s="3">
        <v>43</v>
      </c>
      <c r="P216" s="2">
        <f>O216/$Q$216</f>
        <v>0.36440677966101692</v>
      </c>
      <c r="Q216" s="9">
        <v>118</v>
      </c>
      <c r="R216" s="9">
        <v>3</v>
      </c>
      <c r="S216" s="9">
        <v>121</v>
      </c>
      <c r="T216" s="103"/>
    </row>
    <row r="219" spans="2:20" x14ac:dyDescent="0.2">
      <c r="C219" s="102" t="s">
        <v>79</v>
      </c>
    </row>
    <row r="221" spans="2:20" ht="15" customHeight="1" x14ac:dyDescent="0.2">
      <c r="B221" s="254" t="s">
        <v>74</v>
      </c>
      <c r="C221" s="257" t="s">
        <v>312</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19</v>
      </c>
      <c r="D224" s="2">
        <f>C224/$Q$224</f>
        <v>0.15573770491803279</v>
      </c>
      <c r="E224" s="3">
        <v>18</v>
      </c>
      <c r="F224" s="2">
        <f>E224/$Q$224</f>
        <v>0.14754098360655737</v>
      </c>
      <c r="G224" s="3">
        <v>15</v>
      </c>
      <c r="H224" s="2">
        <f>G224/$Q$224</f>
        <v>0.12295081967213115</v>
      </c>
      <c r="I224" s="3">
        <v>15</v>
      </c>
      <c r="J224" s="2">
        <f>I224/$Q$224</f>
        <v>0.12295081967213115</v>
      </c>
      <c r="K224" s="3">
        <v>14</v>
      </c>
      <c r="L224" s="2">
        <f>K224/$Q$224</f>
        <v>0.11475409836065574</v>
      </c>
      <c r="M224" s="4">
        <v>17</v>
      </c>
      <c r="N224" s="2">
        <f>M224/$Q$224</f>
        <v>0.13934426229508196</v>
      </c>
      <c r="O224" s="3">
        <v>24</v>
      </c>
      <c r="P224" s="2">
        <f>O224/$Q$224</f>
        <v>0.19672131147540983</v>
      </c>
      <c r="Q224" s="9">
        <v>122</v>
      </c>
      <c r="R224" s="9">
        <v>1</v>
      </c>
      <c r="S224" s="9">
        <v>123</v>
      </c>
      <c r="T224" s="103"/>
    </row>
    <row r="225" spans="2:21" x14ac:dyDescent="0.2">
      <c r="B225" s="24" t="s">
        <v>75</v>
      </c>
      <c r="C225" s="10">
        <v>23</v>
      </c>
      <c r="D225" s="2">
        <f>C225/$Q$225</f>
        <v>0.20535714285714285</v>
      </c>
      <c r="E225" s="3">
        <v>18</v>
      </c>
      <c r="F225" s="2">
        <f>E225/$Q$225</f>
        <v>0.16071428571428573</v>
      </c>
      <c r="G225" s="3">
        <v>12</v>
      </c>
      <c r="H225" s="2">
        <f>G225/$Q$225</f>
        <v>0.10714285714285714</v>
      </c>
      <c r="I225" s="3">
        <v>10</v>
      </c>
      <c r="J225" s="2">
        <f>I225/$Q$225</f>
        <v>8.9285714285714288E-2</v>
      </c>
      <c r="K225" s="3">
        <v>19</v>
      </c>
      <c r="L225" s="2">
        <f>K225/$Q$225</f>
        <v>0.16964285714285715</v>
      </c>
      <c r="M225" s="11">
        <v>19</v>
      </c>
      <c r="N225" s="2">
        <f>M225/$Q$225</f>
        <v>0.16964285714285715</v>
      </c>
      <c r="O225" s="3">
        <v>11</v>
      </c>
      <c r="P225" s="2">
        <f>O225/$Q$225</f>
        <v>9.8214285714285712E-2</v>
      </c>
      <c r="Q225" s="9">
        <v>112</v>
      </c>
      <c r="R225" s="9">
        <v>11</v>
      </c>
      <c r="S225" s="9">
        <v>123</v>
      </c>
      <c r="T225" s="103"/>
    </row>
    <row r="226" spans="2:21" x14ac:dyDescent="0.25">
      <c r="B226" s="24" t="s">
        <v>76</v>
      </c>
      <c r="C226" s="10">
        <v>26</v>
      </c>
      <c r="D226" s="2">
        <f>C226/$Q$226</f>
        <v>0.23423423423423423</v>
      </c>
      <c r="E226" s="3">
        <v>16</v>
      </c>
      <c r="F226" s="2">
        <f>E226/$Q$226</f>
        <v>0.14414414414414414</v>
      </c>
      <c r="G226" s="4">
        <v>13</v>
      </c>
      <c r="H226" s="2">
        <f>G226/$Q$226</f>
        <v>0.11711711711711711</v>
      </c>
      <c r="I226" s="4">
        <v>17</v>
      </c>
      <c r="J226" s="2">
        <f>I226/$Q$226</f>
        <v>0.15315315315315314</v>
      </c>
      <c r="K226" s="4">
        <v>11</v>
      </c>
      <c r="L226" s="2">
        <f>K226/$Q$226</f>
        <v>9.90990990990991E-2</v>
      </c>
      <c r="M226" s="4">
        <v>16</v>
      </c>
      <c r="N226" s="2">
        <f>M226/$Q$226</f>
        <v>0.14414414414414414</v>
      </c>
      <c r="O226" s="4">
        <v>12</v>
      </c>
      <c r="P226" s="2">
        <f>O226/$Q$226</f>
        <v>0.10810810810810811</v>
      </c>
      <c r="Q226" s="9">
        <v>111</v>
      </c>
      <c r="R226" s="9">
        <v>12</v>
      </c>
      <c r="S226" s="9">
        <v>123</v>
      </c>
      <c r="T226" s="103"/>
    </row>
    <row r="227" spans="2:21" x14ac:dyDescent="0.2">
      <c r="B227" s="24" t="s">
        <v>66</v>
      </c>
      <c r="C227" s="10">
        <v>12</v>
      </c>
      <c r="D227" s="2">
        <f>C227/$Q$227</f>
        <v>0.10256410256410256</v>
      </c>
      <c r="E227" s="3">
        <v>10</v>
      </c>
      <c r="F227" s="2">
        <f>E227/$Q$227</f>
        <v>8.5470085470085472E-2</v>
      </c>
      <c r="G227" s="3">
        <v>13</v>
      </c>
      <c r="H227" s="2">
        <f>G227/$Q$227</f>
        <v>0.1111111111111111</v>
      </c>
      <c r="I227" s="3">
        <v>13</v>
      </c>
      <c r="J227" s="2">
        <f>I227/$Q$227</f>
        <v>0.1111111111111111</v>
      </c>
      <c r="K227" s="3">
        <v>12</v>
      </c>
      <c r="L227" s="2">
        <f>K227/$Q$227</f>
        <v>0.10256410256410256</v>
      </c>
      <c r="M227" s="11">
        <v>18</v>
      </c>
      <c r="N227" s="2">
        <f>M227/$Q$227</f>
        <v>0.15384615384615385</v>
      </c>
      <c r="O227" s="3">
        <v>39</v>
      </c>
      <c r="P227" s="2">
        <f>O227/$Q$227</f>
        <v>0.33333333333333331</v>
      </c>
      <c r="Q227" s="9">
        <v>117</v>
      </c>
      <c r="R227" s="9">
        <v>6</v>
      </c>
      <c r="S227" s="9">
        <v>123</v>
      </c>
      <c r="T227" s="103"/>
    </row>
    <row r="228" spans="2:21" x14ac:dyDescent="0.25">
      <c r="B228" s="24" t="s">
        <v>78</v>
      </c>
      <c r="C228" s="10">
        <v>25</v>
      </c>
      <c r="D228" s="2">
        <f>C228/$Q$228</f>
        <v>0.21551724137931033</v>
      </c>
      <c r="E228" s="3">
        <v>13</v>
      </c>
      <c r="F228" s="2">
        <f>E228/$Q$228</f>
        <v>0.11206896551724138</v>
      </c>
      <c r="G228" s="3">
        <v>14</v>
      </c>
      <c r="H228" s="2">
        <f>G228/$Q$228</f>
        <v>0.1206896551724138</v>
      </c>
      <c r="I228" s="3">
        <v>16</v>
      </c>
      <c r="J228" s="2">
        <f>I228/$Q$228</f>
        <v>0.13793103448275862</v>
      </c>
      <c r="K228" s="3">
        <v>14</v>
      </c>
      <c r="L228" s="2">
        <f>K228/$Q$228</f>
        <v>0.1206896551724138</v>
      </c>
      <c r="M228" s="4">
        <v>13</v>
      </c>
      <c r="N228" s="2">
        <f>M228/$Q$228</f>
        <v>0.11206896551724138</v>
      </c>
      <c r="O228" s="3">
        <v>21</v>
      </c>
      <c r="P228" s="2">
        <f>O228/$Q$228</f>
        <v>0.18103448275862069</v>
      </c>
      <c r="Q228" s="9">
        <v>116</v>
      </c>
      <c r="R228" s="9">
        <v>7</v>
      </c>
      <c r="S228" s="9">
        <v>123</v>
      </c>
      <c r="T228" s="103"/>
      <c r="U228" s="80"/>
    </row>
    <row r="231" spans="2:21" x14ac:dyDescent="0.25">
      <c r="C231" s="102" t="s">
        <v>80</v>
      </c>
    </row>
    <row r="233" spans="2:21" ht="15" customHeight="1" x14ac:dyDescent="0.2">
      <c r="B233" s="253" t="s">
        <v>81</v>
      </c>
      <c r="C233" s="257" t="s">
        <v>315</v>
      </c>
      <c r="D233" s="257"/>
      <c r="E233" s="257"/>
      <c r="F233" s="257"/>
      <c r="G233" s="257"/>
      <c r="H233" s="257"/>
      <c r="I233" s="257"/>
      <c r="J233" s="257"/>
      <c r="K233" s="257"/>
      <c r="L233" s="257"/>
      <c r="M233" s="257"/>
      <c r="N233" s="257"/>
      <c r="O233" s="257"/>
    </row>
    <row r="234" spans="2:21" x14ac:dyDescent="0.2">
      <c r="B234" s="253"/>
      <c r="C234" s="257"/>
      <c r="D234" s="257"/>
      <c r="E234" s="257"/>
      <c r="F234" s="257"/>
      <c r="G234" s="257"/>
      <c r="H234" s="257"/>
      <c r="I234" s="257"/>
      <c r="J234" s="257"/>
      <c r="K234" s="257"/>
      <c r="L234" s="257"/>
      <c r="M234" s="257"/>
      <c r="N234" s="257"/>
      <c r="O234" s="257"/>
    </row>
    <row r="235" spans="2:21"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1" x14ac:dyDescent="0.25">
      <c r="B236" s="24" t="s">
        <v>27</v>
      </c>
      <c r="C236" s="10">
        <v>14</v>
      </c>
      <c r="D236" s="2">
        <f>C236/$M$236</f>
        <v>7.7348066298342538E-2</v>
      </c>
      <c r="E236" s="3">
        <v>17</v>
      </c>
      <c r="F236" s="2">
        <f>E236/$M$236</f>
        <v>9.3922651933701654E-2</v>
      </c>
      <c r="G236" s="3">
        <v>25</v>
      </c>
      <c r="H236" s="2">
        <f>G236/$M$236</f>
        <v>0.13812154696132597</v>
      </c>
      <c r="I236" s="3">
        <v>81</v>
      </c>
      <c r="J236" s="2">
        <f>I236/$M$236</f>
        <v>0.44751381215469616</v>
      </c>
      <c r="K236" s="3">
        <v>44</v>
      </c>
      <c r="L236" s="2">
        <f>K236/$M$236</f>
        <v>0.24309392265193369</v>
      </c>
      <c r="M236" s="9">
        <v>181</v>
      </c>
      <c r="N236" s="9">
        <v>63</v>
      </c>
      <c r="O236" s="9">
        <v>244</v>
      </c>
      <c r="P236" s="103"/>
    </row>
    <row r="237" spans="2:21" x14ac:dyDescent="0.25">
      <c r="B237" s="24" t="s">
        <v>28</v>
      </c>
      <c r="C237" s="10">
        <v>8</v>
      </c>
      <c r="D237" s="2">
        <f>C237/$M$237</f>
        <v>8.7912087912087919E-2</v>
      </c>
      <c r="E237" s="3">
        <v>10</v>
      </c>
      <c r="F237" s="2">
        <f>E237/$M$237</f>
        <v>0.10989010989010989</v>
      </c>
      <c r="G237" s="3">
        <v>12</v>
      </c>
      <c r="H237" s="2">
        <f>G237/$M$237</f>
        <v>0.13186813186813187</v>
      </c>
      <c r="I237" s="3">
        <v>42</v>
      </c>
      <c r="J237" s="2">
        <f>I237/$M$237</f>
        <v>0.46153846153846156</v>
      </c>
      <c r="K237" s="3">
        <v>19</v>
      </c>
      <c r="L237" s="2">
        <f>K237/$M$237</f>
        <v>0.2087912087912088</v>
      </c>
      <c r="M237" s="9">
        <v>91</v>
      </c>
      <c r="N237" s="9">
        <v>30</v>
      </c>
      <c r="O237" s="9">
        <v>121</v>
      </c>
      <c r="P237" s="103"/>
    </row>
    <row r="238" spans="2:21" x14ac:dyDescent="0.25">
      <c r="B238" s="24" t="s">
        <v>29</v>
      </c>
      <c r="C238" s="10">
        <v>6</v>
      </c>
      <c r="D238" s="2">
        <f>C238/$M$238</f>
        <v>6.6666666666666666E-2</v>
      </c>
      <c r="E238" s="3">
        <v>7</v>
      </c>
      <c r="F238" s="2">
        <f>E238/$M$238</f>
        <v>7.7777777777777779E-2</v>
      </c>
      <c r="G238" s="3">
        <v>13</v>
      </c>
      <c r="H238" s="2">
        <f>G238/$M$238</f>
        <v>0.14444444444444443</v>
      </c>
      <c r="I238" s="3">
        <v>39</v>
      </c>
      <c r="J238" s="2">
        <f>I238/$M$238</f>
        <v>0.43333333333333335</v>
      </c>
      <c r="K238" s="3">
        <v>25</v>
      </c>
      <c r="L238" s="2">
        <f>K238/$M$238</f>
        <v>0.27777777777777779</v>
      </c>
      <c r="M238" s="9">
        <v>90</v>
      </c>
      <c r="N238" s="9">
        <v>33</v>
      </c>
      <c r="O238" s="9">
        <v>123</v>
      </c>
      <c r="P238" s="103"/>
    </row>
    <row r="241" spans="2:16" x14ac:dyDescent="0.25">
      <c r="C241" s="102" t="s">
        <v>82</v>
      </c>
    </row>
    <row r="242" spans="2:16" x14ac:dyDescent="0.25">
      <c r="B242" s="27"/>
    </row>
    <row r="243" spans="2:16" ht="15" customHeight="1" x14ac:dyDescent="0.2">
      <c r="B243" s="254" t="s">
        <v>83</v>
      </c>
      <c r="C243" s="257" t="s">
        <v>314</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29</v>
      </c>
      <c r="D246" s="2">
        <f>C246/$M$246</f>
        <v>0.22307692307692309</v>
      </c>
      <c r="E246" s="3">
        <v>20</v>
      </c>
      <c r="F246" s="2">
        <f>E246/$M$246</f>
        <v>0.15384615384615385</v>
      </c>
      <c r="G246" s="3">
        <v>21</v>
      </c>
      <c r="H246" s="2">
        <f>G246/$M$246</f>
        <v>0.16153846153846155</v>
      </c>
      <c r="I246" s="3">
        <v>32</v>
      </c>
      <c r="J246" s="2">
        <f>I246/$M$246</f>
        <v>0.24615384615384617</v>
      </c>
      <c r="K246" s="3">
        <v>28</v>
      </c>
      <c r="L246" s="2">
        <f>K246/$M$246</f>
        <v>0.2153846153846154</v>
      </c>
      <c r="M246" s="9">
        <v>130</v>
      </c>
      <c r="N246" s="9">
        <v>114</v>
      </c>
      <c r="O246" s="9">
        <v>244</v>
      </c>
      <c r="P246" s="103"/>
    </row>
    <row r="247" spans="2:16" x14ac:dyDescent="0.25">
      <c r="B247" s="24" t="s">
        <v>87</v>
      </c>
      <c r="C247" s="10">
        <v>25</v>
      </c>
      <c r="D247" s="2">
        <f>C247/$M$247</f>
        <v>0.20491803278688525</v>
      </c>
      <c r="E247" s="3">
        <v>21</v>
      </c>
      <c r="F247" s="2">
        <f>E247/$M$247</f>
        <v>0.1721311475409836</v>
      </c>
      <c r="G247" s="3">
        <v>24</v>
      </c>
      <c r="H247" s="2">
        <f>G247/$M$247</f>
        <v>0.19672131147540983</v>
      </c>
      <c r="I247" s="3">
        <v>23</v>
      </c>
      <c r="J247" s="2">
        <f>I247/$M$247</f>
        <v>0.18852459016393441</v>
      </c>
      <c r="K247" s="3">
        <v>29</v>
      </c>
      <c r="L247" s="2">
        <f>K247/$M$247</f>
        <v>0.23770491803278687</v>
      </c>
      <c r="M247" s="9">
        <v>122</v>
      </c>
      <c r="N247" s="9">
        <v>122</v>
      </c>
      <c r="O247" s="9">
        <v>244</v>
      </c>
      <c r="P247" s="103"/>
    </row>
    <row r="248" spans="2:16" ht="24" x14ac:dyDescent="0.25">
      <c r="B248" s="24" t="s">
        <v>88</v>
      </c>
      <c r="C248" s="10">
        <v>28</v>
      </c>
      <c r="D248" s="2">
        <f>C248/$M$248</f>
        <v>0.16470588235294117</v>
      </c>
      <c r="E248" s="3">
        <v>32</v>
      </c>
      <c r="F248" s="2">
        <f>E248/$M$248</f>
        <v>0.18823529411764706</v>
      </c>
      <c r="G248" s="3">
        <v>20</v>
      </c>
      <c r="H248" s="2">
        <f>G248/$M$248</f>
        <v>0.11764705882352941</v>
      </c>
      <c r="I248" s="3">
        <v>45</v>
      </c>
      <c r="J248" s="2">
        <f>I248/$M$248</f>
        <v>0.26470588235294118</v>
      </c>
      <c r="K248" s="3">
        <v>45</v>
      </c>
      <c r="L248" s="2">
        <f>K248/$M$248</f>
        <v>0.26470588235294118</v>
      </c>
      <c r="M248" s="9">
        <v>170</v>
      </c>
      <c r="N248" s="9">
        <v>74</v>
      </c>
      <c r="O248" s="9">
        <v>244</v>
      </c>
      <c r="P248" s="103"/>
    </row>
    <row r="249" spans="2:16" ht="24" x14ac:dyDescent="0.2">
      <c r="B249" s="24" t="s">
        <v>89</v>
      </c>
      <c r="C249" s="10">
        <v>19</v>
      </c>
      <c r="D249" s="2">
        <f>C249/$M$249</f>
        <v>0.10674157303370786</v>
      </c>
      <c r="E249" s="3">
        <v>26</v>
      </c>
      <c r="F249" s="2">
        <f>E249/$M$249</f>
        <v>0.14606741573033707</v>
      </c>
      <c r="G249" s="3">
        <v>27</v>
      </c>
      <c r="H249" s="2">
        <f>G249/$M$249</f>
        <v>0.15168539325842698</v>
      </c>
      <c r="I249" s="3">
        <v>44</v>
      </c>
      <c r="J249" s="2">
        <f>I249/$M$249</f>
        <v>0.24719101123595505</v>
      </c>
      <c r="K249" s="3">
        <v>62</v>
      </c>
      <c r="L249" s="2">
        <f>K249/$M$249</f>
        <v>0.34831460674157305</v>
      </c>
      <c r="M249" s="9">
        <v>178</v>
      </c>
      <c r="N249" s="9">
        <v>66</v>
      </c>
      <c r="O249" s="9">
        <v>244</v>
      </c>
      <c r="P249" s="103"/>
    </row>
    <row r="250" spans="2:16" ht="24" x14ac:dyDescent="0.2">
      <c r="B250" s="24" t="s">
        <v>90</v>
      </c>
      <c r="C250" s="10">
        <v>10</v>
      </c>
      <c r="D250" s="2">
        <f>C250/$M$250</f>
        <v>4.975124378109453E-2</v>
      </c>
      <c r="E250" s="3">
        <v>11</v>
      </c>
      <c r="F250" s="2">
        <f>E250/$M$250</f>
        <v>5.4726368159203981E-2</v>
      </c>
      <c r="G250" s="3">
        <v>21</v>
      </c>
      <c r="H250" s="2">
        <f>G250/$M$250</f>
        <v>0.1044776119402985</v>
      </c>
      <c r="I250" s="3">
        <v>38</v>
      </c>
      <c r="J250" s="2">
        <f>I250/$M$250</f>
        <v>0.1890547263681592</v>
      </c>
      <c r="K250" s="3">
        <v>121</v>
      </c>
      <c r="L250" s="2">
        <f>K250/$M$250</f>
        <v>0.60199004975124382</v>
      </c>
      <c r="M250" s="9">
        <v>201</v>
      </c>
      <c r="N250" s="9">
        <v>43</v>
      </c>
      <c r="O250" s="9">
        <v>244</v>
      </c>
      <c r="P250" s="103"/>
    </row>
    <row r="251" spans="2:16" ht="36" x14ac:dyDescent="0.2">
      <c r="B251" s="24" t="s">
        <v>91</v>
      </c>
      <c r="C251" s="10">
        <v>9</v>
      </c>
      <c r="D251" s="2">
        <f>C251/$M$251</f>
        <v>4.2253521126760563E-2</v>
      </c>
      <c r="E251" s="3">
        <v>9</v>
      </c>
      <c r="F251" s="2">
        <f>E251/$M$251</f>
        <v>4.2253521126760563E-2</v>
      </c>
      <c r="G251" s="3">
        <v>11</v>
      </c>
      <c r="H251" s="2">
        <f>G251/$M$251</f>
        <v>5.1643192488262914E-2</v>
      </c>
      <c r="I251" s="3">
        <v>37</v>
      </c>
      <c r="J251" s="2">
        <f>I251/$M$251</f>
        <v>0.17370892018779344</v>
      </c>
      <c r="K251" s="3">
        <v>147</v>
      </c>
      <c r="L251" s="2">
        <f>K251/$M$251</f>
        <v>0.6901408450704225</v>
      </c>
      <c r="M251" s="11">
        <v>213</v>
      </c>
      <c r="N251" s="9">
        <v>31</v>
      </c>
      <c r="O251" s="9">
        <v>244</v>
      </c>
      <c r="P251" s="103"/>
    </row>
    <row r="254" spans="2:16" x14ac:dyDescent="0.25">
      <c r="B254" s="27"/>
      <c r="C254" s="102" t="s">
        <v>92</v>
      </c>
    </row>
    <row r="256" spans="2:16" ht="15" customHeight="1" x14ac:dyDescent="0.2">
      <c r="B256" s="254" t="s">
        <v>83</v>
      </c>
      <c r="C256" s="257" t="s">
        <v>313</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17</v>
      </c>
      <c r="D259" s="2">
        <f>C259/$M$259</f>
        <v>0.23943661971830985</v>
      </c>
      <c r="E259" s="3">
        <v>11</v>
      </c>
      <c r="F259" s="2">
        <f>E259/$M$259</f>
        <v>0.15492957746478872</v>
      </c>
      <c r="G259" s="3">
        <v>10</v>
      </c>
      <c r="H259" s="2">
        <f>G259/$M$259</f>
        <v>0.14084507042253522</v>
      </c>
      <c r="I259" s="3">
        <v>18</v>
      </c>
      <c r="J259" s="2">
        <f>I259/$M$259</f>
        <v>0.25352112676056338</v>
      </c>
      <c r="K259" s="3">
        <v>15</v>
      </c>
      <c r="L259" s="2">
        <f>K259/$M$259</f>
        <v>0.21126760563380281</v>
      </c>
      <c r="M259" s="9">
        <v>71</v>
      </c>
      <c r="N259" s="9">
        <v>50</v>
      </c>
      <c r="O259" s="9">
        <v>121</v>
      </c>
      <c r="P259" s="103"/>
    </row>
    <row r="260" spans="2:16" x14ac:dyDescent="0.25">
      <c r="B260" s="24" t="s">
        <v>87</v>
      </c>
      <c r="C260" s="10">
        <v>13</v>
      </c>
      <c r="D260" s="2">
        <f>C260/$M$260</f>
        <v>0.19696969696969696</v>
      </c>
      <c r="E260" s="3">
        <v>10</v>
      </c>
      <c r="F260" s="2">
        <f>E260/$M$260</f>
        <v>0.15151515151515152</v>
      </c>
      <c r="G260" s="3">
        <v>10</v>
      </c>
      <c r="H260" s="2">
        <f>G260/$M$260</f>
        <v>0.15151515151515152</v>
      </c>
      <c r="I260" s="3">
        <v>13</v>
      </c>
      <c r="J260" s="2">
        <f>I260/$M$260</f>
        <v>0.19696969696969696</v>
      </c>
      <c r="K260" s="3">
        <v>20</v>
      </c>
      <c r="L260" s="2">
        <f>K260/$M$260</f>
        <v>0.30303030303030304</v>
      </c>
      <c r="M260" s="9">
        <v>66</v>
      </c>
      <c r="N260" s="9">
        <v>55</v>
      </c>
      <c r="O260" s="9">
        <v>121</v>
      </c>
      <c r="P260" s="103"/>
    </row>
    <row r="261" spans="2:16" ht="24" x14ac:dyDescent="0.25">
      <c r="B261" s="24" t="s">
        <v>88</v>
      </c>
      <c r="C261" s="10">
        <v>14</v>
      </c>
      <c r="D261" s="2">
        <f>C261/$M$261</f>
        <v>0.16470588235294117</v>
      </c>
      <c r="E261" s="3">
        <v>12</v>
      </c>
      <c r="F261" s="2">
        <f>E261/$M$261</f>
        <v>0.14117647058823529</v>
      </c>
      <c r="G261" s="3">
        <v>12</v>
      </c>
      <c r="H261" s="2">
        <f>G261/$M$261</f>
        <v>0.14117647058823529</v>
      </c>
      <c r="I261" s="3">
        <v>25</v>
      </c>
      <c r="J261" s="2">
        <f>I261/$M$261</f>
        <v>0.29411764705882354</v>
      </c>
      <c r="K261" s="3">
        <v>22</v>
      </c>
      <c r="L261" s="2">
        <f>K261/$M$261</f>
        <v>0.25882352941176473</v>
      </c>
      <c r="M261" s="9">
        <v>85</v>
      </c>
      <c r="N261" s="9">
        <v>36</v>
      </c>
      <c r="O261" s="9">
        <v>121</v>
      </c>
      <c r="P261" s="103"/>
    </row>
    <row r="262" spans="2:16" ht="24" x14ac:dyDescent="0.2">
      <c r="B262" s="24" t="s">
        <v>93</v>
      </c>
      <c r="C262" s="10">
        <v>4</v>
      </c>
      <c r="D262" s="2">
        <f>C262/$M$262</f>
        <v>4.1237113402061855E-2</v>
      </c>
      <c r="E262" s="3">
        <v>6</v>
      </c>
      <c r="F262" s="2">
        <f>E262/$M$262</f>
        <v>6.1855670103092786E-2</v>
      </c>
      <c r="G262" s="3">
        <v>10</v>
      </c>
      <c r="H262" s="2">
        <f>G262/$M$262</f>
        <v>0.10309278350515463</v>
      </c>
      <c r="I262" s="3">
        <v>29</v>
      </c>
      <c r="J262" s="2">
        <f>I262/$M$262</f>
        <v>0.29896907216494845</v>
      </c>
      <c r="K262" s="3">
        <v>48</v>
      </c>
      <c r="L262" s="2">
        <f>K262/$M$262</f>
        <v>0.49484536082474229</v>
      </c>
      <c r="M262" s="9">
        <v>97</v>
      </c>
      <c r="N262" s="9">
        <v>24</v>
      </c>
      <c r="O262" s="9">
        <v>121</v>
      </c>
      <c r="P262" s="103"/>
    </row>
    <row r="263" spans="2:16" ht="24" x14ac:dyDescent="0.2">
      <c r="B263" s="24" t="s">
        <v>90</v>
      </c>
      <c r="C263" s="10">
        <v>8</v>
      </c>
      <c r="D263" s="2">
        <f>C263/$M$263</f>
        <v>8.5106382978723402E-2</v>
      </c>
      <c r="E263" s="3">
        <v>9</v>
      </c>
      <c r="F263" s="2">
        <f>E263/$M$263</f>
        <v>9.5744680851063829E-2</v>
      </c>
      <c r="G263" s="3">
        <v>13</v>
      </c>
      <c r="H263" s="2">
        <f>G263/$M$263</f>
        <v>0.13829787234042554</v>
      </c>
      <c r="I263" s="3">
        <v>22</v>
      </c>
      <c r="J263" s="2">
        <f>I263/$M$263</f>
        <v>0.23404255319148937</v>
      </c>
      <c r="K263" s="3">
        <v>42</v>
      </c>
      <c r="L263" s="2">
        <f>K263/$M$263</f>
        <v>0.44680851063829785</v>
      </c>
      <c r="M263" s="9">
        <v>94</v>
      </c>
      <c r="N263" s="9">
        <v>27</v>
      </c>
      <c r="O263" s="9">
        <v>121</v>
      </c>
      <c r="P263" s="103"/>
    </row>
    <row r="264" spans="2:16" ht="36" x14ac:dyDescent="0.2">
      <c r="B264" s="24" t="s">
        <v>91</v>
      </c>
      <c r="C264" s="10">
        <v>7</v>
      </c>
      <c r="D264" s="2">
        <f>C264/$M$264</f>
        <v>6.8627450980392163E-2</v>
      </c>
      <c r="E264" s="3">
        <v>5</v>
      </c>
      <c r="F264" s="2">
        <f>E264/$M$264</f>
        <v>4.9019607843137254E-2</v>
      </c>
      <c r="G264" s="3">
        <v>7</v>
      </c>
      <c r="H264" s="2">
        <f>G264/$M$264</f>
        <v>6.8627450980392163E-2</v>
      </c>
      <c r="I264" s="3">
        <v>27</v>
      </c>
      <c r="J264" s="2">
        <f>I264/$M$264</f>
        <v>0.26470588235294118</v>
      </c>
      <c r="K264" s="3">
        <v>56</v>
      </c>
      <c r="L264" s="2">
        <f>K264/$M$264</f>
        <v>0.5490196078431373</v>
      </c>
      <c r="M264" s="9">
        <v>102</v>
      </c>
      <c r="N264" s="9">
        <v>19</v>
      </c>
      <c r="O264" s="9">
        <v>121</v>
      </c>
      <c r="P264" s="103"/>
    </row>
    <row r="267" spans="2:16" x14ac:dyDescent="0.25">
      <c r="C267" s="102" t="s">
        <v>94</v>
      </c>
    </row>
    <row r="269" spans="2:16" ht="15" customHeight="1" x14ac:dyDescent="0.2">
      <c r="B269" s="254" t="s">
        <v>83</v>
      </c>
      <c r="C269" s="257" t="s">
        <v>312</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12</v>
      </c>
      <c r="D272" s="2">
        <f>C272/$M$272</f>
        <v>0.20338983050847459</v>
      </c>
      <c r="E272" s="3">
        <v>9</v>
      </c>
      <c r="F272" s="2">
        <f>E272/$M$272</f>
        <v>0.15254237288135594</v>
      </c>
      <c r="G272" s="3">
        <v>11</v>
      </c>
      <c r="H272" s="2">
        <f>G272/$M$272</f>
        <v>0.1864406779661017</v>
      </c>
      <c r="I272" s="3">
        <v>14</v>
      </c>
      <c r="J272" s="2">
        <f>I272/$M$272</f>
        <v>0.23728813559322035</v>
      </c>
      <c r="K272" s="3">
        <v>13</v>
      </c>
      <c r="L272" s="2">
        <f>K272/$M$272</f>
        <v>0.22033898305084745</v>
      </c>
      <c r="M272" s="4">
        <v>59</v>
      </c>
      <c r="N272" s="4">
        <v>64</v>
      </c>
      <c r="O272" s="4">
        <v>123</v>
      </c>
      <c r="P272" s="103"/>
    </row>
    <row r="273" spans="2:16" x14ac:dyDescent="0.25">
      <c r="B273" s="24" t="s">
        <v>87</v>
      </c>
      <c r="C273" s="10">
        <v>12</v>
      </c>
      <c r="D273" s="2">
        <f>C273/$M$273</f>
        <v>0.21428571428571427</v>
      </c>
      <c r="E273" s="3">
        <v>11</v>
      </c>
      <c r="F273" s="2">
        <f>E273/$M$273</f>
        <v>0.19642857142857142</v>
      </c>
      <c r="G273" s="3">
        <v>14</v>
      </c>
      <c r="H273" s="2">
        <f>G273/$M$273</f>
        <v>0.25</v>
      </c>
      <c r="I273" s="3">
        <v>10</v>
      </c>
      <c r="J273" s="2">
        <f>I273/$M$273</f>
        <v>0.17857142857142858</v>
      </c>
      <c r="K273" s="3">
        <v>9</v>
      </c>
      <c r="L273" s="2">
        <f>K273/$M$273</f>
        <v>0.16071428571428573</v>
      </c>
      <c r="M273" s="3">
        <f t="shared" ref="M273" si="2">C273+E273+G273+I273+K273</f>
        <v>56</v>
      </c>
      <c r="N273" s="4">
        <v>67</v>
      </c>
      <c r="O273" s="4">
        <v>123</v>
      </c>
      <c r="P273" s="103"/>
    </row>
    <row r="274" spans="2:16" ht="24" x14ac:dyDescent="0.25">
      <c r="B274" s="24" t="s">
        <v>88</v>
      </c>
      <c r="C274" s="10">
        <v>14</v>
      </c>
      <c r="D274" s="2">
        <f>C274/$M$274</f>
        <v>0.16470588235294117</v>
      </c>
      <c r="E274" s="3">
        <v>20</v>
      </c>
      <c r="F274" s="2">
        <f>E274/$M$274</f>
        <v>0.23529411764705882</v>
      </c>
      <c r="G274" s="3">
        <v>8</v>
      </c>
      <c r="H274" s="2">
        <f>G274/$M$274</f>
        <v>9.4117647058823528E-2</v>
      </c>
      <c r="I274" s="3">
        <v>20</v>
      </c>
      <c r="J274" s="2">
        <f>I274/$M$274</f>
        <v>0.23529411764705882</v>
      </c>
      <c r="K274" s="3">
        <v>23</v>
      </c>
      <c r="L274" s="2">
        <f>K274/$M$274</f>
        <v>0.27058823529411763</v>
      </c>
      <c r="M274" s="4">
        <v>85</v>
      </c>
      <c r="N274" s="4">
        <v>38</v>
      </c>
      <c r="O274" s="4">
        <v>123</v>
      </c>
      <c r="P274" s="103"/>
    </row>
    <row r="275" spans="2:16" ht="24" x14ac:dyDescent="0.2">
      <c r="B275" s="24" t="s">
        <v>93</v>
      </c>
      <c r="C275" s="10">
        <v>15</v>
      </c>
      <c r="D275" s="2">
        <f>C275/$M$275</f>
        <v>0.18518518518518517</v>
      </c>
      <c r="E275" s="3">
        <v>20</v>
      </c>
      <c r="F275" s="2">
        <f>E275/$M$275</f>
        <v>0.24691358024691357</v>
      </c>
      <c r="G275" s="3">
        <v>17</v>
      </c>
      <c r="H275" s="2">
        <f>G275/$M$275</f>
        <v>0.20987654320987653</v>
      </c>
      <c r="I275" s="3">
        <v>15</v>
      </c>
      <c r="J275" s="2">
        <f>I275/$M$275</f>
        <v>0.18518518518518517</v>
      </c>
      <c r="K275" s="3">
        <v>14</v>
      </c>
      <c r="L275" s="2">
        <f>K275/$M$275</f>
        <v>0.1728395061728395</v>
      </c>
      <c r="M275" s="4">
        <v>81</v>
      </c>
      <c r="N275" s="4">
        <v>42</v>
      </c>
      <c r="O275" s="4">
        <v>123</v>
      </c>
      <c r="P275" s="103"/>
    </row>
    <row r="276" spans="2:16" ht="24" x14ac:dyDescent="0.2">
      <c r="B276" s="24" t="s">
        <v>90</v>
      </c>
      <c r="C276" s="10">
        <v>2</v>
      </c>
      <c r="D276" s="2">
        <f>C276/$M$276</f>
        <v>1.8691588785046728E-2</v>
      </c>
      <c r="E276" s="3">
        <v>2</v>
      </c>
      <c r="F276" s="2">
        <f>E276/$M$276</f>
        <v>1.8691588785046728E-2</v>
      </c>
      <c r="G276" s="3">
        <v>8</v>
      </c>
      <c r="H276" s="2">
        <f>G276/$M$276</f>
        <v>7.476635514018691E-2</v>
      </c>
      <c r="I276" s="3">
        <v>16</v>
      </c>
      <c r="J276" s="2">
        <f>I276/$M$276</f>
        <v>0.14953271028037382</v>
      </c>
      <c r="K276" s="3">
        <v>79</v>
      </c>
      <c r="L276" s="2">
        <f>K276/$M$276</f>
        <v>0.73831775700934577</v>
      </c>
      <c r="M276" s="4">
        <v>107</v>
      </c>
      <c r="N276" s="4">
        <v>16</v>
      </c>
      <c r="O276" s="4">
        <v>123</v>
      </c>
      <c r="P276" s="103"/>
    </row>
    <row r="277" spans="2:16" ht="36" x14ac:dyDescent="0.2">
      <c r="B277" s="24" t="s">
        <v>91</v>
      </c>
      <c r="C277" s="10">
        <v>2</v>
      </c>
      <c r="D277" s="2">
        <f>C277/$M$277</f>
        <v>1.8018018018018018E-2</v>
      </c>
      <c r="E277" s="3">
        <v>4</v>
      </c>
      <c r="F277" s="2">
        <f>E277/$M$277</f>
        <v>3.6036036036036036E-2</v>
      </c>
      <c r="G277" s="3">
        <v>4</v>
      </c>
      <c r="H277" s="2">
        <f>G277/$M$277</f>
        <v>3.6036036036036036E-2</v>
      </c>
      <c r="I277" s="3">
        <v>10</v>
      </c>
      <c r="J277" s="2">
        <f>I277/$M$277</f>
        <v>9.0090090090090086E-2</v>
      </c>
      <c r="K277" s="3">
        <v>91</v>
      </c>
      <c r="L277" s="2">
        <f>K277/$M$277</f>
        <v>0.81981981981981977</v>
      </c>
      <c r="M277" s="4">
        <v>111</v>
      </c>
      <c r="N277" s="4">
        <v>12</v>
      </c>
      <c r="O277" s="4">
        <v>123</v>
      </c>
      <c r="P277" s="103"/>
    </row>
    <row r="278" spans="2:16" ht="24" x14ac:dyDescent="0.25">
      <c r="B278" s="24" t="s">
        <v>95</v>
      </c>
      <c r="C278" s="10">
        <v>5</v>
      </c>
      <c r="D278" s="2">
        <f>C278/$M$278</f>
        <v>0.05</v>
      </c>
      <c r="E278" s="3">
        <v>11</v>
      </c>
      <c r="F278" s="2">
        <f>E278/$M$278</f>
        <v>0.11</v>
      </c>
      <c r="G278" s="3">
        <v>18</v>
      </c>
      <c r="H278" s="2">
        <f>G278/$M$278</f>
        <v>0.18</v>
      </c>
      <c r="I278" s="3">
        <v>21</v>
      </c>
      <c r="J278" s="2">
        <f>I278/$M$278</f>
        <v>0.21</v>
      </c>
      <c r="K278" s="3">
        <v>45</v>
      </c>
      <c r="L278" s="2">
        <f>K278/$M$278</f>
        <v>0.45</v>
      </c>
      <c r="M278" s="9">
        <v>100</v>
      </c>
      <c r="N278" s="9">
        <v>23</v>
      </c>
      <c r="O278" s="4">
        <v>123</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313</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6</v>
      </c>
      <c r="D288" s="2">
        <f>C288/$M$288</f>
        <v>5.2173913043478258E-2</v>
      </c>
      <c r="E288" s="3">
        <v>7</v>
      </c>
      <c r="F288" s="2">
        <f>E288/$M$288</f>
        <v>6.0869565217391307E-2</v>
      </c>
      <c r="G288" s="3">
        <v>20</v>
      </c>
      <c r="H288" s="2">
        <f>G288/$M$288</f>
        <v>0.17391304347826086</v>
      </c>
      <c r="I288" s="3">
        <v>42</v>
      </c>
      <c r="J288" s="2">
        <f>I288/$M$288</f>
        <v>0.36521739130434783</v>
      </c>
      <c r="K288" s="3">
        <v>40</v>
      </c>
      <c r="L288" s="2">
        <f>K288/$M$288</f>
        <v>0.34782608695652173</v>
      </c>
      <c r="M288" s="9">
        <v>115</v>
      </c>
      <c r="N288" s="9">
        <v>6</v>
      </c>
      <c r="O288" s="9">
        <v>121</v>
      </c>
      <c r="P288" s="103"/>
    </row>
    <row r="289" spans="2:16" x14ac:dyDescent="0.25">
      <c r="B289" s="24" t="s">
        <v>100</v>
      </c>
      <c r="C289" s="10">
        <v>7</v>
      </c>
      <c r="D289" s="2">
        <f>C289/$M$289</f>
        <v>6.3063063063063057E-2</v>
      </c>
      <c r="E289" s="3">
        <v>8</v>
      </c>
      <c r="F289" s="2">
        <f>E289/$M$289</f>
        <v>7.2072072072072071E-2</v>
      </c>
      <c r="G289" s="3">
        <v>21</v>
      </c>
      <c r="H289" s="2">
        <f>G289/$M$289</f>
        <v>0.1891891891891892</v>
      </c>
      <c r="I289" s="3">
        <v>41</v>
      </c>
      <c r="J289" s="2">
        <f>I289/$M$289</f>
        <v>0.36936936936936937</v>
      </c>
      <c r="K289" s="3">
        <v>34</v>
      </c>
      <c r="L289" s="2">
        <f>K289/$M$289</f>
        <v>0.30630630630630629</v>
      </c>
      <c r="M289" s="9">
        <v>111</v>
      </c>
      <c r="N289" s="9">
        <v>10</v>
      </c>
      <c r="O289" s="9">
        <v>121</v>
      </c>
      <c r="P289" s="103"/>
    </row>
    <row r="290" spans="2:16" x14ac:dyDescent="0.2">
      <c r="B290" s="24" t="s">
        <v>101</v>
      </c>
      <c r="C290" s="10">
        <v>11</v>
      </c>
      <c r="D290" s="2">
        <f>C290/$M$290</f>
        <v>9.90990990990991E-2</v>
      </c>
      <c r="E290" s="3">
        <v>19</v>
      </c>
      <c r="F290" s="2">
        <f>E290/$M$290</f>
        <v>0.17117117117117117</v>
      </c>
      <c r="G290" s="3">
        <v>20</v>
      </c>
      <c r="H290" s="2">
        <f>G290/$M$290</f>
        <v>0.18018018018018017</v>
      </c>
      <c r="I290" s="3">
        <v>29</v>
      </c>
      <c r="J290" s="2">
        <f>I290/$M$290</f>
        <v>0.26126126126126126</v>
      </c>
      <c r="K290" s="3">
        <v>32</v>
      </c>
      <c r="L290" s="2">
        <f>K290/$M$290</f>
        <v>0.28828828828828829</v>
      </c>
      <c r="M290" s="4">
        <v>111</v>
      </c>
      <c r="N290" s="4">
        <v>10</v>
      </c>
      <c r="O290" s="9">
        <v>121</v>
      </c>
      <c r="P290" s="103"/>
    </row>
    <row r="291" spans="2:16" x14ac:dyDescent="0.25">
      <c r="B291" s="24" t="s">
        <v>102</v>
      </c>
      <c r="C291" s="10">
        <v>13</v>
      </c>
      <c r="D291" s="2">
        <f>C291/$M$291</f>
        <v>0.11607142857142858</v>
      </c>
      <c r="E291" s="3">
        <v>27</v>
      </c>
      <c r="F291" s="2">
        <f>E291/$M$291</f>
        <v>0.24107142857142858</v>
      </c>
      <c r="G291" s="3">
        <v>20</v>
      </c>
      <c r="H291" s="2">
        <f>G291/$M$291</f>
        <v>0.17857142857142858</v>
      </c>
      <c r="I291" s="3">
        <v>19</v>
      </c>
      <c r="J291" s="2">
        <f>I291/$M$291</f>
        <v>0.16964285714285715</v>
      </c>
      <c r="K291" s="3">
        <v>33</v>
      </c>
      <c r="L291" s="2">
        <f>K291/$M$291</f>
        <v>0.29464285714285715</v>
      </c>
      <c r="M291" s="4">
        <v>112</v>
      </c>
      <c r="N291" s="4">
        <v>9</v>
      </c>
      <c r="O291" s="9">
        <v>121</v>
      </c>
      <c r="P291" s="103"/>
    </row>
    <row r="294" spans="2:16" x14ac:dyDescent="0.25">
      <c r="C294" s="102" t="s">
        <v>103</v>
      </c>
    </row>
    <row r="296" spans="2:16" ht="15" customHeight="1" x14ac:dyDescent="0.2">
      <c r="B296" s="254" t="s">
        <v>104</v>
      </c>
      <c r="C296" s="257" t="s">
        <v>313</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11</v>
      </c>
      <c r="D299" s="2">
        <f>C299/$I$299</f>
        <v>9.166666666666666E-2</v>
      </c>
      <c r="E299" s="3">
        <v>41</v>
      </c>
      <c r="F299" s="2">
        <f>E299/$I$299</f>
        <v>0.34166666666666667</v>
      </c>
      <c r="G299" s="3">
        <v>68</v>
      </c>
      <c r="H299" s="2">
        <f>G299/$I$299</f>
        <v>0.56666666666666665</v>
      </c>
      <c r="I299" s="9">
        <v>120</v>
      </c>
      <c r="J299" s="9">
        <v>1</v>
      </c>
      <c r="K299" s="9">
        <v>121</v>
      </c>
      <c r="L299" s="103"/>
    </row>
    <row r="300" spans="2:16" x14ac:dyDescent="0.25">
      <c r="B300" s="24" t="s">
        <v>109</v>
      </c>
      <c r="C300" s="10">
        <v>14</v>
      </c>
      <c r="D300" s="2">
        <f>C300/$I$300</f>
        <v>0.11965811965811966</v>
      </c>
      <c r="E300" s="3">
        <v>24</v>
      </c>
      <c r="F300" s="2">
        <f>E300/$I$300</f>
        <v>0.20512820512820512</v>
      </c>
      <c r="G300" s="3">
        <v>79</v>
      </c>
      <c r="H300" s="2">
        <f>G300/$I$300</f>
        <v>0.67521367521367526</v>
      </c>
      <c r="I300" s="9">
        <v>117</v>
      </c>
      <c r="J300" s="9">
        <v>4</v>
      </c>
      <c r="K300" s="9">
        <v>121</v>
      </c>
      <c r="L300" s="103"/>
    </row>
    <row r="301" spans="2:16" x14ac:dyDescent="0.25">
      <c r="B301" s="24" t="s">
        <v>110</v>
      </c>
      <c r="C301" s="10">
        <v>9</v>
      </c>
      <c r="D301" s="2">
        <f>C301/$I$301</f>
        <v>7.6923076923076927E-2</v>
      </c>
      <c r="E301" s="3">
        <v>27</v>
      </c>
      <c r="F301" s="2">
        <f>E301/$I$301</f>
        <v>0.23076923076923078</v>
      </c>
      <c r="G301" s="3">
        <v>81</v>
      </c>
      <c r="H301" s="2">
        <f>G301/$I$301</f>
        <v>0.69230769230769229</v>
      </c>
      <c r="I301" s="9">
        <v>117</v>
      </c>
      <c r="J301" s="9">
        <v>4</v>
      </c>
      <c r="K301" s="9">
        <v>121</v>
      </c>
      <c r="L301" s="103"/>
    </row>
    <row r="302" spans="2:16" x14ac:dyDescent="0.25">
      <c r="B302" s="24" t="s">
        <v>111</v>
      </c>
      <c r="C302" s="10">
        <v>6</v>
      </c>
      <c r="D302" s="2">
        <f>C302/$I$302</f>
        <v>5.128205128205128E-2</v>
      </c>
      <c r="E302" s="3">
        <v>8</v>
      </c>
      <c r="F302" s="2">
        <f>E302/$I$302</f>
        <v>6.8376068376068383E-2</v>
      </c>
      <c r="G302" s="3">
        <v>103</v>
      </c>
      <c r="H302" s="2">
        <f>G302/$I$302</f>
        <v>0.88034188034188032</v>
      </c>
      <c r="I302" s="9">
        <v>117</v>
      </c>
      <c r="J302" s="9">
        <v>4</v>
      </c>
      <c r="K302" s="9">
        <v>121</v>
      </c>
      <c r="L302" s="103"/>
    </row>
    <row r="303" spans="2:16" x14ac:dyDescent="0.25">
      <c r="B303" s="24" t="s">
        <v>112</v>
      </c>
      <c r="C303" s="10">
        <v>4</v>
      </c>
      <c r="D303" s="2">
        <f>C303/$I$303</f>
        <v>3.3613445378151259E-2</v>
      </c>
      <c r="E303" s="3">
        <v>6</v>
      </c>
      <c r="F303" s="2">
        <f>E303/$I$303</f>
        <v>5.0420168067226892E-2</v>
      </c>
      <c r="G303" s="3">
        <v>109</v>
      </c>
      <c r="H303" s="2">
        <f>G303/$I$303</f>
        <v>0.91596638655462181</v>
      </c>
      <c r="I303" s="9">
        <v>119</v>
      </c>
      <c r="J303" s="9">
        <v>2</v>
      </c>
      <c r="K303" s="9">
        <v>121</v>
      </c>
      <c r="L303" s="103"/>
    </row>
    <row r="304" spans="2:16" x14ac:dyDescent="0.25">
      <c r="B304" s="24" t="s">
        <v>113</v>
      </c>
      <c r="C304" s="10">
        <v>2</v>
      </c>
      <c r="D304" s="2">
        <f>C304/$I$304</f>
        <v>1.7391304347826087E-2</v>
      </c>
      <c r="E304" s="3">
        <v>9</v>
      </c>
      <c r="F304" s="2">
        <f>E304/$I$304</f>
        <v>7.8260869565217397E-2</v>
      </c>
      <c r="G304" s="3">
        <v>104</v>
      </c>
      <c r="H304" s="2">
        <f>G304/$I$304</f>
        <v>0.90434782608695652</v>
      </c>
      <c r="I304" s="9">
        <v>115</v>
      </c>
      <c r="J304" s="9">
        <v>6</v>
      </c>
      <c r="K304" s="9">
        <v>121</v>
      </c>
      <c r="L304" s="103"/>
    </row>
    <row r="305" spans="2:12" x14ac:dyDescent="0.25">
      <c r="B305" s="119" t="s">
        <v>114</v>
      </c>
      <c r="C305" s="10">
        <v>1</v>
      </c>
      <c r="D305" s="2">
        <f>C305/$I$305</f>
        <v>4.5454545454545456E-2</v>
      </c>
      <c r="E305" s="3">
        <v>3</v>
      </c>
      <c r="F305" s="2">
        <f>E305/$I$305</f>
        <v>0.13636363636363635</v>
      </c>
      <c r="G305" s="3">
        <v>18</v>
      </c>
      <c r="H305" s="2">
        <f>G305/$I$305</f>
        <v>0.81818181818181823</v>
      </c>
      <c r="I305" s="9">
        <v>22</v>
      </c>
      <c r="J305" s="9">
        <v>99</v>
      </c>
      <c r="K305" s="9">
        <v>121</v>
      </c>
      <c r="L305" s="103"/>
    </row>
    <row r="308" spans="2:12" x14ac:dyDescent="0.25">
      <c r="B308" s="27"/>
      <c r="C308" s="102" t="s">
        <v>115</v>
      </c>
    </row>
    <row r="310" spans="2:12" ht="15" customHeight="1" x14ac:dyDescent="0.2">
      <c r="B310" s="257" t="s">
        <v>116</v>
      </c>
      <c r="C310" s="257" t="s">
        <v>313</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c r="J312" s="167"/>
      <c r="K312" s="168"/>
    </row>
    <row r="313" spans="2:12" x14ac:dyDescent="0.25">
      <c r="B313" s="24" t="s">
        <v>108</v>
      </c>
      <c r="C313" s="10">
        <v>5</v>
      </c>
      <c r="D313" s="2">
        <f>C313/$G$313</f>
        <v>0.14285714285714285</v>
      </c>
      <c r="E313" s="3">
        <v>30</v>
      </c>
      <c r="F313" s="2">
        <f>E313/$G$313</f>
        <v>0.8571428571428571</v>
      </c>
      <c r="G313" s="11">
        <v>35</v>
      </c>
      <c r="H313" s="9">
        <v>86</v>
      </c>
      <c r="I313" s="11">
        <v>121</v>
      </c>
      <c r="J313" s="169"/>
      <c r="K313" s="117"/>
    </row>
    <row r="314" spans="2:12" x14ac:dyDescent="0.25">
      <c r="B314" s="24" t="s">
        <v>109</v>
      </c>
      <c r="C314" s="10">
        <v>3</v>
      </c>
      <c r="D314" s="2">
        <f>C314/$G$314</f>
        <v>0.10714285714285714</v>
      </c>
      <c r="E314" s="3">
        <v>25</v>
      </c>
      <c r="F314" s="2">
        <f>E314/$G$314</f>
        <v>0.8928571428571429</v>
      </c>
      <c r="G314" s="11">
        <v>28</v>
      </c>
      <c r="H314" s="11">
        <v>93</v>
      </c>
      <c r="I314" s="38">
        <v>121</v>
      </c>
      <c r="J314" s="169"/>
      <c r="K314" s="117"/>
    </row>
    <row r="315" spans="2:12" x14ac:dyDescent="0.25">
      <c r="B315" s="24" t="s">
        <v>110</v>
      </c>
      <c r="C315" s="10">
        <v>5</v>
      </c>
      <c r="D315" s="2">
        <f>C315/$G$315</f>
        <v>0.20833333333333334</v>
      </c>
      <c r="E315" s="3">
        <v>19</v>
      </c>
      <c r="F315" s="2">
        <f>E315/$G$315</f>
        <v>0.79166666666666663</v>
      </c>
      <c r="G315" s="11">
        <v>24</v>
      </c>
      <c r="H315" s="11">
        <v>97</v>
      </c>
      <c r="I315" s="11">
        <v>121</v>
      </c>
      <c r="J315" s="169"/>
      <c r="K315" s="117"/>
    </row>
    <row r="316" spans="2:12" x14ac:dyDescent="0.25">
      <c r="B316" s="24" t="s">
        <v>111</v>
      </c>
      <c r="C316" s="10">
        <v>0</v>
      </c>
      <c r="D316" s="2">
        <f>C316/$G$316</f>
        <v>0</v>
      </c>
      <c r="E316" s="3">
        <v>8</v>
      </c>
      <c r="F316" s="2">
        <f>E316/$G$316</f>
        <v>1</v>
      </c>
      <c r="G316" s="9">
        <v>8</v>
      </c>
      <c r="H316" s="9">
        <v>113</v>
      </c>
      <c r="I316" s="9">
        <v>121</v>
      </c>
      <c r="J316" s="169"/>
      <c r="K316" s="117"/>
    </row>
    <row r="317" spans="2:12" x14ac:dyDescent="0.25">
      <c r="B317" s="24" t="s">
        <v>112</v>
      </c>
      <c r="C317" s="10">
        <v>0</v>
      </c>
      <c r="D317" s="2">
        <f>C317/$G$317</f>
        <v>0</v>
      </c>
      <c r="E317" s="3">
        <v>5</v>
      </c>
      <c r="F317" s="2">
        <f>E317/$G$317</f>
        <v>1</v>
      </c>
      <c r="G317" s="9">
        <v>5</v>
      </c>
      <c r="H317" s="9">
        <v>116</v>
      </c>
      <c r="I317" s="9">
        <v>121</v>
      </c>
      <c r="J317" s="169"/>
      <c r="K317" s="117"/>
    </row>
    <row r="318" spans="2:12" x14ac:dyDescent="0.25">
      <c r="B318" s="24" t="s">
        <v>113</v>
      </c>
      <c r="C318" s="10">
        <v>1</v>
      </c>
      <c r="D318" s="2">
        <f>C318/$G$318</f>
        <v>0.14285714285714285</v>
      </c>
      <c r="E318" s="3">
        <v>6</v>
      </c>
      <c r="F318" s="2">
        <f>E318/$G$318</f>
        <v>0.8571428571428571</v>
      </c>
      <c r="G318" s="9">
        <v>7</v>
      </c>
      <c r="H318" s="9">
        <v>114</v>
      </c>
      <c r="I318" s="9">
        <v>121</v>
      </c>
      <c r="J318" s="169"/>
      <c r="K318" s="117"/>
    </row>
    <row r="319" spans="2:12" x14ac:dyDescent="0.25">
      <c r="B319" s="24" t="s">
        <v>114</v>
      </c>
      <c r="C319" s="10">
        <v>0</v>
      </c>
      <c r="D319" s="2">
        <v>0</v>
      </c>
      <c r="E319" s="3">
        <v>0</v>
      </c>
      <c r="F319" s="2">
        <v>0</v>
      </c>
      <c r="G319" s="9">
        <v>0</v>
      </c>
      <c r="H319" s="9">
        <v>121</v>
      </c>
      <c r="I319" s="9">
        <v>121</v>
      </c>
      <c r="J319" s="169"/>
      <c r="K319" s="117"/>
    </row>
    <row r="320" spans="2:12" x14ac:dyDescent="0.25">
      <c r="J320" s="167"/>
      <c r="K320" s="117"/>
    </row>
    <row r="322" spans="2:10" x14ac:dyDescent="0.25">
      <c r="C322" s="102" t="s">
        <v>119</v>
      </c>
    </row>
    <row r="324" spans="2:10" ht="15" customHeight="1" x14ac:dyDescent="0.2">
      <c r="B324" s="254" t="s">
        <v>120</v>
      </c>
      <c r="C324" s="257" t="s">
        <v>313</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104</v>
      </c>
      <c r="D327" s="2">
        <f>C327/$G$327</f>
        <v>0.8666666666666667</v>
      </c>
      <c r="E327" s="3">
        <v>16</v>
      </c>
      <c r="F327" s="2">
        <f>E327/$G$327</f>
        <v>0.13333333333333333</v>
      </c>
      <c r="G327" s="11">
        <v>120</v>
      </c>
      <c r="H327" s="9">
        <v>1</v>
      </c>
      <c r="I327" s="9">
        <v>121</v>
      </c>
      <c r="J327" s="103"/>
    </row>
    <row r="328" spans="2:10" x14ac:dyDescent="0.25">
      <c r="B328" s="24" t="s">
        <v>124</v>
      </c>
      <c r="C328" s="10">
        <v>32</v>
      </c>
      <c r="D328" s="2">
        <f>C328/$G$328</f>
        <v>0.2857142857142857</v>
      </c>
      <c r="E328" s="3">
        <v>80</v>
      </c>
      <c r="F328" s="2">
        <f>E328/$G$328</f>
        <v>0.7142857142857143</v>
      </c>
      <c r="G328" s="11">
        <v>112</v>
      </c>
      <c r="H328" s="9">
        <v>9</v>
      </c>
      <c r="I328" s="9">
        <v>121</v>
      </c>
      <c r="J328" s="103"/>
    </row>
    <row r="329" spans="2:10" x14ac:dyDescent="0.25">
      <c r="B329" s="119" t="s">
        <v>114</v>
      </c>
      <c r="C329" s="10">
        <v>7</v>
      </c>
      <c r="D329" s="2">
        <f>C329/$G$329</f>
        <v>0.29166666666666669</v>
      </c>
      <c r="E329" s="3">
        <v>17</v>
      </c>
      <c r="F329" s="2">
        <f>E329/$G$329</f>
        <v>0.70833333333333337</v>
      </c>
      <c r="G329" s="11">
        <v>24</v>
      </c>
      <c r="H329" s="9">
        <v>97</v>
      </c>
      <c r="I329" s="9">
        <v>121</v>
      </c>
      <c r="J329" s="103"/>
    </row>
    <row r="330" spans="2:10" x14ac:dyDescent="0.25">
      <c r="B330" s="24" t="s">
        <v>125</v>
      </c>
      <c r="C330" s="10">
        <v>10</v>
      </c>
      <c r="D330" s="2">
        <f>C330/$G$330</f>
        <v>8.2644628099173556E-2</v>
      </c>
      <c r="E330" s="3">
        <v>111</v>
      </c>
      <c r="F330" s="2">
        <f>E330/$G$330</f>
        <v>0.9173553719008265</v>
      </c>
      <c r="G330" s="9">
        <v>121</v>
      </c>
      <c r="H330" s="9">
        <v>0</v>
      </c>
      <c r="I330" s="9">
        <v>121</v>
      </c>
      <c r="J330" s="103"/>
    </row>
    <row r="331" spans="2:10" x14ac:dyDescent="0.25">
      <c r="B331" s="24" t="s">
        <v>126</v>
      </c>
      <c r="C331" s="10">
        <v>9</v>
      </c>
      <c r="D331" s="2">
        <f>C331/$G$331</f>
        <v>7.43801652892562E-2</v>
      </c>
      <c r="E331" s="3">
        <v>112</v>
      </c>
      <c r="F331" s="2">
        <f>E331/$G$331</f>
        <v>0.92561983471074383</v>
      </c>
      <c r="G331" s="9">
        <v>121</v>
      </c>
      <c r="H331" s="9">
        <v>0</v>
      </c>
      <c r="I331" s="9">
        <v>121</v>
      </c>
      <c r="J331" s="103"/>
    </row>
    <row r="332" spans="2:10" ht="24" x14ac:dyDescent="0.2">
      <c r="B332" s="24" t="s">
        <v>127</v>
      </c>
      <c r="C332" s="10">
        <v>13</v>
      </c>
      <c r="D332" s="2">
        <f>C332/$G$332</f>
        <v>0.10743801652892562</v>
      </c>
      <c r="E332" s="3">
        <v>108</v>
      </c>
      <c r="F332" s="2">
        <f>E332/$G$332</f>
        <v>0.8925619834710744</v>
      </c>
      <c r="G332" s="9">
        <v>121</v>
      </c>
      <c r="H332" s="9">
        <v>0</v>
      </c>
      <c r="I332" s="9">
        <v>121</v>
      </c>
      <c r="J332" s="103"/>
    </row>
    <row r="333" spans="2:10" x14ac:dyDescent="0.25">
      <c r="B333" s="24" t="s">
        <v>128</v>
      </c>
      <c r="C333" s="10">
        <v>15</v>
      </c>
      <c r="D333" s="2">
        <f>C333/$G$333</f>
        <v>0.12396694214876033</v>
      </c>
      <c r="E333" s="3">
        <v>106</v>
      </c>
      <c r="F333" s="2">
        <f>E333/$G$333</f>
        <v>0.87603305785123964</v>
      </c>
      <c r="G333" s="9">
        <v>121</v>
      </c>
      <c r="H333" s="9">
        <v>0</v>
      </c>
      <c r="I333" s="9">
        <v>121</v>
      </c>
      <c r="J333" s="103"/>
    </row>
    <row r="336" spans="2:10" x14ac:dyDescent="0.25">
      <c r="C336" s="102" t="s">
        <v>129</v>
      </c>
    </row>
    <row r="338" spans="2:16" ht="15" customHeight="1" x14ac:dyDescent="0.2">
      <c r="B338" s="254" t="s">
        <v>130</v>
      </c>
      <c r="C338" s="257" t="s">
        <v>313</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24</v>
      </c>
      <c r="D341" s="2">
        <f>C341/$M$341</f>
        <v>0.22857142857142856</v>
      </c>
      <c r="E341" s="3">
        <v>34</v>
      </c>
      <c r="F341" s="2">
        <f>E341/$M$341</f>
        <v>0.32380952380952382</v>
      </c>
      <c r="G341" s="11">
        <v>26</v>
      </c>
      <c r="H341" s="2">
        <f>G341/$M$341</f>
        <v>0.24761904761904763</v>
      </c>
      <c r="I341" s="3">
        <v>17</v>
      </c>
      <c r="J341" s="2">
        <f>I341/$M$341</f>
        <v>0.16190476190476191</v>
      </c>
      <c r="K341" s="9">
        <v>4</v>
      </c>
      <c r="L341" s="2">
        <f>K341/$M$341</f>
        <v>3.8095238095238099E-2</v>
      </c>
      <c r="M341" s="9">
        <v>105</v>
      </c>
      <c r="N341" s="9">
        <v>16</v>
      </c>
      <c r="O341" s="9">
        <v>121</v>
      </c>
      <c r="P341" s="103"/>
    </row>
    <row r="342" spans="2:16" x14ac:dyDescent="0.2">
      <c r="B342" s="24" t="s">
        <v>134</v>
      </c>
      <c r="C342" s="10">
        <v>3</v>
      </c>
      <c r="D342" s="2">
        <f>C342/$M$342</f>
        <v>2.6785714285714284E-2</v>
      </c>
      <c r="E342" s="3">
        <v>11</v>
      </c>
      <c r="F342" s="2">
        <f>E342/$M$342</f>
        <v>9.8214285714285712E-2</v>
      </c>
      <c r="G342" s="9">
        <v>18</v>
      </c>
      <c r="H342" s="2">
        <f>G342/$M$342</f>
        <v>0.16071428571428573</v>
      </c>
      <c r="I342" s="3">
        <v>35</v>
      </c>
      <c r="J342" s="2">
        <f>I342/$M$342</f>
        <v>0.3125</v>
      </c>
      <c r="K342" s="9">
        <v>45</v>
      </c>
      <c r="L342" s="2">
        <f>K342/$M$342</f>
        <v>0.4017857142857143</v>
      </c>
      <c r="M342" s="9">
        <v>112</v>
      </c>
      <c r="N342" s="9">
        <v>9</v>
      </c>
      <c r="O342" s="9">
        <v>121</v>
      </c>
      <c r="P342" s="103"/>
    </row>
    <row r="343" spans="2:16" x14ac:dyDescent="0.2">
      <c r="B343" s="24" t="s">
        <v>135</v>
      </c>
      <c r="C343" s="10">
        <v>28</v>
      </c>
      <c r="D343" s="2">
        <f>C343/$M$343</f>
        <v>0.26666666666666666</v>
      </c>
      <c r="E343" s="3">
        <v>24</v>
      </c>
      <c r="F343" s="2">
        <f>E343/$M$343</f>
        <v>0.22857142857142856</v>
      </c>
      <c r="G343" s="9">
        <v>25</v>
      </c>
      <c r="H343" s="2">
        <f>G343/$M$343</f>
        <v>0.23809523809523808</v>
      </c>
      <c r="I343" s="3">
        <v>18</v>
      </c>
      <c r="J343" s="2">
        <f>I343/$M$343</f>
        <v>0.17142857142857143</v>
      </c>
      <c r="K343" s="9">
        <v>10</v>
      </c>
      <c r="L343" s="2">
        <f>K343/$M$343</f>
        <v>9.5238095238095233E-2</v>
      </c>
      <c r="M343" s="9">
        <v>105</v>
      </c>
      <c r="N343" s="9">
        <v>16</v>
      </c>
      <c r="O343" s="9">
        <v>121</v>
      </c>
      <c r="P343" s="103"/>
    </row>
    <row r="344" spans="2:16" x14ac:dyDescent="0.25">
      <c r="B344" s="24" t="s">
        <v>136</v>
      </c>
      <c r="C344" s="10">
        <v>19</v>
      </c>
      <c r="D344" s="2">
        <f>C344/$M$344</f>
        <v>0.1743119266055046</v>
      </c>
      <c r="E344" s="3">
        <v>18</v>
      </c>
      <c r="F344" s="2">
        <f>E344/$M$344</f>
        <v>0.16513761467889909</v>
      </c>
      <c r="G344" s="11">
        <v>22</v>
      </c>
      <c r="H344" s="2">
        <f>G344/$M$344</f>
        <v>0.20183486238532111</v>
      </c>
      <c r="I344" s="3">
        <v>33</v>
      </c>
      <c r="J344" s="2">
        <f>I344/$M$344</f>
        <v>0.30275229357798167</v>
      </c>
      <c r="K344" s="9">
        <v>17</v>
      </c>
      <c r="L344" s="2">
        <f>K344/$M$344</f>
        <v>0.15596330275229359</v>
      </c>
      <c r="M344" s="9">
        <v>109</v>
      </c>
      <c r="N344" s="9">
        <v>12</v>
      </c>
      <c r="O344" s="9">
        <v>121</v>
      </c>
      <c r="P344" s="103"/>
    </row>
    <row r="345" spans="2:16" x14ac:dyDescent="0.25">
      <c r="B345" s="24" t="s">
        <v>137</v>
      </c>
      <c r="C345" s="10">
        <v>11</v>
      </c>
      <c r="D345" s="2">
        <f>C345/$M$345</f>
        <v>0.1</v>
      </c>
      <c r="E345" s="3">
        <v>7</v>
      </c>
      <c r="F345" s="2">
        <f>E345/$M$345</f>
        <v>6.363636363636363E-2</v>
      </c>
      <c r="G345" s="11">
        <v>25</v>
      </c>
      <c r="H345" s="2">
        <f>G345/$M$345</f>
        <v>0.22727272727272727</v>
      </c>
      <c r="I345" s="3">
        <v>32</v>
      </c>
      <c r="J345" s="2">
        <f>I345/$M$345</f>
        <v>0.29090909090909089</v>
      </c>
      <c r="K345" s="9">
        <v>35</v>
      </c>
      <c r="L345" s="2">
        <f>K345/$M$345</f>
        <v>0.31818181818181818</v>
      </c>
      <c r="M345" s="9">
        <v>110</v>
      </c>
      <c r="N345" s="9">
        <v>11</v>
      </c>
      <c r="O345" s="9">
        <v>121</v>
      </c>
      <c r="P345" s="103"/>
    </row>
    <row r="348" spans="2:16" s="102" customFormat="1" x14ac:dyDescent="0.2">
      <c r="C348" s="102" t="s">
        <v>138</v>
      </c>
    </row>
    <row r="350" spans="2:16" ht="15" customHeight="1" x14ac:dyDescent="0.2">
      <c r="B350" s="254" t="s">
        <v>139</v>
      </c>
      <c r="C350" s="257" t="s">
        <v>312</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1</v>
      </c>
      <c r="D353" s="2">
        <f>C353/$M$353</f>
        <v>8.771929824561403E-3</v>
      </c>
      <c r="E353" s="3">
        <v>4</v>
      </c>
      <c r="F353" s="2">
        <f>E353/$M$353</f>
        <v>3.5087719298245612E-2</v>
      </c>
      <c r="G353" s="11">
        <v>16</v>
      </c>
      <c r="H353" s="2">
        <f>G353/$M$353</f>
        <v>0.14035087719298245</v>
      </c>
      <c r="I353" s="3">
        <v>29</v>
      </c>
      <c r="J353" s="2">
        <f>I353/$M$353</f>
        <v>0.25438596491228072</v>
      </c>
      <c r="K353" s="9">
        <v>64</v>
      </c>
      <c r="L353" s="2">
        <f>K353/$M$353</f>
        <v>0.56140350877192979</v>
      </c>
      <c r="M353" s="9">
        <v>114</v>
      </c>
      <c r="N353" s="9">
        <v>9</v>
      </c>
      <c r="O353" s="9">
        <v>123</v>
      </c>
      <c r="P353" s="103"/>
    </row>
    <row r="354" spans="2:16" x14ac:dyDescent="0.25">
      <c r="B354" s="24" t="s">
        <v>100</v>
      </c>
      <c r="C354" s="10">
        <v>3</v>
      </c>
      <c r="D354" s="2">
        <f>C354/$M$354</f>
        <v>2.7027027027027029E-2</v>
      </c>
      <c r="E354" s="3">
        <v>3</v>
      </c>
      <c r="F354" s="2">
        <f>E354/$M$354</f>
        <v>2.7027027027027029E-2</v>
      </c>
      <c r="G354" s="11">
        <v>14</v>
      </c>
      <c r="H354" s="2">
        <f>G354/$M$354</f>
        <v>0.12612612612612611</v>
      </c>
      <c r="I354" s="3">
        <v>24</v>
      </c>
      <c r="J354" s="2">
        <f>I354/$M$354</f>
        <v>0.21621621621621623</v>
      </c>
      <c r="K354" s="9">
        <v>67</v>
      </c>
      <c r="L354" s="2">
        <f>K354/$M$354</f>
        <v>0.60360360360360366</v>
      </c>
      <c r="M354" s="4">
        <v>111</v>
      </c>
      <c r="N354" s="4">
        <v>12</v>
      </c>
      <c r="O354" s="9">
        <v>123</v>
      </c>
      <c r="P354" s="103"/>
    </row>
    <row r="355" spans="2:16" x14ac:dyDescent="0.2">
      <c r="B355" s="24" t="s">
        <v>101</v>
      </c>
      <c r="C355" s="10">
        <v>6</v>
      </c>
      <c r="D355" s="2">
        <f>C355/$M$355</f>
        <v>5.7692307692307696E-2</v>
      </c>
      <c r="E355" s="3">
        <v>11</v>
      </c>
      <c r="F355" s="2">
        <f>E355/$M$355</f>
        <v>0.10576923076923077</v>
      </c>
      <c r="G355" s="11">
        <v>30</v>
      </c>
      <c r="H355" s="2">
        <f>G355/$M$355</f>
        <v>0.28846153846153844</v>
      </c>
      <c r="I355" s="3">
        <v>22</v>
      </c>
      <c r="J355" s="2">
        <f>I355/$M$355</f>
        <v>0.21153846153846154</v>
      </c>
      <c r="K355" s="9">
        <v>35</v>
      </c>
      <c r="L355" s="2">
        <f>K355/$M$355</f>
        <v>0.33653846153846156</v>
      </c>
      <c r="M355" s="4">
        <v>104</v>
      </c>
      <c r="N355" s="4">
        <v>19</v>
      </c>
      <c r="O355" s="9">
        <v>123</v>
      </c>
      <c r="P355" s="103"/>
    </row>
    <row r="356" spans="2:16" x14ac:dyDescent="0.25">
      <c r="B356" s="24" t="s">
        <v>102</v>
      </c>
      <c r="C356" s="10">
        <v>8</v>
      </c>
      <c r="D356" s="2">
        <f>C356/$M$356</f>
        <v>7.8431372549019607E-2</v>
      </c>
      <c r="E356" s="3">
        <v>19</v>
      </c>
      <c r="F356" s="2">
        <f>E356/$M$356</f>
        <v>0.18627450980392157</v>
      </c>
      <c r="G356" s="11">
        <v>35</v>
      </c>
      <c r="H356" s="2">
        <f>G356/$M$356</f>
        <v>0.34313725490196079</v>
      </c>
      <c r="I356" s="3">
        <v>22</v>
      </c>
      <c r="J356" s="2">
        <f>I356/$M$356</f>
        <v>0.21568627450980393</v>
      </c>
      <c r="K356" s="9">
        <v>18</v>
      </c>
      <c r="L356" s="2">
        <f>K356/$M$356</f>
        <v>0.17647058823529413</v>
      </c>
      <c r="M356" s="9">
        <v>102</v>
      </c>
      <c r="N356" s="9">
        <v>21</v>
      </c>
      <c r="O356" s="9">
        <v>123</v>
      </c>
      <c r="P356"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312</v>
      </c>
      <c r="C363" s="10">
        <v>24</v>
      </c>
      <c r="D363" s="2">
        <f>C363/$K$363</f>
        <v>0.20869565217391303</v>
      </c>
      <c r="E363" s="3">
        <v>75</v>
      </c>
      <c r="F363" s="2">
        <f>E363/$K$363</f>
        <v>0.65217391304347827</v>
      </c>
      <c r="G363" s="11">
        <v>11</v>
      </c>
      <c r="H363" s="2">
        <f>G363/$K$363</f>
        <v>9.5652173913043481E-2</v>
      </c>
      <c r="I363" s="3">
        <v>5</v>
      </c>
      <c r="J363" s="2">
        <f>I363/$K$363</f>
        <v>4.3478260869565216E-2</v>
      </c>
      <c r="K363" s="11">
        <v>115</v>
      </c>
      <c r="L363" s="9">
        <v>8</v>
      </c>
      <c r="M363" s="9">
        <v>123</v>
      </c>
      <c r="N363" s="103"/>
    </row>
    <row r="364" spans="2:16" x14ac:dyDescent="0.25">
      <c r="B364" s="29" t="s">
        <v>100</v>
      </c>
      <c r="C364" s="32"/>
      <c r="D364" s="32"/>
      <c r="E364" s="32"/>
      <c r="F364" s="32"/>
      <c r="G364" s="32"/>
      <c r="H364" s="32"/>
      <c r="I364" s="32"/>
      <c r="J364" s="32"/>
      <c r="K364" s="32"/>
      <c r="L364" s="32"/>
      <c r="M364" s="9"/>
    </row>
    <row r="365" spans="2:16" x14ac:dyDescent="0.2">
      <c r="B365" s="24" t="s">
        <v>312</v>
      </c>
      <c r="C365" s="10">
        <v>37</v>
      </c>
      <c r="D365" s="2">
        <f>C365/$K$365</f>
        <v>0.32456140350877194</v>
      </c>
      <c r="E365" s="3">
        <v>51</v>
      </c>
      <c r="F365" s="2">
        <f>E365/$K$365</f>
        <v>0.44736842105263158</v>
      </c>
      <c r="G365" s="11">
        <v>16</v>
      </c>
      <c r="H365" s="2">
        <f>G365/$K$365</f>
        <v>0.14035087719298245</v>
      </c>
      <c r="I365" s="3">
        <v>10</v>
      </c>
      <c r="J365" s="2">
        <f>I365/$K$365</f>
        <v>8.771929824561403E-2</v>
      </c>
      <c r="K365" s="11">
        <v>114</v>
      </c>
      <c r="L365" s="9">
        <v>9</v>
      </c>
      <c r="M365" s="9">
        <v>123</v>
      </c>
      <c r="N365" s="103"/>
    </row>
    <row r="366" spans="2:16" x14ac:dyDescent="0.2">
      <c r="B366" s="29" t="s">
        <v>101</v>
      </c>
      <c r="C366" s="32"/>
      <c r="D366" s="32"/>
      <c r="E366" s="9"/>
      <c r="F366" s="32"/>
      <c r="G366" s="9"/>
      <c r="H366" s="32"/>
      <c r="I366" s="9"/>
      <c r="J366" s="32"/>
      <c r="K366" s="9"/>
      <c r="L366" s="9"/>
      <c r="M366" s="9"/>
    </row>
    <row r="367" spans="2:16" x14ac:dyDescent="0.2">
      <c r="B367" s="24" t="s">
        <v>312</v>
      </c>
      <c r="C367" s="10">
        <v>9</v>
      </c>
      <c r="D367" s="2">
        <f>C367/$K$367</f>
        <v>9.2783505154639179E-2</v>
      </c>
      <c r="E367" s="3">
        <v>65</v>
      </c>
      <c r="F367" s="2">
        <f>E367/$K$367</f>
        <v>0.67010309278350511</v>
      </c>
      <c r="G367" s="11">
        <v>14</v>
      </c>
      <c r="H367" s="2">
        <f>G367/$K$367</f>
        <v>0.14432989690721648</v>
      </c>
      <c r="I367" s="3">
        <v>9</v>
      </c>
      <c r="J367" s="2">
        <f>I367/$K$367</f>
        <v>9.2783505154639179E-2</v>
      </c>
      <c r="K367" s="9">
        <v>97</v>
      </c>
      <c r="L367" s="9">
        <v>26</v>
      </c>
      <c r="M367" s="9">
        <v>123</v>
      </c>
      <c r="N367" s="103"/>
    </row>
    <row r="368" spans="2:16" ht="23.45" x14ac:dyDescent="0.25">
      <c r="B368" s="29" t="s">
        <v>102</v>
      </c>
      <c r="C368" s="32"/>
      <c r="D368" s="32"/>
      <c r="E368" s="9"/>
      <c r="F368" s="32"/>
      <c r="G368" s="9"/>
      <c r="H368" s="32"/>
      <c r="I368" s="9"/>
      <c r="J368" s="32"/>
      <c r="K368" s="9"/>
      <c r="L368" s="9"/>
      <c r="M368" s="9"/>
    </row>
    <row r="369" spans="2:15" x14ac:dyDescent="0.2">
      <c r="B369" s="24" t="s">
        <v>312</v>
      </c>
      <c r="C369" s="10">
        <v>8</v>
      </c>
      <c r="D369" s="2">
        <f>C369/$K$369</f>
        <v>0.10526315789473684</v>
      </c>
      <c r="E369" s="3">
        <v>60</v>
      </c>
      <c r="F369" s="2">
        <f>E369/$K$369</f>
        <v>0.78947368421052633</v>
      </c>
      <c r="G369" s="11">
        <v>5</v>
      </c>
      <c r="H369" s="2">
        <f>G369/$K$369</f>
        <v>6.5789473684210523E-2</v>
      </c>
      <c r="I369" s="3">
        <v>3</v>
      </c>
      <c r="J369" s="2">
        <f>I369/$K$369</f>
        <v>3.9473684210526314E-2</v>
      </c>
      <c r="K369" s="9">
        <v>76</v>
      </c>
      <c r="L369" s="9">
        <v>47</v>
      </c>
      <c r="M369" s="9">
        <v>123</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
      <c r="B376" s="24" t="s">
        <v>312</v>
      </c>
      <c r="C376" s="10">
        <v>57</v>
      </c>
      <c r="D376" s="2">
        <f>C376/$G$376</f>
        <v>0.6063829787234043</v>
      </c>
      <c r="E376" s="3">
        <v>37</v>
      </c>
      <c r="F376" s="2">
        <f>E376/$G$376</f>
        <v>0.39361702127659576</v>
      </c>
      <c r="G376" s="9">
        <v>94</v>
      </c>
      <c r="H376" s="9">
        <v>29</v>
      </c>
      <c r="I376" s="9">
        <v>123</v>
      </c>
      <c r="J376" s="103"/>
    </row>
    <row r="379" spans="2:15" x14ac:dyDescent="0.2">
      <c r="B379" s="27"/>
      <c r="C379" s="102" t="s">
        <v>150</v>
      </c>
    </row>
    <row r="381" spans="2:15" ht="15" customHeight="1" x14ac:dyDescent="0.2">
      <c r="B381" s="253" t="s">
        <v>151</v>
      </c>
      <c r="C381" s="257" t="s">
        <v>312</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
      <c r="B385" s="24" t="s">
        <v>312</v>
      </c>
      <c r="C385" s="10">
        <v>7</v>
      </c>
      <c r="D385" s="2">
        <f>C385/$M$385</f>
        <v>7.1428571428571425E-2</v>
      </c>
      <c r="E385" s="3">
        <v>15</v>
      </c>
      <c r="F385" s="2">
        <f>E385/$M$385</f>
        <v>0.15306122448979592</v>
      </c>
      <c r="G385" s="11">
        <v>13</v>
      </c>
      <c r="H385" s="2">
        <f>G385/$M$385</f>
        <v>0.1326530612244898</v>
      </c>
      <c r="I385" s="3">
        <v>16</v>
      </c>
      <c r="J385" s="2">
        <f>I385/$M$385</f>
        <v>0.16326530612244897</v>
      </c>
      <c r="K385" s="11">
        <v>47</v>
      </c>
      <c r="L385" s="2">
        <f>K385/$M$385</f>
        <v>0.47959183673469385</v>
      </c>
      <c r="M385" s="11">
        <v>98</v>
      </c>
      <c r="N385" s="4">
        <v>25</v>
      </c>
      <c r="O385" s="4">
        <v>123</v>
      </c>
      <c r="P385" s="103"/>
    </row>
    <row r="386" spans="2:16" x14ac:dyDescent="0.25">
      <c r="B386" s="29" t="s">
        <v>100</v>
      </c>
      <c r="C386" s="32"/>
      <c r="D386" s="32"/>
      <c r="E386" s="9"/>
      <c r="F386" s="32"/>
      <c r="G386" s="9"/>
      <c r="H386" s="32"/>
      <c r="I386" s="9"/>
      <c r="J386" s="32"/>
      <c r="K386" s="9"/>
      <c r="L386" s="32"/>
      <c r="M386" s="9"/>
      <c r="N386" s="9"/>
      <c r="O386" s="9"/>
    </row>
    <row r="387" spans="2:16" x14ac:dyDescent="0.2">
      <c r="B387" s="24" t="s">
        <v>312</v>
      </c>
      <c r="C387" s="10">
        <v>7</v>
      </c>
      <c r="D387" s="2">
        <f>C387/$M$387</f>
        <v>7.1428571428571425E-2</v>
      </c>
      <c r="E387" s="3">
        <v>14</v>
      </c>
      <c r="F387" s="2">
        <f>E387/$M$387</f>
        <v>0.14285714285714285</v>
      </c>
      <c r="G387" s="11">
        <v>17</v>
      </c>
      <c r="H387" s="2">
        <f>G387/$M$387</f>
        <v>0.17346938775510204</v>
      </c>
      <c r="I387" s="3">
        <v>27</v>
      </c>
      <c r="J387" s="2">
        <f>I387/$M$387</f>
        <v>0.27551020408163263</v>
      </c>
      <c r="K387" s="11">
        <v>33</v>
      </c>
      <c r="L387" s="2">
        <f>K387/$M$387</f>
        <v>0.33673469387755101</v>
      </c>
      <c r="M387" s="11">
        <v>98</v>
      </c>
      <c r="N387" s="4">
        <v>25</v>
      </c>
      <c r="O387" s="4">
        <v>123</v>
      </c>
      <c r="P387" s="103"/>
    </row>
    <row r="388" spans="2:16" x14ac:dyDescent="0.2">
      <c r="B388" s="29" t="s">
        <v>101</v>
      </c>
      <c r="C388" s="32"/>
      <c r="D388" s="2"/>
      <c r="E388" s="3"/>
      <c r="F388" s="2"/>
      <c r="G388" s="9"/>
      <c r="H388" s="2"/>
      <c r="I388" s="3"/>
      <c r="J388" s="2"/>
      <c r="K388" s="9"/>
      <c r="L388" s="2"/>
      <c r="M388" s="9"/>
      <c r="N388" s="9"/>
      <c r="O388" s="9"/>
    </row>
    <row r="389" spans="2:16" x14ac:dyDescent="0.2">
      <c r="B389" s="24" t="s">
        <v>312</v>
      </c>
      <c r="C389" s="10">
        <v>13</v>
      </c>
      <c r="D389" s="2">
        <f>C389/$M$389</f>
        <v>0.14285714285714285</v>
      </c>
      <c r="E389" s="3">
        <v>9</v>
      </c>
      <c r="F389" s="2">
        <f>E389/$M$389</f>
        <v>9.8901098901098897E-2</v>
      </c>
      <c r="G389" s="11">
        <v>24</v>
      </c>
      <c r="H389" s="2">
        <f>G389/$M$389</f>
        <v>0.26373626373626374</v>
      </c>
      <c r="I389" s="3">
        <v>19</v>
      </c>
      <c r="J389" s="2">
        <f>I389/$M$389</f>
        <v>0.2087912087912088</v>
      </c>
      <c r="K389" s="11">
        <v>26</v>
      </c>
      <c r="L389" s="2">
        <f>K389/$M$389</f>
        <v>0.2857142857142857</v>
      </c>
      <c r="M389" s="11">
        <v>91</v>
      </c>
      <c r="N389" s="11">
        <v>32</v>
      </c>
      <c r="O389" s="9">
        <v>123</v>
      </c>
      <c r="P389" s="103"/>
    </row>
    <row r="390" spans="2:16" ht="23.45" x14ac:dyDescent="0.25">
      <c r="B390" s="29" t="s">
        <v>152</v>
      </c>
      <c r="C390" s="32"/>
      <c r="D390" s="2"/>
      <c r="E390" s="3"/>
      <c r="F390" s="2"/>
      <c r="G390" s="9"/>
      <c r="H390" s="2"/>
      <c r="I390" s="3"/>
      <c r="J390" s="2"/>
      <c r="K390" s="9"/>
      <c r="L390" s="2"/>
      <c r="M390" s="9"/>
      <c r="N390" s="9"/>
      <c r="O390" s="9"/>
    </row>
    <row r="391" spans="2:16" x14ac:dyDescent="0.2">
      <c r="B391" s="24" t="s">
        <v>312</v>
      </c>
      <c r="C391" s="10">
        <v>18</v>
      </c>
      <c r="D391" s="2">
        <f>C391/$M$391</f>
        <v>0.21176470588235294</v>
      </c>
      <c r="E391" s="3">
        <v>13</v>
      </c>
      <c r="F391" s="2">
        <f>E391/$M$391</f>
        <v>0.15294117647058825</v>
      </c>
      <c r="G391" s="11">
        <v>15</v>
      </c>
      <c r="H391" s="2">
        <f>G391/$M$391</f>
        <v>0.17647058823529413</v>
      </c>
      <c r="I391" s="3">
        <v>19</v>
      </c>
      <c r="J391" s="2">
        <f>I391/$M$391</f>
        <v>0.22352941176470589</v>
      </c>
      <c r="K391" s="11">
        <v>20</v>
      </c>
      <c r="L391" s="2">
        <f>K391/$M$391</f>
        <v>0.23529411764705882</v>
      </c>
      <c r="M391" s="11">
        <v>85</v>
      </c>
      <c r="N391" s="9">
        <v>38</v>
      </c>
      <c r="O391" s="9">
        <v>123</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
      <c r="B401" s="24" t="s">
        <v>312</v>
      </c>
      <c r="C401" s="9">
        <v>108</v>
      </c>
      <c r="D401" s="2">
        <f>C401/$G$401</f>
        <v>0.87804878048780488</v>
      </c>
      <c r="E401" s="3">
        <v>15</v>
      </c>
      <c r="F401" s="2">
        <f>E401/$G$401</f>
        <v>0.12195121951219512</v>
      </c>
      <c r="G401" s="9">
        <v>123</v>
      </c>
      <c r="H401" s="121"/>
      <c r="I401" s="117"/>
      <c r="J401" s="117"/>
      <c r="K401" s="117"/>
      <c r="L401" s="117"/>
    </row>
    <row r="404" spans="2:16" x14ac:dyDescent="0.25">
      <c r="C404" s="102" t="s">
        <v>156</v>
      </c>
    </row>
    <row r="406" spans="2:16" ht="15" customHeight="1" x14ac:dyDescent="0.2">
      <c r="B406" s="254" t="s">
        <v>157</v>
      </c>
      <c r="C406" s="257" t="s">
        <v>312</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1</v>
      </c>
      <c r="D409" s="2">
        <f>C409/$M$409</f>
        <v>9.3457943925233638E-3</v>
      </c>
      <c r="E409" s="3">
        <v>3</v>
      </c>
      <c r="F409" s="2">
        <f>E409/$M$409</f>
        <v>2.8037383177570093E-2</v>
      </c>
      <c r="G409" s="11">
        <v>10</v>
      </c>
      <c r="H409" s="2">
        <f>G409/$M$409</f>
        <v>9.3457943925233641E-2</v>
      </c>
      <c r="I409" s="3">
        <v>39</v>
      </c>
      <c r="J409" s="2">
        <f>I409/$M$409</f>
        <v>0.3644859813084112</v>
      </c>
      <c r="K409" s="11">
        <v>54</v>
      </c>
      <c r="L409" s="2">
        <f>K409/$M$409</f>
        <v>0.50467289719626163</v>
      </c>
      <c r="M409" s="11">
        <v>107</v>
      </c>
      <c r="N409" s="9">
        <v>16</v>
      </c>
      <c r="O409" s="9">
        <v>123</v>
      </c>
      <c r="P409" s="103"/>
    </row>
    <row r="410" spans="2:16" x14ac:dyDescent="0.25">
      <c r="B410" s="24" t="s">
        <v>160</v>
      </c>
      <c r="C410" s="10">
        <v>8</v>
      </c>
      <c r="D410" s="2">
        <f>C410/$M$410</f>
        <v>0.21052631578947367</v>
      </c>
      <c r="E410" s="3">
        <v>10</v>
      </c>
      <c r="F410" s="2">
        <f>E410/$M$410</f>
        <v>0.26315789473684209</v>
      </c>
      <c r="G410" s="11">
        <v>7</v>
      </c>
      <c r="H410" s="2">
        <f>G410/$M$410</f>
        <v>0.18421052631578946</v>
      </c>
      <c r="I410" s="3">
        <v>7</v>
      </c>
      <c r="J410" s="2">
        <f>I410/$M$410</f>
        <v>0.18421052631578946</v>
      </c>
      <c r="K410" s="11">
        <v>6</v>
      </c>
      <c r="L410" s="2">
        <f>K410/$M$410</f>
        <v>0.15789473684210525</v>
      </c>
      <c r="M410" s="11">
        <v>38</v>
      </c>
      <c r="N410" s="9">
        <v>85</v>
      </c>
      <c r="O410" s="9">
        <v>123</v>
      </c>
      <c r="P410" s="103"/>
    </row>
    <row r="411" spans="2:16" x14ac:dyDescent="0.25">
      <c r="B411" s="24" t="s">
        <v>161</v>
      </c>
      <c r="C411" s="10">
        <v>2</v>
      </c>
      <c r="D411" s="2">
        <f>C411/$M$411</f>
        <v>0.02</v>
      </c>
      <c r="E411" s="3">
        <v>3</v>
      </c>
      <c r="F411" s="2">
        <f>E411/$M$411</f>
        <v>0.03</v>
      </c>
      <c r="G411" s="11">
        <v>14</v>
      </c>
      <c r="H411" s="2">
        <f>G411/$M$411</f>
        <v>0.14000000000000001</v>
      </c>
      <c r="I411" s="3">
        <v>36</v>
      </c>
      <c r="J411" s="2">
        <f>I411/$M$411</f>
        <v>0.36</v>
      </c>
      <c r="K411" s="11">
        <v>45</v>
      </c>
      <c r="L411" s="2">
        <f>K411/$M$411</f>
        <v>0.45</v>
      </c>
      <c r="M411" s="11">
        <v>100</v>
      </c>
      <c r="N411" s="9">
        <v>23</v>
      </c>
      <c r="O411" s="9">
        <v>123</v>
      </c>
      <c r="P411" s="103"/>
    </row>
    <row r="412" spans="2:16" x14ac:dyDescent="0.25">
      <c r="B412" s="24" t="s">
        <v>162</v>
      </c>
      <c r="C412" s="10">
        <v>1</v>
      </c>
      <c r="D412" s="2">
        <f>C412/$M$412</f>
        <v>9.6153846153846159E-3</v>
      </c>
      <c r="E412" s="3">
        <v>1</v>
      </c>
      <c r="F412" s="2">
        <f>E412/$M$412</f>
        <v>9.6153846153846159E-3</v>
      </c>
      <c r="G412" s="11">
        <v>11</v>
      </c>
      <c r="H412" s="2">
        <f>G412/$M$412</f>
        <v>0.10576923076923077</v>
      </c>
      <c r="I412" s="3">
        <v>41</v>
      </c>
      <c r="J412" s="2">
        <f>I412/$M$412</f>
        <v>0.39423076923076922</v>
      </c>
      <c r="K412" s="11">
        <v>50</v>
      </c>
      <c r="L412" s="2">
        <f>K412/$M$412</f>
        <v>0.48076923076923078</v>
      </c>
      <c r="M412" s="11">
        <v>104</v>
      </c>
      <c r="N412" s="9">
        <v>19</v>
      </c>
      <c r="O412" s="9">
        <v>123</v>
      </c>
      <c r="P412" s="103"/>
    </row>
    <row r="413" spans="2:16" ht="24" x14ac:dyDescent="0.2">
      <c r="B413" s="24" t="s">
        <v>163</v>
      </c>
      <c r="C413" s="10">
        <v>4</v>
      </c>
      <c r="D413" s="2">
        <f>C413/$M$413</f>
        <v>3.8834951456310676E-2</v>
      </c>
      <c r="E413" s="3">
        <v>17</v>
      </c>
      <c r="F413" s="2">
        <f>E413/$M$413</f>
        <v>0.1650485436893204</v>
      </c>
      <c r="G413" s="11">
        <v>28</v>
      </c>
      <c r="H413" s="2">
        <f>G413/$M$413</f>
        <v>0.27184466019417475</v>
      </c>
      <c r="I413" s="3">
        <v>31</v>
      </c>
      <c r="J413" s="2">
        <f>I413/$M$413</f>
        <v>0.30097087378640774</v>
      </c>
      <c r="K413" s="11">
        <v>23</v>
      </c>
      <c r="L413" s="2">
        <f>K413/$M$413</f>
        <v>0.22330097087378642</v>
      </c>
      <c r="M413" s="11">
        <v>103</v>
      </c>
      <c r="N413" s="9">
        <v>20</v>
      </c>
      <c r="O413" s="9">
        <v>123</v>
      </c>
      <c r="P413" s="103"/>
    </row>
    <row r="414" spans="2:16" x14ac:dyDescent="0.25">
      <c r="B414" s="24" t="s">
        <v>164</v>
      </c>
      <c r="C414" s="10">
        <v>0</v>
      </c>
      <c r="D414" s="2">
        <f>C414/$M$414</f>
        <v>0</v>
      </c>
      <c r="E414" s="3">
        <v>6</v>
      </c>
      <c r="F414" s="2">
        <f>E414/$M$414</f>
        <v>5.8823529411764705E-2</v>
      </c>
      <c r="G414" s="11">
        <v>15</v>
      </c>
      <c r="H414" s="2">
        <f>G414/$M$414</f>
        <v>0.14705882352941177</v>
      </c>
      <c r="I414" s="3">
        <v>36</v>
      </c>
      <c r="J414" s="2">
        <f>I414/$M$414</f>
        <v>0.35294117647058826</v>
      </c>
      <c r="K414" s="11">
        <v>45</v>
      </c>
      <c r="L414" s="2">
        <f>K414/$M$414</f>
        <v>0.44117647058823528</v>
      </c>
      <c r="M414" s="11">
        <v>102</v>
      </c>
      <c r="N414" s="9">
        <v>21</v>
      </c>
      <c r="O414" s="9">
        <v>123</v>
      </c>
      <c r="P414" s="103"/>
    </row>
    <row r="415" spans="2:16" x14ac:dyDescent="0.25">
      <c r="B415" s="24" t="s">
        <v>165</v>
      </c>
      <c r="C415" s="10">
        <v>11</v>
      </c>
      <c r="D415" s="2">
        <f>C415/$M$415</f>
        <v>0.1134020618556701</v>
      </c>
      <c r="E415" s="3">
        <v>22</v>
      </c>
      <c r="F415" s="2">
        <f>E415/$M$415</f>
        <v>0.22680412371134021</v>
      </c>
      <c r="G415" s="11">
        <v>28</v>
      </c>
      <c r="H415" s="2">
        <f>G415/$M$415</f>
        <v>0.28865979381443296</v>
      </c>
      <c r="I415" s="3">
        <v>24</v>
      </c>
      <c r="J415" s="2">
        <f>I415/$M$415</f>
        <v>0.24742268041237114</v>
      </c>
      <c r="K415" s="11">
        <v>12</v>
      </c>
      <c r="L415" s="2">
        <f>K415/$M$415</f>
        <v>0.12371134020618557</v>
      </c>
      <c r="M415" s="11">
        <v>97</v>
      </c>
      <c r="N415" s="9">
        <v>26</v>
      </c>
      <c r="O415" s="9">
        <v>123</v>
      </c>
      <c r="P415" s="103"/>
    </row>
    <row r="416" spans="2:16" x14ac:dyDescent="0.25">
      <c r="B416" s="24" t="s">
        <v>166</v>
      </c>
      <c r="C416" s="10">
        <v>3</v>
      </c>
      <c r="D416" s="2">
        <f>C416/$M$416</f>
        <v>2.8846153846153848E-2</v>
      </c>
      <c r="E416" s="3">
        <v>8</v>
      </c>
      <c r="F416" s="2">
        <f>E416/$M$416</f>
        <v>7.6923076923076927E-2</v>
      </c>
      <c r="G416" s="11">
        <v>26</v>
      </c>
      <c r="H416" s="2">
        <f>G416/$M$416</f>
        <v>0.25</v>
      </c>
      <c r="I416" s="3">
        <v>36</v>
      </c>
      <c r="J416" s="2">
        <f>I416/$M$416</f>
        <v>0.34615384615384615</v>
      </c>
      <c r="K416" s="11">
        <v>31</v>
      </c>
      <c r="L416" s="2">
        <f>K416/$M$416</f>
        <v>0.29807692307692307</v>
      </c>
      <c r="M416" s="11">
        <v>104</v>
      </c>
      <c r="N416" s="9">
        <v>19</v>
      </c>
      <c r="O416" s="9">
        <v>123</v>
      </c>
      <c r="P416" s="103"/>
    </row>
    <row r="417" spans="2:16" x14ac:dyDescent="0.25">
      <c r="B417" s="24" t="s">
        <v>167</v>
      </c>
      <c r="C417" s="10">
        <v>7</v>
      </c>
      <c r="D417" s="2">
        <f>C417/$M$417</f>
        <v>6.8627450980392163E-2</v>
      </c>
      <c r="E417" s="3">
        <v>14</v>
      </c>
      <c r="F417" s="2">
        <f>E417/$M$417</f>
        <v>0.13725490196078433</v>
      </c>
      <c r="G417" s="11">
        <v>27</v>
      </c>
      <c r="H417" s="2">
        <f>G417/$M$417</f>
        <v>0.26470588235294118</v>
      </c>
      <c r="I417" s="3">
        <v>29</v>
      </c>
      <c r="J417" s="2">
        <f>I417/$M$417</f>
        <v>0.28431372549019607</v>
      </c>
      <c r="K417" s="11">
        <v>25</v>
      </c>
      <c r="L417" s="2">
        <f>K417/$M$417</f>
        <v>0.24509803921568626</v>
      </c>
      <c r="M417" s="11">
        <v>102</v>
      </c>
      <c r="N417" s="9">
        <v>21</v>
      </c>
      <c r="O417" s="9">
        <v>123</v>
      </c>
      <c r="P417" s="103"/>
    </row>
    <row r="418" spans="2:16" x14ac:dyDescent="0.2">
      <c r="B418" s="24" t="s">
        <v>168</v>
      </c>
      <c r="C418" s="10">
        <v>3</v>
      </c>
      <c r="D418" s="2">
        <f>C418/$M$418</f>
        <v>2.8037383177570093E-2</v>
      </c>
      <c r="E418" s="3">
        <v>6</v>
      </c>
      <c r="F418" s="2">
        <f>E418/$M$418</f>
        <v>5.6074766355140186E-2</v>
      </c>
      <c r="G418" s="11">
        <v>15</v>
      </c>
      <c r="H418" s="2">
        <f>G418/$M$418</f>
        <v>0.14018691588785046</v>
      </c>
      <c r="I418" s="3">
        <v>35</v>
      </c>
      <c r="J418" s="2">
        <f>I418/$M$418</f>
        <v>0.32710280373831774</v>
      </c>
      <c r="K418" s="11">
        <v>48</v>
      </c>
      <c r="L418" s="2">
        <f>K418/$M$418</f>
        <v>0.44859813084112149</v>
      </c>
      <c r="M418" s="11">
        <v>107</v>
      </c>
      <c r="N418" s="9">
        <v>16</v>
      </c>
      <c r="O418" s="9">
        <v>123</v>
      </c>
      <c r="P418" s="103"/>
    </row>
    <row r="419" spans="2:16" x14ac:dyDescent="0.2">
      <c r="B419" s="24" t="s">
        <v>169</v>
      </c>
      <c r="C419" s="10">
        <v>6</v>
      </c>
      <c r="D419" s="2">
        <f>C419/$M$419</f>
        <v>5.6603773584905662E-2</v>
      </c>
      <c r="E419" s="3">
        <v>5</v>
      </c>
      <c r="F419" s="2">
        <f>E419/$M$419</f>
        <v>4.716981132075472E-2</v>
      </c>
      <c r="G419" s="11">
        <v>31</v>
      </c>
      <c r="H419" s="2">
        <f>G419/$M$419</f>
        <v>0.29245283018867924</v>
      </c>
      <c r="I419" s="3">
        <v>29</v>
      </c>
      <c r="J419" s="2">
        <f>I419/$M$419</f>
        <v>0.27358490566037735</v>
      </c>
      <c r="K419" s="11">
        <v>35</v>
      </c>
      <c r="L419" s="2">
        <f>K419/$M$419</f>
        <v>0.330188679245283</v>
      </c>
      <c r="M419" s="11">
        <v>106</v>
      </c>
      <c r="N419" s="9">
        <v>17</v>
      </c>
      <c r="O419" s="9">
        <v>123</v>
      </c>
      <c r="P419" s="103"/>
    </row>
    <row r="422" spans="2:16" x14ac:dyDescent="0.25">
      <c r="B422" s="27"/>
      <c r="C422" s="102" t="s">
        <v>170</v>
      </c>
    </row>
    <row r="424" spans="2:16" ht="15" customHeight="1" x14ac:dyDescent="0.2">
      <c r="B424" s="254" t="s">
        <v>171</v>
      </c>
      <c r="C424" s="257" t="s">
        <v>312</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12</v>
      </c>
      <c r="D427" s="2">
        <f>C427/$M$427</f>
        <v>0.11320754716981132</v>
      </c>
      <c r="E427" s="3">
        <v>40</v>
      </c>
      <c r="F427" s="2">
        <f>E427/$M$427</f>
        <v>0.37735849056603776</v>
      </c>
      <c r="G427" s="11">
        <v>16</v>
      </c>
      <c r="H427" s="2">
        <f>G427/$M$427</f>
        <v>0.15094339622641509</v>
      </c>
      <c r="I427" s="3">
        <v>6</v>
      </c>
      <c r="J427" s="2">
        <f>I427/$M$427</f>
        <v>5.6603773584905662E-2</v>
      </c>
      <c r="K427" s="11">
        <v>32</v>
      </c>
      <c r="L427" s="2">
        <f>K427/$M$427</f>
        <v>0.30188679245283018</v>
      </c>
      <c r="M427" s="11">
        <v>106</v>
      </c>
      <c r="N427" s="9">
        <v>17</v>
      </c>
      <c r="O427" s="9">
        <v>123</v>
      </c>
      <c r="P427" s="103"/>
    </row>
    <row r="428" spans="2:16" x14ac:dyDescent="0.2">
      <c r="B428" s="119" t="s">
        <v>177</v>
      </c>
      <c r="C428" s="10">
        <v>13</v>
      </c>
      <c r="D428" s="2">
        <f>C428/$M$428</f>
        <v>0.12380952380952381</v>
      </c>
      <c r="E428" s="3">
        <v>46</v>
      </c>
      <c r="F428" s="2">
        <f>E428/$M$428</f>
        <v>0.43809523809523809</v>
      </c>
      <c r="G428" s="11">
        <v>18</v>
      </c>
      <c r="H428" s="2">
        <f>G428/$M$428</f>
        <v>0.17142857142857143</v>
      </c>
      <c r="I428" s="3">
        <v>6</v>
      </c>
      <c r="J428" s="2">
        <f>I428/$M$428</f>
        <v>5.7142857142857141E-2</v>
      </c>
      <c r="K428" s="11">
        <v>22</v>
      </c>
      <c r="L428" s="2">
        <f>K428/$M$428</f>
        <v>0.20952380952380953</v>
      </c>
      <c r="M428" s="11">
        <v>105</v>
      </c>
      <c r="N428" s="9">
        <v>18</v>
      </c>
      <c r="O428" s="9">
        <v>123</v>
      </c>
      <c r="P428" s="103"/>
    </row>
    <row r="429" spans="2:16" ht="24" x14ac:dyDescent="0.2">
      <c r="B429" s="24" t="s">
        <v>178</v>
      </c>
      <c r="C429" s="10">
        <v>9</v>
      </c>
      <c r="D429" s="2">
        <f>C429/$M$429</f>
        <v>8.4112149532710276E-2</v>
      </c>
      <c r="E429" s="3">
        <v>36</v>
      </c>
      <c r="F429" s="2">
        <f>E429/$M$429</f>
        <v>0.3364485981308411</v>
      </c>
      <c r="G429" s="11">
        <v>28</v>
      </c>
      <c r="H429" s="2">
        <f>G429/$M$429</f>
        <v>0.26168224299065418</v>
      </c>
      <c r="I429" s="3">
        <v>12</v>
      </c>
      <c r="J429" s="2">
        <f>I429/$M$429</f>
        <v>0.11214953271028037</v>
      </c>
      <c r="K429" s="11">
        <v>22</v>
      </c>
      <c r="L429" s="2">
        <f>K429/$M$429</f>
        <v>0.20560747663551401</v>
      </c>
      <c r="M429" s="11">
        <v>107</v>
      </c>
      <c r="N429" s="9">
        <v>16</v>
      </c>
      <c r="O429" s="9">
        <v>123</v>
      </c>
      <c r="P429" s="103"/>
    </row>
    <row r="430" spans="2:16" x14ac:dyDescent="0.25">
      <c r="B430" s="119" t="s">
        <v>179</v>
      </c>
      <c r="C430" s="10">
        <v>6</v>
      </c>
      <c r="D430" s="2">
        <f>C430/$M$430</f>
        <v>5.7142857142857141E-2</v>
      </c>
      <c r="E430" s="3">
        <v>35</v>
      </c>
      <c r="F430" s="2">
        <f>E430/$M$430</f>
        <v>0.33333333333333331</v>
      </c>
      <c r="G430" s="11">
        <v>35</v>
      </c>
      <c r="H430" s="2">
        <f>G430/$M$430</f>
        <v>0.33333333333333331</v>
      </c>
      <c r="I430" s="3">
        <v>12</v>
      </c>
      <c r="J430" s="2">
        <f>I430/$M$430</f>
        <v>0.11428571428571428</v>
      </c>
      <c r="K430" s="11">
        <v>17</v>
      </c>
      <c r="L430" s="2">
        <f>K430/$M$430</f>
        <v>0.16190476190476191</v>
      </c>
      <c r="M430" s="11">
        <v>105</v>
      </c>
      <c r="N430" s="9">
        <v>18</v>
      </c>
      <c r="O430" s="9">
        <v>123</v>
      </c>
      <c r="P430" s="103"/>
    </row>
    <row r="431" spans="2:16" x14ac:dyDescent="0.25">
      <c r="B431" s="24" t="s">
        <v>180</v>
      </c>
      <c r="C431" s="10">
        <v>5</v>
      </c>
      <c r="D431" s="2">
        <f>C431/$M$431</f>
        <v>4.7619047619047616E-2</v>
      </c>
      <c r="E431" s="3">
        <v>44</v>
      </c>
      <c r="F431" s="2">
        <f>E431/$M$431</f>
        <v>0.41904761904761906</v>
      </c>
      <c r="G431" s="11">
        <v>42</v>
      </c>
      <c r="H431" s="2">
        <f>G431/$M$431</f>
        <v>0.4</v>
      </c>
      <c r="I431" s="3">
        <v>4</v>
      </c>
      <c r="J431" s="2">
        <f>I431/$M$431</f>
        <v>3.8095238095238099E-2</v>
      </c>
      <c r="K431" s="11">
        <v>10</v>
      </c>
      <c r="L431" s="2">
        <f>K431/$M$431</f>
        <v>9.5238095238095233E-2</v>
      </c>
      <c r="M431" s="11">
        <v>105</v>
      </c>
      <c r="N431" s="9">
        <v>18</v>
      </c>
      <c r="O431" s="9">
        <v>123</v>
      </c>
      <c r="P431" s="103"/>
    </row>
    <row r="432" spans="2:16" ht="24" x14ac:dyDescent="0.25">
      <c r="B432" s="24" t="s">
        <v>181</v>
      </c>
      <c r="C432" s="10">
        <v>18</v>
      </c>
      <c r="D432" s="2">
        <f>C432/$M$432</f>
        <v>0.17475728155339806</v>
      </c>
      <c r="E432" s="3">
        <v>44</v>
      </c>
      <c r="F432" s="2">
        <f>E432/$M$432</f>
        <v>0.42718446601941745</v>
      </c>
      <c r="G432" s="11">
        <v>28</v>
      </c>
      <c r="H432" s="2">
        <f>G432/$M$432</f>
        <v>0.27184466019417475</v>
      </c>
      <c r="I432" s="3">
        <v>2</v>
      </c>
      <c r="J432" s="2">
        <f>I432/$M$432</f>
        <v>1.9417475728155338E-2</v>
      </c>
      <c r="K432" s="11">
        <v>11</v>
      </c>
      <c r="L432" s="2">
        <f>K432/$M$432</f>
        <v>0.10679611650485436</v>
      </c>
      <c r="M432" s="11">
        <v>103</v>
      </c>
      <c r="N432" s="9">
        <v>20</v>
      </c>
      <c r="O432" s="9">
        <v>123</v>
      </c>
      <c r="P432" s="103"/>
    </row>
    <row r="433" spans="2:16" x14ac:dyDescent="0.2">
      <c r="B433" s="119" t="s">
        <v>182</v>
      </c>
      <c r="C433" s="10">
        <v>19</v>
      </c>
      <c r="D433" s="2">
        <f>C433/$M$433</f>
        <v>0.17757009345794392</v>
      </c>
      <c r="E433" s="3">
        <v>33</v>
      </c>
      <c r="F433" s="2">
        <f>E433/$M$433</f>
        <v>0.30841121495327101</v>
      </c>
      <c r="G433" s="11">
        <v>29</v>
      </c>
      <c r="H433" s="2">
        <f>G433/$M$433</f>
        <v>0.27102803738317754</v>
      </c>
      <c r="I433" s="3">
        <v>11</v>
      </c>
      <c r="J433" s="2">
        <f>I433/$M$433</f>
        <v>0.10280373831775701</v>
      </c>
      <c r="K433" s="11">
        <v>15</v>
      </c>
      <c r="L433" s="2">
        <f>K433/$M$433</f>
        <v>0.14018691588785046</v>
      </c>
      <c r="M433" s="11">
        <v>107</v>
      </c>
      <c r="N433" s="9">
        <v>16</v>
      </c>
      <c r="O433" s="9">
        <v>123</v>
      </c>
      <c r="P433" s="103"/>
    </row>
    <row r="434" spans="2:16" x14ac:dyDescent="0.2">
      <c r="B434" s="24" t="s">
        <v>183</v>
      </c>
      <c r="C434" s="10">
        <v>4</v>
      </c>
      <c r="D434" s="2">
        <f>C434/$M$434</f>
        <v>3.8461538461538464E-2</v>
      </c>
      <c r="E434" s="3">
        <v>23</v>
      </c>
      <c r="F434" s="2">
        <f>E434/$M$434</f>
        <v>0.22115384615384615</v>
      </c>
      <c r="G434" s="11">
        <v>58</v>
      </c>
      <c r="H434" s="2">
        <f>G434/$M$434</f>
        <v>0.55769230769230771</v>
      </c>
      <c r="I434" s="3">
        <v>13</v>
      </c>
      <c r="J434" s="2">
        <f>I434/$M$434</f>
        <v>0.125</v>
      </c>
      <c r="K434" s="11">
        <v>6</v>
      </c>
      <c r="L434" s="2">
        <f>K434/$M$434</f>
        <v>5.7692307692307696E-2</v>
      </c>
      <c r="M434" s="11">
        <v>104</v>
      </c>
      <c r="N434" s="9">
        <v>19</v>
      </c>
      <c r="O434" s="9">
        <v>123</v>
      </c>
      <c r="P434" s="103"/>
    </row>
    <row r="435" spans="2:16" x14ac:dyDescent="0.25">
      <c r="B435" s="24" t="s">
        <v>184</v>
      </c>
      <c r="C435" s="10">
        <v>4</v>
      </c>
      <c r="D435" s="2">
        <f>C435/$M$435</f>
        <v>3.9603960396039604E-2</v>
      </c>
      <c r="E435" s="3">
        <v>23</v>
      </c>
      <c r="F435" s="2">
        <f>E435/$M$435</f>
        <v>0.22772277227722773</v>
      </c>
      <c r="G435" s="11">
        <v>51</v>
      </c>
      <c r="H435" s="2">
        <f>G435/$M$435</f>
        <v>0.50495049504950495</v>
      </c>
      <c r="I435" s="3">
        <v>11</v>
      </c>
      <c r="J435" s="2">
        <f>I435/$M$435</f>
        <v>0.10891089108910891</v>
      </c>
      <c r="K435" s="11">
        <v>12</v>
      </c>
      <c r="L435" s="2">
        <f>K435/$M$435</f>
        <v>0.11881188118811881</v>
      </c>
      <c r="M435" s="11">
        <v>101</v>
      </c>
      <c r="N435" s="9">
        <v>22</v>
      </c>
      <c r="O435" s="9">
        <v>123</v>
      </c>
      <c r="P435" s="103"/>
    </row>
    <row r="436" spans="2:16" x14ac:dyDescent="0.25">
      <c r="B436" s="119" t="s">
        <v>185</v>
      </c>
      <c r="C436" s="10">
        <v>7</v>
      </c>
      <c r="D436" s="2">
        <f>C436/$M$436</f>
        <v>7.2164948453608241E-2</v>
      </c>
      <c r="E436" s="3">
        <v>21</v>
      </c>
      <c r="F436" s="2">
        <f>E436/$M$436</f>
        <v>0.21649484536082475</v>
      </c>
      <c r="G436" s="11">
        <v>50</v>
      </c>
      <c r="H436" s="2">
        <f>G436/$M$436</f>
        <v>0.51546391752577314</v>
      </c>
      <c r="I436" s="3">
        <v>2</v>
      </c>
      <c r="J436" s="2">
        <f>I436/$M$436</f>
        <v>2.0618556701030927E-2</v>
      </c>
      <c r="K436" s="11">
        <v>17</v>
      </c>
      <c r="L436" s="2">
        <f>K436/$M$436</f>
        <v>0.17525773195876287</v>
      </c>
      <c r="M436" s="11">
        <v>97</v>
      </c>
      <c r="N436" s="9">
        <v>26</v>
      </c>
      <c r="O436" s="9">
        <v>123</v>
      </c>
      <c r="P436" s="103"/>
    </row>
    <row r="437" spans="2:16" x14ac:dyDescent="0.2">
      <c r="B437" s="119" t="s">
        <v>186</v>
      </c>
      <c r="C437" s="10">
        <v>12</v>
      </c>
      <c r="D437" s="2">
        <f>C437/$M$437</f>
        <v>0.11881188118811881</v>
      </c>
      <c r="E437" s="3">
        <v>32</v>
      </c>
      <c r="F437" s="2">
        <f>E437/$M$437</f>
        <v>0.31683168316831684</v>
      </c>
      <c r="G437" s="11">
        <v>38</v>
      </c>
      <c r="H437" s="2">
        <f>G437/$M$437</f>
        <v>0.37623762376237624</v>
      </c>
      <c r="I437" s="3">
        <v>2</v>
      </c>
      <c r="J437" s="2">
        <f>I437/$M$437</f>
        <v>1.9801980198019802E-2</v>
      </c>
      <c r="K437" s="11">
        <v>17</v>
      </c>
      <c r="L437" s="2">
        <f>K437/$M$437</f>
        <v>0.16831683168316833</v>
      </c>
      <c r="M437" s="11">
        <v>101</v>
      </c>
      <c r="N437" s="9">
        <v>22</v>
      </c>
      <c r="O437" s="9">
        <v>123</v>
      </c>
      <c r="P437" s="103"/>
    </row>
    <row r="440" spans="2:16" s="102" customFormat="1" ht="11.45" x14ac:dyDescent="0.2">
      <c r="B440" s="27"/>
      <c r="C440" s="102" t="s">
        <v>187</v>
      </c>
    </row>
    <row r="442" spans="2:16" ht="15" customHeight="1" x14ac:dyDescent="0.2">
      <c r="B442" s="254" t="s">
        <v>188</v>
      </c>
      <c r="C442" s="257" t="s">
        <v>312</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0</v>
      </c>
      <c r="D445" s="2">
        <f>C445/$K$445</f>
        <v>0</v>
      </c>
      <c r="E445" s="3">
        <v>4</v>
      </c>
      <c r="F445" s="2">
        <f>E445/$K$445</f>
        <v>0.26666666666666666</v>
      </c>
      <c r="G445" s="11">
        <v>3</v>
      </c>
      <c r="H445" s="2">
        <f>G445/$K$445</f>
        <v>0.2</v>
      </c>
      <c r="I445" s="3">
        <v>8</v>
      </c>
      <c r="J445" s="2">
        <f>I445/$K$445</f>
        <v>0.53333333333333333</v>
      </c>
      <c r="K445" s="11">
        <v>15</v>
      </c>
      <c r="L445" s="9">
        <v>108</v>
      </c>
      <c r="M445" s="9">
        <v>123</v>
      </c>
      <c r="N445" s="103"/>
    </row>
    <row r="446" spans="2:16" x14ac:dyDescent="0.25">
      <c r="B446" s="24" t="s">
        <v>191</v>
      </c>
      <c r="C446" s="10">
        <v>1</v>
      </c>
      <c r="D446" s="2">
        <f>C446/$K$446</f>
        <v>6.6666666666666666E-2</v>
      </c>
      <c r="E446" s="3">
        <v>5</v>
      </c>
      <c r="F446" s="2">
        <f>E446/$K$446</f>
        <v>0.33333333333333331</v>
      </c>
      <c r="G446" s="11">
        <v>2</v>
      </c>
      <c r="H446" s="2">
        <f>G446/$K$446</f>
        <v>0.13333333333333333</v>
      </c>
      <c r="I446" s="3">
        <v>7</v>
      </c>
      <c r="J446" s="2">
        <f>I446/$K$446</f>
        <v>0.46666666666666667</v>
      </c>
      <c r="K446" s="11">
        <v>15</v>
      </c>
      <c r="L446" s="9">
        <v>108</v>
      </c>
      <c r="M446" s="9">
        <v>123</v>
      </c>
      <c r="N446" s="103"/>
    </row>
    <row r="447" spans="2:16" x14ac:dyDescent="0.25">
      <c r="B447" s="24" t="s">
        <v>192</v>
      </c>
      <c r="C447" s="10">
        <v>1</v>
      </c>
      <c r="D447" s="2">
        <f>C447/$K$447</f>
        <v>6.6666666666666666E-2</v>
      </c>
      <c r="E447" s="3">
        <v>5</v>
      </c>
      <c r="F447" s="2">
        <f>E447/$K$447</f>
        <v>0.33333333333333331</v>
      </c>
      <c r="G447" s="11">
        <v>2</v>
      </c>
      <c r="H447" s="2">
        <f>G447/$K$447</f>
        <v>0.13333333333333333</v>
      </c>
      <c r="I447" s="3">
        <v>7</v>
      </c>
      <c r="J447" s="2">
        <f>I447/$K$447</f>
        <v>0.46666666666666667</v>
      </c>
      <c r="K447" s="11">
        <v>15</v>
      </c>
      <c r="L447" s="9">
        <v>108</v>
      </c>
      <c r="M447" s="9">
        <v>123</v>
      </c>
      <c r="N447" s="103"/>
    </row>
    <row r="448" spans="2:16" x14ac:dyDescent="0.25">
      <c r="N448" s="103"/>
    </row>
    <row r="449" spans="2:16" x14ac:dyDescent="0.25">
      <c r="N449" s="103"/>
    </row>
    <row r="450" spans="2:16" x14ac:dyDescent="0.25">
      <c r="C450" s="102" t="s">
        <v>193</v>
      </c>
      <c r="N450" s="103"/>
    </row>
    <row r="451" spans="2:16" x14ac:dyDescent="0.25">
      <c r="C451" s="27"/>
      <c r="N451" s="103"/>
    </row>
    <row r="452" spans="2:16" x14ac:dyDescent="0.25">
      <c r="C452" s="102" t="s">
        <v>194</v>
      </c>
      <c r="N452" s="103"/>
    </row>
    <row r="453" spans="2:16" x14ac:dyDescent="0.25">
      <c r="N453" s="103"/>
    </row>
    <row r="454" spans="2:16" ht="15" customHeight="1" x14ac:dyDescent="0.2">
      <c r="B454" s="253" t="s">
        <v>195</v>
      </c>
      <c r="C454" s="257"/>
      <c r="D454" s="257"/>
      <c r="E454" s="257"/>
      <c r="F454" s="257"/>
      <c r="G454" s="257"/>
      <c r="N454" s="103"/>
    </row>
    <row r="455" spans="2:16" ht="40.5" customHeight="1" x14ac:dyDescent="0.2">
      <c r="B455" s="253"/>
      <c r="C455" s="92" t="s">
        <v>121</v>
      </c>
      <c r="D455" s="32"/>
      <c r="E455" s="92" t="s">
        <v>122</v>
      </c>
      <c r="F455" s="32"/>
      <c r="G455" s="92" t="s">
        <v>4</v>
      </c>
      <c r="N455" s="103"/>
    </row>
    <row r="456" spans="2:16" x14ac:dyDescent="0.2">
      <c r="B456" s="24" t="s">
        <v>312</v>
      </c>
      <c r="C456" s="9">
        <v>80</v>
      </c>
      <c r="D456" s="2">
        <f>C456/$G$456</f>
        <v>0.65040650406504064</v>
      </c>
      <c r="E456" s="3">
        <v>43</v>
      </c>
      <c r="F456" s="2">
        <f>E456/$G$456</f>
        <v>0.34959349593495936</v>
      </c>
      <c r="G456" s="9">
        <v>123</v>
      </c>
      <c r="H456" s="103"/>
    </row>
    <row r="459" spans="2:16" x14ac:dyDescent="0.2">
      <c r="B459" s="27"/>
      <c r="C459" s="102" t="s">
        <v>196</v>
      </c>
    </row>
    <row r="461" spans="2:16" ht="15" customHeight="1" x14ac:dyDescent="0.2">
      <c r="B461" s="254" t="s">
        <v>197</v>
      </c>
      <c r="C461" s="257" t="s">
        <v>312</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9</v>
      </c>
      <c r="D464" s="2">
        <f>C464/$M$464</f>
        <v>0.11392405063291139</v>
      </c>
      <c r="E464" s="3">
        <v>9</v>
      </c>
      <c r="F464" s="2">
        <f>E464/$M$464</f>
        <v>0.11392405063291139</v>
      </c>
      <c r="G464" s="3">
        <v>14</v>
      </c>
      <c r="H464" s="2">
        <f>G464/$M$464</f>
        <v>0.17721518987341772</v>
      </c>
      <c r="I464" s="3">
        <v>23</v>
      </c>
      <c r="J464" s="2">
        <f>I464/$M$464</f>
        <v>0.29113924050632911</v>
      </c>
      <c r="K464" s="3">
        <v>24</v>
      </c>
      <c r="L464" s="2">
        <f>K464/$M$464</f>
        <v>0.30379746835443039</v>
      </c>
      <c r="M464" s="3">
        <v>79</v>
      </c>
      <c r="N464" s="9">
        <v>44</v>
      </c>
      <c r="O464" s="9">
        <v>123</v>
      </c>
      <c r="P464" s="103"/>
    </row>
    <row r="465" spans="2:16" x14ac:dyDescent="0.2">
      <c r="B465" s="24" t="s">
        <v>199</v>
      </c>
      <c r="C465" s="10">
        <v>10</v>
      </c>
      <c r="D465" s="2">
        <f>C465/$M$465</f>
        <v>0.12658227848101267</v>
      </c>
      <c r="E465" s="3">
        <v>14</v>
      </c>
      <c r="F465" s="2">
        <f>E465/$M$465</f>
        <v>0.17721518987341772</v>
      </c>
      <c r="G465" s="3">
        <v>28</v>
      </c>
      <c r="H465" s="2">
        <f>G465/$M$465</f>
        <v>0.35443037974683544</v>
      </c>
      <c r="I465" s="3">
        <v>17</v>
      </c>
      <c r="J465" s="2">
        <f>I465/$M$465</f>
        <v>0.21518987341772153</v>
      </c>
      <c r="K465" s="3">
        <v>10</v>
      </c>
      <c r="L465" s="2">
        <f>K465/$M$465</f>
        <v>0.12658227848101267</v>
      </c>
      <c r="M465" s="3">
        <v>79</v>
      </c>
      <c r="N465" s="9">
        <v>44</v>
      </c>
      <c r="O465" s="9">
        <v>123</v>
      </c>
      <c r="P465" s="103"/>
    </row>
    <row r="466" spans="2:16" x14ac:dyDescent="0.2">
      <c r="B466" s="24" t="s">
        <v>200</v>
      </c>
      <c r="C466" s="10">
        <v>6</v>
      </c>
      <c r="D466" s="2">
        <f>C466/$M$466</f>
        <v>7.6923076923076927E-2</v>
      </c>
      <c r="E466" s="3">
        <v>4</v>
      </c>
      <c r="F466" s="2">
        <f>E466/$M$466</f>
        <v>5.128205128205128E-2</v>
      </c>
      <c r="G466" s="3">
        <v>17</v>
      </c>
      <c r="H466" s="2">
        <f>G466/$M$466</f>
        <v>0.21794871794871795</v>
      </c>
      <c r="I466" s="3">
        <v>24</v>
      </c>
      <c r="J466" s="2">
        <f>I466/$M$466</f>
        <v>0.30769230769230771</v>
      </c>
      <c r="K466" s="3">
        <v>27</v>
      </c>
      <c r="L466" s="2">
        <f>K466/$M$466</f>
        <v>0.34615384615384615</v>
      </c>
      <c r="M466" s="3">
        <v>78</v>
      </c>
      <c r="N466" s="9">
        <v>45</v>
      </c>
      <c r="O466" s="9">
        <v>123</v>
      </c>
      <c r="P466" s="103"/>
    </row>
    <row r="467" spans="2:16" ht="24" x14ac:dyDescent="0.2">
      <c r="B467" s="24" t="s">
        <v>201</v>
      </c>
      <c r="C467" s="10">
        <v>2</v>
      </c>
      <c r="D467" s="2">
        <f>C467/$M$467</f>
        <v>2.5316455696202531E-2</v>
      </c>
      <c r="E467" s="3">
        <v>12</v>
      </c>
      <c r="F467" s="2">
        <f>E467/$M$467</f>
        <v>0.15189873417721519</v>
      </c>
      <c r="G467" s="3">
        <v>28</v>
      </c>
      <c r="H467" s="2">
        <f>G467/$M$467</f>
        <v>0.35443037974683544</v>
      </c>
      <c r="I467" s="3">
        <v>17</v>
      </c>
      <c r="J467" s="2">
        <f>I467/$M$467</f>
        <v>0.21518987341772153</v>
      </c>
      <c r="K467" s="3">
        <v>20</v>
      </c>
      <c r="L467" s="2">
        <f>K467/$M$467</f>
        <v>0.25316455696202533</v>
      </c>
      <c r="M467" s="3">
        <v>79</v>
      </c>
      <c r="N467" s="9">
        <v>44</v>
      </c>
      <c r="O467" s="9">
        <v>123</v>
      </c>
      <c r="P467" s="103"/>
    </row>
    <row r="468" spans="2:16" x14ac:dyDescent="0.2">
      <c r="B468" s="119" t="s">
        <v>114</v>
      </c>
      <c r="C468" s="10">
        <v>2</v>
      </c>
      <c r="D468" s="2">
        <f>C468/$M$468</f>
        <v>0.18181818181818182</v>
      </c>
      <c r="E468" s="3">
        <v>0</v>
      </c>
      <c r="F468" s="2">
        <f>E468/$M$468</f>
        <v>0</v>
      </c>
      <c r="G468" s="3">
        <v>3</v>
      </c>
      <c r="H468" s="2">
        <f>G468/$M$468</f>
        <v>0.27272727272727271</v>
      </c>
      <c r="I468" s="3">
        <v>2</v>
      </c>
      <c r="J468" s="2">
        <f>I468/$M$468</f>
        <v>0.18181818181818182</v>
      </c>
      <c r="K468" s="3">
        <v>4</v>
      </c>
      <c r="L468" s="2">
        <f>K468/$M$468</f>
        <v>0.36363636363636365</v>
      </c>
      <c r="M468" s="3">
        <v>11</v>
      </c>
      <c r="N468" s="9">
        <v>112</v>
      </c>
      <c r="O468" s="9">
        <v>123</v>
      </c>
      <c r="P468" s="103"/>
    </row>
    <row r="471" spans="2:16" x14ac:dyDescent="0.2">
      <c r="C471" s="102" t="s">
        <v>202</v>
      </c>
    </row>
    <row r="473" spans="2:16" ht="15" customHeight="1" x14ac:dyDescent="0.2">
      <c r="B473" s="254" t="s">
        <v>203</v>
      </c>
      <c r="C473" s="257" t="s">
        <v>312</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1</v>
      </c>
      <c r="D476" s="2">
        <f>C476/$M$476</f>
        <v>1.3513513513513514E-2</v>
      </c>
      <c r="E476" s="3">
        <v>8</v>
      </c>
      <c r="F476" s="2">
        <f>E476/$M$476</f>
        <v>0.10810810810810811</v>
      </c>
      <c r="G476" s="3">
        <v>16</v>
      </c>
      <c r="H476" s="2">
        <f>G476/$M$476</f>
        <v>0.21621621621621623</v>
      </c>
      <c r="I476" s="3">
        <v>28</v>
      </c>
      <c r="J476" s="2">
        <f>I476/$M$476</f>
        <v>0.3783783783783784</v>
      </c>
      <c r="K476" s="3">
        <v>21</v>
      </c>
      <c r="L476" s="2">
        <f>K476/$M$476</f>
        <v>0.28378378378378377</v>
      </c>
      <c r="M476" s="11">
        <v>74</v>
      </c>
      <c r="N476" s="4">
        <v>49</v>
      </c>
      <c r="O476" s="4">
        <v>123</v>
      </c>
      <c r="P476" s="103"/>
    </row>
    <row r="477" spans="2:16" x14ac:dyDescent="0.2">
      <c r="B477" s="24" t="s">
        <v>205</v>
      </c>
      <c r="C477" s="10">
        <v>5</v>
      </c>
      <c r="D477" s="2">
        <f>C477/$M$477</f>
        <v>6.6666666666666666E-2</v>
      </c>
      <c r="E477" s="3">
        <v>6</v>
      </c>
      <c r="F477" s="2">
        <f>E477/$M$477</f>
        <v>0.08</v>
      </c>
      <c r="G477" s="3">
        <v>13</v>
      </c>
      <c r="H477" s="2">
        <f>G477/$M$477</f>
        <v>0.17333333333333334</v>
      </c>
      <c r="I477" s="3">
        <v>18</v>
      </c>
      <c r="J477" s="2">
        <f>I477/$M$477</f>
        <v>0.24</v>
      </c>
      <c r="K477" s="3">
        <v>33</v>
      </c>
      <c r="L477" s="2">
        <f>K477/$M$477</f>
        <v>0.44</v>
      </c>
      <c r="M477" s="11">
        <v>75</v>
      </c>
      <c r="N477" s="4">
        <v>48</v>
      </c>
      <c r="O477" s="4">
        <v>123</v>
      </c>
      <c r="P477" s="103"/>
    </row>
    <row r="478" spans="2:16" ht="24" x14ac:dyDescent="0.2">
      <c r="B478" s="24" t="s">
        <v>206</v>
      </c>
      <c r="C478" s="10">
        <v>5</v>
      </c>
      <c r="D478" s="2">
        <f>C478/$M$478</f>
        <v>6.8493150684931503E-2</v>
      </c>
      <c r="E478" s="3">
        <v>8</v>
      </c>
      <c r="F478" s="2">
        <f>E478/$M$478</f>
        <v>0.1095890410958904</v>
      </c>
      <c r="G478" s="3">
        <v>18</v>
      </c>
      <c r="H478" s="2">
        <f>G478/$M$478</f>
        <v>0.24657534246575341</v>
      </c>
      <c r="I478" s="3">
        <v>22</v>
      </c>
      <c r="J478" s="2">
        <f>I478/$M$478</f>
        <v>0.30136986301369861</v>
      </c>
      <c r="K478" s="3">
        <v>20</v>
      </c>
      <c r="L478" s="2">
        <f>K478/$M$478</f>
        <v>0.27397260273972601</v>
      </c>
      <c r="M478" s="11">
        <v>73</v>
      </c>
      <c r="N478" s="4">
        <v>50</v>
      </c>
      <c r="O478" s="4">
        <v>123</v>
      </c>
      <c r="P478" s="103"/>
    </row>
    <row r="479" spans="2:16" ht="24" x14ac:dyDescent="0.2">
      <c r="B479" s="24" t="s">
        <v>207</v>
      </c>
      <c r="C479" s="10">
        <v>3</v>
      </c>
      <c r="D479" s="2">
        <f>C479/$M$479</f>
        <v>0.04</v>
      </c>
      <c r="E479" s="3">
        <v>6</v>
      </c>
      <c r="F479" s="2">
        <f>E479/$M$479</f>
        <v>0.08</v>
      </c>
      <c r="G479" s="3">
        <v>15</v>
      </c>
      <c r="H479" s="2">
        <f>G479/$M$479</f>
        <v>0.2</v>
      </c>
      <c r="I479" s="3">
        <v>20</v>
      </c>
      <c r="J479" s="2">
        <f>I479/$M$479</f>
        <v>0.26666666666666666</v>
      </c>
      <c r="K479" s="3">
        <v>31</v>
      </c>
      <c r="L479" s="2">
        <f>K479/$M$479</f>
        <v>0.41333333333333333</v>
      </c>
      <c r="M479" s="11">
        <v>75</v>
      </c>
      <c r="N479" s="4">
        <v>48</v>
      </c>
      <c r="O479" s="4">
        <v>123</v>
      </c>
      <c r="P479" s="103"/>
    </row>
    <row r="480" spans="2:16" x14ac:dyDescent="0.2">
      <c r="B480" s="24" t="s">
        <v>208</v>
      </c>
      <c r="C480" s="10">
        <v>1</v>
      </c>
      <c r="D480" s="2">
        <f>C480/$M$480</f>
        <v>1.3888888888888888E-2</v>
      </c>
      <c r="E480" s="3">
        <v>6</v>
      </c>
      <c r="F480" s="2">
        <f>E480/$M$480</f>
        <v>8.3333333333333329E-2</v>
      </c>
      <c r="G480" s="3">
        <v>18</v>
      </c>
      <c r="H480" s="2">
        <f>G480/$M$480</f>
        <v>0.25</v>
      </c>
      <c r="I480" s="3">
        <v>21</v>
      </c>
      <c r="J480" s="2">
        <f>I480/$M$480</f>
        <v>0.29166666666666669</v>
      </c>
      <c r="K480" s="3">
        <v>26</v>
      </c>
      <c r="L480" s="2">
        <f>K480/$M$480</f>
        <v>0.3611111111111111</v>
      </c>
      <c r="M480" s="11">
        <v>72</v>
      </c>
      <c r="N480" s="9">
        <v>51</v>
      </c>
      <c r="O480" s="9">
        <v>123</v>
      </c>
      <c r="P480" s="103"/>
    </row>
    <row r="481" spans="2:16" x14ac:dyDescent="0.2">
      <c r="B481" s="119" t="s">
        <v>114</v>
      </c>
      <c r="C481" s="32">
        <v>0</v>
      </c>
      <c r="D481" s="2">
        <f>C481/$M$481</f>
        <v>0</v>
      </c>
      <c r="E481" s="3">
        <v>0</v>
      </c>
      <c r="F481" s="2">
        <f>E481/$M$481</f>
        <v>0</v>
      </c>
      <c r="G481" s="3">
        <v>2</v>
      </c>
      <c r="H481" s="2">
        <f>G481/$M$481</f>
        <v>0.66666666666666663</v>
      </c>
      <c r="I481" s="3">
        <v>0</v>
      </c>
      <c r="J481" s="2">
        <f>I481/$M$481</f>
        <v>0</v>
      </c>
      <c r="K481" s="3">
        <v>1</v>
      </c>
      <c r="L481" s="2">
        <f>K481/$M$481</f>
        <v>0.33333333333333331</v>
      </c>
      <c r="M481" s="11">
        <v>3</v>
      </c>
      <c r="N481" s="9">
        <v>120</v>
      </c>
      <c r="O481" s="9">
        <v>123</v>
      </c>
      <c r="P481" s="103"/>
    </row>
    <row r="484" spans="2:16" x14ac:dyDescent="0.2">
      <c r="C484" s="102" t="s">
        <v>209</v>
      </c>
    </row>
    <row r="486" spans="2:16" ht="15" customHeight="1" x14ac:dyDescent="0.2">
      <c r="B486" s="254" t="s">
        <v>197</v>
      </c>
      <c r="C486" s="257" t="s">
        <v>312</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9</v>
      </c>
      <c r="D489" s="2">
        <f>C489/$M$489</f>
        <v>0.36</v>
      </c>
      <c r="E489" s="3">
        <v>3</v>
      </c>
      <c r="F489" s="2">
        <f>E489/$M$489</f>
        <v>0.12</v>
      </c>
      <c r="G489" s="3">
        <v>8</v>
      </c>
      <c r="H489" s="2">
        <f>G489/$M$489</f>
        <v>0.32</v>
      </c>
      <c r="I489" s="3">
        <v>2</v>
      </c>
      <c r="J489" s="2">
        <f>I489/$M$489</f>
        <v>0.08</v>
      </c>
      <c r="K489" s="3">
        <v>3</v>
      </c>
      <c r="L489" s="2">
        <f>K489/$M$489</f>
        <v>0.12</v>
      </c>
      <c r="M489" s="11">
        <v>25</v>
      </c>
      <c r="N489" s="9">
        <v>98</v>
      </c>
      <c r="O489" s="9">
        <v>123</v>
      </c>
      <c r="P489" s="103"/>
    </row>
    <row r="490" spans="2:16" ht="24" x14ac:dyDescent="0.2">
      <c r="B490" s="24" t="s">
        <v>211</v>
      </c>
      <c r="C490" s="10">
        <v>5</v>
      </c>
      <c r="D490" s="2">
        <f>C490/$M$490</f>
        <v>0.19230769230769232</v>
      </c>
      <c r="E490" s="3">
        <v>1</v>
      </c>
      <c r="F490" s="2">
        <f>E490/$M$490</f>
        <v>3.8461538461538464E-2</v>
      </c>
      <c r="G490" s="3">
        <v>6</v>
      </c>
      <c r="H490" s="2">
        <f>G490/$M$490</f>
        <v>0.23076923076923078</v>
      </c>
      <c r="I490" s="3">
        <v>6</v>
      </c>
      <c r="J490" s="2">
        <f>I490/$M$490</f>
        <v>0.23076923076923078</v>
      </c>
      <c r="K490" s="3">
        <v>8</v>
      </c>
      <c r="L490" s="2">
        <f>K490/$M$490</f>
        <v>0.30769230769230771</v>
      </c>
      <c r="M490" s="11">
        <v>26</v>
      </c>
      <c r="N490" s="9">
        <v>97</v>
      </c>
      <c r="O490" s="9">
        <v>123</v>
      </c>
      <c r="P490" s="103"/>
    </row>
    <row r="491" spans="2:16" ht="36" x14ac:dyDescent="0.2">
      <c r="B491" s="24" t="s">
        <v>212</v>
      </c>
      <c r="C491" s="10">
        <v>7</v>
      </c>
      <c r="D491" s="2">
        <f>C491/$M$491</f>
        <v>0.25925925925925924</v>
      </c>
      <c r="E491" s="3">
        <v>3</v>
      </c>
      <c r="F491" s="2">
        <f>E491/$M$491</f>
        <v>0.1111111111111111</v>
      </c>
      <c r="G491" s="3">
        <v>7</v>
      </c>
      <c r="H491" s="2">
        <f>G491/$M$491</f>
        <v>0.25925925925925924</v>
      </c>
      <c r="I491" s="3">
        <v>4</v>
      </c>
      <c r="J491" s="2">
        <f>I491/$M$491</f>
        <v>0.14814814814814814</v>
      </c>
      <c r="K491" s="3">
        <v>6</v>
      </c>
      <c r="L491" s="2">
        <f>K491/$M$491</f>
        <v>0.22222222222222221</v>
      </c>
      <c r="M491" s="11">
        <v>27</v>
      </c>
      <c r="N491" s="9">
        <v>96</v>
      </c>
      <c r="O491" s="9">
        <v>123</v>
      </c>
      <c r="P491" s="103"/>
    </row>
    <row r="492" spans="2:16" ht="36" x14ac:dyDescent="0.2">
      <c r="B492" s="24" t="s">
        <v>213</v>
      </c>
      <c r="C492" s="10">
        <v>8</v>
      </c>
      <c r="D492" s="2">
        <f>C492/$M$492</f>
        <v>0.38095238095238093</v>
      </c>
      <c r="E492" s="3">
        <v>3</v>
      </c>
      <c r="F492" s="2">
        <f>E492/$M$492</f>
        <v>0.14285714285714285</v>
      </c>
      <c r="G492" s="3">
        <v>7</v>
      </c>
      <c r="H492" s="2">
        <f>G492/$M$492</f>
        <v>0.33333333333333331</v>
      </c>
      <c r="I492" s="3">
        <v>2</v>
      </c>
      <c r="J492" s="2">
        <f>I492/$M$492</f>
        <v>9.5238095238095233E-2</v>
      </c>
      <c r="K492" s="3">
        <v>1</v>
      </c>
      <c r="L492" s="2">
        <f>K492/$M$492</f>
        <v>4.7619047619047616E-2</v>
      </c>
      <c r="M492" s="11">
        <v>21</v>
      </c>
      <c r="N492" s="9">
        <v>102</v>
      </c>
      <c r="O492" s="9">
        <v>123</v>
      </c>
      <c r="P492" s="103"/>
    </row>
    <row r="493" spans="2:16" ht="36" x14ac:dyDescent="0.2">
      <c r="B493" s="24" t="s">
        <v>214</v>
      </c>
      <c r="C493" s="10">
        <v>10</v>
      </c>
      <c r="D493" s="2">
        <f>C493/$M$493</f>
        <v>0.47619047619047616</v>
      </c>
      <c r="E493" s="3">
        <v>3</v>
      </c>
      <c r="F493" s="2">
        <f>E493/$M$493</f>
        <v>0.14285714285714285</v>
      </c>
      <c r="G493" s="3">
        <v>6</v>
      </c>
      <c r="H493" s="2">
        <f>G493/$M$493</f>
        <v>0.2857142857142857</v>
      </c>
      <c r="I493" s="3">
        <v>1</v>
      </c>
      <c r="J493" s="2">
        <f>I493/$M$493</f>
        <v>4.7619047619047616E-2</v>
      </c>
      <c r="K493" s="3">
        <v>1</v>
      </c>
      <c r="L493" s="2">
        <f>K493/$M$493</f>
        <v>4.7619047619047616E-2</v>
      </c>
      <c r="M493" s="11">
        <v>21</v>
      </c>
      <c r="N493" s="9">
        <v>102</v>
      </c>
      <c r="O493" s="9">
        <v>123</v>
      </c>
      <c r="P493" s="103"/>
    </row>
    <row r="494" spans="2:16" ht="24" x14ac:dyDescent="0.2">
      <c r="B494" s="24" t="s">
        <v>215</v>
      </c>
      <c r="C494" s="10">
        <v>7</v>
      </c>
      <c r="D494" s="2">
        <f>C494/$M$494</f>
        <v>0.31818181818181818</v>
      </c>
      <c r="E494" s="3">
        <v>1</v>
      </c>
      <c r="F494" s="2">
        <f>E494/$M$494</f>
        <v>4.5454545454545456E-2</v>
      </c>
      <c r="G494" s="3">
        <v>9</v>
      </c>
      <c r="H494" s="2">
        <f>G494/$M$494</f>
        <v>0.40909090909090912</v>
      </c>
      <c r="I494" s="3">
        <v>4</v>
      </c>
      <c r="J494" s="2">
        <f>I494/$M$494</f>
        <v>0.18181818181818182</v>
      </c>
      <c r="K494" s="3">
        <v>1</v>
      </c>
      <c r="L494" s="2">
        <f>K494/$M$494</f>
        <v>4.5454545454545456E-2</v>
      </c>
      <c r="M494" s="11">
        <v>22</v>
      </c>
      <c r="N494" s="9">
        <v>101</v>
      </c>
      <c r="O494" s="9">
        <v>123</v>
      </c>
      <c r="P494" s="103"/>
    </row>
    <row r="495" spans="2:16" ht="36" x14ac:dyDescent="0.2">
      <c r="B495" s="24" t="s">
        <v>216</v>
      </c>
      <c r="C495" s="10">
        <v>5</v>
      </c>
      <c r="D495" s="2">
        <f>C495/$M$495</f>
        <v>0.2</v>
      </c>
      <c r="E495" s="3">
        <v>0</v>
      </c>
      <c r="F495" s="2">
        <f>E495/$M$495</f>
        <v>0</v>
      </c>
      <c r="G495" s="3">
        <v>7</v>
      </c>
      <c r="H495" s="2">
        <f>G495/$M$495</f>
        <v>0.28000000000000003</v>
      </c>
      <c r="I495" s="3">
        <v>5</v>
      </c>
      <c r="J495" s="2">
        <f>I495/$M$495</f>
        <v>0.2</v>
      </c>
      <c r="K495" s="3">
        <v>8</v>
      </c>
      <c r="L495" s="2">
        <f>K495/$M$495</f>
        <v>0.32</v>
      </c>
      <c r="M495" s="11">
        <v>25</v>
      </c>
      <c r="N495" s="9">
        <v>98</v>
      </c>
      <c r="O495" s="9">
        <v>123</v>
      </c>
      <c r="P495" s="103"/>
    </row>
    <row r="496" spans="2:16" x14ac:dyDescent="0.2">
      <c r="B496" s="119" t="s">
        <v>114</v>
      </c>
      <c r="C496" s="10">
        <v>2</v>
      </c>
      <c r="D496" s="2">
        <f>C496/$M$496</f>
        <v>0.5</v>
      </c>
      <c r="E496" s="3">
        <v>0</v>
      </c>
      <c r="F496" s="2">
        <f>E496/$M$496</f>
        <v>0</v>
      </c>
      <c r="G496" s="3">
        <v>0</v>
      </c>
      <c r="H496" s="2">
        <f>G496/$M$496</f>
        <v>0</v>
      </c>
      <c r="I496" s="3">
        <v>0</v>
      </c>
      <c r="J496" s="2">
        <f>I496/$M$496</f>
        <v>0</v>
      </c>
      <c r="K496" s="3">
        <v>2</v>
      </c>
      <c r="L496" s="2">
        <f>K496/$M$496</f>
        <v>0.5</v>
      </c>
      <c r="M496" s="11">
        <v>4</v>
      </c>
      <c r="N496" s="9">
        <v>119</v>
      </c>
      <c r="O496" s="9">
        <v>123</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313</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2</v>
      </c>
      <c r="D506" s="2">
        <f>C506/$M$506</f>
        <v>1.6666666666666666E-2</v>
      </c>
      <c r="E506" s="3">
        <v>10</v>
      </c>
      <c r="F506" s="2">
        <f>E506/$M$506</f>
        <v>8.3333333333333329E-2</v>
      </c>
      <c r="G506" s="3">
        <v>23</v>
      </c>
      <c r="H506" s="2">
        <f>G506/$M$506</f>
        <v>0.19166666666666668</v>
      </c>
      <c r="I506" s="3">
        <v>32</v>
      </c>
      <c r="J506" s="2">
        <f>I506/$M$506</f>
        <v>0.26666666666666666</v>
      </c>
      <c r="K506" s="3">
        <v>53</v>
      </c>
      <c r="L506" s="2">
        <f>K506/$M$506</f>
        <v>0.44166666666666665</v>
      </c>
      <c r="M506" s="9">
        <v>120</v>
      </c>
      <c r="N506" s="9">
        <v>1</v>
      </c>
      <c r="O506" s="9">
        <v>121</v>
      </c>
      <c r="P506" s="103"/>
    </row>
    <row r="507" spans="2:16" x14ac:dyDescent="0.2">
      <c r="B507" s="24" t="s">
        <v>223</v>
      </c>
      <c r="C507" s="10">
        <v>72</v>
      </c>
      <c r="D507" s="2">
        <f>C507/$M$507</f>
        <v>0.61016949152542377</v>
      </c>
      <c r="E507" s="3">
        <v>22</v>
      </c>
      <c r="F507" s="2">
        <f>E507/$M$507</f>
        <v>0.1864406779661017</v>
      </c>
      <c r="G507" s="3">
        <v>13</v>
      </c>
      <c r="H507" s="2">
        <f>G507/$M$507</f>
        <v>0.11016949152542373</v>
      </c>
      <c r="I507" s="3">
        <v>7</v>
      </c>
      <c r="J507" s="2">
        <f>I507/$M$507</f>
        <v>5.9322033898305086E-2</v>
      </c>
      <c r="K507" s="3">
        <v>4</v>
      </c>
      <c r="L507" s="2">
        <f>K507/$M$507</f>
        <v>3.3898305084745763E-2</v>
      </c>
      <c r="M507" s="11">
        <v>118</v>
      </c>
      <c r="N507" s="9">
        <v>3</v>
      </c>
      <c r="O507" s="9">
        <v>121</v>
      </c>
      <c r="P507" s="103"/>
    </row>
    <row r="508" spans="2:16" ht="24" x14ac:dyDescent="0.2">
      <c r="B508" s="26" t="s">
        <v>224</v>
      </c>
      <c r="C508" s="10">
        <v>76</v>
      </c>
      <c r="D508" s="2">
        <f>C508/$M$508</f>
        <v>0.64406779661016944</v>
      </c>
      <c r="E508" s="3">
        <v>10</v>
      </c>
      <c r="F508" s="2">
        <f>E508/$M$508</f>
        <v>8.4745762711864403E-2</v>
      </c>
      <c r="G508" s="3">
        <v>9</v>
      </c>
      <c r="H508" s="2">
        <f>G508/$M$508</f>
        <v>7.6271186440677971E-2</v>
      </c>
      <c r="I508" s="3">
        <v>14</v>
      </c>
      <c r="J508" s="2">
        <f>I508/$M$508</f>
        <v>0.11864406779661017</v>
      </c>
      <c r="K508" s="3">
        <v>9</v>
      </c>
      <c r="L508" s="2">
        <f>K508/$M$508</f>
        <v>7.6271186440677971E-2</v>
      </c>
      <c r="M508" s="11">
        <v>118</v>
      </c>
      <c r="N508" s="9">
        <v>3</v>
      </c>
      <c r="O508" s="9">
        <v>121</v>
      </c>
      <c r="P508" s="103"/>
    </row>
    <row r="509" spans="2:16" x14ac:dyDescent="0.2">
      <c r="B509" s="24" t="s">
        <v>225</v>
      </c>
      <c r="C509" s="10">
        <v>90</v>
      </c>
      <c r="D509" s="2">
        <f>C509/$M$509</f>
        <v>0.76271186440677963</v>
      </c>
      <c r="E509" s="3">
        <v>17</v>
      </c>
      <c r="F509" s="2">
        <f>E509/$M$509</f>
        <v>0.1440677966101695</v>
      </c>
      <c r="G509" s="3">
        <v>6</v>
      </c>
      <c r="H509" s="2">
        <f>G509/$M$509</f>
        <v>5.0847457627118647E-2</v>
      </c>
      <c r="I509" s="3">
        <v>4</v>
      </c>
      <c r="J509" s="2">
        <f>I509/$M$509</f>
        <v>3.3898305084745763E-2</v>
      </c>
      <c r="K509" s="3">
        <v>1</v>
      </c>
      <c r="L509" s="2">
        <f>K509/$M$509</f>
        <v>8.4745762711864406E-3</v>
      </c>
      <c r="M509" s="11">
        <v>118</v>
      </c>
      <c r="N509" s="9">
        <v>3</v>
      </c>
      <c r="O509" s="9">
        <v>121</v>
      </c>
      <c r="P509" s="103"/>
    </row>
    <row r="510" spans="2:16" x14ac:dyDescent="0.2">
      <c r="B510" s="24" t="s">
        <v>226</v>
      </c>
      <c r="C510" s="10">
        <v>103</v>
      </c>
      <c r="D510" s="2">
        <f>C510/$M$510</f>
        <v>0.8728813559322034</v>
      </c>
      <c r="E510" s="3">
        <v>6</v>
      </c>
      <c r="F510" s="2">
        <f>E510/$M$510</f>
        <v>5.0847457627118647E-2</v>
      </c>
      <c r="G510" s="3">
        <v>6</v>
      </c>
      <c r="H510" s="2">
        <f>G510/$M$510</f>
        <v>5.0847457627118647E-2</v>
      </c>
      <c r="I510" s="3">
        <v>2</v>
      </c>
      <c r="J510" s="2">
        <f>I510/$M$510</f>
        <v>1.6949152542372881E-2</v>
      </c>
      <c r="K510" s="3">
        <v>1</v>
      </c>
      <c r="L510" s="2">
        <f>K510/$M$510</f>
        <v>8.4745762711864406E-3</v>
      </c>
      <c r="M510" s="11">
        <v>118</v>
      </c>
      <c r="N510" s="9">
        <v>3</v>
      </c>
      <c r="O510" s="9">
        <v>121</v>
      </c>
      <c r="P510" s="103"/>
    </row>
    <row r="511" spans="2:16" x14ac:dyDescent="0.2">
      <c r="B511" s="119" t="s">
        <v>227</v>
      </c>
      <c r="C511" s="10">
        <v>100</v>
      </c>
      <c r="D511" s="2">
        <f>C511/$M$511</f>
        <v>0.86956521739130432</v>
      </c>
      <c r="E511" s="3">
        <v>9</v>
      </c>
      <c r="F511" s="2">
        <f>E511/$M$511</f>
        <v>7.8260869565217397E-2</v>
      </c>
      <c r="G511" s="3">
        <v>4</v>
      </c>
      <c r="H511" s="2">
        <f>G511/$M$511</f>
        <v>3.4782608695652174E-2</v>
      </c>
      <c r="I511" s="3">
        <v>1</v>
      </c>
      <c r="J511" s="2">
        <f>I511/$M$511</f>
        <v>8.6956521739130436E-3</v>
      </c>
      <c r="K511" s="3">
        <v>1</v>
      </c>
      <c r="L511" s="2">
        <f>K511/$M$511</f>
        <v>8.6956521739130436E-3</v>
      </c>
      <c r="M511" s="11">
        <v>115</v>
      </c>
      <c r="N511" s="9">
        <v>6</v>
      </c>
      <c r="O511" s="9">
        <v>121</v>
      </c>
      <c r="P511" s="103"/>
    </row>
    <row r="512" spans="2:16" ht="24" x14ac:dyDescent="0.2">
      <c r="B512" s="24" t="s">
        <v>228</v>
      </c>
      <c r="C512" s="10">
        <v>40</v>
      </c>
      <c r="D512" s="2">
        <f>C512/$M$512</f>
        <v>0.33613445378151263</v>
      </c>
      <c r="E512" s="3">
        <v>22</v>
      </c>
      <c r="F512" s="2">
        <f>E512/$M$512</f>
        <v>0.18487394957983194</v>
      </c>
      <c r="G512" s="3">
        <v>24</v>
      </c>
      <c r="H512" s="2">
        <f>G512/$M$512</f>
        <v>0.20168067226890757</v>
      </c>
      <c r="I512" s="3">
        <v>18</v>
      </c>
      <c r="J512" s="2">
        <f>I512/$M$512</f>
        <v>0.15126050420168066</v>
      </c>
      <c r="K512" s="3">
        <v>15</v>
      </c>
      <c r="L512" s="2">
        <f>K512/$M$512</f>
        <v>0.12605042016806722</v>
      </c>
      <c r="M512" s="11">
        <v>119</v>
      </c>
      <c r="N512" s="9">
        <v>2</v>
      </c>
      <c r="O512" s="9">
        <v>121</v>
      </c>
      <c r="P512" s="103"/>
    </row>
    <row r="513" spans="2:16" x14ac:dyDescent="0.2">
      <c r="B513" s="24" t="s">
        <v>229</v>
      </c>
      <c r="C513" s="10">
        <v>54</v>
      </c>
      <c r="D513" s="2">
        <f>C513/$M$513</f>
        <v>0.4576271186440678</v>
      </c>
      <c r="E513" s="3">
        <v>22</v>
      </c>
      <c r="F513" s="2">
        <f>E513/$M$513</f>
        <v>0.1864406779661017</v>
      </c>
      <c r="G513" s="3">
        <v>19</v>
      </c>
      <c r="H513" s="2">
        <f>G513/$M$513</f>
        <v>0.16101694915254236</v>
      </c>
      <c r="I513" s="3">
        <v>15</v>
      </c>
      <c r="J513" s="2">
        <f>I513/$M$513</f>
        <v>0.1271186440677966</v>
      </c>
      <c r="K513" s="3">
        <v>8</v>
      </c>
      <c r="L513" s="2">
        <f>K513/$M$513</f>
        <v>6.7796610169491525E-2</v>
      </c>
      <c r="M513" s="11">
        <v>118</v>
      </c>
      <c r="N513" s="9">
        <v>3</v>
      </c>
      <c r="O513" s="9">
        <v>121</v>
      </c>
      <c r="P513" s="103"/>
    </row>
    <row r="514" spans="2:16" x14ac:dyDescent="0.2">
      <c r="B514" s="24" t="s">
        <v>230</v>
      </c>
      <c r="C514" s="10">
        <v>25</v>
      </c>
      <c r="D514" s="2">
        <f>C514/$M$514</f>
        <v>0.21008403361344538</v>
      </c>
      <c r="E514" s="3">
        <v>16</v>
      </c>
      <c r="F514" s="2">
        <f>E514/$M$514</f>
        <v>0.13445378151260504</v>
      </c>
      <c r="G514" s="3">
        <v>35</v>
      </c>
      <c r="H514" s="2">
        <f>G514/$M$514</f>
        <v>0.29411764705882354</v>
      </c>
      <c r="I514" s="3">
        <v>32</v>
      </c>
      <c r="J514" s="2">
        <f>I514/$M$514</f>
        <v>0.26890756302521007</v>
      </c>
      <c r="K514" s="3">
        <v>11</v>
      </c>
      <c r="L514" s="2">
        <f>K514/$M$514</f>
        <v>9.2436974789915971E-2</v>
      </c>
      <c r="M514" s="11">
        <v>119</v>
      </c>
      <c r="N514" s="9">
        <v>2</v>
      </c>
      <c r="O514" s="9">
        <v>121</v>
      </c>
      <c r="P514" s="103"/>
    </row>
    <row r="515" spans="2:16" x14ac:dyDescent="0.2">
      <c r="B515" s="24" t="s">
        <v>231</v>
      </c>
      <c r="C515" s="10">
        <v>35</v>
      </c>
      <c r="D515" s="2">
        <f>C515/$M$515</f>
        <v>0.29661016949152541</v>
      </c>
      <c r="E515" s="3">
        <v>22</v>
      </c>
      <c r="F515" s="2">
        <f>E515/$M$515</f>
        <v>0.1864406779661017</v>
      </c>
      <c r="G515" s="3">
        <v>31</v>
      </c>
      <c r="H515" s="2">
        <f>G515/$M$515</f>
        <v>0.26271186440677968</v>
      </c>
      <c r="I515" s="3">
        <v>21</v>
      </c>
      <c r="J515" s="2">
        <f>I515/$M$515</f>
        <v>0.17796610169491525</v>
      </c>
      <c r="K515" s="3">
        <v>9</v>
      </c>
      <c r="L515" s="2">
        <f>K515/$M$515</f>
        <v>7.6271186440677971E-2</v>
      </c>
      <c r="M515" s="11">
        <v>118</v>
      </c>
      <c r="N515" s="9">
        <v>3</v>
      </c>
      <c r="O515" s="9">
        <v>121</v>
      </c>
      <c r="P515" s="103"/>
    </row>
    <row r="516" spans="2:16" x14ac:dyDescent="0.2">
      <c r="B516" s="119" t="s">
        <v>232</v>
      </c>
      <c r="C516" s="10">
        <v>39</v>
      </c>
      <c r="D516" s="2">
        <f>C516/$M$516</f>
        <v>0.32773109243697479</v>
      </c>
      <c r="E516" s="3">
        <v>26</v>
      </c>
      <c r="F516" s="2">
        <f>E516/$M$516</f>
        <v>0.21848739495798319</v>
      </c>
      <c r="G516" s="3">
        <v>20</v>
      </c>
      <c r="H516" s="2">
        <f>G516/$M$516</f>
        <v>0.16806722689075632</v>
      </c>
      <c r="I516" s="3">
        <v>20</v>
      </c>
      <c r="J516" s="2">
        <f>I516/$M$516</f>
        <v>0.16806722689075632</v>
      </c>
      <c r="K516" s="3">
        <v>14</v>
      </c>
      <c r="L516" s="2">
        <f>K516/$M$516</f>
        <v>0.11764705882352941</v>
      </c>
      <c r="M516" s="11">
        <v>119</v>
      </c>
      <c r="N516" s="9">
        <v>2</v>
      </c>
      <c r="O516" s="9">
        <v>121</v>
      </c>
      <c r="P516" s="103"/>
    </row>
    <row r="517" spans="2:16" x14ac:dyDescent="0.2">
      <c r="B517" s="24" t="s">
        <v>233</v>
      </c>
      <c r="C517" s="10">
        <v>26</v>
      </c>
      <c r="D517" s="2">
        <f>C517/$M$517</f>
        <v>0.22033898305084745</v>
      </c>
      <c r="E517" s="3">
        <v>13</v>
      </c>
      <c r="F517" s="2">
        <f>E517/$M$517</f>
        <v>0.11016949152542373</v>
      </c>
      <c r="G517" s="3">
        <v>27</v>
      </c>
      <c r="H517" s="2">
        <f>G517/$M$517</f>
        <v>0.2288135593220339</v>
      </c>
      <c r="I517" s="3">
        <v>33</v>
      </c>
      <c r="J517" s="2">
        <f>I517/$M$517</f>
        <v>0.27966101694915252</v>
      </c>
      <c r="K517" s="3">
        <v>19</v>
      </c>
      <c r="L517" s="2">
        <f>K517/$M$517</f>
        <v>0.16101694915254236</v>
      </c>
      <c r="M517" s="11">
        <v>118</v>
      </c>
      <c r="N517" s="9">
        <v>3</v>
      </c>
      <c r="O517" s="9">
        <v>121</v>
      </c>
      <c r="P517" s="103"/>
    </row>
    <row r="518" spans="2:16" x14ac:dyDescent="0.2">
      <c r="B518" s="24" t="s">
        <v>234</v>
      </c>
      <c r="C518" s="10">
        <v>73</v>
      </c>
      <c r="D518" s="2">
        <f>C518/$M$518</f>
        <v>0.62393162393162394</v>
      </c>
      <c r="E518" s="3">
        <v>20</v>
      </c>
      <c r="F518" s="2">
        <f>E518/$M$518</f>
        <v>0.17094017094017094</v>
      </c>
      <c r="G518" s="3">
        <v>12</v>
      </c>
      <c r="H518" s="2">
        <f>G518/$M$518</f>
        <v>0.10256410256410256</v>
      </c>
      <c r="I518" s="3">
        <v>5</v>
      </c>
      <c r="J518" s="2">
        <f>I518/$M$518</f>
        <v>4.2735042735042736E-2</v>
      </c>
      <c r="K518" s="3">
        <v>7</v>
      </c>
      <c r="L518" s="2">
        <f>K518/$M$518</f>
        <v>5.9829059829059832E-2</v>
      </c>
      <c r="M518" s="11">
        <v>117</v>
      </c>
      <c r="N518" s="9">
        <v>4</v>
      </c>
      <c r="O518" s="9">
        <v>121</v>
      </c>
      <c r="P518" s="103"/>
    </row>
    <row r="519" spans="2:16" x14ac:dyDescent="0.2">
      <c r="B519" s="24" t="s">
        <v>235</v>
      </c>
      <c r="C519" s="10">
        <v>82</v>
      </c>
      <c r="D519" s="2">
        <f>C519/$M$519</f>
        <v>0.7068965517241379</v>
      </c>
      <c r="E519" s="3">
        <v>23</v>
      </c>
      <c r="F519" s="2">
        <f>E519/$M$519</f>
        <v>0.19827586206896552</v>
      </c>
      <c r="G519" s="3">
        <v>6</v>
      </c>
      <c r="H519" s="2">
        <f>G519/$M$519</f>
        <v>5.1724137931034482E-2</v>
      </c>
      <c r="I519" s="3">
        <v>4</v>
      </c>
      <c r="J519" s="2">
        <f>I519/$M$519</f>
        <v>3.4482758620689655E-2</v>
      </c>
      <c r="K519" s="3">
        <v>1</v>
      </c>
      <c r="L519" s="2">
        <f>K519/$M$519</f>
        <v>8.6206896551724137E-3</v>
      </c>
      <c r="M519" s="11">
        <v>116</v>
      </c>
      <c r="N519" s="9">
        <v>5</v>
      </c>
      <c r="O519" s="9">
        <v>121</v>
      </c>
      <c r="P519" s="103"/>
    </row>
    <row r="522" spans="2:16" x14ac:dyDescent="0.2">
      <c r="C522" s="102" t="s">
        <v>236</v>
      </c>
    </row>
    <row r="524" spans="2:16" ht="15" customHeight="1" x14ac:dyDescent="0.2">
      <c r="B524" s="253" t="s">
        <v>219</v>
      </c>
      <c r="C524" s="257" t="s">
        <v>312</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106</v>
      </c>
      <c r="D527" s="2">
        <f>C527/$M$527</f>
        <v>0.91379310344827591</v>
      </c>
      <c r="E527" s="3">
        <v>7</v>
      </c>
      <c r="F527" s="2">
        <f>E527/$M$527</f>
        <v>6.0344827586206899E-2</v>
      </c>
      <c r="G527" s="3">
        <v>3</v>
      </c>
      <c r="H527" s="2">
        <f>G527/$M$527</f>
        <v>2.5862068965517241E-2</v>
      </c>
      <c r="I527" s="3">
        <v>0</v>
      </c>
      <c r="J527" s="2">
        <f>I527/$M$527</f>
        <v>0</v>
      </c>
      <c r="K527" s="3">
        <v>0</v>
      </c>
      <c r="L527" s="2">
        <f>K527/$M$527</f>
        <v>0</v>
      </c>
      <c r="M527" s="9">
        <v>116</v>
      </c>
      <c r="N527" s="9">
        <v>7</v>
      </c>
      <c r="O527" s="9">
        <v>123</v>
      </c>
      <c r="P527" s="103"/>
    </row>
    <row r="528" spans="2:16" x14ac:dyDescent="0.2">
      <c r="B528" s="24" t="s">
        <v>227</v>
      </c>
      <c r="C528" s="10">
        <v>107</v>
      </c>
      <c r="D528" s="2">
        <f>C528/$M$528</f>
        <v>0.92241379310344829</v>
      </c>
      <c r="E528" s="3">
        <v>6</v>
      </c>
      <c r="F528" s="2">
        <f>E528/$M$528</f>
        <v>5.1724137931034482E-2</v>
      </c>
      <c r="G528" s="3">
        <v>3</v>
      </c>
      <c r="H528" s="2">
        <f>G528/$M$528</f>
        <v>2.5862068965517241E-2</v>
      </c>
      <c r="I528" s="3">
        <v>0</v>
      </c>
      <c r="J528" s="2">
        <f>I528/$M$528</f>
        <v>0</v>
      </c>
      <c r="K528" s="3">
        <v>0</v>
      </c>
      <c r="L528" s="2">
        <f>K528/$M$528</f>
        <v>0</v>
      </c>
      <c r="M528" s="11">
        <v>116</v>
      </c>
      <c r="N528" s="9">
        <v>7</v>
      </c>
      <c r="O528" s="9">
        <v>123</v>
      </c>
      <c r="P528" s="103"/>
    </row>
    <row r="529" spans="2:16" ht="24" x14ac:dyDescent="0.2">
      <c r="B529" s="26" t="s">
        <v>237</v>
      </c>
      <c r="C529" s="10">
        <v>39</v>
      </c>
      <c r="D529" s="2">
        <f>C529/$M$529</f>
        <v>0.33333333333333331</v>
      </c>
      <c r="E529" s="3">
        <v>25</v>
      </c>
      <c r="F529" s="2">
        <f>E529/$M$529</f>
        <v>0.21367521367521367</v>
      </c>
      <c r="G529" s="3">
        <v>22</v>
      </c>
      <c r="H529" s="2">
        <f>G529/$M$529</f>
        <v>0.18803418803418803</v>
      </c>
      <c r="I529" s="3">
        <v>15</v>
      </c>
      <c r="J529" s="2">
        <f>I529/$M$529</f>
        <v>0.12820512820512819</v>
      </c>
      <c r="K529" s="3">
        <v>16</v>
      </c>
      <c r="L529" s="2">
        <f>K529/$M$529</f>
        <v>0.13675213675213677</v>
      </c>
      <c r="M529" s="11">
        <v>117</v>
      </c>
      <c r="N529" s="9">
        <v>6</v>
      </c>
      <c r="O529" s="9">
        <v>123</v>
      </c>
      <c r="P529" s="103"/>
    </row>
    <row r="530" spans="2:16" x14ac:dyDescent="0.2">
      <c r="B530" s="24" t="s">
        <v>229</v>
      </c>
      <c r="C530" s="10">
        <v>40</v>
      </c>
      <c r="D530" s="2">
        <f>C530/$M$530</f>
        <v>0.34188034188034189</v>
      </c>
      <c r="E530" s="3">
        <v>24</v>
      </c>
      <c r="F530" s="2">
        <f>E530/$M$530</f>
        <v>0.20512820512820512</v>
      </c>
      <c r="G530" s="3">
        <v>22</v>
      </c>
      <c r="H530" s="2">
        <f>G530/$M$530</f>
        <v>0.18803418803418803</v>
      </c>
      <c r="I530" s="3">
        <v>19</v>
      </c>
      <c r="J530" s="2">
        <f>I530/$M$530</f>
        <v>0.1623931623931624</v>
      </c>
      <c r="K530" s="3">
        <v>12</v>
      </c>
      <c r="L530" s="2">
        <f>K530/$M$530</f>
        <v>0.10256410256410256</v>
      </c>
      <c r="M530" s="11">
        <v>117</v>
      </c>
      <c r="N530" s="9">
        <v>6</v>
      </c>
      <c r="O530" s="9">
        <v>123</v>
      </c>
      <c r="P530" s="103"/>
    </row>
    <row r="531" spans="2:16" x14ac:dyDescent="0.2">
      <c r="B531" s="24" t="s">
        <v>230</v>
      </c>
      <c r="C531" s="10">
        <v>65</v>
      </c>
      <c r="D531" s="2">
        <f>C531/$M$531</f>
        <v>0.57017543859649122</v>
      </c>
      <c r="E531" s="3">
        <v>29</v>
      </c>
      <c r="F531" s="2">
        <f>E531/$M$531</f>
        <v>0.25438596491228072</v>
      </c>
      <c r="G531" s="3">
        <v>18</v>
      </c>
      <c r="H531" s="2">
        <f>G531/$M$531</f>
        <v>0.15789473684210525</v>
      </c>
      <c r="I531" s="3">
        <v>2</v>
      </c>
      <c r="J531" s="2">
        <f>I531/$M$531</f>
        <v>1.7543859649122806E-2</v>
      </c>
      <c r="K531" s="3">
        <v>0</v>
      </c>
      <c r="L531" s="2">
        <f>K531/$M$531</f>
        <v>0</v>
      </c>
      <c r="M531" s="11">
        <v>114</v>
      </c>
      <c r="N531" s="9">
        <v>9</v>
      </c>
      <c r="O531" s="9">
        <v>123</v>
      </c>
      <c r="P531" s="103"/>
    </row>
    <row r="532" spans="2:16" x14ac:dyDescent="0.2">
      <c r="B532" s="24" t="s">
        <v>231</v>
      </c>
      <c r="C532" s="10">
        <v>62</v>
      </c>
      <c r="D532" s="2">
        <f>C532/$M$532</f>
        <v>0.53913043478260869</v>
      </c>
      <c r="E532" s="3">
        <v>21</v>
      </c>
      <c r="F532" s="2">
        <f>E532/$M$532</f>
        <v>0.18260869565217391</v>
      </c>
      <c r="G532" s="3">
        <v>19</v>
      </c>
      <c r="H532" s="2">
        <f>G532/$M$532</f>
        <v>0.16521739130434782</v>
      </c>
      <c r="I532" s="3">
        <v>10</v>
      </c>
      <c r="J532" s="2">
        <f>I532/$M$532</f>
        <v>8.6956521739130432E-2</v>
      </c>
      <c r="K532" s="3">
        <v>3</v>
      </c>
      <c r="L532" s="2">
        <f>K532/$M$532</f>
        <v>2.6086956521739129E-2</v>
      </c>
      <c r="M532" s="11">
        <v>115</v>
      </c>
      <c r="N532" s="9">
        <v>8</v>
      </c>
      <c r="O532" s="9">
        <v>123</v>
      </c>
      <c r="P532" s="103"/>
    </row>
    <row r="533" spans="2:16" x14ac:dyDescent="0.2">
      <c r="B533" s="24" t="s">
        <v>232</v>
      </c>
      <c r="C533" s="10">
        <v>31</v>
      </c>
      <c r="D533" s="2">
        <f>C533/$M$533</f>
        <v>0.26271186440677968</v>
      </c>
      <c r="E533" s="3">
        <v>17</v>
      </c>
      <c r="F533" s="2">
        <f>E533/$M$533</f>
        <v>0.1440677966101695</v>
      </c>
      <c r="G533" s="3">
        <v>23</v>
      </c>
      <c r="H533" s="2">
        <f>G533/$M$533</f>
        <v>0.19491525423728814</v>
      </c>
      <c r="I533" s="3">
        <v>22</v>
      </c>
      <c r="J533" s="2">
        <f>I533/$M$533</f>
        <v>0.1864406779661017</v>
      </c>
      <c r="K533" s="3">
        <v>25</v>
      </c>
      <c r="L533" s="2">
        <f>K533/$M$533</f>
        <v>0.21186440677966101</v>
      </c>
      <c r="M533" s="11">
        <v>118</v>
      </c>
      <c r="N533" s="9">
        <v>5</v>
      </c>
      <c r="O533" s="9">
        <v>123</v>
      </c>
      <c r="P533" s="103"/>
    </row>
    <row r="534" spans="2:16" x14ac:dyDescent="0.2">
      <c r="B534" s="24" t="s">
        <v>233</v>
      </c>
      <c r="C534" s="10">
        <v>45</v>
      </c>
      <c r="D534" s="2">
        <f>C534/$M$534</f>
        <v>0.38461538461538464</v>
      </c>
      <c r="E534" s="3">
        <v>22</v>
      </c>
      <c r="F534" s="2">
        <f>E534/$M$534</f>
        <v>0.18803418803418803</v>
      </c>
      <c r="G534" s="3">
        <v>18</v>
      </c>
      <c r="H534" s="2">
        <f>G534/$M$534</f>
        <v>0.15384615384615385</v>
      </c>
      <c r="I534" s="3">
        <v>20</v>
      </c>
      <c r="J534" s="2">
        <f>I534/$M$534</f>
        <v>0.17094017094017094</v>
      </c>
      <c r="K534" s="3">
        <v>12</v>
      </c>
      <c r="L534" s="2">
        <f>K534/$M$534</f>
        <v>0.10256410256410256</v>
      </c>
      <c r="M534" s="11">
        <v>117</v>
      </c>
      <c r="N534" s="9">
        <v>6</v>
      </c>
      <c r="O534" s="9">
        <v>123</v>
      </c>
      <c r="P534" s="103"/>
    </row>
    <row r="535" spans="2:16" x14ac:dyDescent="0.2">
      <c r="B535" s="24" t="s">
        <v>238</v>
      </c>
      <c r="C535" s="10">
        <v>77</v>
      </c>
      <c r="D535" s="2">
        <f>C535/$M$535</f>
        <v>0.65254237288135597</v>
      </c>
      <c r="E535" s="3">
        <v>20</v>
      </c>
      <c r="F535" s="2">
        <f>E535/$M$535</f>
        <v>0.16949152542372881</v>
      </c>
      <c r="G535" s="3">
        <v>9</v>
      </c>
      <c r="H535" s="2">
        <f>G535/$M$535</f>
        <v>7.6271186440677971E-2</v>
      </c>
      <c r="I535" s="3">
        <v>11</v>
      </c>
      <c r="J535" s="2">
        <f>I535/$M$535</f>
        <v>9.3220338983050849E-2</v>
      </c>
      <c r="K535" s="3">
        <v>1</v>
      </c>
      <c r="L535" s="2">
        <f>K535/$M$535</f>
        <v>8.4745762711864406E-3</v>
      </c>
      <c r="M535" s="11">
        <v>118</v>
      </c>
      <c r="N535" s="9">
        <v>5</v>
      </c>
      <c r="O535" s="9">
        <v>123</v>
      </c>
      <c r="P535" s="103"/>
    </row>
    <row r="536" spans="2:16" x14ac:dyDescent="0.2">
      <c r="B536" s="24" t="s">
        <v>235</v>
      </c>
      <c r="C536" s="10">
        <v>57</v>
      </c>
      <c r="D536" s="2">
        <f>C536/$M$536</f>
        <v>0.49137931034482757</v>
      </c>
      <c r="E536" s="3">
        <v>17</v>
      </c>
      <c r="F536" s="2">
        <f>E536/$M$536</f>
        <v>0.14655172413793102</v>
      </c>
      <c r="G536" s="3">
        <v>23</v>
      </c>
      <c r="H536" s="2">
        <f>G536/$M$536</f>
        <v>0.19827586206896552</v>
      </c>
      <c r="I536" s="3">
        <v>12</v>
      </c>
      <c r="J536" s="2">
        <f>I536/$M$536</f>
        <v>0.10344827586206896</v>
      </c>
      <c r="K536" s="3">
        <v>7</v>
      </c>
      <c r="L536" s="2">
        <f>K536/$M$536</f>
        <v>6.0344827586206899E-2</v>
      </c>
      <c r="M536" s="11">
        <v>116</v>
      </c>
      <c r="N536" s="9">
        <v>7</v>
      </c>
      <c r="O536" s="9">
        <v>123</v>
      </c>
      <c r="P536" s="103"/>
    </row>
    <row r="537" spans="2:16" ht="24" x14ac:dyDescent="0.2">
      <c r="B537" s="24" t="s">
        <v>239</v>
      </c>
      <c r="C537" s="10">
        <v>53</v>
      </c>
      <c r="D537" s="2">
        <f>C537/$M$537</f>
        <v>0.46086956521739131</v>
      </c>
      <c r="E537" s="3">
        <v>24</v>
      </c>
      <c r="F537" s="2">
        <f>E537/$M$537</f>
        <v>0.20869565217391303</v>
      </c>
      <c r="G537" s="3">
        <v>14</v>
      </c>
      <c r="H537" s="2">
        <f>G537/$M$537</f>
        <v>0.12173913043478261</v>
      </c>
      <c r="I537" s="3">
        <v>12</v>
      </c>
      <c r="J537" s="2">
        <f>I537/$M$537</f>
        <v>0.10434782608695652</v>
      </c>
      <c r="K537" s="3">
        <v>12</v>
      </c>
      <c r="L537" s="2">
        <f>K537/$M$537</f>
        <v>0.10434782608695652</v>
      </c>
      <c r="M537" s="11">
        <v>115</v>
      </c>
      <c r="N537" s="9">
        <v>8</v>
      </c>
      <c r="O537" s="9">
        <v>123</v>
      </c>
      <c r="P537" s="103"/>
    </row>
    <row r="538" spans="2:16" ht="24" x14ac:dyDescent="0.2">
      <c r="B538" s="26" t="s">
        <v>240</v>
      </c>
      <c r="C538" s="10">
        <v>28</v>
      </c>
      <c r="D538" s="2">
        <f>C538/$M$538</f>
        <v>0.7</v>
      </c>
      <c r="E538" s="3">
        <v>2</v>
      </c>
      <c r="F538" s="2">
        <f>E538/$M$538</f>
        <v>0.05</v>
      </c>
      <c r="G538" s="3">
        <v>4</v>
      </c>
      <c r="H538" s="2">
        <f>G538/$M$538</f>
        <v>0.1</v>
      </c>
      <c r="I538" s="3">
        <v>2</v>
      </c>
      <c r="J538" s="2">
        <f>I538/$M$538</f>
        <v>0.05</v>
      </c>
      <c r="K538" s="3">
        <v>4</v>
      </c>
      <c r="L538" s="2">
        <f>K538/$M$538</f>
        <v>0.1</v>
      </c>
      <c r="M538" s="11">
        <v>40</v>
      </c>
      <c r="N538" s="9">
        <v>83</v>
      </c>
      <c r="O538" s="9">
        <v>123</v>
      </c>
      <c r="P538" s="103"/>
    </row>
    <row r="539" spans="2:16" x14ac:dyDescent="0.2">
      <c r="B539" s="24" t="s">
        <v>241</v>
      </c>
      <c r="C539" s="10">
        <v>63</v>
      </c>
      <c r="D539" s="2">
        <f>C539/$M$539</f>
        <v>0.55263157894736847</v>
      </c>
      <c r="E539" s="3">
        <v>17</v>
      </c>
      <c r="F539" s="2">
        <f>E539/$M$539</f>
        <v>0.14912280701754385</v>
      </c>
      <c r="G539" s="3">
        <v>18</v>
      </c>
      <c r="H539" s="2">
        <f>G539/$M$539</f>
        <v>0.15789473684210525</v>
      </c>
      <c r="I539" s="3">
        <v>9</v>
      </c>
      <c r="J539" s="2">
        <f>I539/$M$539</f>
        <v>7.8947368421052627E-2</v>
      </c>
      <c r="K539" s="3">
        <v>7</v>
      </c>
      <c r="L539" s="2">
        <f>K539/$M$539</f>
        <v>6.1403508771929821E-2</v>
      </c>
      <c r="M539" s="11">
        <v>114</v>
      </c>
      <c r="N539" s="9">
        <v>9</v>
      </c>
      <c r="O539" s="9">
        <v>123</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314</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1</v>
      </c>
      <c r="D549" s="2">
        <f>C549/$I$549</f>
        <v>4.1841004184100415E-3</v>
      </c>
      <c r="E549" s="3">
        <v>53</v>
      </c>
      <c r="F549" s="2">
        <f>E549/$I$549</f>
        <v>0.22175732217573221</v>
      </c>
      <c r="G549" s="3">
        <v>185</v>
      </c>
      <c r="H549" s="2">
        <f>G549/$I$549</f>
        <v>0.77405857740585771</v>
      </c>
      <c r="I549" s="9">
        <v>239</v>
      </c>
      <c r="J549" s="9">
        <v>5</v>
      </c>
      <c r="K549" s="9">
        <v>244</v>
      </c>
      <c r="L549" s="103"/>
    </row>
    <row r="550" spans="2:12" x14ac:dyDescent="0.2">
      <c r="B550" s="24" t="s">
        <v>249</v>
      </c>
      <c r="C550" s="10">
        <v>32</v>
      </c>
      <c r="D550" s="2">
        <f>C550/$I$550</f>
        <v>0.13675213675213677</v>
      </c>
      <c r="E550" s="3">
        <v>118</v>
      </c>
      <c r="F550" s="2">
        <f>E550/$I$550</f>
        <v>0.50427350427350426</v>
      </c>
      <c r="G550" s="3">
        <v>84</v>
      </c>
      <c r="H550" s="2">
        <f>G550/$I$550</f>
        <v>0.35897435897435898</v>
      </c>
      <c r="I550" s="11">
        <v>234</v>
      </c>
      <c r="J550" s="4">
        <v>10</v>
      </c>
      <c r="K550" s="9">
        <v>244</v>
      </c>
      <c r="L550" s="103"/>
    </row>
    <row r="551" spans="2:12" ht="24" x14ac:dyDescent="0.2">
      <c r="B551" s="24" t="s">
        <v>250</v>
      </c>
      <c r="C551" s="10">
        <v>9</v>
      </c>
      <c r="D551" s="2">
        <f>C551/$I$551</f>
        <v>3.8793103448275863E-2</v>
      </c>
      <c r="E551" s="3">
        <v>131</v>
      </c>
      <c r="F551" s="2">
        <f>E551/$I$551</f>
        <v>0.56465517241379315</v>
      </c>
      <c r="G551" s="3">
        <v>92</v>
      </c>
      <c r="H551" s="2">
        <f>G551/$I$551</f>
        <v>0.39655172413793105</v>
      </c>
      <c r="I551" s="11">
        <v>232</v>
      </c>
      <c r="J551" s="4">
        <v>12</v>
      </c>
      <c r="K551" s="9">
        <v>244</v>
      </c>
      <c r="L551" s="103"/>
    </row>
    <row r="552" spans="2:12" x14ac:dyDescent="0.2">
      <c r="B552" s="24" t="s">
        <v>251</v>
      </c>
      <c r="C552" s="10">
        <v>6</v>
      </c>
      <c r="D552" s="2">
        <f>C552/$I$552</f>
        <v>5.1724137931034482E-2</v>
      </c>
      <c r="E552" s="3">
        <v>63</v>
      </c>
      <c r="F552" s="2">
        <f>E552/$I$552</f>
        <v>0.5431034482758621</v>
      </c>
      <c r="G552" s="3">
        <v>47</v>
      </c>
      <c r="H552" s="2">
        <f>G552/$I$552</f>
        <v>0.40517241379310343</v>
      </c>
      <c r="I552" s="11">
        <f>G552+E552+C552</f>
        <v>116</v>
      </c>
      <c r="J552" s="4">
        <v>7</v>
      </c>
      <c r="K552" s="36">
        <f>J552+I552</f>
        <v>123</v>
      </c>
      <c r="L552" s="103"/>
    </row>
    <row r="553" spans="2:12" x14ac:dyDescent="0.2">
      <c r="B553" s="24" t="s">
        <v>252</v>
      </c>
      <c r="C553" s="10">
        <v>7</v>
      </c>
      <c r="D553" s="2">
        <f>C553/$I$553</f>
        <v>6.1403508771929821E-2</v>
      </c>
      <c r="E553" s="3">
        <v>55</v>
      </c>
      <c r="F553" s="2">
        <f>E553/$I$553</f>
        <v>0.48245614035087719</v>
      </c>
      <c r="G553" s="3">
        <v>52</v>
      </c>
      <c r="H553" s="2">
        <f>G553/$I$553</f>
        <v>0.45614035087719296</v>
      </c>
      <c r="I553" s="4">
        <v>114</v>
      </c>
      <c r="J553" s="4">
        <v>9</v>
      </c>
      <c r="K553" s="9">
        <v>123</v>
      </c>
      <c r="L553" s="103"/>
    </row>
    <row r="554" spans="2:12" x14ac:dyDescent="0.2">
      <c r="B554" s="24" t="s">
        <v>253</v>
      </c>
      <c r="C554" s="10">
        <v>8</v>
      </c>
      <c r="D554" s="2">
        <f>C554/$I$554</f>
        <v>3.4782608695652174E-2</v>
      </c>
      <c r="E554" s="3">
        <v>156</v>
      </c>
      <c r="F554" s="2">
        <f>E554/$I$554</f>
        <v>0.67826086956521736</v>
      </c>
      <c r="G554" s="3">
        <v>66</v>
      </c>
      <c r="H554" s="2">
        <f>G554/$I$554</f>
        <v>0.28695652173913044</v>
      </c>
      <c r="I554" s="11">
        <v>230</v>
      </c>
      <c r="J554" s="11">
        <v>14</v>
      </c>
      <c r="K554" s="9">
        <v>244</v>
      </c>
      <c r="L554" s="103"/>
    </row>
    <row r="557" spans="2:12" x14ac:dyDescent="0.2">
      <c r="B557" s="102"/>
      <c r="C557" s="102" t="s">
        <v>254</v>
      </c>
    </row>
    <row r="559" spans="2:12" ht="15" customHeight="1" x14ac:dyDescent="0.2">
      <c r="B559" s="253" t="s">
        <v>244</v>
      </c>
      <c r="C559" s="257" t="s">
        <v>313</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8.5470085470085479E-3</v>
      </c>
      <c r="E562" s="3">
        <v>46</v>
      </c>
      <c r="F562" s="2">
        <f>E562/$I$562</f>
        <v>0.39316239316239315</v>
      </c>
      <c r="G562" s="3">
        <v>70</v>
      </c>
      <c r="H562" s="2">
        <f>G562/$I$562</f>
        <v>0.59829059829059827</v>
      </c>
      <c r="I562" s="11">
        <v>117</v>
      </c>
      <c r="J562" s="11">
        <v>4</v>
      </c>
      <c r="K562" s="9">
        <v>121</v>
      </c>
      <c r="L562" s="103"/>
    </row>
    <row r="563" spans="2:12" x14ac:dyDescent="0.2">
      <c r="B563" s="24" t="s">
        <v>249</v>
      </c>
      <c r="C563" s="10">
        <v>3</v>
      </c>
      <c r="D563" s="2">
        <f>C563/$I$563</f>
        <v>2.6315789473684209E-2</v>
      </c>
      <c r="E563" s="3">
        <v>45</v>
      </c>
      <c r="F563" s="2">
        <f>E563/$I$563</f>
        <v>0.39473684210526316</v>
      </c>
      <c r="G563" s="3">
        <v>66</v>
      </c>
      <c r="H563" s="2">
        <f>G563/$I$563</f>
        <v>0.57894736842105265</v>
      </c>
      <c r="I563" s="11">
        <v>114</v>
      </c>
      <c r="J563" s="9">
        <v>7</v>
      </c>
      <c r="K563" s="9">
        <v>121</v>
      </c>
      <c r="L563" s="103"/>
    </row>
    <row r="564" spans="2:12" ht="24" x14ac:dyDescent="0.2">
      <c r="B564" s="24" t="s">
        <v>250</v>
      </c>
      <c r="C564" s="10">
        <v>5</v>
      </c>
      <c r="D564" s="2">
        <f>C564/$I$564</f>
        <v>4.3478260869565216E-2</v>
      </c>
      <c r="E564" s="3">
        <v>74</v>
      </c>
      <c r="F564" s="2">
        <f>E564/$I$564</f>
        <v>0.64347826086956517</v>
      </c>
      <c r="G564" s="3">
        <v>36</v>
      </c>
      <c r="H564" s="2">
        <f>G564/$I$564</f>
        <v>0.31304347826086959</v>
      </c>
      <c r="I564" s="11">
        <v>115</v>
      </c>
      <c r="J564" s="11">
        <v>6</v>
      </c>
      <c r="K564" s="9">
        <v>121</v>
      </c>
      <c r="L564" s="103"/>
    </row>
    <row r="565" spans="2:12" x14ac:dyDescent="0.2">
      <c r="B565" s="24" t="s">
        <v>253</v>
      </c>
      <c r="C565" s="10">
        <v>2</v>
      </c>
      <c r="D565" s="2">
        <f>C565/$I$565</f>
        <v>1.7391304347826087E-2</v>
      </c>
      <c r="E565" s="3">
        <v>86</v>
      </c>
      <c r="F565" s="2">
        <f>E565/$I$565</f>
        <v>0.74782608695652175</v>
      </c>
      <c r="G565" s="3">
        <v>27</v>
      </c>
      <c r="H565" s="2">
        <f>G565/$I$565</f>
        <v>0.23478260869565218</v>
      </c>
      <c r="I565" s="11">
        <v>115</v>
      </c>
      <c r="J565" s="9">
        <v>6</v>
      </c>
      <c r="K565" s="9">
        <v>121</v>
      </c>
      <c r="L565" s="103"/>
    </row>
    <row r="566" spans="2:12" x14ac:dyDescent="0.2">
      <c r="L566" s="103"/>
    </row>
    <row r="568" spans="2:12" x14ac:dyDescent="0.2">
      <c r="C568" s="102" t="s">
        <v>256</v>
      </c>
    </row>
    <row r="570" spans="2:12" ht="15" customHeight="1" x14ac:dyDescent="0.2">
      <c r="B570" s="253" t="s">
        <v>244</v>
      </c>
      <c r="C570" s="257" t="s">
        <v>312</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C573/$I$573</f>
        <v>0</v>
      </c>
      <c r="E573" s="3">
        <v>7</v>
      </c>
      <c r="F573" s="2">
        <f>E573/$I$573</f>
        <v>5.737704918032787E-2</v>
      </c>
      <c r="G573" s="3">
        <v>115</v>
      </c>
      <c r="H573" s="2">
        <f>G573/$I$573</f>
        <v>0.94262295081967218</v>
      </c>
      <c r="I573" s="11">
        <v>122</v>
      </c>
      <c r="J573" s="4">
        <v>1</v>
      </c>
      <c r="K573" s="4">
        <v>123</v>
      </c>
      <c r="L573" s="103"/>
    </row>
    <row r="574" spans="2:12" x14ac:dyDescent="0.2">
      <c r="B574" s="24" t="s">
        <v>249</v>
      </c>
      <c r="C574" s="10">
        <v>29</v>
      </c>
      <c r="D574" s="2">
        <f>C574/$I$574</f>
        <v>0.24166666666666667</v>
      </c>
      <c r="E574" s="3">
        <v>73</v>
      </c>
      <c r="F574" s="2">
        <f>E574/$I$574</f>
        <v>0.60833333333333328</v>
      </c>
      <c r="G574" s="3">
        <v>18</v>
      </c>
      <c r="H574" s="2">
        <f>G574/$I$574</f>
        <v>0.15</v>
      </c>
      <c r="I574" s="11">
        <v>120</v>
      </c>
      <c r="J574" s="4">
        <v>3</v>
      </c>
      <c r="K574" s="4">
        <v>123</v>
      </c>
      <c r="L574" s="103"/>
    </row>
    <row r="575" spans="2:12" ht="24" x14ac:dyDescent="0.2">
      <c r="B575" s="24" t="s">
        <v>250</v>
      </c>
      <c r="C575" s="10">
        <v>4</v>
      </c>
      <c r="D575" s="2">
        <f>C575/$I$575</f>
        <v>3.4188034188034191E-2</v>
      </c>
      <c r="E575" s="3">
        <v>57</v>
      </c>
      <c r="F575" s="2">
        <f>E575/$I$575</f>
        <v>0.48717948717948717</v>
      </c>
      <c r="G575" s="3">
        <v>56</v>
      </c>
      <c r="H575" s="2">
        <f>G575/$I$575</f>
        <v>0.47863247863247865</v>
      </c>
      <c r="I575" s="11">
        <v>117</v>
      </c>
      <c r="J575" s="4">
        <v>6</v>
      </c>
      <c r="K575" s="4">
        <v>123</v>
      </c>
      <c r="L575" s="103"/>
    </row>
    <row r="576" spans="2:12" x14ac:dyDescent="0.2">
      <c r="B576" s="24" t="s">
        <v>251</v>
      </c>
      <c r="C576" s="10">
        <v>6</v>
      </c>
      <c r="D576" s="2">
        <f>C576/$I$576</f>
        <v>5.1724137931034482E-2</v>
      </c>
      <c r="E576" s="3">
        <v>63</v>
      </c>
      <c r="F576" s="2">
        <f>E576/$I$576</f>
        <v>0.5431034482758621</v>
      </c>
      <c r="G576" s="3">
        <v>47</v>
      </c>
      <c r="H576" s="2">
        <f>G576/$I$576</f>
        <v>0.40517241379310343</v>
      </c>
      <c r="I576" s="11">
        <v>116</v>
      </c>
      <c r="J576" s="4">
        <v>7</v>
      </c>
      <c r="K576" s="4">
        <v>123</v>
      </c>
      <c r="L576" s="103"/>
    </row>
    <row r="577" spans="2:12" x14ac:dyDescent="0.2">
      <c r="B577" s="24" t="s">
        <v>252</v>
      </c>
      <c r="C577" s="10">
        <v>7</v>
      </c>
      <c r="D577" s="2">
        <f>C577/$I$577</f>
        <v>6.1403508771929821E-2</v>
      </c>
      <c r="E577" s="3">
        <v>55</v>
      </c>
      <c r="F577" s="2">
        <f>E577/$I$577</f>
        <v>0.48245614035087719</v>
      </c>
      <c r="G577" s="3">
        <v>52</v>
      </c>
      <c r="H577" s="2">
        <f>G577/$I$577</f>
        <v>0.45614035087719296</v>
      </c>
      <c r="I577" s="11">
        <v>114</v>
      </c>
      <c r="J577" s="4">
        <v>9</v>
      </c>
      <c r="K577" s="4">
        <v>123</v>
      </c>
      <c r="L577" s="103"/>
    </row>
    <row r="578" spans="2:12" x14ac:dyDescent="0.2">
      <c r="B578" s="24" t="s">
        <v>253</v>
      </c>
      <c r="C578" s="10">
        <v>6</v>
      </c>
      <c r="D578" s="2">
        <f>C578/$I$578</f>
        <v>5.2173913043478258E-2</v>
      </c>
      <c r="E578" s="3">
        <v>70</v>
      </c>
      <c r="F578" s="2">
        <f>E578/$I$578</f>
        <v>0.60869565217391308</v>
      </c>
      <c r="G578" s="3">
        <v>39</v>
      </c>
      <c r="H578" s="2">
        <f>G578/$I$578</f>
        <v>0.33913043478260868</v>
      </c>
      <c r="I578" s="11">
        <v>115</v>
      </c>
      <c r="J578" s="11">
        <v>8</v>
      </c>
      <c r="K578" s="4">
        <v>123</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13" id="{21DD38F9-A50C-4E54-BF73-1716228209E1}">
            <xm:f>D12&lt;(Gesamt!D12-30%)</xm:f>
            <x14:dxf>
              <fill>
                <patternFill>
                  <bgColor theme="3" tint="0.39994506668294322"/>
                </patternFill>
              </fill>
            </x14:dxf>
          </x14:cfRule>
          <x14:cfRule type="expression" priority="414" id="{6DD1233B-1771-4A73-9125-3DEA9E46095E}">
            <xm:f>D12&lt;(Gesamt!D12-10%)</xm:f>
            <x14:dxf>
              <fill>
                <patternFill>
                  <bgColor theme="3" tint="0.79998168889431442"/>
                </patternFill>
              </fill>
            </x14:dxf>
          </x14:cfRule>
          <x14:cfRule type="expression" priority="415" id="{C1F982B8-8809-4B86-957F-FEEC51EAEA69}">
            <xm:f>D12&gt;(Gesamt!D12+10%)</xm:f>
            <x14:dxf>
              <fill>
                <patternFill>
                  <bgColor theme="3" tint="0.79998168889431442"/>
                </patternFill>
              </fill>
            </x14:dxf>
          </x14:cfRule>
          <x14:cfRule type="expression" priority="416" id="{9528B4A8-45BA-4829-A696-3E8EE22FF544}">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D387:D391 F387:F391 H385 J385 H387:H391 J387:J391 L385 L387:L391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tabSelected="1" workbookViewId="0">
      <selection activeCell="N5" sqref="N5"/>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382</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383</v>
      </c>
      <c r="J10" s="276" t="s">
        <v>5</v>
      </c>
      <c r="K10" s="277" t="s">
        <v>384</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Wiwi!C12+Wiwi!E12</f>
        <v>42</v>
      </c>
      <c r="D12" s="2">
        <f>C12/I12</f>
        <v>0.23076923076923078</v>
      </c>
      <c r="E12" s="1">
        <f>Wiwi!G12</f>
        <v>56</v>
      </c>
      <c r="F12" s="2">
        <f>E12/$I$12</f>
        <v>0.30769230769230771</v>
      </c>
      <c r="G12" s="1">
        <f>Wiwi!I12+Wiwi!K12</f>
        <v>84</v>
      </c>
      <c r="H12" s="2">
        <f>G12/$I12</f>
        <v>0.46153846153846156</v>
      </c>
      <c r="I12" s="3">
        <f>Wiwi!M12</f>
        <v>182</v>
      </c>
      <c r="J12" s="3">
        <f>Wiwi!N12</f>
        <v>0</v>
      </c>
      <c r="K12" s="3">
        <f>Wiwi!O12</f>
        <v>182</v>
      </c>
      <c r="L12" s="34"/>
      <c r="M12" s="34"/>
    </row>
    <row r="13" spans="2:16" s="123" customFormat="1" ht="13.5" customHeight="1" x14ac:dyDescent="0.25">
      <c r="B13" s="23" t="s">
        <v>8</v>
      </c>
      <c r="C13" s="1">
        <f>Wiwi!C13+Wiwi!E13</f>
        <v>174</v>
      </c>
      <c r="D13" s="2">
        <f t="shared" ref="D13:D20" si="0">C13/I13</f>
        <v>1</v>
      </c>
      <c r="E13" s="1">
        <f>Wiwi!G13</f>
        <v>0</v>
      </c>
      <c r="F13" s="2">
        <f>E13/$I$13</f>
        <v>0</v>
      </c>
      <c r="G13" s="1">
        <f>Wiwi!I13+Wiwi!K13</f>
        <v>0</v>
      </c>
      <c r="H13" s="2">
        <f t="shared" ref="H13:H20" si="1">G13/$I13</f>
        <v>0</v>
      </c>
      <c r="I13" s="3">
        <f>Wiwi!M13</f>
        <v>174</v>
      </c>
      <c r="J13" s="3">
        <f>Wiwi!N13</f>
        <v>8</v>
      </c>
      <c r="K13" s="3">
        <f>Wiwi!O13</f>
        <v>182</v>
      </c>
      <c r="L13" s="34"/>
      <c r="M13" s="34"/>
    </row>
    <row r="14" spans="2:16" s="123" customFormat="1" ht="15.75" customHeight="1" x14ac:dyDescent="0.25">
      <c r="B14" s="23" t="s">
        <v>9</v>
      </c>
      <c r="C14" s="1">
        <f>Wiwi!C14+Wiwi!E14</f>
        <v>173</v>
      </c>
      <c r="D14" s="2">
        <f t="shared" si="0"/>
        <v>1</v>
      </c>
      <c r="E14" s="1">
        <f>Wiwi!G14</f>
        <v>0</v>
      </c>
      <c r="F14" s="2">
        <f>E14/$I$14</f>
        <v>0</v>
      </c>
      <c r="G14" s="1">
        <f>Wiwi!I14+Wiwi!K14</f>
        <v>0</v>
      </c>
      <c r="H14" s="2">
        <f t="shared" si="1"/>
        <v>0</v>
      </c>
      <c r="I14" s="3">
        <f>Wiwi!M14</f>
        <v>173</v>
      </c>
      <c r="J14" s="3">
        <f>Wiwi!N14</f>
        <v>9</v>
      </c>
      <c r="K14" s="3">
        <f>Wiwi!O14</f>
        <v>182</v>
      </c>
      <c r="L14" s="34"/>
      <c r="M14" s="34"/>
    </row>
    <row r="15" spans="2:16" s="123" customFormat="1" ht="15.75" customHeight="1" x14ac:dyDescent="0.25">
      <c r="B15" s="23" t="s">
        <v>10</v>
      </c>
      <c r="C15" s="1">
        <f>Wiwi!C15+Wiwi!E15</f>
        <v>151</v>
      </c>
      <c r="D15" s="2">
        <f t="shared" si="0"/>
        <v>0.85795454545454541</v>
      </c>
      <c r="E15" s="1">
        <f>Wiwi!G15</f>
        <v>10</v>
      </c>
      <c r="F15" s="2">
        <f>E15/$I$15</f>
        <v>5.6818181818181816E-2</v>
      </c>
      <c r="G15" s="1">
        <f>Wiwi!I15+Wiwi!K15</f>
        <v>15</v>
      </c>
      <c r="H15" s="2">
        <f t="shared" si="1"/>
        <v>8.5227272727272721E-2</v>
      </c>
      <c r="I15" s="3">
        <f>Wiwi!M15</f>
        <v>176</v>
      </c>
      <c r="J15" s="3">
        <f>Wiwi!N15</f>
        <v>6</v>
      </c>
      <c r="K15" s="3">
        <f>Wiwi!O15</f>
        <v>182</v>
      </c>
      <c r="L15" s="34"/>
      <c r="M15" s="34"/>
    </row>
    <row r="16" spans="2:16" s="123" customFormat="1" ht="16.5" customHeight="1" x14ac:dyDescent="0.25">
      <c r="B16" s="23" t="s">
        <v>11</v>
      </c>
      <c r="C16" s="1">
        <f>Wiwi!C16+Wiwi!E16</f>
        <v>157</v>
      </c>
      <c r="D16" s="2">
        <f t="shared" si="0"/>
        <v>0.91812865497076024</v>
      </c>
      <c r="E16" s="1">
        <f>Wiwi!G16</f>
        <v>10</v>
      </c>
      <c r="F16" s="2">
        <f>E16/$I$16</f>
        <v>5.8479532163742687E-2</v>
      </c>
      <c r="G16" s="1">
        <f>Wiwi!I16+Wiwi!K16</f>
        <v>4</v>
      </c>
      <c r="H16" s="2">
        <f t="shared" si="1"/>
        <v>2.3391812865497075E-2</v>
      </c>
      <c r="I16" s="3">
        <f>Wiwi!M16</f>
        <v>171</v>
      </c>
      <c r="J16" s="3">
        <f>Wiwi!N16</f>
        <v>11</v>
      </c>
      <c r="K16" s="3">
        <f>Wiwi!O16</f>
        <v>182</v>
      </c>
      <c r="L16" s="34"/>
      <c r="M16" s="34"/>
    </row>
    <row r="17" spans="2:16" s="123" customFormat="1" ht="19.5" customHeight="1" x14ac:dyDescent="0.25">
      <c r="B17" s="23" t="s">
        <v>12</v>
      </c>
      <c r="C17" s="1">
        <f>Wiwi!C17+Wiwi!E17</f>
        <v>164</v>
      </c>
      <c r="D17" s="2">
        <f t="shared" si="0"/>
        <v>0.9939393939393939</v>
      </c>
      <c r="E17" s="1">
        <f>Wiwi!G17</f>
        <v>0</v>
      </c>
      <c r="F17" s="2">
        <f>E17/$I$17</f>
        <v>0</v>
      </c>
      <c r="G17" s="1">
        <f>Wiwi!I17+Wiwi!K17</f>
        <v>1</v>
      </c>
      <c r="H17" s="2">
        <f t="shared" si="1"/>
        <v>6.0606060606060606E-3</v>
      </c>
      <c r="I17" s="3">
        <f>Wiwi!M17</f>
        <v>165</v>
      </c>
      <c r="J17" s="3">
        <f>Wiwi!N17</f>
        <v>17</v>
      </c>
      <c r="K17" s="3">
        <f>Wiwi!O17</f>
        <v>182</v>
      </c>
      <c r="L17" s="34"/>
      <c r="M17" s="34"/>
      <c r="N17" s="34"/>
      <c r="O17" s="34"/>
    </row>
    <row r="18" spans="2:16" s="123" customFormat="1" ht="26.25" customHeight="1" x14ac:dyDescent="0.25">
      <c r="B18" s="23" t="s">
        <v>13</v>
      </c>
      <c r="C18" s="1">
        <f>Wiwi!C18+Wiwi!E18</f>
        <v>23</v>
      </c>
      <c r="D18" s="2">
        <f t="shared" si="0"/>
        <v>0.12777777777777777</v>
      </c>
      <c r="E18" s="1">
        <f>Wiwi!G18</f>
        <v>30</v>
      </c>
      <c r="F18" s="2">
        <f>E18/$I$18</f>
        <v>0.16666666666666666</v>
      </c>
      <c r="G18" s="1">
        <f>Wiwi!I18+Wiwi!K18</f>
        <v>127</v>
      </c>
      <c r="H18" s="2">
        <f t="shared" si="1"/>
        <v>0.7055555555555556</v>
      </c>
      <c r="I18" s="3">
        <f>Wiwi!M18</f>
        <v>180</v>
      </c>
      <c r="J18" s="3">
        <f>Wiwi!N18</f>
        <v>2</v>
      </c>
      <c r="K18" s="3">
        <f>Wiwi!O18</f>
        <v>182</v>
      </c>
      <c r="L18" s="34"/>
      <c r="M18" s="34"/>
      <c r="N18" s="34"/>
      <c r="O18" s="34"/>
    </row>
    <row r="19" spans="2:16" s="123" customFormat="1" ht="15" customHeight="1" x14ac:dyDescent="0.25">
      <c r="B19" s="23" t="s">
        <v>14</v>
      </c>
      <c r="C19" s="1">
        <f>Wiwi!C19+Wiwi!E19</f>
        <v>158</v>
      </c>
      <c r="D19" s="2">
        <f t="shared" si="0"/>
        <v>0.89772727272727271</v>
      </c>
      <c r="E19" s="1">
        <f>Wiwi!G19</f>
        <v>10</v>
      </c>
      <c r="F19" s="2">
        <f>E19/$I$19</f>
        <v>5.6818181818181816E-2</v>
      </c>
      <c r="G19" s="1">
        <f>Wiwi!I19+Wiwi!K19</f>
        <v>8</v>
      </c>
      <c r="H19" s="2">
        <f t="shared" si="1"/>
        <v>4.5454545454545456E-2</v>
      </c>
      <c r="I19" s="3">
        <f>Wiwi!M19</f>
        <v>176</v>
      </c>
      <c r="J19" s="3">
        <f>Wiwi!N19</f>
        <v>6</v>
      </c>
      <c r="K19" s="3">
        <f>Wiwi!O19</f>
        <v>182</v>
      </c>
      <c r="L19" s="34"/>
      <c r="M19" s="34"/>
      <c r="N19" s="34"/>
      <c r="O19" s="34"/>
    </row>
    <row r="20" spans="2:16" s="123" customFormat="1" ht="15.75" customHeight="1" x14ac:dyDescent="0.2">
      <c r="B20" s="23" t="s">
        <v>15</v>
      </c>
      <c r="C20" s="1">
        <f>Wiwi!C20+Wiwi!E20</f>
        <v>171</v>
      </c>
      <c r="D20" s="2">
        <f t="shared" si="0"/>
        <v>0.97714285714285709</v>
      </c>
      <c r="E20" s="1">
        <f>Wiwi!G20</f>
        <v>3</v>
      </c>
      <c r="F20" s="2">
        <f>E20/$I$20</f>
        <v>1.7142857142857144E-2</v>
      </c>
      <c r="G20" s="1">
        <f>Wiwi!I20+Wiwi!K20</f>
        <v>1</v>
      </c>
      <c r="H20" s="2">
        <f t="shared" si="1"/>
        <v>5.7142857142857143E-3</v>
      </c>
      <c r="I20" s="3">
        <f>Wiwi!M20</f>
        <v>175</v>
      </c>
      <c r="J20" s="3">
        <f>Wiwi!N20</f>
        <v>7</v>
      </c>
      <c r="K20" s="3">
        <f>Wiwi!O20</f>
        <v>182</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383</v>
      </c>
      <c r="J27" s="276" t="s">
        <v>5</v>
      </c>
      <c r="K27" s="277" t="s">
        <v>384</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Wiwi!C29+Wiwi!E29</f>
        <v>31</v>
      </c>
      <c r="D29" s="2">
        <f>C29/$I29</f>
        <v>0.21830985915492956</v>
      </c>
      <c r="E29" s="1">
        <f>Wiwi!G29</f>
        <v>39</v>
      </c>
      <c r="F29" s="2">
        <f>E29/$I29</f>
        <v>0.27464788732394368</v>
      </c>
      <c r="G29" s="1">
        <f>Wiwi!I29+Wiwi!K29</f>
        <v>72</v>
      </c>
      <c r="H29" s="2">
        <f>G29/$I29</f>
        <v>0.50704225352112675</v>
      </c>
      <c r="I29" s="3">
        <f>Wiwi!M29</f>
        <v>142</v>
      </c>
      <c r="J29" s="3">
        <f>Wiwi!N29</f>
        <v>0</v>
      </c>
      <c r="K29" s="35">
        <f t="shared" ref="K29:K37" si="2">I29+J29</f>
        <v>142</v>
      </c>
      <c r="L29" s="34"/>
      <c r="M29" s="34"/>
      <c r="N29" s="34"/>
      <c r="O29" s="34"/>
    </row>
    <row r="30" spans="2:16" s="123" customFormat="1" x14ac:dyDescent="0.25">
      <c r="B30" s="23" t="s">
        <v>8</v>
      </c>
      <c r="C30" s="1">
        <f>Wiwi!C30+Wiwi!E30</f>
        <v>137</v>
      </c>
      <c r="D30" s="2">
        <f t="shared" ref="D30:F37" si="3">C30/$I30</f>
        <v>1</v>
      </c>
      <c r="E30" s="1">
        <f>Wiwi!G30</f>
        <v>0</v>
      </c>
      <c r="F30" s="2">
        <f t="shared" si="3"/>
        <v>0</v>
      </c>
      <c r="G30" s="1">
        <f>Wiwi!I30+Wiwi!K30</f>
        <v>0</v>
      </c>
      <c r="H30" s="2">
        <f t="shared" ref="H30:H37" si="4">G30/$I30</f>
        <v>0</v>
      </c>
      <c r="I30" s="3">
        <f>Wiwi!M30</f>
        <v>137</v>
      </c>
      <c r="J30" s="3">
        <f>Wiwi!N30</f>
        <v>5</v>
      </c>
      <c r="K30" s="35">
        <f t="shared" si="2"/>
        <v>142</v>
      </c>
      <c r="L30" s="34"/>
      <c r="M30" s="34"/>
      <c r="N30" s="34"/>
      <c r="O30" s="34"/>
    </row>
    <row r="31" spans="2:16" s="123" customFormat="1" x14ac:dyDescent="0.25">
      <c r="B31" s="23" t="s">
        <v>9</v>
      </c>
      <c r="C31" s="1">
        <f>Wiwi!C31+Wiwi!E31</f>
        <v>136</v>
      </c>
      <c r="D31" s="2">
        <f t="shared" si="3"/>
        <v>1</v>
      </c>
      <c r="E31" s="1">
        <f>Wiwi!G31</f>
        <v>0</v>
      </c>
      <c r="F31" s="2">
        <f t="shared" si="3"/>
        <v>0</v>
      </c>
      <c r="G31" s="1">
        <f>Wiwi!I31+Wiwi!K31</f>
        <v>0</v>
      </c>
      <c r="H31" s="2">
        <f t="shared" si="4"/>
        <v>0</v>
      </c>
      <c r="I31" s="3">
        <f>Wiwi!M31</f>
        <v>136</v>
      </c>
      <c r="J31" s="3">
        <f>Wiwi!N31</f>
        <v>6</v>
      </c>
      <c r="K31" s="35">
        <f t="shared" si="2"/>
        <v>142</v>
      </c>
      <c r="L31" s="34"/>
      <c r="M31" s="34"/>
      <c r="N31" s="34"/>
      <c r="O31" s="34"/>
    </row>
    <row r="32" spans="2:16" s="123" customFormat="1" x14ac:dyDescent="0.25">
      <c r="B32" s="23" t="s">
        <v>18</v>
      </c>
      <c r="C32" s="1">
        <f>Wiwi!C32+Wiwi!E32</f>
        <v>117</v>
      </c>
      <c r="D32" s="2">
        <f t="shared" si="3"/>
        <v>0.85401459854014594</v>
      </c>
      <c r="E32" s="1">
        <f>Wiwi!G32</f>
        <v>9</v>
      </c>
      <c r="F32" s="2">
        <f t="shared" si="3"/>
        <v>6.569343065693431E-2</v>
      </c>
      <c r="G32" s="1">
        <f>Wiwi!I32+Wiwi!K32</f>
        <v>11</v>
      </c>
      <c r="H32" s="2">
        <f t="shared" si="4"/>
        <v>8.0291970802919707E-2</v>
      </c>
      <c r="I32" s="3">
        <f>Wiwi!M32</f>
        <v>137</v>
      </c>
      <c r="J32" s="3">
        <f>Wiwi!N32</f>
        <v>5</v>
      </c>
      <c r="K32" s="35">
        <f t="shared" si="2"/>
        <v>142</v>
      </c>
      <c r="L32" s="34"/>
      <c r="M32" s="34"/>
      <c r="N32" s="34"/>
      <c r="O32" s="34"/>
    </row>
    <row r="33" spans="2:15" s="123" customFormat="1" x14ac:dyDescent="0.25">
      <c r="B33" s="23" t="s">
        <v>11</v>
      </c>
      <c r="C33" s="1">
        <f>Wiwi!C33+Wiwi!E33</f>
        <v>122</v>
      </c>
      <c r="D33" s="2">
        <f t="shared" si="3"/>
        <v>0.90370370370370368</v>
      </c>
      <c r="E33" s="1">
        <f>Wiwi!G33</f>
        <v>9</v>
      </c>
      <c r="F33" s="2">
        <f t="shared" si="3"/>
        <v>6.6666666666666666E-2</v>
      </c>
      <c r="G33" s="1">
        <f>Wiwi!I33+Wiwi!K33</f>
        <v>4</v>
      </c>
      <c r="H33" s="2">
        <f t="shared" si="4"/>
        <v>2.9629629629629631E-2</v>
      </c>
      <c r="I33" s="3">
        <f>Wiwi!M33</f>
        <v>135</v>
      </c>
      <c r="J33" s="3">
        <f>Wiwi!N33</f>
        <v>7</v>
      </c>
      <c r="K33" s="35">
        <f t="shared" si="2"/>
        <v>142</v>
      </c>
      <c r="L33" s="34"/>
      <c r="M33" s="34"/>
      <c r="N33" s="34"/>
      <c r="O33" s="34"/>
    </row>
    <row r="34" spans="2:15" s="123" customFormat="1" x14ac:dyDescent="0.25">
      <c r="B34" s="23" t="s">
        <v>12</v>
      </c>
      <c r="C34" s="1">
        <f>Wiwi!C34+Wiwi!E34</f>
        <v>129</v>
      </c>
      <c r="D34" s="2">
        <f t="shared" si="3"/>
        <v>0.99230769230769234</v>
      </c>
      <c r="E34" s="1">
        <f>Wiwi!G34</f>
        <v>0</v>
      </c>
      <c r="F34" s="2">
        <f t="shared" si="3"/>
        <v>0</v>
      </c>
      <c r="G34" s="1">
        <f>Wiwi!I34+Wiwi!K34</f>
        <v>1</v>
      </c>
      <c r="H34" s="2">
        <f t="shared" si="4"/>
        <v>7.6923076923076927E-3</v>
      </c>
      <c r="I34" s="3">
        <f>Wiwi!M34</f>
        <v>130</v>
      </c>
      <c r="J34" s="3">
        <f>Wiwi!N34</f>
        <v>12</v>
      </c>
      <c r="K34" s="35">
        <f t="shared" si="2"/>
        <v>142</v>
      </c>
      <c r="L34" s="34"/>
      <c r="M34" s="34"/>
      <c r="N34" s="34"/>
      <c r="O34" s="34"/>
    </row>
    <row r="35" spans="2:15" s="123" customFormat="1" ht="24" x14ac:dyDescent="0.25">
      <c r="B35" s="23" t="s">
        <v>13</v>
      </c>
      <c r="C35" s="1">
        <f>Wiwi!C35+Wiwi!E35</f>
        <v>14</v>
      </c>
      <c r="D35" s="2">
        <f t="shared" si="3"/>
        <v>9.8591549295774641E-2</v>
      </c>
      <c r="E35" s="1">
        <f>Wiwi!G35</f>
        <v>20</v>
      </c>
      <c r="F35" s="2">
        <f t="shared" si="3"/>
        <v>0.14084507042253522</v>
      </c>
      <c r="G35" s="1">
        <f>Wiwi!I35+Wiwi!K35</f>
        <v>108</v>
      </c>
      <c r="H35" s="2">
        <f t="shared" si="4"/>
        <v>0.76056338028169013</v>
      </c>
      <c r="I35" s="3">
        <f>Wiwi!M35</f>
        <v>142</v>
      </c>
      <c r="J35" s="3">
        <f>Wiwi!N35</f>
        <v>0</v>
      </c>
      <c r="K35" s="35">
        <f t="shared" si="2"/>
        <v>142</v>
      </c>
      <c r="L35" s="34"/>
      <c r="M35" s="34"/>
      <c r="N35" s="34"/>
      <c r="O35" s="34"/>
    </row>
    <row r="36" spans="2:15" s="123" customFormat="1" x14ac:dyDescent="0.25">
      <c r="B36" s="23" t="s">
        <v>14</v>
      </c>
      <c r="C36" s="1">
        <f>Wiwi!C36+Wiwi!E36</f>
        <v>128</v>
      </c>
      <c r="D36" s="2">
        <f t="shared" si="3"/>
        <v>0.92753623188405798</v>
      </c>
      <c r="E36" s="1">
        <f>Wiwi!G36</f>
        <v>6</v>
      </c>
      <c r="F36" s="2">
        <f t="shared" si="3"/>
        <v>4.3478260869565216E-2</v>
      </c>
      <c r="G36" s="1">
        <f>Wiwi!I36+Wiwi!K36</f>
        <v>4</v>
      </c>
      <c r="H36" s="2">
        <f t="shared" si="4"/>
        <v>2.8985507246376812E-2</v>
      </c>
      <c r="I36" s="3">
        <f>Wiwi!M36</f>
        <v>138</v>
      </c>
      <c r="J36" s="3">
        <f>Wiwi!N36</f>
        <v>4</v>
      </c>
      <c r="K36" s="35">
        <f t="shared" si="2"/>
        <v>142</v>
      </c>
      <c r="L36" s="34"/>
      <c r="M36" s="34"/>
      <c r="N36" s="34"/>
      <c r="O36" s="34"/>
    </row>
    <row r="37" spans="2:15" s="123" customFormat="1" x14ac:dyDescent="0.2">
      <c r="B37" s="23" t="s">
        <v>15</v>
      </c>
      <c r="C37" s="1">
        <f>Wiwi!C37+Wiwi!E37</f>
        <v>135</v>
      </c>
      <c r="D37" s="2">
        <f t="shared" si="3"/>
        <v>0.98540145985401462</v>
      </c>
      <c r="E37" s="1">
        <f>Wiwi!G37</f>
        <v>1</v>
      </c>
      <c r="F37" s="2">
        <f t="shared" si="3"/>
        <v>7.2992700729927005E-3</v>
      </c>
      <c r="G37" s="1">
        <f>Wiwi!I37+Wiwi!K37</f>
        <v>1</v>
      </c>
      <c r="H37" s="2">
        <f t="shared" si="4"/>
        <v>7.2992700729927005E-3</v>
      </c>
      <c r="I37" s="3">
        <f>Wiwi!M37</f>
        <v>137</v>
      </c>
      <c r="J37" s="3">
        <f>Wiwi!N37</f>
        <v>5</v>
      </c>
      <c r="K37" s="35">
        <f t="shared" si="2"/>
        <v>142</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383</v>
      </c>
      <c r="J44" s="276" t="s">
        <v>5</v>
      </c>
      <c r="K44" s="258" t="s">
        <v>384</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Wiwi!C46+Wiwi!E46</f>
        <v>11</v>
      </c>
      <c r="D46" s="2">
        <f>C46/$I46</f>
        <v>0.27500000000000002</v>
      </c>
      <c r="E46" s="1">
        <f>Wiwi!G46</f>
        <v>17</v>
      </c>
      <c r="F46" s="2">
        <f>E46/$I46</f>
        <v>0.42499999999999999</v>
      </c>
      <c r="G46" s="1">
        <f>Wiwi!I46+Wiwi!K46</f>
        <v>12</v>
      </c>
      <c r="H46" s="2">
        <f>G46/$I46</f>
        <v>0.3</v>
      </c>
      <c r="I46" s="3">
        <f>Wiwi!M46</f>
        <v>40</v>
      </c>
      <c r="J46" s="3">
        <f>Wiwi!N46</f>
        <v>0</v>
      </c>
      <c r="K46" s="35">
        <f t="shared" ref="K46:K54" si="5">I46+J46</f>
        <v>40</v>
      </c>
      <c r="L46" s="34"/>
      <c r="M46" s="34"/>
      <c r="N46" s="34"/>
      <c r="O46" s="34"/>
    </row>
    <row r="47" spans="2:15" s="123" customFormat="1" x14ac:dyDescent="0.2">
      <c r="B47" s="23" t="s">
        <v>8</v>
      </c>
      <c r="C47" s="1">
        <f>Wiwi!C47+Wiwi!E47</f>
        <v>37</v>
      </c>
      <c r="D47" s="2">
        <f t="shared" ref="D47:F54" si="6">C47/$I47</f>
        <v>1</v>
      </c>
      <c r="E47" s="1">
        <f>Wiwi!G47</f>
        <v>0</v>
      </c>
      <c r="F47" s="2">
        <f t="shared" si="6"/>
        <v>0</v>
      </c>
      <c r="G47" s="1">
        <f>Wiwi!I47+Wiwi!K47</f>
        <v>0</v>
      </c>
      <c r="H47" s="2">
        <f t="shared" ref="H47:H54" si="7">G47/$I47</f>
        <v>0</v>
      </c>
      <c r="I47" s="3">
        <f>Wiwi!M47</f>
        <v>37</v>
      </c>
      <c r="J47" s="3">
        <f>Wiwi!N47</f>
        <v>3</v>
      </c>
      <c r="K47" s="35">
        <f t="shared" si="5"/>
        <v>40</v>
      </c>
      <c r="L47" s="34"/>
      <c r="M47" s="34"/>
      <c r="N47" s="34"/>
      <c r="O47" s="34"/>
    </row>
    <row r="48" spans="2:15" s="123" customFormat="1" x14ac:dyDescent="0.2">
      <c r="B48" s="23" t="s">
        <v>22</v>
      </c>
      <c r="C48" s="1">
        <f>Wiwi!C48+Wiwi!E48</f>
        <v>37</v>
      </c>
      <c r="D48" s="2">
        <f t="shared" si="6"/>
        <v>1</v>
      </c>
      <c r="E48" s="1">
        <f>Wiwi!G48</f>
        <v>0</v>
      </c>
      <c r="F48" s="2">
        <f t="shared" si="6"/>
        <v>0</v>
      </c>
      <c r="G48" s="1">
        <f>Wiwi!I48+Wiwi!K48</f>
        <v>0</v>
      </c>
      <c r="H48" s="2">
        <f t="shared" si="7"/>
        <v>0</v>
      </c>
      <c r="I48" s="3">
        <f>Wiwi!M48</f>
        <v>37</v>
      </c>
      <c r="J48" s="3">
        <f>Wiwi!N48</f>
        <v>3</v>
      </c>
      <c r="K48" s="35">
        <f t="shared" si="5"/>
        <v>40</v>
      </c>
      <c r="L48" s="34"/>
      <c r="M48" s="34"/>
      <c r="N48" s="34"/>
      <c r="O48" s="34"/>
    </row>
    <row r="49" spans="2:17" x14ac:dyDescent="0.2">
      <c r="B49" s="23" t="s">
        <v>10</v>
      </c>
      <c r="C49" s="1">
        <f>Wiwi!C49+Wiwi!E49</f>
        <v>34</v>
      </c>
      <c r="D49" s="2">
        <f t="shared" si="6"/>
        <v>0.87179487179487181</v>
      </c>
      <c r="E49" s="1">
        <f>Wiwi!G49</f>
        <v>1</v>
      </c>
      <c r="F49" s="2">
        <f t="shared" si="6"/>
        <v>2.564102564102564E-2</v>
      </c>
      <c r="G49" s="1">
        <f>Wiwi!I49+Wiwi!K49</f>
        <v>4</v>
      </c>
      <c r="H49" s="2">
        <f t="shared" si="7"/>
        <v>0.10256410256410256</v>
      </c>
      <c r="I49" s="3">
        <f>Wiwi!M49</f>
        <v>39</v>
      </c>
      <c r="J49" s="3">
        <f>Wiwi!N49</f>
        <v>1</v>
      </c>
      <c r="K49" s="35">
        <f t="shared" si="5"/>
        <v>40</v>
      </c>
    </row>
    <row r="50" spans="2:17" x14ac:dyDescent="0.2">
      <c r="B50" s="23" t="s">
        <v>11</v>
      </c>
      <c r="C50" s="1">
        <f>Wiwi!C50+Wiwi!E50</f>
        <v>35</v>
      </c>
      <c r="D50" s="2">
        <f t="shared" si="6"/>
        <v>0.97222222222222221</v>
      </c>
      <c r="E50" s="1">
        <f>Wiwi!G50</f>
        <v>1</v>
      </c>
      <c r="F50" s="2">
        <f t="shared" si="6"/>
        <v>2.7777777777777776E-2</v>
      </c>
      <c r="G50" s="1">
        <f>Wiwi!I50+Wiwi!K50</f>
        <v>0</v>
      </c>
      <c r="H50" s="2">
        <f t="shared" si="7"/>
        <v>0</v>
      </c>
      <c r="I50" s="3">
        <f>Wiwi!M50</f>
        <v>36</v>
      </c>
      <c r="J50" s="3">
        <f>Wiwi!N50</f>
        <v>4</v>
      </c>
      <c r="K50" s="35">
        <f t="shared" si="5"/>
        <v>40</v>
      </c>
    </row>
    <row r="51" spans="2:17" x14ac:dyDescent="0.2">
      <c r="B51" s="23" t="s">
        <v>12</v>
      </c>
      <c r="C51" s="1">
        <f>Wiwi!C51+Wiwi!E51</f>
        <v>35</v>
      </c>
      <c r="D51" s="2">
        <f t="shared" si="6"/>
        <v>1</v>
      </c>
      <c r="E51" s="1">
        <f>Wiwi!G51</f>
        <v>0</v>
      </c>
      <c r="F51" s="2">
        <f t="shared" si="6"/>
        <v>0</v>
      </c>
      <c r="G51" s="1">
        <f>Wiwi!I51+Wiwi!K51</f>
        <v>0</v>
      </c>
      <c r="H51" s="2">
        <f t="shared" si="7"/>
        <v>0</v>
      </c>
      <c r="I51" s="3">
        <f>Wiwi!M51</f>
        <v>35</v>
      </c>
      <c r="J51" s="3">
        <f>Wiwi!N51</f>
        <v>5</v>
      </c>
      <c r="K51" s="35">
        <f t="shared" si="5"/>
        <v>40</v>
      </c>
    </row>
    <row r="52" spans="2:17" ht="24" x14ac:dyDescent="0.2">
      <c r="B52" s="23" t="s">
        <v>13</v>
      </c>
      <c r="C52" s="1">
        <f>Wiwi!C52+Wiwi!E52</f>
        <v>9</v>
      </c>
      <c r="D52" s="2">
        <f t="shared" si="6"/>
        <v>0.23684210526315788</v>
      </c>
      <c r="E52" s="1">
        <f>Wiwi!G52</f>
        <v>10</v>
      </c>
      <c r="F52" s="2">
        <f t="shared" si="6"/>
        <v>0.26315789473684209</v>
      </c>
      <c r="G52" s="1">
        <f>Wiwi!I52+Wiwi!K52</f>
        <v>19</v>
      </c>
      <c r="H52" s="2">
        <f t="shared" si="7"/>
        <v>0.5</v>
      </c>
      <c r="I52" s="3">
        <f>Wiwi!M52</f>
        <v>38</v>
      </c>
      <c r="J52" s="3">
        <f>Wiwi!N52</f>
        <v>2</v>
      </c>
      <c r="K52" s="35">
        <f t="shared" si="5"/>
        <v>40</v>
      </c>
    </row>
    <row r="53" spans="2:17" x14ac:dyDescent="0.2">
      <c r="B53" s="23" t="s">
        <v>14</v>
      </c>
      <c r="C53" s="1">
        <f>Wiwi!C53+Wiwi!E53</f>
        <v>30</v>
      </c>
      <c r="D53" s="2">
        <f t="shared" si="6"/>
        <v>0.78947368421052633</v>
      </c>
      <c r="E53" s="1">
        <f>Wiwi!G53</f>
        <v>4</v>
      </c>
      <c r="F53" s="2">
        <f t="shared" si="6"/>
        <v>0.10526315789473684</v>
      </c>
      <c r="G53" s="1">
        <f>Wiwi!I53+Wiwi!K53</f>
        <v>4</v>
      </c>
      <c r="H53" s="2">
        <f t="shared" si="7"/>
        <v>0.10526315789473684</v>
      </c>
      <c r="I53" s="3">
        <f>Wiwi!M53</f>
        <v>38</v>
      </c>
      <c r="J53" s="3">
        <f>Wiwi!N53</f>
        <v>2</v>
      </c>
      <c r="K53" s="35">
        <f t="shared" si="5"/>
        <v>40</v>
      </c>
    </row>
    <row r="54" spans="2:17" x14ac:dyDescent="0.2">
      <c r="B54" s="23" t="s">
        <v>15</v>
      </c>
      <c r="C54" s="1">
        <f>Wiwi!C54+Wiwi!E54</f>
        <v>36</v>
      </c>
      <c r="D54" s="2">
        <f t="shared" si="6"/>
        <v>0.94736842105263153</v>
      </c>
      <c r="E54" s="1">
        <f>Wiwi!G54</f>
        <v>2</v>
      </c>
      <c r="F54" s="2">
        <f t="shared" si="6"/>
        <v>5.2631578947368418E-2</v>
      </c>
      <c r="G54" s="1">
        <f>Wiwi!I54+Wiwi!K54</f>
        <v>0</v>
      </c>
      <c r="H54" s="2">
        <f t="shared" si="7"/>
        <v>0</v>
      </c>
      <c r="I54" s="3">
        <f>Wiwi!M54</f>
        <v>38</v>
      </c>
      <c r="J54" s="3">
        <f>Wiwi!N54</f>
        <v>2</v>
      </c>
      <c r="K54" s="35">
        <f t="shared" si="5"/>
        <v>40</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520</v>
      </c>
      <c r="J60" s="209" t="s">
        <v>5</v>
      </c>
      <c r="K60" s="86" t="s">
        <v>384</v>
      </c>
      <c r="Q60" s="107"/>
    </row>
    <row r="61" spans="2:17" x14ac:dyDescent="0.2">
      <c r="B61" s="15" t="s">
        <v>27</v>
      </c>
      <c r="C61" s="1">
        <f>Wiwi!C61+Wiwi!E61</f>
        <v>146</v>
      </c>
      <c r="D61" s="2">
        <f>C61/$I61</f>
        <v>0.80219780219780223</v>
      </c>
      <c r="E61" s="1">
        <f>Wiwi!G61</f>
        <v>20</v>
      </c>
      <c r="F61" s="2">
        <f>E61/$I61</f>
        <v>0.10989010989010989</v>
      </c>
      <c r="G61" s="1">
        <f>Wiwi!I61+Wiwi!K61</f>
        <v>16</v>
      </c>
      <c r="H61" s="2">
        <f>G61/$I61</f>
        <v>8.7912087912087919E-2</v>
      </c>
      <c r="I61" s="3">
        <f>Wiwi!M61</f>
        <v>182</v>
      </c>
      <c r="J61" s="3">
        <f>Wiwi!N61</f>
        <v>0</v>
      </c>
      <c r="K61" s="35">
        <f t="shared" ref="K61:K63" si="8">I61+J61</f>
        <v>182</v>
      </c>
      <c r="Q61" s="18"/>
    </row>
    <row r="62" spans="2:17" x14ac:dyDescent="0.2">
      <c r="B62" s="15" t="s">
        <v>28</v>
      </c>
      <c r="C62" s="1">
        <f>Wiwi!C62+Wiwi!E62</f>
        <v>116</v>
      </c>
      <c r="D62" s="2">
        <f t="shared" ref="D62:D63" si="9">C62/$I62</f>
        <v>0.81690140845070425</v>
      </c>
      <c r="E62" s="1">
        <f>Wiwi!G62</f>
        <v>16</v>
      </c>
      <c r="F62" s="2">
        <f t="shared" ref="F62:F63" si="10">E62/$I62</f>
        <v>0.11267605633802817</v>
      </c>
      <c r="G62" s="1">
        <f>Wiwi!I62+Wiwi!K62</f>
        <v>10</v>
      </c>
      <c r="H62" s="2">
        <f t="shared" ref="H62:H63" si="11">G62/$I62</f>
        <v>7.0422535211267609E-2</v>
      </c>
      <c r="I62" s="3">
        <f>Wiwi!M62</f>
        <v>142</v>
      </c>
      <c r="J62" s="3">
        <f>Wiwi!N62</f>
        <v>0</v>
      </c>
      <c r="K62" s="35">
        <f t="shared" si="8"/>
        <v>142</v>
      </c>
      <c r="Q62" s="113"/>
    </row>
    <row r="63" spans="2:17" x14ac:dyDescent="0.2">
      <c r="B63" s="15" t="s">
        <v>29</v>
      </c>
      <c r="C63" s="1">
        <f>Wiwi!C63+Wiwi!E63</f>
        <v>30</v>
      </c>
      <c r="D63" s="2">
        <f t="shared" si="9"/>
        <v>0.75</v>
      </c>
      <c r="E63" s="1">
        <f>Wiwi!G63</f>
        <v>4</v>
      </c>
      <c r="F63" s="2">
        <f t="shared" si="10"/>
        <v>0.1</v>
      </c>
      <c r="G63" s="1">
        <f>Wiwi!I63+Wiwi!K63</f>
        <v>6</v>
      </c>
      <c r="H63" s="2">
        <f t="shared" si="11"/>
        <v>0.15</v>
      </c>
      <c r="I63" s="3">
        <f>Wiwi!M63</f>
        <v>40</v>
      </c>
      <c r="J63" s="3">
        <f>Wiwi!N63</f>
        <v>0</v>
      </c>
      <c r="K63" s="35">
        <f t="shared" si="8"/>
        <v>40</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383</v>
      </c>
      <c r="J70" s="276" t="s">
        <v>5</v>
      </c>
      <c r="K70" s="258" t="s">
        <v>384</v>
      </c>
    </row>
    <row r="71" spans="2:17" ht="24.75" customHeight="1" x14ac:dyDescent="0.2">
      <c r="B71" s="253"/>
      <c r="C71" s="258"/>
      <c r="D71" s="279"/>
      <c r="E71" s="207"/>
      <c r="F71" s="207"/>
      <c r="G71" s="275"/>
      <c r="H71" s="207"/>
      <c r="I71" s="275"/>
      <c r="J71" s="276"/>
      <c r="K71" s="258"/>
    </row>
    <row r="72" spans="2:17" x14ac:dyDescent="0.2">
      <c r="B72" s="23" t="s">
        <v>33</v>
      </c>
      <c r="C72" s="1">
        <f>Wiwi!C72+Wiwi!E72</f>
        <v>29</v>
      </c>
      <c r="D72" s="2">
        <f>C72/$I72</f>
        <v>0.15934065934065933</v>
      </c>
      <c r="E72" s="1">
        <f>Wiwi!G72</f>
        <v>26</v>
      </c>
      <c r="F72" s="2">
        <f>E72/$I72</f>
        <v>0.14285714285714285</v>
      </c>
      <c r="G72" s="1">
        <f>Wiwi!I72+Wiwi!K72</f>
        <v>127</v>
      </c>
      <c r="H72" s="2">
        <f>G72/$I72</f>
        <v>0.69780219780219777</v>
      </c>
      <c r="I72" s="3">
        <f>Wiwi!M72</f>
        <v>182</v>
      </c>
      <c r="J72" s="3">
        <f>Wiwi!N72</f>
        <v>0</v>
      </c>
      <c r="K72" s="35">
        <f t="shared" ref="K72:K74" si="12">I72+J72</f>
        <v>182</v>
      </c>
    </row>
    <row r="73" spans="2:17" x14ac:dyDescent="0.2">
      <c r="B73" s="23" t="s">
        <v>34</v>
      </c>
      <c r="C73" s="1">
        <f>Wiwi!C73+Wiwi!E73</f>
        <v>46</v>
      </c>
      <c r="D73" s="2">
        <f t="shared" ref="D73:D74" si="13">C73/$I73</f>
        <v>0.25555555555555554</v>
      </c>
      <c r="E73" s="1">
        <f>Wiwi!G73</f>
        <v>36</v>
      </c>
      <c r="F73" s="2">
        <f t="shared" ref="F73:F74" si="14">E73/$I73</f>
        <v>0.2</v>
      </c>
      <c r="G73" s="1">
        <f>Wiwi!I73+Wiwi!K73</f>
        <v>98</v>
      </c>
      <c r="H73" s="2">
        <f t="shared" ref="H73:H74" si="15">G73/$I73</f>
        <v>0.5444444444444444</v>
      </c>
      <c r="I73" s="3">
        <f>Wiwi!M73</f>
        <v>180</v>
      </c>
      <c r="J73" s="3">
        <f>Wiwi!N73</f>
        <v>2</v>
      </c>
      <c r="K73" s="35">
        <f t="shared" si="12"/>
        <v>182</v>
      </c>
    </row>
    <row r="74" spans="2:17" x14ac:dyDescent="0.2">
      <c r="B74" s="23" t="s">
        <v>35</v>
      </c>
      <c r="C74" s="1">
        <f>Wiwi!C74+Wiwi!E74</f>
        <v>60</v>
      </c>
      <c r="D74" s="2">
        <f t="shared" si="13"/>
        <v>0.33149171270718231</v>
      </c>
      <c r="E74" s="1">
        <f>Wiwi!G74</f>
        <v>39</v>
      </c>
      <c r="F74" s="2">
        <f t="shared" si="14"/>
        <v>0.21546961325966851</v>
      </c>
      <c r="G74" s="1">
        <f>Wiwi!I74+Wiwi!K74</f>
        <v>82</v>
      </c>
      <c r="H74" s="2">
        <f t="shared" si="15"/>
        <v>0.45303867403314918</v>
      </c>
      <c r="I74" s="3">
        <f>Wiwi!M74</f>
        <v>181</v>
      </c>
      <c r="J74" s="3">
        <f>Wiwi!N74</f>
        <v>1</v>
      </c>
      <c r="K74" s="35">
        <f t="shared" si="12"/>
        <v>182</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383</v>
      </c>
      <c r="J81" s="276" t="s">
        <v>5</v>
      </c>
      <c r="K81" s="258" t="s">
        <v>384</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Wiwi!C83+Wiwi!E83</f>
        <v>29</v>
      </c>
      <c r="D83" s="2">
        <f>C83/$I83</f>
        <v>0.20422535211267606</v>
      </c>
      <c r="E83" s="1">
        <f>Wiwi!G83</f>
        <v>21</v>
      </c>
      <c r="F83" s="2">
        <f>E83/$I83</f>
        <v>0.14788732394366197</v>
      </c>
      <c r="G83" s="1">
        <f>Wiwi!I83+Wiwi!K83</f>
        <v>92</v>
      </c>
      <c r="H83" s="2">
        <f>G83/$I83</f>
        <v>0.647887323943662</v>
      </c>
      <c r="I83" s="3">
        <f>Wiwi!M83</f>
        <v>142</v>
      </c>
      <c r="J83" s="3">
        <f>Wiwi!N83</f>
        <v>0</v>
      </c>
      <c r="K83" s="35">
        <f t="shared" ref="K83:K85" si="16">I83+J83</f>
        <v>142</v>
      </c>
      <c r="L83" s="34"/>
      <c r="M83" s="34"/>
      <c r="N83" s="34"/>
      <c r="O83" s="34"/>
    </row>
    <row r="84" spans="2:15" s="123" customFormat="1" x14ac:dyDescent="0.2">
      <c r="B84" s="23" t="s">
        <v>34</v>
      </c>
      <c r="C84" s="1">
        <f>Wiwi!C84+Wiwi!E84</f>
        <v>39</v>
      </c>
      <c r="D84" s="2">
        <f t="shared" ref="D84:F85" si="17">C84/$I84</f>
        <v>0.27659574468085107</v>
      </c>
      <c r="E84" s="1">
        <f>Wiwi!G84</f>
        <v>31</v>
      </c>
      <c r="F84" s="2">
        <f t="shared" si="17"/>
        <v>0.21985815602836881</v>
      </c>
      <c r="G84" s="1">
        <f>Wiwi!I84+Wiwi!K84</f>
        <v>71</v>
      </c>
      <c r="H84" s="2">
        <f t="shared" ref="H84:H85" si="18">G84/$I84</f>
        <v>0.50354609929078009</v>
      </c>
      <c r="I84" s="3">
        <f>Wiwi!M84</f>
        <v>141</v>
      </c>
      <c r="J84" s="3">
        <f>Wiwi!N84</f>
        <v>1</v>
      </c>
      <c r="K84" s="35">
        <f t="shared" si="16"/>
        <v>142</v>
      </c>
      <c r="L84" s="34"/>
      <c r="M84" s="34"/>
      <c r="N84" s="34"/>
      <c r="O84" s="34"/>
    </row>
    <row r="85" spans="2:15" s="123" customFormat="1" x14ac:dyDescent="0.2">
      <c r="B85" s="23" t="s">
        <v>35</v>
      </c>
      <c r="C85" s="1">
        <f>Wiwi!C85+Wiwi!E85</f>
        <v>47</v>
      </c>
      <c r="D85" s="2">
        <f t="shared" si="17"/>
        <v>0.33098591549295775</v>
      </c>
      <c r="E85" s="1">
        <f>Wiwi!G85</f>
        <v>31</v>
      </c>
      <c r="F85" s="2">
        <f t="shared" si="17"/>
        <v>0.21830985915492956</v>
      </c>
      <c r="G85" s="1">
        <f>Wiwi!I85+Wiwi!K85</f>
        <v>64</v>
      </c>
      <c r="H85" s="2">
        <f t="shared" si="18"/>
        <v>0.45070422535211269</v>
      </c>
      <c r="I85" s="3">
        <f>Wiwi!M85</f>
        <v>142</v>
      </c>
      <c r="J85" s="3">
        <f>Wiwi!N85</f>
        <v>0</v>
      </c>
      <c r="K85" s="35">
        <f t="shared" si="16"/>
        <v>142</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383</v>
      </c>
      <c r="J92" s="276" t="s">
        <v>5</v>
      </c>
      <c r="K92" s="258" t="s">
        <v>384</v>
      </c>
      <c r="L92" s="34"/>
      <c r="M92" s="34"/>
      <c r="N92" s="34"/>
      <c r="O92" s="34"/>
    </row>
    <row r="93" spans="2:15" s="123" customFormat="1" ht="29.45"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Wiwi!C94+Wiwi!E94</f>
        <v>0</v>
      </c>
      <c r="D94" s="2">
        <f>C94/$I94</f>
        <v>0</v>
      </c>
      <c r="E94" s="1">
        <f>Wiwi!G94</f>
        <v>5</v>
      </c>
      <c r="F94" s="2">
        <f>E94/$I94</f>
        <v>0.125</v>
      </c>
      <c r="G94" s="1">
        <f>Wiwi!I94+Wiwi!K94</f>
        <v>35</v>
      </c>
      <c r="H94" s="2">
        <f>G94/$I94</f>
        <v>0.875</v>
      </c>
      <c r="I94" s="3">
        <f>Wiwi!M94</f>
        <v>40</v>
      </c>
      <c r="J94" s="3">
        <f>Wiwi!N94</f>
        <v>0</v>
      </c>
      <c r="K94" s="3">
        <f>Wiwi!O94</f>
        <v>40</v>
      </c>
      <c r="L94" s="34"/>
      <c r="M94" s="34"/>
      <c r="N94" s="34"/>
      <c r="O94" s="34"/>
    </row>
    <row r="95" spans="2:15" s="123" customFormat="1" x14ac:dyDescent="0.2">
      <c r="B95" s="23" t="s">
        <v>34</v>
      </c>
      <c r="C95" s="1">
        <f>Wiwi!C95+Wiwi!E95</f>
        <v>7</v>
      </c>
      <c r="D95" s="2">
        <f t="shared" ref="D95:F96" si="19">C95/$I95</f>
        <v>0.17948717948717949</v>
      </c>
      <c r="E95" s="1">
        <f>Wiwi!G95</f>
        <v>5</v>
      </c>
      <c r="F95" s="2">
        <f t="shared" si="19"/>
        <v>0.12820512820512819</v>
      </c>
      <c r="G95" s="1">
        <f>Wiwi!I95+Wiwi!K95</f>
        <v>27</v>
      </c>
      <c r="H95" s="2">
        <f t="shared" ref="H95:H96" si="20">G95/$I95</f>
        <v>0.69230769230769229</v>
      </c>
      <c r="I95" s="3">
        <f>Wiwi!M95</f>
        <v>39</v>
      </c>
      <c r="J95" s="3">
        <f>Wiwi!N95</f>
        <v>1</v>
      </c>
      <c r="K95" s="3">
        <f>Wiwi!O95</f>
        <v>40</v>
      </c>
      <c r="L95" s="34"/>
      <c r="M95" s="34"/>
      <c r="N95" s="34"/>
      <c r="O95" s="34"/>
    </row>
    <row r="96" spans="2:15" s="123" customFormat="1" x14ac:dyDescent="0.2">
      <c r="B96" s="23" t="s">
        <v>35</v>
      </c>
      <c r="C96" s="1">
        <f>Wiwi!C96+Wiwi!E96</f>
        <v>13</v>
      </c>
      <c r="D96" s="2">
        <f t="shared" si="19"/>
        <v>0.33333333333333331</v>
      </c>
      <c r="E96" s="1">
        <f>Wiwi!G96</f>
        <v>8</v>
      </c>
      <c r="F96" s="2">
        <f t="shared" si="19"/>
        <v>0.20512820512820512</v>
      </c>
      <c r="G96" s="1">
        <f>Wiwi!I96+Wiwi!K96</f>
        <v>18</v>
      </c>
      <c r="H96" s="2">
        <f t="shared" si="20"/>
        <v>0.46153846153846156</v>
      </c>
      <c r="I96" s="3">
        <f>Wiwi!M96</f>
        <v>39</v>
      </c>
      <c r="J96" s="3">
        <f>Wiwi!N96</f>
        <v>1</v>
      </c>
      <c r="K96" s="3">
        <f>Wiwi!O96</f>
        <v>40</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7.15" customHeight="1" x14ac:dyDescent="0.2">
      <c r="B103" s="253"/>
      <c r="C103" s="208" t="s">
        <v>331</v>
      </c>
      <c r="D103" s="208"/>
      <c r="E103" s="208"/>
      <c r="F103" s="32"/>
      <c r="G103" s="208" t="s">
        <v>332</v>
      </c>
      <c r="H103" s="32"/>
      <c r="I103" s="208" t="s">
        <v>383</v>
      </c>
      <c r="J103" s="208" t="s">
        <v>5</v>
      </c>
      <c r="K103" s="208" t="s">
        <v>384</v>
      </c>
      <c r="L103" s="34"/>
      <c r="M103" s="34"/>
      <c r="N103" s="34"/>
      <c r="O103" s="34"/>
    </row>
    <row r="104" spans="2:15" s="123" customFormat="1" x14ac:dyDescent="0.2">
      <c r="B104" s="24" t="s">
        <v>40</v>
      </c>
      <c r="C104" s="1">
        <f>Wiwi!C104+Wiwi!E104</f>
        <v>32</v>
      </c>
      <c r="D104" s="2">
        <f>C104/$I104</f>
        <v>0.1797752808988764</v>
      </c>
      <c r="E104" s="1">
        <f>Wiwi!G104</f>
        <v>25</v>
      </c>
      <c r="F104" s="2">
        <f>E104/$I104</f>
        <v>0.1404494382022472</v>
      </c>
      <c r="G104" s="1">
        <f>Wiwi!I104+Wiwi!K104</f>
        <v>121</v>
      </c>
      <c r="H104" s="2">
        <f>G104/$I104</f>
        <v>0.6797752808988764</v>
      </c>
      <c r="I104" s="3">
        <f>Wiwi!M104</f>
        <v>178</v>
      </c>
      <c r="J104" s="3">
        <f>Wiwi!N104</f>
        <v>4</v>
      </c>
      <c r="K104" s="3">
        <f>Wiwi!O104</f>
        <v>182</v>
      </c>
      <c r="L104" s="34"/>
      <c r="M104" s="34"/>
      <c r="N104" s="34"/>
      <c r="O104" s="34"/>
    </row>
    <row r="105" spans="2:15" s="123" customFormat="1" x14ac:dyDescent="0.2">
      <c r="B105" s="24" t="s">
        <v>41</v>
      </c>
      <c r="C105" s="1">
        <f>Wiwi!C105+Wiwi!E105</f>
        <v>76</v>
      </c>
      <c r="D105" s="2">
        <f t="shared" ref="D105:F110" si="21">C105/$I105</f>
        <v>0.44444444444444442</v>
      </c>
      <c r="E105" s="1">
        <f>Wiwi!G105</f>
        <v>37</v>
      </c>
      <c r="F105" s="2">
        <f t="shared" si="21"/>
        <v>0.21637426900584794</v>
      </c>
      <c r="G105" s="1">
        <f>Wiwi!I105+Wiwi!K105</f>
        <v>58</v>
      </c>
      <c r="H105" s="2">
        <f t="shared" ref="H105:H110" si="22">G105/$I105</f>
        <v>0.33918128654970758</v>
      </c>
      <c r="I105" s="3">
        <f>Wiwi!M105</f>
        <v>171</v>
      </c>
      <c r="J105" s="3">
        <f>Wiwi!N105</f>
        <v>11</v>
      </c>
      <c r="K105" s="3">
        <f>Wiwi!O105</f>
        <v>182</v>
      </c>
      <c r="L105" s="34"/>
      <c r="M105" s="34"/>
      <c r="N105" s="34"/>
      <c r="O105" s="34"/>
    </row>
    <row r="106" spans="2:15" s="123" customFormat="1" x14ac:dyDescent="0.2">
      <c r="B106" s="24" t="s">
        <v>42</v>
      </c>
      <c r="C106" s="1">
        <f>Wiwi!C106+Wiwi!E106</f>
        <v>65</v>
      </c>
      <c r="D106" s="2">
        <f t="shared" si="21"/>
        <v>0.38235294117647056</v>
      </c>
      <c r="E106" s="1">
        <f>Wiwi!G106</f>
        <v>26</v>
      </c>
      <c r="F106" s="2">
        <f t="shared" si="21"/>
        <v>0.15294117647058825</v>
      </c>
      <c r="G106" s="1">
        <f>Wiwi!I106+Wiwi!K106</f>
        <v>79</v>
      </c>
      <c r="H106" s="2">
        <f t="shared" si="22"/>
        <v>0.46470588235294119</v>
      </c>
      <c r="I106" s="3">
        <f>Wiwi!M106</f>
        <v>170</v>
      </c>
      <c r="J106" s="3">
        <f>Wiwi!N106</f>
        <v>12</v>
      </c>
      <c r="K106" s="3">
        <f>Wiwi!O106</f>
        <v>182</v>
      </c>
      <c r="L106" s="34"/>
      <c r="M106" s="34"/>
      <c r="N106" s="34"/>
      <c r="O106" s="34"/>
    </row>
    <row r="107" spans="2:15" s="123" customFormat="1" x14ac:dyDescent="0.2">
      <c r="B107" s="24" t="s">
        <v>43</v>
      </c>
      <c r="C107" s="1">
        <f>Wiwi!C107+Wiwi!E107</f>
        <v>114</v>
      </c>
      <c r="D107" s="2">
        <f t="shared" si="21"/>
        <v>0.68263473053892221</v>
      </c>
      <c r="E107" s="1">
        <f>Wiwi!G107</f>
        <v>17</v>
      </c>
      <c r="F107" s="2">
        <f t="shared" si="21"/>
        <v>0.10179640718562874</v>
      </c>
      <c r="G107" s="1">
        <f>Wiwi!I107+Wiwi!K107</f>
        <v>36</v>
      </c>
      <c r="H107" s="2">
        <f t="shared" si="22"/>
        <v>0.21556886227544911</v>
      </c>
      <c r="I107" s="3">
        <f>Wiwi!M107</f>
        <v>167</v>
      </c>
      <c r="J107" s="3">
        <f>Wiwi!N107</f>
        <v>15</v>
      </c>
      <c r="K107" s="3">
        <f>Wiwi!O107</f>
        <v>182</v>
      </c>
      <c r="L107" s="34"/>
      <c r="M107" s="34"/>
      <c r="N107" s="34"/>
      <c r="O107" s="34"/>
    </row>
    <row r="108" spans="2:15" s="123" customFormat="1" x14ac:dyDescent="0.2">
      <c r="B108" s="24" t="s">
        <v>44</v>
      </c>
      <c r="C108" s="1">
        <f>Wiwi!C108+Wiwi!E108</f>
        <v>98</v>
      </c>
      <c r="D108" s="2">
        <f t="shared" si="21"/>
        <v>0.58682634730538918</v>
      </c>
      <c r="E108" s="1">
        <f>Wiwi!G108</f>
        <v>27</v>
      </c>
      <c r="F108" s="2">
        <f t="shared" si="21"/>
        <v>0.16167664670658682</v>
      </c>
      <c r="G108" s="1">
        <f>Wiwi!I108+Wiwi!K108</f>
        <v>42</v>
      </c>
      <c r="H108" s="2">
        <f t="shared" si="22"/>
        <v>0.25149700598802394</v>
      </c>
      <c r="I108" s="3">
        <f>Wiwi!M108</f>
        <v>167</v>
      </c>
      <c r="J108" s="3">
        <f>Wiwi!N108</f>
        <v>15</v>
      </c>
      <c r="K108" s="3">
        <f>Wiwi!O108</f>
        <v>182</v>
      </c>
      <c r="L108" s="34"/>
      <c r="M108" s="34"/>
      <c r="N108" s="34"/>
      <c r="O108" s="34"/>
    </row>
    <row r="109" spans="2:15" s="123" customFormat="1" ht="24" x14ac:dyDescent="0.2">
      <c r="B109" s="24" t="s">
        <v>45</v>
      </c>
      <c r="C109" s="1">
        <f>Wiwi!C109+Wiwi!E109</f>
        <v>25</v>
      </c>
      <c r="D109" s="2">
        <f t="shared" si="21"/>
        <v>0.1404494382022472</v>
      </c>
      <c r="E109" s="1">
        <f>Wiwi!G109</f>
        <v>21</v>
      </c>
      <c r="F109" s="2">
        <f t="shared" si="21"/>
        <v>0.11797752808988764</v>
      </c>
      <c r="G109" s="1">
        <f>Wiwi!I109+Wiwi!K109</f>
        <v>132</v>
      </c>
      <c r="H109" s="2">
        <f t="shared" si="22"/>
        <v>0.7415730337078652</v>
      </c>
      <c r="I109" s="3">
        <f>Wiwi!M109</f>
        <v>178</v>
      </c>
      <c r="J109" s="3">
        <f>Wiwi!N109</f>
        <v>4</v>
      </c>
      <c r="K109" s="3">
        <f>Wiwi!O109</f>
        <v>182</v>
      </c>
      <c r="L109" s="34"/>
      <c r="M109" s="34"/>
      <c r="N109" s="34"/>
      <c r="O109" s="34"/>
    </row>
    <row r="110" spans="2:15" s="123" customFormat="1" x14ac:dyDescent="0.2">
      <c r="B110" s="24" t="s">
        <v>46</v>
      </c>
      <c r="C110" s="1">
        <f>Wiwi!C110+Wiwi!E110</f>
        <v>31</v>
      </c>
      <c r="D110" s="2">
        <f t="shared" si="21"/>
        <v>0.79487179487179482</v>
      </c>
      <c r="E110" s="1">
        <f>Wiwi!G110</f>
        <v>1</v>
      </c>
      <c r="F110" s="2">
        <f t="shared" si="21"/>
        <v>2.564102564102564E-2</v>
      </c>
      <c r="G110" s="1">
        <f>Wiwi!I110+Wiwi!K110</f>
        <v>7</v>
      </c>
      <c r="H110" s="2">
        <f t="shared" si="22"/>
        <v>0.17948717948717949</v>
      </c>
      <c r="I110" s="3">
        <f>Wiwi!M110</f>
        <v>39</v>
      </c>
      <c r="J110" s="3">
        <f>Wiwi!N110</f>
        <v>143</v>
      </c>
      <c r="K110" s="3">
        <f>Wiwi!O110</f>
        <v>182</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383</v>
      </c>
      <c r="J117" s="208" t="s">
        <v>5</v>
      </c>
      <c r="K117" s="208" t="s">
        <v>384</v>
      </c>
      <c r="L117" s="34"/>
      <c r="M117" s="34"/>
      <c r="N117" s="34"/>
      <c r="O117" s="34"/>
    </row>
    <row r="118" spans="2:15" s="123" customFormat="1" x14ac:dyDescent="0.2">
      <c r="B118" s="24" t="s">
        <v>40</v>
      </c>
      <c r="C118" s="1">
        <f>Wiwi!C118+Wiwi!E118</f>
        <v>25</v>
      </c>
      <c r="D118" s="2">
        <f>C118/$I118</f>
        <v>0.18115942028985507</v>
      </c>
      <c r="E118" s="1">
        <f>Wiwi!G118</f>
        <v>21</v>
      </c>
      <c r="F118" s="2">
        <f>E118/$I118</f>
        <v>0.15217391304347827</v>
      </c>
      <c r="G118" s="1">
        <f>Wiwi!I118+Wiwi!K118</f>
        <v>92</v>
      </c>
      <c r="H118" s="2">
        <f>G118/$I118</f>
        <v>0.66666666666666663</v>
      </c>
      <c r="I118" s="3">
        <f>Wiwi!M118</f>
        <v>138</v>
      </c>
      <c r="J118" s="3">
        <f>Wiwi!N118</f>
        <v>4</v>
      </c>
      <c r="K118" s="3">
        <f>Wiwi!O118</f>
        <v>142</v>
      </c>
      <c r="L118" s="34"/>
      <c r="M118" s="34"/>
      <c r="N118" s="34"/>
      <c r="O118" s="34"/>
    </row>
    <row r="119" spans="2:15" s="123" customFormat="1" x14ac:dyDescent="0.2">
      <c r="B119" s="24" t="s">
        <v>41</v>
      </c>
      <c r="C119" s="1">
        <f>Wiwi!C119+Wiwi!E119</f>
        <v>66</v>
      </c>
      <c r="D119" s="2">
        <f t="shared" ref="D119:F124" si="23">C119/$I119</f>
        <v>0.49624060150375937</v>
      </c>
      <c r="E119" s="1">
        <f>Wiwi!G119</f>
        <v>28</v>
      </c>
      <c r="F119" s="2">
        <f t="shared" si="23"/>
        <v>0.21052631578947367</v>
      </c>
      <c r="G119" s="1">
        <f>Wiwi!I119+Wiwi!K119</f>
        <v>39</v>
      </c>
      <c r="H119" s="2">
        <f t="shared" ref="H119:H124" si="24">G119/$I119</f>
        <v>0.2932330827067669</v>
      </c>
      <c r="I119" s="3">
        <f>Wiwi!M119</f>
        <v>133</v>
      </c>
      <c r="J119" s="3">
        <f>Wiwi!N119</f>
        <v>9</v>
      </c>
      <c r="K119" s="3">
        <f>Wiwi!O119</f>
        <v>142</v>
      </c>
      <c r="L119" s="34"/>
      <c r="M119" s="34"/>
      <c r="N119" s="34"/>
      <c r="O119" s="34"/>
    </row>
    <row r="120" spans="2:15" s="123" customFormat="1" x14ac:dyDescent="0.2">
      <c r="B120" s="24" t="s">
        <v>42</v>
      </c>
      <c r="C120" s="1">
        <f>Wiwi!C120+Wiwi!E120</f>
        <v>54</v>
      </c>
      <c r="D120" s="2">
        <f t="shared" si="23"/>
        <v>0.40298507462686567</v>
      </c>
      <c r="E120" s="1">
        <f>Wiwi!G120</f>
        <v>24</v>
      </c>
      <c r="F120" s="2">
        <f t="shared" si="23"/>
        <v>0.17910447761194029</v>
      </c>
      <c r="G120" s="1">
        <f>Wiwi!I120+Wiwi!K120</f>
        <v>56</v>
      </c>
      <c r="H120" s="2">
        <f t="shared" si="24"/>
        <v>0.41791044776119401</v>
      </c>
      <c r="I120" s="3">
        <f>Wiwi!M120</f>
        <v>134</v>
      </c>
      <c r="J120" s="3">
        <f>Wiwi!N120</f>
        <v>8</v>
      </c>
      <c r="K120" s="3">
        <f>Wiwi!O120</f>
        <v>142</v>
      </c>
      <c r="L120" s="34"/>
      <c r="M120" s="34"/>
      <c r="N120" s="34"/>
      <c r="O120" s="34"/>
    </row>
    <row r="121" spans="2:15" s="123" customFormat="1" x14ac:dyDescent="0.2">
      <c r="B121" s="24" t="s">
        <v>43</v>
      </c>
      <c r="C121" s="1">
        <f>Wiwi!C121+Wiwi!E121</f>
        <v>95</v>
      </c>
      <c r="D121" s="2">
        <f t="shared" si="23"/>
        <v>0.70895522388059706</v>
      </c>
      <c r="E121" s="1">
        <f>Wiwi!G121</f>
        <v>13</v>
      </c>
      <c r="F121" s="2">
        <f t="shared" si="23"/>
        <v>9.7014925373134331E-2</v>
      </c>
      <c r="G121" s="1">
        <f>Wiwi!I121+Wiwi!K121</f>
        <v>26</v>
      </c>
      <c r="H121" s="2">
        <f t="shared" si="24"/>
        <v>0.19402985074626866</v>
      </c>
      <c r="I121" s="3">
        <f>Wiwi!M121</f>
        <v>134</v>
      </c>
      <c r="J121" s="3">
        <f>Wiwi!N121</f>
        <v>8</v>
      </c>
      <c r="K121" s="3">
        <f>Wiwi!O121</f>
        <v>142</v>
      </c>
      <c r="L121" s="34"/>
      <c r="M121" s="34"/>
      <c r="N121" s="34"/>
      <c r="O121" s="34"/>
    </row>
    <row r="122" spans="2:15" s="123" customFormat="1" x14ac:dyDescent="0.2">
      <c r="B122" s="24" t="s">
        <v>44</v>
      </c>
      <c r="C122" s="1">
        <f>Wiwi!C122+Wiwi!E122</f>
        <v>88</v>
      </c>
      <c r="D122" s="2">
        <f t="shared" si="23"/>
        <v>0.6717557251908397</v>
      </c>
      <c r="E122" s="1">
        <f>Wiwi!G122</f>
        <v>19</v>
      </c>
      <c r="F122" s="2">
        <f t="shared" si="23"/>
        <v>0.14503816793893129</v>
      </c>
      <c r="G122" s="1">
        <f>Wiwi!I122+Wiwi!K122</f>
        <v>24</v>
      </c>
      <c r="H122" s="2">
        <f t="shared" si="24"/>
        <v>0.18320610687022901</v>
      </c>
      <c r="I122" s="3">
        <f>Wiwi!M122</f>
        <v>131</v>
      </c>
      <c r="J122" s="3">
        <f>Wiwi!N122</f>
        <v>11</v>
      </c>
      <c r="K122" s="3">
        <f>Wiwi!O122</f>
        <v>142</v>
      </c>
      <c r="L122" s="34"/>
      <c r="M122" s="34"/>
      <c r="N122" s="34"/>
      <c r="O122" s="34"/>
    </row>
    <row r="123" spans="2:15" s="123" customFormat="1" ht="24" x14ac:dyDescent="0.2">
      <c r="B123" s="24" t="s">
        <v>45</v>
      </c>
      <c r="C123" s="1">
        <f>Wiwi!C123+Wiwi!E123</f>
        <v>22</v>
      </c>
      <c r="D123" s="2">
        <f t="shared" si="23"/>
        <v>0.15827338129496402</v>
      </c>
      <c r="E123" s="1">
        <f>Wiwi!G123</f>
        <v>18</v>
      </c>
      <c r="F123" s="2">
        <f t="shared" si="23"/>
        <v>0.12949640287769784</v>
      </c>
      <c r="G123" s="1">
        <f>Wiwi!I123+Wiwi!K123</f>
        <v>99</v>
      </c>
      <c r="H123" s="2">
        <f t="shared" si="24"/>
        <v>0.71223021582733814</v>
      </c>
      <c r="I123" s="3">
        <f>Wiwi!M123</f>
        <v>139</v>
      </c>
      <c r="J123" s="3">
        <f>Wiwi!N123</f>
        <v>3</v>
      </c>
      <c r="K123" s="3">
        <f>Wiwi!O123</f>
        <v>142</v>
      </c>
      <c r="L123" s="34"/>
      <c r="M123" s="34"/>
      <c r="N123" s="34"/>
      <c r="O123" s="34"/>
    </row>
    <row r="124" spans="2:15" s="123" customFormat="1" x14ac:dyDescent="0.2">
      <c r="B124" s="24" t="s">
        <v>46</v>
      </c>
      <c r="C124" s="1">
        <f>Wiwi!C124+Wiwi!E124</f>
        <v>26</v>
      </c>
      <c r="D124" s="2">
        <f t="shared" si="23"/>
        <v>0.8125</v>
      </c>
      <c r="E124" s="1">
        <f>Wiwi!G124</f>
        <v>1</v>
      </c>
      <c r="F124" s="2">
        <f t="shared" si="23"/>
        <v>3.125E-2</v>
      </c>
      <c r="G124" s="1">
        <f>Wiwi!I124+Wiwi!K124</f>
        <v>5</v>
      </c>
      <c r="H124" s="2">
        <f t="shared" si="24"/>
        <v>0.15625</v>
      </c>
      <c r="I124" s="3">
        <f>Wiwi!M124</f>
        <v>32</v>
      </c>
      <c r="J124" s="3">
        <f>Wiwi!N124</f>
        <v>110</v>
      </c>
      <c r="K124" s="3">
        <f>Wiwi!O124</f>
        <v>142</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383</v>
      </c>
      <c r="J131" s="208" t="s">
        <v>5</v>
      </c>
      <c r="K131" s="208" t="s">
        <v>384</v>
      </c>
      <c r="L131" s="34"/>
      <c r="M131" s="34"/>
      <c r="N131" s="34"/>
      <c r="O131" s="34"/>
    </row>
    <row r="132" spans="2:15" s="123" customFormat="1" x14ac:dyDescent="0.2">
      <c r="B132" s="24" t="s">
        <v>40</v>
      </c>
      <c r="C132" s="1">
        <f>Wiwi!C132+Wiwi!E132</f>
        <v>7</v>
      </c>
      <c r="D132" s="2">
        <f>C132/$I132</f>
        <v>0.17499999999999999</v>
      </c>
      <c r="E132" s="1">
        <f>Wiwi!G132</f>
        <v>4</v>
      </c>
      <c r="F132" s="2">
        <f>E132/$I132</f>
        <v>0.1</v>
      </c>
      <c r="G132" s="1">
        <f>Wiwi!I132+Wiwi!K132</f>
        <v>29</v>
      </c>
      <c r="H132" s="2">
        <f>G132/$I132</f>
        <v>0.72499999999999998</v>
      </c>
      <c r="I132" s="3">
        <f>Wiwi!M132</f>
        <v>40</v>
      </c>
      <c r="J132" s="3">
        <f>Wiwi!N132</f>
        <v>0</v>
      </c>
      <c r="K132" s="3">
        <f>Wiwi!O132</f>
        <v>40</v>
      </c>
      <c r="L132" s="34"/>
      <c r="M132" s="34"/>
      <c r="N132" s="34"/>
      <c r="O132" s="34"/>
    </row>
    <row r="133" spans="2:15" s="123" customFormat="1" x14ac:dyDescent="0.2">
      <c r="B133" s="24" t="s">
        <v>41</v>
      </c>
      <c r="C133" s="1">
        <f>Wiwi!C133+Wiwi!E133</f>
        <v>10</v>
      </c>
      <c r="D133" s="2">
        <f t="shared" ref="D133:F138" si="25">C133/$I133</f>
        <v>0.26315789473684209</v>
      </c>
      <c r="E133" s="1">
        <f>Wiwi!G133</f>
        <v>9</v>
      </c>
      <c r="F133" s="2">
        <f t="shared" si="25"/>
        <v>0.23684210526315788</v>
      </c>
      <c r="G133" s="1">
        <f>Wiwi!I133+Wiwi!K133</f>
        <v>19</v>
      </c>
      <c r="H133" s="2">
        <f t="shared" ref="H133:H138" si="26">G133/$I133</f>
        <v>0.5</v>
      </c>
      <c r="I133" s="3">
        <f>Wiwi!M133</f>
        <v>38</v>
      </c>
      <c r="J133" s="3">
        <f>Wiwi!N133</f>
        <v>2</v>
      </c>
      <c r="K133" s="3">
        <f>Wiwi!O133</f>
        <v>40</v>
      </c>
      <c r="L133" s="34"/>
      <c r="M133" s="34"/>
      <c r="N133" s="34"/>
      <c r="O133" s="34"/>
    </row>
    <row r="134" spans="2:15" s="123" customFormat="1" x14ac:dyDescent="0.2">
      <c r="B134" s="24" t="s">
        <v>42</v>
      </c>
      <c r="C134" s="1">
        <f>Wiwi!C134+Wiwi!E134</f>
        <v>11</v>
      </c>
      <c r="D134" s="2">
        <f t="shared" si="25"/>
        <v>0.30555555555555558</v>
      </c>
      <c r="E134" s="1">
        <f>Wiwi!G134</f>
        <v>2</v>
      </c>
      <c r="F134" s="2">
        <f t="shared" si="25"/>
        <v>5.5555555555555552E-2</v>
      </c>
      <c r="G134" s="1">
        <f>Wiwi!I134+Wiwi!K134</f>
        <v>23</v>
      </c>
      <c r="H134" s="2">
        <f t="shared" si="26"/>
        <v>0.63888888888888884</v>
      </c>
      <c r="I134" s="3">
        <f>Wiwi!M134</f>
        <v>36</v>
      </c>
      <c r="J134" s="3">
        <f>Wiwi!N134</f>
        <v>4</v>
      </c>
      <c r="K134" s="3">
        <f>Wiwi!O134</f>
        <v>40</v>
      </c>
      <c r="L134" s="34"/>
      <c r="M134" s="34"/>
      <c r="N134" s="34"/>
      <c r="O134" s="34"/>
    </row>
    <row r="135" spans="2:15" s="123" customFormat="1" x14ac:dyDescent="0.2">
      <c r="B135" s="24" t="s">
        <v>43</v>
      </c>
      <c r="C135" s="1">
        <f>Wiwi!C135+Wiwi!E135</f>
        <v>19</v>
      </c>
      <c r="D135" s="2">
        <f t="shared" si="25"/>
        <v>0.5757575757575758</v>
      </c>
      <c r="E135" s="1">
        <f>Wiwi!G135</f>
        <v>4</v>
      </c>
      <c r="F135" s="2">
        <f t="shared" si="25"/>
        <v>0.12121212121212122</v>
      </c>
      <c r="G135" s="1">
        <f>Wiwi!I135+Wiwi!K135</f>
        <v>10</v>
      </c>
      <c r="H135" s="2">
        <f t="shared" si="26"/>
        <v>0.30303030303030304</v>
      </c>
      <c r="I135" s="3">
        <f>Wiwi!M135</f>
        <v>33</v>
      </c>
      <c r="J135" s="3">
        <f>Wiwi!N135</f>
        <v>7</v>
      </c>
      <c r="K135" s="3">
        <f>Wiwi!O135</f>
        <v>40</v>
      </c>
      <c r="L135" s="34"/>
      <c r="M135" s="34"/>
      <c r="N135" s="34"/>
      <c r="O135" s="34"/>
    </row>
    <row r="136" spans="2:15" s="123" customFormat="1" x14ac:dyDescent="0.2">
      <c r="B136" s="24" t="s">
        <v>44</v>
      </c>
      <c r="C136" s="1">
        <f>Wiwi!C136+Wiwi!E136</f>
        <v>10</v>
      </c>
      <c r="D136" s="2">
        <f t="shared" si="25"/>
        <v>0.27777777777777779</v>
      </c>
      <c r="E136" s="1">
        <f>Wiwi!G136</f>
        <v>8</v>
      </c>
      <c r="F136" s="2">
        <f t="shared" si="25"/>
        <v>0.22222222222222221</v>
      </c>
      <c r="G136" s="1">
        <f>Wiwi!I136+Wiwi!K136</f>
        <v>18</v>
      </c>
      <c r="H136" s="2">
        <f t="shared" si="26"/>
        <v>0.5</v>
      </c>
      <c r="I136" s="3">
        <f>Wiwi!M136</f>
        <v>36</v>
      </c>
      <c r="J136" s="3">
        <f>Wiwi!N136</f>
        <v>4</v>
      </c>
      <c r="K136" s="3">
        <f>Wiwi!O136</f>
        <v>40</v>
      </c>
      <c r="L136" s="34"/>
      <c r="M136" s="34"/>
      <c r="N136" s="34"/>
      <c r="O136" s="34"/>
    </row>
    <row r="137" spans="2:15" s="123" customFormat="1" ht="24" x14ac:dyDescent="0.2">
      <c r="B137" s="24" t="s">
        <v>45</v>
      </c>
      <c r="C137" s="1">
        <f>Wiwi!C137+Wiwi!E137</f>
        <v>3</v>
      </c>
      <c r="D137" s="2">
        <f t="shared" si="25"/>
        <v>7.6923076923076927E-2</v>
      </c>
      <c r="E137" s="1">
        <f>Wiwi!G137</f>
        <v>3</v>
      </c>
      <c r="F137" s="2">
        <f t="shared" si="25"/>
        <v>7.6923076923076927E-2</v>
      </c>
      <c r="G137" s="1">
        <f>Wiwi!I137+Wiwi!K137</f>
        <v>33</v>
      </c>
      <c r="H137" s="2">
        <f t="shared" si="26"/>
        <v>0.84615384615384615</v>
      </c>
      <c r="I137" s="3">
        <f>Wiwi!M137</f>
        <v>39</v>
      </c>
      <c r="J137" s="3">
        <f>Wiwi!N137</f>
        <v>1</v>
      </c>
      <c r="K137" s="3">
        <f>Wiwi!O137</f>
        <v>40</v>
      </c>
      <c r="L137" s="34"/>
      <c r="M137" s="34"/>
      <c r="N137" s="34"/>
      <c r="O137" s="34"/>
    </row>
    <row r="138" spans="2:15" s="123" customFormat="1" x14ac:dyDescent="0.2">
      <c r="B138" s="24" t="s">
        <v>46</v>
      </c>
      <c r="C138" s="1">
        <f>Wiwi!C138+Wiwi!E138</f>
        <v>5</v>
      </c>
      <c r="D138" s="2">
        <f t="shared" si="25"/>
        <v>0.7142857142857143</v>
      </c>
      <c r="E138" s="1">
        <f>Wiwi!G138</f>
        <v>0</v>
      </c>
      <c r="F138" s="2">
        <f t="shared" si="25"/>
        <v>0</v>
      </c>
      <c r="G138" s="1">
        <f>Wiwi!I138+Wiwi!K138</f>
        <v>2</v>
      </c>
      <c r="H138" s="2">
        <f t="shared" si="26"/>
        <v>0.2857142857142857</v>
      </c>
      <c r="I138" s="3">
        <f>Wiwi!M138</f>
        <v>7</v>
      </c>
      <c r="J138" s="3">
        <f>Wiwi!N138</f>
        <v>33</v>
      </c>
      <c r="K138" s="3">
        <f>Wiwi!O138</f>
        <v>40</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383</v>
      </c>
      <c r="J145" s="208" t="s">
        <v>5</v>
      </c>
      <c r="K145" s="208" t="s">
        <v>384</v>
      </c>
    </row>
    <row r="146" spans="2:20" x14ac:dyDescent="0.2">
      <c r="B146" s="24" t="s">
        <v>27</v>
      </c>
      <c r="C146" s="1">
        <f>Wiwi!C146+Wiwi!E146</f>
        <v>25</v>
      </c>
      <c r="D146" s="2">
        <f>C146/$I146</f>
        <v>0.1404494382022472</v>
      </c>
      <c r="E146" s="1">
        <f>Wiwi!G146</f>
        <v>38</v>
      </c>
      <c r="F146" s="2">
        <f>E146/$I146</f>
        <v>0.21348314606741572</v>
      </c>
      <c r="G146" s="1">
        <f>Wiwi!I146+Wiwi!K146</f>
        <v>115</v>
      </c>
      <c r="H146" s="2">
        <f>G146/$I146</f>
        <v>0.6460674157303371</v>
      </c>
      <c r="I146" s="3">
        <f>Wiwi!M146</f>
        <v>178</v>
      </c>
      <c r="J146" s="3">
        <f>Wiwi!N146</f>
        <v>4</v>
      </c>
      <c r="K146" s="3">
        <f>Wiwi!O146</f>
        <v>182</v>
      </c>
    </row>
    <row r="147" spans="2:20" x14ac:dyDescent="0.2">
      <c r="B147" s="24" t="s">
        <v>28</v>
      </c>
      <c r="C147" s="1">
        <f>Wiwi!C147+Wiwi!E147</f>
        <v>21</v>
      </c>
      <c r="D147" s="2">
        <f t="shared" ref="D147:F148" si="27">C147/$I147</f>
        <v>0.15107913669064749</v>
      </c>
      <c r="E147" s="1">
        <f>Wiwi!G147</f>
        <v>29</v>
      </c>
      <c r="F147" s="2">
        <f t="shared" si="27"/>
        <v>0.20863309352517986</v>
      </c>
      <c r="G147" s="1">
        <f>Wiwi!I147+Wiwi!K147</f>
        <v>89</v>
      </c>
      <c r="H147" s="2">
        <f t="shared" ref="H147:H148" si="28">G147/$I147</f>
        <v>0.64028776978417268</v>
      </c>
      <c r="I147" s="3">
        <f>Wiwi!M147</f>
        <v>139</v>
      </c>
      <c r="J147" s="3">
        <f>Wiwi!N147</f>
        <v>3</v>
      </c>
      <c r="K147" s="3">
        <f>Wiwi!O147</f>
        <v>142</v>
      </c>
    </row>
    <row r="148" spans="2:20" x14ac:dyDescent="0.2">
      <c r="B148" s="24" t="s">
        <v>29</v>
      </c>
      <c r="C148" s="1">
        <f>Wiwi!C148+Wiwi!E148</f>
        <v>4</v>
      </c>
      <c r="D148" s="2">
        <f t="shared" si="27"/>
        <v>0.10256410256410256</v>
      </c>
      <c r="E148" s="1">
        <f>Wiwi!G148</f>
        <v>9</v>
      </c>
      <c r="F148" s="2">
        <f t="shared" si="27"/>
        <v>0.23076923076923078</v>
      </c>
      <c r="G148" s="1">
        <f>Wiwi!I148+Wiwi!K148</f>
        <v>26</v>
      </c>
      <c r="H148" s="2">
        <f t="shared" si="28"/>
        <v>0.66666666666666663</v>
      </c>
      <c r="I148" s="3">
        <f>Wiwi!M148</f>
        <v>39</v>
      </c>
      <c r="J148" s="3">
        <f>Wiwi!N148</f>
        <v>1</v>
      </c>
      <c r="K148" s="3">
        <f>Wiwi!O148</f>
        <v>40</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383</v>
      </c>
      <c r="N157" s="208" t="s">
        <v>5</v>
      </c>
      <c r="O157" s="208" t="s">
        <v>384</v>
      </c>
    </row>
    <row r="158" spans="2:20" x14ac:dyDescent="0.2">
      <c r="B158" s="24" t="s">
        <v>34</v>
      </c>
      <c r="C158" s="1">
        <f>Wiwi!C158+Wiwi!E158</f>
        <v>12</v>
      </c>
      <c r="D158" s="2">
        <f>C158/$M158</f>
        <v>7.1005917159763315E-2</v>
      </c>
      <c r="E158" s="1">
        <f>Wiwi!G158</f>
        <v>7</v>
      </c>
      <c r="F158" s="2">
        <f>E158/$M158</f>
        <v>4.142011834319527E-2</v>
      </c>
      <c r="G158" s="1">
        <f>Wiwi!I158</f>
        <v>17</v>
      </c>
      <c r="H158" s="2">
        <f>G158/$M158</f>
        <v>0.10059171597633136</v>
      </c>
      <c r="I158" s="1">
        <f>Wiwi!K158</f>
        <v>20</v>
      </c>
      <c r="J158" s="2">
        <f>I158/$M158</f>
        <v>0.11834319526627218</v>
      </c>
      <c r="K158" s="1">
        <f>Wiwi!M158+Wiwi!O158</f>
        <v>113</v>
      </c>
      <c r="L158" s="2">
        <f>K158/$M158</f>
        <v>0.66863905325443784</v>
      </c>
      <c r="M158" s="35">
        <f>Wiwi!Q158</f>
        <v>169</v>
      </c>
      <c r="N158" s="35">
        <f>Wiwi!R158</f>
        <v>13</v>
      </c>
      <c r="O158" s="35">
        <f>Wiwi!S158</f>
        <v>182</v>
      </c>
      <c r="T158" s="123"/>
    </row>
    <row r="159" spans="2:20" x14ac:dyDescent="0.2">
      <c r="B159" s="24" t="s">
        <v>324</v>
      </c>
      <c r="C159" s="1">
        <f>Wiwi!C159+Wiwi!E159</f>
        <v>9</v>
      </c>
      <c r="D159" s="2">
        <f t="shared" ref="D159:F164" si="29">C159/$M159</f>
        <v>5.1724137931034482E-2</v>
      </c>
      <c r="E159" s="1">
        <f>Wiwi!G159</f>
        <v>5</v>
      </c>
      <c r="F159" s="2">
        <f t="shared" si="29"/>
        <v>2.8735632183908046E-2</v>
      </c>
      <c r="G159" s="1">
        <f>Wiwi!I159</f>
        <v>6</v>
      </c>
      <c r="H159" s="2">
        <f t="shared" ref="H159:H164" si="30">G159/$M159</f>
        <v>3.4482758620689655E-2</v>
      </c>
      <c r="I159" s="1">
        <f>Wiwi!K159</f>
        <v>15</v>
      </c>
      <c r="J159" s="2">
        <f t="shared" ref="J159:J164" si="31">I159/$M159</f>
        <v>8.6206896551724144E-2</v>
      </c>
      <c r="K159" s="1">
        <f>Wiwi!M159+Wiwi!O159</f>
        <v>139</v>
      </c>
      <c r="L159" s="2">
        <f t="shared" ref="L159:L164" si="32">K159/$M159</f>
        <v>0.79885057471264365</v>
      </c>
      <c r="M159" s="35">
        <f>Wiwi!Q159</f>
        <v>174</v>
      </c>
      <c r="N159" s="35">
        <f>Wiwi!R159</f>
        <v>8</v>
      </c>
      <c r="O159" s="35">
        <f>Wiwi!S159</f>
        <v>182</v>
      </c>
      <c r="T159" s="123"/>
    </row>
    <row r="160" spans="2:20" x14ac:dyDescent="0.2">
      <c r="B160" s="24" t="s">
        <v>325</v>
      </c>
      <c r="C160" s="1">
        <f>Wiwi!C160+Wiwi!E160</f>
        <v>12</v>
      </c>
      <c r="D160" s="2">
        <f t="shared" si="29"/>
        <v>6.9364161849710976E-2</v>
      </c>
      <c r="E160" s="1">
        <f>Wiwi!G160</f>
        <v>10</v>
      </c>
      <c r="F160" s="2">
        <f t="shared" si="29"/>
        <v>5.7803468208092484E-2</v>
      </c>
      <c r="G160" s="1">
        <f>Wiwi!I160</f>
        <v>30</v>
      </c>
      <c r="H160" s="2">
        <f t="shared" si="30"/>
        <v>0.17341040462427745</v>
      </c>
      <c r="I160" s="1">
        <f>Wiwi!K160</f>
        <v>34</v>
      </c>
      <c r="J160" s="2">
        <f t="shared" si="31"/>
        <v>0.19653179190751446</v>
      </c>
      <c r="K160" s="1">
        <f>Wiwi!M160+Wiwi!O160</f>
        <v>87</v>
      </c>
      <c r="L160" s="2">
        <f t="shared" si="32"/>
        <v>0.50289017341040465</v>
      </c>
      <c r="M160" s="35">
        <f>Wiwi!Q160</f>
        <v>173</v>
      </c>
      <c r="N160" s="35">
        <f>Wiwi!R160</f>
        <v>9</v>
      </c>
      <c r="O160" s="35">
        <f>Wiwi!S160</f>
        <v>182</v>
      </c>
      <c r="T160" s="123"/>
    </row>
    <row r="161" spans="2:20" x14ac:dyDescent="0.2">
      <c r="B161" s="24" t="s">
        <v>326</v>
      </c>
      <c r="C161" s="1">
        <f>Wiwi!C161+Wiwi!E161</f>
        <v>15</v>
      </c>
      <c r="D161" s="2">
        <f t="shared" si="29"/>
        <v>8.9820359281437126E-2</v>
      </c>
      <c r="E161" s="1">
        <f>Wiwi!G161</f>
        <v>14</v>
      </c>
      <c r="F161" s="2">
        <f t="shared" si="29"/>
        <v>8.3832335329341312E-2</v>
      </c>
      <c r="G161" s="1">
        <f>Wiwi!I161</f>
        <v>27</v>
      </c>
      <c r="H161" s="2">
        <f t="shared" si="30"/>
        <v>0.16167664670658682</v>
      </c>
      <c r="I161" s="1">
        <f>Wiwi!K161</f>
        <v>26</v>
      </c>
      <c r="J161" s="2">
        <f t="shared" si="31"/>
        <v>0.15568862275449102</v>
      </c>
      <c r="K161" s="1">
        <f>Wiwi!M161+Wiwi!O161</f>
        <v>85</v>
      </c>
      <c r="L161" s="2">
        <f t="shared" si="32"/>
        <v>0.50898203592814373</v>
      </c>
      <c r="M161" s="35">
        <f>Wiwi!Q161</f>
        <v>167</v>
      </c>
      <c r="N161" s="35">
        <f>Wiwi!R161</f>
        <v>15</v>
      </c>
      <c r="O161" s="35">
        <f>Wiwi!S161</f>
        <v>182</v>
      </c>
      <c r="T161" s="123"/>
    </row>
    <row r="162" spans="2:20" x14ac:dyDescent="0.2">
      <c r="B162" s="24" t="s">
        <v>327</v>
      </c>
      <c r="C162" s="1">
        <f>Wiwi!C162+Wiwi!E162</f>
        <v>9</v>
      </c>
      <c r="D162" s="2">
        <f t="shared" si="29"/>
        <v>5.2023121387283239E-2</v>
      </c>
      <c r="E162" s="1">
        <f>Wiwi!G162</f>
        <v>9</v>
      </c>
      <c r="F162" s="2">
        <f t="shared" si="29"/>
        <v>5.2023121387283239E-2</v>
      </c>
      <c r="G162" s="1">
        <f>Wiwi!I162</f>
        <v>20</v>
      </c>
      <c r="H162" s="2">
        <f t="shared" si="30"/>
        <v>0.11560693641618497</v>
      </c>
      <c r="I162" s="1">
        <f>Wiwi!K162</f>
        <v>25</v>
      </c>
      <c r="J162" s="2">
        <f t="shared" si="31"/>
        <v>0.14450867052023122</v>
      </c>
      <c r="K162" s="1">
        <f>Wiwi!M162+Wiwi!O162</f>
        <v>110</v>
      </c>
      <c r="L162" s="2">
        <f t="shared" si="32"/>
        <v>0.63583815028901736</v>
      </c>
      <c r="M162" s="35">
        <f>Wiwi!Q162</f>
        <v>173</v>
      </c>
      <c r="N162" s="35">
        <f>Wiwi!R162</f>
        <v>9</v>
      </c>
      <c r="O162" s="35">
        <f>Wiwi!S162</f>
        <v>182</v>
      </c>
      <c r="T162" s="123"/>
    </row>
    <row r="163" spans="2:20" x14ac:dyDescent="0.2">
      <c r="B163" s="24" t="s">
        <v>328</v>
      </c>
      <c r="C163" s="1">
        <f>Wiwi!C163+Wiwi!E163</f>
        <v>43</v>
      </c>
      <c r="D163" s="2">
        <f t="shared" si="29"/>
        <v>0.24855491329479767</v>
      </c>
      <c r="E163" s="1">
        <f>Wiwi!G163</f>
        <v>23</v>
      </c>
      <c r="F163" s="2">
        <f t="shared" si="29"/>
        <v>0.13294797687861271</v>
      </c>
      <c r="G163" s="1">
        <f>Wiwi!I163</f>
        <v>27</v>
      </c>
      <c r="H163" s="2">
        <f t="shared" si="30"/>
        <v>0.15606936416184972</v>
      </c>
      <c r="I163" s="1">
        <f>Wiwi!K163</f>
        <v>31</v>
      </c>
      <c r="J163" s="2">
        <f t="shared" si="31"/>
        <v>0.1791907514450867</v>
      </c>
      <c r="K163" s="1">
        <f>Wiwi!M163+Wiwi!O163</f>
        <v>49</v>
      </c>
      <c r="L163" s="2">
        <f t="shared" si="32"/>
        <v>0.2832369942196532</v>
      </c>
      <c r="M163" s="35">
        <f>Wiwi!Q163</f>
        <v>173</v>
      </c>
      <c r="N163" s="35">
        <f>Wiwi!R163</f>
        <v>9</v>
      </c>
      <c r="O163" s="35">
        <f>Wiwi!S163</f>
        <v>182</v>
      </c>
      <c r="T163" s="123"/>
    </row>
    <row r="164" spans="2:20" x14ac:dyDescent="0.2">
      <c r="B164" s="24" t="s">
        <v>329</v>
      </c>
      <c r="C164" s="1">
        <f>Wiwi!C164+Wiwi!E164</f>
        <v>48</v>
      </c>
      <c r="D164" s="2">
        <f t="shared" si="29"/>
        <v>0.2857142857142857</v>
      </c>
      <c r="E164" s="1">
        <f>Wiwi!G164</f>
        <v>21</v>
      </c>
      <c r="F164" s="2">
        <f t="shared" si="29"/>
        <v>0.125</v>
      </c>
      <c r="G164" s="1">
        <f>Wiwi!I164</f>
        <v>20</v>
      </c>
      <c r="H164" s="2">
        <f t="shared" si="30"/>
        <v>0.11904761904761904</v>
      </c>
      <c r="I164" s="1">
        <f>Wiwi!K164</f>
        <v>25</v>
      </c>
      <c r="J164" s="2">
        <f t="shared" si="31"/>
        <v>0.14880952380952381</v>
      </c>
      <c r="K164" s="1">
        <f>Wiwi!M164+Wiwi!O164</f>
        <v>54</v>
      </c>
      <c r="L164" s="2">
        <f t="shared" si="32"/>
        <v>0.32142857142857145</v>
      </c>
      <c r="M164" s="35">
        <f>Wiwi!Q164</f>
        <v>168</v>
      </c>
      <c r="N164" s="35">
        <f>Wiwi!R164</f>
        <v>14</v>
      </c>
      <c r="O164" s="35">
        <f>Wiwi!S164</f>
        <v>182</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383</v>
      </c>
      <c r="N171" s="208" t="s">
        <v>5</v>
      </c>
      <c r="O171" s="208" t="s">
        <v>384</v>
      </c>
      <c r="P171" s="180"/>
      <c r="Q171" s="122"/>
      <c r="R171" s="122"/>
      <c r="S171" s="122"/>
    </row>
    <row r="172" spans="2:20" x14ac:dyDescent="0.2">
      <c r="B172" s="24" t="s">
        <v>34</v>
      </c>
      <c r="C172" s="1">
        <f>Wiwi!C172+Wiwi!E172</f>
        <v>7</v>
      </c>
      <c r="D172" s="2">
        <f>C172/$M172</f>
        <v>5.3030303030303032E-2</v>
      </c>
      <c r="E172" s="1">
        <f>Wiwi!G172</f>
        <v>6</v>
      </c>
      <c r="F172" s="2">
        <f>E172/$M172</f>
        <v>4.5454545454545456E-2</v>
      </c>
      <c r="G172" s="1">
        <f>Wiwi!I172</f>
        <v>16</v>
      </c>
      <c r="H172" s="2">
        <f>G172/$M172</f>
        <v>0.12121212121212122</v>
      </c>
      <c r="I172" s="1">
        <f>Wiwi!K172</f>
        <v>16</v>
      </c>
      <c r="J172" s="2">
        <f>I172/$M172</f>
        <v>0.12121212121212122</v>
      </c>
      <c r="K172" s="1">
        <f>Wiwi!M172+Wiwi!O172</f>
        <v>87</v>
      </c>
      <c r="L172" s="2">
        <f>K172/$M172</f>
        <v>0.65909090909090906</v>
      </c>
      <c r="M172" s="35">
        <f>Wiwi!Q172</f>
        <v>132</v>
      </c>
      <c r="N172" s="35">
        <f>Wiwi!R172</f>
        <v>10</v>
      </c>
      <c r="O172" s="35">
        <f>Wiwi!S172</f>
        <v>142</v>
      </c>
      <c r="P172" s="180"/>
      <c r="Q172" s="122"/>
      <c r="R172" s="122"/>
      <c r="S172" s="122"/>
      <c r="T172" s="123"/>
    </row>
    <row r="173" spans="2:20" x14ac:dyDescent="0.2">
      <c r="B173" s="24" t="s">
        <v>324</v>
      </c>
      <c r="C173" s="1">
        <f>Wiwi!C173+Wiwi!E173</f>
        <v>9</v>
      </c>
      <c r="D173" s="2">
        <f t="shared" ref="D173:F178" si="33">C173/$M173</f>
        <v>6.6666666666666666E-2</v>
      </c>
      <c r="E173" s="1">
        <f>Wiwi!G173</f>
        <v>5</v>
      </c>
      <c r="F173" s="2">
        <f t="shared" si="33"/>
        <v>3.7037037037037035E-2</v>
      </c>
      <c r="G173" s="1">
        <f>Wiwi!I173</f>
        <v>6</v>
      </c>
      <c r="H173" s="2">
        <f t="shared" ref="H173:H178" si="34">G173/$M173</f>
        <v>4.4444444444444446E-2</v>
      </c>
      <c r="I173" s="1">
        <f>Wiwi!K173</f>
        <v>13</v>
      </c>
      <c r="J173" s="2">
        <f t="shared" ref="J173:J178" si="35">I173/$M173</f>
        <v>9.6296296296296297E-2</v>
      </c>
      <c r="K173" s="1">
        <f>Wiwi!M173+Wiwi!O173</f>
        <v>102</v>
      </c>
      <c r="L173" s="2">
        <f t="shared" ref="L173:L178" si="36">K173/$M173</f>
        <v>0.75555555555555554</v>
      </c>
      <c r="M173" s="35">
        <f>Wiwi!Q173</f>
        <v>135</v>
      </c>
      <c r="N173" s="35">
        <f>Wiwi!R173</f>
        <v>7</v>
      </c>
      <c r="O173" s="35">
        <f>Wiwi!S173</f>
        <v>142</v>
      </c>
      <c r="P173" s="180"/>
      <c r="Q173" s="122"/>
      <c r="R173" s="122"/>
      <c r="S173" s="122"/>
      <c r="T173" s="123"/>
    </row>
    <row r="174" spans="2:20" x14ac:dyDescent="0.2">
      <c r="B174" s="24" t="s">
        <v>325</v>
      </c>
      <c r="C174" s="1">
        <f>Wiwi!C174+Wiwi!E174</f>
        <v>9</v>
      </c>
      <c r="D174" s="2">
        <f t="shared" si="33"/>
        <v>6.6666666666666666E-2</v>
      </c>
      <c r="E174" s="1">
        <f>Wiwi!G174</f>
        <v>7</v>
      </c>
      <c r="F174" s="2">
        <f t="shared" si="33"/>
        <v>5.185185185185185E-2</v>
      </c>
      <c r="G174" s="1">
        <f>Wiwi!I174</f>
        <v>21</v>
      </c>
      <c r="H174" s="2">
        <f t="shared" si="34"/>
        <v>0.15555555555555556</v>
      </c>
      <c r="I174" s="1">
        <f>Wiwi!K174</f>
        <v>29</v>
      </c>
      <c r="J174" s="2">
        <f t="shared" si="35"/>
        <v>0.21481481481481482</v>
      </c>
      <c r="K174" s="1">
        <f>Wiwi!M174+Wiwi!O174</f>
        <v>69</v>
      </c>
      <c r="L174" s="2">
        <f t="shared" si="36"/>
        <v>0.51111111111111107</v>
      </c>
      <c r="M174" s="35">
        <f>Wiwi!Q174</f>
        <v>135</v>
      </c>
      <c r="N174" s="35">
        <f>Wiwi!R174</f>
        <v>7</v>
      </c>
      <c r="O174" s="35">
        <f>Wiwi!S174</f>
        <v>142</v>
      </c>
      <c r="P174" s="180"/>
      <c r="Q174" s="122"/>
      <c r="R174" s="122"/>
      <c r="S174" s="122"/>
      <c r="T174" s="123"/>
    </row>
    <row r="175" spans="2:20" x14ac:dyDescent="0.2">
      <c r="B175" s="24" t="s">
        <v>326</v>
      </c>
      <c r="C175" s="1">
        <f>Wiwi!C175+Wiwi!E175</f>
        <v>13</v>
      </c>
      <c r="D175" s="2">
        <f t="shared" si="33"/>
        <v>0.1</v>
      </c>
      <c r="E175" s="1">
        <f>Wiwi!G175</f>
        <v>11</v>
      </c>
      <c r="F175" s="2">
        <f t="shared" si="33"/>
        <v>8.461538461538462E-2</v>
      </c>
      <c r="G175" s="1">
        <f>Wiwi!I175</f>
        <v>21</v>
      </c>
      <c r="H175" s="2">
        <f t="shared" si="34"/>
        <v>0.16153846153846155</v>
      </c>
      <c r="I175" s="1">
        <f>Wiwi!K175</f>
        <v>21</v>
      </c>
      <c r="J175" s="2">
        <f t="shared" si="35"/>
        <v>0.16153846153846155</v>
      </c>
      <c r="K175" s="1">
        <f>Wiwi!M175+Wiwi!O175</f>
        <v>64</v>
      </c>
      <c r="L175" s="2">
        <f t="shared" si="36"/>
        <v>0.49230769230769234</v>
      </c>
      <c r="M175" s="35">
        <f>Wiwi!Q175</f>
        <v>130</v>
      </c>
      <c r="N175" s="35">
        <f>Wiwi!R175</f>
        <v>12</v>
      </c>
      <c r="O175" s="35">
        <f>Wiwi!S175</f>
        <v>142</v>
      </c>
      <c r="P175" s="180"/>
      <c r="Q175" s="122"/>
      <c r="R175" s="122"/>
      <c r="S175" s="122"/>
      <c r="T175" s="123"/>
    </row>
    <row r="176" spans="2:20" x14ac:dyDescent="0.2">
      <c r="B176" s="24" t="s">
        <v>327</v>
      </c>
      <c r="C176" s="1">
        <f>Wiwi!C176+Wiwi!E176</f>
        <v>5</v>
      </c>
      <c r="D176" s="2">
        <f t="shared" si="33"/>
        <v>3.7037037037037035E-2</v>
      </c>
      <c r="E176" s="1">
        <f>Wiwi!G176</f>
        <v>7</v>
      </c>
      <c r="F176" s="2">
        <f t="shared" si="33"/>
        <v>5.185185185185185E-2</v>
      </c>
      <c r="G176" s="1">
        <f>Wiwi!I176</f>
        <v>11</v>
      </c>
      <c r="H176" s="2">
        <f t="shared" si="34"/>
        <v>8.1481481481481488E-2</v>
      </c>
      <c r="I176" s="1">
        <f>Wiwi!K176</f>
        <v>17</v>
      </c>
      <c r="J176" s="2">
        <f t="shared" si="35"/>
        <v>0.12592592592592591</v>
      </c>
      <c r="K176" s="1">
        <f>Wiwi!M176+Wiwi!O176</f>
        <v>95</v>
      </c>
      <c r="L176" s="2">
        <f t="shared" si="36"/>
        <v>0.70370370370370372</v>
      </c>
      <c r="M176" s="35">
        <f>Wiwi!Q176</f>
        <v>135</v>
      </c>
      <c r="N176" s="35">
        <f>Wiwi!R176</f>
        <v>7</v>
      </c>
      <c r="O176" s="35">
        <f>Wiwi!S176</f>
        <v>142</v>
      </c>
      <c r="P176" s="180"/>
      <c r="Q176" s="122"/>
      <c r="R176" s="122"/>
      <c r="S176" s="122"/>
      <c r="T176" s="123"/>
    </row>
    <row r="177" spans="2:20" x14ac:dyDescent="0.2">
      <c r="B177" s="24" t="s">
        <v>328</v>
      </c>
      <c r="C177" s="1">
        <f>Wiwi!C177+Wiwi!E177</f>
        <v>34</v>
      </c>
      <c r="D177" s="2">
        <f t="shared" si="33"/>
        <v>0.25</v>
      </c>
      <c r="E177" s="1">
        <f>Wiwi!G177</f>
        <v>13</v>
      </c>
      <c r="F177" s="2">
        <f t="shared" si="33"/>
        <v>9.5588235294117641E-2</v>
      </c>
      <c r="G177" s="1">
        <f>Wiwi!I177</f>
        <v>24</v>
      </c>
      <c r="H177" s="2">
        <f t="shared" si="34"/>
        <v>0.17647058823529413</v>
      </c>
      <c r="I177" s="1">
        <f>Wiwi!K177</f>
        <v>24</v>
      </c>
      <c r="J177" s="2">
        <f t="shared" si="35"/>
        <v>0.17647058823529413</v>
      </c>
      <c r="K177" s="1">
        <f>Wiwi!M177+Wiwi!O177</f>
        <v>41</v>
      </c>
      <c r="L177" s="2">
        <f t="shared" si="36"/>
        <v>0.3014705882352941</v>
      </c>
      <c r="M177" s="35">
        <f>Wiwi!Q177</f>
        <v>136</v>
      </c>
      <c r="N177" s="35">
        <f>Wiwi!R177</f>
        <v>6</v>
      </c>
      <c r="O177" s="35">
        <f>Wiwi!S177</f>
        <v>142</v>
      </c>
      <c r="P177" s="180"/>
      <c r="Q177" s="122"/>
      <c r="R177" s="122"/>
      <c r="S177" s="122"/>
      <c r="T177" s="123"/>
    </row>
    <row r="178" spans="2:20" x14ac:dyDescent="0.2">
      <c r="B178" s="24" t="s">
        <v>329</v>
      </c>
      <c r="C178" s="1">
        <f>Wiwi!C178+Wiwi!E178</f>
        <v>34</v>
      </c>
      <c r="D178" s="2">
        <f t="shared" si="33"/>
        <v>0.25954198473282442</v>
      </c>
      <c r="E178" s="1">
        <f>Wiwi!G178</f>
        <v>12</v>
      </c>
      <c r="F178" s="2">
        <f t="shared" si="33"/>
        <v>9.1603053435114504E-2</v>
      </c>
      <c r="G178" s="1">
        <f>Wiwi!I178</f>
        <v>15</v>
      </c>
      <c r="H178" s="2">
        <f t="shared" si="34"/>
        <v>0.11450381679389313</v>
      </c>
      <c r="I178" s="1">
        <f>Wiwi!K178</f>
        <v>20</v>
      </c>
      <c r="J178" s="2">
        <f t="shared" si="35"/>
        <v>0.15267175572519084</v>
      </c>
      <c r="K178" s="1">
        <f>Wiwi!M178+Wiwi!O178</f>
        <v>50</v>
      </c>
      <c r="L178" s="2">
        <f t="shared" si="36"/>
        <v>0.38167938931297712</v>
      </c>
      <c r="M178" s="35">
        <f>Wiwi!Q178</f>
        <v>131</v>
      </c>
      <c r="N178" s="35">
        <f>Wiwi!R178</f>
        <v>11</v>
      </c>
      <c r="O178" s="35">
        <f>Wiwi!S178</f>
        <v>142</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383</v>
      </c>
      <c r="N185" s="208" t="s">
        <v>5</v>
      </c>
      <c r="O185" s="208" t="s">
        <v>384</v>
      </c>
      <c r="P185" s="180"/>
      <c r="Q185" s="122"/>
      <c r="R185" s="122"/>
      <c r="S185" s="122"/>
    </row>
    <row r="186" spans="2:20" x14ac:dyDescent="0.2">
      <c r="B186" s="24" t="s">
        <v>34</v>
      </c>
      <c r="C186" s="1">
        <f>Wiwi!C186+Wiwi!E186</f>
        <v>5</v>
      </c>
      <c r="D186" s="2">
        <f>C186/$M186</f>
        <v>0.13513513513513514</v>
      </c>
      <c r="E186" s="1">
        <f>Wiwi!G186</f>
        <v>1</v>
      </c>
      <c r="F186" s="2">
        <f>E186/$M186</f>
        <v>2.7027027027027029E-2</v>
      </c>
      <c r="G186" s="1">
        <f>Wiwi!I186</f>
        <v>1</v>
      </c>
      <c r="H186" s="2">
        <f>G186/$M186</f>
        <v>2.7027027027027029E-2</v>
      </c>
      <c r="I186" s="1">
        <f>Wiwi!K186</f>
        <v>4</v>
      </c>
      <c r="J186" s="2">
        <f>I186/$M186</f>
        <v>0.10810810810810811</v>
      </c>
      <c r="K186" s="1">
        <f>Wiwi!M186+Wiwi!O186</f>
        <v>26</v>
      </c>
      <c r="L186" s="2">
        <f>K186/$M186</f>
        <v>0.70270270270270274</v>
      </c>
      <c r="M186" s="35">
        <f>Wiwi!Q186</f>
        <v>37</v>
      </c>
      <c r="N186" s="35">
        <f>Wiwi!R186</f>
        <v>3</v>
      </c>
      <c r="O186" s="35">
        <f>Wiwi!S186</f>
        <v>40</v>
      </c>
      <c r="P186" s="180"/>
      <c r="Q186" s="122"/>
      <c r="R186" s="122"/>
      <c r="S186" s="122"/>
      <c r="T186" s="123"/>
    </row>
    <row r="187" spans="2:20" x14ac:dyDescent="0.2">
      <c r="B187" s="24" t="s">
        <v>324</v>
      </c>
      <c r="C187" s="1">
        <f>Wiwi!C187+Wiwi!E187</f>
        <v>0</v>
      </c>
      <c r="D187" s="2">
        <f t="shared" ref="D187:F192" si="37">C187/$M187</f>
        <v>0</v>
      </c>
      <c r="E187" s="1">
        <f>Wiwi!G187</f>
        <v>0</v>
      </c>
      <c r="F187" s="2">
        <f t="shared" si="37"/>
        <v>0</v>
      </c>
      <c r="G187" s="1">
        <f>Wiwi!I187</f>
        <v>0</v>
      </c>
      <c r="H187" s="2">
        <f t="shared" ref="H187:H192" si="38">G187/$M187</f>
        <v>0</v>
      </c>
      <c r="I187" s="1">
        <f>Wiwi!K187</f>
        <v>2</v>
      </c>
      <c r="J187" s="2">
        <f t="shared" ref="J187:J192" si="39">I187/$M187</f>
        <v>5.128205128205128E-2</v>
      </c>
      <c r="K187" s="1">
        <f>Wiwi!M187+Wiwi!O187</f>
        <v>37</v>
      </c>
      <c r="L187" s="2">
        <f t="shared" ref="L187:L192" si="40">K187/$M187</f>
        <v>0.94871794871794868</v>
      </c>
      <c r="M187" s="35">
        <f>Wiwi!Q187</f>
        <v>39</v>
      </c>
      <c r="N187" s="35">
        <f>Wiwi!R187</f>
        <v>1</v>
      </c>
      <c r="O187" s="35">
        <f>Wiwi!S187</f>
        <v>40</v>
      </c>
      <c r="P187" s="180"/>
      <c r="Q187" s="122"/>
      <c r="R187" s="122"/>
      <c r="S187" s="122"/>
      <c r="T187" s="123"/>
    </row>
    <row r="188" spans="2:20" x14ac:dyDescent="0.2">
      <c r="B188" s="24" t="s">
        <v>325</v>
      </c>
      <c r="C188" s="1">
        <f>Wiwi!C188+Wiwi!E188</f>
        <v>3</v>
      </c>
      <c r="D188" s="2">
        <f t="shared" si="37"/>
        <v>7.8947368421052627E-2</v>
      </c>
      <c r="E188" s="1">
        <f>Wiwi!G188</f>
        <v>3</v>
      </c>
      <c r="F188" s="2">
        <f t="shared" si="37"/>
        <v>7.8947368421052627E-2</v>
      </c>
      <c r="G188" s="1">
        <f>Wiwi!I188</f>
        <v>9</v>
      </c>
      <c r="H188" s="2">
        <f t="shared" si="38"/>
        <v>0.23684210526315788</v>
      </c>
      <c r="I188" s="1">
        <f>Wiwi!K188</f>
        <v>5</v>
      </c>
      <c r="J188" s="2">
        <f t="shared" si="39"/>
        <v>0.13157894736842105</v>
      </c>
      <c r="K188" s="1">
        <f>Wiwi!M188+Wiwi!O188</f>
        <v>18</v>
      </c>
      <c r="L188" s="2">
        <f t="shared" si="40"/>
        <v>0.47368421052631576</v>
      </c>
      <c r="M188" s="35">
        <f>Wiwi!Q188</f>
        <v>38</v>
      </c>
      <c r="N188" s="35">
        <f>Wiwi!R188</f>
        <v>2</v>
      </c>
      <c r="O188" s="35">
        <f>Wiwi!S188</f>
        <v>40</v>
      </c>
      <c r="P188" s="180"/>
      <c r="Q188" s="122"/>
      <c r="R188" s="122"/>
      <c r="S188" s="122"/>
      <c r="T188" s="123"/>
    </row>
    <row r="189" spans="2:20" x14ac:dyDescent="0.2">
      <c r="B189" s="24" t="s">
        <v>326</v>
      </c>
      <c r="C189" s="1">
        <f>Wiwi!C189+Wiwi!E189</f>
        <v>2</v>
      </c>
      <c r="D189" s="2">
        <f t="shared" si="37"/>
        <v>5.4054054054054057E-2</v>
      </c>
      <c r="E189" s="1">
        <f>Wiwi!G189</f>
        <v>3</v>
      </c>
      <c r="F189" s="2">
        <f t="shared" si="37"/>
        <v>8.1081081081081086E-2</v>
      </c>
      <c r="G189" s="1">
        <f>Wiwi!I189</f>
        <v>6</v>
      </c>
      <c r="H189" s="2">
        <f t="shared" si="38"/>
        <v>0.16216216216216217</v>
      </c>
      <c r="I189" s="1">
        <f>Wiwi!K189</f>
        <v>5</v>
      </c>
      <c r="J189" s="2">
        <f t="shared" si="39"/>
        <v>0.13513513513513514</v>
      </c>
      <c r="K189" s="1">
        <f>Wiwi!M189+Wiwi!O189</f>
        <v>21</v>
      </c>
      <c r="L189" s="2">
        <f t="shared" si="40"/>
        <v>0.56756756756756754</v>
      </c>
      <c r="M189" s="35">
        <f>Wiwi!Q189</f>
        <v>37</v>
      </c>
      <c r="N189" s="35">
        <f>Wiwi!R189</f>
        <v>3</v>
      </c>
      <c r="O189" s="35">
        <f>Wiwi!S189</f>
        <v>40</v>
      </c>
      <c r="P189" s="180"/>
      <c r="Q189" s="122"/>
      <c r="R189" s="122"/>
      <c r="S189" s="122"/>
      <c r="T189" s="123"/>
    </row>
    <row r="190" spans="2:20" x14ac:dyDescent="0.2">
      <c r="B190" s="24" t="s">
        <v>327</v>
      </c>
      <c r="C190" s="1">
        <f>Wiwi!C190+Wiwi!E190</f>
        <v>4</v>
      </c>
      <c r="D190" s="2">
        <f t="shared" si="37"/>
        <v>0.10526315789473684</v>
      </c>
      <c r="E190" s="1">
        <f>Wiwi!G190</f>
        <v>2</v>
      </c>
      <c r="F190" s="2">
        <f t="shared" si="37"/>
        <v>5.2631578947368418E-2</v>
      </c>
      <c r="G190" s="1">
        <f>Wiwi!I190</f>
        <v>9</v>
      </c>
      <c r="H190" s="2">
        <f t="shared" si="38"/>
        <v>0.23684210526315788</v>
      </c>
      <c r="I190" s="1">
        <f>Wiwi!K190</f>
        <v>8</v>
      </c>
      <c r="J190" s="2">
        <f t="shared" si="39"/>
        <v>0.21052631578947367</v>
      </c>
      <c r="K190" s="1">
        <f>Wiwi!M190+Wiwi!O190</f>
        <v>15</v>
      </c>
      <c r="L190" s="2">
        <f t="shared" si="40"/>
        <v>0.39473684210526316</v>
      </c>
      <c r="M190" s="35">
        <f>Wiwi!Q190</f>
        <v>38</v>
      </c>
      <c r="N190" s="35">
        <f>Wiwi!R190</f>
        <v>2</v>
      </c>
      <c r="O190" s="35">
        <f>Wiwi!S190</f>
        <v>40</v>
      </c>
      <c r="P190" s="180"/>
      <c r="Q190" s="122"/>
      <c r="R190" s="122"/>
      <c r="S190" s="122"/>
      <c r="T190" s="123"/>
    </row>
    <row r="191" spans="2:20" x14ac:dyDescent="0.2">
      <c r="B191" s="24" t="s">
        <v>328</v>
      </c>
      <c r="C191" s="1">
        <f>Wiwi!C191+Wiwi!E191</f>
        <v>9</v>
      </c>
      <c r="D191" s="2">
        <f t="shared" si="37"/>
        <v>0.24324324324324326</v>
      </c>
      <c r="E191" s="1">
        <f>Wiwi!G191</f>
        <v>10</v>
      </c>
      <c r="F191" s="2">
        <f t="shared" si="37"/>
        <v>0.27027027027027029</v>
      </c>
      <c r="G191" s="1">
        <f>Wiwi!I191</f>
        <v>3</v>
      </c>
      <c r="H191" s="2">
        <f t="shared" si="38"/>
        <v>8.1081081081081086E-2</v>
      </c>
      <c r="I191" s="1">
        <f>Wiwi!K191</f>
        <v>7</v>
      </c>
      <c r="J191" s="2">
        <f t="shared" si="39"/>
        <v>0.1891891891891892</v>
      </c>
      <c r="K191" s="1">
        <f>Wiwi!M191+Wiwi!O191</f>
        <v>8</v>
      </c>
      <c r="L191" s="2">
        <f t="shared" si="40"/>
        <v>0.21621621621621623</v>
      </c>
      <c r="M191" s="35">
        <f>Wiwi!Q191</f>
        <v>37</v>
      </c>
      <c r="N191" s="35">
        <f>Wiwi!R191</f>
        <v>3</v>
      </c>
      <c r="O191" s="35">
        <f>Wiwi!S191</f>
        <v>40</v>
      </c>
      <c r="P191" s="180"/>
      <c r="Q191" s="122"/>
      <c r="R191" s="122"/>
      <c r="S191" s="122"/>
      <c r="T191" s="123"/>
    </row>
    <row r="192" spans="2:20" x14ac:dyDescent="0.2">
      <c r="B192" s="24" t="s">
        <v>329</v>
      </c>
      <c r="C192" s="1">
        <f>Wiwi!C192+Wiwi!E192</f>
        <v>14</v>
      </c>
      <c r="D192" s="2">
        <f t="shared" si="37"/>
        <v>0.3783783783783784</v>
      </c>
      <c r="E192" s="1">
        <f>Wiwi!G192</f>
        <v>9</v>
      </c>
      <c r="F192" s="2">
        <f t="shared" si="37"/>
        <v>0.24324324324324326</v>
      </c>
      <c r="G192" s="1">
        <f>Wiwi!I192</f>
        <v>5</v>
      </c>
      <c r="H192" s="2">
        <f t="shared" si="38"/>
        <v>0.13513513513513514</v>
      </c>
      <c r="I192" s="1">
        <f>Wiwi!K192</f>
        <v>5</v>
      </c>
      <c r="J192" s="2">
        <f t="shared" si="39"/>
        <v>0.13513513513513514</v>
      </c>
      <c r="K192" s="1">
        <f>Wiwi!M192+Wiwi!O192</f>
        <v>4</v>
      </c>
      <c r="L192" s="2">
        <f t="shared" si="40"/>
        <v>0.10810810810810811</v>
      </c>
      <c r="M192" s="35">
        <f>Wiwi!Q192</f>
        <v>37</v>
      </c>
      <c r="N192" s="35">
        <f>Wiwi!R192</f>
        <v>3</v>
      </c>
      <c r="O192" s="35">
        <f>Wiwi!S192</f>
        <v>40</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383</v>
      </c>
      <c r="N199" s="208" t="s">
        <v>5</v>
      </c>
      <c r="O199" s="208" t="s">
        <v>384</v>
      </c>
      <c r="P199" s="180"/>
      <c r="Q199" s="122"/>
      <c r="R199" s="122"/>
      <c r="S199" s="122"/>
    </row>
    <row r="200" spans="2:20" x14ac:dyDescent="0.2">
      <c r="B200" s="24" t="s">
        <v>63</v>
      </c>
      <c r="C200" s="1">
        <f>Wiwi!C200+Wiwi!E200</f>
        <v>47</v>
      </c>
      <c r="D200" s="2">
        <f>C200/$M200</f>
        <v>0.2655367231638418</v>
      </c>
      <c r="E200" s="1">
        <f>Wiwi!G200</f>
        <v>25</v>
      </c>
      <c r="F200" s="2">
        <f>E200/$M200</f>
        <v>0.14124293785310735</v>
      </c>
      <c r="G200" s="1">
        <f>Wiwi!I200</f>
        <v>12</v>
      </c>
      <c r="H200" s="2">
        <f>G200/$M200</f>
        <v>6.7796610169491525E-2</v>
      </c>
      <c r="I200" s="1">
        <f>Wiwi!K200</f>
        <v>35</v>
      </c>
      <c r="J200" s="2">
        <f>I200/$M200</f>
        <v>0.19774011299435029</v>
      </c>
      <c r="K200" s="1">
        <f>Wiwi!M200+Wiwi!O200</f>
        <v>58</v>
      </c>
      <c r="L200" s="2">
        <f>K200/$M200</f>
        <v>0.32768361581920902</v>
      </c>
      <c r="M200" s="35">
        <f>Wiwi!Q200</f>
        <v>177</v>
      </c>
      <c r="N200" s="35">
        <f>Wiwi!R200</f>
        <v>5</v>
      </c>
      <c r="O200" s="35">
        <f>Wiwi!S200</f>
        <v>182</v>
      </c>
      <c r="P200" s="180"/>
      <c r="Q200" s="122"/>
      <c r="R200" s="122"/>
      <c r="S200" s="122"/>
      <c r="T200" s="123"/>
    </row>
    <row r="201" spans="2:20" x14ac:dyDescent="0.2">
      <c r="B201" s="24" t="s">
        <v>75</v>
      </c>
      <c r="C201" s="1">
        <f>Wiwi!C201+Wiwi!E201</f>
        <v>21</v>
      </c>
      <c r="D201" s="2">
        <f t="shared" ref="D201:F204" si="41">C201/$M201</f>
        <v>0.12209302325581395</v>
      </c>
      <c r="E201" s="1">
        <f>Wiwi!G201</f>
        <v>12</v>
      </c>
      <c r="F201" s="2">
        <f t="shared" si="41"/>
        <v>6.9767441860465115E-2</v>
      </c>
      <c r="G201" s="1">
        <f>Wiwi!I201</f>
        <v>20</v>
      </c>
      <c r="H201" s="2">
        <f t="shared" ref="H201:H204" si="42">G201/$M201</f>
        <v>0.11627906976744186</v>
      </c>
      <c r="I201" s="1">
        <f>Wiwi!K201</f>
        <v>27</v>
      </c>
      <c r="J201" s="2">
        <f t="shared" ref="J201:J204" si="43">I201/$M201</f>
        <v>0.15697674418604651</v>
      </c>
      <c r="K201" s="1">
        <f>Wiwi!M201+Wiwi!O201</f>
        <v>92</v>
      </c>
      <c r="L201" s="2">
        <f t="shared" ref="L201:L204" si="44">K201/$M201</f>
        <v>0.53488372093023251</v>
      </c>
      <c r="M201" s="35">
        <f>Wiwi!Q201</f>
        <v>172</v>
      </c>
      <c r="N201" s="35">
        <f>Wiwi!R201</f>
        <v>10</v>
      </c>
      <c r="O201" s="35">
        <f>Wiwi!S201</f>
        <v>182</v>
      </c>
      <c r="P201" s="180"/>
      <c r="Q201" s="122"/>
      <c r="R201" s="122"/>
      <c r="S201" s="122"/>
      <c r="T201" s="123"/>
    </row>
    <row r="202" spans="2:20" x14ac:dyDescent="0.2">
      <c r="B202" s="24" t="s">
        <v>76</v>
      </c>
      <c r="C202" s="1">
        <f>Wiwi!C202+Wiwi!E202</f>
        <v>17</v>
      </c>
      <c r="D202" s="2">
        <f t="shared" si="41"/>
        <v>9.9415204678362568E-2</v>
      </c>
      <c r="E202" s="1">
        <f>Wiwi!G202</f>
        <v>19</v>
      </c>
      <c r="F202" s="2">
        <f t="shared" si="41"/>
        <v>0.1111111111111111</v>
      </c>
      <c r="G202" s="1">
        <f>Wiwi!I202</f>
        <v>11</v>
      </c>
      <c r="H202" s="2">
        <f t="shared" si="42"/>
        <v>6.4327485380116955E-2</v>
      </c>
      <c r="I202" s="1">
        <f>Wiwi!K202</f>
        <v>34</v>
      </c>
      <c r="J202" s="2">
        <f t="shared" si="43"/>
        <v>0.19883040935672514</v>
      </c>
      <c r="K202" s="1">
        <f>Wiwi!M202+Wiwi!O202</f>
        <v>90</v>
      </c>
      <c r="L202" s="2">
        <f t="shared" si="44"/>
        <v>0.52631578947368418</v>
      </c>
      <c r="M202" s="35">
        <f>Wiwi!Q202</f>
        <v>171</v>
      </c>
      <c r="N202" s="35">
        <f>Wiwi!R202</f>
        <v>11</v>
      </c>
      <c r="O202" s="35">
        <f>Wiwi!S202</f>
        <v>182</v>
      </c>
      <c r="P202" s="180"/>
      <c r="Q202" s="122"/>
      <c r="R202" s="122"/>
      <c r="S202" s="122"/>
      <c r="T202" s="123"/>
    </row>
    <row r="203" spans="2:20" x14ac:dyDescent="0.2">
      <c r="B203" s="24" t="s">
        <v>66</v>
      </c>
      <c r="C203" s="1">
        <f>Wiwi!C203+Wiwi!E203</f>
        <v>17</v>
      </c>
      <c r="D203" s="2">
        <f t="shared" si="41"/>
        <v>9.7142857142857142E-2</v>
      </c>
      <c r="E203" s="1">
        <f>Wiwi!G203</f>
        <v>5</v>
      </c>
      <c r="F203" s="2">
        <f t="shared" si="41"/>
        <v>2.8571428571428571E-2</v>
      </c>
      <c r="G203" s="1">
        <f>Wiwi!I203</f>
        <v>11</v>
      </c>
      <c r="H203" s="2">
        <f t="shared" si="42"/>
        <v>6.2857142857142861E-2</v>
      </c>
      <c r="I203" s="1">
        <f>Wiwi!K203</f>
        <v>20</v>
      </c>
      <c r="J203" s="2">
        <f t="shared" si="43"/>
        <v>0.11428571428571428</v>
      </c>
      <c r="K203" s="1">
        <f>Wiwi!M203+Wiwi!O203</f>
        <v>122</v>
      </c>
      <c r="L203" s="2">
        <f t="shared" si="44"/>
        <v>0.69714285714285718</v>
      </c>
      <c r="M203" s="35">
        <f>Wiwi!Q203</f>
        <v>175</v>
      </c>
      <c r="N203" s="35">
        <f>Wiwi!R203</f>
        <v>7</v>
      </c>
      <c r="O203" s="35">
        <f>Wiwi!S203</f>
        <v>182</v>
      </c>
      <c r="P203" s="180"/>
      <c r="Q203" s="122"/>
      <c r="R203" s="122"/>
      <c r="S203" s="122"/>
      <c r="T203" s="123"/>
    </row>
    <row r="204" spans="2:20" x14ac:dyDescent="0.2">
      <c r="B204" s="24" t="s">
        <v>67</v>
      </c>
      <c r="C204" s="1">
        <f>Wiwi!C204+Wiwi!E204</f>
        <v>53</v>
      </c>
      <c r="D204" s="2">
        <f t="shared" si="41"/>
        <v>0.29943502824858759</v>
      </c>
      <c r="E204" s="1">
        <f>Wiwi!G204</f>
        <v>25</v>
      </c>
      <c r="F204" s="2">
        <f t="shared" si="41"/>
        <v>0.14124293785310735</v>
      </c>
      <c r="G204" s="1">
        <f>Wiwi!I204</f>
        <v>17</v>
      </c>
      <c r="H204" s="2">
        <f t="shared" si="42"/>
        <v>9.6045197740112997E-2</v>
      </c>
      <c r="I204" s="1">
        <f>Wiwi!K204</f>
        <v>25</v>
      </c>
      <c r="J204" s="2">
        <f t="shared" si="43"/>
        <v>0.14124293785310735</v>
      </c>
      <c r="K204" s="1">
        <f>Wiwi!M204+Wiwi!O204</f>
        <v>57</v>
      </c>
      <c r="L204" s="2">
        <f t="shared" si="44"/>
        <v>0.32203389830508472</v>
      </c>
      <c r="M204" s="35">
        <f>Wiwi!Q204</f>
        <v>177</v>
      </c>
      <c r="N204" s="35">
        <f>Wiwi!R204</f>
        <v>5</v>
      </c>
      <c r="O204" s="35">
        <f>Wiwi!S204</f>
        <v>182</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383</v>
      </c>
      <c r="N211" s="208" t="s">
        <v>5</v>
      </c>
      <c r="O211" s="208" t="s">
        <v>384</v>
      </c>
      <c r="P211" s="180"/>
      <c r="Q211" s="122"/>
      <c r="R211" s="122"/>
      <c r="S211" s="122"/>
    </row>
    <row r="212" spans="2:20" x14ac:dyDescent="0.2">
      <c r="B212" s="24" t="s">
        <v>63</v>
      </c>
      <c r="C212" s="1">
        <f>Wiwi!C212+Wiwi!E212</f>
        <v>33</v>
      </c>
      <c r="D212" s="2">
        <f>C212/$M212</f>
        <v>0.2391304347826087</v>
      </c>
      <c r="E212" s="1">
        <f>Wiwi!G212</f>
        <v>19</v>
      </c>
      <c r="F212" s="2">
        <f>E212/$M212</f>
        <v>0.13768115942028986</v>
      </c>
      <c r="G212" s="1">
        <f>Wiwi!I212</f>
        <v>11</v>
      </c>
      <c r="H212" s="2">
        <f>G212/$M212</f>
        <v>7.9710144927536225E-2</v>
      </c>
      <c r="I212" s="1">
        <f>Wiwi!K212</f>
        <v>31</v>
      </c>
      <c r="J212" s="2">
        <f>I212/$M212</f>
        <v>0.22463768115942029</v>
      </c>
      <c r="K212" s="1">
        <f>Wiwi!M212+Wiwi!O212</f>
        <v>44</v>
      </c>
      <c r="L212" s="2">
        <f>K212/$M212</f>
        <v>0.3188405797101449</v>
      </c>
      <c r="M212" s="35">
        <f>Wiwi!Q212</f>
        <v>138</v>
      </c>
      <c r="N212" s="35">
        <f>Wiwi!R212</f>
        <v>4</v>
      </c>
      <c r="O212" s="35">
        <f>Wiwi!S212</f>
        <v>142</v>
      </c>
      <c r="P212" s="180"/>
      <c r="Q212" s="122"/>
      <c r="R212" s="122"/>
      <c r="S212" s="122"/>
      <c r="T212" s="123"/>
    </row>
    <row r="213" spans="2:20" x14ac:dyDescent="0.2">
      <c r="B213" s="24" t="s">
        <v>75</v>
      </c>
      <c r="C213" s="1">
        <f>Wiwi!C213+Wiwi!E213</f>
        <v>11</v>
      </c>
      <c r="D213" s="2">
        <f t="shared" ref="D213:F216" si="45">C213/$M213</f>
        <v>8.2089552238805971E-2</v>
      </c>
      <c r="E213" s="1">
        <f>Wiwi!G213</f>
        <v>9</v>
      </c>
      <c r="F213" s="2">
        <f t="shared" si="45"/>
        <v>6.7164179104477612E-2</v>
      </c>
      <c r="G213" s="1">
        <f>Wiwi!I213</f>
        <v>14</v>
      </c>
      <c r="H213" s="2">
        <f t="shared" ref="H213:H216" si="46">G213/$M213</f>
        <v>0.1044776119402985</v>
      </c>
      <c r="I213" s="1">
        <f>Wiwi!K213</f>
        <v>23</v>
      </c>
      <c r="J213" s="2">
        <f t="shared" ref="J213:J216" si="47">I213/$M213</f>
        <v>0.17164179104477612</v>
      </c>
      <c r="K213" s="1">
        <f>Wiwi!M213+Wiwi!O213</f>
        <v>77</v>
      </c>
      <c r="L213" s="2">
        <f t="shared" ref="L213:L216" si="48">K213/$M213</f>
        <v>0.57462686567164178</v>
      </c>
      <c r="M213" s="35">
        <f>Wiwi!Q213</f>
        <v>134</v>
      </c>
      <c r="N213" s="35">
        <f>Wiwi!R213</f>
        <v>8</v>
      </c>
      <c r="O213" s="35">
        <f>Wiwi!S213</f>
        <v>142</v>
      </c>
      <c r="P213" s="180"/>
      <c r="Q213" s="122"/>
      <c r="R213" s="122"/>
      <c r="S213" s="122"/>
      <c r="T213" s="123"/>
    </row>
    <row r="214" spans="2:20" x14ac:dyDescent="0.2">
      <c r="B214" s="24" t="s">
        <v>76</v>
      </c>
      <c r="C214" s="1">
        <f>Wiwi!C214+Wiwi!E214</f>
        <v>9</v>
      </c>
      <c r="D214" s="2">
        <f t="shared" si="45"/>
        <v>6.7669172932330823E-2</v>
      </c>
      <c r="E214" s="1">
        <f>Wiwi!G214</f>
        <v>15</v>
      </c>
      <c r="F214" s="2">
        <f t="shared" si="45"/>
        <v>0.11278195488721804</v>
      </c>
      <c r="G214" s="1">
        <f>Wiwi!I214</f>
        <v>8</v>
      </c>
      <c r="H214" s="2">
        <f t="shared" si="46"/>
        <v>6.0150375939849621E-2</v>
      </c>
      <c r="I214" s="1">
        <f>Wiwi!K214</f>
        <v>27</v>
      </c>
      <c r="J214" s="2">
        <f t="shared" si="47"/>
        <v>0.20300751879699247</v>
      </c>
      <c r="K214" s="1">
        <f>Wiwi!M214+Wiwi!O214</f>
        <v>74</v>
      </c>
      <c r="L214" s="2">
        <f t="shared" si="48"/>
        <v>0.55639097744360899</v>
      </c>
      <c r="M214" s="35">
        <f>Wiwi!Q214</f>
        <v>133</v>
      </c>
      <c r="N214" s="35">
        <f>Wiwi!R214</f>
        <v>9</v>
      </c>
      <c r="O214" s="35">
        <f>Wiwi!S214</f>
        <v>142</v>
      </c>
      <c r="P214" s="180"/>
      <c r="Q214" s="122"/>
      <c r="R214" s="122"/>
      <c r="S214" s="122"/>
      <c r="T214" s="123"/>
    </row>
    <row r="215" spans="2:20" x14ac:dyDescent="0.2">
      <c r="B215" s="24" t="s">
        <v>66</v>
      </c>
      <c r="C215" s="1">
        <f>Wiwi!C215+Wiwi!E215</f>
        <v>7</v>
      </c>
      <c r="D215" s="2">
        <f t="shared" si="45"/>
        <v>5.1094890510948905E-2</v>
      </c>
      <c r="E215" s="1">
        <f>Wiwi!G215</f>
        <v>2</v>
      </c>
      <c r="F215" s="2">
        <f t="shared" si="45"/>
        <v>1.4598540145985401E-2</v>
      </c>
      <c r="G215" s="1">
        <f>Wiwi!I215</f>
        <v>7</v>
      </c>
      <c r="H215" s="2">
        <f t="shared" si="46"/>
        <v>5.1094890510948905E-2</v>
      </c>
      <c r="I215" s="1">
        <f>Wiwi!K215</f>
        <v>18</v>
      </c>
      <c r="J215" s="2">
        <f t="shared" si="47"/>
        <v>0.13138686131386862</v>
      </c>
      <c r="K215" s="1">
        <f>Wiwi!M215+Wiwi!O215</f>
        <v>103</v>
      </c>
      <c r="L215" s="2">
        <f t="shared" si="48"/>
        <v>0.75182481751824815</v>
      </c>
      <c r="M215" s="35">
        <f>Wiwi!Q215</f>
        <v>137</v>
      </c>
      <c r="N215" s="35">
        <f>Wiwi!R215</f>
        <v>5</v>
      </c>
      <c r="O215" s="35">
        <f>Wiwi!S215</f>
        <v>142</v>
      </c>
      <c r="P215" s="180"/>
      <c r="Q215" s="122"/>
      <c r="R215" s="122"/>
      <c r="S215" s="122"/>
      <c r="T215" s="123"/>
    </row>
    <row r="216" spans="2:20" x14ac:dyDescent="0.2">
      <c r="B216" s="24" t="s">
        <v>78</v>
      </c>
      <c r="C216" s="1">
        <f>Wiwi!C216+Wiwi!E216</f>
        <v>40</v>
      </c>
      <c r="D216" s="2">
        <f t="shared" si="45"/>
        <v>0.29197080291970801</v>
      </c>
      <c r="E216" s="1">
        <f>Wiwi!G216</f>
        <v>18</v>
      </c>
      <c r="F216" s="2">
        <f t="shared" si="45"/>
        <v>0.13138686131386862</v>
      </c>
      <c r="G216" s="1">
        <f>Wiwi!I216</f>
        <v>13</v>
      </c>
      <c r="H216" s="2">
        <f t="shared" si="46"/>
        <v>9.4890510948905105E-2</v>
      </c>
      <c r="I216" s="1">
        <f>Wiwi!K216</f>
        <v>22</v>
      </c>
      <c r="J216" s="2">
        <f t="shared" si="47"/>
        <v>0.16058394160583941</v>
      </c>
      <c r="K216" s="1">
        <f>Wiwi!M216+Wiwi!O216</f>
        <v>44</v>
      </c>
      <c r="L216" s="2">
        <f t="shared" si="48"/>
        <v>0.32116788321167883</v>
      </c>
      <c r="M216" s="35">
        <f>Wiwi!Q216</f>
        <v>137</v>
      </c>
      <c r="N216" s="35">
        <f>Wiwi!R216</f>
        <v>5</v>
      </c>
      <c r="O216" s="35">
        <f>Wiwi!S216</f>
        <v>142</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383</v>
      </c>
      <c r="N223" s="208" t="s">
        <v>5</v>
      </c>
      <c r="O223" s="208" t="s">
        <v>384</v>
      </c>
      <c r="P223" s="180"/>
      <c r="Q223" s="122"/>
      <c r="R223" s="122"/>
      <c r="S223" s="122"/>
    </row>
    <row r="224" spans="2:20" x14ac:dyDescent="0.2">
      <c r="B224" s="24" t="s">
        <v>63</v>
      </c>
      <c r="C224" s="1">
        <f>Wiwi!C224+Wiwi!E224</f>
        <v>14</v>
      </c>
      <c r="D224" s="2">
        <f>C224/$M224</f>
        <v>0.35897435897435898</v>
      </c>
      <c r="E224" s="1">
        <f>Wiwi!G224</f>
        <v>6</v>
      </c>
      <c r="F224" s="2">
        <f>E224/$M224</f>
        <v>0.15384615384615385</v>
      </c>
      <c r="G224" s="1">
        <f>Wiwi!I224</f>
        <v>1</v>
      </c>
      <c r="H224" s="2">
        <f>G224/$M224</f>
        <v>2.564102564102564E-2</v>
      </c>
      <c r="I224" s="1">
        <f>Wiwi!K224</f>
        <v>4</v>
      </c>
      <c r="J224" s="2">
        <f>I224/$M224</f>
        <v>0.10256410256410256</v>
      </c>
      <c r="K224" s="1">
        <f>Wiwi!M224+Wiwi!O224</f>
        <v>14</v>
      </c>
      <c r="L224" s="2">
        <f>K224/$M224</f>
        <v>0.35897435897435898</v>
      </c>
      <c r="M224" s="35">
        <f>Wiwi!Q224</f>
        <v>39</v>
      </c>
      <c r="N224" s="35">
        <f>Wiwi!R224</f>
        <v>1</v>
      </c>
      <c r="O224" s="35">
        <f>Wiwi!S224</f>
        <v>40</v>
      </c>
      <c r="P224" s="180"/>
      <c r="Q224" s="122"/>
      <c r="R224" s="122"/>
      <c r="S224" s="122"/>
      <c r="T224" s="123"/>
    </row>
    <row r="225" spans="2:20" x14ac:dyDescent="0.2">
      <c r="B225" s="24" t="s">
        <v>75</v>
      </c>
      <c r="C225" s="1">
        <f>Wiwi!C225+Wiwi!E225</f>
        <v>10</v>
      </c>
      <c r="D225" s="2">
        <f t="shared" ref="D225:F228" si="49">C225/$M225</f>
        <v>0.26315789473684209</v>
      </c>
      <c r="E225" s="1">
        <f>Wiwi!G225</f>
        <v>3</v>
      </c>
      <c r="F225" s="2">
        <f t="shared" si="49"/>
        <v>7.8947368421052627E-2</v>
      </c>
      <c r="G225" s="1">
        <f>Wiwi!I225</f>
        <v>6</v>
      </c>
      <c r="H225" s="2">
        <f t="shared" ref="H225:H228" si="50">G225/$M225</f>
        <v>0.15789473684210525</v>
      </c>
      <c r="I225" s="1">
        <f>Wiwi!K225</f>
        <v>4</v>
      </c>
      <c r="J225" s="2">
        <f t="shared" ref="J225:J228" si="51">I225/$M225</f>
        <v>0.10526315789473684</v>
      </c>
      <c r="K225" s="1">
        <f>Wiwi!M225+Wiwi!O225</f>
        <v>15</v>
      </c>
      <c r="L225" s="2">
        <f t="shared" ref="L225:L228" si="52">K225/$M225</f>
        <v>0.39473684210526316</v>
      </c>
      <c r="M225" s="35">
        <f>Wiwi!Q225</f>
        <v>38</v>
      </c>
      <c r="N225" s="35">
        <f>Wiwi!R225</f>
        <v>2</v>
      </c>
      <c r="O225" s="35">
        <f>Wiwi!S225</f>
        <v>40</v>
      </c>
      <c r="P225" s="180"/>
      <c r="Q225" s="122"/>
      <c r="R225" s="122"/>
      <c r="S225" s="122"/>
      <c r="T225" s="123"/>
    </row>
    <row r="226" spans="2:20" x14ac:dyDescent="0.2">
      <c r="B226" s="24" t="s">
        <v>76</v>
      </c>
      <c r="C226" s="1">
        <f>Wiwi!C226+Wiwi!E226</f>
        <v>8</v>
      </c>
      <c r="D226" s="2">
        <f t="shared" si="49"/>
        <v>0.21052631578947367</v>
      </c>
      <c r="E226" s="1">
        <f>Wiwi!G226</f>
        <v>4</v>
      </c>
      <c r="F226" s="2">
        <f t="shared" si="49"/>
        <v>0.10526315789473684</v>
      </c>
      <c r="G226" s="1">
        <f>Wiwi!I226</f>
        <v>3</v>
      </c>
      <c r="H226" s="2">
        <f t="shared" si="50"/>
        <v>7.8947368421052627E-2</v>
      </c>
      <c r="I226" s="1">
        <f>Wiwi!K226</f>
        <v>7</v>
      </c>
      <c r="J226" s="2">
        <f t="shared" si="51"/>
        <v>0.18421052631578946</v>
      </c>
      <c r="K226" s="1">
        <f>Wiwi!M226+Wiwi!O226</f>
        <v>16</v>
      </c>
      <c r="L226" s="2">
        <f t="shared" si="52"/>
        <v>0.42105263157894735</v>
      </c>
      <c r="M226" s="35">
        <f>Wiwi!Q226</f>
        <v>38</v>
      </c>
      <c r="N226" s="35">
        <f>Wiwi!R226</f>
        <v>2</v>
      </c>
      <c r="O226" s="35">
        <f>Wiwi!S226</f>
        <v>40</v>
      </c>
      <c r="P226" s="180"/>
      <c r="Q226" s="122"/>
      <c r="R226" s="122"/>
      <c r="S226" s="122"/>
      <c r="T226" s="123"/>
    </row>
    <row r="227" spans="2:20" x14ac:dyDescent="0.2">
      <c r="B227" s="24" t="s">
        <v>66</v>
      </c>
      <c r="C227" s="1">
        <f>Wiwi!C227+Wiwi!E227</f>
        <v>10</v>
      </c>
      <c r="D227" s="2">
        <f t="shared" si="49"/>
        <v>0.26315789473684209</v>
      </c>
      <c r="E227" s="1">
        <f>Wiwi!G227</f>
        <v>3</v>
      </c>
      <c r="F227" s="2">
        <f t="shared" si="49"/>
        <v>7.8947368421052627E-2</v>
      </c>
      <c r="G227" s="1">
        <f>Wiwi!I227</f>
        <v>4</v>
      </c>
      <c r="H227" s="2">
        <f t="shared" si="50"/>
        <v>0.10526315789473684</v>
      </c>
      <c r="I227" s="1">
        <f>Wiwi!K227</f>
        <v>2</v>
      </c>
      <c r="J227" s="2">
        <f t="shared" si="51"/>
        <v>5.2631578947368418E-2</v>
      </c>
      <c r="K227" s="1">
        <f>Wiwi!M227+Wiwi!O227</f>
        <v>19</v>
      </c>
      <c r="L227" s="2">
        <f t="shared" si="52"/>
        <v>0.5</v>
      </c>
      <c r="M227" s="35">
        <f>Wiwi!Q227</f>
        <v>38</v>
      </c>
      <c r="N227" s="35">
        <f>Wiwi!R227</f>
        <v>2</v>
      </c>
      <c r="O227" s="35">
        <f>Wiwi!S227</f>
        <v>40</v>
      </c>
      <c r="P227" s="180"/>
      <c r="Q227" s="122"/>
      <c r="R227" s="122"/>
      <c r="S227" s="122"/>
      <c r="T227" s="123"/>
    </row>
    <row r="228" spans="2:20" x14ac:dyDescent="0.2">
      <c r="B228" s="24" t="s">
        <v>78</v>
      </c>
      <c r="C228" s="1">
        <f>Wiwi!C228+Wiwi!E228</f>
        <v>13</v>
      </c>
      <c r="D228" s="2">
        <f t="shared" si="49"/>
        <v>0.32500000000000001</v>
      </c>
      <c r="E228" s="1">
        <f>Wiwi!G228</f>
        <v>7</v>
      </c>
      <c r="F228" s="2">
        <f t="shared" si="49"/>
        <v>0.17499999999999999</v>
      </c>
      <c r="G228" s="1">
        <f>Wiwi!I228</f>
        <v>4</v>
      </c>
      <c r="H228" s="2">
        <f t="shared" si="50"/>
        <v>0.1</v>
      </c>
      <c r="I228" s="1">
        <f>Wiwi!K228</f>
        <v>3</v>
      </c>
      <c r="J228" s="2">
        <f t="shared" si="51"/>
        <v>7.4999999999999997E-2</v>
      </c>
      <c r="K228" s="1">
        <f>Wiwi!M228+Wiwi!O228</f>
        <v>13</v>
      </c>
      <c r="L228" s="2">
        <f t="shared" si="52"/>
        <v>0.32500000000000001</v>
      </c>
      <c r="M228" s="35">
        <f>Wiwi!Q228</f>
        <v>40</v>
      </c>
      <c r="N228" s="35">
        <f>Wiwi!R228</f>
        <v>0</v>
      </c>
      <c r="O228" s="35">
        <f>Wiwi!S228</f>
        <v>40</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9.9" customHeight="1" x14ac:dyDescent="0.2">
      <c r="B235" s="253"/>
      <c r="C235" s="208" t="s">
        <v>333</v>
      </c>
      <c r="D235" s="32"/>
      <c r="E235" s="208" t="s">
        <v>53</v>
      </c>
      <c r="F235" s="32"/>
      <c r="G235" s="208" t="s">
        <v>334</v>
      </c>
      <c r="H235" s="32"/>
      <c r="I235" s="208" t="s">
        <v>383</v>
      </c>
      <c r="J235" s="208" t="s">
        <v>5</v>
      </c>
      <c r="K235" s="208" t="s">
        <v>384</v>
      </c>
    </row>
    <row r="236" spans="2:20" x14ac:dyDescent="0.2">
      <c r="B236" s="24" t="s">
        <v>27</v>
      </c>
      <c r="C236" s="1">
        <f>Wiwi!C236+Wiwi!E236</f>
        <v>21</v>
      </c>
      <c r="D236" s="2">
        <f>C236/$I236</f>
        <v>0.12804878048780488</v>
      </c>
      <c r="E236" s="1">
        <f>Wiwi!G236</f>
        <v>31</v>
      </c>
      <c r="F236" s="2">
        <f>E236/$I236</f>
        <v>0.18902439024390244</v>
      </c>
      <c r="G236" s="1">
        <f>Wiwi!I236+Wiwi!K236</f>
        <v>112</v>
      </c>
      <c r="H236" s="2">
        <f>G236/$I236</f>
        <v>0.68292682926829273</v>
      </c>
      <c r="I236" s="3">
        <f>Wiwi!M236</f>
        <v>164</v>
      </c>
      <c r="J236" s="3">
        <f>Wiwi!N236</f>
        <v>18</v>
      </c>
      <c r="K236" s="3">
        <f>Wiwi!O236</f>
        <v>182</v>
      </c>
    </row>
    <row r="237" spans="2:20" x14ac:dyDescent="0.2">
      <c r="B237" s="24" t="s">
        <v>28</v>
      </c>
      <c r="C237" s="1">
        <f>Wiwi!C237+Wiwi!E237</f>
        <v>15</v>
      </c>
      <c r="D237" s="2">
        <f t="shared" ref="D237:F238" si="53">C237/$I237</f>
        <v>0.12</v>
      </c>
      <c r="E237" s="1">
        <f>Wiwi!G237</f>
        <v>26</v>
      </c>
      <c r="F237" s="2">
        <f t="shared" si="53"/>
        <v>0.20799999999999999</v>
      </c>
      <c r="G237" s="1">
        <f>Wiwi!I237+Wiwi!K237</f>
        <v>84</v>
      </c>
      <c r="H237" s="2">
        <f t="shared" ref="H237:H238" si="54">G237/$I237</f>
        <v>0.67200000000000004</v>
      </c>
      <c r="I237" s="3">
        <f>Wiwi!M237</f>
        <v>125</v>
      </c>
      <c r="J237" s="3">
        <f>Wiwi!N237</f>
        <v>17</v>
      </c>
      <c r="K237" s="3">
        <f>Wiwi!O237</f>
        <v>142</v>
      </c>
    </row>
    <row r="238" spans="2:20" x14ac:dyDescent="0.2">
      <c r="B238" s="24" t="s">
        <v>29</v>
      </c>
      <c r="C238" s="1">
        <f>Wiwi!C238+Wiwi!E238</f>
        <v>6</v>
      </c>
      <c r="D238" s="2">
        <f t="shared" si="53"/>
        <v>0.15384615384615385</v>
      </c>
      <c r="E238" s="1">
        <f>Wiwi!G238</f>
        <v>5</v>
      </c>
      <c r="F238" s="2">
        <f t="shared" si="53"/>
        <v>0.12820512820512819</v>
      </c>
      <c r="G238" s="1">
        <f>Wiwi!I238+Wiwi!K238</f>
        <v>28</v>
      </c>
      <c r="H238" s="2">
        <f t="shared" si="54"/>
        <v>0.71794871794871795</v>
      </c>
      <c r="I238" s="3">
        <f>Wiwi!M238</f>
        <v>39</v>
      </c>
      <c r="J238" s="3">
        <f>Wiwi!N238</f>
        <v>1</v>
      </c>
      <c r="K238" s="3">
        <f>Wiwi!O238</f>
        <v>40</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5.6" customHeight="1" x14ac:dyDescent="0.2">
      <c r="B245" s="254"/>
      <c r="C245" s="208" t="s">
        <v>336</v>
      </c>
      <c r="D245" s="32"/>
      <c r="E245" s="208"/>
      <c r="F245" s="32"/>
      <c r="G245" s="208" t="s">
        <v>337</v>
      </c>
      <c r="H245" s="32"/>
      <c r="I245" s="208" t="s">
        <v>383</v>
      </c>
      <c r="J245" s="208" t="s">
        <v>5</v>
      </c>
      <c r="K245" s="208" t="s">
        <v>384</v>
      </c>
      <c r="L245" s="34"/>
      <c r="M245" s="34"/>
      <c r="N245" s="34"/>
      <c r="O245" s="34"/>
    </row>
    <row r="246" spans="2:15" s="123" customFormat="1" ht="24" x14ac:dyDescent="0.2">
      <c r="B246" s="24" t="s">
        <v>86</v>
      </c>
      <c r="C246" s="1">
        <f>Wiwi!C246+Wiwi!E246</f>
        <v>32</v>
      </c>
      <c r="D246" s="2">
        <f>C246/$I246</f>
        <v>0.21768707482993196</v>
      </c>
      <c r="E246" s="1">
        <f>Wiwi!G246</f>
        <v>30</v>
      </c>
      <c r="F246" s="2">
        <f>E246/$I246</f>
        <v>0.20408163265306123</v>
      </c>
      <c r="G246" s="1">
        <f>Wiwi!I246+Wiwi!K246</f>
        <v>85</v>
      </c>
      <c r="H246" s="2">
        <f>G246/$I246</f>
        <v>0.57823129251700678</v>
      </c>
      <c r="I246" s="3">
        <f>Wiwi!M246</f>
        <v>147</v>
      </c>
      <c r="J246" s="3">
        <f>Wiwi!N246</f>
        <v>35</v>
      </c>
      <c r="K246" s="3">
        <f>Wiwi!O246</f>
        <v>182</v>
      </c>
      <c r="L246" s="34"/>
      <c r="M246" s="34"/>
      <c r="N246" s="34"/>
      <c r="O246" s="34"/>
    </row>
    <row r="247" spans="2:15" s="123" customFormat="1" x14ac:dyDescent="0.2">
      <c r="B247" s="24" t="s">
        <v>87</v>
      </c>
      <c r="C247" s="1">
        <f>Wiwi!C247+Wiwi!E247</f>
        <v>33</v>
      </c>
      <c r="D247" s="2">
        <f t="shared" ref="D247:F251" si="55">C247/$I247</f>
        <v>0.22297297297297297</v>
      </c>
      <c r="E247" s="1">
        <f>Wiwi!G247</f>
        <v>27</v>
      </c>
      <c r="F247" s="2">
        <f t="shared" si="55"/>
        <v>0.18243243243243243</v>
      </c>
      <c r="G247" s="1">
        <f>Wiwi!I247+Wiwi!K247</f>
        <v>88</v>
      </c>
      <c r="H247" s="2">
        <f t="shared" ref="H247:H251" si="56">G247/$I247</f>
        <v>0.59459459459459463</v>
      </c>
      <c r="I247" s="3">
        <f>Wiwi!M247</f>
        <v>148</v>
      </c>
      <c r="J247" s="3">
        <f>Wiwi!N247</f>
        <v>34</v>
      </c>
      <c r="K247" s="3">
        <f>Wiwi!O247</f>
        <v>182</v>
      </c>
      <c r="L247" s="34"/>
      <c r="M247" s="34"/>
      <c r="N247" s="34"/>
      <c r="O247" s="34"/>
    </row>
    <row r="248" spans="2:15" s="123" customFormat="1" ht="24" x14ac:dyDescent="0.2">
      <c r="B248" s="24" t="s">
        <v>88</v>
      </c>
      <c r="C248" s="1">
        <f>Wiwi!C248+Wiwi!E248</f>
        <v>26</v>
      </c>
      <c r="D248" s="2">
        <f t="shared" si="55"/>
        <v>0.16883116883116883</v>
      </c>
      <c r="E248" s="1">
        <f>Wiwi!G248</f>
        <v>36</v>
      </c>
      <c r="F248" s="2">
        <f t="shared" si="55"/>
        <v>0.23376623376623376</v>
      </c>
      <c r="G248" s="1">
        <f>Wiwi!I248+Wiwi!K248</f>
        <v>92</v>
      </c>
      <c r="H248" s="2">
        <f t="shared" si="56"/>
        <v>0.59740259740259738</v>
      </c>
      <c r="I248" s="3">
        <f>Wiwi!M248</f>
        <v>154</v>
      </c>
      <c r="J248" s="3">
        <f>Wiwi!N248</f>
        <v>28</v>
      </c>
      <c r="K248" s="3">
        <f>Wiwi!O248</f>
        <v>182</v>
      </c>
      <c r="L248" s="34"/>
      <c r="M248" s="34"/>
      <c r="N248" s="34"/>
      <c r="O248" s="34"/>
    </row>
    <row r="249" spans="2:15" s="123" customFormat="1" ht="24" x14ac:dyDescent="0.2">
      <c r="B249" s="24" t="s">
        <v>89</v>
      </c>
      <c r="C249" s="1">
        <f>Wiwi!C249+Wiwi!E249</f>
        <v>22</v>
      </c>
      <c r="D249" s="2">
        <f t="shared" si="55"/>
        <v>0.13664596273291926</v>
      </c>
      <c r="E249" s="1">
        <f>Wiwi!G249</f>
        <v>27</v>
      </c>
      <c r="F249" s="2">
        <f t="shared" si="55"/>
        <v>0.16770186335403728</v>
      </c>
      <c r="G249" s="1">
        <f>Wiwi!I249+Wiwi!K249</f>
        <v>112</v>
      </c>
      <c r="H249" s="2">
        <f t="shared" si="56"/>
        <v>0.69565217391304346</v>
      </c>
      <c r="I249" s="3">
        <f>Wiwi!M249</f>
        <v>161</v>
      </c>
      <c r="J249" s="3">
        <f>Wiwi!N249</f>
        <v>21</v>
      </c>
      <c r="K249" s="3">
        <f>Wiwi!O249</f>
        <v>182</v>
      </c>
      <c r="L249" s="34"/>
      <c r="M249" s="34"/>
      <c r="N249" s="34"/>
      <c r="O249" s="34"/>
    </row>
    <row r="250" spans="2:15" s="123" customFormat="1" ht="24" x14ac:dyDescent="0.2">
      <c r="B250" s="24" t="s">
        <v>90</v>
      </c>
      <c r="C250" s="1">
        <f>Wiwi!C250+Wiwi!E250</f>
        <v>9</v>
      </c>
      <c r="D250" s="2">
        <f t="shared" si="55"/>
        <v>5.6603773584905662E-2</v>
      </c>
      <c r="E250" s="1">
        <f>Wiwi!G250</f>
        <v>13</v>
      </c>
      <c r="F250" s="2">
        <f t="shared" si="55"/>
        <v>8.1761006289308172E-2</v>
      </c>
      <c r="G250" s="1">
        <f>Wiwi!I250+Wiwi!K250</f>
        <v>137</v>
      </c>
      <c r="H250" s="2">
        <f t="shared" si="56"/>
        <v>0.86163522012578619</v>
      </c>
      <c r="I250" s="3">
        <f>Wiwi!M250</f>
        <v>159</v>
      </c>
      <c r="J250" s="3">
        <f>Wiwi!N250</f>
        <v>23</v>
      </c>
      <c r="K250" s="3">
        <f>Wiwi!O250</f>
        <v>182</v>
      </c>
      <c r="L250" s="34"/>
      <c r="M250" s="34"/>
      <c r="N250" s="34"/>
      <c r="O250" s="34"/>
    </row>
    <row r="251" spans="2:15" s="123" customFormat="1" ht="36" x14ac:dyDescent="0.2">
      <c r="B251" s="24" t="s">
        <v>91</v>
      </c>
      <c r="C251" s="1">
        <f>Wiwi!C251+Wiwi!E251</f>
        <v>10</v>
      </c>
      <c r="D251" s="2">
        <f t="shared" si="55"/>
        <v>5.9171597633136092E-2</v>
      </c>
      <c r="E251" s="1">
        <f>Wiwi!G251</f>
        <v>9</v>
      </c>
      <c r="F251" s="2">
        <f t="shared" si="55"/>
        <v>5.3254437869822487E-2</v>
      </c>
      <c r="G251" s="1">
        <f>Wiwi!I251+Wiwi!K251</f>
        <v>150</v>
      </c>
      <c r="H251" s="2">
        <f t="shared" si="56"/>
        <v>0.8875739644970414</v>
      </c>
      <c r="I251" s="3">
        <f>Wiwi!M251</f>
        <v>169</v>
      </c>
      <c r="J251" s="3">
        <f>Wiwi!N251</f>
        <v>13</v>
      </c>
      <c r="K251" s="3">
        <f>Wiwi!O251</f>
        <v>182</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383</v>
      </c>
      <c r="J258" s="208" t="s">
        <v>5</v>
      </c>
      <c r="K258" s="210" t="s">
        <v>384</v>
      </c>
      <c r="L258" s="179"/>
      <c r="M258" s="122"/>
      <c r="N258" s="122"/>
      <c r="O258" s="122"/>
    </row>
    <row r="259" spans="2:15" s="123" customFormat="1" ht="24" x14ac:dyDescent="0.2">
      <c r="B259" s="24" t="s">
        <v>86</v>
      </c>
      <c r="C259" s="1">
        <f>Wiwi!C259+Wiwi!E259</f>
        <v>23</v>
      </c>
      <c r="D259" s="2">
        <f>C259/$I259</f>
        <v>0.20353982300884957</v>
      </c>
      <c r="E259" s="1">
        <f>Wiwi!G259</f>
        <v>25</v>
      </c>
      <c r="F259" s="2">
        <f>E259/$I259</f>
        <v>0.22123893805309736</v>
      </c>
      <c r="G259" s="1">
        <f>Wiwi!I259+Wiwi!K259</f>
        <v>65</v>
      </c>
      <c r="H259" s="2">
        <f>G259/$I259</f>
        <v>0.5752212389380531</v>
      </c>
      <c r="I259" s="3">
        <f>Wiwi!M259</f>
        <v>113</v>
      </c>
      <c r="J259" s="3">
        <f>Wiwi!N259</f>
        <v>29</v>
      </c>
      <c r="K259" s="3">
        <f>Wiwi!O259</f>
        <v>142</v>
      </c>
      <c r="L259" s="34"/>
      <c r="M259" s="34"/>
      <c r="N259" s="34"/>
      <c r="O259" s="34"/>
    </row>
    <row r="260" spans="2:15" s="123" customFormat="1" x14ac:dyDescent="0.2">
      <c r="B260" s="24" t="s">
        <v>87</v>
      </c>
      <c r="C260" s="1">
        <f>Wiwi!C260+Wiwi!E260</f>
        <v>19</v>
      </c>
      <c r="D260" s="2">
        <f t="shared" ref="D260:D264" si="57">C260/$I260</f>
        <v>0.16521739130434782</v>
      </c>
      <c r="E260" s="1">
        <f>Wiwi!G260</f>
        <v>20</v>
      </c>
      <c r="F260" s="2">
        <f t="shared" ref="F260:F264" si="58">E260/$I260</f>
        <v>0.17391304347826086</v>
      </c>
      <c r="G260" s="1">
        <f>Wiwi!I260+Wiwi!K260</f>
        <v>76</v>
      </c>
      <c r="H260" s="2">
        <f t="shared" ref="H260:H264" si="59">G260/$I260</f>
        <v>0.66086956521739126</v>
      </c>
      <c r="I260" s="3">
        <f>Wiwi!M260</f>
        <v>115</v>
      </c>
      <c r="J260" s="3">
        <f>Wiwi!N260</f>
        <v>27</v>
      </c>
      <c r="K260" s="3">
        <f>Wiwi!O260</f>
        <v>142</v>
      </c>
      <c r="L260" s="34"/>
      <c r="M260" s="34"/>
      <c r="N260" s="34"/>
      <c r="O260" s="34"/>
    </row>
    <row r="261" spans="2:15" s="123" customFormat="1" ht="24" x14ac:dyDescent="0.2">
      <c r="B261" s="24" t="s">
        <v>88</v>
      </c>
      <c r="C261" s="1">
        <f>Wiwi!C261+Wiwi!E261</f>
        <v>13</v>
      </c>
      <c r="D261" s="2">
        <f t="shared" si="57"/>
        <v>0.10833333333333334</v>
      </c>
      <c r="E261" s="1">
        <f>Wiwi!G261</f>
        <v>31</v>
      </c>
      <c r="F261" s="2">
        <f t="shared" si="58"/>
        <v>0.25833333333333336</v>
      </c>
      <c r="G261" s="1">
        <f>Wiwi!I261+Wiwi!K261</f>
        <v>76</v>
      </c>
      <c r="H261" s="2">
        <f t="shared" si="59"/>
        <v>0.6333333333333333</v>
      </c>
      <c r="I261" s="3">
        <f>Wiwi!M261</f>
        <v>120</v>
      </c>
      <c r="J261" s="3">
        <f>Wiwi!N261</f>
        <v>22</v>
      </c>
      <c r="K261" s="3">
        <f>Wiwi!O261</f>
        <v>142</v>
      </c>
      <c r="L261" s="34"/>
      <c r="M261" s="34"/>
      <c r="N261" s="34"/>
      <c r="O261" s="34"/>
    </row>
    <row r="262" spans="2:15" s="123" customFormat="1" ht="24" x14ac:dyDescent="0.2">
      <c r="B262" s="24" t="s">
        <v>93</v>
      </c>
      <c r="C262" s="1">
        <f>Wiwi!C262+Wiwi!E262</f>
        <v>9</v>
      </c>
      <c r="D262" s="2">
        <f t="shared" si="57"/>
        <v>7.0866141732283464E-2</v>
      </c>
      <c r="E262" s="1">
        <f>Wiwi!G262</f>
        <v>19</v>
      </c>
      <c r="F262" s="2">
        <f t="shared" si="58"/>
        <v>0.14960629921259844</v>
      </c>
      <c r="G262" s="1">
        <f>Wiwi!I262+Wiwi!K262</f>
        <v>99</v>
      </c>
      <c r="H262" s="2">
        <f t="shared" si="59"/>
        <v>0.77952755905511806</v>
      </c>
      <c r="I262" s="3">
        <f>Wiwi!M262</f>
        <v>127</v>
      </c>
      <c r="J262" s="3">
        <f>Wiwi!N262</f>
        <v>15</v>
      </c>
      <c r="K262" s="3">
        <f>Wiwi!O262</f>
        <v>142</v>
      </c>
      <c r="L262" s="34"/>
      <c r="M262" s="34"/>
      <c r="N262" s="34"/>
      <c r="O262" s="34"/>
    </row>
    <row r="263" spans="2:15" s="123" customFormat="1" ht="24" x14ac:dyDescent="0.2">
      <c r="B263" s="24" t="s">
        <v>90</v>
      </c>
      <c r="C263" s="1">
        <f>Wiwi!C263+Wiwi!E263</f>
        <v>7</v>
      </c>
      <c r="D263" s="2">
        <f t="shared" si="57"/>
        <v>5.6451612903225805E-2</v>
      </c>
      <c r="E263" s="1">
        <f>Wiwi!G263</f>
        <v>9</v>
      </c>
      <c r="F263" s="2">
        <f t="shared" si="58"/>
        <v>7.2580645161290328E-2</v>
      </c>
      <c r="G263" s="1">
        <f>Wiwi!I263+Wiwi!K263</f>
        <v>108</v>
      </c>
      <c r="H263" s="2">
        <f t="shared" si="59"/>
        <v>0.87096774193548387</v>
      </c>
      <c r="I263" s="3">
        <f>Wiwi!M263</f>
        <v>124</v>
      </c>
      <c r="J263" s="3">
        <f>Wiwi!N263</f>
        <v>18</v>
      </c>
      <c r="K263" s="3">
        <f>Wiwi!O263</f>
        <v>142</v>
      </c>
      <c r="L263" s="34"/>
      <c r="M263" s="34"/>
      <c r="N263" s="34"/>
      <c r="O263" s="34"/>
    </row>
    <row r="264" spans="2:15" s="123" customFormat="1" ht="36" x14ac:dyDescent="0.2">
      <c r="B264" s="24" t="s">
        <v>91</v>
      </c>
      <c r="C264" s="1">
        <f>Wiwi!C264+Wiwi!E264</f>
        <v>7</v>
      </c>
      <c r="D264" s="2">
        <f t="shared" si="57"/>
        <v>5.3030303030303032E-2</v>
      </c>
      <c r="E264" s="1">
        <f>Wiwi!G264</f>
        <v>9</v>
      </c>
      <c r="F264" s="2">
        <f t="shared" si="58"/>
        <v>6.8181818181818177E-2</v>
      </c>
      <c r="G264" s="1">
        <f>Wiwi!I264+Wiwi!K264</f>
        <v>116</v>
      </c>
      <c r="H264" s="2">
        <f t="shared" si="59"/>
        <v>0.87878787878787878</v>
      </c>
      <c r="I264" s="3">
        <f>Wiwi!M264</f>
        <v>132</v>
      </c>
      <c r="J264" s="3">
        <f>Wiwi!N264</f>
        <v>10</v>
      </c>
      <c r="K264" s="3">
        <f>Wiwi!O264</f>
        <v>142</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383</v>
      </c>
      <c r="J271" s="208" t="s">
        <v>5</v>
      </c>
      <c r="K271" s="208" t="s">
        <v>384</v>
      </c>
      <c r="L271" s="34"/>
      <c r="M271" s="34"/>
      <c r="N271" s="34"/>
      <c r="O271" s="34"/>
    </row>
    <row r="272" spans="2:15" s="123" customFormat="1" ht="24" x14ac:dyDescent="0.2">
      <c r="B272" s="24" t="s">
        <v>86</v>
      </c>
      <c r="C272" s="1">
        <f>Wiwi!C272+Wiwi!E272</f>
        <v>9</v>
      </c>
      <c r="D272" s="2">
        <f>C272/$I272</f>
        <v>0.26470588235294118</v>
      </c>
      <c r="E272" s="1">
        <f>Wiwi!G272</f>
        <v>5</v>
      </c>
      <c r="F272" s="2">
        <f>E272/$I272</f>
        <v>0.14705882352941177</v>
      </c>
      <c r="G272" s="1">
        <f>Wiwi!I272+Wiwi!K272</f>
        <v>20</v>
      </c>
      <c r="H272" s="2">
        <f>G272/$I272</f>
        <v>0.58823529411764708</v>
      </c>
      <c r="I272" s="3">
        <f>Wiwi!M272</f>
        <v>34</v>
      </c>
      <c r="J272" s="3">
        <f>Wiwi!N272</f>
        <v>6</v>
      </c>
      <c r="K272" s="3">
        <f>Wiwi!O272</f>
        <v>40</v>
      </c>
      <c r="L272" s="34"/>
      <c r="M272" s="34"/>
      <c r="N272" s="34"/>
      <c r="O272" s="34"/>
    </row>
    <row r="273" spans="2:15" s="123" customFormat="1" x14ac:dyDescent="0.2">
      <c r="B273" s="24" t="s">
        <v>87</v>
      </c>
      <c r="C273" s="1">
        <f>Wiwi!C273+Wiwi!E273</f>
        <v>14</v>
      </c>
      <c r="D273" s="2">
        <f t="shared" ref="D273:F278" si="60">C273/$I273</f>
        <v>0.42424242424242425</v>
      </c>
      <c r="E273" s="1">
        <f>Wiwi!G273</f>
        <v>7</v>
      </c>
      <c r="F273" s="2">
        <f t="shared" si="60"/>
        <v>0.21212121212121213</v>
      </c>
      <c r="G273" s="1">
        <f>Wiwi!I273+Wiwi!K273</f>
        <v>12</v>
      </c>
      <c r="H273" s="2">
        <f t="shared" ref="H273:H278" si="61">G273/$I273</f>
        <v>0.36363636363636365</v>
      </c>
      <c r="I273" s="3">
        <f>Wiwi!M273</f>
        <v>33</v>
      </c>
      <c r="J273" s="3">
        <f>Wiwi!N273</f>
        <v>7</v>
      </c>
      <c r="K273" s="3">
        <f>Wiwi!O273</f>
        <v>40</v>
      </c>
      <c r="L273" s="34"/>
      <c r="M273" s="34"/>
      <c r="N273" s="34"/>
      <c r="O273" s="34"/>
    </row>
    <row r="274" spans="2:15" s="123" customFormat="1" ht="24" x14ac:dyDescent="0.2">
      <c r="B274" s="24" t="s">
        <v>88</v>
      </c>
      <c r="C274" s="1">
        <f>Wiwi!C274+Wiwi!E274</f>
        <v>13</v>
      </c>
      <c r="D274" s="2">
        <f t="shared" si="60"/>
        <v>0.38235294117647056</v>
      </c>
      <c r="E274" s="1">
        <f>Wiwi!G274</f>
        <v>5</v>
      </c>
      <c r="F274" s="2">
        <f t="shared" si="60"/>
        <v>0.14705882352941177</v>
      </c>
      <c r="G274" s="1">
        <f>Wiwi!I274+Wiwi!K274</f>
        <v>16</v>
      </c>
      <c r="H274" s="2">
        <f t="shared" si="61"/>
        <v>0.47058823529411764</v>
      </c>
      <c r="I274" s="3">
        <f>Wiwi!M274</f>
        <v>34</v>
      </c>
      <c r="J274" s="3">
        <f>Wiwi!N274</f>
        <v>6</v>
      </c>
      <c r="K274" s="3">
        <f>Wiwi!O274</f>
        <v>40</v>
      </c>
      <c r="L274" s="34"/>
      <c r="M274" s="34"/>
      <c r="N274" s="34"/>
      <c r="O274" s="34"/>
    </row>
    <row r="275" spans="2:15" s="123" customFormat="1" ht="24" x14ac:dyDescent="0.2">
      <c r="B275" s="24" t="s">
        <v>93</v>
      </c>
      <c r="C275" s="1">
        <f>Wiwi!C275+Wiwi!E275</f>
        <v>13</v>
      </c>
      <c r="D275" s="2">
        <f t="shared" si="60"/>
        <v>0.38235294117647056</v>
      </c>
      <c r="E275" s="1">
        <f>Wiwi!G275</f>
        <v>8</v>
      </c>
      <c r="F275" s="2">
        <f t="shared" si="60"/>
        <v>0.23529411764705882</v>
      </c>
      <c r="G275" s="1">
        <f>Wiwi!I275+Wiwi!K275</f>
        <v>13</v>
      </c>
      <c r="H275" s="2">
        <f t="shared" si="61"/>
        <v>0.38235294117647056</v>
      </c>
      <c r="I275" s="3">
        <f>Wiwi!M275</f>
        <v>34</v>
      </c>
      <c r="J275" s="3">
        <f>Wiwi!N275</f>
        <v>6</v>
      </c>
      <c r="K275" s="3">
        <f>Wiwi!O275</f>
        <v>40</v>
      </c>
      <c r="L275" s="34"/>
      <c r="M275" s="34"/>
      <c r="N275" s="34"/>
      <c r="O275" s="34"/>
    </row>
    <row r="276" spans="2:15" s="123" customFormat="1" ht="24" x14ac:dyDescent="0.2">
      <c r="B276" s="24" t="s">
        <v>90</v>
      </c>
      <c r="C276" s="1">
        <f>Wiwi!C276+Wiwi!E276</f>
        <v>2</v>
      </c>
      <c r="D276" s="2">
        <f t="shared" si="60"/>
        <v>5.7142857142857141E-2</v>
      </c>
      <c r="E276" s="1">
        <f>Wiwi!G276</f>
        <v>4</v>
      </c>
      <c r="F276" s="2">
        <f t="shared" si="60"/>
        <v>0.11428571428571428</v>
      </c>
      <c r="G276" s="1">
        <f>Wiwi!I276+Wiwi!K276</f>
        <v>29</v>
      </c>
      <c r="H276" s="2">
        <f t="shared" si="61"/>
        <v>0.82857142857142863</v>
      </c>
      <c r="I276" s="3">
        <f>Wiwi!M276</f>
        <v>35</v>
      </c>
      <c r="J276" s="3">
        <f>Wiwi!N276</f>
        <v>5</v>
      </c>
      <c r="K276" s="3">
        <f>Wiwi!O276</f>
        <v>40</v>
      </c>
      <c r="L276" s="34"/>
      <c r="M276" s="34"/>
      <c r="N276" s="34"/>
      <c r="O276" s="34"/>
    </row>
    <row r="277" spans="2:15" s="123" customFormat="1" ht="36" x14ac:dyDescent="0.2">
      <c r="B277" s="24" t="s">
        <v>91</v>
      </c>
      <c r="C277" s="1">
        <f>Wiwi!C277+Wiwi!E277</f>
        <v>3</v>
      </c>
      <c r="D277" s="2">
        <f t="shared" si="60"/>
        <v>8.1081081081081086E-2</v>
      </c>
      <c r="E277" s="1">
        <f>Wiwi!G277</f>
        <v>0</v>
      </c>
      <c r="F277" s="2">
        <f t="shared" si="60"/>
        <v>0</v>
      </c>
      <c r="G277" s="1">
        <f>Wiwi!I277+Wiwi!K277</f>
        <v>34</v>
      </c>
      <c r="H277" s="2">
        <f t="shared" si="61"/>
        <v>0.91891891891891897</v>
      </c>
      <c r="I277" s="3">
        <f>Wiwi!M277</f>
        <v>37</v>
      </c>
      <c r="J277" s="3">
        <f>Wiwi!N277</f>
        <v>3</v>
      </c>
      <c r="K277" s="3">
        <f>Wiwi!O277</f>
        <v>40</v>
      </c>
      <c r="L277" s="34"/>
      <c r="M277" s="34"/>
      <c r="N277" s="34"/>
      <c r="O277" s="34"/>
    </row>
    <row r="278" spans="2:15" s="123" customFormat="1" ht="36" x14ac:dyDescent="0.2">
      <c r="B278" s="24" t="s">
        <v>330</v>
      </c>
      <c r="C278" s="1">
        <f>Wiwi!C278+Wiwi!E278</f>
        <v>9</v>
      </c>
      <c r="D278" s="2">
        <f t="shared" si="60"/>
        <v>0.25714285714285712</v>
      </c>
      <c r="E278" s="1">
        <f>Wiwi!G278</f>
        <v>4</v>
      </c>
      <c r="F278" s="2">
        <f t="shared" si="60"/>
        <v>0.11428571428571428</v>
      </c>
      <c r="G278" s="1">
        <f>Wiwi!I278+Wiwi!K278</f>
        <v>22</v>
      </c>
      <c r="H278" s="2">
        <f t="shared" si="61"/>
        <v>0.62857142857142856</v>
      </c>
      <c r="I278" s="3">
        <f>Wiwi!M278</f>
        <v>35</v>
      </c>
      <c r="J278" s="3">
        <f>Wiwi!N278</f>
        <v>5</v>
      </c>
      <c r="K278" s="3">
        <f>Wiwi!O278</f>
        <v>40</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383</v>
      </c>
      <c r="J287" s="208" t="s">
        <v>5</v>
      </c>
      <c r="K287" s="208" t="s">
        <v>384</v>
      </c>
      <c r="L287" s="34"/>
      <c r="M287" s="34"/>
      <c r="N287" s="34"/>
      <c r="O287" s="34"/>
    </row>
    <row r="288" spans="2:15" s="123" customFormat="1" x14ac:dyDescent="0.2">
      <c r="B288" s="24" t="s">
        <v>99</v>
      </c>
      <c r="C288" s="1">
        <f>Wiwi!C288+Wiwi!E288</f>
        <v>15</v>
      </c>
      <c r="D288" s="2">
        <f>C288/$I288</f>
        <v>0.11194029850746269</v>
      </c>
      <c r="E288" s="1">
        <f>Wiwi!G288</f>
        <v>17</v>
      </c>
      <c r="F288" s="2">
        <f>E288/$I288</f>
        <v>0.12686567164179105</v>
      </c>
      <c r="G288" s="1">
        <f>Wiwi!I288+Wiwi!K288</f>
        <v>102</v>
      </c>
      <c r="H288" s="2">
        <f>G288/$I288</f>
        <v>0.76119402985074625</v>
      </c>
      <c r="I288" s="3">
        <f>Wiwi!M288</f>
        <v>134</v>
      </c>
      <c r="J288" s="3">
        <f>Wiwi!N288</f>
        <v>8</v>
      </c>
      <c r="K288" s="3">
        <f>Wiwi!O288</f>
        <v>142</v>
      </c>
      <c r="L288" s="34"/>
      <c r="M288" s="34"/>
      <c r="N288" s="34"/>
      <c r="O288" s="34"/>
    </row>
    <row r="289" spans="2:12" s="123" customFormat="1" x14ac:dyDescent="0.2">
      <c r="B289" s="24" t="s">
        <v>100</v>
      </c>
      <c r="C289" s="1">
        <f>Wiwi!C289+Wiwi!E289</f>
        <v>14</v>
      </c>
      <c r="D289" s="2">
        <f t="shared" ref="D289:F291" si="62">C289/$I289</f>
        <v>0.10687022900763359</v>
      </c>
      <c r="E289" s="1">
        <f>Wiwi!G289</f>
        <v>28</v>
      </c>
      <c r="F289" s="2">
        <f t="shared" si="62"/>
        <v>0.21374045801526717</v>
      </c>
      <c r="G289" s="1">
        <f>Wiwi!I289+Wiwi!K289</f>
        <v>89</v>
      </c>
      <c r="H289" s="2">
        <f t="shared" ref="H289:H291" si="63">G289/$I289</f>
        <v>0.67938931297709926</v>
      </c>
      <c r="I289" s="3">
        <f>Wiwi!M289</f>
        <v>131</v>
      </c>
      <c r="J289" s="3">
        <f>Wiwi!N289</f>
        <v>11</v>
      </c>
      <c r="K289" s="3">
        <f>Wiwi!O289</f>
        <v>142</v>
      </c>
      <c r="L289" s="34"/>
    </row>
    <row r="290" spans="2:12" s="123" customFormat="1" x14ac:dyDescent="0.2">
      <c r="B290" s="24" t="s">
        <v>101</v>
      </c>
      <c r="C290" s="1">
        <f>Wiwi!C290+Wiwi!E290</f>
        <v>30</v>
      </c>
      <c r="D290" s="2">
        <f t="shared" si="62"/>
        <v>0.234375</v>
      </c>
      <c r="E290" s="1">
        <f>Wiwi!G290</f>
        <v>34</v>
      </c>
      <c r="F290" s="2">
        <f t="shared" si="62"/>
        <v>0.265625</v>
      </c>
      <c r="G290" s="1">
        <f>Wiwi!I290+Wiwi!K290</f>
        <v>64</v>
      </c>
      <c r="H290" s="2">
        <f t="shared" si="63"/>
        <v>0.5</v>
      </c>
      <c r="I290" s="3">
        <f>Wiwi!M290</f>
        <v>128</v>
      </c>
      <c r="J290" s="3">
        <f>Wiwi!N290</f>
        <v>14</v>
      </c>
      <c r="K290" s="3">
        <f>Wiwi!O290</f>
        <v>142</v>
      </c>
      <c r="L290" s="34"/>
    </row>
    <row r="291" spans="2:12" s="123" customFormat="1" ht="24" x14ac:dyDescent="0.2">
      <c r="B291" s="24" t="s">
        <v>102</v>
      </c>
      <c r="C291" s="1">
        <f>Wiwi!C291+Wiwi!E291</f>
        <v>53</v>
      </c>
      <c r="D291" s="2">
        <f t="shared" si="62"/>
        <v>0.43801652892561982</v>
      </c>
      <c r="E291" s="1">
        <f>Wiwi!G291</f>
        <v>38</v>
      </c>
      <c r="F291" s="2">
        <f t="shared" si="62"/>
        <v>0.31404958677685951</v>
      </c>
      <c r="G291" s="1">
        <f>Wiwi!I291+Wiwi!K291</f>
        <v>30</v>
      </c>
      <c r="H291" s="2">
        <f t="shared" si="63"/>
        <v>0.24793388429752067</v>
      </c>
      <c r="I291" s="3">
        <f>Wiwi!M291</f>
        <v>121</v>
      </c>
      <c r="J291" s="3">
        <f>Wiwi!N291</f>
        <v>21</v>
      </c>
      <c r="K291" s="3">
        <f>Wiwi!O291</f>
        <v>142</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383</v>
      </c>
      <c r="J298" s="208" t="s">
        <v>5</v>
      </c>
      <c r="K298" s="208" t="s">
        <v>384</v>
      </c>
      <c r="L298" s="34"/>
    </row>
    <row r="299" spans="2:12" s="123" customFormat="1" x14ac:dyDescent="0.2">
      <c r="B299" s="24" t="s">
        <v>108</v>
      </c>
      <c r="C299" s="1">
        <f>Wiwi!C299</f>
        <v>33</v>
      </c>
      <c r="D299" s="2">
        <f>C299/$I$299</f>
        <v>0.23239436619718309</v>
      </c>
      <c r="E299" s="1">
        <f>Wiwi!E299</f>
        <v>64</v>
      </c>
      <c r="F299" s="2">
        <f>E299/$I$299</f>
        <v>0.45070422535211269</v>
      </c>
      <c r="G299" s="1">
        <f>Wiwi!G299</f>
        <v>45</v>
      </c>
      <c r="H299" s="2">
        <f>G299/$I$299</f>
        <v>0.31690140845070425</v>
      </c>
      <c r="I299" s="10">
        <f>Wiwi!I299</f>
        <v>142</v>
      </c>
      <c r="J299" s="10">
        <f>Wiwi!J299</f>
        <v>0</v>
      </c>
      <c r="K299" s="10">
        <f>Wiwi!K299</f>
        <v>142</v>
      </c>
      <c r="L299" s="103"/>
    </row>
    <row r="300" spans="2:12" s="123" customFormat="1" x14ac:dyDescent="0.2">
      <c r="B300" s="24" t="s">
        <v>109</v>
      </c>
      <c r="C300" s="1">
        <f>Wiwi!C300</f>
        <v>7</v>
      </c>
      <c r="D300" s="2">
        <f>C300/$I$300</f>
        <v>5.0724637681159424E-2</v>
      </c>
      <c r="E300" s="1">
        <f>Wiwi!E300</f>
        <v>18</v>
      </c>
      <c r="F300" s="2">
        <f>E300/$I$300</f>
        <v>0.13043478260869565</v>
      </c>
      <c r="G300" s="1">
        <f>Wiwi!G300</f>
        <v>113</v>
      </c>
      <c r="H300" s="2">
        <f>G300/$I$300</f>
        <v>0.8188405797101449</v>
      </c>
      <c r="I300" s="10">
        <f>Wiwi!I300</f>
        <v>138</v>
      </c>
      <c r="J300" s="10">
        <f>Wiwi!J300</f>
        <v>4</v>
      </c>
      <c r="K300" s="10">
        <f>Wiwi!K300</f>
        <v>142</v>
      </c>
      <c r="L300" s="103"/>
    </row>
    <row r="301" spans="2:12" s="123" customFormat="1" x14ac:dyDescent="0.2">
      <c r="B301" s="24" t="s">
        <v>110</v>
      </c>
      <c r="C301" s="1">
        <f>Wiwi!C301</f>
        <v>5</v>
      </c>
      <c r="D301" s="2">
        <f>C301/$I$301</f>
        <v>3.5971223021582732E-2</v>
      </c>
      <c r="E301" s="1">
        <f>Wiwi!E301</f>
        <v>47</v>
      </c>
      <c r="F301" s="2">
        <f>E301/$I$301</f>
        <v>0.33812949640287771</v>
      </c>
      <c r="G301" s="1">
        <f>Wiwi!G301</f>
        <v>87</v>
      </c>
      <c r="H301" s="2">
        <f>G301/$I$301</f>
        <v>0.62589928057553956</v>
      </c>
      <c r="I301" s="10">
        <f>Wiwi!I301</f>
        <v>139</v>
      </c>
      <c r="J301" s="10">
        <f>Wiwi!J301</f>
        <v>3</v>
      </c>
      <c r="K301" s="10">
        <f>Wiwi!K301</f>
        <v>142</v>
      </c>
      <c r="L301" s="103"/>
    </row>
    <row r="302" spans="2:12" s="123" customFormat="1" x14ac:dyDescent="0.2">
      <c r="B302" s="24" t="s">
        <v>111</v>
      </c>
      <c r="C302" s="1">
        <f>Wiwi!C302</f>
        <v>8</v>
      </c>
      <c r="D302" s="2">
        <f>C302/$I$302</f>
        <v>5.7971014492753624E-2</v>
      </c>
      <c r="E302" s="1">
        <f>Wiwi!E302</f>
        <v>21</v>
      </c>
      <c r="F302" s="2">
        <f>E302/$I$302</f>
        <v>0.15217391304347827</v>
      </c>
      <c r="G302" s="1">
        <f>Wiwi!G302</f>
        <v>109</v>
      </c>
      <c r="H302" s="2">
        <f>G302/$I$302</f>
        <v>0.78985507246376807</v>
      </c>
      <c r="I302" s="10">
        <f>Wiwi!I302</f>
        <v>138</v>
      </c>
      <c r="J302" s="10">
        <f>Wiwi!J302</f>
        <v>4</v>
      </c>
      <c r="K302" s="10">
        <f>Wiwi!K302</f>
        <v>142</v>
      </c>
      <c r="L302" s="103"/>
    </row>
    <row r="303" spans="2:12" s="123" customFormat="1" x14ac:dyDescent="0.2">
      <c r="B303" s="24" t="s">
        <v>112</v>
      </c>
      <c r="C303" s="1">
        <f>Wiwi!C303</f>
        <v>10</v>
      </c>
      <c r="D303" s="2">
        <f>C303/$I$303</f>
        <v>7.1428571428571425E-2</v>
      </c>
      <c r="E303" s="1">
        <f>Wiwi!E303</f>
        <v>15</v>
      </c>
      <c r="F303" s="2">
        <f>E303/$I$303</f>
        <v>0.10714285714285714</v>
      </c>
      <c r="G303" s="1">
        <f>Wiwi!G303</f>
        <v>115</v>
      </c>
      <c r="H303" s="2">
        <f>G303/$I$303</f>
        <v>0.8214285714285714</v>
      </c>
      <c r="I303" s="10">
        <f>Wiwi!I303</f>
        <v>140</v>
      </c>
      <c r="J303" s="10">
        <f>Wiwi!J303</f>
        <v>2</v>
      </c>
      <c r="K303" s="10">
        <f>Wiwi!K303</f>
        <v>142</v>
      </c>
      <c r="L303" s="103"/>
    </row>
    <row r="304" spans="2:12" s="123" customFormat="1" x14ac:dyDescent="0.2">
      <c r="B304" s="24" t="s">
        <v>113</v>
      </c>
      <c r="C304" s="1">
        <f>Wiwi!C304</f>
        <v>3</v>
      </c>
      <c r="D304" s="2">
        <f>C304/$I$304</f>
        <v>2.2058823529411766E-2</v>
      </c>
      <c r="E304" s="1">
        <f>Wiwi!E304</f>
        <v>14</v>
      </c>
      <c r="F304" s="2">
        <f>E304/$I$304</f>
        <v>0.10294117647058823</v>
      </c>
      <c r="G304" s="1">
        <f>Wiwi!G304</f>
        <v>119</v>
      </c>
      <c r="H304" s="2">
        <f>G304/$I$304</f>
        <v>0.875</v>
      </c>
      <c r="I304" s="10">
        <f>Wiwi!I304</f>
        <v>136</v>
      </c>
      <c r="J304" s="10">
        <f>Wiwi!J304</f>
        <v>6</v>
      </c>
      <c r="K304" s="10">
        <f>Wiwi!K304</f>
        <v>142</v>
      </c>
      <c r="L304" s="103"/>
    </row>
    <row r="305" spans="2:16" x14ac:dyDescent="0.2">
      <c r="B305" s="119" t="s">
        <v>114</v>
      </c>
      <c r="C305" s="1">
        <f>Wiwi!C305</f>
        <v>3</v>
      </c>
      <c r="D305" s="2">
        <f>C305/$I$305</f>
        <v>0.1875</v>
      </c>
      <c r="E305" s="1">
        <f>Wiwi!E305</f>
        <v>0</v>
      </c>
      <c r="F305" s="2">
        <f>E305/$I$305</f>
        <v>0</v>
      </c>
      <c r="G305" s="1">
        <f>Wiwi!G305</f>
        <v>13</v>
      </c>
      <c r="H305" s="2">
        <f>G305/$I$305</f>
        <v>0.8125</v>
      </c>
      <c r="I305" s="10">
        <f>Wiwi!I305</f>
        <v>16</v>
      </c>
      <c r="J305" s="10">
        <f>Wiwi!J305</f>
        <v>126</v>
      </c>
      <c r="K305" s="10">
        <f>Wiwi!K305</f>
        <v>142</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383</v>
      </c>
      <c r="H312" s="208" t="s">
        <v>5</v>
      </c>
      <c r="I312" s="208" t="s">
        <v>384</v>
      </c>
      <c r="P312" s="34"/>
    </row>
    <row r="313" spans="2:16" x14ac:dyDescent="0.2">
      <c r="B313" s="24" t="s">
        <v>108</v>
      </c>
      <c r="C313" s="1">
        <f>Wiwi!C313</f>
        <v>7</v>
      </c>
      <c r="D313" s="2">
        <f>C313/$G313</f>
        <v>9.0909090909090912E-2</v>
      </c>
      <c r="E313" s="1">
        <f>Wiwi!E313</f>
        <v>70</v>
      </c>
      <c r="F313" s="2">
        <f>E313/$G313</f>
        <v>0.90909090909090906</v>
      </c>
      <c r="G313" s="10">
        <f>Wiwi!G313</f>
        <v>77</v>
      </c>
      <c r="H313" s="10">
        <f>Wiwi!H313</f>
        <v>65</v>
      </c>
      <c r="I313" s="10">
        <f>Wiwi!I313</f>
        <v>142</v>
      </c>
      <c r="J313" s="103"/>
      <c r="P313" s="34"/>
    </row>
    <row r="314" spans="2:16" x14ac:dyDescent="0.2">
      <c r="B314" s="24" t="s">
        <v>109</v>
      </c>
      <c r="C314" s="1">
        <f>Wiwi!C314</f>
        <v>4</v>
      </c>
      <c r="D314" s="2">
        <f t="shared" ref="D314:F319" si="64">C314/$G314</f>
        <v>0.2</v>
      </c>
      <c r="E314" s="1">
        <f>Wiwi!E314</f>
        <v>16</v>
      </c>
      <c r="F314" s="2">
        <f t="shared" si="64"/>
        <v>0.8</v>
      </c>
      <c r="G314" s="10">
        <f>Wiwi!G314</f>
        <v>20</v>
      </c>
      <c r="H314" s="10">
        <f>Wiwi!H314</f>
        <v>122</v>
      </c>
      <c r="I314" s="10">
        <f>Wiwi!I314</f>
        <v>142</v>
      </c>
      <c r="J314" s="103"/>
      <c r="P314" s="34"/>
    </row>
    <row r="315" spans="2:16" x14ac:dyDescent="0.2">
      <c r="B315" s="24" t="s">
        <v>110</v>
      </c>
      <c r="C315" s="1">
        <f>Wiwi!C315</f>
        <v>4</v>
      </c>
      <c r="D315" s="2">
        <f t="shared" si="64"/>
        <v>0.19047619047619047</v>
      </c>
      <c r="E315" s="1">
        <f>Wiwi!E315</f>
        <v>17</v>
      </c>
      <c r="F315" s="2">
        <f t="shared" si="64"/>
        <v>0.80952380952380953</v>
      </c>
      <c r="G315" s="10">
        <f>Wiwi!G315</f>
        <v>21</v>
      </c>
      <c r="H315" s="10">
        <f>Wiwi!H315</f>
        <v>121</v>
      </c>
      <c r="I315" s="10">
        <f>Wiwi!I315</f>
        <v>142</v>
      </c>
      <c r="J315" s="103"/>
      <c r="P315" s="34"/>
    </row>
    <row r="316" spans="2:16" x14ac:dyDescent="0.2">
      <c r="B316" s="24" t="s">
        <v>111</v>
      </c>
      <c r="C316" s="1">
        <f>Wiwi!C316</f>
        <v>2</v>
      </c>
      <c r="D316" s="2">
        <f t="shared" si="64"/>
        <v>0.11764705882352941</v>
      </c>
      <c r="E316" s="1">
        <f>Wiwi!E316</f>
        <v>15</v>
      </c>
      <c r="F316" s="2">
        <f t="shared" si="64"/>
        <v>0.88235294117647056</v>
      </c>
      <c r="G316" s="10">
        <f>Wiwi!G316</f>
        <v>17</v>
      </c>
      <c r="H316" s="10">
        <f>Wiwi!H316</f>
        <v>125</v>
      </c>
      <c r="I316" s="10">
        <f>Wiwi!I316</f>
        <v>142</v>
      </c>
      <c r="J316" s="103"/>
      <c r="P316" s="34"/>
    </row>
    <row r="317" spans="2:16" x14ac:dyDescent="0.2">
      <c r="B317" s="24" t="s">
        <v>112</v>
      </c>
      <c r="C317" s="1">
        <f>Wiwi!C317</f>
        <v>4</v>
      </c>
      <c r="D317" s="2">
        <f t="shared" si="64"/>
        <v>0.21052631578947367</v>
      </c>
      <c r="E317" s="1">
        <f>Wiwi!E317</f>
        <v>15</v>
      </c>
      <c r="F317" s="2">
        <f t="shared" si="64"/>
        <v>0.78947368421052633</v>
      </c>
      <c r="G317" s="10">
        <f>Wiwi!G317</f>
        <v>19</v>
      </c>
      <c r="H317" s="10">
        <f>Wiwi!H317</f>
        <v>123</v>
      </c>
      <c r="I317" s="10">
        <f>Wiwi!I317</f>
        <v>142</v>
      </c>
      <c r="J317" s="103"/>
      <c r="P317" s="34"/>
    </row>
    <row r="318" spans="2:16" x14ac:dyDescent="0.2">
      <c r="B318" s="24" t="s">
        <v>113</v>
      </c>
      <c r="C318" s="1">
        <f>Wiwi!C318</f>
        <v>4</v>
      </c>
      <c r="D318" s="2">
        <f t="shared" si="64"/>
        <v>0.44444444444444442</v>
      </c>
      <c r="E318" s="1">
        <f>Wiwi!E318</f>
        <v>5</v>
      </c>
      <c r="F318" s="2">
        <f t="shared" si="64"/>
        <v>0.55555555555555558</v>
      </c>
      <c r="G318" s="10">
        <f>Wiwi!G318</f>
        <v>9</v>
      </c>
      <c r="H318" s="10">
        <f>Wiwi!H318</f>
        <v>133</v>
      </c>
      <c r="I318" s="10">
        <f>Wiwi!I318</f>
        <v>142</v>
      </c>
      <c r="J318" s="103"/>
      <c r="P318" s="34"/>
    </row>
    <row r="319" spans="2:16" x14ac:dyDescent="0.2">
      <c r="B319" s="24" t="s">
        <v>114</v>
      </c>
      <c r="C319" s="1">
        <f>Wiwi!C319</f>
        <v>0</v>
      </c>
      <c r="D319" s="2">
        <f t="shared" si="64"/>
        <v>0</v>
      </c>
      <c r="E319" s="1">
        <f>Wiwi!E319</f>
        <v>4</v>
      </c>
      <c r="F319" s="2">
        <f t="shared" si="64"/>
        <v>1</v>
      </c>
      <c r="G319" s="10">
        <f>Wiwi!G319</f>
        <v>4</v>
      </c>
      <c r="H319" s="10">
        <f>Wiwi!H319</f>
        <v>138</v>
      </c>
      <c r="I319" s="10">
        <f>Wiwi!I319</f>
        <v>142</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383</v>
      </c>
      <c r="H326" s="208" t="s">
        <v>5</v>
      </c>
      <c r="I326" s="208" t="s">
        <v>384</v>
      </c>
      <c r="P326" s="34"/>
    </row>
    <row r="327" spans="2:16" x14ac:dyDescent="0.2">
      <c r="B327" s="24" t="s">
        <v>123</v>
      </c>
      <c r="C327" s="1">
        <f>Wiwi!C327</f>
        <v>126</v>
      </c>
      <c r="D327" s="2">
        <f>C327/$G327</f>
        <v>0.8936170212765957</v>
      </c>
      <c r="E327" s="1">
        <f>Wiwi!E327</f>
        <v>15</v>
      </c>
      <c r="F327" s="2">
        <f>E327/$G327</f>
        <v>0.10638297872340426</v>
      </c>
      <c r="G327" s="10">
        <f>Wiwi!G327</f>
        <v>141</v>
      </c>
      <c r="H327" s="10">
        <f>Wiwi!H327</f>
        <v>1</v>
      </c>
      <c r="I327" s="10">
        <f>Wiwi!I327</f>
        <v>142</v>
      </c>
      <c r="J327" s="103"/>
      <c r="P327" s="34"/>
    </row>
    <row r="328" spans="2:16" x14ac:dyDescent="0.2">
      <c r="B328" s="24" t="s">
        <v>124</v>
      </c>
      <c r="C328" s="1">
        <f>Wiwi!C328</f>
        <v>49</v>
      </c>
      <c r="D328" s="2">
        <f t="shared" ref="D328:F333" si="65">C328/$G328</f>
        <v>0.36842105263157893</v>
      </c>
      <c r="E328" s="1">
        <f>Wiwi!E328</f>
        <v>84</v>
      </c>
      <c r="F328" s="2">
        <f t="shared" si="65"/>
        <v>0.63157894736842102</v>
      </c>
      <c r="G328" s="10">
        <f>Wiwi!G328</f>
        <v>133</v>
      </c>
      <c r="H328" s="10">
        <f>Wiwi!H328</f>
        <v>9</v>
      </c>
      <c r="I328" s="10">
        <f>Wiwi!I328</f>
        <v>142</v>
      </c>
      <c r="J328" s="103"/>
      <c r="P328" s="34"/>
    </row>
    <row r="329" spans="2:16" x14ac:dyDescent="0.2">
      <c r="B329" s="119" t="s">
        <v>114</v>
      </c>
      <c r="C329" s="1">
        <f>Wiwi!C329</f>
        <v>7</v>
      </c>
      <c r="D329" s="2">
        <f t="shared" si="65"/>
        <v>0.30434782608695654</v>
      </c>
      <c r="E329" s="1">
        <f>Wiwi!E329</f>
        <v>16</v>
      </c>
      <c r="F329" s="2">
        <f t="shared" si="65"/>
        <v>0.69565217391304346</v>
      </c>
      <c r="G329" s="10">
        <f>Wiwi!G329</f>
        <v>23</v>
      </c>
      <c r="H329" s="10">
        <f>Wiwi!H329</f>
        <v>119</v>
      </c>
      <c r="I329" s="10">
        <f>Wiwi!I329</f>
        <v>142</v>
      </c>
      <c r="J329" s="103"/>
      <c r="P329" s="34"/>
    </row>
    <row r="330" spans="2:16" x14ac:dyDescent="0.2">
      <c r="B330" s="24" t="s">
        <v>125</v>
      </c>
      <c r="C330" s="1">
        <f>Wiwi!C330</f>
        <v>13</v>
      </c>
      <c r="D330" s="2">
        <f t="shared" si="65"/>
        <v>9.154929577464789E-2</v>
      </c>
      <c r="E330" s="1">
        <f>Wiwi!E330</f>
        <v>129</v>
      </c>
      <c r="F330" s="2">
        <f t="shared" si="65"/>
        <v>0.90845070422535212</v>
      </c>
      <c r="G330" s="10">
        <f>Wiwi!G330</f>
        <v>142</v>
      </c>
      <c r="H330" s="10">
        <f>Wiwi!H330</f>
        <v>0</v>
      </c>
      <c r="I330" s="10">
        <f>Wiwi!I330</f>
        <v>142</v>
      </c>
      <c r="J330" s="103"/>
      <c r="P330" s="34"/>
    </row>
    <row r="331" spans="2:16" x14ac:dyDescent="0.2">
      <c r="B331" s="24" t="s">
        <v>126</v>
      </c>
      <c r="C331" s="1">
        <f>Wiwi!C331</f>
        <v>9</v>
      </c>
      <c r="D331" s="2">
        <f t="shared" si="65"/>
        <v>6.4285714285714279E-2</v>
      </c>
      <c r="E331" s="1">
        <f>Wiwi!E331</f>
        <v>131</v>
      </c>
      <c r="F331" s="2">
        <f t="shared" si="65"/>
        <v>0.93571428571428572</v>
      </c>
      <c r="G331" s="10">
        <f>Wiwi!G331</f>
        <v>140</v>
      </c>
      <c r="H331" s="10">
        <f>Wiwi!H331</f>
        <v>2</v>
      </c>
      <c r="I331" s="10">
        <f>Wiwi!I331</f>
        <v>142</v>
      </c>
      <c r="J331" s="103"/>
      <c r="P331" s="34"/>
    </row>
    <row r="332" spans="2:16" ht="24" x14ac:dyDescent="0.2">
      <c r="B332" s="24" t="s">
        <v>127</v>
      </c>
      <c r="C332" s="1">
        <f>Wiwi!C332</f>
        <v>15</v>
      </c>
      <c r="D332" s="2">
        <f t="shared" si="65"/>
        <v>0.10563380281690141</v>
      </c>
      <c r="E332" s="1">
        <f>Wiwi!E332</f>
        <v>127</v>
      </c>
      <c r="F332" s="2">
        <f t="shared" si="65"/>
        <v>0.89436619718309862</v>
      </c>
      <c r="G332" s="10">
        <f>Wiwi!G332</f>
        <v>142</v>
      </c>
      <c r="H332" s="10">
        <f>Wiwi!H332</f>
        <v>0</v>
      </c>
      <c r="I332" s="10">
        <f>Wiwi!I332</f>
        <v>142</v>
      </c>
      <c r="J332" s="103"/>
      <c r="P332" s="34"/>
    </row>
    <row r="333" spans="2:16" x14ac:dyDescent="0.2">
      <c r="B333" s="24" t="s">
        <v>128</v>
      </c>
      <c r="C333" s="1">
        <f>Wiwi!C333</f>
        <v>21</v>
      </c>
      <c r="D333" s="2">
        <f t="shared" si="65"/>
        <v>0.14788732394366197</v>
      </c>
      <c r="E333" s="1">
        <f>Wiwi!E333</f>
        <v>121</v>
      </c>
      <c r="F333" s="2">
        <f t="shared" si="65"/>
        <v>0.852112676056338</v>
      </c>
      <c r="G333" s="10">
        <f>Wiwi!G333</f>
        <v>142</v>
      </c>
      <c r="H333" s="10">
        <f>Wiwi!H333</f>
        <v>0</v>
      </c>
      <c r="I333" s="10">
        <f>Wiwi!I333</f>
        <v>142</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383</v>
      </c>
      <c r="J340" s="208" t="s">
        <v>5</v>
      </c>
      <c r="K340" s="208" t="s">
        <v>384</v>
      </c>
    </row>
    <row r="341" spans="2:16" x14ac:dyDescent="0.2">
      <c r="B341" s="24" t="s">
        <v>133</v>
      </c>
      <c r="C341" s="1">
        <f>Wiwi!C341+Wiwi!E341</f>
        <v>39</v>
      </c>
      <c r="D341" s="2">
        <f>C341/$I341</f>
        <v>0.29545454545454547</v>
      </c>
      <c r="E341" s="1">
        <f>Wiwi!G341</f>
        <v>38</v>
      </c>
      <c r="F341" s="2">
        <f>E341/$I341</f>
        <v>0.2878787878787879</v>
      </c>
      <c r="G341" s="1">
        <f>Wiwi!I341+Wiwi!K341</f>
        <v>55</v>
      </c>
      <c r="H341" s="2">
        <f>G341/$I341</f>
        <v>0.41666666666666669</v>
      </c>
      <c r="I341" s="3">
        <f>Wiwi!M341</f>
        <v>132</v>
      </c>
      <c r="J341" s="3">
        <f>Wiwi!N341</f>
        <v>10</v>
      </c>
      <c r="K341" s="3">
        <f>Wiwi!O341</f>
        <v>142</v>
      </c>
    </row>
    <row r="342" spans="2:16" x14ac:dyDescent="0.2">
      <c r="B342" s="24" t="s">
        <v>134</v>
      </c>
      <c r="C342" s="1">
        <f>Wiwi!C342+Wiwi!E342</f>
        <v>16</v>
      </c>
      <c r="D342" s="2">
        <f t="shared" ref="D342:D345" si="66">C342/$I342</f>
        <v>0.11940298507462686</v>
      </c>
      <c r="E342" s="1">
        <f>Wiwi!G342</f>
        <v>21</v>
      </c>
      <c r="F342" s="2">
        <f t="shared" ref="F342:F345" si="67">E342/$I342</f>
        <v>0.15671641791044777</v>
      </c>
      <c r="G342" s="1">
        <f>Wiwi!I342+Wiwi!K342</f>
        <v>97</v>
      </c>
      <c r="H342" s="2">
        <f t="shared" ref="H342:H345" si="68">G342/$I342</f>
        <v>0.72388059701492535</v>
      </c>
      <c r="I342" s="3">
        <f>Wiwi!M342</f>
        <v>134</v>
      </c>
      <c r="J342" s="3">
        <f>Wiwi!N342</f>
        <v>8</v>
      </c>
      <c r="K342" s="3">
        <f>Wiwi!O342</f>
        <v>142</v>
      </c>
    </row>
    <row r="343" spans="2:16" x14ac:dyDescent="0.2">
      <c r="B343" s="24" t="s">
        <v>135</v>
      </c>
      <c r="C343" s="1">
        <f>Wiwi!C343+Wiwi!E343</f>
        <v>50</v>
      </c>
      <c r="D343" s="2">
        <f t="shared" si="66"/>
        <v>0.4</v>
      </c>
      <c r="E343" s="1">
        <f>Wiwi!G343</f>
        <v>27</v>
      </c>
      <c r="F343" s="2">
        <f t="shared" si="67"/>
        <v>0.216</v>
      </c>
      <c r="G343" s="1">
        <f>Wiwi!I343+Wiwi!K343</f>
        <v>48</v>
      </c>
      <c r="H343" s="2">
        <f t="shared" si="68"/>
        <v>0.38400000000000001</v>
      </c>
      <c r="I343" s="3">
        <f>Wiwi!M343</f>
        <v>125</v>
      </c>
      <c r="J343" s="3">
        <f>Wiwi!N343</f>
        <v>17</v>
      </c>
      <c r="K343" s="3">
        <f>Wiwi!O343</f>
        <v>142</v>
      </c>
    </row>
    <row r="344" spans="2:16" x14ac:dyDescent="0.2">
      <c r="B344" s="24" t="s">
        <v>136</v>
      </c>
      <c r="C344" s="1">
        <f>Wiwi!C344+Wiwi!E344</f>
        <v>37</v>
      </c>
      <c r="D344" s="2">
        <f t="shared" si="66"/>
        <v>0.30081300813008133</v>
      </c>
      <c r="E344" s="1">
        <f>Wiwi!G344</f>
        <v>29</v>
      </c>
      <c r="F344" s="2">
        <f t="shared" si="67"/>
        <v>0.23577235772357724</v>
      </c>
      <c r="G344" s="1">
        <f>Wiwi!I344+Wiwi!K344</f>
        <v>57</v>
      </c>
      <c r="H344" s="2">
        <f t="shared" si="68"/>
        <v>0.46341463414634149</v>
      </c>
      <c r="I344" s="3">
        <f>Wiwi!M344</f>
        <v>123</v>
      </c>
      <c r="J344" s="3">
        <f>Wiwi!N344</f>
        <v>19</v>
      </c>
      <c r="K344" s="3">
        <f>Wiwi!O344</f>
        <v>142</v>
      </c>
    </row>
    <row r="345" spans="2:16" x14ac:dyDescent="0.2">
      <c r="B345" s="24" t="s">
        <v>137</v>
      </c>
      <c r="C345" s="1">
        <f>Wiwi!C345+Wiwi!E345</f>
        <v>29</v>
      </c>
      <c r="D345" s="2">
        <f t="shared" si="66"/>
        <v>0.22137404580152673</v>
      </c>
      <c r="E345" s="1">
        <f>Wiwi!G345</f>
        <v>17</v>
      </c>
      <c r="F345" s="2">
        <f t="shared" si="67"/>
        <v>0.12977099236641221</v>
      </c>
      <c r="G345" s="1">
        <f>Wiwi!I345+Wiwi!K345</f>
        <v>85</v>
      </c>
      <c r="H345" s="2">
        <f t="shared" si="68"/>
        <v>0.64885496183206104</v>
      </c>
      <c r="I345" s="3">
        <f>Wiwi!M345</f>
        <v>131</v>
      </c>
      <c r="J345" s="3">
        <f>Wiwi!N345</f>
        <v>11</v>
      </c>
      <c r="K345" s="3">
        <f>Wiwi!O345</f>
        <v>142</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383</v>
      </c>
      <c r="J352" s="208" t="s">
        <v>140</v>
      </c>
      <c r="K352" s="208" t="s">
        <v>384</v>
      </c>
    </row>
    <row r="353" spans="2:14" s="123" customFormat="1" x14ac:dyDescent="0.2">
      <c r="B353" s="24" t="s">
        <v>141</v>
      </c>
      <c r="C353" s="1">
        <f>Wiwi!C353+Wiwi!E353</f>
        <v>4</v>
      </c>
      <c r="D353" s="2">
        <f>C353/$I353</f>
        <v>0.10526315789473684</v>
      </c>
      <c r="E353" s="1">
        <f>Wiwi!G353</f>
        <v>2</v>
      </c>
      <c r="F353" s="2">
        <f>E353/$I353</f>
        <v>5.2631578947368418E-2</v>
      </c>
      <c r="G353" s="1">
        <f>Wiwi!I353+Wiwi!K353</f>
        <v>32</v>
      </c>
      <c r="H353" s="2">
        <f>G353/$I353</f>
        <v>0.84210526315789469</v>
      </c>
      <c r="I353" s="3">
        <f>Wiwi!M353</f>
        <v>38</v>
      </c>
      <c r="J353" s="3">
        <f>Wiwi!N353</f>
        <v>2</v>
      </c>
      <c r="K353" s="3">
        <f>Wiwi!O353</f>
        <v>40</v>
      </c>
      <c r="L353" s="34"/>
      <c r="M353" s="34"/>
      <c r="N353" s="34"/>
    </row>
    <row r="354" spans="2:14" s="123" customFormat="1" x14ac:dyDescent="0.2">
      <c r="B354" s="24" t="s">
        <v>100</v>
      </c>
      <c r="C354" s="1">
        <f>Wiwi!C354+Wiwi!E354</f>
        <v>4</v>
      </c>
      <c r="D354" s="2">
        <f t="shared" ref="D354:D356" si="69">C354/$I354</f>
        <v>0.10526315789473684</v>
      </c>
      <c r="E354" s="1">
        <f>Wiwi!G354</f>
        <v>10</v>
      </c>
      <c r="F354" s="2">
        <f t="shared" ref="F354:F356" si="70">E354/$I354</f>
        <v>0.26315789473684209</v>
      </c>
      <c r="G354" s="1">
        <f>Wiwi!I354+Wiwi!K354</f>
        <v>24</v>
      </c>
      <c r="H354" s="2">
        <f t="shared" ref="H354:H356" si="71">G354/$I354</f>
        <v>0.63157894736842102</v>
      </c>
      <c r="I354" s="3">
        <f>Wiwi!M354</f>
        <v>38</v>
      </c>
      <c r="J354" s="3">
        <f>Wiwi!N354</f>
        <v>2</v>
      </c>
      <c r="K354" s="3">
        <f>Wiwi!O354</f>
        <v>40</v>
      </c>
      <c r="L354" s="34"/>
      <c r="M354" s="34"/>
      <c r="N354" s="34"/>
    </row>
    <row r="355" spans="2:14" s="123" customFormat="1" x14ac:dyDescent="0.2">
      <c r="B355" s="24" t="s">
        <v>101</v>
      </c>
      <c r="C355" s="1">
        <f>Wiwi!C355+Wiwi!E355</f>
        <v>18</v>
      </c>
      <c r="D355" s="2">
        <f t="shared" si="69"/>
        <v>0.5</v>
      </c>
      <c r="E355" s="1">
        <f>Wiwi!G355</f>
        <v>8</v>
      </c>
      <c r="F355" s="2">
        <f t="shared" si="70"/>
        <v>0.22222222222222221</v>
      </c>
      <c r="G355" s="1">
        <f>Wiwi!I355+Wiwi!K355</f>
        <v>10</v>
      </c>
      <c r="H355" s="2">
        <f t="shared" si="71"/>
        <v>0.27777777777777779</v>
      </c>
      <c r="I355" s="3">
        <f>Wiwi!M355</f>
        <v>36</v>
      </c>
      <c r="J355" s="3">
        <f>Wiwi!N355</f>
        <v>4</v>
      </c>
      <c r="K355" s="3">
        <f>Wiwi!O355</f>
        <v>40</v>
      </c>
      <c r="L355" s="34"/>
      <c r="M355" s="34"/>
      <c r="N355" s="34"/>
    </row>
    <row r="356" spans="2:14" s="123" customFormat="1" ht="24" x14ac:dyDescent="0.2">
      <c r="B356" s="24" t="s">
        <v>102</v>
      </c>
      <c r="C356" s="1">
        <f>Wiwi!C356+Wiwi!E356</f>
        <v>15</v>
      </c>
      <c r="D356" s="2">
        <f t="shared" si="69"/>
        <v>0.46875</v>
      </c>
      <c r="E356" s="1">
        <f>Wiwi!G356</f>
        <v>7</v>
      </c>
      <c r="F356" s="2">
        <f t="shared" si="70"/>
        <v>0.21875</v>
      </c>
      <c r="G356" s="1">
        <f>Wiwi!I356+Wiwi!K356</f>
        <v>10</v>
      </c>
      <c r="H356" s="2">
        <f t="shared" si="71"/>
        <v>0.3125</v>
      </c>
      <c r="I356" s="3">
        <f>Wiwi!M356</f>
        <v>32</v>
      </c>
      <c r="J356" s="3">
        <f>Wiwi!N356</f>
        <v>8</v>
      </c>
      <c r="K356" s="3">
        <f>Wiwi!O356</f>
        <v>40</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383</v>
      </c>
      <c r="L361" s="205" t="s">
        <v>5</v>
      </c>
      <c r="M361" s="205" t="s">
        <v>384</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Wiwi!C363</f>
        <v>12</v>
      </c>
      <c r="D363" s="2">
        <f>C363/$K$363</f>
        <v>0.31578947368421051</v>
      </c>
      <c r="E363" s="1">
        <f>Wiwi!E363</f>
        <v>26</v>
      </c>
      <c r="F363" s="2">
        <f>E363/$K$363</f>
        <v>0.68421052631578949</v>
      </c>
      <c r="G363" s="1">
        <f>Wiwi!G363</f>
        <v>0</v>
      </c>
      <c r="H363" s="2">
        <f>G363/$K$363</f>
        <v>0</v>
      </c>
      <c r="I363" s="1">
        <f>Wiwi!I363</f>
        <v>0</v>
      </c>
      <c r="J363" s="2">
        <f>I363/$K$363</f>
        <v>0</v>
      </c>
      <c r="K363" s="10">
        <f>Wiwi!K363</f>
        <v>38</v>
      </c>
      <c r="L363" s="10">
        <f>Wiwi!L363</f>
        <v>2</v>
      </c>
      <c r="M363" s="10">
        <f>Wiwi!M363</f>
        <v>40</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Wiwi!C365</f>
        <v>19</v>
      </c>
      <c r="D365" s="2">
        <f>C365/$K$365</f>
        <v>0.51351351351351349</v>
      </c>
      <c r="E365" s="1">
        <f>Wiwi!E365</f>
        <v>8</v>
      </c>
      <c r="F365" s="2">
        <f>E365/$K$365</f>
        <v>0.21621621621621623</v>
      </c>
      <c r="G365" s="1">
        <f>Wiwi!G365</f>
        <v>8</v>
      </c>
      <c r="H365" s="2">
        <f>G365/$K$365</f>
        <v>0.21621621621621623</v>
      </c>
      <c r="I365" s="1">
        <f>Wiwi!I365</f>
        <v>2</v>
      </c>
      <c r="J365" s="2">
        <f>I365/$K$365</f>
        <v>5.4054054054054057E-2</v>
      </c>
      <c r="K365" s="10">
        <f>Wiwi!K365</f>
        <v>37</v>
      </c>
      <c r="L365" s="10">
        <f>Wiwi!L365</f>
        <v>3</v>
      </c>
      <c r="M365" s="10">
        <f>Wiwi!M365</f>
        <v>40</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Wiwi!C367</f>
        <v>9</v>
      </c>
      <c r="D367" s="2">
        <f>C367/$K$367</f>
        <v>0.31034482758620691</v>
      </c>
      <c r="E367" s="1">
        <f>Wiwi!E367</f>
        <v>13</v>
      </c>
      <c r="F367" s="2">
        <f>E367/$K$367</f>
        <v>0.44827586206896552</v>
      </c>
      <c r="G367" s="1">
        <f>Wiwi!G367</f>
        <v>6</v>
      </c>
      <c r="H367" s="2">
        <f>G367/$K$367</f>
        <v>0.20689655172413793</v>
      </c>
      <c r="I367" s="1">
        <f>Wiwi!I367</f>
        <v>1</v>
      </c>
      <c r="J367" s="2">
        <f>I367/$K$367</f>
        <v>3.4482758620689655E-2</v>
      </c>
      <c r="K367" s="10">
        <f>Wiwi!K367</f>
        <v>29</v>
      </c>
      <c r="L367" s="10">
        <f>Wiwi!L367</f>
        <v>11</v>
      </c>
      <c r="M367" s="10">
        <f>Wiwi!M367</f>
        <v>40</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Wiwi!C369</f>
        <v>8</v>
      </c>
      <c r="D369" s="2">
        <f>C369/$K$369</f>
        <v>0.36363636363636365</v>
      </c>
      <c r="E369" s="1">
        <f>Wiwi!E369</f>
        <v>12</v>
      </c>
      <c r="F369" s="2">
        <f>E369/$K$369</f>
        <v>0.54545454545454541</v>
      </c>
      <c r="G369" s="1">
        <f>Wiwi!G369</f>
        <v>2</v>
      </c>
      <c r="H369" s="2">
        <f>G369/$K$369</f>
        <v>9.0909090909090912E-2</v>
      </c>
      <c r="I369" s="1">
        <f>Wiwi!I369</f>
        <v>0</v>
      </c>
      <c r="J369" s="2">
        <f>I369/$K$369</f>
        <v>0</v>
      </c>
      <c r="K369" s="10">
        <f>Wiwi!K369</f>
        <v>22</v>
      </c>
      <c r="L369" s="10">
        <f>Wiwi!L369</f>
        <v>18</v>
      </c>
      <c r="M369" s="10">
        <f>Wiwi!M369</f>
        <v>40</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383</v>
      </c>
      <c r="H375" s="208" t="s">
        <v>5</v>
      </c>
      <c r="I375" s="208" t="s">
        <v>384</v>
      </c>
      <c r="J375" s="34"/>
      <c r="K375" s="34"/>
      <c r="L375" s="34"/>
      <c r="M375" s="34"/>
      <c r="N375" s="34"/>
      <c r="O375" s="34"/>
    </row>
    <row r="376" spans="2:15" s="123" customFormat="1" x14ac:dyDescent="0.2">
      <c r="B376" s="24" t="s">
        <v>29</v>
      </c>
      <c r="C376" s="1">
        <f>Wiwi!C376</f>
        <v>16</v>
      </c>
      <c r="D376" s="2">
        <f>C376/$G$376</f>
        <v>0.42105263157894735</v>
      </c>
      <c r="E376" s="1">
        <f>Wiwi!E376</f>
        <v>22</v>
      </c>
      <c r="F376" s="2">
        <f>E376/$G$376</f>
        <v>0.57894736842105265</v>
      </c>
      <c r="G376" s="36">
        <f>C376+E376</f>
        <v>38</v>
      </c>
      <c r="H376" s="10">
        <f>Wiwi!H376</f>
        <v>2</v>
      </c>
      <c r="I376" s="36">
        <f>G376+H376</f>
        <v>40</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383</v>
      </c>
      <c r="J383" s="208" t="s">
        <v>5</v>
      </c>
      <c r="K383" s="208" t="s">
        <v>384</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Wiwi!C385+Wiwi!E385</f>
        <v>6</v>
      </c>
      <c r="D385" s="2">
        <f>C385/$I385</f>
        <v>0.15789473684210525</v>
      </c>
      <c r="E385" s="1">
        <f>Wiwi!G385</f>
        <v>5</v>
      </c>
      <c r="F385" s="2">
        <f>E385/$I385</f>
        <v>0.13157894736842105</v>
      </c>
      <c r="G385" s="1">
        <f>Wiwi!I385+Wiwi!K385</f>
        <v>27</v>
      </c>
      <c r="H385" s="2">
        <f>G385/$I385</f>
        <v>0.71052631578947367</v>
      </c>
      <c r="I385" s="3">
        <f>Wiwi!M385</f>
        <v>38</v>
      </c>
      <c r="J385" s="3">
        <f>Wiwi!N385</f>
        <v>2</v>
      </c>
      <c r="K385" s="3">
        <f>Wiwi!O385</f>
        <v>40</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Wiwi!C387+Wiwi!E387</f>
        <v>9</v>
      </c>
      <c r="D387" s="2">
        <f>C387/$I387</f>
        <v>0.24324324324324326</v>
      </c>
      <c r="E387" s="1">
        <f>Wiwi!G387</f>
        <v>10</v>
      </c>
      <c r="F387" s="2">
        <f>E387/$I387</f>
        <v>0.27027027027027029</v>
      </c>
      <c r="G387" s="1">
        <f>Wiwi!I387+Wiwi!K387</f>
        <v>18</v>
      </c>
      <c r="H387" s="2">
        <f>G387/$I387</f>
        <v>0.48648648648648651</v>
      </c>
      <c r="I387" s="3">
        <f>Wiwi!M387</f>
        <v>37</v>
      </c>
      <c r="J387" s="3">
        <f>Wiwi!N387</f>
        <v>3</v>
      </c>
      <c r="K387" s="3">
        <f>Wiwi!O387</f>
        <v>40</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Wiwi!C389+Wiwi!E389</f>
        <v>17</v>
      </c>
      <c r="D389" s="2">
        <f>C389/$I389</f>
        <v>0.45945945945945948</v>
      </c>
      <c r="E389" s="1">
        <f>Wiwi!G389</f>
        <v>7</v>
      </c>
      <c r="F389" s="2">
        <f>E389/$I389</f>
        <v>0.1891891891891892</v>
      </c>
      <c r="G389" s="1">
        <f>Wiwi!I389+Wiwi!K389</f>
        <v>13</v>
      </c>
      <c r="H389" s="2">
        <f>G389/$I389</f>
        <v>0.35135135135135137</v>
      </c>
      <c r="I389" s="3">
        <f>Wiwi!M389</f>
        <v>37</v>
      </c>
      <c r="J389" s="3">
        <f>Wiwi!N389</f>
        <v>3</v>
      </c>
      <c r="K389" s="3">
        <f>Wiwi!O389</f>
        <v>40</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Wiwi!C391+Wiwi!E391</f>
        <v>23</v>
      </c>
      <c r="D391" s="2">
        <f>C391/$I391</f>
        <v>0.6216216216216216</v>
      </c>
      <c r="E391" s="1">
        <f>Wiwi!G391</f>
        <v>6</v>
      </c>
      <c r="F391" s="2">
        <f>E391/$I391</f>
        <v>0.16216216216216217</v>
      </c>
      <c r="G391" s="1">
        <f>Wiwi!I391+Wiwi!K391</f>
        <v>8</v>
      </c>
      <c r="H391" s="2">
        <f>G391/$I391</f>
        <v>0.21621621621621623</v>
      </c>
      <c r="I391" s="3">
        <f>Wiwi!M391</f>
        <v>37</v>
      </c>
      <c r="J391" s="3">
        <f>Wiwi!N391</f>
        <v>3</v>
      </c>
      <c r="K391" s="3">
        <f>Wiwi!O391</f>
        <v>40</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9" customHeight="1" x14ac:dyDescent="0.2">
      <c r="B400" s="257"/>
      <c r="C400" s="208" t="s">
        <v>121</v>
      </c>
      <c r="D400" s="32"/>
      <c r="E400" s="208" t="s">
        <v>122</v>
      </c>
      <c r="F400" s="32"/>
      <c r="G400" s="208" t="s">
        <v>383</v>
      </c>
      <c r="H400" s="117"/>
      <c r="I400" s="117"/>
      <c r="J400" s="117"/>
      <c r="K400" s="117"/>
      <c r="L400" s="117"/>
      <c r="M400" s="34"/>
      <c r="N400" s="34"/>
    </row>
    <row r="401" spans="2:15" s="123" customFormat="1" x14ac:dyDescent="0.2">
      <c r="B401" s="24" t="s">
        <v>29</v>
      </c>
      <c r="C401" s="1">
        <f>Wiwi!C401</f>
        <v>35</v>
      </c>
      <c r="D401" s="2">
        <f>C401/$G$401</f>
        <v>0.875</v>
      </c>
      <c r="E401" s="1">
        <f>Wiwi!E401</f>
        <v>5</v>
      </c>
      <c r="F401" s="2">
        <f>E401/$G$401</f>
        <v>0.125</v>
      </c>
      <c r="G401" s="9">
        <f>C401+E401</f>
        <v>40</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383</v>
      </c>
      <c r="J408" s="208" t="s">
        <v>5</v>
      </c>
      <c r="K408" s="208" t="s">
        <v>384</v>
      </c>
      <c r="L408" s="34"/>
      <c r="M408" s="34"/>
      <c r="N408" s="34"/>
      <c r="O408" s="34"/>
    </row>
    <row r="409" spans="2:15" s="123" customFormat="1" x14ac:dyDescent="0.2">
      <c r="B409" s="24" t="s">
        <v>159</v>
      </c>
      <c r="C409" s="1">
        <f>Wiwi!C409+Wiwi!E409</f>
        <v>0</v>
      </c>
      <c r="D409" s="2">
        <f>C409/$I409</f>
        <v>0</v>
      </c>
      <c r="E409" s="1">
        <f>Wiwi!G409</f>
        <v>4</v>
      </c>
      <c r="F409" s="2">
        <f>E409/$I409</f>
        <v>0.12121212121212122</v>
      </c>
      <c r="G409" s="1">
        <f>Wiwi!I409+Wiwi!K409</f>
        <v>29</v>
      </c>
      <c r="H409" s="2">
        <f>G409/$I409</f>
        <v>0.87878787878787878</v>
      </c>
      <c r="I409" s="3">
        <f>Wiwi!M409</f>
        <v>33</v>
      </c>
      <c r="J409" s="3">
        <f>Wiwi!N409</f>
        <v>7</v>
      </c>
      <c r="K409" s="3">
        <f>Wiwi!O409</f>
        <v>40</v>
      </c>
      <c r="L409" s="34"/>
      <c r="M409" s="34"/>
      <c r="N409" s="34"/>
      <c r="O409" s="34"/>
    </row>
    <row r="410" spans="2:15" s="123" customFormat="1" x14ac:dyDescent="0.2">
      <c r="B410" s="24" t="s">
        <v>160</v>
      </c>
      <c r="C410" s="1">
        <f>Wiwi!C410+Wiwi!E410</f>
        <v>6</v>
      </c>
      <c r="D410" s="2">
        <f t="shared" ref="D410:F419" si="72">C410/$I410</f>
        <v>0.46153846153846156</v>
      </c>
      <c r="E410" s="1">
        <f>Wiwi!G410</f>
        <v>4</v>
      </c>
      <c r="F410" s="2">
        <f t="shared" si="72"/>
        <v>0.30769230769230771</v>
      </c>
      <c r="G410" s="1">
        <f>Wiwi!I410+Wiwi!K410</f>
        <v>3</v>
      </c>
      <c r="H410" s="2">
        <f t="shared" ref="H410:H419" si="73">G410/$I410</f>
        <v>0.23076923076923078</v>
      </c>
      <c r="I410" s="3">
        <f>Wiwi!M410</f>
        <v>13</v>
      </c>
      <c r="J410" s="3">
        <f>Wiwi!N410</f>
        <v>27</v>
      </c>
      <c r="K410" s="3">
        <f>Wiwi!O410</f>
        <v>40</v>
      </c>
      <c r="L410" s="34"/>
      <c r="M410" s="34"/>
      <c r="N410" s="34"/>
      <c r="O410" s="34"/>
    </row>
    <row r="411" spans="2:15" s="123" customFormat="1" x14ac:dyDescent="0.2">
      <c r="B411" s="24" t="s">
        <v>161</v>
      </c>
      <c r="C411" s="1">
        <f>Wiwi!C411+Wiwi!E411</f>
        <v>1</v>
      </c>
      <c r="D411" s="2">
        <f t="shared" si="72"/>
        <v>2.8571428571428571E-2</v>
      </c>
      <c r="E411" s="1">
        <f>Wiwi!G411</f>
        <v>4</v>
      </c>
      <c r="F411" s="2">
        <f t="shared" si="72"/>
        <v>0.11428571428571428</v>
      </c>
      <c r="G411" s="1">
        <f>Wiwi!I411+Wiwi!K411</f>
        <v>30</v>
      </c>
      <c r="H411" s="2">
        <f t="shared" si="73"/>
        <v>0.8571428571428571</v>
      </c>
      <c r="I411" s="3">
        <f>Wiwi!M411</f>
        <v>35</v>
      </c>
      <c r="J411" s="3">
        <f>Wiwi!N411</f>
        <v>5</v>
      </c>
      <c r="K411" s="3">
        <f>Wiwi!O411</f>
        <v>40</v>
      </c>
      <c r="L411" s="34"/>
      <c r="M411" s="34"/>
      <c r="N411" s="34"/>
      <c r="O411" s="34"/>
    </row>
    <row r="412" spans="2:15" s="123" customFormat="1" x14ac:dyDescent="0.2">
      <c r="B412" s="24" t="s">
        <v>162</v>
      </c>
      <c r="C412" s="1">
        <f>Wiwi!C412+Wiwi!E412</f>
        <v>0</v>
      </c>
      <c r="D412" s="2">
        <f t="shared" si="72"/>
        <v>0</v>
      </c>
      <c r="E412" s="1">
        <f>Wiwi!G412</f>
        <v>3</v>
      </c>
      <c r="F412" s="2">
        <f t="shared" si="72"/>
        <v>8.5714285714285715E-2</v>
      </c>
      <c r="G412" s="1">
        <f>Wiwi!I412+Wiwi!K412</f>
        <v>32</v>
      </c>
      <c r="H412" s="2">
        <f t="shared" si="73"/>
        <v>0.91428571428571426</v>
      </c>
      <c r="I412" s="3">
        <f>Wiwi!M412</f>
        <v>35</v>
      </c>
      <c r="J412" s="3">
        <f>Wiwi!N412</f>
        <v>5</v>
      </c>
      <c r="K412" s="3">
        <f>Wiwi!O412</f>
        <v>40</v>
      </c>
      <c r="L412" s="34"/>
      <c r="M412" s="34"/>
      <c r="N412" s="34"/>
      <c r="O412" s="34"/>
    </row>
    <row r="413" spans="2:15" s="123" customFormat="1" ht="24" x14ac:dyDescent="0.2">
      <c r="B413" s="24" t="s">
        <v>163</v>
      </c>
      <c r="C413" s="1">
        <f>Wiwi!C413+Wiwi!E413</f>
        <v>3</v>
      </c>
      <c r="D413" s="2">
        <f t="shared" si="72"/>
        <v>8.8235294117647065E-2</v>
      </c>
      <c r="E413" s="1">
        <f>Wiwi!G413</f>
        <v>14</v>
      </c>
      <c r="F413" s="2">
        <f t="shared" si="72"/>
        <v>0.41176470588235292</v>
      </c>
      <c r="G413" s="1">
        <f>Wiwi!I413+Wiwi!K413</f>
        <v>17</v>
      </c>
      <c r="H413" s="2">
        <f t="shared" si="73"/>
        <v>0.5</v>
      </c>
      <c r="I413" s="3">
        <f>Wiwi!M413</f>
        <v>34</v>
      </c>
      <c r="J413" s="3">
        <f>Wiwi!N413</f>
        <v>6</v>
      </c>
      <c r="K413" s="3">
        <f>Wiwi!O413</f>
        <v>40</v>
      </c>
      <c r="L413" s="34"/>
      <c r="M413" s="34"/>
      <c r="N413" s="34"/>
      <c r="O413" s="34"/>
    </row>
    <row r="414" spans="2:15" s="123" customFormat="1" x14ac:dyDescent="0.2">
      <c r="B414" s="24" t="s">
        <v>164</v>
      </c>
      <c r="C414" s="1">
        <f>Wiwi!C414+Wiwi!E414</f>
        <v>0</v>
      </c>
      <c r="D414" s="2">
        <f t="shared" si="72"/>
        <v>0</v>
      </c>
      <c r="E414" s="1">
        <f>Wiwi!G414</f>
        <v>7</v>
      </c>
      <c r="F414" s="2">
        <f t="shared" si="72"/>
        <v>0.21212121212121213</v>
      </c>
      <c r="G414" s="1">
        <f>Wiwi!I414+Wiwi!K414</f>
        <v>26</v>
      </c>
      <c r="H414" s="2">
        <f t="shared" si="73"/>
        <v>0.78787878787878785</v>
      </c>
      <c r="I414" s="3">
        <f>Wiwi!M414</f>
        <v>33</v>
      </c>
      <c r="J414" s="3">
        <f>Wiwi!N414</f>
        <v>7</v>
      </c>
      <c r="K414" s="3">
        <f>Wiwi!O414</f>
        <v>40</v>
      </c>
      <c r="L414" s="34"/>
      <c r="M414" s="34"/>
      <c r="N414" s="34"/>
      <c r="O414" s="34"/>
    </row>
    <row r="415" spans="2:15" s="123" customFormat="1" x14ac:dyDescent="0.2">
      <c r="B415" s="24" t="s">
        <v>165</v>
      </c>
      <c r="C415" s="1">
        <f>Wiwi!C415+Wiwi!E415</f>
        <v>14</v>
      </c>
      <c r="D415" s="2">
        <f t="shared" si="72"/>
        <v>0.4375</v>
      </c>
      <c r="E415" s="1">
        <f>Wiwi!G415</f>
        <v>6</v>
      </c>
      <c r="F415" s="2">
        <f t="shared" si="72"/>
        <v>0.1875</v>
      </c>
      <c r="G415" s="1">
        <f>Wiwi!I415+Wiwi!K415</f>
        <v>12</v>
      </c>
      <c r="H415" s="2">
        <f t="shared" si="73"/>
        <v>0.375</v>
      </c>
      <c r="I415" s="3">
        <f>Wiwi!M415</f>
        <v>32</v>
      </c>
      <c r="J415" s="3">
        <f>Wiwi!N415</f>
        <v>8</v>
      </c>
      <c r="K415" s="3">
        <f>Wiwi!O415</f>
        <v>40</v>
      </c>
      <c r="L415" s="34"/>
      <c r="M415" s="34"/>
      <c r="N415" s="34"/>
      <c r="O415" s="34"/>
    </row>
    <row r="416" spans="2:15" s="123" customFormat="1" x14ac:dyDescent="0.2">
      <c r="B416" s="24" t="s">
        <v>166</v>
      </c>
      <c r="C416" s="1">
        <f>Wiwi!C416+Wiwi!E416</f>
        <v>10</v>
      </c>
      <c r="D416" s="2">
        <f t="shared" si="72"/>
        <v>0.30303030303030304</v>
      </c>
      <c r="E416" s="1">
        <f>Wiwi!G416</f>
        <v>5</v>
      </c>
      <c r="F416" s="2">
        <f t="shared" si="72"/>
        <v>0.15151515151515152</v>
      </c>
      <c r="G416" s="1">
        <f>Wiwi!I416+Wiwi!K416</f>
        <v>18</v>
      </c>
      <c r="H416" s="2">
        <f t="shared" si="73"/>
        <v>0.54545454545454541</v>
      </c>
      <c r="I416" s="3">
        <f>Wiwi!M416</f>
        <v>33</v>
      </c>
      <c r="J416" s="3">
        <f>Wiwi!N416</f>
        <v>7</v>
      </c>
      <c r="K416" s="3">
        <f>Wiwi!O416</f>
        <v>40</v>
      </c>
      <c r="L416" s="34"/>
      <c r="M416" s="34"/>
      <c r="N416" s="34"/>
      <c r="O416" s="34"/>
    </row>
    <row r="417" spans="2:15" s="123" customFormat="1" x14ac:dyDescent="0.2">
      <c r="B417" s="24" t="s">
        <v>167</v>
      </c>
      <c r="C417" s="1">
        <f>Wiwi!C417+Wiwi!E417</f>
        <v>10</v>
      </c>
      <c r="D417" s="2">
        <f t="shared" si="72"/>
        <v>0.30303030303030304</v>
      </c>
      <c r="E417" s="1">
        <f>Wiwi!G417</f>
        <v>7</v>
      </c>
      <c r="F417" s="2">
        <f t="shared" si="72"/>
        <v>0.21212121212121213</v>
      </c>
      <c r="G417" s="1">
        <f>Wiwi!I417+Wiwi!K417</f>
        <v>16</v>
      </c>
      <c r="H417" s="2">
        <f t="shared" si="73"/>
        <v>0.48484848484848486</v>
      </c>
      <c r="I417" s="3">
        <f>Wiwi!M417</f>
        <v>33</v>
      </c>
      <c r="J417" s="3">
        <f>Wiwi!N417</f>
        <v>7</v>
      </c>
      <c r="K417" s="3">
        <f>Wiwi!O417</f>
        <v>40</v>
      </c>
      <c r="L417" s="34"/>
      <c r="M417" s="34"/>
      <c r="N417" s="34"/>
      <c r="O417" s="34"/>
    </row>
    <row r="418" spans="2:15" s="123" customFormat="1" x14ac:dyDescent="0.2">
      <c r="B418" s="24" t="s">
        <v>168</v>
      </c>
      <c r="C418" s="1">
        <f>Wiwi!C418+Wiwi!E418</f>
        <v>6</v>
      </c>
      <c r="D418" s="2">
        <f t="shared" si="72"/>
        <v>0.1875</v>
      </c>
      <c r="E418" s="1">
        <f>Wiwi!G418</f>
        <v>3</v>
      </c>
      <c r="F418" s="2">
        <f t="shared" si="72"/>
        <v>9.375E-2</v>
      </c>
      <c r="G418" s="1">
        <f>Wiwi!I418+Wiwi!K418</f>
        <v>23</v>
      </c>
      <c r="H418" s="2">
        <f t="shared" si="73"/>
        <v>0.71875</v>
      </c>
      <c r="I418" s="3">
        <f>Wiwi!M418</f>
        <v>32</v>
      </c>
      <c r="J418" s="3">
        <f>Wiwi!N418</f>
        <v>8</v>
      </c>
      <c r="K418" s="3">
        <f>Wiwi!O418</f>
        <v>40</v>
      </c>
      <c r="L418" s="34"/>
      <c r="M418" s="34"/>
      <c r="N418" s="34"/>
      <c r="O418" s="34"/>
    </row>
    <row r="419" spans="2:15" s="123" customFormat="1" x14ac:dyDescent="0.2">
      <c r="B419" s="24" t="s">
        <v>169</v>
      </c>
      <c r="C419" s="1">
        <f>Wiwi!C419+Wiwi!E419</f>
        <v>8</v>
      </c>
      <c r="D419" s="2">
        <f t="shared" si="72"/>
        <v>0.25806451612903225</v>
      </c>
      <c r="E419" s="1">
        <f>Wiwi!G419</f>
        <v>5</v>
      </c>
      <c r="F419" s="2">
        <f t="shared" si="72"/>
        <v>0.16129032258064516</v>
      </c>
      <c r="G419" s="1">
        <f>Wiwi!I419+Wiwi!K419</f>
        <v>18</v>
      </c>
      <c r="H419" s="2">
        <f t="shared" si="73"/>
        <v>0.58064516129032262</v>
      </c>
      <c r="I419" s="3">
        <f>Wiwi!M419</f>
        <v>31</v>
      </c>
      <c r="J419" s="3">
        <f>Wiwi!N419</f>
        <v>9</v>
      </c>
      <c r="K419" s="3">
        <f>Wiwi!O419</f>
        <v>40</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383</v>
      </c>
      <c r="N426" s="208" t="s">
        <v>5</v>
      </c>
      <c r="O426" s="208" t="s">
        <v>384</v>
      </c>
    </row>
    <row r="427" spans="2:15" s="123" customFormat="1" x14ac:dyDescent="0.2">
      <c r="B427" s="24" t="s">
        <v>176</v>
      </c>
      <c r="C427" s="1">
        <f>Wiwi!C427</f>
        <v>2</v>
      </c>
      <c r="D427" s="2">
        <f>C427/$M$427</f>
        <v>5.7142857142857141E-2</v>
      </c>
      <c r="E427" s="1">
        <f>Wiwi!E427</f>
        <v>19</v>
      </c>
      <c r="F427" s="2">
        <f>E427/$M$427</f>
        <v>0.54285714285714282</v>
      </c>
      <c r="G427" s="1">
        <f>Wiwi!G427</f>
        <v>4</v>
      </c>
      <c r="H427" s="2">
        <f>G427/$M$427</f>
        <v>0.11428571428571428</v>
      </c>
      <c r="I427" s="1">
        <f>Wiwi!I427</f>
        <v>6</v>
      </c>
      <c r="J427" s="2">
        <f>I427/$M$427</f>
        <v>0.17142857142857143</v>
      </c>
      <c r="K427" s="1">
        <f>Wiwi!K427</f>
        <v>4</v>
      </c>
      <c r="L427" s="2">
        <f>K427/$M$427</f>
        <v>0.11428571428571428</v>
      </c>
      <c r="M427" s="3">
        <f t="shared" ref="M427:M437" si="74">C427+E427+G427+I427+K427</f>
        <v>35</v>
      </c>
      <c r="N427" s="10">
        <f>Wiwi!N427</f>
        <v>5</v>
      </c>
      <c r="O427" s="36">
        <f t="shared" ref="O427:O437" si="75">M427+N427</f>
        <v>40</v>
      </c>
    </row>
    <row r="428" spans="2:15" s="123" customFormat="1" x14ac:dyDescent="0.2">
      <c r="B428" s="119" t="s">
        <v>177</v>
      </c>
      <c r="C428" s="1">
        <f>Wiwi!C428</f>
        <v>5</v>
      </c>
      <c r="D428" s="2">
        <f>C428/$M$428</f>
        <v>0.14705882352941177</v>
      </c>
      <c r="E428" s="1">
        <f>Wiwi!E428</f>
        <v>14</v>
      </c>
      <c r="F428" s="2">
        <f>E428/$M$428</f>
        <v>0.41176470588235292</v>
      </c>
      <c r="G428" s="1">
        <f>Wiwi!G428</f>
        <v>7</v>
      </c>
      <c r="H428" s="2">
        <f>G428/$M$428</f>
        <v>0.20588235294117646</v>
      </c>
      <c r="I428" s="1">
        <f>Wiwi!I428</f>
        <v>2</v>
      </c>
      <c r="J428" s="2">
        <f>I428/$M$428</f>
        <v>5.8823529411764705E-2</v>
      </c>
      <c r="K428" s="1">
        <f>Wiwi!K428</f>
        <v>6</v>
      </c>
      <c r="L428" s="2">
        <f>K428/$M$428</f>
        <v>0.17647058823529413</v>
      </c>
      <c r="M428" s="3">
        <f t="shared" si="74"/>
        <v>34</v>
      </c>
      <c r="N428" s="10">
        <f>Wiwi!N428</f>
        <v>6</v>
      </c>
      <c r="O428" s="36">
        <f t="shared" si="75"/>
        <v>40</v>
      </c>
    </row>
    <row r="429" spans="2:15" s="123" customFormat="1" ht="24" x14ac:dyDescent="0.2">
      <c r="B429" s="24" t="s">
        <v>178</v>
      </c>
      <c r="C429" s="1">
        <f>Wiwi!C429</f>
        <v>2</v>
      </c>
      <c r="D429" s="2">
        <f>C429/$M$429</f>
        <v>6.25E-2</v>
      </c>
      <c r="E429" s="1">
        <f>Wiwi!E429</f>
        <v>12</v>
      </c>
      <c r="F429" s="2">
        <f>E429/$M$429</f>
        <v>0.375</v>
      </c>
      <c r="G429" s="1">
        <f>Wiwi!G429</f>
        <v>10</v>
      </c>
      <c r="H429" s="2">
        <f>G429/$M$429</f>
        <v>0.3125</v>
      </c>
      <c r="I429" s="1">
        <f>Wiwi!I429</f>
        <v>3</v>
      </c>
      <c r="J429" s="2">
        <f>I429/$M$429</f>
        <v>9.375E-2</v>
      </c>
      <c r="K429" s="1">
        <f>Wiwi!K429</f>
        <v>5</v>
      </c>
      <c r="L429" s="2">
        <f>K429/$M$429</f>
        <v>0.15625</v>
      </c>
      <c r="M429" s="3">
        <f t="shared" si="74"/>
        <v>32</v>
      </c>
      <c r="N429" s="10">
        <f>Wiwi!N429</f>
        <v>8</v>
      </c>
      <c r="O429" s="36">
        <f t="shared" si="75"/>
        <v>40</v>
      </c>
    </row>
    <row r="430" spans="2:15" s="123" customFormat="1" x14ac:dyDescent="0.2">
      <c r="B430" s="119" t="s">
        <v>179</v>
      </c>
      <c r="C430" s="1">
        <f>Wiwi!C430</f>
        <v>4</v>
      </c>
      <c r="D430" s="2">
        <f>C430/$M$430</f>
        <v>0.11764705882352941</v>
      </c>
      <c r="E430" s="1">
        <f>Wiwi!E430</f>
        <v>6</v>
      </c>
      <c r="F430" s="2">
        <f>E430/$M$430</f>
        <v>0.17647058823529413</v>
      </c>
      <c r="G430" s="1">
        <f>Wiwi!G430</f>
        <v>13</v>
      </c>
      <c r="H430" s="2">
        <f>G430/$M$430</f>
        <v>0.38235294117647056</v>
      </c>
      <c r="I430" s="1">
        <f>Wiwi!I430</f>
        <v>3</v>
      </c>
      <c r="J430" s="2">
        <f>I430/$M$430</f>
        <v>8.8235294117647065E-2</v>
      </c>
      <c r="K430" s="1">
        <f>Wiwi!K430</f>
        <v>8</v>
      </c>
      <c r="L430" s="2">
        <f>K430/$M$430</f>
        <v>0.23529411764705882</v>
      </c>
      <c r="M430" s="3">
        <f t="shared" si="74"/>
        <v>34</v>
      </c>
      <c r="N430" s="10">
        <f>Wiwi!N430</f>
        <v>6</v>
      </c>
      <c r="O430" s="36">
        <f t="shared" si="75"/>
        <v>40</v>
      </c>
    </row>
    <row r="431" spans="2:15" s="123" customFormat="1" x14ac:dyDescent="0.2">
      <c r="B431" s="24" t="s">
        <v>180</v>
      </c>
      <c r="C431" s="1">
        <f>Wiwi!C431</f>
        <v>2</v>
      </c>
      <c r="D431" s="2">
        <f>C431/$M$431</f>
        <v>5.8823529411764705E-2</v>
      </c>
      <c r="E431" s="1">
        <f>Wiwi!E431</f>
        <v>12</v>
      </c>
      <c r="F431" s="2">
        <f>E431/$M$431</f>
        <v>0.35294117647058826</v>
      </c>
      <c r="G431" s="1">
        <f>Wiwi!G431</f>
        <v>16</v>
      </c>
      <c r="H431" s="2">
        <f>G431/$M$431</f>
        <v>0.47058823529411764</v>
      </c>
      <c r="I431" s="1">
        <f>Wiwi!I431</f>
        <v>0</v>
      </c>
      <c r="J431" s="2">
        <f>I431/$M$431</f>
        <v>0</v>
      </c>
      <c r="K431" s="1">
        <f>Wiwi!K431</f>
        <v>4</v>
      </c>
      <c r="L431" s="2">
        <f>K431/$M$431</f>
        <v>0.11764705882352941</v>
      </c>
      <c r="M431" s="3">
        <f t="shared" si="74"/>
        <v>34</v>
      </c>
      <c r="N431" s="10">
        <f>Wiwi!N431</f>
        <v>6</v>
      </c>
      <c r="O431" s="36">
        <f t="shared" si="75"/>
        <v>40</v>
      </c>
    </row>
    <row r="432" spans="2:15" s="123" customFormat="1" ht="24" x14ac:dyDescent="0.2">
      <c r="B432" s="24" t="s">
        <v>181</v>
      </c>
      <c r="C432" s="1">
        <f>Wiwi!C432</f>
        <v>3</v>
      </c>
      <c r="D432" s="2">
        <f>C432/$M$432</f>
        <v>8.8235294117647065E-2</v>
      </c>
      <c r="E432" s="1">
        <f>Wiwi!E432</f>
        <v>13</v>
      </c>
      <c r="F432" s="2">
        <f>E432/$M$432</f>
        <v>0.38235294117647056</v>
      </c>
      <c r="G432" s="1">
        <f>Wiwi!G432</f>
        <v>15</v>
      </c>
      <c r="H432" s="2">
        <f>G432/$M$432</f>
        <v>0.44117647058823528</v>
      </c>
      <c r="I432" s="1">
        <f>Wiwi!I432</f>
        <v>0</v>
      </c>
      <c r="J432" s="2">
        <f>I432/$M$432</f>
        <v>0</v>
      </c>
      <c r="K432" s="1">
        <f>Wiwi!K432</f>
        <v>3</v>
      </c>
      <c r="L432" s="2">
        <f>K432/$M$432</f>
        <v>8.8235294117647065E-2</v>
      </c>
      <c r="M432" s="3">
        <f t="shared" si="74"/>
        <v>34</v>
      </c>
      <c r="N432" s="10">
        <f>Wiwi!N432</f>
        <v>6</v>
      </c>
      <c r="O432" s="36">
        <f t="shared" si="75"/>
        <v>40</v>
      </c>
    </row>
    <row r="433" spans="2:16" x14ac:dyDescent="0.2">
      <c r="B433" s="119" t="s">
        <v>182</v>
      </c>
      <c r="C433" s="1">
        <f>Wiwi!C433</f>
        <v>4</v>
      </c>
      <c r="D433" s="2">
        <f>C433/$M$433</f>
        <v>0.11764705882352941</v>
      </c>
      <c r="E433" s="1">
        <f>Wiwi!E433</f>
        <v>15</v>
      </c>
      <c r="F433" s="2">
        <f>E433/$M$433</f>
        <v>0.44117647058823528</v>
      </c>
      <c r="G433" s="1">
        <f>Wiwi!G433</f>
        <v>9</v>
      </c>
      <c r="H433" s="2">
        <f>G433/$M$433</f>
        <v>0.26470588235294118</v>
      </c>
      <c r="I433" s="1">
        <f>Wiwi!I433</f>
        <v>2</v>
      </c>
      <c r="J433" s="2">
        <f>I433/$M$433</f>
        <v>5.8823529411764705E-2</v>
      </c>
      <c r="K433" s="1">
        <f>Wiwi!K433</f>
        <v>4</v>
      </c>
      <c r="L433" s="2">
        <f>K433/$M$433</f>
        <v>0.11764705882352941</v>
      </c>
      <c r="M433" s="3">
        <f t="shared" si="74"/>
        <v>34</v>
      </c>
      <c r="N433" s="10">
        <f>Wiwi!N433</f>
        <v>6</v>
      </c>
      <c r="O433" s="36">
        <f t="shared" si="75"/>
        <v>40</v>
      </c>
    </row>
    <row r="434" spans="2:16" x14ac:dyDescent="0.2">
      <c r="B434" s="24" t="s">
        <v>183</v>
      </c>
      <c r="C434" s="1">
        <f>Wiwi!C434</f>
        <v>1</v>
      </c>
      <c r="D434" s="2">
        <f>C434/$M$434</f>
        <v>2.9411764705882353E-2</v>
      </c>
      <c r="E434" s="1">
        <f>Wiwi!E434</f>
        <v>8</v>
      </c>
      <c r="F434" s="2">
        <f>E434/$M$434</f>
        <v>0.23529411764705882</v>
      </c>
      <c r="G434" s="1">
        <f>Wiwi!G434</f>
        <v>21</v>
      </c>
      <c r="H434" s="2">
        <f>G434/$M$434</f>
        <v>0.61764705882352944</v>
      </c>
      <c r="I434" s="1">
        <f>Wiwi!I434</f>
        <v>1</v>
      </c>
      <c r="J434" s="2">
        <f>I434/$M$434</f>
        <v>2.9411764705882353E-2</v>
      </c>
      <c r="K434" s="1">
        <f>Wiwi!K434</f>
        <v>3</v>
      </c>
      <c r="L434" s="2">
        <f>K434/$M$434</f>
        <v>8.8235294117647065E-2</v>
      </c>
      <c r="M434" s="3">
        <f t="shared" si="74"/>
        <v>34</v>
      </c>
      <c r="N434" s="10">
        <f>Wiwi!N434</f>
        <v>6</v>
      </c>
      <c r="O434" s="36">
        <f t="shared" si="75"/>
        <v>40</v>
      </c>
    </row>
    <row r="435" spans="2:16" x14ac:dyDescent="0.2">
      <c r="B435" s="24" t="s">
        <v>184</v>
      </c>
      <c r="C435" s="1">
        <f>Wiwi!C435</f>
        <v>2</v>
      </c>
      <c r="D435" s="2">
        <f>C435/$M$435</f>
        <v>5.8823529411764705E-2</v>
      </c>
      <c r="E435" s="1">
        <f>Wiwi!E435</f>
        <v>11</v>
      </c>
      <c r="F435" s="2">
        <f>E435/$M$435</f>
        <v>0.3235294117647059</v>
      </c>
      <c r="G435" s="1">
        <f>Wiwi!G435</f>
        <v>14</v>
      </c>
      <c r="H435" s="2">
        <f>G435/$M$435</f>
        <v>0.41176470588235292</v>
      </c>
      <c r="I435" s="1">
        <f>Wiwi!I435</f>
        <v>1</v>
      </c>
      <c r="J435" s="2">
        <f>I435/$M$435</f>
        <v>2.9411764705882353E-2</v>
      </c>
      <c r="K435" s="1">
        <f>Wiwi!K435</f>
        <v>6</v>
      </c>
      <c r="L435" s="2">
        <f>K435/$M$435</f>
        <v>0.17647058823529413</v>
      </c>
      <c r="M435" s="3">
        <f t="shared" si="74"/>
        <v>34</v>
      </c>
      <c r="N435" s="10">
        <f>Wiwi!N435</f>
        <v>6</v>
      </c>
      <c r="O435" s="36">
        <f t="shared" si="75"/>
        <v>40</v>
      </c>
    </row>
    <row r="436" spans="2:16" x14ac:dyDescent="0.2">
      <c r="B436" s="119" t="s">
        <v>185</v>
      </c>
      <c r="C436" s="1">
        <f>Wiwi!C436</f>
        <v>2</v>
      </c>
      <c r="D436" s="2">
        <f>C436/$M$436</f>
        <v>5.8823529411764705E-2</v>
      </c>
      <c r="E436" s="1">
        <f>Wiwi!E436</f>
        <v>12</v>
      </c>
      <c r="F436" s="2">
        <f>E436/$M$436</f>
        <v>0.35294117647058826</v>
      </c>
      <c r="G436" s="1">
        <f>Wiwi!G436</f>
        <v>13</v>
      </c>
      <c r="H436" s="2">
        <f>G436/$M$436</f>
        <v>0.38235294117647056</v>
      </c>
      <c r="I436" s="1">
        <f>Wiwi!I436</f>
        <v>1</v>
      </c>
      <c r="J436" s="2">
        <f>I436/$M$436</f>
        <v>2.9411764705882353E-2</v>
      </c>
      <c r="K436" s="1">
        <f>Wiwi!K436</f>
        <v>6</v>
      </c>
      <c r="L436" s="2">
        <f>K436/$M$436</f>
        <v>0.17647058823529413</v>
      </c>
      <c r="M436" s="3">
        <f t="shared" si="74"/>
        <v>34</v>
      </c>
      <c r="N436" s="10">
        <f>Wiwi!N436</f>
        <v>6</v>
      </c>
      <c r="O436" s="36">
        <f t="shared" si="75"/>
        <v>40</v>
      </c>
    </row>
    <row r="437" spans="2:16" x14ac:dyDescent="0.2">
      <c r="B437" s="119" t="s">
        <v>186</v>
      </c>
      <c r="C437" s="1">
        <f>Wiwi!C437</f>
        <v>2</v>
      </c>
      <c r="D437" s="2">
        <f>C437/$M$437</f>
        <v>5.8823529411764705E-2</v>
      </c>
      <c r="E437" s="1">
        <f>Wiwi!E437</f>
        <v>13</v>
      </c>
      <c r="F437" s="2">
        <f>E437/$M$437</f>
        <v>0.38235294117647056</v>
      </c>
      <c r="G437" s="1">
        <f>Wiwi!G437</f>
        <v>14</v>
      </c>
      <c r="H437" s="2">
        <f>G437/$M$437</f>
        <v>0.41176470588235292</v>
      </c>
      <c r="I437" s="1">
        <f>Wiwi!I437</f>
        <v>0</v>
      </c>
      <c r="J437" s="2">
        <f>I437/$M$437</f>
        <v>0</v>
      </c>
      <c r="K437" s="1">
        <f>Wiwi!K437</f>
        <v>5</v>
      </c>
      <c r="L437" s="2">
        <f>K437/$M$437</f>
        <v>0.14705882352941177</v>
      </c>
      <c r="M437" s="3">
        <f t="shared" si="74"/>
        <v>34</v>
      </c>
      <c r="N437" s="10">
        <f>Wiwi!N437</f>
        <v>6</v>
      </c>
      <c r="O437" s="36">
        <f t="shared" si="75"/>
        <v>40</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383</v>
      </c>
      <c r="L444" s="208" t="s">
        <v>5</v>
      </c>
      <c r="M444" s="208" t="s">
        <v>384</v>
      </c>
    </row>
    <row r="445" spans="2:16" x14ac:dyDescent="0.2">
      <c r="B445" s="24" t="s">
        <v>190</v>
      </c>
      <c r="C445" s="1">
        <f>Wiwi!C445</f>
        <v>2</v>
      </c>
      <c r="D445" s="2">
        <f>C445/$K$445</f>
        <v>0.4</v>
      </c>
      <c r="E445" s="1">
        <f>Wiwi!E445</f>
        <v>2</v>
      </c>
      <c r="F445" s="2">
        <f>E445/$K$445</f>
        <v>0.4</v>
      </c>
      <c r="G445" s="1">
        <f>Wiwi!G445</f>
        <v>1</v>
      </c>
      <c r="H445" s="2">
        <f>G445/$K$445</f>
        <v>0.2</v>
      </c>
      <c r="I445" s="1">
        <f>Wiwi!I445</f>
        <v>0</v>
      </c>
      <c r="J445" s="2">
        <f>I445/$K$445</f>
        <v>0</v>
      </c>
      <c r="K445" s="11">
        <f>C445+E445+G445+I445</f>
        <v>5</v>
      </c>
      <c r="L445" s="10">
        <f>Wiwi!L445</f>
        <v>35</v>
      </c>
      <c r="M445" s="36">
        <f t="shared" ref="M445:M447" si="76">K445+L445</f>
        <v>40</v>
      </c>
      <c r="N445" s="123"/>
    </row>
    <row r="446" spans="2:16" x14ac:dyDescent="0.2">
      <c r="B446" s="24" t="s">
        <v>191</v>
      </c>
      <c r="C446" s="1">
        <f>Wiwi!C446</f>
        <v>1</v>
      </c>
      <c r="D446" s="2">
        <f>C446/$K$446</f>
        <v>0.2</v>
      </c>
      <c r="E446" s="1">
        <f>Wiwi!E446</f>
        <v>3</v>
      </c>
      <c r="F446" s="2">
        <f>E446/$K$446</f>
        <v>0.6</v>
      </c>
      <c r="G446" s="1">
        <f>Wiwi!G446</f>
        <v>1</v>
      </c>
      <c r="H446" s="2">
        <f>G446/$K$446</f>
        <v>0.2</v>
      </c>
      <c r="I446" s="1">
        <f>Wiwi!I446</f>
        <v>0</v>
      </c>
      <c r="J446" s="2">
        <f>I446/$K$446</f>
        <v>0</v>
      </c>
      <c r="K446" s="11">
        <f t="shared" ref="K446:K447" si="77">C446+E446+G446+I446</f>
        <v>5</v>
      </c>
      <c r="L446" s="10">
        <f>Wiwi!L446</f>
        <v>35</v>
      </c>
      <c r="M446" s="36">
        <f t="shared" si="76"/>
        <v>40</v>
      </c>
      <c r="N446" s="123"/>
    </row>
    <row r="447" spans="2:16" x14ac:dyDescent="0.2">
      <c r="B447" s="24" t="s">
        <v>192</v>
      </c>
      <c r="C447" s="1">
        <f>Wiwi!C447</f>
        <v>1</v>
      </c>
      <c r="D447" s="2">
        <f>C447/$K$447</f>
        <v>0.2</v>
      </c>
      <c r="E447" s="1">
        <f>Wiwi!E447</f>
        <v>3</v>
      </c>
      <c r="F447" s="2">
        <f>E447/$K$447</f>
        <v>0.6</v>
      </c>
      <c r="G447" s="1">
        <f>Wiwi!G447</f>
        <v>1</v>
      </c>
      <c r="H447" s="2">
        <f>G447/$K$447</f>
        <v>0.2</v>
      </c>
      <c r="I447" s="1">
        <f>Wiwi!I447</f>
        <v>0</v>
      </c>
      <c r="J447" s="2">
        <f>I447/$K$447</f>
        <v>0</v>
      </c>
      <c r="K447" s="11">
        <f t="shared" si="77"/>
        <v>5</v>
      </c>
      <c r="L447" s="10">
        <f>Wiwi!L447</f>
        <v>35</v>
      </c>
      <c r="M447" s="36">
        <f t="shared" si="76"/>
        <v>40</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383</v>
      </c>
      <c r="H455" s="34"/>
      <c r="I455" s="34"/>
      <c r="J455" s="34"/>
      <c r="K455" s="34"/>
      <c r="L455" s="34"/>
      <c r="M455" s="34"/>
      <c r="N455" s="34"/>
      <c r="O455" s="34"/>
    </row>
    <row r="456" spans="2:15" s="123" customFormat="1" x14ac:dyDescent="0.2">
      <c r="B456" s="24" t="s">
        <v>29</v>
      </c>
      <c r="C456" s="1">
        <f>Wiwi!C456</f>
        <v>24</v>
      </c>
      <c r="D456" s="2">
        <f>C456/$G$456</f>
        <v>0.6</v>
      </c>
      <c r="E456" s="1">
        <f>Wiwi!E456</f>
        <v>16</v>
      </c>
      <c r="F456" s="2">
        <f>E456/$G$456</f>
        <v>0.4</v>
      </c>
      <c r="G456" s="9">
        <f>C456+E456</f>
        <v>40</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41.45" customHeight="1" x14ac:dyDescent="0.2">
      <c r="B463" s="254"/>
      <c r="C463" s="208" t="s">
        <v>341</v>
      </c>
      <c r="D463" s="32"/>
      <c r="E463" s="208"/>
      <c r="F463" s="32"/>
      <c r="G463" s="208" t="s">
        <v>335</v>
      </c>
      <c r="H463" s="32"/>
      <c r="I463" s="208" t="s">
        <v>383</v>
      </c>
      <c r="J463" s="208" t="s">
        <v>5</v>
      </c>
      <c r="K463" s="208" t="s">
        <v>384</v>
      </c>
      <c r="L463" s="34"/>
      <c r="M463" s="34"/>
      <c r="N463" s="34"/>
      <c r="O463" s="34"/>
    </row>
    <row r="464" spans="2:15" s="123" customFormat="1" ht="24" x14ac:dyDescent="0.2">
      <c r="B464" s="24" t="s">
        <v>198</v>
      </c>
      <c r="C464" s="1">
        <f>Wiwi!C464+Wiwi!E464</f>
        <v>4</v>
      </c>
      <c r="D464" s="2">
        <f>C464/$I464</f>
        <v>0.16666666666666666</v>
      </c>
      <c r="E464" s="1">
        <f>Wiwi!G464</f>
        <v>3</v>
      </c>
      <c r="F464" s="2">
        <f>E464/$I464</f>
        <v>0.125</v>
      </c>
      <c r="G464" s="1">
        <f>Wiwi!I464+Wiwi!K464</f>
        <v>17</v>
      </c>
      <c r="H464" s="2">
        <f>G464/$I464</f>
        <v>0.70833333333333337</v>
      </c>
      <c r="I464" s="11">
        <f>Wiwi!M464</f>
        <v>24</v>
      </c>
      <c r="J464" s="11">
        <f>Wiwi!N464</f>
        <v>16</v>
      </c>
      <c r="K464" s="36">
        <f t="shared" ref="K464:K468" si="78">I464+J464</f>
        <v>40</v>
      </c>
      <c r="L464" s="34"/>
      <c r="M464" s="34"/>
      <c r="N464" s="34"/>
      <c r="O464" s="34"/>
    </row>
    <row r="465" spans="2:15" s="123" customFormat="1" x14ac:dyDescent="0.2">
      <c r="B465" s="24" t="s">
        <v>199</v>
      </c>
      <c r="C465" s="1">
        <f>Wiwi!C465+Wiwi!E465</f>
        <v>6</v>
      </c>
      <c r="D465" s="2">
        <f t="shared" ref="D465:F468" si="79">C465/$I465</f>
        <v>0.2608695652173913</v>
      </c>
      <c r="E465" s="1">
        <f>Wiwi!G465</f>
        <v>5</v>
      </c>
      <c r="F465" s="2">
        <f t="shared" si="79"/>
        <v>0.21739130434782608</v>
      </c>
      <c r="G465" s="1">
        <f>Wiwi!I465+Wiwi!K465</f>
        <v>12</v>
      </c>
      <c r="H465" s="2">
        <f t="shared" ref="H465:H468" si="80">G465/$I465</f>
        <v>0.52173913043478259</v>
      </c>
      <c r="I465" s="11">
        <f>Wiwi!M465</f>
        <v>23</v>
      </c>
      <c r="J465" s="11">
        <f>Wiwi!N465</f>
        <v>17</v>
      </c>
      <c r="K465" s="36">
        <f t="shared" si="78"/>
        <v>40</v>
      </c>
      <c r="L465" s="34"/>
      <c r="M465" s="34"/>
      <c r="N465" s="34"/>
      <c r="O465" s="34"/>
    </row>
    <row r="466" spans="2:15" s="123" customFormat="1" x14ac:dyDescent="0.2">
      <c r="B466" s="24" t="s">
        <v>200</v>
      </c>
      <c r="C466" s="1">
        <f>Wiwi!C466+Wiwi!E466</f>
        <v>1</v>
      </c>
      <c r="D466" s="2">
        <f t="shared" si="79"/>
        <v>4.3478260869565216E-2</v>
      </c>
      <c r="E466" s="1">
        <f>Wiwi!G466</f>
        <v>2</v>
      </c>
      <c r="F466" s="2">
        <f t="shared" si="79"/>
        <v>8.6956521739130432E-2</v>
      </c>
      <c r="G466" s="1">
        <f>Wiwi!I466+Wiwi!K466</f>
        <v>20</v>
      </c>
      <c r="H466" s="2">
        <f t="shared" si="80"/>
        <v>0.86956521739130432</v>
      </c>
      <c r="I466" s="11">
        <f>Wiwi!M466</f>
        <v>23</v>
      </c>
      <c r="J466" s="11">
        <f>Wiwi!N466</f>
        <v>17</v>
      </c>
      <c r="K466" s="36">
        <f t="shared" si="78"/>
        <v>40</v>
      </c>
      <c r="L466" s="34"/>
      <c r="M466" s="34"/>
      <c r="N466" s="34"/>
      <c r="O466" s="34"/>
    </row>
    <row r="467" spans="2:15" s="123" customFormat="1" ht="24" x14ac:dyDescent="0.2">
      <c r="B467" s="24" t="s">
        <v>201</v>
      </c>
      <c r="C467" s="1">
        <f>Wiwi!C467+Wiwi!E467</f>
        <v>4</v>
      </c>
      <c r="D467" s="2">
        <f t="shared" si="79"/>
        <v>0.16666666666666666</v>
      </c>
      <c r="E467" s="1">
        <f>Wiwi!G467</f>
        <v>4</v>
      </c>
      <c r="F467" s="2">
        <f t="shared" si="79"/>
        <v>0.16666666666666666</v>
      </c>
      <c r="G467" s="1">
        <f>Wiwi!I467+Wiwi!K467</f>
        <v>16</v>
      </c>
      <c r="H467" s="2">
        <f t="shared" si="80"/>
        <v>0.66666666666666663</v>
      </c>
      <c r="I467" s="11">
        <f>Wiwi!M467</f>
        <v>24</v>
      </c>
      <c r="J467" s="11">
        <f>Wiwi!N467</f>
        <v>16</v>
      </c>
      <c r="K467" s="36">
        <f t="shared" si="78"/>
        <v>40</v>
      </c>
      <c r="L467" s="34"/>
      <c r="M467" s="34"/>
      <c r="N467" s="34"/>
      <c r="O467" s="34"/>
    </row>
    <row r="468" spans="2:15" s="123" customFormat="1" x14ac:dyDescent="0.2">
      <c r="B468" s="119" t="s">
        <v>114</v>
      </c>
      <c r="C468" s="1">
        <f>Wiwi!C468+Wiwi!E468</f>
        <v>2</v>
      </c>
      <c r="D468" s="2">
        <f t="shared" si="79"/>
        <v>0.4</v>
      </c>
      <c r="E468" s="1">
        <f>Wiwi!G468</f>
        <v>1</v>
      </c>
      <c r="F468" s="2">
        <f t="shared" si="79"/>
        <v>0.2</v>
      </c>
      <c r="G468" s="1">
        <f>Wiwi!I468+Wiwi!K468</f>
        <v>2</v>
      </c>
      <c r="H468" s="2">
        <f t="shared" si="80"/>
        <v>0.4</v>
      </c>
      <c r="I468" s="11">
        <f>Wiwi!M468</f>
        <v>5</v>
      </c>
      <c r="J468" s="11">
        <f>Wiwi!N468</f>
        <v>35</v>
      </c>
      <c r="K468" s="36">
        <f t="shared" si="78"/>
        <v>40</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383</v>
      </c>
      <c r="J475" s="208" t="s">
        <v>5</v>
      </c>
      <c r="K475" s="208" t="s">
        <v>384</v>
      </c>
      <c r="L475" s="34"/>
      <c r="M475" s="34"/>
      <c r="N475" s="34"/>
      <c r="O475" s="34"/>
    </row>
    <row r="476" spans="2:15" s="123" customFormat="1" ht="24" x14ac:dyDescent="0.2">
      <c r="B476" s="24" t="s">
        <v>204</v>
      </c>
      <c r="C476" s="1">
        <f>Wiwi!C476+Wiwi!E476</f>
        <v>3</v>
      </c>
      <c r="D476" s="2">
        <f>C476/$I476</f>
        <v>0.125</v>
      </c>
      <c r="E476" s="1">
        <f>Wiwi!G476</f>
        <v>3</v>
      </c>
      <c r="F476" s="2">
        <f>E476/$I476</f>
        <v>0.125</v>
      </c>
      <c r="G476" s="1">
        <f>Wiwi!I476+Wiwi!K476</f>
        <v>18</v>
      </c>
      <c r="H476" s="2">
        <f>G476/$I476</f>
        <v>0.75</v>
      </c>
      <c r="I476" s="11">
        <f>Wiwi!M476</f>
        <v>24</v>
      </c>
      <c r="J476" s="11">
        <f>Wiwi!N476</f>
        <v>158</v>
      </c>
      <c r="K476" s="36">
        <f t="shared" ref="K476:K481" si="81">I476+J476</f>
        <v>182</v>
      </c>
      <c r="L476" s="34"/>
      <c r="M476" s="34"/>
      <c r="N476" s="34"/>
      <c r="O476" s="34"/>
    </row>
    <row r="477" spans="2:15" s="123" customFormat="1" x14ac:dyDescent="0.2">
      <c r="B477" s="24" t="s">
        <v>205</v>
      </c>
      <c r="C477" s="1">
        <f>Wiwi!C477+Wiwi!E477</f>
        <v>1</v>
      </c>
      <c r="D477" s="2">
        <f t="shared" ref="D477:F481" si="82">C477/$I477</f>
        <v>4.3478260869565216E-2</v>
      </c>
      <c r="E477" s="1">
        <f>Wiwi!G477</f>
        <v>5</v>
      </c>
      <c r="F477" s="2">
        <f t="shared" si="82"/>
        <v>0.21739130434782608</v>
      </c>
      <c r="G477" s="1">
        <f>Wiwi!I477+Wiwi!K477</f>
        <v>17</v>
      </c>
      <c r="H477" s="2">
        <f t="shared" ref="H477:H481" si="83">G477/$I477</f>
        <v>0.73913043478260865</v>
      </c>
      <c r="I477" s="11">
        <f>Wiwi!M477</f>
        <v>23</v>
      </c>
      <c r="J477" s="11">
        <f>Wiwi!N477</f>
        <v>159</v>
      </c>
      <c r="K477" s="36">
        <f t="shared" si="81"/>
        <v>182</v>
      </c>
      <c r="L477" s="34"/>
      <c r="M477" s="34"/>
      <c r="N477" s="34"/>
      <c r="O477" s="34"/>
    </row>
    <row r="478" spans="2:15" s="123" customFormat="1" ht="24" x14ac:dyDescent="0.2">
      <c r="B478" s="24" t="s">
        <v>206</v>
      </c>
      <c r="C478" s="1">
        <f>Wiwi!C478+Wiwi!E478</f>
        <v>3</v>
      </c>
      <c r="D478" s="2">
        <f t="shared" si="82"/>
        <v>0.13636363636363635</v>
      </c>
      <c r="E478" s="1">
        <f>Wiwi!G478</f>
        <v>4</v>
      </c>
      <c r="F478" s="2">
        <f t="shared" si="82"/>
        <v>0.18181818181818182</v>
      </c>
      <c r="G478" s="1">
        <f>Wiwi!I478+Wiwi!K478</f>
        <v>15</v>
      </c>
      <c r="H478" s="2">
        <f t="shared" si="83"/>
        <v>0.68181818181818177</v>
      </c>
      <c r="I478" s="11">
        <f>Wiwi!M478</f>
        <v>22</v>
      </c>
      <c r="J478" s="11">
        <f>Wiwi!N478</f>
        <v>160</v>
      </c>
      <c r="K478" s="36">
        <f t="shared" si="81"/>
        <v>182</v>
      </c>
      <c r="L478" s="34"/>
      <c r="M478" s="34"/>
      <c r="N478" s="34"/>
      <c r="O478" s="34"/>
    </row>
    <row r="479" spans="2:15" s="123" customFormat="1" ht="24" x14ac:dyDescent="0.2">
      <c r="B479" s="24" t="s">
        <v>207</v>
      </c>
      <c r="C479" s="1">
        <f>Wiwi!C479+Wiwi!E479</f>
        <v>2</v>
      </c>
      <c r="D479" s="2">
        <f t="shared" si="82"/>
        <v>9.0909090909090912E-2</v>
      </c>
      <c r="E479" s="1">
        <f>Wiwi!G479</f>
        <v>2</v>
      </c>
      <c r="F479" s="2">
        <f t="shared" si="82"/>
        <v>9.0909090909090912E-2</v>
      </c>
      <c r="G479" s="1">
        <f>Wiwi!I479+Wiwi!K479</f>
        <v>18</v>
      </c>
      <c r="H479" s="2">
        <f t="shared" si="83"/>
        <v>0.81818181818181823</v>
      </c>
      <c r="I479" s="11">
        <f>Wiwi!M479</f>
        <v>22</v>
      </c>
      <c r="J479" s="11">
        <f>Wiwi!N479</f>
        <v>160</v>
      </c>
      <c r="K479" s="36">
        <f t="shared" si="81"/>
        <v>182</v>
      </c>
      <c r="L479" s="34"/>
      <c r="M479" s="34"/>
      <c r="N479" s="34"/>
      <c r="O479" s="34"/>
    </row>
    <row r="480" spans="2:15" s="123" customFormat="1" x14ac:dyDescent="0.2">
      <c r="B480" s="24" t="s">
        <v>208</v>
      </c>
      <c r="C480" s="1">
        <f>Wiwi!C480+Wiwi!E480</f>
        <v>3</v>
      </c>
      <c r="D480" s="2">
        <f t="shared" si="82"/>
        <v>0.125</v>
      </c>
      <c r="E480" s="1">
        <f>Wiwi!G480</f>
        <v>5</v>
      </c>
      <c r="F480" s="2">
        <f t="shared" si="82"/>
        <v>0.20833333333333334</v>
      </c>
      <c r="G480" s="1">
        <f>Wiwi!I480+Wiwi!K480</f>
        <v>16</v>
      </c>
      <c r="H480" s="2">
        <f t="shared" si="83"/>
        <v>0.66666666666666663</v>
      </c>
      <c r="I480" s="11">
        <f>Wiwi!M480</f>
        <v>24</v>
      </c>
      <c r="J480" s="11">
        <f>Wiwi!N480</f>
        <v>158</v>
      </c>
      <c r="K480" s="36">
        <f t="shared" si="81"/>
        <v>182</v>
      </c>
      <c r="L480" s="34"/>
      <c r="M480" s="34"/>
      <c r="N480" s="34"/>
      <c r="O480" s="34"/>
    </row>
    <row r="481" spans="2:15" s="123" customFormat="1" x14ac:dyDescent="0.2">
      <c r="B481" s="119" t="s">
        <v>114</v>
      </c>
      <c r="C481" s="1">
        <f>Wiwi!C481+Wiwi!E481</f>
        <v>1</v>
      </c>
      <c r="D481" s="2">
        <f t="shared" si="82"/>
        <v>0.33333333333333331</v>
      </c>
      <c r="E481" s="1">
        <f>Wiwi!G481</f>
        <v>0</v>
      </c>
      <c r="F481" s="2">
        <f t="shared" si="82"/>
        <v>0</v>
      </c>
      <c r="G481" s="1">
        <f>Wiwi!I481+Wiwi!K481</f>
        <v>2</v>
      </c>
      <c r="H481" s="2">
        <f t="shared" si="83"/>
        <v>0.66666666666666663</v>
      </c>
      <c r="I481" s="11">
        <f>Wiwi!M481</f>
        <v>3</v>
      </c>
      <c r="J481" s="11">
        <f>Wiwi!N481</f>
        <v>179</v>
      </c>
      <c r="K481" s="36">
        <f t="shared" si="81"/>
        <v>182</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383</v>
      </c>
      <c r="J488" s="208" t="s">
        <v>5</v>
      </c>
      <c r="K488" s="208" t="s">
        <v>384</v>
      </c>
      <c r="L488" s="34"/>
      <c r="M488" s="34"/>
      <c r="N488" s="34"/>
      <c r="O488" s="34"/>
    </row>
    <row r="489" spans="2:15" s="123" customFormat="1" x14ac:dyDescent="0.2">
      <c r="B489" s="24" t="s">
        <v>210</v>
      </c>
      <c r="C489" s="1">
        <f>Wiwi!C489+Wiwi!E489</f>
        <v>4</v>
      </c>
      <c r="D489" s="2">
        <f>C489/$I489</f>
        <v>0.5714285714285714</v>
      </c>
      <c r="E489" s="1">
        <f>Wiwi!G489</f>
        <v>2</v>
      </c>
      <c r="F489" s="2">
        <f>E489/$I489</f>
        <v>0.2857142857142857</v>
      </c>
      <c r="G489" s="1">
        <f>Wiwi!I489+Wiwi!K489</f>
        <v>1</v>
      </c>
      <c r="H489" s="2">
        <f>G489/$I489</f>
        <v>0.14285714285714285</v>
      </c>
      <c r="I489" s="11">
        <f>Wiwi!M489</f>
        <v>7</v>
      </c>
      <c r="J489" s="11">
        <f>Wiwi!N489</f>
        <v>175</v>
      </c>
      <c r="K489" s="36">
        <f t="shared" ref="K489:K496" si="84">I489+J489</f>
        <v>182</v>
      </c>
      <c r="L489" s="34"/>
      <c r="M489" s="34"/>
      <c r="N489" s="34"/>
      <c r="O489" s="34"/>
    </row>
    <row r="490" spans="2:15" s="123" customFormat="1" ht="24" x14ac:dyDescent="0.2">
      <c r="B490" s="24" t="s">
        <v>211</v>
      </c>
      <c r="C490" s="1">
        <f>Wiwi!C490+Wiwi!E490</f>
        <v>4</v>
      </c>
      <c r="D490" s="2">
        <f t="shared" ref="D490:F495" si="85">C490/$I490</f>
        <v>0.66666666666666663</v>
      </c>
      <c r="E490" s="1">
        <f>Wiwi!G490</f>
        <v>0</v>
      </c>
      <c r="F490" s="2">
        <f t="shared" si="85"/>
        <v>0</v>
      </c>
      <c r="G490" s="1">
        <f>Wiwi!I490+Wiwi!K490</f>
        <v>2</v>
      </c>
      <c r="H490" s="2">
        <f t="shared" ref="H490:H495" si="86">G490/$I490</f>
        <v>0.33333333333333331</v>
      </c>
      <c r="I490" s="11">
        <f>Wiwi!M490</f>
        <v>6</v>
      </c>
      <c r="J490" s="11">
        <f>Wiwi!N490</f>
        <v>176</v>
      </c>
      <c r="K490" s="36">
        <f t="shared" si="84"/>
        <v>182</v>
      </c>
      <c r="L490" s="34"/>
      <c r="M490" s="34"/>
      <c r="N490" s="34"/>
      <c r="O490" s="34"/>
    </row>
    <row r="491" spans="2:15" s="123" customFormat="1" ht="36" x14ac:dyDescent="0.2">
      <c r="B491" s="24" t="s">
        <v>212</v>
      </c>
      <c r="C491" s="1">
        <f>Wiwi!C491+Wiwi!E491</f>
        <v>4</v>
      </c>
      <c r="D491" s="2">
        <f t="shared" si="85"/>
        <v>0.5714285714285714</v>
      </c>
      <c r="E491" s="1">
        <f>Wiwi!G491</f>
        <v>2</v>
      </c>
      <c r="F491" s="2">
        <f t="shared" si="85"/>
        <v>0.2857142857142857</v>
      </c>
      <c r="G491" s="1">
        <f>Wiwi!I491+Wiwi!K491</f>
        <v>1</v>
      </c>
      <c r="H491" s="2">
        <f t="shared" si="86"/>
        <v>0.14285714285714285</v>
      </c>
      <c r="I491" s="11">
        <f>Wiwi!M491</f>
        <v>7</v>
      </c>
      <c r="J491" s="11">
        <f>Wiwi!N491</f>
        <v>175</v>
      </c>
      <c r="K491" s="36">
        <f t="shared" si="84"/>
        <v>182</v>
      </c>
      <c r="L491" s="34"/>
      <c r="M491" s="34"/>
      <c r="N491" s="34"/>
      <c r="O491" s="34"/>
    </row>
    <row r="492" spans="2:15" s="123" customFormat="1" ht="36" x14ac:dyDescent="0.2">
      <c r="B492" s="24" t="s">
        <v>213</v>
      </c>
      <c r="C492" s="1">
        <f>Wiwi!C492+Wiwi!E492</f>
        <v>4</v>
      </c>
      <c r="D492" s="2">
        <f t="shared" si="85"/>
        <v>0.5</v>
      </c>
      <c r="E492" s="1">
        <f>Wiwi!G492</f>
        <v>1</v>
      </c>
      <c r="F492" s="2">
        <f t="shared" si="85"/>
        <v>0.125</v>
      </c>
      <c r="G492" s="1">
        <f>Wiwi!I492+Wiwi!K492</f>
        <v>3</v>
      </c>
      <c r="H492" s="2">
        <f t="shared" si="86"/>
        <v>0.375</v>
      </c>
      <c r="I492" s="11">
        <f>Wiwi!M492</f>
        <v>8</v>
      </c>
      <c r="J492" s="11">
        <f>Wiwi!N492</f>
        <v>174</v>
      </c>
      <c r="K492" s="36">
        <f t="shared" si="84"/>
        <v>182</v>
      </c>
      <c r="L492" s="34"/>
      <c r="M492" s="34"/>
      <c r="N492" s="34"/>
      <c r="O492" s="34"/>
    </row>
    <row r="493" spans="2:15" s="123" customFormat="1" ht="36" x14ac:dyDescent="0.2">
      <c r="B493" s="24" t="s">
        <v>214</v>
      </c>
      <c r="C493" s="1">
        <f>Wiwi!C493+Wiwi!E493</f>
        <v>4</v>
      </c>
      <c r="D493" s="2">
        <f t="shared" si="85"/>
        <v>0.44444444444444442</v>
      </c>
      <c r="E493" s="1">
        <f>Wiwi!G493</f>
        <v>2</v>
      </c>
      <c r="F493" s="2">
        <f t="shared" si="85"/>
        <v>0.22222222222222221</v>
      </c>
      <c r="G493" s="1">
        <f>Wiwi!I493+Wiwi!K493</f>
        <v>3</v>
      </c>
      <c r="H493" s="2">
        <f t="shared" si="86"/>
        <v>0.33333333333333331</v>
      </c>
      <c r="I493" s="11">
        <f>Wiwi!M493</f>
        <v>9</v>
      </c>
      <c r="J493" s="11">
        <f>Wiwi!N493</f>
        <v>173</v>
      </c>
      <c r="K493" s="36">
        <f t="shared" si="84"/>
        <v>182</v>
      </c>
      <c r="L493" s="34"/>
      <c r="M493" s="34"/>
      <c r="N493" s="34"/>
      <c r="O493" s="34"/>
    </row>
    <row r="494" spans="2:15" s="123" customFormat="1" ht="24" x14ac:dyDescent="0.2">
      <c r="B494" s="24" t="s">
        <v>215</v>
      </c>
      <c r="C494" s="1">
        <f>Wiwi!C494+Wiwi!E494</f>
        <v>5</v>
      </c>
      <c r="D494" s="2">
        <f t="shared" si="85"/>
        <v>0.7142857142857143</v>
      </c>
      <c r="E494" s="1">
        <f>Wiwi!G494</f>
        <v>2</v>
      </c>
      <c r="F494" s="2">
        <f t="shared" si="85"/>
        <v>0.2857142857142857</v>
      </c>
      <c r="G494" s="1">
        <f>Wiwi!I494+Wiwi!K494</f>
        <v>0</v>
      </c>
      <c r="H494" s="2">
        <f t="shared" si="86"/>
        <v>0</v>
      </c>
      <c r="I494" s="11">
        <f>Wiwi!M494</f>
        <v>7</v>
      </c>
      <c r="J494" s="11">
        <f>Wiwi!N494</f>
        <v>175</v>
      </c>
      <c r="K494" s="36">
        <f t="shared" si="84"/>
        <v>182</v>
      </c>
      <c r="L494" s="34"/>
      <c r="M494" s="34"/>
      <c r="N494" s="34"/>
      <c r="O494" s="34"/>
    </row>
    <row r="495" spans="2:15" s="123" customFormat="1" ht="36" x14ac:dyDescent="0.2">
      <c r="B495" s="24" t="s">
        <v>216</v>
      </c>
      <c r="C495" s="1">
        <f>Wiwi!C495+Wiwi!E495</f>
        <v>1</v>
      </c>
      <c r="D495" s="2">
        <f t="shared" si="85"/>
        <v>0.125</v>
      </c>
      <c r="E495" s="1">
        <f>Wiwi!G495</f>
        <v>2</v>
      </c>
      <c r="F495" s="2">
        <f t="shared" si="85"/>
        <v>0.25</v>
      </c>
      <c r="G495" s="1">
        <f>Wiwi!I495+Wiwi!K495</f>
        <v>5</v>
      </c>
      <c r="H495" s="2">
        <f t="shared" si="86"/>
        <v>0.625</v>
      </c>
      <c r="I495" s="11">
        <f>Wiwi!M495</f>
        <v>8</v>
      </c>
      <c r="J495" s="11">
        <f>Wiwi!N495</f>
        <v>174</v>
      </c>
      <c r="K495" s="36">
        <f t="shared" si="84"/>
        <v>182</v>
      </c>
      <c r="L495" s="34"/>
      <c r="M495" s="34"/>
      <c r="N495" s="34"/>
      <c r="O495" s="34"/>
    </row>
    <row r="496" spans="2:15" s="123" customFormat="1" x14ac:dyDescent="0.2">
      <c r="B496" s="119" t="s">
        <v>114</v>
      </c>
      <c r="C496" s="1">
        <f>Wiwi!C496+Wiwi!E496</f>
        <v>0</v>
      </c>
      <c r="D496" s="2">
        <v>0</v>
      </c>
      <c r="E496" s="1">
        <f>Wiwi!G496</f>
        <v>0</v>
      </c>
      <c r="F496" s="2">
        <v>0</v>
      </c>
      <c r="G496" s="1">
        <f>Wiwi!I496+Wiwi!K496</f>
        <v>0</v>
      </c>
      <c r="H496" s="2">
        <v>0</v>
      </c>
      <c r="I496" s="11">
        <f>Wiwi!M496</f>
        <v>0</v>
      </c>
      <c r="J496" s="11">
        <f>Wiwi!N496</f>
        <v>182</v>
      </c>
      <c r="K496" s="36">
        <f t="shared" si="84"/>
        <v>182</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383</v>
      </c>
      <c r="J505" s="208" t="s">
        <v>5</v>
      </c>
      <c r="K505" s="208" t="s">
        <v>384</v>
      </c>
      <c r="L505" s="34"/>
      <c r="M505" s="34"/>
      <c r="N505" s="34"/>
      <c r="O505" s="34"/>
    </row>
    <row r="506" spans="2:15" s="123" customFormat="1" x14ac:dyDescent="0.2">
      <c r="B506" s="24" t="s">
        <v>222</v>
      </c>
      <c r="C506" s="1">
        <f>Wiwi!C506+Wiwi!E506</f>
        <v>11</v>
      </c>
      <c r="D506" s="2">
        <f>C506/$I506</f>
        <v>7.746478873239436E-2</v>
      </c>
      <c r="E506" s="1">
        <f>Wiwi!G506</f>
        <v>10</v>
      </c>
      <c r="F506" s="2">
        <f>E506/$I506</f>
        <v>7.0422535211267609E-2</v>
      </c>
      <c r="G506" s="1">
        <f>Wiwi!I506+Wiwi!K506</f>
        <v>121</v>
      </c>
      <c r="H506" s="2">
        <f>G506/$I506</f>
        <v>0.852112676056338</v>
      </c>
      <c r="I506" s="11">
        <f>Wiwi!M506</f>
        <v>142</v>
      </c>
      <c r="J506" s="11">
        <f>Wiwi!N506</f>
        <v>0</v>
      </c>
      <c r="K506" s="36">
        <f t="shared" ref="K506:K519" si="87">I506+J506</f>
        <v>142</v>
      </c>
      <c r="L506" s="34"/>
      <c r="M506" s="34"/>
      <c r="N506" s="34"/>
      <c r="O506" s="34"/>
    </row>
    <row r="507" spans="2:15" s="123" customFormat="1" x14ac:dyDescent="0.2">
      <c r="B507" s="24" t="s">
        <v>223</v>
      </c>
      <c r="C507" s="1">
        <f>Wiwi!C507+Wiwi!E507</f>
        <v>88</v>
      </c>
      <c r="D507" s="2">
        <f t="shared" ref="D507:F519" si="88">C507/$I507</f>
        <v>0.6376811594202898</v>
      </c>
      <c r="E507" s="1">
        <f>Wiwi!G507</f>
        <v>19</v>
      </c>
      <c r="F507" s="2">
        <f t="shared" si="88"/>
        <v>0.13768115942028986</v>
      </c>
      <c r="G507" s="1">
        <f>Wiwi!I507+Wiwi!K507</f>
        <v>31</v>
      </c>
      <c r="H507" s="2">
        <f t="shared" ref="H507:H519" si="89">G507/$I507</f>
        <v>0.22463768115942029</v>
      </c>
      <c r="I507" s="11">
        <f>Wiwi!M507</f>
        <v>138</v>
      </c>
      <c r="J507" s="11">
        <f>Wiwi!N507</f>
        <v>4</v>
      </c>
      <c r="K507" s="36">
        <f t="shared" si="87"/>
        <v>142</v>
      </c>
      <c r="L507" s="34"/>
      <c r="M507" s="34"/>
      <c r="N507" s="34"/>
      <c r="O507" s="34"/>
    </row>
    <row r="508" spans="2:15" s="123" customFormat="1" ht="24" x14ac:dyDescent="0.2">
      <c r="B508" s="26" t="s">
        <v>224</v>
      </c>
      <c r="C508" s="1">
        <f>Wiwi!C508+Wiwi!E508</f>
        <v>75</v>
      </c>
      <c r="D508" s="2">
        <f t="shared" si="88"/>
        <v>0.53956834532374098</v>
      </c>
      <c r="E508" s="1">
        <f>Wiwi!G508</f>
        <v>15</v>
      </c>
      <c r="F508" s="2">
        <f t="shared" si="88"/>
        <v>0.1079136690647482</v>
      </c>
      <c r="G508" s="1">
        <f>Wiwi!I508+Wiwi!K508</f>
        <v>49</v>
      </c>
      <c r="H508" s="2">
        <f t="shared" si="89"/>
        <v>0.35251798561151076</v>
      </c>
      <c r="I508" s="11">
        <f>Wiwi!M508</f>
        <v>139</v>
      </c>
      <c r="J508" s="11">
        <f>Wiwi!N508</f>
        <v>3</v>
      </c>
      <c r="K508" s="36">
        <f t="shared" si="87"/>
        <v>142</v>
      </c>
      <c r="L508" s="34"/>
      <c r="M508" s="34"/>
      <c r="N508" s="34"/>
      <c r="O508" s="34"/>
    </row>
    <row r="509" spans="2:15" s="123" customFormat="1" x14ac:dyDescent="0.2">
      <c r="B509" s="24" t="s">
        <v>225</v>
      </c>
      <c r="C509" s="1">
        <f>Wiwi!C509+Wiwi!E509</f>
        <v>122</v>
      </c>
      <c r="D509" s="2">
        <f t="shared" si="88"/>
        <v>0.87142857142857144</v>
      </c>
      <c r="E509" s="1">
        <f>Wiwi!G509</f>
        <v>9</v>
      </c>
      <c r="F509" s="2">
        <f t="shared" si="88"/>
        <v>6.4285714285714279E-2</v>
      </c>
      <c r="G509" s="1">
        <f>Wiwi!I509+Wiwi!K509</f>
        <v>9</v>
      </c>
      <c r="H509" s="2">
        <f t="shared" si="89"/>
        <v>6.4285714285714279E-2</v>
      </c>
      <c r="I509" s="11">
        <f>Wiwi!M509</f>
        <v>140</v>
      </c>
      <c r="J509" s="11">
        <f>Wiwi!N509</f>
        <v>2</v>
      </c>
      <c r="K509" s="36">
        <f t="shared" si="87"/>
        <v>142</v>
      </c>
      <c r="L509" s="34"/>
      <c r="M509" s="34"/>
      <c r="N509" s="34"/>
      <c r="O509" s="34"/>
    </row>
    <row r="510" spans="2:15" s="123" customFormat="1" x14ac:dyDescent="0.2">
      <c r="B510" s="24" t="s">
        <v>226</v>
      </c>
      <c r="C510" s="1">
        <f>Wiwi!C510+Wiwi!E510</f>
        <v>133</v>
      </c>
      <c r="D510" s="2">
        <f t="shared" si="88"/>
        <v>0.96376811594202894</v>
      </c>
      <c r="E510" s="1">
        <f>Wiwi!G510</f>
        <v>2</v>
      </c>
      <c r="F510" s="2">
        <f t="shared" si="88"/>
        <v>1.4492753623188406E-2</v>
      </c>
      <c r="G510" s="1">
        <f>Wiwi!I510+Wiwi!K510</f>
        <v>3</v>
      </c>
      <c r="H510" s="2">
        <f t="shared" si="89"/>
        <v>2.1739130434782608E-2</v>
      </c>
      <c r="I510" s="11">
        <f>Wiwi!M510</f>
        <v>138</v>
      </c>
      <c r="J510" s="11">
        <f>Wiwi!N510</f>
        <v>4</v>
      </c>
      <c r="K510" s="36">
        <f t="shared" si="87"/>
        <v>142</v>
      </c>
      <c r="L510" s="34"/>
      <c r="M510" s="34"/>
      <c r="N510" s="34"/>
      <c r="O510" s="34"/>
    </row>
    <row r="511" spans="2:15" s="123" customFormat="1" x14ac:dyDescent="0.2">
      <c r="B511" s="119" t="s">
        <v>227</v>
      </c>
      <c r="C511" s="1">
        <f>Wiwi!C511+Wiwi!E511</f>
        <v>130</v>
      </c>
      <c r="D511" s="2">
        <f t="shared" si="88"/>
        <v>0.93525179856115104</v>
      </c>
      <c r="E511" s="1">
        <f>Wiwi!G511</f>
        <v>7</v>
      </c>
      <c r="F511" s="2">
        <f t="shared" si="88"/>
        <v>5.0359712230215826E-2</v>
      </c>
      <c r="G511" s="1">
        <f>Wiwi!I511+Wiwi!K511</f>
        <v>2</v>
      </c>
      <c r="H511" s="2">
        <f t="shared" si="89"/>
        <v>1.4388489208633094E-2</v>
      </c>
      <c r="I511" s="11">
        <f>Wiwi!M511</f>
        <v>139</v>
      </c>
      <c r="J511" s="11">
        <f>Wiwi!N511</f>
        <v>3</v>
      </c>
      <c r="K511" s="36">
        <f t="shared" si="87"/>
        <v>142</v>
      </c>
      <c r="L511" s="34"/>
      <c r="M511" s="34"/>
      <c r="N511" s="34"/>
      <c r="O511" s="34"/>
    </row>
    <row r="512" spans="2:15" s="123" customFormat="1" ht="24" x14ac:dyDescent="0.2">
      <c r="B512" s="24" t="s">
        <v>228</v>
      </c>
      <c r="C512" s="1">
        <f>Wiwi!C512+Wiwi!E512</f>
        <v>59</v>
      </c>
      <c r="D512" s="2">
        <f t="shared" si="88"/>
        <v>0.41843971631205673</v>
      </c>
      <c r="E512" s="1">
        <f>Wiwi!G512</f>
        <v>35</v>
      </c>
      <c r="F512" s="2">
        <f t="shared" si="88"/>
        <v>0.24822695035460993</v>
      </c>
      <c r="G512" s="1">
        <f>Wiwi!I512+Wiwi!K512</f>
        <v>47</v>
      </c>
      <c r="H512" s="2">
        <f t="shared" si="89"/>
        <v>0.33333333333333331</v>
      </c>
      <c r="I512" s="11">
        <f>Wiwi!M512</f>
        <v>141</v>
      </c>
      <c r="J512" s="11">
        <f>Wiwi!N512</f>
        <v>1</v>
      </c>
      <c r="K512" s="36">
        <f t="shared" si="87"/>
        <v>142</v>
      </c>
      <c r="L512" s="34"/>
      <c r="M512" s="34"/>
      <c r="N512" s="34"/>
      <c r="O512" s="34"/>
    </row>
    <row r="513" spans="2:15" s="123" customFormat="1" x14ac:dyDescent="0.2">
      <c r="B513" s="24" t="s">
        <v>229</v>
      </c>
      <c r="C513" s="1">
        <f>Wiwi!C513+Wiwi!E513</f>
        <v>51</v>
      </c>
      <c r="D513" s="2">
        <f t="shared" si="88"/>
        <v>0.36428571428571427</v>
      </c>
      <c r="E513" s="1">
        <f>Wiwi!G513</f>
        <v>40</v>
      </c>
      <c r="F513" s="2">
        <f t="shared" si="88"/>
        <v>0.2857142857142857</v>
      </c>
      <c r="G513" s="1">
        <f>Wiwi!I513+Wiwi!K513</f>
        <v>49</v>
      </c>
      <c r="H513" s="2">
        <f t="shared" si="89"/>
        <v>0.35</v>
      </c>
      <c r="I513" s="11">
        <f>Wiwi!M513</f>
        <v>140</v>
      </c>
      <c r="J513" s="11">
        <f>Wiwi!N513</f>
        <v>2</v>
      </c>
      <c r="K513" s="36">
        <f t="shared" si="87"/>
        <v>142</v>
      </c>
      <c r="L513" s="34"/>
      <c r="M513" s="34"/>
      <c r="N513" s="34"/>
      <c r="O513" s="34"/>
    </row>
    <row r="514" spans="2:15" s="123" customFormat="1" x14ac:dyDescent="0.2">
      <c r="B514" s="24" t="s">
        <v>230</v>
      </c>
      <c r="C514" s="1">
        <f>Wiwi!C514+Wiwi!E514</f>
        <v>74</v>
      </c>
      <c r="D514" s="2">
        <f t="shared" si="88"/>
        <v>0.54014598540145986</v>
      </c>
      <c r="E514" s="1">
        <f>Wiwi!G514</f>
        <v>32</v>
      </c>
      <c r="F514" s="2">
        <f t="shared" si="88"/>
        <v>0.23357664233576642</v>
      </c>
      <c r="G514" s="1">
        <f>Wiwi!I514+Wiwi!K514</f>
        <v>31</v>
      </c>
      <c r="H514" s="2">
        <f t="shared" si="89"/>
        <v>0.22627737226277372</v>
      </c>
      <c r="I514" s="11">
        <f>Wiwi!M514</f>
        <v>137</v>
      </c>
      <c r="J514" s="11">
        <f>Wiwi!N514</f>
        <v>5</v>
      </c>
      <c r="K514" s="36">
        <f t="shared" si="87"/>
        <v>142</v>
      </c>
      <c r="L514" s="34"/>
      <c r="M514" s="34"/>
      <c r="N514" s="34"/>
      <c r="O514" s="34"/>
    </row>
    <row r="515" spans="2:15" s="123" customFormat="1" x14ac:dyDescent="0.2">
      <c r="B515" s="24" t="s">
        <v>231</v>
      </c>
      <c r="C515" s="1">
        <f>Wiwi!C515+Wiwi!E515</f>
        <v>77</v>
      </c>
      <c r="D515" s="2">
        <f t="shared" si="88"/>
        <v>0.5539568345323741</v>
      </c>
      <c r="E515" s="1">
        <f>Wiwi!G515</f>
        <v>28</v>
      </c>
      <c r="F515" s="2">
        <f t="shared" si="88"/>
        <v>0.20143884892086331</v>
      </c>
      <c r="G515" s="1">
        <f>Wiwi!I515+Wiwi!K515</f>
        <v>34</v>
      </c>
      <c r="H515" s="2">
        <f t="shared" si="89"/>
        <v>0.2446043165467626</v>
      </c>
      <c r="I515" s="11">
        <f>Wiwi!M515</f>
        <v>139</v>
      </c>
      <c r="J515" s="11">
        <f>Wiwi!N515</f>
        <v>3</v>
      </c>
      <c r="K515" s="36">
        <f t="shared" si="87"/>
        <v>142</v>
      </c>
      <c r="L515" s="34"/>
      <c r="M515" s="34"/>
      <c r="N515" s="34"/>
      <c r="O515" s="34"/>
    </row>
    <row r="516" spans="2:15" s="123" customFormat="1" x14ac:dyDescent="0.2">
      <c r="B516" s="119" t="s">
        <v>232</v>
      </c>
      <c r="C516" s="1">
        <f>Wiwi!C516+Wiwi!E516</f>
        <v>101</v>
      </c>
      <c r="D516" s="2">
        <f t="shared" si="88"/>
        <v>0.72661870503597126</v>
      </c>
      <c r="E516" s="1">
        <f>Wiwi!G516</f>
        <v>17</v>
      </c>
      <c r="F516" s="2">
        <f t="shared" si="88"/>
        <v>0.1223021582733813</v>
      </c>
      <c r="G516" s="1">
        <f>Wiwi!I516+Wiwi!K516</f>
        <v>21</v>
      </c>
      <c r="H516" s="2">
        <f t="shared" si="89"/>
        <v>0.15107913669064749</v>
      </c>
      <c r="I516" s="11">
        <f>Wiwi!M516</f>
        <v>139</v>
      </c>
      <c r="J516" s="11">
        <f>Wiwi!N516</f>
        <v>3</v>
      </c>
      <c r="K516" s="36">
        <f t="shared" si="87"/>
        <v>142</v>
      </c>
      <c r="L516" s="34"/>
      <c r="M516" s="34"/>
      <c r="N516" s="34"/>
      <c r="O516" s="34"/>
    </row>
    <row r="517" spans="2:15" s="123" customFormat="1" x14ac:dyDescent="0.2">
      <c r="B517" s="24" t="s">
        <v>233</v>
      </c>
      <c r="C517" s="1">
        <f>Wiwi!C517+Wiwi!E517</f>
        <v>45</v>
      </c>
      <c r="D517" s="2">
        <f t="shared" si="88"/>
        <v>0.32374100719424459</v>
      </c>
      <c r="E517" s="1">
        <f>Wiwi!G517</f>
        <v>35</v>
      </c>
      <c r="F517" s="2">
        <f t="shared" si="88"/>
        <v>0.25179856115107913</v>
      </c>
      <c r="G517" s="1">
        <f>Wiwi!I517+Wiwi!K517</f>
        <v>59</v>
      </c>
      <c r="H517" s="2">
        <f t="shared" si="89"/>
        <v>0.42446043165467628</v>
      </c>
      <c r="I517" s="11">
        <f>Wiwi!M517</f>
        <v>139</v>
      </c>
      <c r="J517" s="11">
        <f>Wiwi!N517</f>
        <v>3</v>
      </c>
      <c r="K517" s="36">
        <f t="shared" si="87"/>
        <v>142</v>
      </c>
      <c r="L517" s="34"/>
      <c r="M517" s="34"/>
      <c r="N517" s="34"/>
      <c r="O517" s="34"/>
    </row>
    <row r="518" spans="2:15" s="123" customFormat="1" x14ac:dyDescent="0.2">
      <c r="B518" s="24" t="s">
        <v>234</v>
      </c>
      <c r="C518" s="1">
        <f>Wiwi!C518+Wiwi!E518</f>
        <v>126</v>
      </c>
      <c r="D518" s="2">
        <f t="shared" si="88"/>
        <v>0.91970802919708028</v>
      </c>
      <c r="E518" s="1">
        <f>Wiwi!G518</f>
        <v>7</v>
      </c>
      <c r="F518" s="2">
        <f t="shared" si="88"/>
        <v>5.1094890510948905E-2</v>
      </c>
      <c r="G518" s="1">
        <f>Wiwi!I518+Wiwi!K518</f>
        <v>4</v>
      </c>
      <c r="H518" s="2">
        <f t="shared" si="89"/>
        <v>2.9197080291970802E-2</v>
      </c>
      <c r="I518" s="11">
        <f>Wiwi!M518</f>
        <v>137</v>
      </c>
      <c r="J518" s="11">
        <f>Wiwi!N518</f>
        <v>5</v>
      </c>
      <c r="K518" s="36">
        <f t="shared" si="87"/>
        <v>142</v>
      </c>
      <c r="L518" s="34"/>
      <c r="M518" s="34"/>
      <c r="N518" s="34"/>
      <c r="O518" s="34"/>
    </row>
    <row r="519" spans="2:15" s="123" customFormat="1" x14ac:dyDescent="0.2">
      <c r="B519" s="24" t="s">
        <v>235</v>
      </c>
      <c r="C519" s="1">
        <f>Wiwi!C519+Wiwi!E519</f>
        <v>105</v>
      </c>
      <c r="D519" s="2">
        <f t="shared" si="88"/>
        <v>0.76642335766423353</v>
      </c>
      <c r="E519" s="1">
        <f>Wiwi!G519</f>
        <v>26</v>
      </c>
      <c r="F519" s="2">
        <f t="shared" si="88"/>
        <v>0.18978102189781021</v>
      </c>
      <c r="G519" s="1">
        <f>Wiwi!I519+Wiwi!K519</f>
        <v>6</v>
      </c>
      <c r="H519" s="2">
        <f t="shared" si="89"/>
        <v>4.3795620437956206E-2</v>
      </c>
      <c r="I519" s="11">
        <f>Wiwi!M519</f>
        <v>137</v>
      </c>
      <c r="J519" s="11">
        <f>Wiwi!N519</f>
        <v>5</v>
      </c>
      <c r="K519" s="36">
        <f t="shared" si="87"/>
        <v>142</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383</v>
      </c>
      <c r="J526" s="208" t="s">
        <v>5</v>
      </c>
      <c r="K526" s="208" t="s">
        <v>384</v>
      </c>
      <c r="L526" s="34"/>
      <c r="M526" s="34"/>
      <c r="N526" s="34"/>
      <c r="O526" s="34"/>
    </row>
    <row r="527" spans="2:15" s="123" customFormat="1" x14ac:dyDescent="0.2">
      <c r="B527" s="24" t="s">
        <v>226</v>
      </c>
      <c r="C527" s="1">
        <f>Wiwi!C527+Wiwi!E527</f>
        <v>36</v>
      </c>
      <c r="D527" s="2">
        <f>C527/$I527</f>
        <v>0.92307692307692313</v>
      </c>
      <c r="E527" s="1">
        <f>Wiwi!G527</f>
        <v>1</v>
      </c>
      <c r="F527" s="2">
        <f>E527/$I527</f>
        <v>2.564102564102564E-2</v>
      </c>
      <c r="G527" s="1">
        <f>Wiwi!I527+Wiwi!K527</f>
        <v>2</v>
      </c>
      <c r="H527" s="2">
        <f>G527/$I527</f>
        <v>5.128205128205128E-2</v>
      </c>
      <c r="I527" s="11">
        <f>Wiwi!M527</f>
        <v>39</v>
      </c>
      <c r="J527" s="11">
        <f>Wiwi!N527</f>
        <v>1</v>
      </c>
      <c r="K527" s="36">
        <f t="shared" ref="K527:K539" si="90">I527+J527</f>
        <v>40</v>
      </c>
      <c r="L527" s="34"/>
      <c r="M527" s="34"/>
      <c r="N527" s="34"/>
      <c r="O527" s="34"/>
    </row>
    <row r="528" spans="2:15" s="123" customFormat="1" x14ac:dyDescent="0.2">
      <c r="B528" s="24" t="s">
        <v>227</v>
      </c>
      <c r="C528" s="1">
        <f>Wiwi!C528+Wiwi!E528</f>
        <v>35</v>
      </c>
      <c r="D528" s="2">
        <f t="shared" ref="D528:F539" si="91">C528/$I528</f>
        <v>0.92105263157894735</v>
      </c>
      <c r="E528" s="1">
        <f>Wiwi!G528</f>
        <v>0</v>
      </c>
      <c r="F528" s="2">
        <f t="shared" si="91"/>
        <v>0</v>
      </c>
      <c r="G528" s="1">
        <f>Wiwi!I528+Wiwi!K528</f>
        <v>3</v>
      </c>
      <c r="H528" s="2">
        <f t="shared" ref="H528:H539" si="92">G528/$I528</f>
        <v>7.8947368421052627E-2</v>
      </c>
      <c r="I528" s="11">
        <f>Wiwi!M528</f>
        <v>38</v>
      </c>
      <c r="J528" s="11">
        <f>Wiwi!N528</f>
        <v>2</v>
      </c>
      <c r="K528" s="36">
        <f t="shared" si="90"/>
        <v>40</v>
      </c>
      <c r="L528" s="34"/>
      <c r="M528" s="34"/>
      <c r="N528" s="34"/>
      <c r="O528" s="34"/>
    </row>
    <row r="529" spans="2:15" s="123" customFormat="1" ht="24" x14ac:dyDescent="0.2">
      <c r="B529" s="26" t="s">
        <v>237</v>
      </c>
      <c r="C529" s="1">
        <f>Wiwi!C529+Wiwi!E529</f>
        <v>14</v>
      </c>
      <c r="D529" s="2">
        <f t="shared" si="91"/>
        <v>0.35897435897435898</v>
      </c>
      <c r="E529" s="1">
        <f>Wiwi!G529</f>
        <v>9</v>
      </c>
      <c r="F529" s="2">
        <f t="shared" si="91"/>
        <v>0.23076923076923078</v>
      </c>
      <c r="G529" s="1">
        <f>Wiwi!I529+Wiwi!K529</f>
        <v>16</v>
      </c>
      <c r="H529" s="2">
        <f t="shared" si="92"/>
        <v>0.41025641025641024</v>
      </c>
      <c r="I529" s="11">
        <f>Wiwi!M529</f>
        <v>39</v>
      </c>
      <c r="J529" s="11">
        <f>Wiwi!N529</f>
        <v>1</v>
      </c>
      <c r="K529" s="36">
        <f t="shared" si="90"/>
        <v>40</v>
      </c>
      <c r="L529" s="34"/>
      <c r="M529" s="34"/>
      <c r="N529" s="34"/>
      <c r="O529" s="34"/>
    </row>
    <row r="530" spans="2:15" s="123" customFormat="1" x14ac:dyDescent="0.2">
      <c r="B530" s="24" t="s">
        <v>229</v>
      </c>
      <c r="C530" s="1">
        <f>Wiwi!C530+Wiwi!E530</f>
        <v>15</v>
      </c>
      <c r="D530" s="2">
        <f t="shared" si="91"/>
        <v>0.40540540540540543</v>
      </c>
      <c r="E530" s="1">
        <f>Wiwi!G530</f>
        <v>11</v>
      </c>
      <c r="F530" s="2">
        <f t="shared" si="91"/>
        <v>0.29729729729729731</v>
      </c>
      <c r="G530" s="1">
        <f>Wiwi!I530+Wiwi!K530</f>
        <v>11</v>
      </c>
      <c r="H530" s="2">
        <f t="shared" si="92"/>
        <v>0.29729729729729731</v>
      </c>
      <c r="I530" s="11">
        <f>Wiwi!M530</f>
        <v>37</v>
      </c>
      <c r="J530" s="11">
        <f>Wiwi!N530</f>
        <v>3</v>
      </c>
      <c r="K530" s="36">
        <f t="shared" si="90"/>
        <v>40</v>
      </c>
      <c r="L530" s="34"/>
      <c r="M530" s="34"/>
      <c r="N530" s="34"/>
      <c r="O530" s="34"/>
    </row>
    <row r="531" spans="2:15" s="123" customFormat="1" x14ac:dyDescent="0.2">
      <c r="B531" s="24" t="s">
        <v>230</v>
      </c>
      <c r="C531" s="1">
        <f>Wiwi!C531+Wiwi!E531</f>
        <v>33</v>
      </c>
      <c r="D531" s="2">
        <f t="shared" si="91"/>
        <v>0.84615384615384615</v>
      </c>
      <c r="E531" s="1">
        <f>Wiwi!G531</f>
        <v>3</v>
      </c>
      <c r="F531" s="2">
        <f t="shared" si="91"/>
        <v>7.6923076923076927E-2</v>
      </c>
      <c r="G531" s="1">
        <f>Wiwi!I531+Wiwi!K531</f>
        <v>3</v>
      </c>
      <c r="H531" s="2">
        <f t="shared" si="92"/>
        <v>7.6923076923076927E-2</v>
      </c>
      <c r="I531" s="11">
        <f>Wiwi!M531</f>
        <v>39</v>
      </c>
      <c r="J531" s="11">
        <f>Wiwi!N531</f>
        <v>1</v>
      </c>
      <c r="K531" s="36">
        <f t="shared" si="90"/>
        <v>40</v>
      </c>
      <c r="L531" s="34"/>
      <c r="M531" s="34"/>
      <c r="N531" s="34"/>
      <c r="O531" s="34"/>
    </row>
    <row r="532" spans="2:15" s="123" customFormat="1" x14ac:dyDescent="0.2">
      <c r="B532" s="24" t="s">
        <v>231</v>
      </c>
      <c r="C532" s="1">
        <f>Wiwi!C532+Wiwi!E532</f>
        <v>33</v>
      </c>
      <c r="D532" s="2">
        <f t="shared" si="91"/>
        <v>0.84615384615384615</v>
      </c>
      <c r="E532" s="1">
        <f>Wiwi!G532</f>
        <v>4</v>
      </c>
      <c r="F532" s="2">
        <f t="shared" si="91"/>
        <v>0.10256410256410256</v>
      </c>
      <c r="G532" s="1">
        <f>Wiwi!I532+Wiwi!K532</f>
        <v>2</v>
      </c>
      <c r="H532" s="2">
        <f t="shared" si="92"/>
        <v>5.128205128205128E-2</v>
      </c>
      <c r="I532" s="11">
        <f>Wiwi!M532</f>
        <v>39</v>
      </c>
      <c r="J532" s="11">
        <f>Wiwi!N532</f>
        <v>1</v>
      </c>
      <c r="K532" s="36">
        <f t="shared" si="90"/>
        <v>40</v>
      </c>
      <c r="L532" s="34"/>
      <c r="M532" s="34"/>
      <c r="N532" s="34"/>
      <c r="O532" s="34"/>
    </row>
    <row r="533" spans="2:15" s="123" customFormat="1" x14ac:dyDescent="0.2">
      <c r="B533" s="24" t="s">
        <v>232</v>
      </c>
      <c r="C533" s="1">
        <f>Wiwi!C533+Wiwi!E533</f>
        <v>32</v>
      </c>
      <c r="D533" s="2">
        <f t="shared" si="91"/>
        <v>0.84210526315789469</v>
      </c>
      <c r="E533" s="1">
        <f>Wiwi!G533</f>
        <v>2</v>
      </c>
      <c r="F533" s="2">
        <f t="shared" si="91"/>
        <v>5.2631578947368418E-2</v>
      </c>
      <c r="G533" s="1">
        <f>Wiwi!I533+Wiwi!K533</f>
        <v>4</v>
      </c>
      <c r="H533" s="2">
        <f t="shared" si="92"/>
        <v>0.10526315789473684</v>
      </c>
      <c r="I533" s="11">
        <f>Wiwi!M533</f>
        <v>38</v>
      </c>
      <c r="J533" s="11">
        <f>Wiwi!N533</f>
        <v>2</v>
      </c>
      <c r="K533" s="36">
        <f t="shared" si="90"/>
        <v>40</v>
      </c>
      <c r="L533" s="34"/>
      <c r="M533" s="34"/>
      <c r="N533" s="34"/>
      <c r="O533" s="34"/>
    </row>
    <row r="534" spans="2:15" s="123" customFormat="1" x14ac:dyDescent="0.2">
      <c r="B534" s="24" t="s">
        <v>233</v>
      </c>
      <c r="C534" s="1">
        <f>Wiwi!C534+Wiwi!E534</f>
        <v>10</v>
      </c>
      <c r="D534" s="2">
        <f t="shared" si="91"/>
        <v>0.25</v>
      </c>
      <c r="E534" s="1">
        <f>Wiwi!G534</f>
        <v>5</v>
      </c>
      <c r="F534" s="2">
        <f t="shared" si="91"/>
        <v>0.125</v>
      </c>
      <c r="G534" s="1">
        <f>Wiwi!I534+Wiwi!K534</f>
        <v>25</v>
      </c>
      <c r="H534" s="2">
        <f t="shared" si="92"/>
        <v>0.625</v>
      </c>
      <c r="I534" s="11">
        <f>Wiwi!M534</f>
        <v>40</v>
      </c>
      <c r="J534" s="11">
        <f>Wiwi!N534</f>
        <v>0</v>
      </c>
      <c r="K534" s="36">
        <f t="shared" si="90"/>
        <v>40</v>
      </c>
      <c r="L534" s="34"/>
      <c r="M534" s="34"/>
      <c r="N534" s="34"/>
      <c r="O534" s="34"/>
    </row>
    <row r="535" spans="2:15" s="123" customFormat="1" x14ac:dyDescent="0.2">
      <c r="B535" s="24" t="s">
        <v>238</v>
      </c>
      <c r="C535" s="1">
        <f>Wiwi!C535+Wiwi!E535</f>
        <v>27</v>
      </c>
      <c r="D535" s="2">
        <f t="shared" si="91"/>
        <v>0.71052631578947367</v>
      </c>
      <c r="E535" s="1">
        <f>Wiwi!G535</f>
        <v>5</v>
      </c>
      <c r="F535" s="2">
        <f t="shared" si="91"/>
        <v>0.13157894736842105</v>
      </c>
      <c r="G535" s="1">
        <f>Wiwi!I535+Wiwi!K535</f>
        <v>6</v>
      </c>
      <c r="H535" s="2">
        <f t="shared" si="92"/>
        <v>0.15789473684210525</v>
      </c>
      <c r="I535" s="11">
        <f>Wiwi!M535</f>
        <v>38</v>
      </c>
      <c r="J535" s="11">
        <f>Wiwi!N535</f>
        <v>2</v>
      </c>
      <c r="K535" s="36">
        <f t="shared" si="90"/>
        <v>40</v>
      </c>
      <c r="L535" s="34"/>
      <c r="M535" s="34"/>
      <c r="N535" s="34"/>
      <c r="O535" s="34"/>
    </row>
    <row r="536" spans="2:15" s="123" customFormat="1" x14ac:dyDescent="0.2">
      <c r="B536" s="24" t="s">
        <v>235</v>
      </c>
      <c r="C536" s="1">
        <f>Wiwi!C536+Wiwi!E536</f>
        <v>31</v>
      </c>
      <c r="D536" s="2">
        <f t="shared" si="91"/>
        <v>0.81578947368421051</v>
      </c>
      <c r="E536" s="1">
        <f>Wiwi!G536</f>
        <v>4</v>
      </c>
      <c r="F536" s="2">
        <f t="shared" si="91"/>
        <v>0.10526315789473684</v>
      </c>
      <c r="G536" s="1">
        <f>Wiwi!I536+Wiwi!K536</f>
        <v>3</v>
      </c>
      <c r="H536" s="2">
        <f t="shared" si="92"/>
        <v>7.8947368421052627E-2</v>
      </c>
      <c r="I536" s="11">
        <f>Wiwi!M536</f>
        <v>38</v>
      </c>
      <c r="J536" s="11">
        <f>Wiwi!N536</f>
        <v>2</v>
      </c>
      <c r="K536" s="36">
        <f t="shared" si="90"/>
        <v>40</v>
      </c>
      <c r="L536" s="34"/>
      <c r="M536" s="34"/>
      <c r="N536" s="34"/>
      <c r="O536" s="34"/>
    </row>
    <row r="537" spans="2:15" s="123" customFormat="1" ht="24" x14ac:dyDescent="0.2">
      <c r="B537" s="24" t="s">
        <v>239</v>
      </c>
      <c r="C537" s="1">
        <f>Wiwi!C537+Wiwi!E537</f>
        <v>26</v>
      </c>
      <c r="D537" s="2">
        <f t="shared" si="91"/>
        <v>0.70270270270270274</v>
      </c>
      <c r="E537" s="1">
        <f>Wiwi!G537</f>
        <v>3</v>
      </c>
      <c r="F537" s="2">
        <f t="shared" si="91"/>
        <v>8.1081081081081086E-2</v>
      </c>
      <c r="G537" s="1">
        <f>Wiwi!I537+Wiwi!K537</f>
        <v>8</v>
      </c>
      <c r="H537" s="2">
        <f t="shared" si="92"/>
        <v>0.21621621621621623</v>
      </c>
      <c r="I537" s="11">
        <f>Wiwi!M537</f>
        <v>37</v>
      </c>
      <c r="J537" s="11">
        <f>Wiwi!N537</f>
        <v>3</v>
      </c>
      <c r="K537" s="36">
        <f t="shared" si="90"/>
        <v>40</v>
      </c>
      <c r="L537" s="34"/>
      <c r="M537" s="34"/>
      <c r="N537" s="34"/>
      <c r="O537" s="34"/>
    </row>
    <row r="538" spans="2:15" s="123" customFormat="1" ht="24" x14ac:dyDescent="0.2">
      <c r="B538" s="26" t="s">
        <v>240</v>
      </c>
      <c r="C538" s="1">
        <f>Wiwi!C538+Wiwi!E538</f>
        <v>7</v>
      </c>
      <c r="D538" s="2">
        <f t="shared" si="91"/>
        <v>0.7</v>
      </c>
      <c r="E538" s="1">
        <f>Wiwi!G538</f>
        <v>0</v>
      </c>
      <c r="F538" s="2">
        <f t="shared" si="91"/>
        <v>0</v>
      </c>
      <c r="G538" s="1">
        <f>Wiwi!I538+Wiwi!K538</f>
        <v>3</v>
      </c>
      <c r="H538" s="2">
        <f t="shared" si="92"/>
        <v>0.3</v>
      </c>
      <c r="I538" s="11">
        <f>Wiwi!M538</f>
        <v>10</v>
      </c>
      <c r="J538" s="11">
        <f>Wiwi!N538</f>
        <v>30</v>
      </c>
      <c r="K538" s="36">
        <f t="shared" si="90"/>
        <v>40</v>
      </c>
      <c r="L538" s="34"/>
      <c r="M538" s="34"/>
      <c r="N538" s="34"/>
      <c r="O538" s="34"/>
    </row>
    <row r="539" spans="2:15" s="123" customFormat="1" x14ac:dyDescent="0.2">
      <c r="B539" s="24" t="s">
        <v>241</v>
      </c>
      <c r="C539" s="1">
        <f>Wiwi!C539+Wiwi!E539</f>
        <v>30</v>
      </c>
      <c r="D539" s="2">
        <f t="shared" si="91"/>
        <v>0.78947368421052633</v>
      </c>
      <c r="E539" s="1">
        <f>Wiwi!G539</f>
        <v>4</v>
      </c>
      <c r="F539" s="2">
        <f t="shared" si="91"/>
        <v>0.10526315789473684</v>
      </c>
      <c r="G539" s="1">
        <f>Wiwi!I539+Wiwi!K539</f>
        <v>4</v>
      </c>
      <c r="H539" s="2">
        <f t="shared" si="92"/>
        <v>0.10526315789473684</v>
      </c>
      <c r="I539" s="11">
        <f>Wiwi!M539</f>
        <v>38</v>
      </c>
      <c r="J539" s="11">
        <f>Wiwi!N539</f>
        <v>2</v>
      </c>
      <c r="K539" s="36">
        <f t="shared" si="90"/>
        <v>40</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383</v>
      </c>
      <c r="J548" s="208" t="s">
        <v>5</v>
      </c>
      <c r="K548" s="208" t="s">
        <v>384</v>
      </c>
      <c r="P548" s="34"/>
    </row>
    <row r="549" spans="2:16" x14ac:dyDescent="0.2">
      <c r="B549" s="24" t="s">
        <v>248</v>
      </c>
      <c r="C549" s="1">
        <f>Wiwi!C549</f>
        <v>1</v>
      </c>
      <c r="D549" s="2">
        <f>C549/$I$549</f>
        <v>5.5865921787709499E-3</v>
      </c>
      <c r="E549" s="1">
        <f>Wiwi!E549</f>
        <v>26</v>
      </c>
      <c r="F549" s="2">
        <f>E549/$I$549</f>
        <v>0.14525139664804471</v>
      </c>
      <c r="G549" s="1">
        <f>Wiwi!G549</f>
        <v>152</v>
      </c>
      <c r="H549" s="2">
        <f>G549/$I$549</f>
        <v>0.84916201117318435</v>
      </c>
      <c r="I549" s="36">
        <f>C549+E549+G549</f>
        <v>179</v>
      </c>
      <c r="J549" s="10">
        <f>Wiwi!J549</f>
        <v>3</v>
      </c>
      <c r="K549" s="36">
        <f>I549+J549</f>
        <v>182</v>
      </c>
      <c r="L549" s="103"/>
      <c r="P549" s="34"/>
    </row>
    <row r="550" spans="2:16" x14ac:dyDescent="0.2">
      <c r="B550" s="24" t="s">
        <v>249</v>
      </c>
      <c r="C550" s="1">
        <f>Wiwi!C550</f>
        <v>11</v>
      </c>
      <c r="D550" s="2">
        <f>C550/$I$550</f>
        <v>6.1452513966480445E-2</v>
      </c>
      <c r="E550" s="1">
        <f>Wiwi!E550</f>
        <v>97</v>
      </c>
      <c r="F550" s="2">
        <f>E550/$I$550</f>
        <v>0.54189944134078216</v>
      </c>
      <c r="G550" s="1">
        <f>Wiwi!G550</f>
        <v>71</v>
      </c>
      <c r="H550" s="2">
        <f>G550/$I$550</f>
        <v>0.39664804469273746</v>
      </c>
      <c r="I550" s="36">
        <f t="shared" ref="I550:I554" si="93">C550+E550+G550</f>
        <v>179</v>
      </c>
      <c r="J550" s="10">
        <f>Wiwi!J550</f>
        <v>3</v>
      </c>
      <c r="K550" s="36">
        <f t="shared" ref="K550:K554" si="94">I550+J550</f>
        <v>182</v>
      </c>
      <c r="L550" s="103"/>
      <c r="P550" s="34"/>
    </row>
    <row r="551" spans="2:16" ht="24" x14ac:dyDescent="0.2">
      <c r="B551" s="24" t="s">
        <v>250</v>
      </c>
      <c r="C551" s="1">
        <f>Wiwi!C551</f>
        <v>7</v>
      </c>
      <c r="D551" s="2">
        <f>C551/$I$551</f>
        <v>3.9325842696629212E-2</v>
      </c>
      <c r="E551" s="1">
        <f>Wiwi!E551</f>
        <v>94</v>
      </c>
      <c r="F551" s="2">
        <f>E551/$I$551</f>
        <v>0.5280898876404494</v>
      </c>
      <c r="G551" s="1">
        <f>Wiwi!G551</f>
        <v>77</v>
      </c>
      <c r="H551" s="2">
        <f>G551/$I$551</f>
        <v>0.43258426966292135</v>
      </c>
      <c r="I551" s="36">
        <f t="shared" si="93"/>
        <v>178</v>
      </c>
      <c r="J551" s="10">
        <f>Wiwi!J551</f>
        <v>4</v>
      </c>
      <c r="K551" s="36">
        <f t="shared" si="94"/>
        <v>182</v>
      </c>
      <c r="L551" s="103"/>
      <c r="P551" s="34"/>
    </row>
    <row r="552" spans="2:16" x14ac:dyDescent="0.2">
      <c r="B552" s="24" t="s">
        <v>251</v>
      </c>
      <c r="C552" s="1">
        <f>Wiwi!C552</f>
        <v>2</v>
      </c>
      <c r="D552" s="2">
        <f>C552/$I$552</f>
        <v>5.4054054054054057E-2</v>
      </c>
      <c r="E552" s="1">
        <f>Wiwi!E552</f>
        <v>24</v>
      </c>
      <c r="F552" s="2">
        <f>E552/$I$552</f>
        <v>0.64864864864864868</v>
      </c>
      <c r="G552" s="1">
        <f>Wiwi!G552</f>
        <v>11</v>
      </c>
      <c r="H552" s="2">
        <f>G552/$I$552</f>
        <v>0.29729729729729731</v>
      </c>
      <c r="I552" s="36">
        <f t="shared" si="93"/>
        <v>37</v>
      </c>
      <c r="J552" s="10">
        <f>Wiwi!J552</f>
        <v>145</v>
      </c>
      <c r="K552" s="36">
        <f t="shared" si="94"/>
        <v>182</v>
      </c>
      <c r="L552" s="103"/>
      <c r="P552" s="34"/>
    </row>
    <row r="553" spans="2:16" x14ac:dyDescent="0.2">
      <c r="B553" s="24" t="s">
        <v>252</v>
      </c>
      <c r="C553" s="1">
        <f>Wiwi!C553</f>
        <v>2</v>
      </c>
      <c r="D553" s="2">
        <f>C553/$I$553</f>
        <v>5.5555555555555552E-2</v>
      </c>
      <c r="E553" s="1">
        <f>Wiwi!E553</f>
        <v>20</v>
      </c>
      <c r="F553" s="2">
        <f>E553/$I$553</f>
        <v>0.55555555555555558</v>
      </c>
      <c r="G553" s="1">
        <f>Wiwi!G553</f>
        <v>14</v>
      </c>
      <c r="H553" s="2">
        <f>G553/$I$553</f>
        <v>0.3888888888888889</v>
      </c>
      <c r="I553" s="36">
        <f t="shared" si="93"/>
        <v>36</v>
      </c>
      <c r="J553" s="10">
        <f>Wiwi!J553</f>
        <v>146</v>
      </c>
      <c r="K553" s="36">
        <f t="shared" si="94"/>
        <v>182</v>
      </c>
      <c r="L553" s="103"/>
      <c r="P553" s="34"/>
    </row>
    <row r="554" spans="2:16" x14ac:dyDescent="0.2">
      <c r="B554" s="24" t="s">
        <v>253</v>
      </c>
      <c r="C554" s="1">
        <f>Wiwi!C554</f>
        <v>10</v>
      </c>
      <c r="D554" s="2">
        <f>C554/$I$554</f>
        <v>5.6818181818181816E-2</v>
      </c>
      <c r="E554" s="1">
        <f>Wiwi!E554</f>
        <v>126</v>
      </c>
      <c r="F554" s="2">
        <f>E554/$I$554</f>
        <v>0.71590909090909094</v>
      </c>
      <c r="G554" s="1">
        <f>Wiwi!G554</f>
        <v>40</v>
      </c>
      <c r="H554" s="2">
        <f>G554/$I$554</f>
        <v>0.22727272727272727</v>
      </c>
      <c r="I554" s="36">
        <f t="shared" si="93"/>
        <v>176</v>
      </c>
      <c r="J554" s="10">
        <f>Wiwi!J554</f>
        <v>6</v>
      </c>
      <c r="K554" s="36">
        <f t="shared" si="94"/>
        <v>182</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383</v>
      </c>
      <c r="J561" s="208" t="s">
        <v>5</v>
      </c>
      <c r="K561" s="208" t="s">
        <v>384</v>
      </c>
      <c r="P561" s="34"/>
    </row>
    <row r="562" spans="2:16" x14ac:dyDescent="0.2">
      <c r="B562" s="24" t="s">
        <v>255</v>
      </c>
      <c r="C562" s="1">
        <f>Wiwi!C562</f>
        <v>1</v>
      </c>
      <c r="D562" s="2">
        <f>C562/$I$562</f>
        <v>7.0921985815602835E-3</v>
      </c>
      <c r="E562" s="1">
        <f>Wiwi!E562</f>
        <v>25</v>
      </c>
      <c r="F562" s="2">
        <f>E562/$I$562</f>
        <v>0.1773049645390071</v>
      </c>
      <c r="G562" s="1">
        <f>Wiwi!G562</f>
        <v>115</v>
      </c>
      <c r="H562" s="2">
        <f>G562/$I$562</f>
        <v>0.81560283687943258</v>
      </c>
      <c r="I562" s="36">
        <f t="shared" ref="I562:I565" si="95">C562+E562+G562</f>
        <v>141</v>
      </c>
      <c r="J562" s="10">
        <f>Wiwi!J562</f>
        <v>1</v>
      </c>
      <c r="K562" s="36">
        <f t="shared" ref="K562:K565" si="96">I562+J562</f>
        <v>142</v>
      </c>
      <c r="L562" s="103"/>
      <c r="P562" s="34"/>
    </row>
    <row r="563" spans="2:16" x14ac:dyDescent="0.2">
      <c r="B563" s="24" t="s">
        <v>249</v>
      </c>
      <c r="C563" s="1">
        <f>Wiwi!C563</f>
        <v>4</v>
      </c>
      <c r="D563" s="2">
        <f>C563/$I$563</f>
        <v>2.8368794326241134E-2</v>
      </c>
      <c r="E563" s="1">
        <f>Wiwi!E563</f>
        <v>75</v>
      </c>
      <c r="F563" s="2">
        <f>E563/$I$563</f>
        <v>0.53191489361702127</v>
      </c>
      <c r="G563" s="1">
        <f>Wiwi!G563</f>
        <v>62</v>
      </c>
      <c r="H563" s="2">
        <f>G563/$I$563</f>
        <v>0.43971631205673761</v>
      </c>
      <c r="I563" s="36">
        <f t="shared" si="95"/>
        <v>141</v>
      </c>
      <c r="J563" s="10">
        <f>Wiwi!J563</f>
        <v>1</v>
      </c>
      <c r="K563" s="36">
        <f t="shared" si="96"/>
        <v>142</v>
      </c>
      <c r="L563" s="103"/>
      <c r="P563" s="34"/>
    </row>
    <row r="564" spans="2:16" ht="24" x14ac:dyDescent="0.2">
      <c r="B564" s="24" t="s">
        <v>250</v>
      </c>
      <c r="C564" s="1">
        <f>Wiwi!C564</f>
        <v>3</v>
      </c>
      <c r="D564" s="2">
        <f>C564/$I$564</f>
        <v>2.1276595744680851E-2</v>
      </c>
      <c r="E564" s="1">
        <f>Wiwi!E564</f>
        <v>76</v>
      </c>
      <c r="F564" s="2">
        <f>E564/$I$564</f>
        <v>0.53900709219858156</v>
      </c>
      <c r="G564" s="1">
        <f>Wiwi!G564</f>
        <v>62</v>
      </c>
      <c r="H564" s="2">
        <f>G564/$I$564</f>
        <v>0.43971631205673761</v>
      </c>
      <c r="I564" s="36">
        <f t="shared" si="95"/>
        <v>141</v>
      </c>
      <c r="J564" s="10">
        <f>Wiwi!J564</f>
        <v>1</v>
      </c>
      <c r="K564" s="36">
        <f t="shared" si="96"/>
        <v>142</v>
      </c>
      <c r="L564" s="103"/>
      <c r="P564" s="34"/>
    </row>
    <row r="565" spans="2:16" x14ac:dyDescent="0.2">
      <c r="B565" s="24" t="s">
        <v>253</v>
      </c>
      <c r="C565" s="1">
        <f>Wiwi!C565</f>
        <v>6</v>
      </c>
      <c r="D565" s="2">
        <f>C565/$I$565</f>
        <v>4.2857142857142858E-2</v>
      </c>
      <c r="E565" s="1">
        <f>Wiwi!E565</f>
        <v>100</v>
      </c>
      <c r="F565" s="2">
        <f>E565/$I$565</f>
        <v>0.7142857142857143</v>
      </c>
      <c r="G565" s="1">
        <f>Wiwi!G565</f>
        <v>34</v>
      </c>
      <c r="H565" s="2">
        <f>G565/$I$565</f>
        <v>0.24285714285714285</v>
      </c>
      <c r="I565" s="36">
        <f t="shared" si="95"/>
        <v>140</v>
      </c>
      <c r="J565" s="10">
        <f>Wiwi!J565</f>
        <v>2</v>
      </c>
      <c r="K565" s="36">
        <f t="shared" si="96"/>
        <v>142</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383</v>
      </c>
      <c r="J572" s="208" t="s">
        <v>5</v>
      </c>
      <c r="K572" s="208" t="s">
        <v>384</v>
      </c>
      <c r="P572" s="34"/>
    </row>
    <row r="573" spans="2:16" x14ac:dyDescent="0.2">
      <c r="B573" s="24" t="s">
        <v>257</v>
      </c>
      <c r="C573" s="1">
        <f>Wiwi!C573</f>
        <v>0</v>
      </c>
      <c r="D573" s="2">
        <f>C573/$I$573</f>
        <v>0</v>
      </c>
      <c r="E573" s="1">
        <f>Wiwi!E573</f>
        <v>1</v>
      </c>
      <c r="F573" s="2">
        <f>E573/$I$573</f>
        <v>2.6315789473684209E-2</v>
      </c>
      <c r="G573" s="1">
        <f>Wiwi!G573</f>
        <v>37</v>
      </c>
      <c r="H573" s="2">
        <f>G573/$I$573</f>
        <v>0.97368421052631582</v>
      </c>
      <c r="I573" s="36">
        <f t="shared" ref="I573:I578" si="97">C573+E573+G573</f>
        <v>38</v>
      </c>
      <c r="J573" s="10">
        <f>Wiwi!J573</f>
        <v>2</v>
      </c>
      <c r="K573" s="36">
        <f t="shared" ref="K573:K578" si="98">I573+J573</f>
        <v>40</v>
      </c>
      <c r="L573" s="103"/>
      <c r="P573" s="34"/>
    </row>
    <row r="574" spans="2:16" x14ac:dyDescent="0.2">
      <c r="B574" s="24" t="s">
        <v>249</v>
      </c>
      <c r="C574" s="1">
        <f>Wiwi!C574</f>
        <v>7</v>
      </c>
      <c r="D574" s="2">
        <f>C574/$I$574</f>
        <v>0.18421052631578946</v>
      </c>
      <c r="E574" s="1">
        <f>Wiwi!E574</f>
        <v>22</v>
      </c>
      <c r="F574" s="2">
        <f>E574/$I$574</f>
        <v>0.57894736842105265</v>
      </c>
      <c r="G574" s="1">
        <f>Wiwi!G574</f>
        <v>9</v>
      </c>
      <c r="H574" s="2">
        <f>G574/$I$574</f>
        <v>0.23684210526315788</v>
      </c>
      <c r="I574" s="36">
        <f t="shared" si="97"/>
        <v>38</v>
      </c>
      <c r="J574" s="10">
        <f>Wiwi!J574</f>
        <v>2</v>
      </c>
      <c r="K574" s="36">
        <f t="shared" si="98"/>
        <v>40</v>
      </c>
      <c r="L574" s="103"/>
      <c r="P574" s="34"/>
    </row>
    <row r="575" spans="2:16" ht="24" x14ac:dyDescent="0.2">
      <c r="B575" s="24" t="s">
        <v>250</v>
      </c>
      <c r="C575" s="1">
        <f>Wiwi!C575</f>
        <v>4</v>
      </c>
      <c r="D575" s="2">
        <f>C575/$I$575</f>
        <v>0.10810810810810811</v>
      </c>
      <c r="E575" s="1">
        <f>Wiwi!E575</f>
        <v>18</v>
      </c>
      <c r="F575" s="2">
        <f>E575/$I$575</f>
        <v>0.48648648648648651</v>
      </c>
      <c r="G575" s="1">
        <f>Wiwi!G575</f>
        <v>15</v>
      </c>
      <c r="H575" s="2">
        <f>G575/$I$575</f>
        <v>0.40540540540540543</v>
      </c>
      <c r="I575" s="36">
        <f t="shared" si="97"/>
        <v>37</v>
      </c>
      <c r="J575" s="10">
        <f>Wiwi!J575</f>
        <v>3</v>
      </c>
      <c r="K575" s="36">
        <f t="shared" si="98"/>
        <v>40</v>
      </c>
      <c r="L575" s="103"/>
      <c r="P575" s="34"/>
    </row>
    <row r="576" spans="2:16" x14ac:dyDescent="0.2">
      <c r="B576" s="24" t="s">
        <v>251</v>
      </c>
      <c r="C576" s="1">
        <f>Wiwi!C576</f>
        <v>2</v>
      </c>
      <c r="D576" s="2">
        <f>C576/$I$576</f>
        <v>5.4054054054054057E-2</v>
      </c>
      <c r="E576" s="1">
        <f>Wiwi!E576</f>
        <v>24</v>
      </c>
      <c r="F576" s="2">
        <f>E576/$I$576</f>
        <v>0.64864864864864868</v>
      </c>
      <c r="G576" s="1">
        <f>Wiwi!G576</f>
        <v>11</v>
      </c>
      <c r="H576" s="2">
        <f>G576/$I$576</f>
        <v>0.29729729729729731</v>
      </c>
      <c r="I576" s="36">
        <f t="shared" si="97"/>
        <v>37</v>
      </c>
      <c r="J576" s="10">
        <f>Wiwi!J576</f>
        <v>3</v>
      </c>
      <c r="K576" s="36">
        <f t="shared" si="98"/>
        <v>40</v>
      </c>
      <c r="L576" s="103"/>
      <c r="P576" s="34"/>
    </row>
    <row r="577" spans="2:16" x14ac:dyDescent="0.2">
      <c r="B577" s="24" t="s">
        <v>252</v>
      </c>
      <c r="C577" s="1">
        <f>Wiwi!C577</f>
        <v>2</v>
      </c>
      <c r="D577" s="2">
        <f>C577/$I$577</f>
        <v>5.5555555555555552E-2</v>
      </c>
      <c r="E577" s="1">
        <f>Wiwi!E577</f>
        <v>20</v>
      </c>
      <c r="F577" s="2">
        <f>E577/$I$577</f>
        <v>0.55555555555555558</v>
      </c>
      <c r="G577" s="1">
        <f>Wiwi!G577</f>
        <v>14</v>
      </c>
      <c r="H577" s="2">
        <f>G577/$I$577</f>
        <v>0.3888888888888889</v>
      </c>
      <c r="I577" s="36">
        <f t="shared" si="97"/>
        <v>36</v>
      </c>
      <c r="J577" s="10">
        <f>Wiwi!J577</f>
        <v>4</v>
      </c>
      <c r="K577" s="36">
        <f t="shared" si="98"/>
        <v>40</v>
      </c>
      <c r="L577" s="103"/>
      <c r="P577" s="34"/>
    </row>
    <row r="578" spans="2:16" x14ac:dyDescent="0.2">
      <c r="B578" s="24" t="s">
        <v>253</v>
      </c>
      <c r="C578" s="1">
        <f>Wiwi!C578</f>
        <v>4</v>
      </c>
      <c r="D578" s="2">
        <f>C578/$I$578</f>
        <v>0.1111111111111111</v>
      </c>
      <c r="E578" s="1">
        <f>Wiwi!E578</f>
        <v>26</v>
      </c>
      <c r="F578" s="2">
        <f>E578/$I$578</f>
        <v>0.72222222222222221</v>
      </c>
      <c r="G578" s="1">
        <f>Wiwi!G578</f>
        <v>6</v>
      </c>
      <c r="H578" s="2">
        <f>G578/$I$578</f>
        <v>0.16666666666666666</v>
      </c>
      <c r="I578" s="36">
        <f t="shared" si="97"/>
        <v>36</v>
      </c>
      <c r="J578" s="10">
        <f>Wiwi!J578</f>
        <v>4</v>
      </c>
      <c r="K578" s="36">
        <f t="shared" si="98"/>
        <v>40</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BB968D17-C76E-4E90-8034-A12B3399E0A3}">
            <xm:f>D12&lt;('Gesamt ZF'!D12-20%)</xm:f>
            <x14:dxf>
              <fill>
                <patternFill>
                  <bgColor theme="3" tint="0.59996337778862885"/>
                </patternFill>
              </fill>
            </x14:dxf>
          </x14:cfRule>
          <x14:cfRule type="expression" priority="112" id="{34F9375A-74D5-43EC-A4A5-CF1FF299ED9C}">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47404247-2904-4001-B7F9-FACEA9C871F9}">
            <xm:f>D13&lt;('Gesamt ZF'!D13-20%)</xm:f>
            <x14:dxf>
              <fill>
                <patternFill>
                  <bgColor theme="3" tint="0.59996337778862885"/>
                </patternFill>
              </fill>
            </x14:dxf>
          </x14:cfRule>
          <x14:cfRule type="expression" priority="110" id="{EB2B9431-9B4A-4ED1-9F57-3E7696743F94}">
            <xm:f>D13&gt;('Gesamt ZF'!D13+20%)</xm:f>
            <x14:dxf>
              <fill>
                <patternFill>
                  <bgColor rgb="FF92D050"/>
                </patternFill>
              </fill>
            </x14:dxf>
          </x14:cfRule>
          <xm:sqref>D13:D20 F13:F20 H13:H20</xm:sqref>
        </x14:conditionalFormatting>
        <x14:conditionalFormatting xmlns:xm="http://schemas.microsoft.com/office/excel/2006/main">
          <x14:cfRule type="expression" priority="107" id="{54E473CD-9C35-4C18-A5CD-15B74640B844}">
            <xm:f>D29&lt;('Gesamt ZF'!D29-20%)</xm:f>
            <x14:dxf>
              <fill>
                <patternFill>
                  <bgColor theme="3" tint="0.59996337778862885"/>
                </patternFill>
              </fill>
            </x14:dxf>
          </x14:cfRule>
          <x14:cfRule type="expression" priority="108" id="{D2448815-60A3-4EDC-8BDD-A574DA48EB1F}">
            <xm:f>D29&gt;('Gesamt ZF'!D29+20%)</xm:f>
            <x14:dxf>
              <fill>
                <patternFill>
                  <bgColor rgb="FF92D050"/>
                </patternFill>
              </fill>
            </x14:dxf>
          </x14:cfRule>
          <xm:sqref>D29:D37 F29:F37 H29:H37</xm:sqref>
        </x14:conditionalFormatting>
        <x14:conditionalFormatting xmlns:xm="http://schemas.microsoft.com/office/excel/2006/main">
          <x14:cfRule type="expression" priority="105" id="{63AF49D8-4836-4CD0-A85A-5221C03B0A1E}">
            <xm:f>D46&lt;('Gesamt ZF'!D46-20%)</xm:f>
            <x14:dxf>
              <fill>
                <patternFill>
                  <bgColor theme="3" tint="0.59996337778862885"/>
                </patternFill>
              </fill>
            </x14:dxf>
          </x14:cfRule>
          <x14:cfRule type="expression" priority="106" id="{65534423-C24A-47E9-BFD9-ECB0CD702B0C}">
            <xm:f>D46&gt;('Gesamt ZF'!D46+20%)</xm:f>
            <x14:dxf>
              <fill>
                <patternFill>
                  <bgColor rgb="FF92D050"/>
                </patternFill>
              </fill>
            </x14:dxf>
          </x14:cfRule>
          <xm:sqref>D46:D53 F46:F53 H46:H53</xm:sqref>
        </x14:conditionalFormatting>
        <x14:conditionalFormatting xmlns:xm="http://schemas.microsoft.com/office/excel/2006/main">
          <x14:cfRule type="expression" priority="103" id="{8926635B-8CC0-489C-B876-D66D8A585ABF}">
            <xm:f>D54&lt;('Gesamt ZF'!D54-20%)</xm:f>
            <x14:dxf>
              <fill>
                <patternFill>
                  <bgColor theme="3" tint="0.59996337778862885"/>
                </patternFill>
              </fill>
            </x14:dxf>
          </x14:cfRule>
          <x14:cfRule type="expression" priority="104" id="{86D95499-C7C9-4895-8668-E7BF4C0CA575}">
            <xm:f>D54&gt;('Gesamt ZF'!D54+20%)</xm:f>
            <x14:dxf>
              <fill>
                <patternFill>
                  <bgColor rgb="FF92D050"/>
                </patternFill>
              </fill>
            </x14:dxf>
          </x14:cfRule>
          <xm:sqref>D54 F54 H54</xm:sqref>
        </x14:conditionalFormatting>
        <x14:conditionalFormatting xmlns:xm="http://schemas.microsoft.com/office/excel/2006/main">
          <x14:cfRule type="expression" priority="101" id="{7A1684FB-573B-4EAB-8399-ADE56698F544}">
            <xm:f>D61&lt;('Gesamt ZF'!D61-20%)</xm:f>
            <x14:dxf>
              <fill>
                <patternFill>
                  <bgColor theme="3" tint="0.59996337778862885"/>
                </patternFill>
              </fill>
            </x14:dxf>
          </x14:cfRule>
          <x14:cfRule type="expression" priority="102" id="{D4813524-6862-4E34-8545-85638E2A9D08}">
            <xm:f>D61&gt;('Gesamt ZF'!D61+20%)</xm:f>
            <x14:dxf>
              <fill>
                <patternFill>
                  <bgColor rgb="FF92D050"/>
                </patternFill>
              </fill>
            </x14:dxf>
          </x14:cfRule>
          <xm:sqref>D61:D63 F61:F63 H61:H63</xm:sqref>
        </x14:conditionalFormatting>
        <x14:conditionalFormatting xmlns:xm="http://schemas.microsoft.com/office/excel/2006/main">
          <x14:cfRule type="expression" priority="99" id="{FDC0146B-FF77-4530-9900-B4F505EE2684}">
            <xm:f>D72&lt;('Gesamt ZF'!D72-20%)</xm:f>
            <x14:dxf>
              <fill>
                <patternFill>
                  <bgColor theme="3" tint="0.59996337778862885"/>
                </patternFill>
              </fill>
            </x14:dxf>
          </x14:cfRule>
          <x14:cfRule type="expression" priority="100" id="{85E30946-10FB-47DE-97FA-78DA68062547}">
            <xm:f>D72&gt;('Gesamt ZF'!D72+20%)</xm:f>
            <x14:dxf>
              <fill>
                <patternFill>
                  <bgColor rgb="FF92D050"/>
                </patternFill>
              </fill>
            </x14:dxf>
          </x14:cfRule>
          <xm:sqref>D72:D74 F72:F74 H72:H74</xm:sqref>
        </x14:conditionalFormatting>
        <x14:conditionalFormatting xmlns:xm="http://schemas.microsoft.com/office/excel/2006/main">
          <x14:cfRule type="expression" priority="97" id="{436794D7-C3F4-4A82-8D21-D05DE21B23EA}">
            <xm:f>D83&lt;('Gesamt ZF'!D83-20%)</xm:f>
            <x14:dxf>
              <fill>
                <patternFill>
                  <bgColor theme="3" tint="0.59996337778862885"/>
                </patternFill>
              </fill>
            </x14:dxf>
          </x14:cfRule>
          <x14:cfRule type="expression" priority="98" id="{7C83EF7A-35B9-4DB8-94FE-A058B2DE2CC4}">
            <xm:f>D83&gt;('Gesamt ZF'!D83+20%)</xm:f>
            <x14:dxf>
              <fill>
                <patternFill>
                  <bgColor rgb="FF92D050"/>
                </patternFill>
              </fill>
            </x14:dxf>
          </x14:cfRule>
          <xm:sqref>D83:D85 F83:F85 H83:H85</xm:sqref>
        </x14:conditionalFormatting>
        <x14:conditionalFormatting xmlns:xm="http://schemas.microsoft.com/office/excel/2006/main">
          <x14:cfRule type="expression" priority="95" id="{39CEC938-A6AC-40E7-8EDA-1EF08A0BEBEC}">
            <xm:f>D94&lt;('Gesamt ZF'!D94-20%)</xm:f>
            <x14:dxf>
              <fill>
                <patternFill>
                  <bgColor theme="3" tint="0.59996337778862885"/>
                </patternFill>
              </fill>
            </x14:dxf>
          </x14:cfRule>
          <x14:cfRule type="expression" priority="96" id="{B409FA6A-5B7D-4705-A3A0-AB413A5B84A9}">
            <xm:f>D94&gt;('Gesamt ZF'!D94+20%)</xm:f>
            <x14:dxf>
              <fill>
                <patternFill>
                  <bgColor rgb="FF92D050"/>
                </patternFill>
              </fill>
            </x14:dxf>
          </x14:cfRule>
          <xm:sqref>D94:D96 F94:F96 H94:H96</xm:sqref>
        </x14:conditionalFormatting>
        <x14:conditionalFormatting xmlns:xm="http://schemas.microsoft.com/office/excel/2006/main">
          <x14:cfRule type="expression" priority="93" id="{E22EFE87-9500-48BD-B76F-72EBC5E72FEB}">
            <xm:f>D104&lt;('Gesamt ZF'!D104-20%)</xm:f>
            <x14:dxf>
              <fill>
                <patternFill>
                  <bgColor theme="3" tint="0.59996337778862885"/>
                </patternFill>
              </fill>
            </x14:dxf>
          </x14:cfRule>
          <x14:cfRule type="expression" priority="94" id="{6B8443D7-8126-4C18-B17C-9FB1EF8A33A8}">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415FF062-C945-4216-A48A-AC56023EBECA}">
            <xm:f>D118&lt;('Gesamt ZF'!D118-20%)</xm:f>
            <x14:dxf>
              <fill>
                <patternFill>
                  <bgColor theme="3" tint="0.59996337778862885"/>
                </patternFill>
              </fill>
            </x14:dxf>
          </x14:cfRule>
          <x14:cfRule type="expression" priority="92" id="{A34B084F-7DFF-40A0-91FF-BA0167D1E5C1}">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E8F9CAE6-4FDE-411C-B12E-3B55954858D5}">
            <xm:f>D132&lt;('Gesamt ZF'!D132-20%)</xm:f>
            <x14:dxf>
              <fill>
                <patternFill>
                  <bgColor theme="3" tint="0.59996337778862885"/>
                </patternFill>
              </fill>
            </x14:dxf>
          </x14:cfRule>
          <x14:cfRule type="expression" priority="90" id="{E52B54B3-F595-463D-B8CE-F7645F5A0884}">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BE548447-AC99-44F8-AEA9-CEE2571B703E}">
            <xm:f>D146&lt;('Gesamt ZF'!D146-20%)</xm:f>
            <x14:dxf>
              <fill>
                <patternFill>
                  <bgColor theme="3" tint="0.59996337778862885"/>
                </patternFill>
              </fill>
            </x14:dxf>
          </x14:cfRule>
          <x14:cfRule type="expression" priority="88" id="{7CFEA8DE-3F53-4A91-812A-AF9811F8D5D6}">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64F98CE8-CC0B-4535-90E7-CBFAD5B7D23D}">
            <xm:f>D158&lt;('Gesamt ZF'!D158-20%)</xm:f>
            <x14:dxf>
              <fill>
                <patternFill>
                  <bgColor theme="3" tint="0.59996337778862885"/>
                </patternFill>
              </fill>
            </x14:dxf>
          </x14:cfRule>
          <x14:cfRule type="expression" priority="86" id="{A4BC17B6-721F-41FF-AC3F-EA9F2EC69110}">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60F39E05-F7E5-471E-87DD-CDFC44411BBD}">
            <xm:f>D172&lt;('Gesamt ZF'!D172-20%)</xm:f>
            <x14:dxf>
              <fill>
                <patternFill>
                  <bgColor theme="3" tint="0.59996337778862885"/>
                </patternFill>
              </fill>
            </x14:dxf>
          </x14:cfRule>
          <x14:cfRule type="expression" priority="84" id="{5C61AC38-21BF-4C8F-908F-5B4C5FA4D26E}">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11D6139D-4FDC-4C10-B28A-34CA09102A3F}">
            <xm:f>D186&lt;('Gesamt ZF'!D186-20%)</xm:f>
            <x14:dxf>
              <fill>
                <patternFill>
                  <bgColor theme="3" tint="0.59996337778862885"/>
                </patternFill>
              </fill>
            </x14:dxf>
          </x14:cfRule>
          <x14:cfRule type="expression" priority="82" id="{1F033EB6-5EE1-4E20-A7C2-3DB29A68FA45}">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DE6DAE29-BB5C-4AC9-B82E-FC52E2E0B169}">
            <xm:f>D200&lt;('Gesamt ZF'!D200-20%)</xm:f>
            <x14:dxf>
              <fill>
                <patternFill>
                  <bgColor theme="3" tint="0.59996337778862885"/>
                </patternFill>
              </fill>
            </x14:dxf>
          </x14:cfRule>
          <x14:cfRule type="expression" priority="80" id="{F79F1A88-E2B0-44E9-BF1B-83E3B6E15151}">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404E27EF-3F42-4744-B8F1-B9D3C449F8A2}">
            <xm:f>D212&lt;('Gesamt ZF'!D212-20%)</xm:f>
            <x14:dxf>
              <fill>
                <patternFill>
                  <bgColor theme="3" tint="0.59996337778862885"/>
                </patternFill>
              </fill>
            </x14:dxf>
          </x14:cfRule>
          <x14:cfRule type="expression" priority="78" id="{6741B1BB-16CE-49E8-8BB7-8F808769B43B}">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BEB3F749-7AD0-4DFE-9D5F-E7FEC81EFDDC}">
            <xm:f>D224&lt;('Gesamt ZF'!D224-20%)</xm:f>
            <x14:dxf>
              <fill>
                <patternFill>
                  <bgColor theme="3" tint="0.59996337778862885"/>
                </patternFill>
              </fill>
            </x14:dxf>
          </x14:cfRule>
          <x14:cfRule type="expression" priority="76" id="{719C06AE-9F0B-4AE4-A08B-4A62E0DE8059}">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6F9E286B-F5B1-4329-BDED-94174C039351}">
            <xm:f>D236&lt;('Gesamt ZF'!D236-20%)</xm:f>
            <x14:dxf>
              <fill>
                <patternFill>
                  <bgColor theme="3" tint="0.59996337778862885"/>
                </patternFill>
              </fill>
            </x14:dxf>
          </x14:cfRule>
          <x14:cfRule type="expression" priority="74" id="{D22F02BE-32BB-4D58-B4C5-D2E4250F0C52}">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D66832D7-6B25-4F75-B019-3689ECFF49E3}">
            <xm:f>D246&lt;('Gesamt ZF'!D246-20%)</xm:f>
            <x14:dxf>
              <fill>
                <patternFill>
                  <bgColor theme="3" tint="0.59996337778862885"/>
                </patternFill>
              </fill>
            </x14:dxf>
          </x14:cfRule>
          <x14:cfRule type="expression" priority="72" id="{54CC6EF5-59E8-4524-A9A8-707F1AD515B2}">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2085C7BD-C49C-42AE-836C-9A855B92E89B}">
            <xm:f>D259&lt;('Gesamt ZF'!D259-20%)</xm:f>
            <x14:dxf>
              <fill>
                <patternFill>
                  <bgColor theme="3" tint="0.59996337778862885"/>
                </patternFill>
              </fill>
            </x14:dxf>
          </x14:cfRule>
          <x14:cfRule type="expression" priority="70" id="{20E03BBB-6133-4ADF-9448-D8E1C4353A2E}">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56DAB5C3-0B02-4CC7-AB76-7C8085DF7344}">
            <xm:f>D272&lt;('Gesamt ZF'!D272-20%)</xm:f>
            <x14:dxf>
              <fill>
                <patternFill>
                  <bgColor theme="3" tint="0.59996337778862885"/>
                </patternFill>
              </fill>
            </x14:dxf>
          </x14:cfRule>
          <x14:cfRule type="expression" priority="68" id="{9F818F05-9911-4568-8972-3D0AF86D2368}">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D1356BDE-0E31-43EE-9336-FAE80545BBFF}">
            <xm:f>D288&lt;('Gesamt ZF'!D288-20%)</xm:f>
            <x14:dxf>
              <fill>
                <patternFill>
                  <bgColor theme="3" tint="0.59996337778862885"/>
                </patternFill>
              </fill>
            </x14:dxf>
          </x14:cfRule>
          <x14:cfRule type="expression" priority="66" id="{2679982C-381E-404E-A235-02D1170CC8FB}">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2F060CE0-CA46-4C63-B2BF-AB3F7B5132D3}">
            <xm:f>D299&lt;('Gesamt ZF'!D299-20%)</xm:f>
            <x14:dxf>
              <fill>
                <patternFill>
                  <bgColor theme="3" tint="0.59996337778862885"/>
                </patternFill>
              </fill>
            </x14:dxf>
          </x14:cfRule>
          <x14:cfRule type="expression" priority="64" id="{35EA6AF7-9A20-4A4A-99DF-85301D689E61}">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0B2447D8-211A-48FC-A129-DB60A412E5CE}">
            <xm:f>D313&lt;('Gesamt ZF'!D313-20%)</xm:f>
            <x14:dxf>
              <fill>
                <patternFill>
                  <bgColor theme="3" tint="0.59996337778862885"/>
                </patternFill>
              </fill>
            </x14:dxf>
          </x14:cfRule>
          <x14:cfRule type="expression" priority="62" id="{E181141F-B3F8-44A9-82C5-0E898DC6B9E5}">
            <xm:f>D313&gt;('Gesamt ZF'!D313+20%)</xm:f>
            <x14:dxf>
              <fill>
                <patternFill>
                  <bgColor rgb="FF92D050"/>
                </patternFill>
              </fill>
            </x14:dxf>
          </x14:cfRule>
          <xm:sqref>D313:D317 F313:F317 F319 D319</xm:sqref>
        </x14:conditionalFormatting>
        <x14:conditionalFormatting xmlns:xm="http://schemas.microsoft.com/office/excel/2006/main">
          <x14:cfRule type="expression" priority="59" id="{33289ED5-B6BB-4153-B063-2740D985776C}">
            <xm:f>D327&lt;('Gesamt ZF'!D327-20%)</xm:f>
            <x14:dxf>
              <fill>
                <patternFill>
                  <bgColor theme="3" tint="0.59996337778862885"/>
                </patternFill>
              </fill>
            </x14:dxf>
          </x14:cfRule>
          <x14:cfRule type="expression" priority="60" id="{6EA8A809-E816-446B-92AE-1F34EF9C912C}">
            <xm:f>D327&gt;('Gesamt ZF'!D327+20%)</xm:f>
            <x14:dxf>
              <fill>
                <patternFill>
                  <bgColor rgb="FF92D050"/>
                </patternFill>
              </fill>
            </x14:dxf>
          </x14:cfRule>
          <xm:sqref>D327:D333 F327:F333</xm:sqref>
        </x14:conditionalFormatting>
        <x14:conditionalFormatting xmlns:xm="http://schemas.microsoft.com/office/excel/2006/main">
          <x14:cfRule type="expression" priority="57" id="{9C62740A-9535-495A-B8D5-C16CE6789882}">
            <xm:f>D341&lt;('Gesamt ZF'!D341-20%)</xm:f>
            <x14:dxf>
              <fill>
                <patternFill>
                  <bgColor theme="3" tint="0.59996337778862885"/>
                </patternFill>
              </fill>
            </x14:dxf>
          </x14:cfRule>
          <x14:cfRule type="expression" priority="58" id="{524BAABF-B1DB-4B71-A8E2-74F8CDAB62BE}">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F8FDDED0-67E5-42F7-83C2-78FABAEDAA94}">
            <xm:f>D353&lt;('Gesamt ZF'!D353-20%)</xm:f>
            <x14:dxf>
              <fill>
                <patternFill>
                  <bgColor theme="3" tint="0.59996337778862885"/>
                </patternFill>
              </fill>
            </x14:dxf>
          </x14:cfRule>
          <x14:cfRule type="expression" priority="56" id="{039CB85A-BC16-44ED-B56B-E9D78C84A8C1}">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549D3F24-728F-48BD-BD6A-7743739DEE52}">
            <xm:f>D363&lt;('Gesamt ZF'!D363-20%)</xm:f>
            <x14:dxf>
              <fill>
                <patternFill>
                  <bgColor theme="3" tint="0.59996337778862885"/>
                </patternFill>
              </fill>
            </x14:dxf>
          </x14:cfRule>
          <x14:cfRule type="expression" priority="54" id="{BC8C4D7D-FEB7-4E34-84E4-C3B3E23EF85D}">
            <xm:f>D363&gt;('Gesamt ZF'!D363+20%)</xm:f>
            <x14:dxf>
              <fill>
                <patternFill>
                  <bgColor rgb="FF92D050"/>
                </patternFill>
              </fill>
            </x14:dxf>
          </x14:cfRule>
          <xm:sqref>D363 H363 F363</xm:sqref>
        </x14:conditionalFormatting>
        <x14:conditionalFormatting xmlns:xm="http://schemas.microsoft.com/office/excel/2006/main">
          <x14:cfRule type="expression" priority="51" id="{3639CD2E-2C0D-4804-B8CE-A9E175F96472}">
            <xm:f>J363&lt;('Gesamt ZF'!J363-20%)</xm:f>
            <x14:dxf>
              <fill>
                <patternFill>
                  <bgColor theme="3" tint="0.59996337778862885"/>
                </patternFill>
              </fill>
            </x14:dxf>
          </x14:cfRule>
          <x14:cfRule type="expression" priority="52" id="{964747E1-AB8D-4F63-804A-F5F3CD18A144}">
            <xm:f>J363&gt;('Gesamt ZF'!J363+20%)</xm:f>
            <x14:dxf>
              <fill>
                <patternFill>
                  <bgColor rgb="FF92D050"/>
                </patternFill>
              </fill>
            </x14:dxf>
          </x14:cfRule>
          <xm:sqref>J363</xm:sqref>
        </x14:conditionalFormatting>
        <x14:conditionalFormatting xmlns:xm="http://schemas.microsoft.com/office/excel/2006/main">
          <x14:cfRule type="expression" priority="49" id="{1410D1F4-FA2D-4A8D-8477-71666148FD5E}">
            <xm:f>D365&lt;('Gesamt ZF'!D365-20%)</xm:f>
            <x14:dxf>
              <fill>
                <patternFill>
                  <bgColor theme="3" tint="0.59996337778862885"/>
                </patternFill>
              </fill>
            </x14:dxf>
          </x14:cfRule>
          <x14:cfRule type="expression" priority="50" id="{F8E703F8-1036-46D7-A0D4-EA04103EAD4D}">
            <xm:f>D365&gt;('Gesamt ZF'!D365+20%)</xm:f>
            <x14:dxf>
              <fill>
                <patternFill>
                  <bgColor rgb="FF92D050"/>
                </patternFill>
              </fill>
            </x14:dxf>
          </x14:cfRule>
          <xm:sqref>D365 H365 F365</xm:sqref>
        </x14:conditionalFormatting>
        <x14:conditionalFormatting xmlns:xm="http://schemas.microsoft.com/office/excel/2006/main">
          <x14:cfRule type="expression" priority="47" id="{B115A66C-40DE-430B-9BC5-168CF8CE5C0B}">
            <xm:f>J365&lt;('Gesamt ZF'!J365-20%)</xm:f>
            <x14:dxf>
              <fill>
                <patternFill>
                  <bgColor theme="3" tint="0.59996337778862885"/>
                </patternFill>
              </fill>
            </x14:dxf>
          </x14:cfRule>
          <x14:cfRule type="expression" priority="48" id="{277D9654-B72D-4E89-83C9-41E9CFC84AF4}">
            <xm:f>J365&gt;('Gesamt ZF'!J365+20%)</xm:f>
            <x14:dxf>
              <fill>
                <patternFill>
                  <bgColor rgb="FF92D050"/>
                </patternFill>
              </fill>
            </x14:dxf>
          </x14:cfRule>
          <xm:sqref>J365</xm:sqref>
        </x14:conditionalFormatting>
        <x14:conditionalFormatting xmlns:xm="http://schemas.microsoft.com/office/excel/2006/main">
          <x14:cfRule type="expression" priority="45" id="{399826C2-0D8C-4092-860B-F712C4067920}">
            <xm:f>D367&lt;('Gesamt ZF'!D367-20%)</xm:f>
            <x14:dxf>
              <fill>
                <patternFill>
                  <bgColor theme="3" tint="0.59996337778862885"/>
                </patternFill>
              </fill>
            </x14:dxf>
          </x14:cfRule>
          <x14:cfRule type="expression" priority="46" id="{B3602676-E10A-4AD6-B780-FA007DBB5E22}">
            <xm:f>D367&gt;('Gesamt ZF'!D367+20%)</xm:f>
            <x14:dxf>
              <fill>
                <patternFill>
                  <bgColor rgb="FF92D050"/>
                </patternFill>
              </fill>
            </x14:dxf>
          </x14:cfRule>
          <xm:sqref>D367 H367 F367</xm:sqref>
        </x14:conditionalFormatting>
        <x14:conditionalFormatting xmlns:xm="http://schemas.microsoft.com/office/excel/2006/main">
          <x14:cfRule type="expression" priority="43" id="{7379EFEF-40EF-4E17-A570-146DAB692810}">
            <xm:f>J367&lt;('Gesamt ZF'!J367-20%)</xm:f>
            <x14:dxf>
              <fill>
                <patternFill>
                  <bgColor theme="3" tint="0.59996337778862885"/>
                </patternFill>
              </fill>
            </x14:dxf>
          </x14:cfRule>
          <x14:cfRule type="expression" priority="44" id="{EB0ADB9F-D89B-459E-AD16-A1F63AF9682E}">
            <xm:f>J367&gt;('Gesamt ZF'!J367+20%)</xm:f>
            <x14:dxf>
              <fill>
                <patternFill>
                  <bgColor rgb="FF92D050"/>
                </patternFill>
              </fill>
            </x14:dxf>
          </x14:cfRule>
          <xm:sqref>J367</xm:sqref>
        </x14:conditionalFormatting>
        <x14:conditionalFormatting xmlns:xm="http://schemas.microsoft.com/office/excel/2006/main">
          <x14:cfRule type="expression" priority="41" id="{BD9FE303-B6D8-48CD-908A-E701C2B38075}">
            <xm:f>D369&lt;('Gesamt ZF'!D369-20%)</xm:f>
            <x14:dxf>
              <fill>
                <patternFill>
                  <bgColor theme="3" tint="0.59996337778862885"/>
                </patternFill>
              </fill>
            </x14:dxf>
          </x14:cfRule>
          <x14:cfRule type="expression" priority="42" id="{B4453D2B-5B64-4990-B2CC-787E4B39C64C}">
            <xm:f>D369&gt;('Gesamt ZF'!D369+20%)</xm:f>
            <x14:dxf>
              <fill>
                <patternFill>
                  <bgColor rgb="FF92D050"/>
                </patternFill>
              </fill>
            </x14:dxf>
          </x14:cfRule>
          <xm:sqref>D369 H369 F369</xm:sqref>
        </x14:conditionalFormatting>
        <x14:conditionalFormatting xmlns:xm="http://schemas.microsoft.com/office/excel/2006/main">
          <x14:cfRule type="expression" priority="39" id="{EB8E121E-0ED6-40B7-B4BF-A4612DABCE1E}">
            <xm:f>J369&lt;('Gesamt ZF'!J369-20%)</xm:f>
            <x14:dxf>
              <fill>
                <patternFill>
                  <bgColor theme="3" tint="0.59996337778862885"/>
                </patternFill>
              </fill>
            </x14:dxf>
          </x14:cfRule>
          <x14:cfRule type="expression" priority="40" id="{D127D060-EE28-461E-8A7B-86A4D2FDAE40}">
            <xm:f>J369&gt;('Gesamt ZF'!J369+20%)</xm:f>
            <x14:dxf>
              <fill>
                <patternFill>
                  <bgColor rgb="FF92D050"/>
                </patternFill>
              </fill>
            </x14:dxf>
          </x14:cfRule>
          <xm:sqref>J369</xm:sqref>
        </x14:conditionalFormatting>
        <x14:conditionalFormatting xmlns:xm="http://schemas.microsoft.com/office/excel/2006/main">
          <x14:cfRule type="expression" priority="37" id="{03A7B63B-A506-4242-BE7E-AEE4461EC7C2}">
            <xm:f>D376&lt;('Gesamt ZF'!D376-20%)</xm:f>
            <x14:dxf>
              <fill>
                <patternFill>
                  <bgColor theme="3" tint="0.59996337778862885"/>
                </patternFill>
              </fill>
            </x14:dxf>
          </x14:cfRule>
          <x14:cfRule type="expression" priority="38" id="{080C5C89-9642-4312-9D78-5131B84A510A}">
            <xm:f>D376&gt;('Gesamt ZF'!D376+20%)</xm:f>
            <x14:dxf>
              <fill>
                <patternFill>
                  <bgColor rgb="FF92D050"/>
                </patternFill>
              </fill>
            </x14:dxf>
          </x14:cfRule>
          <xm:sqref>D376 F376</xm:sqref>
        </x14:conditionalFormatting>
        <x14:conditionalFormatting xmlns:xm="http://schemas.microsoft.com/office/excel/2006/main">
          <x14:cfRule type="expression" priority="35" id="{7F7BA909-FD0D-40F1-9CFB-9D4B85F77010}">
            <xm:f>D385&lt;('Gesamt ZF'!D385-20%)</xm:f>
            <x14:dxf>
              <fill>
                <patternFill>
                  <bgColor theme="3" tint="0.59996337778862885"/>
                </patternFill>
              </fill>
            </x14:dxf>
          </x14:cfRule>
          <x14:cfRule type="expression" priority="36" id="{3FD4C128-036C-4F81-BB83-A3C2F2D3A0F6}">
            <xm:f>D385&gt;('Gesamt ZF'!D385+20%)</xm:f>
            <x14:dxf>
              <fill>
                <patternFill>
                  <bgColor rgb="FF92D050"/>
                </patternFill>
              </fill>
            </x14:dxf>
          </x14:cfRule>
          <xm:sqref>D385 H385 F385</xm:sqref>
        </x14:conditionalFormatting>
        <x14:conditionalFormatting xmlns:xm="http://schemas.microsoft.com/office/excel/2006/main">
          <x14:cfRule type="expression" priority="33" id="{B969F9CE-B930-4700-BED3-F60BB44C5FAE}">
            <xm:f>D387&lt;('Gesamt ZF'!D387-20%)</xm:f>
            <x14:dxf>
              <fill>
                <patternFill>
                  <bgColor theme="3" tint="0.59996337778862885"/>
                </patternFill>
              </fill>
            </x14:dxf>
          </x14:cfRule>
          <x14:cfRule type="expression" priority="34" id="{FF7A5C6B-0D5B-4C14-B92A-8A7639E407D8}">
            <xm:f>D387&gt;('Gesamt ZF'!D387+20%)</xm:f>
            <x14:dxf>
              <fill>
                <patternFill>
                  <bgColor rgb="FF92D050"/>
                </patternFill>
              </fill>
            </x14:dxf>
          </x14:cfRule>
          <xm:sqref>D387 H387 F387</xm:sqref>
        </x14:conditionalFormatting>
        <x14:conditionalFormatting xmlns:xm="http://schemas.microsoft.com/office/excel/2006/main">
          <x14:cfRule type="expression" priority="31" id="{152E2CE9-DE40-49FE-B49E-2F83919BE801}">
            <xm:f>D389&lt;('Gesamt ZF'!D389-20%)</xm:f>
            <x14:dxf>
              <fill>
                <patternFill>
                  <bgColor theme="3" tint="0.59996337778862885"/>
                </patternFill>
              </fill>
            </x14:dxf>
          </x14:cfRule>
          <x14:cfRule type="expression" priority="32" id="{382885FA-C196-4284-BA17-1B089CBDA265}">
            <xm:f>D389&gt;('Gesamt ZF'!D389+20%)</xm:f>
            <x14:dxf>
              <fill>
                <patternFill>
                  <bgColor rgb="FF92D050"/>
                </patternFill>
              </fill>
            </x14:dxf>
          </x14:cfRule>
          <xm:sqref>D389 H389 F389</xm:sqref>
        </x14:conditionalFormatting>
        <x14:conditionalFormatting xmlns:xm="http://schemas.microsoft.com/office/excel/2006/main">
          <x14:cfRule type="expression" priority="29" id="{E351B81B-1B3C-4E96-8B60-587BF122E7D8}">
            <xm:f>D391&lt;('Gesamt ZF'!D391-20%)</xm:f>
            <x14:dxf>
              <fill>
                <patternFill>
                  <bgColor theme="3" tint="0.59996337778862885"/>
                </patternFill>
              </fill>
            </x14:dxf>
          </x14:cfRule>
          <x14:cfRule type="expression" priority="30" id="{DDD755EA-C675-4ABA-AD68-105D79DC9BFA}">
            <xm:f>D391&gt;('Gesamt ZF'!D391+20%)</xm:f>
            <x14:dxf>
              <fill>
                <patternFill>
                  <bgColor rgb="FF92D050"/>
                </patternFill>
              </fill>
            </x14:dxf>
          </x14:cfRule>
          <xm:sqref>D391 H391 F391</xm:sqref>
        </x14:conditionalFormatting>
        <x14:conditionalFormatting xmlns:xm="http://schemas.microsoft.com/office/excel/2006/main">
          <x14:cfRule type="expression" priority="27" id="{7EA09102-42DC-401E-8824-76300D96721C}">
            <xm:f>D401&lt;('Gesamt ZF'!D401-20%)</xm:f>
            <x14:dxf>
              <fill>
                <patternFill>
                  <bgColor theme="3" tint="0.59996337778862885"/>
                </patternFill>
              </fill>
            </x14:dxf>
          </x14:cfRule>
          <x14:cfRule type="expression" priority="28" id="{2476F572-8A94-4F51-BCC0-EF6A7416D3B8}">
            <xm:f>D401&gt;('Gesamt ZF'!D401+20%)</xm:f>
            <x14:dxf>
              <fill>
                <patternFill>
                  <bgColor rgb="FF92D050"/>
                </patternFill>
              </fill>
            </x14:dxf>
          </x14:cfRule>
          <xm:sqref>D401 F401</xm:sqref>
        </x14:conditionalFormatting>
        <x14:conditionalFormatting xmlns:xm="http://schemas.microsoft.com/office/excel/2006/main">
          <x14:cfRule type="expression" priority="25" id="{33AA26BC-1CA7-48EB-93EF-D61BE2298047}">
            <xm:f>D409&lt;('Gesamt ZF'!D409-20%)</xm:f>
            <x14:dxf>
              <fill>
                <patternFill>
                  <bgColor theme="3" tint="0.59996337778862885"/>
                </patternFill>
              </fill>
            </x14:dxf>
          </x14:cfRule>
          <x14:cfRule type="expression" priority="26" id="{FE99D5D1-309C-4475-B875-86EA45BFD0FC}">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062AEFF3-1338-4606-8806-B48F56C7772A}">
            <xm:f>D427&lt;('Gesamt ZF'!D427-20%)</xm:f>
            <x14:dxf>
              <fill>
                <patternFill>
                  <bgColor theme="3" tint="0.59996337778862885"/>
                </patternFill>
              </fill>
            </x14:dxf>
          </x14:cfRule>
          <x14:cfRule type="expression" priority="24" id="{9AD541FA-F50C-4098-8E4D-45274CF17BA1}">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9504270E-2C51-4445-A4BE-FBDF2B3469A2}">
            <xm:f>D428&lt;('Gesamt ZF'!D428-20%)</xm:f>
            <x14:dxf>
              <fill>
                <patternFill>
                  <bgColor theme="3" tint="0.59996337778862885"/>
                </patternFill>
              </fill>
            </x14:dxf>
          </x14:cfRule>
          <x14:cfRule type="expression" priority="22" id="{A84043F7-9D0D-4F82-B223-63EAEEF76379}">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E23B5FC3-FC5D-4782-9A91-B5017875CEB3}">
            <xm:f>D447&lt;('Gesamt ZF'!D447-20%)</xm:f>
            <x14:dxf>
              <fill>
                <patternFill>
                  <bgColor theme="3" tint="0.59996337778862885"/>
                </patternFill>
              </fill>
            </x14:dxf>
          </x14:cfRule>
          <x14:cfRule type="expression" priority="20" id="{9F5F5B2E-CADF-4AD9-8777-D7081D150B02}">
            <xm:f>D447&gt;('Gesamt ZF'!D447+20%)</xm:f>
            <x14:dxf>
              <fill>
                <patternFill>
                  <bgColor rgb="FF92D050"/>
                </patternFill>
              </fill>
            </x14:dxf>
          </x14:cfRule>
          <xm:sqref>D447 J447 H447 F447</xm:sqref>
        </x14:conditionalFormatting>
        <x14:conditionalFormatting xmlns:xm="http://schemas.microsoft.com/office/excel/2006/main">
          <x14:cfRule type="expression" priority="17" id="{E568B534-33EB-498C-B02A-4C7ACE3A4A63}">
            <xm:f>D456&lt;('Gesamt ZF'!D456-20%)</xm:f>
            <x14:dxf>
              <fill>
                <patternFill>
                  <bgColor theme="3" tint="0.59996337778862885"/>
                </patternFill>
              </fill>
            </x14:dxf>
          </x14:cfRule>
          <x14:cfRule type="expression" priority="18" id="{2AA4F05A-0B43-4E89-9C5C-76796ED0CA6D}">
            <xm:f>D456&gt;('Gesamt ZF'!D456+20%)</xm:f>
            <x14:dxf>
              <fill>
                <patternFill>
                  <bgColor rgb="FF92D050"/>
                </patternFill>
              </fill>
            </x14:dxf>
          </x14:cfRule>
          <xm:sqref>D456 F456</xm:sqref>
        </x14:conditionalFormatting>
        <x14:conditionalFormatting xmlns:xm="http://schemas.microsoft.com/office/excel/2006/main">
          <x14:cfRule type="expression" priority="15" id="{274A0FC8-FF2C-46C2-8E4B-F14EB9BAFF8F}">
            <xm:f>D464&lt;('Gesamt ZF'!D464-20%)</xm:f>
            <x14:dxf>
              <fill>
                <patternFill>
                  <bgColor theme="3" tint="0.59996337778862885"/>
                </patternFill>
              </fill>
            </x14:dxf>
          </x14:cfRule>
          <x14:cfRule type="expression" priority="16" id="{C7A81816-C429-46F5-B1E2-6675952AB130}">
            <xm:f>D464&gt;('Gesamt ZF'!D464+20%)</xm:f>
            <x14:dxf>
              <fill>
                <patternFill>
                  <bgColor rgb="FF92D050"/>
                </patternFill>
              </fill>
            </x14:dxf>
          </x14:cfRule>
          <xm:sqref>D464:D468 H464:H468 F464:F468</xm:sqref>
        </x14:conditionalFormatting>
        <x14:conditionalFormatting xmlns:xm="http://schemas.microsoft.com/office/excel/2006/main">
          <x14:cfRule type="expression" priority="13" id="{82C36333-8083-4D61-A1F6-C46710A84721}">
            <xm:f>D476&lt;('Gesamt ZF'!D476-20%)</xm:f>
            <x14:dxf>
              <fill>
                <patternFill>
                  <bgColor theme="3" tint="0.59996337778862885"/>
                </patternFill>
              </fill>
            </x14:dxf>
          </x14:cfRule>
          <x14:cfRule type="expression" priority="14" id="{449BCECD-D8CB-43C3-A6DF-63400419A460}">
            <xm:f>D476&gt;('Gesamt ZF'!D476+20%)</xm:f>
            <x14:dxf>
              <fill>
                <patternFill>
                  <bgColor rgb="FF92D050"/>
                </patternFill>
              </fill>
            </x14:dxf>
          </x14:cfRule>
          <xm:sqref>D476:D481 H476:H481 F476:F481</xm:sqref>
        </x14:conditionalFormatting>
        <x14:conditionalFormatting xmlns:xm="http://schemas.microsoft.com/office/excel/2006/main">
          <x14:cfRule type="expression" priority="9" id="{45965087-91AF-4BAB-885B-74AE983E9858}">
            <xm:f>D506&lt;('Gesamt ZF'!D506-20%)</xm:f>
            <x14:dxf>
              <fill>
                <patternFill>
                  <bgColor theme="3" tint="0.59996337778862885"/>
                </patternFill>
              </fill>
            </x14:dxf>
          </x14:cfRule>
          <x14:cfRule type="expression" priority="10" id="{4CA98DB7-A4C6-4D8B-92DC-BA78849B0D23}">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2897115A-F34E-49C6-A67D-96F8DE660792}">
            <xm:f>D527&lt;('Gesamt ZF'!D527-20%)</xm:f>
            <x14:dxf>
              <fill>
                <patternFill>
                  <bgColor theme="3" tint="0.59996337778862885"/>
                </patternFill>
              </fill>
            </x14:dxf>
          </x14:cfRule>
          <x14:cfRule type="expression" priority="8" id="{158BA9BD-E88D-47B3-A286-F66CE389F73A}">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B0EDD136-C961-49AD-86C0-353BA5481D74}">
            <xm:f>D549&lt;('Gesamt ZF'!D549-20%)</xm:f>
            <x14:dxf>
              <fill>
                <patternFill>
                  <bgColor theme="3" tint="0.59996337778862885"/>
                </patternFill>
              </fill>
            </x14:dxf>
          </x14:cfRule>
          <x14:cfRule type="expression" priority="6" id="{3509091A-A441-4B6A-AF91-EAA71B20A5FB}">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F8EF9A18-51C5-4027-B0AD-C2E9B3B2EA8C}">
            <xm:f>D562&lt;('Gesamt ZF'!D562-20%)</xm:f>
            <x14:dxf>
              <fill>
                <patternFill>
                  <bgColor theme="3" tint="0.59996337778862885"/>
                </patternFill>
              </fill>
            </x14:dxf>
          </x14:cfRule>
          <x14:cfRule type="expression" priority="4" id="{3F6F2BBC-7247-47FD-95F2-226ED8F6851D}">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95F42613-3AFD-45F3-A33C-FDF3BF22CB6F}">
            <xm:f>D573&lt;('Gesamt ZF'!D573-20%)</xm:f>
            <x14:dxf>
              <fill>
                <patternFill>
                  <bgColor theme="3" tint="0.59996337778862885"/>
                </patternFill>
              </fill>
            </x14:dxf>
          </x14:cfRule>
          <x14:cfRule type="expression" priority="2" id="{DE784D98-8EAE-426D-8F6A-30BE004811FD}">
            <xm:f>D573&gt;('Gesamt ZF'!D573+20%)</xm:f>
            <x14:dxf>
              <fill>
                <patternFill>
                  <bgColor rgb="FF92D050"/>
                </patternFill>
              </fill>
            </x14:dxf>
          </x14:cfRule>
          <xm:sqref>D573:D578 H573:H578 F573:F578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78"/>
  <sheetViews>
    <sheetView topLeftCell="A417" zoomScaleNormal="100" workbookViewId="0">
      <selection activeCell="J4" sqref="J4"/>
    </sheetView>
  </sheetViews>
  <sheetFormatPr baseColWidth="10" defaultColWidth="9.140625" defaultRowHeight="12" x14ac:dyDescent="0.2"/>
  <cols>
    <col min="1" max="1" width="9.140625" style="34"/>
    <col min="2" max="2" width="31.140625" style="34" customWidth="1"/>
    <col min="3" max="12" width="9.140625" style="34"/>
    <col min="13" max="13" width="22" style="34" customWidth="1"/>
    <col min="14" max="16384" width="9.140625" style="34"/>
  </cols>
  <sheetData>
    <row r="2" spans="2:16" x14ac:dyDescent="0.2">
      <c r="C2" s="102" t="s">
        <v>321</v>
      </c>
    </row>
    <row r="4" spans="2:16" x14ac:dyDescent="0.2">
      <c r="C4" s="102" t="s">
        <v>0</v>
      </c>
    </row>
    <row r="6" spans="2:16" x14ac:dyDescent="0.2">
      <c r="C6" s="102" t="s">
        <v>304</v>
      </c>
    </row>
    <row r="8" spans="2:16" x14ac:dyDescent="0.2">
      <c r="B8" s="253" t="s">
        <v>1</v>
      </c>
      <c r="C8" s="257" t="s">
        <v>316</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ht="32.25" customHeight="1" x14ac:dyDescent="0.2">
      <c r="B11" s="253"/>
      <c r="C11" s="258"/>
      <c r="D11" s="279"/>
      <c r="E11" s="258"/>
      <c r="F11" s="275"/>
      <c r="G11" s="258"/>
      <c r="H11" s="275"/>
      <c r="I11" s="258"/>
      <c r="J11" s="275"/>
      <c r="K11" s="258"/>
      <c r="L11" s="275"/>
      <c r="M11" s="258"/>
      <c r="N11" s="276"/>
      <c r="O11" s="258"/>
    </row>
    <row r="12" spans="2:16" x14ac:dyDescent="0.25">
      <c r="B12" s="23" t="s">
        <v>7</v>
      </c>
      <c r="C12" s="1">
        <v>6</v>
      </c>
      <c r="D12" s="2">
        <f>C12/$M$12</f>
        <v>3.2967032967032968E-2</v>
      </c>
      <c r="E12" s="3">
        <v>36</v>
      </c>
      <c r="F12" s="2">
        <f>E12/$M$12</f>
        <v>0.19780219780219779</v>
      </c>
      <c r="G12" s="3">
        <v>56</v>
      </c>
      <c r="H12" s="2">
        <f>G12/$M$12</f>
        <v>0.30769230769230771</v>
      </c>
      <c r="I12" s="3">
        <v>60</v>
      </c>
      <c r="J12" s="2">
        <f>I12/$M$12</f>
        <v>0.32967032967032966</v>
      </c>
      <c r="K12" s="3">
        <v>24</v>
      </c>
      <c r="L12" s="2">
        <f>K12/$M$12</f>
        <v>0.13186813186813187</v>
      </c>
      <c r="M12" s="3">
        <v>182</v>
      </c>
      <c r="N12" s="4">
        <v>0</v>
      </c>
      <c r="O12" s="4">
        <v>182</v>
      </c>
      <c r="P12" s="103"/>
    </row>
    <row r="13" spans="2:16" x14ac:dyDescent="0.25">
      <c r="B13" s="23" t="s">
        <v>8</v>
      </c>
      <c r="C13" s="1">
        <v>174</v>
      </c>
      <c r="D13" s="2">
        <f>C13/$M$13</f>
        <v>1</v>
      </c>
      <c r="E13" s="3">
        <v>0</v>
      </c>
      <c r="F13" s="2">
        <f>E13/$M$14</f>
        <v>0</v>
      </c>
      <c r="G13" s="3">
        <v>0</v>
      </c>
      <c r="H13" s="2">
        <f>G13/$M$14</f>
        <v>0</v>
      </c>
      <c r="I13" s="3">
        <v>0</v>
      </c>
      <c r="J13" s="2">
        <f>I13/$M$14</f>
        <v>0</v>
      </c>
      <c r="K13" s="3">
        <v>0</v>
      </c>
      <c r="L13" s="2">
        <f>K13/$M$14</f>
        <v>0</v>
      </c>
      <c r="M13" s="3">
        <v>174</v>
      </c>
      <c r="N13" s="3">
        <v>8</v>
      </c>
      <c r="O13" s="4">
        <v>182</v>
      </c>
      <c r="P13" s="103"/>
    </row>
    <row r="14" spans="2:16" x14ac:dyDescent="0.25">
      <c r="B14" s="23" t="s">
        <v>9</v>
      </c>
      <c r="C14" s="1">
        <v>166</v>
      </c>
      <c r="D14" s="2">
        <f>C14/$M$14</f>
        <v>0.95953757225433522</v>
      </c>
      <c r="E14" s="3">
        <v>7</v>
      </c>
      <c r="F14" s="2">
        <f>E14/$M$14</f>
        <v>4.046242774566474E-2</v>
      </c>
      <c r="G14" s="4">
        <v>0</v>
      </c>
      <c r="H14" s="2">
        <f>G14/$M$15</f>
        <v>0</v>
      </c>
      <c r="I14" s="4">
        <v>0</v>
      </c>
      <c r="J14" s="2">
        <f>I14/$M$15</f>
        <v>0</v>
      </c>
      <c r="K14" s="4">
        <v>0</v>
      </c>
      <c r="L14" s="2">
        <f>K14/$M$15</f>
        <v>0</v>
      </c>
      <c r="M14" s="4">
        <v>173</v>
      </c>
      <c r="N14" s="4">
        <v>9</v>
      </c>
      <c r="O14" s="4">
        <v>182</v>
      </c>
      <c r="P14" s="103"/>
    </row>
    <row r="15" spans="2:16" x14ac:dyDescent="0.25">
      <c r="B15" s="23" t="s">
        <v>10</v>
      </c>
      <c r="C15" s="1">
        <v>128</v>
      </c>
      <c r="D15" s="2">
        <f>C15/$M$15</f>
        <v>0.72727272727272729</v>
      </c>
      <c r="E15" s="3">
        <v>23</v>
      </c>
      <c r="F15" s="2">
        <f>E15/$M$15</f>
        <v>0.13068181818181818</v>
      </c>
      <c r="G15" s="3">
        <v>10</v>
      </c>
      <c r="H15" s="2">
        <f>G15/$M$15</f>
        <v>5.6818181818181816E-2</v>
      </c>
      <c r="I15" s="3">
        <v>8</v>
      </c>
      <c r="J15" s="2">
        <f>I15/$M$15</f>
        <v>4.5454545454545456E-2</v>
      </c>
      <c r="K15" s="3">
        <v>7</v>
      </c>
      <c r="L15" s="2">
        <f>K15/$M$15</f>
        <v>3.9772727272727272E-2</v>
      </c>
      <c r="M15" s="3">
        <v>176</v>
      </c>
      <c r="N15" s="3">
        <v>6</v>
      </c>
      <c r="O15" s="4">
        <v>182</v>
      </c>
      <c r="P15" s="103"/>
    </row>
    <row r="16" spans="2:16" x14ac:dyDescent="0.25">
      <c r="B16" s="23" t="s">
        <v>11</v>
      </c>
      <c r="C16" s="1">
        <v>141</v>
      </c>
      <c r="D16" s="2">
        <f>C16/$M$16</f>
        <v>0.82456140350877194</v>
      </c>
      <c r="E16" s="3">
        <v>16</v>
      </c>
      <c r="F16" s="2">
        <f>E16/$M$16</f>
        <v>9.3567251461988299E-2</v>
      </c>
      <c r="G16" s="3">
        <v>10</v>
      </c>
      <c r="H16" s="2">
        <f>G16/$M$16</f>
        <v>5.8479532163742687E-2</v>
      </c>
      <c r="I16" s="3">
        <v>3</v>
      </c>
      <c r="J16" s="2">
        <f>I16/$M$16</f>
        <v>1.7543859649122806E-2</v>
      </c>
      <c r="K16" s="3">
        <v>1</v>
      </c>
      <c r="L16" s="2">
        <f>K16/$M$16</f>
        <v>5.8479532163742687E-3</v>
      </c>
      <c r="M16" s="3">
        <v>171</v>
      </c>
      <c r="N16" s="4">
        <v>11</v>
      </c>
      <c r="O16" s="4">
        <v>182</v>
      </c>
      <c r="P16" s="103"/>
    </row>
    <row r="17" spans="2:18" x14ac:dyDescent="0.25">
      <c r="B17" s="23" t="s">
        <v>12</v>
      </c>
      <c r="C17" s="1">
        <v>163</v>
      </c>
      <c r="D17" s="2">
        <f>C17/$M$17</f>
        <v>0.98787878787878791</v>
      </c>
      <c r="E17" s="3">
        <v>1</v>
      </c>
      <c r="F17" s="2">
        <f>E17/$M$17</f>
        <v>6.0606060606060606E-3</v>
      </c>
      <c r="G17" s="3">
        <v>0</v>
      </c>
      <c r="H17" s="2">
        <f>G17/$M$18</f>
        <v>0</v>
      </c>
      <c r="I17" s="3">
        <v>1</v>
      </c>
      <c r="J17" s="2">
        <f>I17/$M$17</f>
        <v>6.0606060606060606E-3</v>
      </c>
      <c r="K17" s="3">
        <v>0</v>
      </c>
      <c r="L17" s="2">
        <f>K17/$M$18</f>
        <v>0</v>
      </c>
      <c r="M17" s="3">
        <v>165</v>
      </c>
      <c r="N17" s="3">
        <v>17</v>
      </c>
      <c r="O17" s="4">
        <v>182</v>
      </c>
      <c r="P17" s="103"/>
    </row>
    <row r="18" spans="2:18" ht="24" x14ac:dyDescent="0.25">
      <c r="B18" s="23" t="s">
        <v>13</v>
      </c>
      <c r="C18" s="1">
        <v>11</v>
      </c>
      <c r="D18" s="2">
        <f>C18/$M$18</f>
        <v>6.1111111111111109E-2</v>
      </c>
      <c r="E18" s="3">
        <v>12</v>
      </c>
      <c r="F18" s="2">
        <f>E18/$M$18</f>
        <v>6.6666666666666666E-2</v>
      </c>
      <c r="G18" s="3">
        <v>30</v>
      </c>
      <c r="H18" s="2">
        <f>G18/$M$18</f>
        <v>0.16666666666666666</v>
      </c>
      <c r="I18" s="3">
        <v>65</v>
      </c>
      <c r="J18" s="2">
        <f>I18/$M$18</f>
        <v>0.3611111111111111</v>
      </c>
      <c r="K18" s="3">
        <v>62</v>
      </c>
      <c r="L18" s="2">
        <f>K18/$M$18</f>
        <v>0.34444444444444444</v>
      </c>
      <c r="M18" s="3">
        <f>K18+I18+G18+E18+C18</f>
        <v>180</v>
      </c>
      <c r="N18" s="3">
        <v>2</v>
      </c>
      <c r="O18" s="35">
        <f>N18+M18</f>
        <v>182</v>
      </c>
      <c r="P18" s="103"/>
    </row>
    <row r="19" spans="2:18" x14ac:dyDescent="0.25">
      <c r="B19" s="23" t="s">
        <v>14</v>
      </c>
      <c r="C19" s="1">
        <v>135</v>
      </c>
      <c r="D19" s="2">
        <f>C19/$M$19</f>
        <v>0.76704545454545459</v>
      </c>
      <c r="E19" s="3">
        <v>23</v>
      </c>
      <c r="F19" s="2">
        <f>E19/$M$19</f>
        <v>0.13068181818181818</v>
      </c>
      <c r="G19" s="3">
        <v>10</v>
      </c>
      <c r="H19" s="2">
        <f>G19/$M$19</f>
        <v>5.6818181818181816E-2</v>
      </c>
      <c r="I19" s="3">
        <v>8</v>
      </c>
      <c r="J19" s="2">
        <f>I19/$M$19</f>
        <v>4.5454545454545456E-2</v>
      </c>
      <c r="K19" s="3">
        <v>0</v>
      </c>
      <c r="L19" s="2">
        <f>K19/$M$20</f>
        <v>0</v>
      </c>
      <c r="M19" s="3">
        <v>176</v>
      </c>
      <c r="N19" s="3">
        <v>6</v>
      </c>
      <c r="O19" s="4">
        <v>182</v>
      </c>
      <c r="P19" s="103"/>
    </row>
    <row r="20" spans="2:18" x14ac:dyDescent="0.2">
      <c r="B20" s="23" t="s">
        <v>15</v>
      </c>
      <c r="C20" s="1">
        <v>160</v>
      </c>
      <c r="D20" s="2">
        <f>C20/$M$20</f>
        <v>0.91428571428571426</v>
      </c>
      <c r="E20" s="3">
        <v>11</v>
      </c>
      <c r="F20" s="2">
        <f>E20/$M$20</f>
        <v>6.2857142857142861E-2</v>
      </c>
      <c r="G20" s="3">
        <v>3</v>
      </c>
      <c r="H20" s="2">
        <f>G20/$M$20</f>
        <v>1.7142857142857144E-2</v>
      </c>
      <c r="I20" s="3">
        <v>1</v>
      </c>
      <c r="J20" s="2">
        <f>I20/$M$20</f>
        <v>5.7142857142857143E-3</v>
      </c>
      <c r="K20" s="3">
        <v>0</v>
      </c>
      <c r="L20" s="2">
        <f>K20/$M$20</f>
        <v>0</v>
      </c>
      <c r="M20" s="3">
        <v>175</v>
      </c>
      <c r="N20" s="3">
        <v>7</v>
      </c>
      <c r="O20" s="4">
        <v>182</v>
      </c>
      <c r="P20" s="103"/>
    </row>
    <row r="23" spans="2:18" x14ac:dyDescent="0.25">
      <c r="C23" s="102" t="s">
        <v>16</v>
      </c>
    </row>
    <row r="25" spans="2:18" x14ac:dyDescent="0.2">
      <c r="B25" s="253" t="s">
        <v>1</v>
      </c>
      <c r="C25" s="247" t="s">
        <v>313</v>
      </c>
      <c r="D25" s="248"/>
      <c r="E25" s="248"/>
      <c r="F25" s="248"/>
      <c r="G25" s="248"/>
      <c r="H25" s="248"/>
      <c r="I25" s="248"/>
      <c r="J25" s="248"/>
      <c r="K25" s="248"/>
      <c r="L25" s="248"/>
      <c r="M25" s="248"/>
      <c r="N25" s="248"/>
      <c r="O25" s="249"/>
    </row>
    <row r="26" spans="2:18" x14ac:dyDescent="0.2">
      <c r="B26" s="253"/>
      <c r="C26" s="250"/>
      <c r="D26" s="251"/>
      <c r="E26" s="251"/>
      <c r="F26" s="251"/>
      <c r="G26" s="251"/>
      <c r="H26" s="251"/>
      <c r="I26" s="251"/>
      <c r="J26" s="251"/>
      <c r="K26" s="251"/>
      <c r="L26" s="251"/>
      <c r="M26" s="251"/>
      <c r="N26" s="251"/>
      <c r="O26" s="252"/>
    </row>
    <row r="27" spans="2:18" x14ac:dyDescent="0.2">
      <c r="B27" s="253"/>
      <c r="C27" s="258" t="s">
        <v>2</v>
      </c>
      <c r="D27" s="281"/>
      <c r="E27" s="258"/>
      <c r="F27" s="281"/>
      <c r="G27" s="258"/>
      <c r="H27" s="281"/>
      <c r="I27" s="258"/>
      <c r="J27" s="281"/>
      <c r="K27" s="258" t="s">
        <v>3</v>
      </c>
      <c r="L27" s="281"/>
      <c r="M27" s="274" t="s">
        <v>4</v>
      </c>
      <c r="N27" s="258" t="s">
        <v>5</v>
      </c>
      <c r="O27" s="258" t="s">
        <v>6</v>
      </c>
      <c r="P27" s="151"/>
      <c r="Q27" s="151"/>
      <c r="R27" s="151"/>
    </row>
    <row r="28" spans="2:18" ht="34.5" customHeight="1" x14ac:dyDescent="0.2">
      <c r="B28" s="253"/>
      <c r="C28" s="258"/>
      <c r="D28" s="282"/>
      <c r="E28" s="258"/>
      <c r="F28" s="282"/>
      <c r="G28" s="258"/>
      <c r="H28" s="282"/>
      <c r="I28" s="258"/>
      <c r="J28" s="282"/>
      <c r="K28" s="258"/>
      <c r="L28" s="282"/>
      <c r="M28" s="275"/>
      <c r="N28" s="258"/>
      <c r="O28" s="258"/>
      <c r="P28" s="151"/>
      <c r="Q28" s="151"/>
      <c r="R28" s="151"/>
    </row>
    <row r="29" spans="2:18" x14ac:dyDescent="0.25">
      <c r="B29" s="23" t="s">
        <v>7</v>
      </c>
      <c r="C29" s="10">
        <v>4</v>
      </c>
      <c r="D29" s="2">
        <f>C29/$M29</f>
        <v>2.8169014084507043E-2</v>
      </c>
      <c r="E29" s="3">
        <v>27</v>
      </c>
      <c r="F29" s="2">
        <f>E29/$M29</f>
        <v>0.19014084507042253</v>
      </c>
      <c r="G29" s="3">
        <v>39</v>
      </c>
      <c r="H29" s="2">
        <f>G29/$M29</f>
        <v>0.27464788732394368</v>
      </c>
      <c r="I29" s="3">
        <v>52</v>
      </c>
      <c r="J29" s="2">
        <f>I29/$M29</f>
        <v>0.36619718309859156</v>
      </c>
      <c r="K29" s="3">
        <v>20</v>
      </c>
      <c r="L29" s="2">
        <f>K29/$M29</f>
        <v>0.14084507042253522</v>
      </c>
      <c r="M29" s="11">
        <f>K29+I29+G29+E29+C29</f>
        <v>142</v>
      </c>
      <c r="N29" s="11">
        <v>0</v>
      </c>
      <c r="O29" s="41">
        <f>N29+M29</f>
        <v>142</v>
      </c>
      <c r="P29" s="152"/>
      <c r="Q29" s="151"/>
      <c r="R29" s="151"/>
    </row>
    <row r="30" spans="2:18" x14ac:dyDescent="0.25">
      <c r="B30" s="23" t="s">
        <v>8</v>
      </c>
      <c r="C30" s="10">
        <v>137</v>
      </c>
      <c r="D30" s="2">
        <f t="shared" ref="D30:F37" si="0">C30/$M30</f>
        <v>1</v>
      </c>
      <c r="E30" s="3">
        <v>0</v>
      </c>
      <c r="F30" s="2">
        <f t="shared" si="0"/>
        <v>0</v>
      </c>
      <c r="G30" s="3">
        <v>0</v>
      </c>
      <c r="H30" s="2">
        <f t="shared" ref="H30" si="1">G30/$M30</f>
        <v>0</v>
      </c>
      <c r="I30" s="3">
        <v>0</v>
      </c>
      <c r="J30" s="2">
        <f t="shared" ref="J30" si="2">I30/$M30</f>
        <v>0</v>
      </c>
      <c r="K30" s="3">
        <v>0</v>
      </c>
      <c r="L30" s="2">
        <f t="shared" ref="L30" si="3">K30/$M30</f>
        <v>0</v>
      </c>
      <c r="M30" s="11">
        <f t="shared" ref="M30:M37" si="4">K30+I30+G30+E30+C30</f>
        <v>137</v>
      </c>
      <c r="N30" s="9">
        <v>5</v>
      </c>
      <c r="O30" s="41">
        <f t="shared" ref="O30:O37" si="5">N30+M30</f>
        <v>142</v>
      </c>
      <c r="P30" s="152"/>
      <c r="Q30" s="151"/>
      <c r="R30" s="151"/>
    </row>
    <row r="31" spans="2:18" x14ac:dyDescent="0.25">
      <c r="B31" s="23" t="s">
        <v>9</v>
      </c>
      <c r="C31" s="10">
        <v>132</v>
      </c>
      <c r="D31" s="2">
        <f t="shared" si="0"/>
        <v>0.97058823529411764</v>
      </c>
      <c r="E31" s="3">
        <v>4</v>
      </c>
      <c r="F31" s="2">
        <f t="shared" si="0"/>
        <v>2.9411764705882353E-2</v>
      </c>
      <c r="G31" s="4">
        <v>0</v>
      </c>
      <c r="H31" s="2">
        <f t="shared" ref="H31" si="6">G31/$M31</f>
        <v>0</v>
      </c>
      <c r="I31" s="4">
        <v>0</v>
      </c>
      <c r="J31" s="2">
        <f t="shared" ref="J31" si="7">I31/$M31</f>
        <v>0</v>
      </c>
      <c r="K31" s="4">
        <v>0</v>
      </c>
      <c r="L31" s="2">
        <f t="shared" ref="L31" si="8">K31/$M31</f>
        <v>0</v>
      </c>
      <c r="M31" s="11">
        <f t="shared" si="4"/>
        <v>136</v>
      </c>
      <c r="N31" s="9">
        <v>6</v>
      </c>
      <c r="O31" s="41">
        <f t="shared" si="5"/>
        <v>142</v>
      </c>
      <c r="P31" s="152"/>
      <c r="Q31" s="151"/>
      <c r="R31" s="151"/>
    </row>
    <row r="32" spans="2:18" x14ac:dyDescent="0.25">
      <c r="B32" s="23" t="s">
        <v>18</v>
      </c>
      <c r="C32" s="10">
        <v>98</v>
      </c>
      <c r="D32" s="2">
        <f t="shared" si="0"/>
        <v>0.71532846715328469</v>
      </c>
      <c r="E32" s="3">
        <v>19</v>
      </c>
      <c r="F32" s="2">
        <f t="shared" si="0"/>
        <v>0.13868613138686131</v>
      </c>
      <c r="G32" s="3">
        <v>9</v>
      </c>
      <c r="H32" s="2">
        <f t="shared" ref="H32" si="9">G32/$M32</f>
        <v>6.569343065693431E-2</v>
      </c>
      <c r="I32" s="3">
        <v>6</v>
      </c>
      <c r="J32" s="2">
        <f t="shared" ref="J32" si="10">I32/$M32</f>
        <v>4.3795620437956206E-2</v>
      </c>
      <c r="K32" s="3">
        <v>5</v>
      </c>
      <c r="L32" s="2">
        <f t="shared" ref="L32" si="11">K32/$M32</f>
        <v>3.6496350364963501E-2</v>
      </c>
      <c r="M32" s="11">
        <f t="shared" si="4"/>
        <v>137</v>
      </c>
      <c r="N32" s="9">
        <v>5</v>
      </c>
      <c r="O32" s="41">
        <f t="shared" si="5"/>
        <v>142</v>
      </c>
      <c r="P32" s="152"/>
      <c r="Q32" s="151"/>
      <c r="R32" s="151"/>
    </row>
    <row r="33" spans="2:18" x14ac:dyDescent="0.25">
      <c r="B33" s="23" t="s">
        <v>11</v>
      </c>
      <c r="C33" s="10">
        <v>107</v>
      </c>
      <c r="D33" s="2">
        <f t="shared" si="0"/>
        <v>0.79259259259259263</v>
      </c>
      <c r="E33" s="3">
        <v>15</v>
      </c>
      <c r="F33" s="2">
        <f t="shared" si="0"/>
        <v>0.1111111111111111</v>
      </c>
      <c r="G33" s="3">
        <v>9</v>
      </c>
      <c r="H33" s="2">
        <f t="shared" ref="H33" si="12">G33/$M33</f>
        <v>6.6666666666666666E-2</v>
      </c>
      <c r="I33" s="3">
        <v>3</v>
      </c>
      <c r="J33" s="2">
        <f t="shared" ref="J33" si="13">I33/$M33</f>
        <v>2.2222222222222223E-2</v>
      </c>
      <c r="K33" s="3">
        <v>1</v>
      </c>
      <c r="L33" s="2">
        <f t="shared" ref="L33" si="14">K33/$M33</f>
        <v>7.4074074074074077E-3</v>
      </c>
      <c r="M33" s="11">
        <f t="shared" si="4"/>
        <v>135</v>
      </c>
      <c r="N33" s="9">
        <v>7</v>
      </c>
      <c r="O33" s="41">
        <f t="shared" si="5"/>
        <v>142</v>
      </c>
      <c r="P33" s="152"/>
      <c r="Q33" s="151"/>
      <c r="R33" s="151"/>
    </row>
    <row r="34" spans="2:18" x14ac:dyDescent="0.25">
      <c r="B34" s="23" t="s">
        <v>12</v>
      </c>
      <c r="C34" s="10">
        <v>128</v>
      </c>
      <c r="D34" s="2">
        <f t="shared" si="0"/>
        <v>0.98461538461538467</v>
      </c>
      <c r="E34" s="3">
        <v>1</v>
      </c>
      <c r="F34" s="2">
        <f t="shared" si="0"/>
        <v>7.6923076923076927E-3</v>
      </c>
      <c r="G34" s="3">
        <v>0</v>
      </c>
      <c r="H34" s="2">
        <f t="shared" ref="H34" si="15">G34/$M34</f>
        <v>0</v>
      </c>
      <c r="I34" s="3">
        <v>1</v>
      </c>
      <c r="J34" s="2">
        <f t="shared" ref="J34" si="16">I34/$M34</f>
        <v>7.6923076923076927E-3</v>
      </c>
      <c r="K34" s="3">
        <v>0</v>
      </c>
      <c r="L34" s="2">
        <f t="shared" ref="L34" si="17">K34/$M34</f>
        <v>0</v>
      </c>
      <c r="M34" s="11">
        <f t="shared" si="4"/>
        <v>130</v>
      </c>
      <c r="N34" s="11">
        <v>12</v>
      </c>
      <c r="O34" s="41">
        <f t="shared" si="5"/>
        <v>142</v>
      </c>
      <c r="P34" s="152"/>
      <c r="Q34" s="151"/>
      <c r="R34" s="151"/>
    </row>
    <row r="35" spans="2:18" ht="24" x14ac:dyDescent="0.25">
      <c r="B35" s="23" t="s">
        <v>13</v>
      </c>
      <c r="C35" s="10">
        <v>6</v>
      </c>
      <c r="D35" s="2">
        <f t="shared" si="0"/>
        <v>4.2253521126760563E-2</v>
      </c>
      <c r="E35" s="3">
        <v>8</v>
      </c>
      <c r="F35" s="2">
        <f t="shared" si="0"/>
        <v>5.6338028169014086E-2</v>
      </c>
      <c r="G35" s="3">
        <v>20</v>
      </c>
      <c r="H35" s="2">
        <f t="shared" ref="H35" si="18">G35/$M35</f>
        <v>0.14084507042253522</v>
      </c>
      <c r="I35" s="3">
        <v>53</v>
      </c>
      <c r="J35" s="2">
        <f t="shared" ref="J35" si="19">I35/$M35</f>
        <v>0.37323943661971831</v>
      </c>
      <c r="K35" s="3">
        <v>55</v>
      </c>
      <c r="L35" s="2">
        <f t="shared" ref="L35" si="20">K35/$M35</f>
        <v>0.38732394366197181</v>
      </c>
      <c r="M35" s="11">
        <f t="shared" si="4"/>
        <v>142</v>
      </c>
      <c r="N35" s="9">
        <v>0</v>
      </c>
      <c r="O35" s="41">
        <f t="shared" si="5"/>
        <v>142</v>
      </c>
      <c r="P35" s="152"/>
      <c r="Q35" s="151"/>
      <c r="R35" s="151"/>
    </row>
    <row r="36" spans="2:18" x14ac:dyDescent="0.25">
      <c r="B36" s="23" t="s">
        <v>14</v>
      </c>
      <c r="C36" s="10">
        <v>112</v>
      </c>
      <c r="D36" s="2">
        <f t="shared" si="0"/>
        <v>0.81159420289855078</v>
      </c>
      <c r="E36" s="3">
        <v>16</v>
      </c>
      <c r="F36" s="2">
        <f t="shared" si="0"/>
        <v>0.11594202898550725</v>
      </c>
      <c r="G36" s="3">
        <v>6</v>
      </c>
      <c r="H36" s="2">
        <f t="shared" ref="H36" si="21">G36/$M36</f>
        <v>4.3478260869565216E-2</v>
      </c>
      <c r="I36" s="3">
        <v>4</v>
      </c>
      <c r="J36" s="2">
        <f t="shared" ref="J36" si="22">I36/$M36</f>
        <v>2.8985507246376812E-2</v>
      </c>
      <c r="K36" s="3">
        <v>0</v>
      </c>
      <c r="L36" s="2">
        <f t="shared" ref="L36" si="23">K36/$M36</f>
        <v>0</v>
      </c>
      <c r="M36" s="11">
        <f t="shared" si="4"/>
        <v>138</v>
      </c>
      <c r="N36" s="9">
        <v>4</v>
      </c>
      <c r="O36" s="41">
        <f t="shared" si="5"/>
        <v>142</v>
      </c>
      <c r="P36" s="152"/>
      <c r="Q36" s="151"/>
      <c r="R36" s="151"/>
    </row>
    <row r="37" spans="2:18" x14ac:dyDescent="0.2">
      <c r="B37" s="23" t="s">
        <v>15</v>
      </c>
      <c r="C37" s="10">
        <v>128</v>
      </c>
      <c r="D37" s="2">
        <f t="shared" si="0"/>
        <v>0.93430656934306566</v>
      </c>
      <c r="E37" s="3">
        <v>7</v>
      </c>
      <c r="F37" s="2">
        <f t="shared" si="0"/>
        <v>5.1094890510948905E-2</v>
      </c>
      <c r="G37" s="3">
        <v>1</v>
      </c>
      <c r="H37" s="2">
        <f t="shared" ref="H37" si="24">G37/$M37</f>
        <v>7.2992700729927005E-3</v>
      </c>
      <c r="I37" s="3">
        <v>1</v>
      </c>
      <c r="J37" s="2">
        <f t="shared" ref="J37" si="25">I37/$M37</f>
        <v>7.2992700729927005E-3</v>
      </c>
      <c r="K37" s="3">
        <v>0</v>
      </c>
      <c r="L37" s="2">
        <f t="shared" ref="L37" si="26">K37/$M37</f>
        <v>0</v>
      </c>
      <c r="M37" s="11">
        <f t="shared" si="4"/>
        <v>137</v>
      </c>
      <c r="N37" s="9">
        <v>5</v>
      </c>
      <c r="O37" s="41">
        <f t="shared" si="5"/>
        <v>142</v>
      </c>
      <c r="P37" s="152"/>
      <c r="Q37" s="151"/>
      <c r="R37" s="151"/>
    </row>
    <row r="40" spans="2:18" x14ac:dyDescent="0.25">
      <c r="C40" s="102" t="s">
        <v>19</v>
      </c>
    </row>
    <row r="42" spans="2:18" x14ac:dyDescent="0.2">
      <c r="B42" s="264" t="s">
        <v>1</v>
      </c>
      <c r="C42" s="257" t="s">
        <v>312</v>
      </c>
      <c r="D42" s="257"/>
      <c r="E42" s="257"/>
      <c r="F42" s="257"/>
      <c r="G42" s="257"/>
      <c r="H42" s="257"/>
      <c r="I42" s="257"/>
      <c r="J42" s="257"/>
      <c r="K42" s="257"/>
      <c r="L42" s="257"/>
      <c r="M42" s="257"/>
      <c r="N42" s="257"/>
      <c r="O42" s="257"/>
    </row>
    <row r="43" spans="2:18" x14ac:dyDescent="0.2">
      <c r="B43" s="264"/>
      <c r="C43" s="257"/>
      <c r="D43" s="257"/>
      <c r="E43" s="257"/>
      <c r="F43" s="257"/>
      <c r="G43" s="257"/>
      <c r="H43" s="257"/>
      <c r="I43" s="257"/>
      <c r="J43" s="257"/>
      <c r="K43" s="257"/>
      <c r="L43" s="257"/>
      <c r="M43" s="257"/>
      <c r="N43" s="257"/>
      <c r="O43" s="257"/>
    </row>
    <row r="44" spans="2:18" x14ac:dyDescent="0.2">
      <c r="B44" s="264"/>
      <c r="C44" s="258" t="s">
        <v>2</v>
      </c>
      <c r="D44" s="281"/>
      <c r="E44" s="284"/>
      <c r="F44" s="281"/>
      <c r="G44" s="284"/>
      <c r="H44" s="281"/>
      <c r="I44" s="284"/>
      <c r="J44" s="281"/>
      <c r="K44" s="258" t="s">
        <v>3</v>
      </c>
      <c r="L44" s="281"/>
      <c r="M44" s="274" t="s">
        <v>21</v>
      </c>
      <c r="N44" s="258" t="s">
        <v>5</v>
      </c>
      <c r="O44" s="258" t="s">
        <v>6</v>
      </c>
    </row>
    <row r="45" spans="2:18" ht="28.5" customHeight="1" x14ac:dyDescent="0.2">
      <c r="B45" s="264"/>
      <c r="C45" s="258"/>
      <c r="D45" s="282"/>
      <c r="E45" s="284"/>
      <c r="F45" s="282"/>
      <c r="G45" s="284"/>
      <c r="H45" s="282"/>
      <c r="I45" s="284"/>
      <c r="J45" s="282"/>
      <c r="K45" s="258"/>
      <c r="L45" s="282"/>
      <c r="M45" s="275"/>
      <c r="N45" s="258"/>
      <c r="O45" s="258"/>
    </row>
    <row r="46" spans="2:18" x14ac:dyDescent="0.25">
      <c r="B46" s="23" t="s">
        <v>7</v>
      </c>
      <c r="C46" s="10">
        <v>2</v>
      </c>
      <c r="D46" s="2">
        <f>C46/$M$46</f>
        <v>0.05</v>
      </c>
      <c r="E46" s="3">
        <v>9</v>
      </c>
      <c r="F46" s="2">
        <f>E46/$M$46</f>
        <v>0.22500000000000001</v>
      </c>
      <c r="G46" s="3">
        <v>17</v>
      </c>
      <c r="H46" s="2">
        <f>G46/$M$46</f>
        <v>0.42499999999999999</v>
      </c>
      <c r="I46" s="3">
        <v>8</v>
      </c>
      <c r="J46" s="2">
        <f>I46/$M$46</f>
        <v>0.2</v>
      </c>
      <c r="K46" s="3">
        <v>4</v>
      </c>
      <c r="L46" s="2">
        <f>K46/$M$46</f>
        <v>0.1</v>
      </c>
      <c r="M46" s="11">
        <v>40</v>
      </c>
      <c r="N46" s="9">
        <v>0</v>
      </c>
      <c r="O46" s="9">
        <v>40</v>
      </c>
      <c r="P46" s="103"/>
    </row>
    <row r="47" spans="2:18" x14ac:dyDescent="0.25">
      <c r="B47" s="23" t="s">
        <v>8</v>
      </c>
      <c r="C47" s="10">
        <v>37</v>
      </c>
      <c r="D47" s="2">
        <f>C47/$M$47</f>
        <v>1</v>
      </c>
      <c r="E47" s="3">
        <v>0</v>
      </c>
      <c r="F47" s="2">
        <f>E47/$M$47</f>
        <v>0</v>
      </c>
      <c r="G47" s="3">
        <v>0</v>
      </c>
      <c r="H47" s="2">
        <f>G47/$M$47</f>
        <v>0</v>
      </c>
      <c r="I47" s="3">
        <v>0</v>
      </c>
      <c r="J47" s="2">
        <f>I47/$M$47</f>
        <v>0</v>
      </c>
      <c r="K47" s="3">
        <v>0</v>
      </c>
      <c r="L47" s="2">
        <f>K47/$M$47</f>
        <v>0</v>
      </c>
      <c r="M47" s="11">
        <v>37</v>
      </c>
      <c r="N47" s="9">
        <v>3</v>
      </c>
      <c r="O47" s="9">
        <v>40</v>
      </c>
      <c r="P47" s="103"/>
    </row>
    <row r="48" spans="2:18" x14ac:dyDescent="0.25">
      <c r="B48" s="23" t="s">
        <v>22</v>
      </c>
      <c r="C48" s="10">
        <v>34</v>
      </c>
      <c r="D48" s="2">
        <f>C48/$M$48</f>
        <v>0.91891891891891897</v>
      </c>
      <c r="E48" s="3">
        <v>3</v>
      </c>
      <c r="F48" s="2">
        <f>E48/$M$48</f>
        <v>8.1081081081081086E-2</v>
      </c>
      <c r="G48" s="4">
        <v>0</v>
      </c>
      <c r="H48" s="2">
        <f>G48/$M$49</f>
        <v>0</v>
      </c>
      <c r="I48" s="4">
        <v>0</v>
      </c>
      <c r="J48" s="2">
        <f>I48/$M$49</f>
        <v>0</v>
      </c>
      <c r="K48" s="4">
        <v>0</v>
      </c>
      <c r="L48" s="2">
        <f>K48/$M$49</f>
        <v>0</v>
      </c>
      <c r="M48" s="11">
        <v>37</v>
      </c>
      <c r="N48" s="9">
        <v>3</v>
      </c>
      <c r="O48" s="9">
        <v>40</v>
      </c>
      <c r="P48" s="103"/>
    </row>
    <row r="49" spans="2:16" x14ac:dyDescent="0.25">
      <c r="B49" s="23" t="s">
        <v>10</v>
      </c>
      <c r="C49" s="10">
        <v>30</v>
      </c>
      <c r="D49" s="2">
        <f>C49/$M$49</f>
        <v>0.76923076923076927</v>
      </c>
      <c r="E49" s="3">
        <v>4</v>
      </c>
      <c r="F49" s="2">
        <f>E49/$M$49</f>
        <v>0.10256410256410256</v>
      </c>
      <c r="G49" s="3">
        <v>1</v>
      </c>
      <c r="H49" s="2">
        <f>G49/$M$49</f>
        <v>2.564102564102564E-2</v>
      </c>
      <c r="I49" s="3">
        <v>2</v>
      </c>
      <c r="J49" s="2">
        <f>I49/$M$49</f>
        <v>5.128205128205128E-2</v>
      </c>
      <c r="K49" s="3">
        <v>2</v>
      </c>
      <c r="L49" s="2">
        <f>K49/$M$49</f>
        <v>5.128205128205128E-2</v>
      </c>
      <c r="M49" s="9">
        <v>39</v>
      </c>
      <c r="N49" s="9">
        <v>1</v>
      </c>
      <c r="O49" s="9">
        <v>40</v>
      </c>
      <c r="P49" s="103"/>
    </row>
    <row r="50" spans="2:16" x14ac:dyDescent="0.25">
      <c r="B50" s="23" t="s">
        <v>11</v>
      </c>
      <c r="C50" s="10">
        <v>34</v>
      </c>
      <c r="D50" s="2">
        <f>C50/$M$50</f>
        <v>0.94444444444444442</v>
      </c>
      <c r="E50" s="3">
        <v>1</v>
      </c>
      <c r="F50" s="2">
        <f>E50/$M$50</f>
        <v>2.7777777777777776E-2</v>
      </c>
      <c r="G50" s="3">
        <v>1</v>
      </c>
      <c r="H50" s="2">
        <f>G50/$M$50</f>
        <v>2.7777777777777776E-2</v>
      </c>
      <c r="I50" s="3">
        <v>0</v>
      </c>
      <c r="J50" s="2">
        <f>I50/$M$51</f>
        <v>0</v>
      </c>
      <c r="K50" s="3">
        <v>0</v>
      </c>
      <c r="L50" s="2">
        <f>K50/$M$51</f>
        <v>0</v>
      </c>
      <c r="M50" s="9">
        <v>36</v>
      </c>
      <c r="N50" s="9">
        <v>4</v>
      </c>
      <c r="O50" s="9">
        <v>40</v>
      </c>
      <c r="P50" s="103"/>
    </row>
    <row r="51" spans="2:16" ht="21" customHeight="1" x14ac:dyDescent="0.25">
      <c r="B51" s="23" t="s">
        <v>12</v>
      </c>
      <c r="C51" s="10">
        <v>35</v>
      </c>
      <c r="D51" s="2">
        <f>C51/$M$51</f>
        <v>1</v>
      </c>
      <c r="E51" s="3">
        <v>0</v>
      </c>
      <c r="F51" s="2">
        <f>E51/$M$52</f>
        <v>0</v>
      </c>
      <c r="G51" s="3">
        <v>0</v>
      </c>
      <c r="H51" s="2">
        <f>G51/$M$52</f>
        <v>0</v>
      </c>
      <c r="I51" s="3">
        <v>0</v>
      </c>
      <c r="J51" s="2">
        <f>I51/$M$52</f>
        <v>0</v>
      </c>
      <c r="K51" s="3">
        <v>0</v>
      </c>
      <c r="L51" s="2">
        <f>K51/$M$52</f>
        <v>0</v>
      </c>
      <c r="M51" s="9">
        <v>35</v>
      </c>
      <c r="N51" s="9">
        <v>5</v>
      </c>
      <c r="O51" s="9">
        <v>40</v>
      </c>
      <c r="P51" s="103"/>
    </row>
    <row r="52" spans="2:16" ht="24" x14ac:dyDescent="0.25">
      <c r="B52" s="23" t="s">
        <v>13</v>
      </c>
      <c r="C52" s="10">
        <v>5</v>
      </c>
      <c r="D52" s="2">
        <f>C52/$M$53</f>
        <v>0.13157894736842105</v>
      </c>
      <c r="E52" s="3">
        <v>4</v>
      </c>
      <c r="F52" s="2">
        <f>E52/$M$53</f>
        <v>0.10526315789473684</v>
      </c>
      <c r="G52" s="3">
        <v>10</v>
      </c>
      <c r="H52" s="2">
        <f>G52/$M$53</f>
        <v>0.26315789473684209</v>
      </c>
      <c r="I52" s="3">
        <v>12</v>
      </c>
      <c r="J52" s="2">
        <f>I52/$M$53</f>
        <v>0.31578947368421051</v>
      </c>
      <c r="K52" s="3">
        <v>7</v>
      </c>
      <c r="L52" s="2">
        <f>K52/$M$53</f>
        <v>0.18421052631578946</v>
      </c>
      <c r="M52" s="9">
        <v>38</v>
      </c>
      <c r="N52" s="9">
        <v>2</v>
      </c>
      <c r="O52" s="9">
        <v>40</v>
      </c>
      <c r="P52" s="103"/>
    </row>
    <row r="53" spans="2:16" x14ac:dyDescent="0.25">
      <c r="B53" s="23" t="s">
        <v>14</v>
      </c>
      <c r="C53" s="10">
        <v>23</v>
      </c>
      <c r="D53" s="2">
        <f>C53/$M$54</f>
        <v>0.60526315789473684</v>
      </c>
      <c r="E53" s="3">
        <v>7</v>
      </c>
      <c r="F53" s="2">
        <f>E53/$M$54</f>
        <v>0.18421052631578946</v>
      </c>
      <c r="G53" s="3">
        <v>4</v>
      </c>
      <c r="H53" s="2">
        <f>G53/$M$54</f>
        <v>0.10526315789473684</v>
      </c>
      <c r="I53" s="3">
        <v>4</v>
      </c>
      <c r="J53" s="2">
        <f>I53/$M$54</f>
        <v>0.10526315789473684</v>
      </c>
      <c r="K53" s="3">
        <v>0</v>
      </c>
      <c r="L53" s="2">
        <f>K53/$M$54</f>
        <v>0</v>
      </c>
      <c r="M53" s="11">
        <v>38</v>
      </c>
      <c r="N53" s="9">
        <v>2</v>
      </c>
      <c r="O53" s="9">
        <v>40</v>
      </c>
      <c r="P53" s="103"/>
    </row>
    <row r="54" spans="2:16" x14ac:dyDescent="0.2">
      <c r="B54" s="23" t="s">
        <v>15</v>
      </c>
      <c r="C54" s="10">
        <v>32</v>
      </c>
      <c r="D54" s="2">
        <f>C54/$M$54</f>
        <v>0.84210526315789469</v>
      </c>
      <c r="E54" s="3">
        <v>4</v>
      </c>
      <c r="F54" s="2">
        <f>E54/$M$54</f>
        <v>0.10526315789473684</v>
      </c>
      <c r="G54" s="3">
        <v>2</v>
      </c>
      <c r="H54" s="2">
        <f>G54/$M$54</f>
        <v>5.2631578947368418E-2</v>
      </c>
      <c r="I54" s="3">
        <v>0</v>
      </c>
      <c r="J54" s="2">
        <f>I54/$M$54</f>
        <v>0</v>
      </c>
      <c r="K54" s="3">
        <v>0</v>
      </c>
      <c r="L54" s="2">
        <f>K54/$M$54</f>
        <v>0</v>
      </c>
      <c r="M54" s="9">
        <v>38</v>
      </c>
      <c r="N54" s="9">
        <v>2</v>
      </c>
      <c r="O54" s="9">
        <v>40</v>
      </c>
      <c r="P54" s="103"/>
    </row>
    <row r="57" spans="2:16" x14ac:dyDescent="0.2">
      <c r="C57" s="102" t="s">
        <v>23</v>
      </c>
      <c r="E57" s="105"/>
      <c r="F57" s="6"/>
      <c r="G57" s="12"/>
      <c r="H57" s="6"/>
      <c r="I57" s="105"/>
      <c r="J57" s="6"/>
      <c r="K57" s="12"/>
      <c r="L57" s="6"/>
    </row>
    <row r="59" spans="2:16" x14ac:dyDescent="0.2">
      <c r="B59" s="106"/>
      <c r="C59" s="283" t="s">
        <v>315</v>
      </c>
      <c r="D59" s="283"/>
      <c r="E59" s="283"/>
      <c r="F59" s="283"/>
      <c r="G59" s="283"/>
      <c r="H59" s="283"/>
      <c r="I59" s="283"/>
      <c r="J59" s="283"/>
      <c r="K59" s="283"/>
      <c r="L59" s="283"/>
      <c r="M59" s="283"/>
      <c r="N59" s="283"/>
      <c r="O59" s="283"/>
    </row>
    <row r="60" spans="2:16" ht="72" x14ac:dyDescent="0.2">
      <c r="B60" s="13" t="s">
        <v>25</v>
      </c>
      <c r="C60" s="94" t="s">
        <v>2</v>
      </c>
      <c r="D60" s="94"/>
      <c r="E60" s="94"/>
      <c r="F60" s="94"/>
      <c r="G60" s="94"/>
      <c r="H60" s="94"/>
      <c r="I60" s="94"/>
      <c r="J60" s="94"/>
      <c r="K60" s="94" t="s">
        <v>26</v>
      </c>
      <c r="L60" s="94"/>
      <c r="M60" s="94" t="s">
        <v>21</v>
      </c>
      <c r="N60" s="94" t="s">
        <v>5</v>
      </c>
      <c r="O60" s="86" t="s">
        <v>6</v>
      </c>
    </row>
    <row r="61" spans="2:16" x14ac:dyDescent="0.25">
      <c r="B61" s="15" t="s">
        <v>27</v>
      </c>
      <c r="C61" s="39">
        <v>110</v>
      </c>
      <c r="D61" s="2">
        <f>C61/$M61</f>
        <v>0.60439560439560436</v>
      </c>
      <c r="E61" s="3">
        <v>36</v>
      </c>
      <c r="F61" s="2">
        <f>E61/$M61</f>
        <v>0.19780219780219779</v>
      </c>
      <c r="G61" s="3">
        <v>20</v>
      </c>
      <c r="H61" s="2">
        <f>G61/$M61</f>
        <v>0.10989010989010989</v>
      </c>
      <c r="I61" s="3">
        <v>11</v>
      </c>
      <c r="J61" s="2">
        <f>I61/$M61</f>
        <v>6.043956043956044E-2</v>
      </c>
      <c r="K61" s="3">
        <v>5</v>
      </c>
      <c r="L61" s="2">
        <f>K61/$M61</f>
        <v>2.7472527472527472E-2</v>
      </c>
      <c r="M61" s="17">
        <v>182</v>
      </c>
      <c r="N61" s="17">
        <v>0</v>
      </c>
      <c r="O61" s="40">
        <v>182</v>
      </c>
      <c r="P61" s="103"/>
    </row>
    <row r="62" spans="2:16" x14ac:dyDescent="0.25">
      <c r="B62" s="15" t="s">
        <v>28</v>
      </c>
      <c r="C62" s="39">
        <v>85</v>
      </c>
      <c r="D62" s="2">
        <f>C62/$M62</f>
        <v>0.59859154929577463</v>
      </c>
      <c r="E62" s="3">
        <v>31</v>
      </c>
      <c r="F62" s="2">
        <f>E62/$M62</f>
        <v>0.21830985915492956</v>
      </c>
      <c r="G62" s="3">
        <v>16</v>
      </c>
      <c r="H62" s="2">
        <f>G62/$M62</f>
        <v>0.11267605633802817</v>
      </c>
      <c r="I62" s="3">
        <v>8</v>
      </c>
      <c r="J62" s="2">
        <f>I62/$M62</f>
        <v>5.6338028169014086E-2</v>
      </c>
      <c r="K62" s="3">
        <v>2</v>
      </c>
      <c r="L62" s="2">
        <f>K62/$M62</f>
        <v>1.4084507042253521E-2</v>
      </c>
      <c r="M62" s="17">
        <v>142</v>
      </c>
      <c r="N62" s="108">
        <v>0</v>
      </c>
      <c r="O62" s="109">
        <v>142</v>
      </c>
      <c r="P62" s="103"/>
    </row>
    <row r="63" spans="2:16" x14ac:dyDescent="0.25">
      <c r="B63" s="15" t="s">
        <v>29</v>
      </c>
      <c r="C63" s="39">
        <v>25</v>
      </c>
      <c r="D63" s="2">
        <f>C63/$M63</f>
        <v>0.625</v>
      </c>
      <c r="E63" s="3">
        <v>5</v>
      </c>
      <c r="F63" s="2">
        <f>E63/$M63</f>
        <v>0.125</v>
      </c>
      <c r="G63" s="4">
        <v>4</v>
      </c>
      <c r="H63" s="2">
        <f>G63/$M63</f>
        <v>0.1</v>
      </c>
      <c r="I63" s="4">
        <v>3</v>
      </c>
      <c r="J63" s="2">
        <f>I63/$M63</f>
        <v>7.4999999999999997E-2</v>
      </c>
      <c r="K63" s="4">
        <v>3</v>
      </c>
      <c r="L63" s="2">
        <f>K63/$M63</f>
        <v>7.4999999999999997E-2</v>
      </c>
      <c r="M63" s="110">
        <v>40</v>
      </c>
      <c r="N63" s="108">
        <v>0</v>
      </c>
      <c r="O63" s="109">
        <v>40</v>
      </c>
      <c r="P63" s="103"/>
    </row>
    <row r="66" spans="2:16" x14ac:dyDescent="0.25">
      <c r="C66" s="102" t="s">
        <v>30</v>
      </c>
    </row>
    <row r="68" spans="2:16" x14ac:dyDescent="0.2">
      <c r="B68" s="253" t="s">
        <v>31</v>
      </c>
      <c r="C68" s="257" t="s">
        <v>314</v>
      </c>
      <c r="D68" s="257"/>
      <c r="E68" s="257"/>
      <c r="F68" s="257"/>
      <c r="G68" s="257"/>
      <c r="H68" s="257"/>
      <c r="I68" s="257"/>
      <c r="J68" s="257"/>
      <c r="K68" s="257"/>
      <c r="L68" s="257"/>
      <c r="M68" s="257"/>
      <c r="N68" s="257"/>
      <c r="O68" s="257"/>
    </row>
    <row r="69" spans="2:16" x14ac:dyDescent="0.2">
      <c r="B69" s="253"/>
      <c r="C69" s="257"/>
      <c r="D69" s="257"/>
      <c r="E69" s="257"/>
      <c r="F69" s="257"/>
      <c r="G69" s="257"/>
      <c r="H69" s="257"/>
      <c r="I69" s="257"/>
      <c r="J69" s="257"/>
      <c r="K69" s="257"/>
      <c r="L69" s="257"/>
      <c r="M69" s="257"/>
      <c r="N69" s="257"/>
      <c r="O69" s="257"/>
    </row>
    <row r="70" spans="2:16" x14ac:dyDescent="0.2">
      <c r="B70" s="253"/>
      <c r="C70" s="258" t="s">
        <v>2</v>
      </c>
      <c r="D70" s="281"/>
      <c r="E70" s="258"/>
      <c r="F70" s="281"/>
      <c r="G70" s="258"/>
      <c r="H70" s="281"/>
      <c r="I70" s="258"/>
      <c r="J70" s="281"/>
      <c r="K70" s="258" t="s">
        <v>3</v>
      </c>
      <c r="L70" s="281"/>
      <c r="M70" s="274" t="s">
        <v>4</v>
      </c>
      <c r="N70" s="258" t="s">
        <v>5</v>
      </c>
      <c r="O70" s="258" t="s">
        <v>6</v>
      </c>
    </row>
    <row r="71" spans="2:16" ht="29.25" customHeight="1" x14ac:dyDescent="0.2">
      <c r="B71" s="253"/>
      <c r="C71" s="258"/>
      <c r="D71" s="282"/>
      <c r="E71" s="258"/>
      <c r="F71" s="282"/>
      <c r="G71" s="258"/>
      <c r="H71" s="282"/>
      <c r="I71" s="258"/>
      <c r="J71" s="282"/>
      <c r="K71" s="258"/>
      <c r="L71" s="282"/>
      <c r="M71" s="275"/>
      <c r="N71" s="258"/>
      <c r="O71" s="258"/>
    </row>
    <row r="72" spans="2:16" x14ac:dyDescent="0.25">
      <c r="B72" s="23" t="s">
        <v>33</v>
      </c>
      <c r="C72" s="10">
        <v>16</v>
      </c>
      <c r="D72" s="2">
        <f>C72/$M$72</f>
        <v>8.7912087912087919E-2</v>
      </c>
      <c r="E72" s="3">
        <v>13</v>
      </c>
      <c r="F72" s="2">
        <f>E72/$M$72</f>
        <v>7.1428571428571425E-2</v>
      </c>
      <c r="G72" s="3">
        <v>26</v>
      </c>
      <c r="H72" s="2">
        <f>G72/$M$72</f>
        <v>0.14285714285714285</v>
      </c>
      <c r="I72" s="3">
        <v>43</v>
      </c>
      <c r="J72" s="2">
        <f>I72/$M$72</f>
        <v>0.23626373626373626</v>
      </c>
      <c r="K72" s="3">
        <v>84</v>
      </c>
      <c r="L72" s="2">
        <f>K72/$M$72</f>
        <v>0.46153846153846156</v>
      </c>
      <c r="M72" s="3">
        <f t="shared" ref="M72" si="27">C72+E72+G72+I72+K72</f>
        <v>182</v>
      </c>
      <c r="N72" s="9">
        <v>0</v>
      </c>
      <c r="O72" s="35">
        <f t="shared" ref="O72" si="28">M72+N72</f>
        <v>182</v>
      </c>
      <c r="P72" s="103"/>
    </row>
    <row r="73" spans="2:16" x14ac:dyDescent="0.25">
      <c r="B73" s="23" t="s">
        <v>34</v>
      </c>
      <c r="C73" s="10">
        <v>25</v>
      </c>
      <c r="D73" s="2">
        <f>C73/$M$73</f>
        <v>0.1388888888888889</v>
      </c>
      <c r="E73" s="3">
        <v>21</v>
      </c>
      <c r="F73" s="2">
        <f>E73/$M$73</f>
        <v>0.11666666666666667</v>
      </c>
      <c r="G73" s="3">
        <v>36</v>
      </c>
      <c r="H73" s="2">
        <f>G73/$M$73</f>
        <v>0.2</v>
      </c>
      <c r="I73" s="3">
        <v>53</v>
      </c>
      <c r="J73" s="2">
        <f>I73/$M$73</f>
        <v>0.29444444444444445</v>
      </c>
      <c r="K73" s="3">
        <v>45</v>
      </c>
      <c r="L73" s="2">
        <f>K73/$M$73</f>
        <v>0.25</v>
      </c>
      <c r="M73" s="9">
        <v>180</v>
      </c>
      <c r="N73" s="9">
        <v>2</v>
      </c>
      <c r="O73" s="9">
        <v>182</v>
      </c>
      <c r="P73" s="103"/>
    </row>
    <row r="74" spans="2:16" x14ac:dyDescent="0.2">
      <c r="B74" s="23" t="s">
        <v>35</v>
      </c>
      <c r="C74" s="10">
        <v>23</v>
      </c>
      <c r="D74" s="2">
        <f>C74/$M$74</f>
        <v>0.1270718232044199</v>
      </c>
      <c r="E74" s="3">
        <v>37</v>
      </c>
      <c r="F74" s="2">
        <f>E74/$M$74</f>
        <v>0.20441988950276244</v>
      </c>
      <c r="G74" s="4">
        <v>39</v>
      </c>
      <c r="H74" s="2">
        <f>G74/$M$74</f>
        <v>0.21546961325966851</v>
      </c>
      <c r="I74" s="4">
        <v>41</v>
      </c>
      <c r="J74" s="2">
        <f>I74/$M$74</f>
        <v>0.22651933701657459</v>
      </c>
      <c r="K74" s="4">
        <v>41</v>
      </c>
      <c r="L74" s="2">
        <f>K74/$M$74</f>
        <v>0.22651933701657459</v>
      </c>
      <c r="M74" s="9">
        <v>181</v>
      </c>
      <c r="N74" s="9">
        <v>1</v>
      </c>
      <c r="O74" s="9">
        <v>182</v>
      </c>
      <c r="P74" s="103"/>
    </row>
    <row r="77" spans="2:16" x14ac:dyDescent="0.25">
      <c r="C77" s="102" t="s">
        <v>36</v>
      </c>
    </row>
    <row r="79" spans="2:16" x14ac:dyDescent="0.2">
      <c r="B79" s="253" t="s">
        <v>31</v>
      </c>
      <c r="C79" s="257" t="s">
        <v>313</v>
      </c>
      <c r="D79" s="257"/>
      <c r="E79" s="257"/>
      <c r="F79" s="257"/>
      <c r="G79" s="257"/>
      <c r="H79" s="257"/>
      <c r="I79" s="257"/>
      <c r="J79" s="257"/>
      <c r="K79" s="257"/>
      <c r="L79" s="257"/>
      <c r="M79" s="257"/>
      <c r="N79" s="257"/>
      <c r="O79" s="257"/>
    </row>
    <row r="80" spans="2:16"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30.75" customHeight="1" x14ac:dyDescent="0.2">
      <c r="B82" s="253"/>
      <c r="C82" s="258"/>
      <c r="D82" s="282"/>
      <c r="E82" s="258"/>
      <c r="F82" s="282"/>
      <c r="G82" s="258"/>
      <c r="H82" s="282"/>
      <c r="I82" s="258"/>
      <c r="J82" s="282"/>
      <c r="K82" s="258"/>
      <c r="L82" s="282"/>
      <c r="M82" s="275"/>
      <c r="N82" s="258"/>
      <c r="O82" s="258"/>
    </row>
    <row r="83" spans="2:16" x14ac:dyDescent="0.25">
      <c r="B83" s="23" t="s">
        <v>33</v>
      </c>
      <c r="C83" s="10">
        <v>16</v>
      </c>
      <c r="D83" s="2">
        <f>C83/$M$83</f>
        <v>0.11267605633802817</v>
      </c>
      <c r="E83" s="3">
        <v>13</v>
      </c>
      <c r="F83" s="2">
        <f>E83/$M$83</f>
        <v>9.154929577464789E-2</v>
      </c>
      <c r="G83" s="3">
        <v>21</v>
      </c>
      <c r="H83" s="2">
        <f>G83/$M$83</f>
        <v>0.14788732394366197</v>
      </c>
      <c r="I83" s="3">
        <v>40</v>
      </c>
      <c r="J83" s="2">
        <f>I83/$M$83</f>
        <v>0.28169014084507044</v>
      </c>
      <c r="K83" s="3">
        <v>52</v>
      </c>
      <c r="L83" s="2">
        <f>K83/$M$83</f>
        <v>0.36619718309859156</v>
      </c>
      <c r="M83" s="9">
        <v>142</v>
      </c>
      <c r="N83" s="9">
        <v>0</v>
      </c>
      <c r="O83" s="9">
        <v>142</v>
      </c>
      <c r="P83" s="103"/>
    </row>
    <row r="84" spans="2:16" x14ac:dyDescent="0.25">
      <c r="B84" s="23" t="s">
        <v>34</v>
      </c>
      <c r="C84" s="10">
        <v>21</v>
      </c>
      <c r="D84" s="2">
        <f>C84/$M$84</f>
        <v>0.14893617021276595</v>
      </c>
      <c r="E84" s="3">
        <v>18</v>
      </c>
      <c r="F84" s="2">
        <f>E84/$M$84</f>
        <v>0.1276595744680851</v>
      </c>
      <c r="G84" s="3">
        <v>31</v>
      </c>
      <c r="H84" s="2">
        <f>G84/$M$84</f>
        <v>0.21985815602836881</v>
      </c>
      <c r="I84" s="3">
        <v>46</v>
      </c>
      <c r="J84" s="2">
        <f>I84/$M$84</f>
        <v>0.32624113475177308</v>
      </c>
      <c r="K84" s="3">
        <v>25</v>
      </c>
      <c r="L84" s="2">
        <f>K84/$M$84</f>
        <v>0.1773049645390071</v>
      </c>
      <c r="M84" s="41">
        <v>141</v>
      </c>
      <c r="N84" s="9">
        <v>1</v>
      </c>
      <c r="O84" s="9">
        <v>142</v>
      </c>
      <c r="P84" s="103"/>
    </row>
    <row r="85" spans="2:16" x14ac:dyDescent="0.2">
      <c r="B85" s="23" t="s">
        <v>35</v>
      </c>
      <c r="C85" s="10">
        <v>21</v>
      </c>
      <c r="D85" s="2">
        <f>C85/$M$85</f>
        <v>0.14788732394366197</v>
      </c>
      <c r="E85" s="3">
        <v>26</v>
      </c>
      <c r="F85" s="2">
        <f>E85/$M$85</f>
        <v>0.18309859154929578</v>
      </c>
      <c r="G85" s="4">
        <v>31</v>
      </c>
      <c r="H85" s="2">
        <f>G85/$M$85</f>
        <v>0.21830985915492956</v>
      </c>
      <c r="I85" s="4">
        <v>37</v>
      </c>
      <c r="J85" s="2">
        <f>I85/$M$85</f>
        <v>0.26056338028169013</v>
      </c>
      <c r="K85" s="4">
        <v>27</v>
      </c>
      <c r="L85" s="2">
        <f>K85/$M$85</f>
        <v>0.19014084507042253</v>
      </c>
      <c r="M85" s="9">
        <v>142</v>
      </c>
      <c r="N85" s="9">
        <v>0</v>
      </c>
      <c r="O85" s="9">
        <v>142</v>
      </c>
      <c r="P85" s="103"/>
    </row>
    <row r="88" spans="2:16" x14ac:dyDescent="0.25">
      <c r="C88" s="102" t="s">
        <v>37</v>
      </c>
    </row>
    <row r="90" spans="2:16" x14ac:dyDescent="0.2">
      <c r="B90" s="253" t="s">
        <v>31</v>
      </c>
      <c r="C90" s="257" t="s">
        <v>312</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29.25" customHeight="1" x14ac:dyDescent="0.2">
      <c r="B93" s="253"/>
      <c r="C93" s="258"/>
      <c r="D93" s="282"/>
      <c r="E93" s="258"/>
      <c r="F93" s="282"/>
      <c r="G93" s="258"/>
      <c r="H93" s="282"/>
      <c r="I93" s="258"/>
      <c r="J93" s="282"/>
      <c r="K93" s="258"/>
      <c r="L93" s="282"/>
      <c r="M93" s="275"/>
      <c r="N93" s="258"/>
      <c r="O93" s="258"/>
    </row>
    <row r="94" spans="2:16" x14ac:dyDescent="0.25">
      <c r="B94" s="23" t="s">
        <v>33</v>
      </c>
      <c r="C94" s="10">
        <v>0</v>
      </c>
      <c r="D94" s="2">
        <f>C94/$M$95</f>
        <v>0</v>
      </c>
      <c r="E94" s="3">
        <v>0</v>
      </c>
      <c r="F94" s="2">
        <f>E94/$M$95</f>
        <v>0</v>
      </c>
      <c r="G94" s="3">
        <v>5</v>
      </c>
      <c r="H94" s="2">
        <f>G94/$M$94</f>
        <v>0.125</v>
      </c>
      <c r="I94" s="3">
        <v>3</v>
      </c>
      <c r="J94" s="2">
        <f>I94/$M$94</f>
        <v>7.4999999999999997E-2</v>
      </c>
      <c r="K94" s="3">
        <v>32</v>
      </c>
      <c r="L94" s="2">
        <f>K94/$M$94</f>
        <v>0.8</v>
      </c>
      <c r="M94" s="9">
        <v>40</v>
      </c>
      <c r="N94" s="9">
        <v>0</v>
      </c>
      <c r="O94" s="9">
        <v>40</v>
      </c>
      <c r="P94" s="103"/>
    </row>
    <row r="95" spans="2:16" x14ac:dyDescent="0.25">
      <c r="B95" s="23" t="s">
        <v>34</v>
      </c>
      <c r="C95" s="10">
        <v>4</v>
      </c>
      <c r="D95" s="2">
        <f>C95/$M$96</f>
        <v>0.10256410256410256</v>
      </c>
      <c r="E95" s="3">
        <v>3</v>
      </c>
      <c r="F95" s="2">
        <f>E95/$M$96</f>
        <v>7.6923076923076927E-2</v>
      </c>
      <c r="G95" s="3">
        <v>5</v>
      </c>
      <c r="H95" s="2">
        <f>G95/$M$96</f>
        <v>0.12820512820512819</v>
      </c>
      <c r="I95" s="3">
        <v>7</v>
      </c>
      <c r="J95" s="2">
        <f>I95/$M$96</f>
        <v>0.17948717948717949</v>
      </c>
      <c r="K95" s="3">
        <v>20</v>
      </c>
      <c r="L95" s="2">
        <f>K95/$M$96</f>
        <v>0.51282051282051277</v>
      </c>
      <c r="M95" s="9">
        <v>39</v>
      </c>
      <c r="N95" s="9">
        <v>1</v>
      </c>
      <c r="O95" s="9">
        <v>40</v>
      </c>
      <c r="P95" s="103"/>
    </row>
    <row r="96" spans="2:16" x14ac:dyDescent="0.2">
      <c r="B96" s="23" t="s">
        <v>35</v>
      </c>
      <c r="C96" s="10">
        <v>2</v>
      </c>
      <c r="D96" s="2">
        <f>C96/$M$96</f>
        <v>5.128205128205128E-2</v>
      </c>
      <c r="E96" s="3">
        <v>11</v>
      </c>
      <c r="F96" s="2">
        <f>E96/$M$96</f>
        <v>0.28205128205128205</v>
      </c>
      <c r="G96" s="4">
        <v>8</v>
      </c>
      <c r="H96" s="2">
        <f>G96/$M$96</f>
        <v>0.20512820512820512</v>
      </c>
      <c r="I96" s="4">
        <v>4</v>
      </c>
      <c r="J96" s="2">
        <f>I96/$M$96</f>
        <v>0.10256410256410256</v>
      </c>
      <c r="K96" s="4">
        <v>14</v>
      </c>
      <c r="L96" s="2">
        <f>K96/$M$96</f>
        <v>0.35897435897435898</v>
      </c>
      <c r="M96" s="9">
        <v>39</v>
      </c>
      <c r="N96" s="9">
        <v>1</v>
      </c>
      <c r="O96" s="9">
        <v>40</v>
      </c>
      <c r="P96" s="103"/>
    </row>
    <row r="99" spans="2:16" x14ac:dyDescent="0.25">
      <c r="C99" s="102" t="s">
        <v>38</v>
      </c>
    </row>
    <row r="101" spans="2:16" x14ac:dyDescent="0.2">
      <c r="B101" s="253" t="s">
        <v>39</v>
      </c>
      <c r="C101" s="257" t="s">
        <v>314</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36"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13</v>
      </c>
      <c r="D104" s="2">
        <f>C104/$M$104</f>
        <v>7.3033707865168537E-2</v>
      </c>
      <c r="E104" s="3">
        <v>19</v>
      </c>
      <c r="F104" s="2">
        <f>E104/$M$104</f>
        <v>0.10674157303370786</v>
      </c>
      <c r="G104" s="3">
        <v>25</v>
      </c>
      <c r="H104" s="2">
        <f>G104/$M$104</f>
        <v>0.1404494382022472</v>
      </c>
      <c r="I104" s="3">
        <v>53</v>
      </c>
      <c r="J104" s="2">
        <f>I104/$M$104</f>
        <v>0.29775280898876405</v>
      </c>
      <c r="K104" s="3">
        <v>68</v>
      </c>
      <c r="L104" s="2">
        <f>K104/$M$104</f>
        <v>0.38202247191011235</v>
      </c>
      <c r="M104" s="11">
        <v>178</v>
      </c>
      <c r="N104" s="9">
        <v>4</v>
      </c>
      <c r="O104" s="9">
        <v>182</v>
      </c>
      <c r="P104" s="103"/>
    </row>
    <row r="105" spans="2:16" x14ac:dyDescent="0.25">
      <c r="B105" s="24" t="s">
        <v>41</v>
      </c>
      <c r="C105" s="10">
        <v>37</v>
      </c>
      <c r="D105" s="2">
        <f>C105/$M$105</f>
        <v>0.21637426900584794</v>
      </c>
      <c r="E105" s="3">
        <v>39</v>
      </c>
      <c r="F105" s="2">
        <f>E105/$M$105</f>
        <v>0.22807017543859648</v>
      </c>
      <c r="G105" s="3">
        <v>37</v>
      </c>
      <c r="H105" s="2">
        <f>G105/$M$105</f>
        <v>0.21637426900584794</v>
      </c>
      <c r="I105" s="3">
        <v>38</v>
      </c>
      <c r="J105" s="2">
        <f>I105/$M$105</f>
        <v>0.22222222222222221</v>
      </c>
      <c r="K105" s="3">
        <v>20</v>
      </c>
      <c r="L105" s="2">
        <f>K105/$M$105</f>
        <v>0.11695906432748537</v>
      </c>
      <c r="M105" s="11">
        <v>171</v>
      </c>
      <c r="N105" s="11">
        <v>11</v>
      </c>
      <c r="O105" s="9">
        <v>182</v>
      </c>
      <c r="P105" s="103"/>
    </row>
    <row r="106" spans="2:16" x14ac:dyDescent="0.25">
      <c r="B106" s="24" t="s">
        <v>42</v>
      </c>
      <c r="C106" s="10">
        <v>39</v>
      </c>
      <c r="D106" s="2">
        <f>C106/$M$106</f>
        <v>0.22941176470588234</v>
      </c>
      <c r="E106" s="3">
        <v>26</v>
      </c>
      <c r="F106" s="2">
        <f>E106/$M$106</f>
        <v>0.15294117647058825</v>
      </c>
      <c r="G106" s="4">
        <v>26</v>
      </c>
      <c r="H106" s="2">
        <f>G106/$M$106</f>
        <v>0.15294117647058825</v>
      </c>
      <c r="I106" s="4">
        <v>36</v>
      </c>
      <c r="J106" s="2">
        <f>I106/$M$106</f>
        <v>0.21176470588235294</v>
      </c>
      <c r="K106" s="4">
        <v>43</v>
      </c>
      <c r="L106" s="2">
        <f>K106/$M$106</f>
        <v>0.25294117647058822</v>
      </c>
      <c r="M106" s="11">
        <v>170</v>
      </c>
      <c r="N106" s="9">
        <v>12</v>
      </c>
      <c r="O106" s="9">
        <v>182</v>
      </c>
      <c r="P106" s="103"/>
    </row>
    <row r="107" spans="2:16" x14ac:dyDescent="0.25">
      <c r="B107" s="24" t="s">
        <v>43</v>
      </c>
      <c r="C107" s="10">
        <v>76</v>
      </c>
      <c r="D107" s="2">
        <f>C107/$M$107</f>
        <v>0.45508982035928142</v>
      </c>
      <c r="E107" s="3">
        <v>38</v>
      </c>
      <c r="F107" s="2">
        <f>E107/$M$107</f>
        <v>0.22754491017964071</v>
      </c>
      <c r="G107" s="3">
        <v>17</v>
      </c>
      <c r="H107" s="2">
        <f>G107/$M$107</f>
        <v>0.10179640718562874</v>
      </c>
      <c r="I107" s="3">
        <v>21</v>
      </c>
      <c r="J107" s="2">
        <f>I107/$M$107</f>
        <v>0.12574850299401197</v>
      </c>
      <c r="K107" s="3">
        <v>15</v>
      </c>
      <c r="L107" s="2">
        <f>K107/$M$107</f>
        <v>8.9820359281437126E-2</v>
      </c>
      <c r="M107" s="11">
        <v>167</v>
      </c>
      <c r="N107" s="11">
        <v>15</v>
      </c>
      <c r="O107" s="9">
        <v>182</v>
      </c>
      <c r="P107" s="103"/>
    </row>
    <row r="108" spans="2:16" x14ac:dyDescent="0.25">
      <c r="B108" s="24" t="s">
        <v>44</v>
      </c>
      <c r="C108" s="10">
        <v>56</v>
      </c>
      <c r="D108" s="2">
        <f>C108/$M$108</f>
        <v>0.33532934131736525</v>
      </c>
      <c r="E108" s="3">
        <v>42</v>
      </c>
      <c r="F108" s="2">
        <f>E108/$M$108</f>
        <v>0.25149700598802394</v>
      </c>
      <c r="G108" s="3">
        <v>27</v>
      </c>
      <c r="H108" s="2">
        <f>G108/$M$108</f>
        <v>0.16167664670658682</v>
      </c>
      <c r="I108" s="3">
        <v>25</v>
      </c>
      <c r="J108" s="2">
        <f>I108/$M$108</f>
        <v>0.1497005988023952</v>
      </c>
      <c r="K108" s="3">
        <v>17</v>
      </c>
      <c r="L108" s="2">
        <f>K108/$M$108</f>
        <v>0.10179640718562874</v>
      </c>
      <c r="M108" s="9">
        <v>167</v>
      </c>
      <c r="N108" s="9">
        <v>15</v>
      </c>
      <c r="O108" s="9">
        <v>182</v>
      </c>
      <c r="P108" s="103"/>
    </row>
    <row r="109" spans="2:16" x14ac:dyDescent="0.25">
      <c r="B109" s="24" t="s">
        <v>45</v>
      </c>
      <c r="C109" s="10">
        <v>13</v>
      </c>
      <c r="D109" s="2">
        <f>C109/$M$109</f>
        <v>7.3033707865168537E-2</v>
      </c>
      <c r="E109" s="3">
        <v>12</v>
      </c>
      <c r="F109" s="2">
        <f>E109/$M$109</f>
        <v>6.741573033707865E-2</v>
      </c>
      <c r="G109" s="4">
        <v>21</v>
      </c>
      <c r="H109" s="2">
        <f>G109/$M$109</f>
        <v>0.11797752808988764</v>
      </c>
      <c r="I109" s="4">
        <v>45</v>
      </c>
      <c r="J109" s="2">
        <f>I109/$M$109</f>
        <v>0.25280898876404495</v>
      </c>
      <c r="K109" s="4">
        <v>87</v>
      </c>
      <c r="L109" s="2">
        <f>K109/$M$109</f>
        <v>0.4887640449438202</v>
      </c>
      <c r="M109" s="9">
        <v>178</v>
      </c>
      <c r="N109" s="9">
        <v>4</v>
      </c>
      <c r="O109" s="9">
        <v>182</v>
      </c>
      <c r="P109" s="103"/>
    </row>
    <row r="110" spans="2:16" x14ac:dyDescent="0.2">
      <c r="B110" s="24" t="s">
        <v>46</v>
      </c>
      <c r="C110" s="10">
        <v>31</v>
      </c>
      <c r="D110" s="2">
        <f>C110/$M$110</f>
        <v>0.79487179487179482</v>
      </c>
      <c r="E110" s="3">
        <v>0</v>
      </c>
      <c r="F110" s="2">
        <f>E110/$M$110</f>
        <v>0</v>
      </c>
      <c r="G110" s="3">
        <v>1</v>
      </c>
      <c r="H110" s="2">
        <f>G110/$M$110</f>
        <v>2.564102564102564E-2</v>
      </c>
      <c r="I110" s="3">
        <v>2</v>
      </c>
      <c r="J110" s="2">
        <f>I110/$M$110</f>
        <v>5.128205128205128E-2</v>
      </c>
      <c r="K110" s="3">
        <v>5</v>
      </c>
      <c r="L110" s="2">
        <f>K110/$M$110</f>
        <v>0.12820512820512819</v>
      </c>
      <c r="M110" s="9">
        <v>39</v>
      </c>
      <c r="N110" s="9">
        <v>143</v>
      </c>
      <c r="O110" s="9">
        <v>182</v>
      </c>
      <c r="P110" s="103"/>
    </row>
    <row r="113" spans="2:16" x14ac:dyDescent="0.25">
      <c r="C113" s="102" t="s">
        <v>47</v>
      </c>
    </row>
    <row r="115" spans="2:16" x14ac:dyDescent="0.2">
      <c r="B115" s="253" t="s">
        <v>39</v>
      </c>
      <c r="C115" s="257" t="s">
        <v>313</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36"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12</v>
      </c>
      <c r="D118" s="2">
        <f>C118/$M$118</f>
        <v>8.6956521739130432E-2</v>
      </c>
      <c r="E118" s="3">
        <v>13</v>
      </c>
      <c r="F118" s="2">
        <f>E118/$M$118</f>
        <v>9.420289855072464E-2</v>
      </c>
      <c r="G118" s="3">
        <v>21</v>
      </c>
      <c r="H118" s="2">
        <f>G118/$M$118</f>
        <v>0.15217391304347827</v>
      </c>
      <c r="I118" s="3">
        <v>40</v>
      </c>
      <c r="J118" s="2">
        <f>I118/$M$118</f>
        <v>0.28985507246376813</v>
      </c>
      <c r="K118" s="3">
        <v>52</v>
      </c>
      <c r="L118" s="2">
        <f>K118/$M$118</f>
        <v>0.37681159420289856</v>
      </c>
      <c r="M118" s="11">
        <v>138</v>
      </c>
      <c r="N118" s="9">
        <v>4</v>
      </c>
      <c r="O118" s="9">
        <v>142</v>
      </c>
      <c r="P118" s="103"/>
    </row>
    <row r="119" spans="2:16" x14ac:dyDescent="0.25">
      <c r="B119" s="24" t="s">
        <v>41</v>
      </c>
      <c r="C119" s="10">
        <v>31</v>
      </c>
      <c r="D119" s="2">
        <f>C119/$M$119</f>
        <v>0.23308270676691728</v>
      </c>
      <c r="E119" s="3">
        <v>35</v>
      </c>
      <c r="F119" s="2">
        <f>E119/$M$119</f>
        <v>0.26315789473684209</v>
      </c>
      <c r="G119" s="3">
        <v>28</v>
      </c>
      <c r="H119" s="2">
        <f>G119/$M$119</f>
        <v>0.21052631578947367</v>
      </c>
      <c r="I119" s="3">
        <v>29</v>
      </c>
      <c r="J119" s="2">
        <f>I119/$M$119</f>
        <v>0.21804511278195488</v>
      </c>
      <c r="K119" s="3">
        <v>10</v>
      </c>
      <c r="L119" s="2">
        <f>K119/$M$119</f>
        <v>7.5187969924812026E-2</v>
      </c>
      <c r="M119" s="11">
        <v>133</v>
      </c>
      <c r="N119" s="9">
        <v>9</v>
      </c>
      <c r="O119" s="9">
        <v>142</v>
      </c>
      <c r="P119" s="103"/>
    </row>
    <row r="120" spans="2:16" ht="15.75" customHeight="1" x14ac:dyDescent="0.25">
      <c r="B120" s="24" t="s">
        <v>42</v>
      </c>
      <c r="C120" s="10">
        <v>35</v>
      </c>
      <c r="D120" s="2">
        <f>C120/$M$120</f>
        <v>0.26119402985074625</v>
      </c>
      <c r="E120" s="3">
        <v>19</v>
      </c>
      <c r="F120" s="2">
        <f>E120/$M$120</f>
        <v>0.1417910447761194</v>
      </c>
      <c r="G120" s="4">
        <v>24</v>
      </c>
      <c r="H120" s="2">
        <f>G120/$M$120</f>
        <v>0.17910447761194029</v>
      </c>
      <c r="I120" s="4">
        <v>28</v>
      </c>
      <c r="J120" s="2">
        <f>I120/$M$120</f>
        <v>0.20895522388059701</v>
      </c>
      <c r="K120" s="4">
        <v>28</v>
      </c>
      <c r="L120" s="2">
        <f>K120/$M$120</f>
        <v>0.20895522388059701</v>
      </c>
      <c r="M120" s="9">
        <v>134</v>
      </c>
      <c r="N120" s="9">
        <v>8</v>
      </c>
      <c r="O120" s="9">
        <v>142</v>
      </c>
      <c r="P120" s="103"/>
    </row>
    <row r="121" spans="2:16" x14ac:dyDescent="0.25">
      <c r="B121" s="24" t="s">
        <v>43</v>
      </c>
      <c r="C121" s="10">
        <v>61</v>
      </c>
      <c r="D121" s="2">
        <f>C121/$M$121</f>
        <v>0.45522388059701491</v>
      </c>
      <c r="E121" s="3">
        <v>34</v>
      </c>
      <c r="F121" s="2">
        <f>E121/$M$121</f>
        <v>0.2537313432835821</v>
      </c>
      <c r="G121" s="3">
        <v>13</v>
      </c>
      <c r="H121" s="2">
        <f>G121/$M$121</f>
        <v>9.7014925373134331E-2</v>
      </c>
      <c r="I121" s="3">
        <v>16</v>
      </c>
      <c r="J121" s="2">
        <f>I121/$M$121</f>
        <v>0.11940298507462686</v>
      </c>
      <c r="K121" s="3">
        <v>10</v>
      </c>
      <c r="L121" s="2">
        <f>K121/$M$121</f>
        <v>7.4626865671641784E-2</v>
      </c>
      <c r="M121" s="9">
        <v>134</v>
      </c>
      <c r="N121" s="9">
        <v>8</v>
      </c>
      <c r="O121" s="9">
        <v>142</v>
      </c>
      <c r="P121" s="103"/>
    </row>
    <row r="122" spans="2:16" x14ac:dyDescent="0.25">
      <c r="B122" s="24" t="s">
        <v>44</v>
      </c>
      <c r="C122" s="10">
        <v>48</v>
      </c>
      <c r="D122" s="2">
        <f>C122/$M$122</f>
        <v>0.36641221374045801</v>
      </c>
      <c r="E122" s="3">
        <v>40</v>
      </c>
      <c r="F122" s="2">
        <f>E122/$M$122</f>
        <v>0.30534351145038169</v>
      </c>
      <c r="G122" s="3">
        <v>19</v>
      </c>
      <c r="H122" s="2">
        <f>G122/$M$122</f>
        <v>0.14503816793893129</v>
      </c>
      <c r="I122" s="3">
        <v>14</v>
      </c>
      <c r="J122" s="2">
        <f>I122/$M$122</f>
        <v>0.10687022900763359</v>
      </c>
      <c r="K122" s="3">
        <v>10</v>
      </c>
      <c r="L122" s="2">
        <f>K122/$M$122</f>
        <v>7.6335877862595422E-2</v>
      </c>
      <c r="M122" s="9">
        <v>131</v>
      </c>
      <c r="N122" s="9">
        <v>11</v>
      </c>
      <c r="O122" s="9">
        <v>142</v>
      </c>
      <c r="P122" s="103"/>
    </row>
    <row r="123" spans="2:16" x14ac:dyDescent="0.25">
      <c r="B123" s="24" t="s">
        <v>45</v>
      </c>
      <c r="C123" s="10">
        <v>12</v>
      </c>
      <c r="D123" s="2">
        <f>C123/$M$123</f>
        <v>8.6330935251798566E-2</v>
      </c>
      <c r="E123" s="3">
        <v>10</v>
      </c>
      <c r="F123" s="2">
        <f>E123/$M$123</f>
        <v>7.1942446043165464E-2</v>
      </c>
      <c r="G123" s="4">
        <v>18</v>
      </c>
      <c r="H123" s="2">
        <f>G123/$M$123</f>
        <v>0.12949640287769784</v>
      </c>
      <c r="I123" s="4">
        <v>35</v>
      </c>
      <c r="J123" s="2">
        <f>I123/$M$123</f>
        <v>0.25179856115107913</v>
      </c>
      <c r="K123" s="4">
        <v>64</v>
      </c>
      <c r="L123" s="2">
        <f>K123/$M$123</f>
        <v>0.46043165467625902</v>
      </c>
      <c r="M123" s="9">
        <v>139</v>
      </c>
      <c r="N123" s="9">
        <v>3</v>
      </c>
      <c r="O123" s="9">
        <v>142</v>
      </c>
      <c r="P123" s="103"/>
    </row>
    <row r="124" spans="2:16" x14ac:dyDescent="0.2">
      <c r="B124" s="24" t="s">
        <v>46</v>
      </c>
      <c r="C124" s="10">
        <v>26</v>
      </c>
      <c r="D124" s="2">
        <f>C124/$M$124</f>
        <v>0.8125</v>
      </c>
      <c r="E124" s="3">
        <v>0</v>
      </c>
      <c r="F124" s="2">
        <f>E124/$M$124</f>
        <v>0</v>
      </c>
      <c r="G124" s="3">
        <v>1</v>
      </c>
      <c r="H124" s="2">
        <f>G124/$M$124</f>
        <v>3.125E-2</v>
      </c>
      <c r="I124" s="3">
        <v>1</v>
      </c>
      <c r="J124" s="2">
        <f>I124/$M$124</f>
        <v>3.125E-2</v>
      </c>
      <c r="K124" s="3">
        <v>4</v>
      </c>
      <c r="L124" s="2">
        <f>K124/$M$124</f>
        <v>0.125</v>
      </c>
      <c r="M124" s="9">
        <v>32</v>
      </c>
      <c r="N124" s="9">
        <v>110</v>
      </c>
      <c r="O124" s="9">
        <v>142</v>
      </c>
      <c r="P124" s="103"/>
    </row>
    <row r="127" spans="2:16" x14ac:dyDescent="0.25">
      <c r="C127" s="102" t="s">
        <v>48</v>
      </c>
    </row>
    <row r="129" spans="2:16" x14ac:dyDescent="0.2">
      <c r="B129" s="253" t="s">
        <v>39</v>
      </c>
      <c r="C129" s="257" t="s">
        <v>312</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36"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1</v>
      </c>
      <c r="D132" s="2">
        <f>C132/$M$132</f>
        <v>2.5000000000000001E-2</v>
      </c>
      <c r="E132" s="3">
        <v>6</v>
      </c>
      <c r="F132" s="2">
        <f>E132/$M$132</f>
        <v>0.15</v>
      </c>
      <c r="G132" s="3">
        <v>4</v>
      </c>
      <c r="H132" s="2">
        <f>G132/$M$132</f>
        <v>0.1</v>
      </c>
      <c r="I132" s="3">
        <v>13</v>
      </c>
      <c r="J132" s="2">
        <f>I132/$M$132</f>
        <v>0.32500000000000001</v>
      </c>
      <c r="K132" s="3">
        <v>16</v>
      </c>
      <c r="L132" s="2">
        <f>K132/$M$132</f>
        <v>0.4</v>
      </c>
      <c r="M132" s="9">
        <v>40</v>
      </c>
      <c r="N132" s="9">
        <v>0</v>
      </c>
      <c r="O132" s="9">
        <v>40</v>
      </c>
      <c r="P132" s="103"/>
    </row>
    <row r="133" spans="2:16" x14ac:dyDescent="0.25">
      <c r="B133" s="24" t="s">
        <v>41</v>
      </c>
      <c r="C133" s="10">
        <v>6</v>
      </c>
      <c r="D133" s="2">
        <f>C133/$M$133</f>
        <v>0.15789473684210525</v>
      </c>
      <c r="E133" s="3">
        <v>4</v>
      </c>
      <c r="F133" s="2">
        <f>E133/$M$133</f>
        <v>0.10526315789473684</v>
      </c>
      <c r="G133" s="3">
        <v>9</v>
      </c>
      <c r="H133" s="2">
        <f>G133/$M$133</f>
        <v>0.23684210526315788</v>
      </c>
      <c r="I133" s="3">
        <v>9</v>
      </c>
      <c r="J133" s="2">
        <f>I133/$M$133</f>
        <v>0.23684210526315788</v>
      </c>
      <c r="K133" s="3">
        <v>10</v>
      </c>
      <c r="L133" s="2">
        <f>K133/$M$133</f>
        <v>0.26315789473684209</v>
      </c>
      <c r="M133" s="11">
        <v>38</v>
      </c>
      <c r="N133" s="9">
        <v>2</v>
      </c>
      <c r="O133" s="9">
        <v>40</v>
      </c>
      <c r="P133" s="103"/>
    </row>
    <row r="134" spans="2:16" x14ac:dyDescent="0.25">
      <c r="B134" s="24" t="s">
        <v>42</v>
      </c>
      <c r="C134" s="10">
        <v>4</v>
      </c>
      <c r="D134" s="2">
        <f>C134/$M$134</f>
        <v>0.1111111111111111</v>
      </c>
      <c r="E134" s="3">
        <v>7</v>
      </c>
      <c r="F134" s="2">
        <f>E134/$M$134</f>
        <v>0.19444444444444445</v>
      </c>
      <c r="G134" s="4">
        <v>2</v>
      </c>
      <c r="H134" s="2">
        <f>G134/$M$134</f>
        <v>5.5555555555555552E-2</v>
      </c>
      <c r="I134" s="4">
        <v>8</v>
      </c>
      <c r="J134" s="2">
        <f>I134/$M$134</f>
        <v>0.22222222222222221</v>
      </c>
      <c r="K134" s="4">
        <v>15</v>
      </c>
      <c r="L134" s="2">
        <f>K134/$M$134</f>
        <v>0.41666666666666669</v>
      </c>
      <c r="M134" s="9">
        <v>36</v>
      </c>
      <c r="N134" s="9">
        <v>4</v>
      </c>
      <c r="O134" s="9">
        <v>40</v>
      </c>
      <c r="P134" s="103"/>
    </row>
    <row r="135" spans="2:16" x14ac:dyDescent="0.25">
      <c r="B135" s="24" t="s">
        <v>43</v>
      </c>
      <c r="C135" s="10">
        <v>15</v>
      </c>
      <c r="D135" s="2">
        <f>C135/$M$135</f>
        <v>0.45454545454545453</v>
      </c>
      <c r="E135" s="3">
        <v>4</v>
      </c>
      <c r="F135" s="2">
        <f>E135/$M$135</f>
        <v>0.12121212121212122</v>
      </c>
      <c r="G135" s="3">
        <v>4</v>
      </c>
      <c r="H135" s="2">
        <f>G135/$M$135</f>
        <v>0.12121212121212122</v>
      </c>
      <c r="I135" s="3">
        <v>5</v>
      </c>
      <c r="J135" s="2">
        <f>I135/$M$135</f>
        <v>0.15151515151515152</v>
      </c>
      <c r="K135" s="3">
        <v>5</v>
      </c>
      <c r="L135" s="2">
        <f>K135/$M$135</f>
        <v>0.15151515151515152</v>
      </c>
      <c r="M135" s="11">
        <v>33</v>
      </c>
      <c r="N135" s="11">
        <v>7</v>
      </c>
      <c r="O135" s="9">
        <v>40</v>
      </c>
      <c r="P135" s="103"/>
    </row>
    <row r="136" spans="2:16" x14ac:dyDescent="0.25">
      <c r="B136" s="24" t="s">
        <v>44</v>
      </c>
      <c r="C136" s="10">
        <v>8</v>
      </c>
      <c r="D136" s="2">
        <f>C136/$M$136</f>
        <v>0.22222222222222221</v>
      </c>
      <c r="E136" s="3">
        <v>2</v>
      </c>
      <c r="F136" s="2">
        <f>E136/$M$136</f>
        <v>5.5555555555555552E-2</v>
      </c>
      <c r="G136" s="3">
        <v>8</v>
      </c>
      <c r="H136" s="2">
        <f>G136/$M$136</f>
        <v>0.22222222222222221</v>
      </c>
      <c r="I136" s="3">
        <v>11</v>
      </c>
      <c r="J136" s="2">
        <f>I136/$M$136</f>
        <v>0.30555555555555558</v>
      </c>
      <c r="K136" s="3">
        <v>7</v>
      </c>
      <c r="L136" s="2">
        <f>K136/$M$136</f>
        <v>0.19444444444444445</v>
      </c>
      <c r="M136" s="11">
        <v>36</v>
      </c>
      <c r="N136" s="11">
        <v>4</v>
      </c>
      <c r="O136" s="9">
        <v>40</v>
      </c>
      <c r="P136" s="103"/>
    </row>
    <row r="137" spans="2:16" x14ac:dyDescent="0.25">
      <c r="B137" s="24" t="s">
        <v>45</v>
      </c>
      <c r="C137" s="10">
        <v>1</v>
      </c>
      <c r="D137" s="2">
        <f>C137/$M$137</f>
        <v>2.564102564102564E-2</v>
      </c>
      <c r="E137" s="3">
        <v>2</v>
      </c>
      <c r="F137" s="2">
        <f>E137/$M$137</f>
        <v>5.128205128205128E-2</v>
      </c>
      <c r="G137" s="4">
        <v>3</v>
      </c>
      <c r="H137" s="2">
        <f>G137/$M$137</f>
        <v>7.6923076923076927E-2</v>
      </c>
      <c r="I137" s="4">
        <v>10</v>
      </c>
      <c r="J137" s="2">
        <f>I137/$M$137</f>
        <v>0.25641025641025639</v>
      </c>
      <c r="K137" s="4">
        <v>23</v>
      </c>
      <c r="L137" s="2">
        <f>K137/$M$137</f>
        <v>0.58974358974358976</v>
      </c>
      <c r="M137" s="9">
        <v>39</v>
      </c>
      <c r="N137" s="9">
        <v>1</v>
      </c>
      <c r="O137" s="9">
        <v>40</v>
      </c>
      <c r="P137" s="103"/>
    </row>
    <row r="138" spans="2:16" x14ac:dyDescent="0.2">
      <c r="B138" s="24" t="s">
        <v>46</v>
      </c>
      <c r="C138" s="10">
        <v>5</v>
      </c>
      <c r="D138" s="2">
        <f>C138/$M$138</f>
        <v>0.7142857142857143</v>
      </c>
      <c r="E138" s="3">
        <v>0</v>
      </c>
      <c r="F138" s="2">
        <f>E138/$M$138</f>
        <v>0</v>
      </c>
      <c r="G138" s="3">
        <v>0</v>
      </c>
      <c r="H138" s="2">
        <f>G138/$M$138</f>
        <v>0</v>
      </c>
      <c r="I138" s="3">
        <v>1</v>
      </c>
      <c r="J138" s="2">
        <f>I138/$M$138</f>
        <v>0.14285714285714285</v>
      </c>
      <c r="K138" s="3">
        <v>1</v>
      </c>
      <c r="L138" s="2">
        <f>K138/$M$138</f>
        <v>0.14285714285714285</v>
      </c>
      <c r="M138" s="9">
        <v>7</v>
      </c>
      <c r="N138" s="9">
        <v>33</v>
      </c>
      <c r="O138" s="9">
        <v>40</v>
      </c>
      <c r="P138" s="103"/>
    </row>
    <row r="141" spans="2:16" x14ac:dyDescent="0.25">
      <c r="C141" s="102" t="s">
        <v>49</v>
      </c>
    </row>
    <row r="143" spans="2:16" x14ac:dyDescent="0.2">
      <c r="B143" s="253" t="s">
        <v>50</v>
      </c>
      <c r="C143" s="257" t="s">
        <v>315</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36"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3</v>
      </c>
      <c r="D146" s="2">
        <f>C146/$M$146</f>
        <v>1.6853932584269662E-2</v>
      </c>
      <c r="E146" s="3">
        <v>22</v>
      </c>
      <c r="F146" s="2">
        <f>E146/$M$146</f>
        <v>0.12359550561797752</v>
      </c>
      <c r="G146" s="3">
        <v>38</v>
      </c>
      <c r="H146" s="2">
        <f>G146/$M$146</f>
        <v>0.21348314606741572</v>
      </c>
      <c r="I146" s="3">
        <v>90</v>
      </c>
      <c r="J146" s="2">
        <f>I146/$M$146</f>
        <v>0.5056179775280899</v>
      </c>
      <c r="K146" s="3">
        <v>25</v>
      </c>
      <c r="L146" s="2">
        <f>K146/$M$146</f>
        <v>0.1404494382022472</v>
      </c>
      <c r="M146" s="9">
        <v>178</v>
      </c>
      <c r="N146" s="9">
        <v>4</v>
      </c>
      <c r="O146" s="9">
        <v>182</v>
      </c>
      <c r="P146" s="103"/>
    </row>
    <row r="147" spans="2:20" x14ac:dyDescent="0.25">
      <c r="B147" s="24" t="s">
        <v>28</v>
      </c>
      <c r="C147" s="10">
        <v>2</v>
      </c>
      <c r="D147" s="2">
        <f>C147/$M$147</f>
        <v>1.4388489208633094E-2</v>
      </c>
      <c r="E147" s="3">
        <v>19</v>
      </c>
      <c r="F147" s="2">
        <f>E147/$M$147</f>
        <v>0.1366906474820144</v>
      </c>
      <c r="G147" s="3">
        <v>29</v>
      </c>
      <c r="H147" s="2">
        <f>G147/$M$147</f>
        <v>0.20863309352517986</v>
      </c>
      <c r="I147" s="3">
        <v>70</v>
      </c>
      <c r="J147" s="2">
        <f>I147/$M$147</f>
        <v>0.50359712230215825</v>
      </c>
      <c r="K147" s="3">
        <v>19</v>
      </c>
      <c r="L147" s="2">
        <f>K147/$M$147</f>
        <v>0.1366906474820144</v>
      </c>
      <c r="M147" s="11">
        <v>139</v>
      </c>
      <c r="N147" s="11">
        <v>3</v>
      </c>
      <c r="O147" s="9">
        <v>142</v>
      </c>
      <c r="P147" s="103"/>
    </row>
    <row r="148" spans="2:20" x14ac:dyDescent="0.25">
      <c r="B148" s="24" t="s">
        <v>29</v>
      </c>
      <c r="C148" s="10">
        <v>1</v>
      </c>
      <c r="D148" s="2">
        <f>C148/$M$148</f>
        <v>2.564102564102564E-2</v>
      </c>
      <c r="E148" s="3">
        <v>3</v>
      </c>
      <c r="F148" s="2">
        <f>E148/$M$148</f>
        <v>7.6923076923076927E-2</v>
      </c>
      <c r="G148" s="4">
        <v>9</v>
      </c>
      <c r="H148" s="2">
        <f>G148/$M$148</f>
        <v>0.23076923076923078</v>
      </c>
      <c r="I148" s="4">
        <v>20</v>
      </c>
      <c r="J148" s="2">
        <f>I148/$M$148</f>
        <v>0.51282051282051277</v>
      </c>
      <c r="K148" s="4">
        <v>6</v>
      </c>
      <c r="L148" s="2">
        <f>K148/$M$148</f>
        <v>0.15384615384615385</v>
      </c>
      <c r="M148" s="11">
        <v>39</v>
      </c>
      <c r="N148" s="11">
        <v>1</v>
      </c>
      <c r="O148" s="41">
        <v>40</v>
      </c>
      <c r="P148" s="103"/>
    </row>
    <row r="151" spans="2:20" x14ac:dyDescent="0.25">
      <c r="C151" s="102" t="s">
        <v>56</v>
      </c>
    </row>
    <row r="153" spans="2:20" x14ac:dyDescent="0.2">
      <c r="C153" s="102" t="s">
        <v>57</v>
      </c>
    </row>
    <row r="155" spans="2:20" x14ac:dyDescent="0.2">
      <c r="B155" s="254" t="s">
        <v>58</v>
      </c>
      <c r="C155" s="257" t="s">
        <v>314</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6</v>
      </c>
      <c r="D158" s="2">
        <f>C158/$Q$158</f>
        <v>3.5502958579881658E-2</v>
      </c>
      <c r="E158" s="3">
        <v>6</v>
      </c>
      <c r="F158" s="2">
        <f>E158/$Q$158</f>
        <v>3.5502958579881658E-2</v>
      </c>
      <c r="G158" s="3">
        <v>7</v>
      </c>
      <c r="H158" s="2">
        <f>G158/$Q$158</f>
        <v>4.142011834319527E-2</v>
      </c>
      <c r="I158" s="3">
        <v>17</v>
      </c>
      <c r="J158" s="2">
        <f>I158/$Q$158</f>
        <v>0.10059171597633136</v>
      </c>
      <c r="K158" s="3">
        <v>20</v>
      </c>
      <c r="L158" s="2">
        <f>K158/$Q$158</f>
        <v>0.11834319526627218</v>
      </c>
      <c r="M158" s="4">
        <v>33</v>
      </c>
      <c r="N158" s="2">
        <f>M158/$Q$158</f>
        <v>0.19526627218934911</v>
      </c>
      <c r="O158" s="3">
        <v>80</v>
      </c>
      <c r="P158" s="2">
        <f>O158/$Q$158</f>
        <v>0.47337278106508873</v>
      </c>
      <c r="Q158" s="4">
        <v>169</v>
      </c>
      <c r="R158" s="4">
        <v>13</v>
      </c>
      <c r="S158" s="4">
        <v>182</v>
      </c>
      <c r="T158" s="103"/>
    </row>
    <row r="159" spans="2:20" x14ac:dyDescent="0.25">
      <c r="B159" s="24" t="s">
        <v>63</v>
      </c>
      <c r="C159" s="10">
        <v>2</v>
      </c>
      <c r="D159" s="2">
        <f>C159/$Q$159</f>
        <v>1.1494252873563218E-2</v>
      </c>
      <c r="E159" s="3">
        <v>7</v>
      </c>
      <c r="F159" s="2">
        <f>E159/$Q$159</f>
        <v>4.0229885057471264E-2</v>
      </c>
      <c r="G159" s="3">
        <v>5</v>
      </c>
      <c r="H159" s="2">
        <f>G159/$Q$159</f>
        <v>2.8735632183908046E-2</v>
      </c>
      <c r="I159" s="3">
        <v>6</v>
      </c>
      <c r="J159" s="2">
        <f>I159/$Q$159</f>
        <v>3.4482758620689655E-2</v>
      </c>
      <c r="K159" s="3">
        <v>15</v>
      </c>
      <c r="L159" s="2">
        <f>K159/$Q$159</f>
        <v>8.6206896551724144E-2</v>
      </c>
      <c r="M159" s="11">
        <v>23</v>
      </c>
      <c r="N159" s="2">
        <f>M159/$Q$159</f>
        <v>0.13218390804597702</v>
      </c>
      <c r="O159" s="3">
        <v>116</v>
      </c>
      <c r="P159" s="2">
        <f>O159/$Q$159</f>
        <v>0.66666666666666663</v>
      </c>
      <c r="Q159" s="11">
        <v>174</v>
      </c>
      <c r="R159" s="4">
        <v>8</v>
      </c>
      <c r="S159" s="4">
        <v>182</v>
      </c>
      <c r="T159" s="103"/>
    </row>
    <row r="160" spans="2:20" x14ac:dyDescent="0.2">
      <c r="B160" s="24" t="s">
        <v>64</v>
      </c>
      <c r="C160" s="10">
        <v>5</v>
      </c>
      <c r="D160" s="2">
        <f>C160/$Q$160</f>
        <v>2.8901734104046242E-2</v>
      </c>
      <c r="E160" s="3">
        <v>7</v>
      </c>
      <c r="F160" s="2">
        <f>E160/$Q$160</f>
        <v>4.046242774566474E-2</v>
      </c>
      <c r="G160" s="4">
        <v>10</v>
      </c>
      <c r="H160" s="2">
        <f>G160/$Q$160</f>
        <v>5.7803468208092484E-2</v>
      </c>
      <c r="I160" s="4">
        <v>30</v>
      </c>
      <c r="J160" s="2">
        <f>I160/$Q$160</f>
        <v>0.17341040462427745</v>
      </c>
      <c r="K160" s="4">
        <v>34</v>
      </c>
      <c r="L160" s="2">
        <f>K160/$Q$160</f>
        <v>0.19653179190751446</v>
      </c>
      <c r="M160" s="4">
        <v>43</v>
      </c>
      <c r="N160" s="2">
        <f>M160/$Q$160</f>
        <v>0.24855491329479767</v>
      </c>
      <c r="O160" s="4">
        <v>44</v>
      </c>
      <c r="P160" s="2">
        <f>O160/$Q$160</f>
        <v>0.25433526011560692</v>
      </c>
      <c r="Q160" s="4">
        <v>173</v>
      </c>
      <c r="R160" s="4">
        <v>9</v>
      </c>
      <c r="S160" s="4">
        <v>182</v>
      </c>
      <c r="T160" s="103"/>
    </row>
    <row r="161" spans="2:20" x14ac:dyDescent="0.25">
      <c r="B161" s="24" t="s">
        <v>65</v>
      </c>
      <c r="C161" s="10">
        <v>4</v>
      </c>
      <c r="D161" s="2">
        <f>C161/$Q$161</f>
        <v>2.3952095808383235E-2</v>
      </c>
      <c r="E161" s="3">
        <v>11</v>
      </c>
      <c r="F161" s="2">
        <f>E161/$Q$161</f>
        <v>6.5868263473053898E-2</v>
      </c>
      <c r="G161" s="3">
        <v>14</v>
      </c>
      <c r="H161" s="2">
        <f>G161/$Q$161</f>
        <v>8.3832335329341312E-2</v>
      </c>
      <c r="I161" s="3">
        <v>27</v>
      </c>
      <c r="J161" s="2">
        <f>I161/$Q$161</f>
        <v>0.16167664670658682</v>
      </c>
      <c r="K161" s="3">
        <v>26</v>
      </c>
      <c r="L161" s="2">
        <f>K161/$Q$161</f>
        <v>0.15568862275449102</v>
      </c>
      <c r="M161" s="11">
        <v>37</v>
      </c>
      <c r="N161" s="2">
        <f>M161/$Q$161</f>
        <v>0.22155688622754491</v>
      </c>
      <c r="O161" s="3">
        <v>48</v>
      </c>
      <c r="P161" s="2">
        <f>O161/$Q$161</f>
        <v>0.28742514970059879</v>
      </c>
      <c r="Q161" s="4">
        <v>167</v>
      </c>
      <c r="R161" s="4">
        <v>15</v>
      </c>
      <c r="S161" s="4">
        <v>182</v>
      </c>
      <c r="T161" s="103"/>
    </row>
    <row r="162" spans="2:20" x14ac:dyDescent="0.2">
      <c r="B162" s="24" t="s">
        <v>66</v>
      </c>
      <c r="C162" s="10">
        <v>5</v>
      </c>
      <c r="D162" s="2">
        <f>C162/$Q$162</f>
        <v>2.8901734104046242E-2</v>
      </c>
      <c r="E162" s="3">
        <v>4</v>
      </c>
      <c r="F162" s="2">
        <f>E162/$Q$162</f>
        <v>2.3121387283236993E-2</v>
      </c>
      <c r="G162" s="3">
        <v>9</v>
      </c>
      <c r="H162" s="2">
        <f>G162/$Q$162</f>
        <v>5.2023121387283239E-2</v>
      </c>
      <c r="I162" s="3">
        <v>20</v>
      </c>
      <c r="J162" s="2">
        <f>I162/$Q$162</f>
        <v>0.11560693641618497</v>
      </c>
      <c r="K162" s="3">
        <v>25</v>
      </c>
      <c r="L162" s="2">
        <f>K162/$Q$162</f>
        <v>0.14450867052023122</v>
      </c>
      <c r="M162" s="4">
        <v>32</v>
      </c>
      <c r="N162" s="2">
        <f>M162/$Q$162</f>
        <v>0.18497109826589594</v>
      </c>
      <c r="O162" s="3">
        <v>78</v>
      </c>
      <c r="P162" s="2">
        <f>O162/$Q$162</f>
        <v>0.45086705202312138</v>
      </c>
      <c r="Q162" s="4">
        <v>173</v>
      </c>
      <c r="R162" s="4">
        <v>9</v>
      </c>
      <c r="S162" s="4">
        <v>182</v>
      </c>
      <c r="T162" s="103"/>
    </row>
    <row r="163" spans="2:20" x14ac:dyDescent="0.25">
      <c r="B163" s="24" t="s">
        <v>67</v>
      </c>
      <c r="C163" s="10">
        <v>14</v>
      </c>
      <c r="D163" s="2">
        <f>C163/$Q$163</f>
        <v>8.0924855491329481E-2</v>
      </c>
      <c r="E163" s="3">
        <v>29</v>
      </c>
      <c r="F163" s="2">
        <f>E163/$Q$163</f>
        <v>0.16763005780346821</v>
      </c>
      <c r="G163" s="4">
        <v>23</v>
      </c>
      <c r="H163" s="2">
        <f>G163/$Q$163</f>
        <v>0.13294797687861271</v>
      </c>
      <c r="I163" s="4">
        <v>27</v>
      </c>
      <c r="J163" s="2">
        <f>I163/$Q$163</f>
        <v>0.15606936416184972</v>
      </c>
      <c r="K163" s="4">
        <v>31</v>
      </c>
      <c r="L163" s="2">
        <f>K163/$Q$163</f>
        <v>0.1791907514450867</v>
      </c>
      <c r="M163" s="11">
        <v>18</v>
      </c>
      <c r="N163" s="2">
        <f>M163/$Q$163</f>
        <v>0.10404624277456648</v>
      </c>
      <c r="O163" s="4">
        <v>31</v>
      </c>
      <c r="P163" s="2">
        <f>O163/$Q$163</f>
        <v>0.1791907514450867</v>
      </c>
      <c r="Q163" s="4">
        <v>173</v>
      </c>
      <c r="R163" s="4">
        <v>9</v>
      </c>
      <c r="S163" s="4">
        <v>182</v>
      </c>
      <c r="T163" s="103"/>
    </row>
    <row r="164" spans="2:20" x14ac:dyDescent="0.25">
      <c r="B164" s="24" t="s">
        <v>68</v>
      </c>
      <c r="C164" s="10">
        <v>22</v>
      </c>
      <c r="D164" s="2">
        <f>C164/$Q$164</f>
        <v>0.13095238095238096</v>
      </c>
      <c r="E164" s="3">
        <v>26</v>
      </c>
      <c r="F164" s="2">
        <f>E164/$Q$164</f>
        <v>0.15476190476190477</v>
      </c>
      <c r="G164" s="3">
        <v>21</v>
      </c>
      <c r="H164" s="2">
        <f>G164/$Q$164</f>
        <v>0.125</v>
      </c>
      <c r="I164" s="3">
        <v>20</v>
      </c>
      <c r="J164" s="2">
        <f>I164/$Q$164</f>
        <v>0.11904761904761904</v>
      </c>
      <c r="K164" s="3">
        <v>25</v>
      </c>
      <c r="L164" s="2">
        <f>K164/$Q$164</f>
        <v>0.14880952380952381</v>
      </c>
      <c r="M164" s="11">
        <v>19</v>
      </c>
      <c r="N164" s="2">
        <f>M164/$Q$164</f>
        <v>0.1130952380952381</v>
      </c>
      <c r="O164" s="3">
        <v>35</v>
      </c>
      <c r="P164" s="2">
        <f>O164/$Q$164</f>
        <v>0.20833333333333334</v>
      </c>
      <c r="Q164" s="9">
        <v>168</v>
      </c>
      <c r="R164" s="9">
        <v>14</v>
      </c>
      <c r="S164" s="4">
        <v>182</v>
      </c>
      <c r="T164" s="103"/>
    </row>
    <row r="167" spans="2:20" x14ac:dyDescent="0.2">
      <c r="C167" s="102" t="s">
        <v>69</v>
      </c>
    </row>
    <row r="169" spans="2:20" x14ac:dyDescent="0.2">
      <c r="B169" s="254" t="s">
        <v>58</v>
      </c>
      <c r="C169" s="247" t="s">
        <v>313</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3</v>
      </c>
      <c r="D172" s="2">
        <f>C172/$Q$172</f>
        <v>2.2727272727272728E-2</v>
      </c>
      <c r="E172" s="3">
        <v>4</v>
      </c>
      <c r="F172" s="2">
        <f>E172/$Q$172</f>
        <v>3.0303030303030304E-2</v>
      </c>
      <c r="G172" s="3">
        <v>6</v>
      </c>
      <c r="H172" s="2">
        <f>G172/$Q$172</f>
        <v>4.5454545454545456E-2</v>
      </c>
      <c r="I172" s="3">
        <v>16</v>
      </c>
      <c r="J172" s="2">
        <f>I172/$Q$172</f>
        <v>0.12121212121212122</v>
      </c>
      <c r="K172" s="3">
        <v>16</v>
      </c>
      <c r="L172" s="2">
        <f>K172/$Q$172</f>
        <v>0.12121212121212122</v>
      </c>
      <c r="M172" s="11">
        <v>30</v>
      </c>
      <c r="N172" s="2">
        <f>M172/$Q$172</f>
        <v>0.22727272727272727</v>
      </c>
      <c r="O172" s="3">
        <v>57</v>
      </c>
      <c r="P172" s="2">
        <f>O172/$Q$172</f>
        <v>0.43181818181818182</v>
      </c>
      <c r="Q172" s="4">
        <v>132</v>
      </c>
      <c r="R172" s="4">
        <v>10</v>
      </c>
      <c r="S172" s="4">
        <v>142</v>
      </c>
      <c r="T172" s="103"/>
    </row>
    <row r="173" spans="2:20" x14ac:dyDescent="0.25">
      <c r="B173" s="24" t="s">
        <v>70</v>
      </c>
      <c r="C173" s="10">
        <v>2</v>
      </c>
      <c r="D173" s="2">
        <f>C173/$Q$173</f>
        <v>1.4814814814814815E-2</v>
      </c>
      <c r="E173" s="3">
        <v>7</v>
      </c>
      <c r="F173" s="2">
        <f>E173/$Q$173</f>
        <v>5.185185185185185E-2</v>
      </c>
      <c r="G173" s="3">
        <v>5</v>
      </c>
      <c r="H173" s="2">
        <f>G173/$Q$173</f>
        <v>3.7037037037037035E-2</v>
      </c>
      <c r="I173" s="3">
        <v>6</v>
      </c>
      <c r="J173" s="2">
        <f>I173/$Q$173</f>
        <v>4.4444444444444446E-2</v>
      </c>
      <c r="K173" s="3">
        <v>13</v>
      </c>
      <c r="L173" s="2">
        <f>K173/$Q$173</f>
        <v>9.6296296296296297E-2</v>
      </c>
      <c r="M173" s="11">
        <v>22</v>
      </c>
      <c r="N173" s="2">
        <f>M173/$Q$173</f>
        <v>0.16296296296296298</v>
      </c>
      <c r="O173" s="3">
        <v>80</v>
      </c>
      <c r="P173" s="2">
        <f>O173/$Q$173</f>
        <v>0.59259259259259256</v>
      </c>
      <c r="Q173" s="4">
        <v>135</v>
      </c>
      <c r="R173" s="4">
        <v>7</v>
      </c>
      <c r="S173" s="4">
        <v>142</v>
      </c>
      <c r="T173" s="103"/>
    </row>
    <row r="174" spans="2:20" x14ac:dyDescent="0.2">
      <c r="B174" s="24" t="s">
        <v>64</v>
      </c>
      <c r="C174" s="10">
        <v>3</v>
      </c>
      <c r="D174" s="2">
        <f>C174/$Q$174</f>
        <v>2.2222222222222223E-2</v>
      </c>
      <c r="E174" s="3">
        <v>6</v>
      </c>
      <c r="F174" s="2">
        <f>E174/$Q$174</f>
        <v>4.4444444444444446E-2</v>
      </c>
      <c r="G174" s="3">
        <v>7</v>
      </c>
      <c r="H174" s="2">
        <f>G174/$Q$174</f>
        <v>5.185185185185185E-2</v>
      </c>
      <c r="I174" s="3">
        <v>21</v>
      </c>
      <c r="J174" s="2">
        <f>I174/$Q$174</f>
        <v>0.15555555555555556</v>
      </c>
      <c r="K174" s="3">
        <v>29</v>
      </c>
      <c r="L174" s="2">
        <f>K174/$Q$174</f>
        <v>0.21481481481481482</v>
      </c>
      <c r="M174" s="11">
        <v>35</v>
      </c>
      <c r="N174" s="2">
        <f>M174/$Q$174</f>
        <v>0.25925925925925924</v>
      </c>
      <c r="O174" s="3">
        <v>34</v>
      </c>
      <c r="P174" s="2">
        <f>O174/$Q$174</f>
        <v>0.25185185185185183</v>
      </c>
      <c r="Q174" s="4">
        <v>135</v>
      </c>
      <c r="R174" s="4">
        <v>7</v>
      </c>
      <c r="S174" s="4">
        <v>142</v>
      </c>
      <c r="T174" s="103"/>
    </row>
    <row r="175" spans="2:20" x14ac:dyDescent="0.25">
      <c r="B175" s="24" t="s">
        <v>65</v>
      </c>
      <c r="C175" s="10">
        <v>3</v>
      </c>
      <c r="D175" s="2">
        <f>C175/$Q$175</f>
        <v>2.3076923076923078E-2</v>
      </c>
      <c r="E175" s="3">
        <v>10</v>
      </c>
      <c r="F175" s="2">
        <f>E175/$Q$175</f>
        <v>7.6923076923076927E-2</v>
      </c>
      <c r="G175" s="3">
        <v>11</v>
      </c>
      <c r="H175" s="2">
        <f>G175/$Q$175</f>
        <v>8.461538461538462E-2</v>
      </c>
      <c r="I175" s="3">
        <v>21</v>
      </c>
      <c r="J175" s="2">
        <f>I175/$Q$175</f>
        <v>0.16153846153846155</v>
      </c>
      <c r="K175" s="3">
        <v>21</v>
      </c>
      <c r="L175" s="2">
        <f>K175/$Q$175</f>
        <v>0.16153846153846155</v>
      </c>
      <c r="M175" s="11">
        <v>30</v>
      </c>
      <c r="N175" s="2">
        <f>M175/$Q$175</f>
        <v>0.23076923076923078</v>
      </c>
      <c r="O175" s="3">
        <v>34</v>
      </c>
      <c r="P175" s="2">
        <f>O175/$Q$175</f>
        <v>0.26153846153846155</v>
      </c>
      <c r="Q175" s="4">
        <v>130</v>
      </c>
      <c r="R175" s="4">
        <v>12</v>
      </c>
      <c r="S175" s="4">
        <v>142</v>
      </c>
      <c r="T175" s="103"/>
    </row>
    <row r="176" spans="2:20" x14ac:dyDescent="0.2">
      <c r="B176" s="24" t="s">
        <v>66</v>
      </c>
      <c r="C176" s="10">
        <v>3</v>
      </c>
      <c r="D176" s="2">
        <f>C176/$Q$176</f>
        <v>2.2222222222222223E-2</v>
      </c>
      <c r="E176" s="3">
        <v>2</v>
      </c>
      <c r="F176" s="2">
        <f>E176/$Q$176</f>
        <v>1.4814814814814815E-2</v>
      </c>
      <c r="G176" s="3">
        <v>7</v>
      </c>
      <c r="H176" s="2">
        <f>G176/$Q$176</f>
        <v>5.185185185185185E-2</v>
      </c>
      <c r="I176" s="3">
        <v>11</v>
      </c>
      <c r="J176" s="2">
        <f>I176/$Q$176</f>
        <v>8.1481481481481488E-2</v>
      </c>
      <c r="K176" s="3">
        <v>17</v>
      </c>
      <c r="L176" s="2">
        <f>K176/$Q$176</f>
        <v>0.12592592592592591</v>
      </c>
      <c r="M176" s="11">
        <v>29</v>
      </c>
      <c r="N176" s="2">
        <f>M176/$Q$176</f>
        <v>0.21481481481481482</v>
      </c>
      <c r="O176" s="3">
        <v>66</v>
      </c>
      <c r="P176" s="2">
        <f>O176/$Q$176</f>
        <v>0.48888888888888887</v>
      </c>
      <c r="Q176" s="11">
        <v>135</v>
      </c>
      <c r="R176" s="4">
        <v>7</v>
      </c>
      <c r="S176" s="4">
        <v>142</v>
      </c>
      <c r="T176" s="103"/>
    </row>
    <row r="177" spans="2:20" x14ac:dyDescent="0.25">
      <c r="B177" s="24" t="s">
        <v>67</v>
      </c>
      <c r="C177" s="10">
        <v>12</v>
      </c>
      <c r="D177" s="2">
        <f>C177/$Q$177</f>
        <v>8.8235294117647065E-2</v>
      </c>
      <c r="E177" s="3">
        <v>22</v>
      </c>
      <c r="F177" s="2">
        <f>E177/$Q$177</f>
        <v>0.16176470588235295</v>
      </c>
      <c r="G177" s="3">
        <v>13</v>
      </c>
      <c r="H177" s="2">
        <f>G177/$Q$177</f>
        <v>9.5588235294117641E-2</v>
      </c>
      <c r="I177" s="3">
        <v>24</v>
      </c>
      <c r="J177" s="2">
        <f>I177/$Q$177</f>
        <v>0.17647058823529413</v>
      </c>
      <c r="K177" s="3">
        <v>24</v>
      </c>
      <c r="L177" s="2">
        <f>K177/$Q$177</f>
        <v>0.17647058823529413</v>
      </c>
      <c r="M177" s="11">
        <v>17</v>
      </c>
      <c r="N177" s="2">
        <f>M177/$Q$177</f>
        <v>0.125</v>
      </c>
      <c r="O177" s="3">
        <v>24</v>
      </c>
      <c r="P177" s="2">
        <f>O177/$Q$177</f>
        <v>0.17647058823529413</v>
      </c>
      <c r="Q177" s="11">
        <v>136</v>
      </c>
      <c r="R177" s="4">
        <v>6</v>
      </c>
      <c r="S177" s="4">
        <v>142</v>
      </c>
      <c r="T177" s="103"/>
    </row>
    <row r="178" spans="2:20" x14ac:dyDescent="0.25">
      <c r="B178" s="24" t="s">
        <v>68</v>
      </c>
      <c r="C178" s="10">
        <v>12</v>
      </c>
      <c r="D178" s="2">
        <f>C178/$Q$178</f>
        <v>9.1603053435114504E-2</v>
      </c>
      <c r="E178" s="3">
        <v>22</v>
      </c>
      <c r="F178" s="2">
        <f>E178/$Q$178</f>
        <v>0.16793893129770993</v>
      </c>
      <c r="G178" s="3">
        <v>12</v>
      </c>
      <c r="H178" s="2">
        <f>G178/$Q$178</f>
        <v>9.1603053435114504E-2</v>
      </c>
      <c r="I178" s="3">
        <v>15</v>
      </c>
      <c r="J178" s="2">
        <f>I178/$Q$178</f>
        <v>0.11450381679389313</v>
      </c>
      <c r="K178" s="3">
        <v>20</v>
      </c>
      <c r="L178" s="2">
        <f>K178/$Q$178</f>
        <v>0.15267175572519084</v>
      </c>
      <c r="M178" s="11">
        <v>17</v>
      </c>
      <c r="N178" s="2">
        <f>M178/$Q$178</f>
        <v>0.12977099236641221</v>
      </c>
      <c r="O178" s="3">
        <v>33</v>
      </c>
      <c r="P178" s="2">
        <f>O178/$Q$178</f>
        <v>0.25190839694656486</v>
      </c>
      <c r="Q178" s="9">
        <v>131</v>
      </c>
      <c r="R178" s="9">
        <v>11</v>
      </c>
      <c r="S178" s="4">
        <v>142</v>
      </c>
      <c r="T178" s="103"/>
    </row>
    <row r="181" spans="2:20" x14ac:dyDescent="0.2">
      <c r="C181" s="102" t="s">
        <v>71</v>
      </c>
    </row>
    <row r="183" spans="2:20" x14ac:dyDescent="0.2">
      <c r="B183" s="254" t="s">
        <v>58</v>
      </c>
      <c r="C183" s="257" t="s">
        <v>312</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3</v>
      </c>
      <c r="D186" s="2">
        <f>C186/$Q$186</f>
        <v>8.1081081081081086E-2</v>
      </c>
      <c r="E186" s="3">
        <v>2</v>
      </c>
      <c r="F186" s="2">
        <f>E186/$Q$186</f>
        <v>5.4054054054054057E-2</v>
      </c>
      <c r="G186" s="3">
        <v>1</v>
      </c>
      <c r="H186" s="2">
        <f>G186/$Q$186</f>
        <v>2.7027027027027029E-2</v>
      </c>
      <c r="I186" s="3">
        <v>1</v>
      </c>
      <c r="J186" s="2">
        <f>I186/$Q$186</f>
        <v>2.7027027027027029E-2</v>
      </c>
      <c r="K186" s="3">
        <v>4</v>
      </c>
      <c r="L186" s="2">
        <f>K186/$Q$186</f>
        <v>0.10810810810810811</v>
      </c>
      <c r="M186" s="11">
        <v>3</v>
      </c>
      <c r="N186" s="2">
        <f>M186/$Q$186</f>
        <v>8.1081081081081086E-2</v>
      </c>
      <c r="O186" s="3">
        <v>23</v>
      </c>
      <c r="P186" s="2">
        <f>O186/$Q$186</f>
        <v>0.6216216216216216</v>
      </c>
      <c r="Q186" s="4">
        <v>37</v>
      </c>
      <c r="R186" s="4">
        <v>3</v>
      </c>
      <c r="S186" s="4">
        <v>40</v>
      </c>
      <c r="T186" s="103"/>
    </row>
    <row r="187" spans="2:20" x14ac:dyDescent="0.25">
      <c r="B187" s="24" t="s">
        <v>70</v>
      </c>
      <c r="C187" s="10">
        <v>0</v>
      </c>
      <c r="D187" s="2">
        <f>C187/$Q$187</f>
        <v>0</v>
      </c>
      <c r="E187" s="3">
        <v>0</v>
      </c>
      <c r="F187" s="2">
        <f>E187/$Q$187</f>
        <v>0</v>
      </c>
      <c r="G187" s="3">
        <v>0</v>
      </c>
      <c r="H187" s="2">
        <f>G187/$Q$187</f>
        <v>0</v>
      </c>
      <c r="I187" s="3">
        <v>0</v>
      </c>
      <c r="J187" s="2">
        <f>I187/$Q$187</f>
        <v>0</v>
      </c>
      <c r="K187" s="3">
        <v>2</v>
      </c>
      <c r="L187" s="2">
        <f>K187/$Q$187</f>
        <v>5.128205128205128E-2</v>
      </c>
      <c r="M187" s="11">
        <v>1</v>
      </c>
      <c r="N187" s="2">
        <f>M187/$Q$187</f>
        <v>2.564102564102564E-2</v>
      </c>
      <c r="O187" s="3">
        <v>36</v>
      </c>
      <c r="P187" s="2">
        <f>O187/$Q$187</f>
        <v>0.92307692307692313</v>
      </c>
      <c r="Q187" s="4">
        <v>39</v>
      </c>
      <c r="R187" s="4">
        <v>1</v>
      </c>
      <c r="S187" s="4">
        <v>40</v>
      </c>
      <c r="T187" s="103"/>
    </row>
    <row r="188" spans="2:20" x14ac:dyDescent="0.2">
      <c r="B188" s="24" t="s">
        <v>64</v>
      </c>
      <c r="C188" s="10">
        <v>2</v>
      </c>
      <c r="D188" s="2">
        <f>C188/$Q$188</f>
        <v>5.2631578947368418E-2</v>
      </c>
      <c r="E188" s="3">
        <v>1</v>
      </c>
      <c r="F188" s="2">
        <f>E188/$Q$188</f>
        <v>2.6315789473684209E-2</v>
      </c>
      <c r="G188" s="3">
        <v>3</v>
      </c>
      <c r="H188" s="2">
        <f>G188/$Q$188</f>
        <v>7.8947368421052627E-2</v>
      </c>
      <c r="I188" s="3">
        <v>9</v>
      </c>
      <c r="J188" s="2">
        <f>I188/$Q$188</f>
        <v>0.23684210526315788</v>
      </c>
      <c r="K188" s="3">
        <v>5</v>
      </c>
      <c r="L188" s="2">
        <f>K188/$Q$188</f>
        <v>0.13157894736842105</v>
      </c>
      <c r="M188" s="11">
        <v>8</v>
      </c>
      <c r="N188" s="2">
        <f>M188/$Q$188</f>
        <v>0.21052631578947367</v>
      </c>
      <c r="O188" s="3">
        <v>10</v>
      </c>
      <c r="P188" s="2">
        <f>O188/$Q$188</f>
        <v>0.26315789473684209</v>
      </c>
      <c r="Q188" s="4">
        <v>38</v>
      </c>
      <c r="R188" s="4">
        <v>2</v>
      </c>
      <c r="S188" s="4">
        <v>40</v>
      </c>
      <c r="T188" s="103"/>
    </row>
    <row r="189" spans="2:20" x14ac:dyDescent="0.25">
      <c r="B189" s="24" t="s">
        <v>65</v>
      </c>
      <c r="C189" s="10">
        <v>1</v>
      </c>
      <c r="D189" s="2">
        <f>C189/$Q$189</f>
        <v>2.7027027027027029E-2</v>
      </c>
      <c r="E189" s="3">
        <v>1</v>
      </c>
      <c r="F189" s="2">
        <f>E189/$Q$189</f>
        <v>2.7027027027027029E-2</v>
      </c>
      <c r="G189" s="3">
        <v>3</v>
      </c>
      <c r="H189" s="2">
        <f>G189/$Q$189</f>
        <v>8.1081081081081086E-2</v>
      </c>
      <c r="I189" s="3">
        <v>6</v>
      </c>
      <c r="J189" s="2">
        <f>I189/$Q$189</f>
        <v>0.16216216216216217</v>
      </c>
      <c r="K189" s="3">
        <v>5</v>
      </c>
      <c r="L189" s="2">
        <f>K189/$Q$189</f>
        <v>0.13513513513513514</v>
      </c>
      <c r="M189" s="11">
        <v>7</v>
      </c>
      <c r="N189" s="2">
        <f>M189/$Q$189</f>
        <v>0.1891891891891892</v>
      </c>
      <c r="O189" s="3">
        <v>14</v>
      </c>
      <c r="P189" s="2">
        <f>O189/$Q$189</f>
        <v>0.3783783783783784</v>
      </c>
      <c r="Q189" s="4">
        <v>37</v>
      </c>
      <c r="R189" s="4">
        <v>3</v>
      </c>
      <c r="S189" s="4">
        <v>40</v>
      </c>
      <c r="T189" s="103"/>
    </row>
    <row r="190" spans="2:20" x14ac:dyDescent="0.2">
      <c r="B190" s="24" t="s">
        <v>66</v>
      </c>
      <c r="C190" s="10">
        <v>2</v>
      </c>
      <c r="D190" s="2">
        <f>C190/$Q$190</f>
        <v>5.2631578947368418E-2</v>
      </c>
      <c r="E190" s="3">
        <v>2</v>
      </c>
      <c r="F190" s="2">
        <f>E190/$Q$190</f>
        <v>5.2631578947368418E-2</v>
      </c>
      <c r="G190" s="3">
        <v>2</v>
      </c>
      <c r="H190" s="2">
        <f>G190/$Q$190</f>
        <v>5.2631578947368418E-2</v>
      </c>
      <c r="I190" s="3">
        <v>9</v>
      </c>
      <c r="J190" s="2">
        <f>I190/$Q$190</f>
        <v>0.23684210526315788</v>
      </c>
      <c r="K190" s="3">
        <v>8</v>
      </c>
      <c r="L190" s="2">
        <f>K190/$Q$190</f>
        <v>0.21052631578947367</v>
      </c>
      <c r="M190" s="11">
        <v>3</v>
      </c>
      <c r="N190" s="2">
        <f>M190/$Q$190</f>
        <v>7.8947368421052627E-2</v>
      </c>
      <c r="O190" s="3">
        <v>12</v>
      </c>
      <c r="P190" s="2">
        <f>O190/$Q$190</f>
        <v>0.31578947368421051</v>
      </c>
      <c r="Q190" s="4">
        <v>38</v>
      </c>
      <c r="R190" s="4">
        <v>2</v>
      </c>
      <c r="S190" s="4">
        <v>40</v>
      </c>
      <c r="T190" s="103"/>
    </row>
    <row r="191" spans="2:20" x14ac:dyDescent="0.25">
      <c r="B191" s="24" t="s">
        <v>67</v>
      </c>
      <c r="C191" s="10">
        <v>2</v>
      </c>
      <c r="D191" s="2">
        <f>C191/$Q$191</f>
        <v>5.4054054054054057E-2</v>
      </c>
      <c r="E191" s="3">
        <v>7</v>
      </c>
      <c r="F191" s="2">
        <f>E191/$Q$191</f>
        <v>0.1891891891891892</v>
      </c>
      <c r="G191" s="3">
        <v>10</v>
      </c>
      <c r="H191" s="2">
        <f>G191/$Q$191</f>
        <v>0.27027027027027029</v>
      </c>
      <c r="I191" s="3">
        <v>3</v>
      </c>
      <c r="J191" s="2">
        <f>I191/$Q$191</f>
        <v>8.1081081081081086E-2</v>
      </c>
      <c r="K191" s="3">
        <v>7</v>
      </c>
      <c r="L191" s="2">
        <f>K191/$Q$191</f>
        <v>0.1891891891891892</v>
      </c>
      <c r="M191" s="11">
        <v>1</v>
      </c>
      <c r="N191" s="2">
        <f>M191/$Q$191</f>
        <v>2.7027027027027029E-2</v>
      </c>
      <c r="O191" s="3">
        <v>7</v>
      </c>
      <c r="P191" s="2">
        <f>O191/$Q$191</f>
        <v>0.1891891891891892</v>
      </c>
      <c r="Q191" s="4">
        <v>37</v>
      </c>
      <c r="R191" s="4">
        <v>3</v>
      </c>
      <c r="S191" s="4">
        <v>40</v>
      </c>
      <c r="T191" s="103"/>
    </row>
    <row r="192" spans="2:20" x14ac:dyDescent="0.25">
      <c r="B192" s="26" t="s">
        <v>72</v>
      </c>
      <c r="C192" s="10">
        <v>10</v>
      </c>
      <c r="D192" s="2">
        <f>C192/$Q$192</f>
        <v>0.27027027027027029</v>
      </c>
      <c r="E192" s="3">
        <v>4</v>
      </c>
      <c r="F192" s="2">
        <f>E192/$Q$192</f>
        <v>0.10810810810810811</v>
      </c>
      <c r="G192" s="3">
        <v>9</v>
      </c>
      <c r="H192" s="2">
        <f>G192/$Q$192</f>
        <v>0.24324324324324326</v>
      </c>
      <c r="I192" s="3">
        <v>5</v>
      </c>
      <c r="J192" s="2">
        <f>I192/$Q$192</f>
        <v>0.13513513513513514</v>
      </c>
      <c r="K192" s="3">
        <v>5</v>
      </c>
      <c r="L192" s="2">
        <f>K192/$Q$192</f>
        <v>0.13513513513513514</v>
      </c>
      <c r="M192" s="11">
        <v>2</v>
      </c>
      <c r="N192" s="2">
        <f>M192/$Q$192</f>
        <v>5.4054054054054057E-2</v>
      </c>
      <c r="O192" s="3">
        <v>2</v>
      </c>
      <c r="P192" s="2">
        <f>O192/$Q$192</f>
        <v>5.4054054054054057E-2</v>
      </c>
      <c r="Q192" s="9">
        <v>37</v>
      </c>
      <c r="R192" s="9">
        <v>3</v>
      </c>
      <c r="S192" s="4">
        <v>40</v>
      </c>
      <c r="T192" s="103"/>
    </row>
    <row r="195" spans="2:20" x14ac:dyDescent="0.2">
      <c r="C195" s="102" t="s">
        <v>73</v>
      </c>
    </row>
    <row r="197" spans="2:20" x14ac:dyDescent="0.2">
      <c r="B197" s="254" t="s">
        <v>74</v>
      </c>
      <c r="C197" s="257" t="s">
        <v>314</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27</v>
      </c>
      <c r="D200" s="2">
        <f>C200/$Q$200</f>
        <v>0.15254237288135594</v>
      </c>
      <c r="E200" s="3">
        <v>20</v>
      </c>
      <c r="F200" s="2">
        <f>E200/$Q$200</f>
        <v>0.11299435028248588</v>
      </c>
      <c r="G200" s="3">
        <v>25</v>
      </c>
      <c r="H200" s="2">
        <f>G200/$Q$200</f>
        <v>0.14124293785310735</v>
      </c>
      <c r="I200" s="3">
        <v>12</v>
      </c>
      <c r="J200" s="2">
        <f>I200/$Q$200</f>
        <v>6.7796610169491525E-2</v>
      </c>
      <c r="K200" s="3">
        <v>35</v>
      </c>
      <c r="L200" s="2">
        <f>K200/$Q$200</f>
        <v>0.19774011299435029</v>
      </c>
      <c r="M200" s="11">
        <v>23</v>
      </c>
      <c r="N200" s="2">
        <f>M200/$Q$200</f>
        <v>0.12994350282485875</v>
      </c>
      <c r="O200" s="3">
        <v>35</v>
      </c>
      <c r="P200" s="2">
        <f>O200/$Q$200</f>
        <v>0.19774011299435029</v>
      </c>
      <c r="Q200" s="9">
        <v>177</v>
      </c>
      <c r="R200" s="9">
        <v>5</v>
      </c>
      <c r="S200" s="9">
        <v>182</v>
      </c>
      <c r="T200" s="103"/>
    </row>
    <row r="201" spans="2:20" x14ac:dyDescent="0.2">
      <c r="B201" s="24" t="s">
        <v>75</v>
      </c>
      <c r="C201" s="10">
        <v>9</v>
      </c>
      <c r="D201" s="2">
        <f>C201/$Q$201</f>
        <v>5.232558139534884E-2</v>
      </c>
      <c r="E201" s="3">
        <v>12</v>
      </c>
      <c r="F201" s="2">
        <f>E201/$Q$201</f>
        <v>6.9767441860465115E-2</v>
      </c>
      <c r="G201" s="3">
        <v>12</v>
      </c>
      <c r="H201" s="2">
        <f>G201/$Q$201</f>
        <v>6.9767441860465115E-2</v>
      </c>
      <c r="I201" s="3">
        <v>20</v>
      </c>
      <c r="J201" s="2">
        <f>I201/$Q$201</f>
        <v>0.11627906976744186</v>
      </c>
      <c r="K201" s="3">
        <v>27</v>
      </c>
      <c r="L201" s="2">
        <f>K201/$Q$201</f>
        <v>0.15697674418604651</v>
      </c>
      <c r="M201" s="11">
        <v>47</v>
      </c>
      <c r="N201" s="2">
        <f>M201/$Q$201</f>
        <v>0.27325581395348836</v>
      </c>
      <c r="O201" s="3">
        <v>45</v>
      </c>
      <c r="P201" s="2">
        <f>O201/$Q$201</f>
        <v>0.26162790697674421</v>
      </c>
      <c r="Q201" s="9">
        <v>172</v>
      </c>
      <c r="R201" s="9">
        <v>10</v>
      </c>
      <c r="S201" s="9">
        <v>182</v>
      </c>
      <c r="T201" s="103"/>
    </row>
    <row r="202" spans="2:20" x14ac:dyDescent="0.25">
      <c r="B202" s="24" t="s">
        <v>76</v>
      </c>
      <c r="C202" s="10">
        <v>8</v>
      </c>
      <c r="D202" s="2">
        <f>C202/$Q$202</f>
        <v>4.6783625730994149E-2</v>
      </c>
      <c r="E202" s="3">
        <v>9</v>
      </c>
      <c r="F202" s="2">
        <f>E202/$Q$202</f>
        <v>5.2631578947368418E-2</v>
      </c>
      <c r="G202" s="3">
        <v>19</v>
      </c>
      <c r="H202" s="2">
        <f>G202/$Q$202</f>
        <v>0.1111111111111111</v>
      </c>
      <c r="I202" s="3">
        <v>11</v>
      </c>
      <c r="J202" s="2">
        <f>I202/$Q$202</f>
        <v>6.4327485380116955E-2</v>
      </c>
      <c r="K202" s="3">
        <v>34</v>
      </c>
      <c r="L202" s="2">
        <f>K202/$Q$202</f>
        <v>0.19883040935672514</v>
      </c>
      <c r="M202" s="11">
        <v>47</v>
      </c>
      <c r="N202" s="2">
        <f>M202/$Q$202</f>
        <v>0.27485380116959063</v>
      </c>
      <c r="O202" s="3">
        <v>43</v>
      </c>
      <c r="P202" s="2">
        <f>O202/$Q$202</f>
        <v>0.25146198830409355</v>
      </c>
      <c r="Q202" s="9">
        <v>171</v>
      </c>
      <c r="R202" s="9">
        <v>11</v>
      </c>
      <c r="S202" s="9">
        <v>182</v>
      </c>
      <c r="T202" s="103"/>
    </row>
    <row r="203" spans="2:20" x14ac:dyDescent="0.2">
      <c r="B203" s="24" t="s">
        <v>66</v>
      </c>
      <c r="C203" s="10">
        <v>7</v>
      </c>
      <c r="D203" s="2">
        <f>C203/$Q$203</f>
        <v>0.04</v>
      </c>
      <c r="E203" s="3">
        <v>10</v>
      </c>
      <c r="F203" s="2">
        <f>E203/$Q$203</f>
        <v>5.7142857142857141E-2</v>
      </c>
      <c r="G203" s="3">
        <v>5</v>
      </c>
      <c r="H203" s="2">
        <f>G203/$Q$203</f>
        <v>2.8571428571428571E-2</v>
      </c>
      <c r="I203" s="3">
        <v>11</v>
      </c>
      <c r="J203" s="2">
        <f>I203/$Q$203</f>
        <v>6.2857142857142861E-2</v>
      </c>
      <c r="K203" s="3">
        <v>20</v>
      </c>
      <c r="L203" s="2">
        <f>K203/$Q$203</f>
        <v>0.11428571428571428</v>
      </c>
      <c r="M203" s="11">
        <v>38</v>
      </c>
      <c r="N203" s="2">
        <f>M203/$Q$203</f>
        <v>0.21714285714285714</v>
      </c>
      <c r="O203" s="3">
        <v>84</v>
      </c>
      <c r="P203" s="2">
        <f>O203/$Q$203</f>
        <v>0.48</v>
      </c>
      <c r="Q203" s="9">
        <v>175</v>
      </c>
      <c r="R203" s="9">
        <v>7</v>
      </c>
      <c r="S203" s="9">
        <v>182</v>
      </c>
      <c r="T203" s="103"/>
    </row>
    <row r="204" spans="2:20" x14ac:dyDescent="0.25">
      <c r="B204" s="24" t="s">
        <v>67</v>
      </c>
      <c r="C204" s="10">
        <v>24</v>
      </c>
      <c r="D204" s="2">
        <f>C204/$Q$204</f>
        <v>0.13559322033898305</v>
      </c>
      <c r="E204" s="3">
        <v>29</v>
      </c>
      <c r="F204" s="2">
        <f>E204/$Q$204</f>
        <v>0.16384180790960451</v>
      </c>
      <c r="G204" s="3">
        <v>25</v>
      </c>
      <c r="H204" s="2">
        <f>G204/$Q$204</f>
        <v>0.14124293785310735</v>
      </c>
      <c r="I204" s="3">
        <v>17</v>
      </c>
      <c r="J204" s="2">
        <f>I204/$Q$204</f>
        <v>9.6045197740112997E-2</v>
      </c>
      <c r="K204" s="3">
        <v>25</v>
      </c>
      <c r="L204" s="2">
        <f>K204/$Q$204</f>
        <v>0.14124293785310735</v>
      </c>
      <c r="M204" s="11">
        <v>28</v>
      </c>
      <c r="N204" s="2">
        <f>M204/$Q$204</f>
        <v>0.15819209039548024</v>
      </c>
      <c r="O204" s="3">
        <v>29</v>
      </c>
      <c r="P204" s="2">
        <f>O204/$Q$204</f>
        <v>0.16384180790960451</v>
      </c>
      <c r="Q204" s="4">
        <v>177</v>
      </c>
      <c r="R204" s="4">
        <v>5</v>
      </c>
      <c r="S204" s="9">
        <v>182</v>
      </c>
      <c r="T204" s="103"/>
    </row>
    <row r="207" spans="2:20" x14ac:dyDescent="0.2">
      <c r="C207" s="102" t="s">
        <v>77</v>
      </c>
    </row>
    <row r="209" spans="2:20" x14ac:dyDescent="0.2">
      <c r="B209" s="254" t="s">
        <v>74</v>
      </c>
      <c r="C209" s="257" t="s">
        <v>313</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17</v>
      </c>
      <c r="D212" s="2">
        <f>C212/$Q$212</f>
        <v>0.12318840579710146</v>
      </c>
      <c r="E212" s="3">
        <v>16</v>
      </c>
      <c r="F212" s="2">
        <f>E212/$Q$212</f>
        <v>0.11594202898550725</v>
      </c>
      <c r="G212" s="3">
        <v>19</v>
      </c>
      <c r="H212" s="2">
        <f>G212/$Q$212</f>
        <v>0.13768115942028986</v>
      </c>
      <c r="I212" s="3">
        <v>11</v>
      </c>
      <c r="J212" s="2">
        <f>I212/$Q$212</f>
        <v>7.9710144927536225E-2</v>
      </c>
      <c r="K212" s="3">
        <v>31</v>
      </c>
      <c r="L212" s="2">
        <f>K212/$Q$212</f>
        <v>0.22463768115942029</v>
      </c>
      <c r="M212" s="11">
        <v>21</v>
      </c>
      <c r="N212" s="2">
        <f>M212/$Q$212</f>
        <v>0.15217391304347827</v>
      </c>
      <c r="O212" s="3">
        <v>23</v>
      </c>
      <c r="P212" s="2">
        <f>O212/$Q$212</f>
        <v>0.16666666666666666</v>
      </c>
      <c r="Q212" s="9">
        <v>138</v>
      </c>
      <c r="R212" s="9">
        <v>4</v>
      </c>
      <c r="S212" s="9">
        <v>142</v>
      </c>
      <c r="T212" s="103"/>
    </row>
    <row r="213" spans="2:20" x14ac:dyDescent="0.2">
      <c r="B213" s="24" t="s">
        <v>75</v>
      </c>
      <c r="C213" s="10">
        <v>4</v>
      </c>
      <c r="D213" s="2">
        <f>C213/$Q$213</f>
        <v>2.9850746268656716E-2</v>
      </c>
      <c r="E213" s="3">
        <v>7</v>
      </c>
      <c r="F213" s="2">
        <f>E213/$Q$213</f>
        <v>5.2238805970149252E-2</v>
      </c>
      <c r="G213" s="3">
        <v>9</v>
      </c>
      <c r="H213" s="2">
        <f>G213/$Q$213</f>
        <v>6.7164179104477612E-2</v>
      </c>
      <c r="I213" s="3">
        <v>14</v>
      </c>
      <c r="J213" s="2">
        <f>I213/$Q$213</f>
        <v>0.1044776119402985</v>
      </c>
      <c r="K213" s="3">
        <v>23</v>
      </c>
      <c r="L213" s="2">
        <f>K213/$Q$213</f>
        <v>0.17164179104477612</v>
      </c>
      <c r="M213" s="11">
        <v>41</v>
      </c>
      <c r="N213" s="2">
        <f>M213/$Q$213</f>
        <v>0.30597014925373134</v>
      </c>
      <c r="O213" s="3">
        <v>36</v>
      </c>
      <c r="P213" s="2">
        <f>O213/$Q$213</f>
        <v>0.26865671641791045</v>
      </c>
      <c r="Q213" s="9">
        <v>134</v>
      </c>
      <c r="R213" s="9">
        <v>8</v>
      </c>
      <c r="S213" s="9">
        <v>142</v>
      </c>
      <c r="T213" s="103"/>
    </row>
    <row r="214" spans="2:20" x14ac:dyDescent="0.25">
      <c r="B214" s="24" t="s">
        <v>76</v>
      </c>
      <c r="C214" s="10">
        <v>5</v>
      </c>
      <c r="D214" s="2">
        <f>C214/$Q$214</f>
        <v>3.7593984962406013E-2</v>
      </c>
      <c r="E214" s="3">
        <v>4</v>
      </c>
      <c r="F214" s="2">
        <f>E214/$Q$214</f>
        <v>3.007518796992481E-2</v>
      </c>
      <c r="G214" s="3">
        <v>15</v>
      </c>
      <c r="H214" s="2">
        <f>G214/$Q$214</f>
        <v>0.11278195488721804</v>
      </c>
      <c r="I214" s="3">
        <v>8</v>
      </c>
      <c r="J214" s="2">
        <f>I214/$Q$214</f>
        <v>6.0150375939849621E-2</v>
      </c>
      <c r="K214" s="3">
        <v>27</v>
      </c>
      <c r="L214" s="2">
        <f>K214/$Q$214</f>
        <v>0.20300751879699247</v>
      </c>
      <c r="M214" s="11">
        <v>41</v>
      </c>
      <c r="N214" s="2">
        <f>M214/$Q$214</f>
        <v>0.30827067669172931</v>
      </c>
      <c r="O214" s="3">
        <v>33</v>
      </c>
      <c r="P214" s="2">
        <f>O214/$Q$214</f>
        <v>0.24812030075187969</v>
      </c>
      <c r="Q214" s="9">
        <v>133</v>
      </c>
      <c r="R214" s="9">
        <v>9</v>
      </c>
      <c r="S214" s="9">
        <v>142</v>
      </c>
      <c r="T214" s="103"/>
    </row>
    <row r="215" spans="2:20" x14ac:dyDescent="0.2">
      <c r="B215" s="24" t="s">
        <v>66</v>
      </c>
      <c r="C215" s="10">
        <v>4</v>
      </c>
      <c r="D215" s="2">
        <f>C215/$Q$215</f>
        <v>2.9197080291970802E-2</v>
      </c>
      <c r="E215" s="3">
        <v>3</v>
      </c>
      <c r="F215" s="2">
        <f>E215/$Q$215</f>
        <v>2.1897810218978103E-2</v>
      </c>
      <c r="G215" s="3">
        <v>2</v>
      </c>
      <c r="H215" s="2">
        <f>G215/$Q$215</f>
        <v>1.4598540145985401E-2</v>
      </c>
      <c r="I215" s="3">
        <v>7</v>
      </c>
      <c r="J215" s="2">
        <f>I215/$Q$215</f>
        <v>5.1094890510948905E-2</v>
      </c>
      <c r="K215" s="3">
        <v>18</v>
      </c>
      <c r="L215" s="2">
        <f>K215/$Q$215</f>
        <v>0.13138686131386862</v>
      </c>
      <c r="M215" s="11">
        <v>31</v>
      </c>
      <c r="N215" s="2">
        <f>M215/$Q$215</f>
        <v>0.22627737226277372</v>
      </c>
      <c r="O215" s="3">
        <v>72</v>
      </c>
      <c r="P215" s="2">
        <f>O215/$Q$215</f>
        <v>0.52554744525547448</v>
      </c>
      <c r="Q215" s="11">
        <v>137</v>
      </c>
      <c r="R215" s="9">
        <v>5</v>
      </c>
      <c r="S215" s="9">
        <v>142</v>
      </c>
      <c r="T215" s="103"/>
    </row>
    <row r="216" spans="2:20" x14ac:dyDescent="0.25">
      <c r="B216" s="24" t="s">
        <v>78</v>
      </c>
      <c r="C216" s="10">
        <v>20</v>
      </c>
      <c r="D216" s="2">
        <f>C216/$Q$216</f>
        <v>0.145985401459854</v>
      </c>
      <c r="E216" s="3">
        <v>20</v>
      </c>
      <c r="F216" s="2">
        <f>E216/$Q$216</f>
        <v>0.145985401459854</v>
      </c>
      <c r="G216" s="3">
        <v>18</v>
      </c>
      <c r="H216" s="2">
        <f>G216/$Q$216</f>
        <v>0.13138686131386862</v>
      </c>
      <c r="I216" s="3">
        <v>13</v>
      </c>
      <c r="J216" s="2">
        <f>I216/$Q$216</f>
        <v>9.4890510948905105E-2</v>
      </c>
      <c r="K216" s="3">
        <v>22</v>
      </c>
      <c r="L216" s="2">
        <f>K216/$Q$216</f>
        <v>0.16058394160583941</v>
      </c>
      <c r="M216" s="11">
        <v>22</v>
      </c>
      <c r="N216" s="2">
        <f>M216/$Q$216</f>
        <v>0.16058394160583941</v>
      </c>
      <c r="O216" s="3">
        <v>22</v>
      </c>
      <c r="P216" s="2">
        <f>O216/$Q$216</f>
        <v>0.16058394160583941</v>
      </c>
      <c r="Q216" s="9">
        <v>137</v>
      </c>
      <c r="R216" s="9">
        <v>5</v>
      </c>
      <c r="S216" s="9">
        <v>142</v>
      </c>
      <c r="T216" s="103"/>
    </row>
    <row r="219" spans="2:20" x14ac:dyDescent="0.2">
      <c r="C219" s="102" t="s">
        <v>79</v>
      </c>
    </row>
    <row r="221" spans="2:20" x14ac:dyDescent="0.2">
      <c r="B221" s="254" t="s">
        <v>74</v>
      </c>
      <c r="C221" s="257" t="s">
        <v>312</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10</v>
      </c>
      <c r="D224" s="2">
        <f>C224/$Q$224</f>
        <v>0.25641025641025639</v>
      </c>
      <c r="E224" s="3">
        <v>4</v>
      </c>
      <c r="F224" s="2">
        <f>E224/$Q$224</f>
        <v>0.10256410256410256</v>
      </c>
      <c r="G224" s="3">
        <v>6</v>
      </c>
      <c r="H224" s="2">
        <f>G224/$Q$224</f>
        <v>0.15384615384615385</v>
      </c>
      <c r="I224" s="3">
        <v>1</v>
      </c>
      <c r="J224" s="2">
        <f>I224/$Q$224</f>
        <v>2.564102564102564E-2</v>
      </c>
      <c r="K224" s="3">
        <v>4</v>
      </c>
      <c r="L224" s="2">
        <f>K224/$Q$224</f>
        <v>0.10256410256410256</v>
      </c>
      <c r="M224" s="11">
        <v>2</v>
      </c>
      <c r="N224" s="2">
        <f>M224/$Q$224</f>
        <v>5.128205128205128E-2</v>
      </c>
      <c r="O224" s="3">
        <v>12</v>
      </c>
      <c r="P224" s="2">
        <f>O224/$Q$224</f>
        <v>0.30769230769230771</v>
      </c>
      <c r="Q224" s="9">
        <v>39</v>
      </c>
      <c r="R224" s="9">
        <v>1</v>
      </c>
      <c r="S224" s="9">
        <v>40</v>
      </c>
      <c r="T224" s="103"/>
    </row>
    <row r="225" spans="2:20" x14ac:dyDescent="0.2">
      <c r="B225" s="24" t="s">
        <v>75</v>
      </c>
      <c r="C225" s="10">
        <v>5</v>
      </c>
      <c r="D225" s="2">
        <f>C225/$Q$225</f>
        <v>0.13157894736842105</v>
      </c>
      <c r="E225" s="3">
        <v>5</v>
      </c>
      <c r="F225" s="2">
        <f>E225/$Q$225</f>
        <v>0.13157894736842105</v>
      </c>
      <c r="G225" s="3">
        <v>3</v>
      </c>
      <c r="H225" s="2">
        <f>G225/$Q$225</f>
        <v>7.8947368421052627E-2</v>
      </c>
      <c r="I225" s="3">
        <v>6</v>
      </c>
      <c r="J225" s="2">
        <f>I225/$Q$225</f>
        <v>0.15789473684210525</v>
      </c>
      <c r="K225" s="3">
        <v>4</v>
      </c>
      <c r="L225" s="2">
        <f>K225/$Q$225</f>
        <v>0.10526315789473684</v>
      </c>
      <c r="M225" s="11">
        <v>6</v>
      </c>
      <c r="N225" s="2">
        <f>M225/$Q$225</f>
        <v>0.15789473684210525</v>
      </c>
      <c r="O225" s="3">
        <v>9</v>
      </c>
      <c r="P225" s="2">
        <f>O225/$Q$225</f>
        <v>0.23684210526315788</v>
      </c>
      <c r="Q225" s="9">
        <v>38</v>
      </c>
      <c r="R225" s="9">
        <v>2</v>
      </c>
      <c r="S225" s="9">
        <v>40</v>
      </c>
      <c r="T225" s="103"/>
    </row>
    <row r="226" spans="2:20" x14ac:dyDescent="0.25">
      <c r="B226" s="24" t="s">
        <v>76</v>
      </c>
      <c r="C226" s="10">
        <v>3</v>
      </c>
      <c r="D226" s="2">
        <f>C226/$Q$226</f>
        <v>7.8947368421052627E-2</v>
      </c>
      <c r="E226" s="3">
        <v>5</v>
      </c>
      <c r="F226" s="2">
        <f>E226/$Q$226</f>
        <v>0.13157894736842105</v>
      </c>
      <c r="G226" s="3">
        <v>4</v>
      </c>
      <c r="H226" s="2">
        <f>G226/$Q$226</f>
        <v>0.10526315789473684</v>
      </c>
      <c r="I226" s="3">
        <v>3</v>
      </c>
      <c r="J226" s="2">
        <f>I226/$Q$226</f>
        <v>7.8947368421052627E-2</v>
      </c>
      <c r="K226" s="3">
        <v>7</v>
      </c>
      <c r="L226" s="2">
        <f>K226/$Q$226</f>
        <v>0.18421052631578946</v>
      </c>
      <c r="M226" s="11">
        <v>6</v>
      </c>
      <c r="N226" s="2">
        <f>M226/$Q$226</f>
        <v>0.15789473684210525</v>
      </c>
      <c r="O226" s="3">
        <v>10</v>
      </c>
      <c r="P226" s="2">
        <f>O226/$Q$226</f>
        <v>0.26315789473684209</v>
      </c>
      <c r="Q226" s="9">
        <v>38</v>
      </c>
      <c r="R226" s="9">
        <v>2</v>
      </c>
      <c r="S226" s="9">
        <v>40</v>
      </c>
      <c r="T226" s="103"/>
    </row>
    <row r="227" spans="2:20" x14ac:dyDescent="0.2">
      <c r="B227" s="24" t="s">
        <v>66</v>
      </c>
      <c r="C227" s="10">
        <v>3</v>
      </c>
      <c r="D227" s="2">
        <f>C227/$Q$227</f>
        <v>7.8947368421052627E-2</v>
      </c>
      <c r="E227" s="3">
        <v>7</v>
      </c>
      <c r="F227" s="2">
        <f>E227/$Q$227</f>
        <v>0.18421052631578946</v>
      </c>
      <c r="G227" s="3">
        <v>3</v>
      </c>
      <c r="H227" s="2">
        <f>G227/$Q$227</f>
        <v>7.8947368421052627E-2</v>
      </c>
      <c r="I227" s="3">
        <v>4</v>
      </c>
      <c r="J227" s="2">
        <f>I227/$Q$227</f>
        <v>0.10526315789473684</v>
      </c>
      <c r="K227" s="3">
        <v>2</v>
      </c>
      <c r="L227" s="2">
        <f>K227/$Q$227</f>
        <v>5.2631578947368418E-2</v>
      </c>
      <c r="M227" s="11">
        <v>7</v>
      </c>
      <c r="N227" s="2">
        <f>M227/$Q$227</f>
        <v>0.18421052631578946</v>
      </c>
      <c r="O227" s="3">
        <v>12</v>
      </c>
      <c r="P227" s="2">
        <f>O227/$Q$227</f>
        <v>0.31578947368421051</v>
      </c>
      <c r="Q227" s="9">
        <v>38</v>
      </c>
      <c r="R227" s="9">
        <v>2</v>
      </c>
      <c r="S227" s="9">
        <v>40</v>
      </c>
      <c r="T227" s="103"/>
    </row>
    <row r="228" spans="2:20" x14ac:dyDescent="0.25">
      <c r="B228" s="24" t="s">
        <v>78</v>
      </c>
      <c r="C228" s="10">
        <v>4</v>
      </c>
      <c r="D228" s="2">
        <f>C228/$Q$228</f>
        <v>0.1</v>
      </c>
      <c r="E228" s="3">
        <v>9</v>
      </c>
      <c r="F228" s="2">
        <f>E228/$Q$228</f>
        <v>0.22500000000000001</v>
      </c>
      <c r="G228" s="3">
        <v>7</v>
      </c>
      <c r="H228" s="2">
        <f>G228/$Q$228</f>
        <v>0.17499999999999999</v>
      </c>
      <c r="I228" s="3">
        <v>4</v>
      </c>
      <c r="J228" s="2">
        <f>I228/$Q$228</f>
        <v>0.1</v>
      </c>
      <c r="K228" s="3">
        <v>3</v>
      </c>
      <c r="L228" s="2">
        <f>K228/$Q$228</f>
        <v>7.4999999999999997E-2</v>
      </c>
      <c r="M228" s="11">
        <v>6</v>
      </c>
      <c r="N228" s="2">
        <f>M228/$Q$228</f>
        <v>0.15</v>
      </c>
      <c r="O228" s="3">
        <v>7</v>
      </c>
      <c r="P228" s="2">
        <f>O228/$Q$228</f>
        <v>0.17499999999999999</v>
      </c>
      <c r="Q228" s="9">
        <v>40</v>
      </c>
      <c r="R228" s="9">
        <v>0</v>
      </c>
      <c r="S228" s="9">
        <v>40</v>
      </c>
      <c r="T228" s="103"/>
    </row>
    <row r="231" spans="2:20" x14ac:dyDescent="0.25">
      <c r="C231" s="102" t="s">
        <v>80</v>
      </c>
    </row>
    <row r="233" spans="2:20" x14ac:dyDescent="0.2">
      <c r="B233" s="253" t="s">
        <v>81</v>
      </c>
      <c r="C233" s="257" t="s">
        <v>315</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6"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7</v>
      </c>
      <c r="D236" s="2">
        <f>C236/$M$236</f>
        <v>4.2682926829268296E-2</v>
      </c>
      <c r="E236" s="3">
        <v>14</v>
      </c>
      <c r="F236" s="2">
        <f>E236/$M$236</f>
        <v>8.5365853658536592E-2</v>
      </c>
      <c r="G236" s="3">
        <v>31</v>
      </c>
      <c r="H236" s="2">
        <f>G236/$M$236</f>
        <v>0.18902439024390244</v>
      </c>
      <c r="I236" s="3">
        <v>75</v>
      </c>
      <c r="J236" s="2">
        <f>I236/$M$236</f>
        <v>0.45731707317073172</v>
      </c>
      <c r="K236" s="3">
        <v>37</v>
      </c>
      <c r="L236" s="2">
        <f>K236/$M$236</f>
        <v>0.22560975609756098</v>
      </c>
      <c r="M236" s="9">
        <v>164</v>
      </c>
      <c r="N236" s="9">
        <v>18</v>
      </c>
      <c r="O236" s="9">
        <v>182</v>
      </c>
      <c r="P236" s="103"/>
    </row>
    <row r="237" spans="2:20" x14ac:dyDescent="0.25">
      <c r="B237" s="24" t="s">
        <v>28</v>
      </c>
      <c r="C237" s="10">
        <v>3</v>
      </c>
      <c r="D237" s="2">
        <f>C237/$M$237</f>
        <v>2.4E-2</v>
      </c>
      <c r="E237" s="3">
        <v>12</v>
      </c>
      <c r="F237" s="2">
        <f>E237/$M$237</f>
        <v>9.6000000000000002E-2</v>
      </c>
      <c r="G237" s="3">
        <v>26</v>
      </c>
      <c r="H237" s="2">
        <f>G237/$M$237</f>
        <v>0.20799999999999999</v>
      </c>
      <c r="I237" s="3">
        <v>57</v>
      </c>
      <c r="J237" s="2">
        <f>I237/$M$237</f>
        <v>0.45600000000000002</v>
      </c>
      <c r="K237" s="3">
        <v>27</v>
      </c>
      <c r="L237" s="2">
        <f>K237/$M$237</f>
        <v>0.216</v>
      </c>
      <c r="M237" s="9">
        <v>125</v>
      </c>
      <c r="N237" s="9">
        <v>17</v>
      </c>
      <c r="O237" s="9">
        <v>142</v>
      </c>
      <c r="P237" s="103"/>
    </row>
    <row r="238" spans="2:20" x14ac:dyDescent="0.25">
      <c r="B238" s="24" t="s">
        <v>29</v>
      </c>
      <c r="C238" s="10">
        <v>4</v>
      </c>
      <c r="D238" s="2">
        <f>C238/$M$238</f>
        <v>0.10256410256410256</v>
      </c>
      <c r="E238" s="3">
        <v>2</v>
      </c>
      <c r="F238" s="2">
        <f>E238/$M$238</f>
        <v>5.128205128205128E-2</v>
      </c>
      <c r="G238" s="3">
        <v>5</v>
      </c>
      <c r="H238" s="2">
        <f>G238/$M$238</f>
        <v>0.12820512820512819</v>
      </c>
      <c r="I238" s="3">
        <v>18</v>
      </c>
      <c r="J238" s="2">
        <f>I238/$M$238</f>
        <v>0.46153846153846156</v>
      </c>
      <c r="K238" s="3">
        <v>10</v>
      </c>
      <c r="L238" s="2">
        <f>K238/$M$238</f>
        <v>0.25641025641025639</v>
      </c>
      <c r="M238" s="9">
        <v>39</v>
      </c>
      <c r="N238" s="9">
        <v>1</v>
      </c>
      <c r="O238" s="9">
        <v>40</v>
      </c>
      <c r="P238" s="103"/>
    </row>
    <row r="241" spans="2:16" x14ac:dyDescent="0.25">
      <c r="C241" s="102" t="s">
        <v>82</v>
      </c>
    </row>
    <row r="243" spans="2:16" x14ac:dyDescent="0.2">
      <c r="B243" s="254" t="s">
        <v>83</v>
      </c>
      <c r="C243" s="257" t="s">
        <v>314</v>
      </c>
      <c r="D243" s="257"/>
      <c r="E243" s="257"/>
      <c r="F243" s="257"/>
      <c r="G243" s="257"/>
      <c r="H243" s="257"/>
      <c r="I243" s="257"/>
      <c r="J243" s="257"/>
      <c r="K243" s="257"/>
      <c r="L243" s="257"/>
      <c r="M243" s="257"/>
      <c r="N243" s="257"/>
      <c r="O243" s="257"/>
    </row>
    <row r="244" spans="2:16" x14ac:dyDescent="0.2">
      <c r="B244" s="254"/>
      <c r="C244" s="257"/>
      <c r="D244" s="257"/>
      <c r="E244" s="257"/>
      <c r="F244" s="257"/>
      <c r="G244" s="257"/>
      <c r="H244" s="257"/>
      <c r="I244" s="257"/>
      <c r="J244" s="257"/>
      <c r="K244" s="257"/>
      <c r="L244" s="257"/>
      <c r="M244" s="257"/>
      <c r="N244" s="257"/>
      <c r="O244" s="257"/>
    </row>
    <row r="245" spans="2:16" ht="36"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15</v>
      </c>
      <c r="D246" s="2">
        <f>C246/$M$246</f>
        <v>0.10204081632653061</v>
      </c>
      <c r="E246" s="3">
        <v>17</v>
      </c>
      <c r="F246" s="2">
        <f>E246/$M$246</f>
        <v>0.11564625850340136</v>
      </c>
      <c r="G246" s="3">
        <v>30</v>
      </c>
      <c r="H246" s="2">
        <f>G246/$M$246</f>
        <v>0.20408163265306123</v>
      </c>
      <c r="I246" s="3">
        <v>43</v>
      </c>
      <c r="J246" s="2">
        <f>I246/$M$246</f>
        <v>0.29251700680272108</v>
      </c>
      <c r="K246" s="3">
        <v>42</v>
      </c>
      <c r="L246" s="2">
        <f>K246/$M$246</f>
        <v>0.2857142857142857</v>
      </c>
      <c r="M246" s="9">
        <v>147</v>
      </c>
      <c r="N246" s="9">
        <v>35</v>
      </c>
      <c r="O246" s="9">
        <v>182</v>
      </c>
      <c r="P246" s="103"/>
    </row>
    <row r="247" spans="2:16" x14ac:dyDescent="0.25">
      <c r="B247" s="24" t="s">
        <v>87</v>
      </c>
      <c r="C247" s="10">
        <v>8</v>
      </c>
      <c r="D247" s="2">
        <f>C247/$M$247</f>
        <v>5.4054054054054057E-2</v>
      </c>
      <c r="E247" s="3">
        <v>25</v>
      </c>
      <c r="F247" s="2">
        <f>E247/$M$247</f>
        <v>0.16891891891891891</v>
      </c>
      <c r="G247" s="3">
        <v>27</v>
      </c>
      <c r="H247" s="2">
        <f>G247/$M$247</f>
        <v>0.18243243243243243</v>
      </c>
      <c r="I247" s="3">
        <v>48</v>
      </c>
      <c r="J247" s="2">
        <f>I247/$M$247</f>
        <v>0.32432432432432434</v>
      </c>
      <c r="K247" s="3">
        <v>40</v>
      </c>
      <c r="L247" s="2">
        <f>K247/$M$247</f>
        <v>0.27027027027027029</v>
      </c>
      <c r="M247" s="9">
        <v>148</v>
      </c>
      <c r="N247" s="9">
        <v>34</v>
      </c>
      <c r="O247" s="9">
        <v>182</v>
      </c>
      <c r="P247" s="103"/>
    </row>
    <row r="248" spans="2:16" ht="24" x14ac:dyDescent="0.25">
      <c r="B248" s="24" t="s">
        <v>88</v>
      </c>
      <c r="C248" s="10">
        <v>8</v>
      </c>
      <c r="D248" s="2">
        <f>C248/$M$248</f>
        <v>5.1948051948051951E-2</v>
      </c>
      <c r="E248" s="3">
        <v>18</v>
      </c>
      <c r="F248" s="2">
        <f>E248/$M$248</f>
        <v>0.11688311688311688</v>
      </c>
      <c r="G248" s="3">
        <v>36</v>
      </c>
      <c r="H248" s="2">
        <f>G248/$M$248</f>
        <v>0.23376623376623376</v>
      </c>
      <c r="I248" s="3">
        <v>48</v>
      </c>
      <c r="J248" s="2">
        <f>I248/$M$248</f>
        <v>0.31168831168831168</v>
      </c>
      <c r="K248" s="3">
        <v>44</v>
      </c>
      <c r="L248" s="2">
        <f>K248/$M$248</f>
        <v>0.2857142857142857</v>
      </c>
      <c r="M248" s="9">
        <v>154</v>
      </c>
      <c r="N248" s="9">
        <v>28</v>
      </c>
      <c r="O248" s="9">
        <v>182</v>
      </c>
      <c r="P248" s="103"/>
    </row>
    <row r="249" spans="2:16" ht="24" x14ac:dyDescent="0.2">
      <c r="B249" s="24" t="s">
        <v>89</v>
      </c>
      <c r="C249" s="10">
        <v>5</v>
      </c>
      <c r="D249" s="2">
        <f>C249/$M$249</f>
        <v>3.1055900621118012E-2</v>
      </c>
      <c r="E249" s="3">
        <v>17</v>
      </c>
      <c r="F249" s="2">
        <f>E249/$M$249</f>
        <v>0.10559006211180125</v>
      </c>
      <c r="G249" s="3">
        <v>27</v>
      </c>
      <c r="H249" s="2">
        <f>G249/$M$249</f>
        <v>0.16770186335403728</v>
      </c>
      <c r="I249" s="3">
        <v>34</v>
      </c>
      <c r="J249" s="2">
        <f>I249/$M$249</f>
        <v>0.21118012422360249</v>
      </c>
      <c r="K249" s="3">
        <v>78</v>
      </c>
      <c r="L249" s="2">
        <f>K249/$M$249</f>
        <v>0.48447204968944102</v>
      </c>
      <c r="M249" s="9">
        <v>161</v>
      </c>
      <c r="N249" s="9">
        <v>21</v>
      </c>
      <c r="O249" s="9">
        <v>182</v>
      </c>
      <c r="P249" s="103"/>
    </row>
    <row r="250" spans="2:16" ht="24" x14ac:dyDescent="0.2">
      <c r="B250" s="24" t="s">
        <v>90</v>
      </c>
      <c r="C250" s="10">
        <v>1</v>
      </c>
      <c r="D250" s="2">
        <f>C250/$M$250</f>
        <v>6.2893081761006293E-3</v>
      </c>
      <c r="E250" s="3">
        <v>8</v>
      </c>
      <c r="F250" s="2">
        <f>E250/$M$250</f>
        <v>5.0314465408805034E-2</v>
      </c>
      <c r="G250" s="3">
        <v>13</v>
      </c>
      <c r="H250" s="2">
        <f>G250/$M$250</f>
        <v>8.1761006289308172E-2</v>
      </c>
      <c r="I250" s="3">
        <v>25</v>
      </c>
      <c r="J250" s="2">
        <f>I250/$M$250</f>
        <v>0.15723270440251572</v>
      </c>
      <c r="K250" s="3">
        <v>112</v>
      </c>
      <c r="L250" s="2">
        <f>K250/$M$250</f>
        <v>0.70440251572327039</v>
      </c>
      <c r="M250" s="9">
        <v>159</v>
      </c>
      <c r="N250" s="9">
        <v>23</v>
      </c>
      <c r="O250" s="9">
        <v>182</v>
      </c>
      <c r="P250" s="103"/>
    </row>
    <row r="251" spans="2:16" ht="36" x14ac:dyDescent="0.2">
      <c r="B251" s="24" t="s">
        <v>91</v>
      </c>
      <c r="C251" s="10">
        <v>3</v>
      </c>
      <c r="D251" s="2">
        <f>C251/$M$251</f>
        <v>1.7751479289940829E-2</v>
      </c>
      <c r="E251" s="3">
        <v>7</v>
      </c>
      <c r="F251" s="2">
        <f>E251/$M$251</f>
        <v>4.142011834319527E-2</v>
      </c>
      <c r="G251" s="3">
        <v>9</v>
      </c>
      <c r="H251" s="2">
        <f>G251/$M$251</f>
        <v>5.3254437869822487E-2</v>
      </c>
      <c r="I251" s="3">
        <v>19</v>
      </c>
      <c r="J251" s="2">
        <f>I251/$M$251</f>
        <v>0.11242603550295859</v>
      </c>
      <c r="K251" s="3">
        <v>131</v>
      </c>
      <c r="L251" s="2">
        <f>K251/$M$251</f>
        <v>0.7751479289940828</v>
      </c>
      <c r="M251" s="11">
        <v>169</v>
      </c>
      <c r="N251" s="9">
        <v>13</v>
      </c>
      <c r="O251" s="9">
        <v>182</v>
      </c>
      <c r="P251" s="103"/>
    </row>
    <row r="252" spans="2:16" x14ac:dyDescent="0.25">
      <c r="E252" s="105"/>
      <c r="F252" s="6"/>
      <c r="G252" s="105"/>
      <c r="H252" s="6"/>
      <c r="I252" s="105"/>
      <c r="J252" s="6"/>
      <c r="K252" s="105"/>
      <c r="L252" s="6"/>
      <c r="M252" s="105"/>
      <c r="N252" s="12"/>
      <c r="O252" s="12"/>
    </row>
    <row r="254" spans="2:16" x14ac:dyDescent="0.25">
      <c r="C254" s="102" t="s">
        <v>92</v>
      </c>
    </row>
    <row r="256" spans="2:16" x14ac:dyDescent="0.2">
      <c r="B256" s="254" t="s">
        <v>83</v>
      </c>
      <c r="C256" s="257" t="s">
        <v>313</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36"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10</v>
      </c>
      <c r="D259" s="2">
        <f>C259/$M$259</f>
        <v>8.8495575221238937E-2</v>
      </c>
      <c r="E259" s="3">
        <v>13</v>
      </c>
      <c r="F259" s="2">
        <f>E259/$M$259</f>
        <v>0.11504424778761062</v>
      </c>
      <c r="G259" s="3">
        <v>25</v>
      </c>
      <c r="H259" s="2">
        <f>G259/$M$259</f>
        <v>0.22123893805309736</v>
      </c>
      <c r="I259" s="3">
        <v>33</v>
      </c>
      <c r="J259" s="2">
        <f>I259/$M$259</f>
        <v>0.29203539823008851</v>
      </c>
      <c r="K259" s="3">
        <v>32</v>
      </c>
      <c r="L259" s="2">
        <f>K259/$M$259</f>
        <v>0.2831858407079646</v>
      </c>
      <c r="M259" s="9">
        <v>113</v>
      </c>
      <c r="N259" s="9">
        <v>29</v>
      </c>
      <c r="O259" s="9">
        <v>142</v>
      </c>
      <c r="P259" s="103"/>
    </row>
    <row r="260" spans="2:16" x14ac:dyDescent="0.25">
      <c r="B260" s="24" t="s">
        <v>87</v>
      </c>
      <c r="C260" s="10">
        <v>4</v>
      </c>
      <c r="D260" s="2">
        <f>C260/$M$260</f>
        <v>3.4782608695652174E-2</v>
      </c>
      <c r="E260" s="3">
        <v>15</v>
      </c>
      <c r="F260" s="2">
        <f>E260/$M$260</f>
        <v>0.13043478260869565</v>
      </c>
      <c r="G260" s="3">
        <v>20</v>
      </c>
      <c r="H260" s="2">
        <f>G260/$M$260</f>
        <v>0.17391304347826086</v>
      </c>
      <c r="I260" s="3">
        <v>42</v>
      </c>
      <c r="J260" s="2">
        <f>I260/$M$260</f>
        <v>0.36521739130434783</v>
      </c>
      <c r="K260" s="3">
        <v>34</v>
      </c>
      <c r="L260" s="2">
        <f>K260/$M$260</f>
        <v>0.29565217391304349</v>
      </c>
      <c r="M260" s="9">
        <v>115</v>
      </c>
      <c r="N260" s="9">
        <v>27</v>
      </c>
      <c r="O260" s="9">
        <v>142</v>
      </c>
      <c r="P260" s="103"/>
    </row>
    <row r="261" spans="2:16" ht="24" x14ac:dyDescent="0.25">
      <c r="B261" s="24" t="s">
        <v>88</v>
      </c>
      <c r="C261" s="10">
        <v>3</v>
      </c>
      <c r="D261" s="2">
        <f>C261/$M$261</f>
        <v>2.5000000000000001E-2</v>
      </c>
      <c r="E261" s="3">
        <v>10</v>
      </c>
      <c r="F261" s="2">
        <f>E261/$M$261</f>
        <v>8.3333333333333329E-2</v>
      </c>
      <c r="G261" s="3">
        <v>31</v>
      </c>
      <c r="H261" s="2">
        <f>G261/$M$261</f>
        <v>0.25833333333333336</v>
      </c>
      <c r="I261" s="3">
        <v>39</v>
      </c>
      <c r="J261" s="2">
        <f>I261/$M$261</f>
        <v>0.32500000000000001</v>
      </c>
      <c r="K261" s="3">
        <v>37</v>
      </c>
      <c r="L261" s="2">
        <f>K261/$M$261</f>
        <v>0.30833333333333335</v>
      </c>
      <c r="M261" s="9">
        <v>120</v>
      </c>
      <c r="N261" s="9">
        <v>22</v>
      </c>
      <c r="O261" s="9">
        <v>142</v>
      </c>
      <c r="P261" s="103"/>
    </row>
    <row r="262" spans="2:16" ht="24" x14ac:dyDescent="0.2">
      <c r="B262" s="24" t="s">
        <v>93</v>
      </c>
      <c r="C262" s="10">
        <v>0</v>
      </c>
      <c r="D262" s="2">
        <f>C262/$M$262</f>
        <v>0</v>
      </c>
      <c r="E262" s="3">
        <v>9</v>
      </c>
      <c r="F262" s="2">
        <f>E262/$M$262</f>
        <v>7.0866141732283464E-2</v>
      </c>
      <c r="G262" s="3">
        <v>19</v>
      </c>
      <c r="H262" s="2">
        <f>G262/$M$262</f>
        <v>0.14960629921259844</v>
      </c>
      <c r="I262" s="3">
        <v>30</v>
      </c>
      <c r="J262" s="2">
        <f>I262/$M$262</f>
        <v>0.23622047244094488</v>
      </c>
      <c r="K262" s="3">
        <v>69</v>
      </c>
      <c r="L262" s="2">
        <f>K262/$M$262</f>
        <v>0.54330708661417326</v>
      </c>
      <c r="M262" s="9">
        <v>127</v>
      </c>
      <c r="N262" s="9">
        <v>15</v>
      </c>
      <c r="O262" s="9">
        <v>142</v>
      </c>
      <c r="P262" s="103"/>
    </row>
    <row r="263" spans="2:16" ht="24" x14ac:dyDescent="0.2">
      <c r="B263" s="24" t="s">
        <v>90</v>
      </c>
      <c r="C263" s="10">
        <v>1</v>
      </c>
      <c r="D263" s="2">
        <f>C263/$M$263</f>
        <v>8.0645161290322578E-3</v>
      </c>
      <c r="E263" s="3">
        <v>6</v>
      </c>
      <c r="F263" s="2">
        <f>E263/$M$263</f>
        <v>4.8387096774193547E-2</v>
      </c>
      <c r="G263" s="3">
        <v>9</v>
      </c>
      <c r="H263" s="2">
        <f>G263/$M$263</f>
        <v>7.2580645161290328E-2</v>
      </c>
      <c r="I263" s="3">
        <v>18</v>
      </c>
      <c r="J263" s="2">
        <f>I263/$M$263</f>
        <v>0.14516129032258066</v>
      </c>
      <c r="K263" s="3">
        <v>90</v>
      </c>
      <c r="L263" s="2">
        <f>K263/$M$263</f>
        <v>0.72580645161290325</v>
      </c>
      <c r="M263" s="9">
        <v>124</v>
      </c>
      <c r="N263" s="9">
        <v>18</v>
      </c>
      <c r="O263" s="9">
        <v>142</v>
      </c>
      <c r="P263" s="103"/>
    </row>
    <row r="264" spans="2:16" ht="36" x14ac:dyDescent="0.2">
      <c r="B264" s="24" t="s">
        <v>91</v>
      </c>
      <c r="C264" s="10">
        <v>2</v>
      </c>
      <c r="D264" s="2">
        <f>C264/$M$264</f>
        <v>1.5151515151515152E-2</v>
      </c>
      <c r="E264" s="3">
        <v>5</v>
      </c>
      <c r="F264" s="2">
        <f>E264/$M$264</f>
        <v>3.787878787878788E-2</v>
      </c>
      <c r="G264" s="3">
        <v>9</v>
      </c>
      <c r="H264" s="2">
        <f>G264/$M$264</f>
        <v>6.8181818181818177E-2</v>
      </c>
      <c r="I264" s="3">
        <v>11</v>
      </c>
      <c r="J264" s="2">
        <f>I264/$M$264</f>
        <v>8.3333333333333329E-2</v>
      </c>
      <c r="K264" s="3">
        <v>105</v>
      </c>
      <c r="L264" s="2">
        <f>K264/$M$264</f>
        <v>0.79545454545454541</v>
      </c>
      <c r="M264" s="9">
        <v>132</v>
      </c>
      <c r="N264" s="9">
        <v>10</v>
      </c>
      <c r="O264" s="9">
        <v>142</v>
      </c>
      <c r="P264" s="103"/>
    </row>
    <row r="267" spans="2:16" x14ac:dyDescent="0.25">
      <c r="C267" s="102" t="s">
        <v>94</v>
      </c>
    </row>
    <row r="269" spans="2:16" x14ac:dyDescent="0.2">
      <c r="B269" s="254" t="s">
        <v>83</v>
      </c>
      <c r="C269" s="257" t="s">
        <v>312</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36"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5</v>
      </c>
      <c r="D272" s="2">
        <f>C272/$M$272</f>
        <v>0.14705882352941177</v>
      </c>
      <c r="E272" s="3">
        <v>4</v>
      </c>
      <c r="F272" s="2">
        <f t="shared" ref="F272:F277" si="29">E272/M272</f>
        <v>0.11764705882352941</v>
      </c>
      <c r="G272" s="3">
        <v>5</v>
      </c>
      <c r="H272" s="2">
        <f t="shared" ref="H272:H277" si="30">G272/M272</f>
        <v>0.14705882352941177</v>
      </c>
      <c r="I272" s="3">
        <v>10</v>
      </c>
      <c r="J272" s="2">
        <f t="shared" ref="J272:J277" si="31">I272/M272</f>
        <v>0.29411764705882354</v>
      </c>
      <c r="K272" s="3">
        <v>10</v>
      </c>
      <c r="L272" s="2">
        <f t="shared" ref="L272:L278" si="32">K272/M272</f>
        <v>0.29411764705882354</v>
      </c>
      <c r="M272" s="4">
        <v>34</v>
      </c>
      <c r="N272" s="4">
        <v>6</v>
      </c>
      <c r="O272" s="4">
        <v>40</v>
      </c>
      <c r="P272" s="103"/>
    </row>
    <row r="273" spans="2:16" x14ac:dyDescent="0.25">
      <c r="B273" s="24" t="s">
        <v>87</v>
      </c>
      <c r="C273" s="10">
        <v>4</v>
      </c>
      <c r="D273" s="2">
        <f>C273/M273</f>
        <v>0.12121212121212122</v>
      </c>
      <c r="E273" s="3">
        <v>10</v>
      </c>
      <c r="F273" s="2">
        <f t="shared" si="29"/>
        <v>0.30303030303030304</v>
      </c>
      <c r="G273" s="3">
        <v>7</v>
      </c>
      <c r="H273" s="2">
        <f t="shared" si="30"/>
        <v>0.21212121212121213</v>
      </c>
      <c r="I273" s="3">
        <v>6</v>
      </c>
      <c r="J273" s="2">
        <f t="shared" si="31"/>
        <v>0.18181818181818182</v>
      </c>
      <c r="K273" s="3">
        <v>6</v>
      </c>
      <c r="L273" s="2">
        <f t="shared" si="32"/>
        <v>0.18181818181818182</v>
      </c>
      <c r="M273" s="3">
        <f t="shared" ref="M273" si="33">C273+E273+G273+I273+K273</f>
        <v>33</v>
      </c>
      <c r="N273" s="4">
        <v>7</v>
      </c>
      <c r="O273" s="4">
        <v>40</v>
      </c>
      <c r="P273" s="103"/>
    </row>
    <row r="274" spans="2:16" ht="24" x14ac:dyDescent="0.25">
      <c r="B274" s="24" t="s">
        <v>88</v>
      </c>
      <c r="C274" s="10">
        <v>5</v>
      </c>
      <c r="D274" s="2">
        <f>C274/M274</f>
        <v>0.14705882352941177</v>
      </c>
      <c r="E274" s="3">
        <v>8</v>
      </c>
      <c r="F274" s="2">
        <f t="shared" si="29"/>
        <v>0.23529411764705882</v>
      </c>
      <c r="G274" s="3">
        <v>5</v>
      </c>
      <c r="H274" s="2">
        <f t="shared" si="30"/>
        <v>0.14705882352941177</v>
      </c>
      <c r="I274" s="3">
        <v>9</v>
      </c>
      <c r="J274" s="2">
        <f t="shared" si="31"/>
        <v>0.26470588235294118</v>
      </c>
      <c r="K274" s="3">
        <v>7</v>
      </c>
      <c r="L274" s="2">
        <f t="shared" si="32"/>
        <v>0.20588235294117646</v>
      </c>
      <c r="M274" s="4">
        <v>34</v>
      </c>
      <c r="N274" s="4">
        <v>6</v>
      </c>
      <c r="O274" s="4">
        <v>40</v>
      </c>
      <c r="P274" s="103"/>
    </row>
    <row r="275" spans="2:16" ht="24" x14ac:dyDescent="0.2">
      <c r="B275" s="24" t="s">
        <v>93</v>
      </c>
      <c r="C275" s="10">
        <v>5</v>
      </c>
      <c r="D275" s="2">
        <f>C275/$M$275</f>
        <v>0.14705882352941177</v>
      </c>
      <c r="E275" s="3">
        <v>8</v>
      </c>
      <c r="F275" s="2">
        <f t="shared" si="29"/>
        <v>0.23529411764705882</v>
      </c>
      <c r="G275" s="3">
        <v>8</v>
      </c>
      <c r="H275" s="2">
        <f t="shared" si="30"/>
        <v>0.23529411764705882</v>
      </c>
      <c r="I275" s="3">
        <v>4</v>
      </c>
      <c r="J275" s="2">
        <f t="shared" si="31"/>
        <v>0.11764705882352941</v>
      </c>
      <c r="K275" s="3">
        <v>9</v>
      </c>
      <c r="L275" s="2">
        <f t="shared" si="32"/>
        <v>0.26470588235294118</v>
      </c>
      <c r="M275" s="4">
        <v>34</v>
      </c>
      <c r="N275" s="4">
        <v>6</v>
      </c>
      <c r="O275" s="4">
        <v>40</v>
      </c>
      <c r="P275" s="103"/>
    </row>
    <row r="276" spans="2:16" ht="24" x14ac:dyDescent="0.2">
      <c r="B276" s="24" t="s">
        <v>90</v>
      </c>
      <c r="C276" s="10">
        <v>0</v>
      </c>
      <c r="D276" s="2">
        <f>C276/$M$276</f>
        <v>0</v>
      </c>
      <c r="E276" s="3">
        <v>2</v>
      </c>
      <c r="F276" s="2">
        <f t="shared" si="29"/>
        <v>5.7142857142857141E-2</v>
      </c>
      <c r="G276" s="3">
        <v>4</v>
      </c>
      <c r="H276" s="2">
        <f t="shared" si="30"/>
        <v>0.11428571428571428</v>
      </c>
      <c r="I276" s="3">
        <v>7</v>
      </c>
      <c r="J276" s="2">
        <f t="shared" si="31"/>
        <v>0.2</v>
      </c>
      <c r="K276" s="3">
        <v>22</v>
      </c>
      <c r="L276" s="2">
        <f t="shared" si="32"/>
        <v>0.62857142857142856</v>
      </c>
      <c r="M276" s="4">
        <v>35</v>
      </c>
      <c r="N276" s="4">
        <v>5</v>
      </c>
      <c r="O276" s="4">
        <v>40</v>
      </c>
      <c r="P276" s="103"/>
    </row>
    <row r="277" spans="2:16" ht="36" x14ac:dyDescent="0.2">
      <c r="B277" s="24" t="s">
        <v>91</v>
      </c>
      <c r="C277" s="10">
        <v>1</v>
      </c>
      <c r="D277" s="2">
        <f>C277/M277</f>
        <v>2.7027027027027029E-2</v>
      </c>
      <c r="E277" s="3">
        <v>2</v>
      </c>
      <c r="F277" s="2">
        <f t="shared" si="29"/>
        <v>5.4054054054054057E-2</v>
      </c>
      <c r="G277" s="3">
        <v>0</v>
      </c>
      <c r="H277" s="2">
        <f t="shared" si="30"/>
        <v>0</v>
      </c>
      <c r="I277" s="3">
        <v>8</v>
      </c>
      <c r="J277" s="2">
        <f t="shared" si="31"/>
        <v>0.21621621621621623</v>
      </c>
      <c r="K277" s="3">
        <v>26</v>
      </c>
      <c r="L277" s="2">
        <f t="shared" si="32"/>
        <v>0.70270270270270274</v>
      </c>
      <c r="M277" s="4">
        <v>37</v>
      </c>
      <c r="N277" s="4">
        <v>3</v>
      </c>
      <c r="O277" s="4">
        <v>40</v>
      </c>
      <c r="P277" s="103"/>
    </row>
    <row r="278" spans="2:16" ht="24" x14ac:dyDescent="0.25">
      <c r="B278" s="24" t="s">
        <v>95</v>
      </c>
      <c r="C278" s="10">
        <v>3</v>
      </c>
      <c r="D278" s="2">
        <f>C278/$M$278</f>
        <v>8.5714285714285715E-2</v>
      </c>
      <c r="E278" s="3">
        <v>6</v>
      </c>
      <c r="F278" s="2">
        <f>E278/$M$278</f>
        <v>0.17142857142857143</v>
      </c>
      <c r="G278" s="3">
        <v>4</v>
      </c>
      <c r="H278" s="2">
        <f>G278/$M$278</f>
        <v>0.11428571428571428</v>
      </c>
      <c r="I278" s="3">
        <v>8</v>
      </c>
      <c r="J278" s="2">
        <f>I278/$M$278</f>
        <v>0.22857142857142856</v>
      </c>
      <c r="K278" s="3">
        <v>14</v>
      </c>
      <c r="L278" s="2">
        <f t="shared" si="32"/>
        <v>0.4</v>
      </c>
      <c r="M278" s="9">
        <v>35</v>
      </c>
      <c r="N278" s="9">
        <v>5</v>
      </c>
      <c r="O278" s="4">
        <v>40</v>
      </c>
      <c r="P278" s="103"/>
    </row>
    <row r="281" spans="2:16" x14ac:dyDescent="0.25">
      <c r="C281" s="102" t="s">
        <v>96</v>
      </c>
    </row>
    <row r="282" spans="2:16" x14ac:dyDescent="0.25">
      <c r="C282" s="118"/>
    </row>
    <row r="283" spans="2:16" x14ac:dyDescent="0.2">
      <c r="C283" s="102" t="s">
        <v>97</v>
      </c>
    </row>
    <row r="285" spans="2:16" x14ac:dyDescent="0.2">
      <c r="B285" s="253" t="s">
        <v>98</v>
      </c>
      <c r="C285" s="257" t="s">
        <v>313</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36"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2</v>
      </c>
      <c r="D288" s="2">
        <f>C288/M288</f>
        <v>1.4925373134328358E-2</v>
      </c>
      <c r="E288" s="3">
        <v>13</v>
      </c>
      <c r="F288" s="2">
        <f>E288/M288</f>
        <v>9.7014925373134331E-2</v>
      </c>
      <c r="G288" s="3">
        <v>17</v>
      </c>
      <c r="H288" s="2">
        <f>G288/M288</f>
        <v>0.12686567164179105</v>
      </c>
      <c r="I288" s="3">
        <v>42</v>
      </c>
      <c r="J288" s="2">
        <f>I288/M288</f>
        <v>0.31343283582089554</v>
      </c>
      <c r="K288" s="3">
        <v>60</v>
      </c>
      <c r="L288" s="2">
        <f>K288/M288</f>
        <v>0.44776119402985076</v>
      </c>
      <c r="M288" s="9">
        <v>134</v>
      </c>
      <c r="N288" s="9">
        <v>8</v>
      </c>
      <c r="O288" s="9">
        <v>142</v>
      </c>
      <c r="P288" s="103"/>
    </row>
    <row r="289" spans="2:16" x14ac:dyDescent="0.25">
      <c r="B289" s="24" t="s">
        <v>100</v>
      </c>
      <c r="C289" s="10">
        <v>4</v>
      </c>
      <c r="D289" s="2">
        <f>C289/M289</f>
        <v>3.0534351145038167E-2</v>
      </c>
      <c r="E289" s="3">
        <v>10</v>
      </c>
      <c r="F289" s="2">
        <f>E289/M289</f>
        <v>7.6335877862595422E-2</v>
      </c>
      <c r="G289" s="3">
        <v>28</v>
      </c>
      <c r="H289" s="2">
        <f>G289/M289</f>
        <v>0.21374045801526717</v>
      </c>
      <c r="I289" s="3">
        <v>46</v>
      </c>
      <c r="J289" s="2">
        <f>I289/M289</f>
        <v>0.35114503816793891</v>
      </c>
      <c r="K289" s="3">
        <v>43</v>
      </c>
      <c r="L289" s="2">
        <f>K289/M289</f>
        <v>0.3282442748091603</v>
      </c>
      <c r="M289" s="9">
        <v>131</v>
      </c>
      <c r="N289" s="9">
        <v>11</v>
      </c>
      <c r="O289" s="9">
        <v>142</v>
      </c>
      <c r="P289" s="103"/>
    </row>
    <row r="290" spans="2:16" x14ac:dyDescent="0.2">
      <c r="B290" s="24" t="s">
        <v>101</v>
      </c>
      <c r="C290" s="10">
        <v>8</v>
      </c>
      <c r="D290" s="2">
        <f>C290/M290</f>
        <v>6.25E-2</v>
      </c>
      <c r="E290" s="3">
        <v>22</v>
      </c>
      <c r="F290" s="2">
        <f>E290/M290</f>
        <v>0.171875</v>
      </c>
      <c r="G290" s="3">
        <v>34</v>
      </c>
      <c r="H290" s="2">
        <f>G290/M290</f>
        <v>0.265625</v>
      </c>
      <c r="I290" s="3">
        <v>32</v>
      </c>
      <c r="J290" s="2">
        <f>I290/M290</f>
        <v>0.25</v>
      </c>
      <c r="K290" s="3">
        <v>32</v>
      </c>
      <c r="L290" s="2">
        <f>K290/M290</f>
        <v>0.25</v>
      </c>
      <c r="M290" s="4">
        <v>128</v>
      </c>
      <c r="N290" s="4">
        <v>14</v>
      </c>
      <c r="O290" s="9">
        <v>142</v>
      </c>
      <c r="P290" s="103"/>
    </row>
    <row r="291" spans="2:16" x14ac:dyDescent="0.25">
      <c r="B291" s="24" t="s">
        <v>102</v>
      </c>
      <c r="C291" s="10">
        <v>19</v>
      </c>
      <c r="D291" s="2">
        <f>C291/M291</f>
        <v>0.15702479338842976</v>
      </c>
      <c r="E291" s="3">
        <v>34</v>
      </c>
      <c r="F291" s="2">
        <f>E291/M291</f>
        <v>0.28099173553719009</v>
      </c>
      <c r="G291" s="3">
        <v>38</v>
      </c>
      <c r="H291" s="2">
        <f>G291/M291</f>
        <v>0.31404958677685951</v>
      </c>
      <c r="I291" s="3">
        <v>16</v>
      </c>
      <c r="J291" s="2">
        <f>I291/M291</f>
        <v>0.13223140495867769</v>
      </c>
      <c r="K291" s="3">
        <v>14</v>
      </c>
      <c r="L291" s="2">
        <f>K291/M291</f>
        <v>0.11570247933884298</v>
      </c>
      <c r="M291" s="4">
        <v>121</v>
      </c>
      <c r="N291" s="4">
        <v>21</v>
      </c>
      <c r="O291" s="9">
        <v>142</v>
      </c>
      <c r="P291" s="103"/>
    </row>
    <row r="294" spans="2:16" x14ac:dyDescent="0.25">
      <c r="C294" s="102" t="s">
        <v>103</v>
      </c>
    </row>
    <row r="296" spans="2:16" x14ac:dyDescent="0.2">
      <c r="B296" s="254" t="s">
        <v>104</v>
      </c>
      <c r="C296" s="257" t="s">
        <v>313</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33</v>
      </c>
      <c r="D299" s="2">
        <f>C299/I299</f>
        <v>0.23239436619718309</v>
      </c>
      <c r="E299" s="3">
        <v>64</v>
      </c>
      <c r="F299" s="2">
        <f>E299/I299</f>
        <v>0.45070422535211269</v>
      </c>
      <c r="G299" s="3">
        <v>45</v>
      </c>
      <c r="H299" s="2">
        <f>G299/I299</f>
        <v>0.31690140845070425</v>
      </c>
      <c r="I299" s="9">
        <v>142</v>
      </c>
      <c r="J299" s="9">
        <v>0</v>
      </c>
      <c r="K299" s="9">
        <v>142</v>
      </c>
      <c r="L299" s="103"/>
    </row>
    <row r="300" spans="2:16" x14ac:dyDescent="0.25">
      <c r="B300" s="24" t="s">
        <v>109</v>
      </c>
      <c r="C300" s="10">
        <v>7</v>
      </c>
      <c r="D300" s="2">
        <f>C300/$I$300</f>
        <v>5.0724637681159424E-2</v>
      </c>
      <c r="E300" s="3">
        <v>18</v>
      </c>
      <c r="F300" s="2">
        <f>E300/I300</f>
        <v>0.13043478260869565</v>
      </c>
      <c r="G300" s="3">
        <v>113</v>
      </c>
      <c r="H300" s="2">
        <f>G300/I300</f>
        <v>0.8188405797101449</v>
      </c>
      <c r="I300" s="9">
        <v>138</v>
      </c>
      <c r="J300" s="9">
        <v>4</v>
      </c>
      <c r="K300" s="9">
        <v>142</v>
      </c>
      <c r="L300" s="103"/>
    </row>
    <row r="301" spans="2:16" x14ac:dyDescent="0.25">
      <c r="B301" s="24" t="s">
        <v>110</v>
      </c>
      <c r="C301" s="10">
        <v>5</v>
      </c>
      <c r="D301" s="2">
        <f>C301/$I$301</f>
        <v>3.5971223021582732E-2</v>
      </c>
      <c r="E301" s="3">
        <v>47</v>
      </c>
      <c r="F301" s="2">
        <f>E301/$I$301</f>
        <v>0.33812949640287771</v>
      </c>
      <c r="G301" s="3">
        <v>87</v>
      </c>
      <c r="H301" s="2">
        <f>G301/$I$301</f>
        <v>0.62589928057553956</v>
      </c>
      <c r="I301" s="9">
        <v>139</v>
      </c>
      <c r="J301" s="9">
        <v>3</v>
      </c>
      <c r="K301" s="9">
        <v>142</v>
      </c>
      <c r="L301" s="103"/>
    </row>
    <row r="302" spans="2:16" x14ac:dyDescent="0.25">
      <c r="B302" s="24" t="s">
        <v>111</v>
      </c>
      <c r="C302" s="10">
        <v>8</v>
      </c>
      <c r="D302" s="2">
        <f>C302/$I$302</f>
        <v>5.7971014492753624E-2</v>
      </c>
      <c r="E302" s="3">
        <v>21</v>
      </c>
      <c r="F302" s="2">
        <f>E302/$I$302</f>
        <v>0.15217391304347827</v>
      </c>
      <c r="G302" s="3">
        <v>109</v>
      </c>
      <c r="H302" s="2">
        <f>G302/$I$302</f>
        <v>0.78985507246376807</v>
      </c>
      <c r="I302" s="9">
        <v>138</v>
      </c>
      <c r="J302" s="9">
        <v>4</v>
      </c>
      <c r="K302" s="9">
        <v>142</v>
      </c>
      <c r="L302" s="103"/>
    </row>
    <row r="303" spans="2:16" x14ac:dyDescent="0.25">
      <c r="B303" s="24" t="s">
        <v>112</v>
      </c>
      <c r="C303" s="10">
        <v>10</v>
      </c>
      <c r="D303" s="2">
        <f>C303/$I$303</f>
        <v>7.1428571428571425E-2</v>
      </c>
      <c r="E303" s="3">
        <v>15</v>
      </c>
      <c r="F303" s="2">
        <f>E303/$I$303</f>
        <v>0.10714285714285714</v>
      </c>
      <c r="G303" s="3">
        <v>115</v>
      </c>
      <c r="H303" s="2">
        <f>G303/$I$303</f>
        <v>0.8214285714285714</v>
      </c>
      <c r="I303" s="9">
        <v>140</v>
      </c>
      <c r="J303" s="9">
        <v>2</v>
      </c>
      <c r="K303" s="9">
        <v>142</v>
      </c>
      <c r="L303" s="103"/>
    </row>
    <row r="304" spans="2:16" x14ac:dyDescent="0.25">
      <c r="B304" s="24" t="s">
        <v>113</v>
      </c>
      <c r="C304" s="10">
        <v>3</v>
      </c>
      <c r="D304" s="2">
        <f>C304/I304</f>
        <v>2.2058823529411766E-2</v>
      </c>
      <c r="E304" s="3">
        <v>14</v>
      </c>
      <c r="F304" s="2">
        <f>E304/I304</f>
        <v>0.10294117647058823</v>
      </c>
      <c r="G304" s="3">
        <v>119</v>
      </c>
      <c r="H304" s="2">
        <f>G304/I304</f>
        <v>0.875</v>
      </c>
      <c r="I304" s="9">
        <v>136</v>
      </c>
      <c r="J304" s="9">
        <v>6</v>
      </c>
      <c r="K304" s="9">
        <v>142</v>
      </c>
      <c r="L304" s="103"/>
    </row>
    <row r="305" spans="2:12" x14ac:dyDescent="0.25">
      <c r="B305" s="119" t="s">
        <v>114</v>
      </c>
      <c r="C305" s="10">
        <v>3</v>
      </c>
      <c r="D305" s="2">
        <f>C305/I305</f>
        <v>0.1875</v>
      </c>
      <c r="E305" s="3">
        <v>0</v>
      </c>
      <c r="F305" s="2">
        <f>E305/$I$305</f>
        <v>0</v>
      </c>
      <c r="G305" s="3">
        <v>13</v>
      </c>
      <c r="H305" s="2">
        <f>G305/I305</f>
        <v>0.8125</v>
      </c>
      <c r="I305" s="9">
        <v>16</v>
      </c>
      <c r="J305" s="9">
        <v>126</v>
      </c>
      <c r="K305" s="9">
        <v>142</v>
      </c>
      <c r="L305" s="103"/>
    </row>
    <row r="308" spans="2:12" x14ac:dyDescent="0.25">
      <c r="C308" s="102" t="s">
        <v>115</v>
      </c>
    </row>
    <row r="310" spans="2:12" x14ac:dyDescent="0.2">
      <c r="B310" s="257" t="s">
        <v>116</v>
      </c>
      <c r="C310" s="257" t="s">
        <v>313</v>
      </c>
      <c r="D310" s="257"/>
      <c r="E310" s="257"/>
      <c r="F310" s="257"/>
      <c r="G310" s="257"/>
      <c r="H310" s="257"/>
      <c r="I310" s="257"/>
    </row>
    <row r="311" spans="2:12" ht="22.5" customHeight="1" x14ac:dyDescent="0.2">
      <c r="B311" s="257"/>
      <c r="C311" s="257"/>
      <c r="D311" s="257"/>
      <c r="E311" s="257"/>
      <c r="F311" s="257"/>
      <c r="G311" s="257"/>
      <c r="H311" s="257"/>
      <c r="I311" s="257"/>
    </row>
    <row r="312" spans="2:12" ht="36" x14ac:dyDescent="0.2">
      <c r="B312" s="90"/>
      <c r="C312" s="92" t="s">
        <v>117</v>
      </c>
      <c r="D312" s="32"/>
      <c r="E312" s="92" t="s">
        <v>118</v>
      </c>
      <c r="F312" s="32"/>
      <c r="G312" s="92" t="s">
        <v>4</v>
      </c>
      <c r="H312" s="92" t="s">
        <v>5</v>
      </c>
      <c r="I312" s="92" t="s">
        <v>6</v>
      </c>
    </row>
    <row r="313" spans="2:12" x14ac:dyDescent="0.25">
      <c r="B313" s="24" t="s">
        <v>108</v>
      </c>
      <c r="C313" s="10">
        <v>7</v>
      </c>
      <c r="D313" s="2">
        <f>C313/G313</f>
        <v>9.0909090909090912E-2</v>
      </c>
      <c r="E313" s="3">
        <v>70</v>
      </c>
      <c r="F313" s="2">
        <f t="shared" ref="F313:F319" si="34">E313/G313</f>
        <v>0.90909090909090906</v>
      </c>
      <c r="G313" s="11">
        <v>77</v>
      </c>
      <c r="H313" s="9">
        <v>65</v>
      </c>
      <c r="I313" s="11">
        <v>142</v>
      </c>
      <c r="J313" s="103"/>
    </row>
    <row r="314" spans="2:12" x14ac:dyDescent="0.25">
      <c r="B314" s="24" t="s">
        <v>109</v>
      </c>
      <c r="C314" s="10">
        <v>4</v>
      </c>
      <c r="D314" s="2">
        <f>C314/G314</f>
        <v>0.2</v>
      </c>
      <c r="E314" s="3">
        <v>16</v>
      </c>
      <c r="F314" s="2">
        <f t="shared" si="34"/>
        <v>0.8</v>
      </c>
      <c r="G314" s="11">
        <v>20</v>
      </c>
      <c r="H314" s="11">
        <v>122</v>
      </c>
      <c r="I314" s="38">
        <v>142</v>
      </c>
      <c r="J314" s="103"/>
    </row>
    <row r="315" spans="2:12" x14ac:dyDescent="0.25">
      <c r="B315" s="24" t="s">
        <v>110</v>
      </c>
      <c r="C315" s="10">
        <v>4</v>
      </c>
      <c r="D315" s="2">
        <f>C315/G315</f>
        <v>0.19047619047619047</v>
      </c>
      <c r="E315" s="3">
        <v>17</v>
      </c>
      <c r="F315" s="2">
        <f t="shared" si="34"/>
        <v>0.80952380952380953</v>
      </c>
      <c r="G315" s="11">
        <v>21</v>
      </c>
      <c r="H315" s="11">
        <v>121</v>
      </c>
      <c r="I315" s="11">
        <v>142</v>
      </c>
      <c r="J315" s="103"/>
    </row>
    <row r="316" spans="2:12" x14ac:dyDescent="0.25">
      <c r="B316" s="24" t="s">
        <v>111</v>
      </c>
      <c r="C316" s="10">
        <v>2</v>
      </c>
      <c r="D316" s="2">
        <f>C316/$G$316</f>
        <v>0.11764705882352941</v>
      </c>
      <c r="E316" s="3">
        <v>15</v>
      </c>
      <c r="F316" s="2">
        <f t="shared" si="34"/>
        <v>0.88235294117647056</v>
      </c>
      <c r="G316" s="9">
        <v>17</v>
      </c>
      <c r="H316" s="9">
        <v>125</v>
      </c>
      <c r="I316" s="9">
        <v>142</v>
      </c>
      <c r="J316" s="103"/>
    </row>
    <row r="317" spans="2:12" x14ac:dyDescent="0.25">
      <c r="B317" s="24" t="s">
        <v>112</v>
      </c>
      <c r="C317" s="10">
        <v>4</v>
      </c>
      <c r="D317" s="2">
        <f>C317/$G$317</f>
        <v>0.21052631578947367</v>
      </c>
      <c r="E317" s="3">
        <v>15</v>
      </c>
      <c r="F317" s="2">
        <f t="shared" si="34"/>
        <v>0.78947368421052633</v>
      </c>
      <c r="G317" s="9">
        <v>19</v>
      </c>
      <c r="H317" s="9">
        <v>123</v>
      </c>
      <c r="I317" s="9">
        <v>142</v>
      </c>
      <c r="J317" s="103"/>
    </row>
    <row r="318" spans="2:12" x14ac:dyDescent="0.25">
      <c r="B318" s="24" t="s">
        <v>113</v>
      </c>
      <c r="C318" s="10">
        <v>4</v>
      </c>
      <c r="D318" s="2">
        <f>C318/G318</f>
        <v>0.44444444444444442</v>
      </c>
      <c r="E318" s="3">
        <v>5</v>
      </c>
      <c r="F318" s="2">
        <f t="shared" si="34"/>
        <v>0.55555555555555558</v>
      </c>
      <c r="G318" s="9">
        <v>9</v>
      </c>
      <c r="H318" s="9">
        <v>133</v>
      </c>
      <c r="I318" s="9">
        <v>142</v>
      </c>
      <c r="J318" s="103"/>
    </row>
    <row r="319" spans="2:12" x14ac:dyDescent="0.25">
      <c r="B319" s="24" t="s">
        <v>114</v>
      </c>
      <c r="C319" s="10">
        <v>0</v>
      </c>
      <c r="D319" s="2">
        <f>C319/G319</f>
        <v>0</v>
      </c>
      <c r="E319" s="3">
        <v>4</v>
      </c>
      <c r="F319" s="2">
        <f t="shared" si="34"/>
        <v>1</v>
      </c>
      <c r="G319" s="9">
        <v>4</v>
      </c>
      <c r="H319" s="9">
        <v>138</v>
      </c>
      <c r="I319" s="9">
        <v>142</v>
      </c>
      <c r="J319" s="103"/>
    </row>
    <row r="322" spans="2:10" x14ac:dyDescent="0.25">
      <c r="C322" s="102" t="s">
        <v>119</v>
      </c>
    </row>
    <row r="324" spans="2:10" x14ac:dyDescent="0.2">
      <c r="B324" s="254" t="s">
        <v>120</v>
      </c>
      <c r="C324" s="257" t="s">
        <v>313</v>
      </c>
      <c r="D324" s="257"/>
      <c r="E324" s="257"/>
      <c r="F324" s="257"/>
      <c r="G324" s="257"/>
      <c r="H324" s="257"/>
      <c r="I324" s="257"/>
    </row>
    <row r="325" spans="2:10" x14ac:dyDescent="0.2">
      <c r="B325" s="254"/>
      <c r="C325" s="257"/>
      <c r="D325" s="257"/>
      <c r="E325" s="257"/>
      <c r="F325" s="257"/>
      <c r="G325" s="257"/>
      <c r="H325" s="257"/>
      <c r="I325" s="257"/>
    </row>
    <row r="326" spans="2:10" ht="36" x14ac:dyDescent="0.2">
      <c r="B326" s="254"/>
      <c r="C326" s="92" t="s">
        <v>121</v>
      </c>
      <c r="D326" s="32"/>
      <c r="E326" s="92" t="s">
        <v>122</v>
      </c>
      <c r="F326" s="32"/>
      <c r="G326" s="92" t="s">
        <v>4</v>
      </c>
      <c r="H326" s="92" t="s">
        <v>5</v>
      </c>
      <c r="I326" s="92" t="s">
        <v>6</v>
      </c>
    </row>
    <row r="327" spans="2:10" x14ac:dyDescent="0.25">
      <c r="B327" s="24" t="s">
        <v>123</v>
      </c>
      <c r="C327" s="10">
        <v>126</v>
      </c>
      <c r="D327" s="2">
        <f t="shared" ref="D327:D333" si="35">C327/G327</f>
        <v>0.8936170212765957</v>
      </c>
      <c r="E327" s="3">
        <v>15</v>
      </c>
      <c r="F327" s="2">
        <f t="shared" ref="F327:F333" si="36">E327/G327</f>
        <v>0.10638297872340426</v>
      </c>
      <c r="G327" s="11">
        <v>141</v>
      </c>
      <c r="H327" s="9">
        <v>1</v>
      </c>
      <c r="I327" s="9">
        <v>142</v>
      </c>
      <c r="J327" s="103"/>
    </row>
    <row r="328" spans="2:10" x14ac:dyDescent="0.25">
      <c r="B328" s="24" t="s">
        <v>124</v>
      </c>
      <c r="C328" s="10">
        <v>49</v>
      </c>
      <c r="D328" s="2">
        <f t="shared" si="35"/>
        <v>0.36842105263157893</v>
      </c>
      <c r="E328" s="3">
        <v>84</v>
      </c>
      <c r="F328" s="2">
        <f t="shared" si="36"/>
        <v>0.63157894736842102</v>
      </c>
      <c r="G328" s="11">
        <v>133</v>
      </c>
      <c r="H328" s="9">
        <v>9</v>
      </c>
      <c r="I328" s="9">
        <v>142</v>
      </c>
      <c r="J328" s="103"/>
    </row>
    <row r="329" spans="2:10" x14ac:dyDescent="0.25">
      <c r="B329" s="119" t="s">
        <v>114</v>
      </c>
      <c r="C329" s="10">
        <v>7</v>
      </c>
      <c r="D329" s="2">
        <f t="shared" si="35"/>
        <v>0.30434782608695654</v>
      </c>
      <c r="E329" s="3">
        <v>16</v>
      </c>
      <c r="F329" s="2">
        <f t="shared" si="36"/>
        <v>0.69565217391304346</v>
      </c>
      <c r="G329" s="11">
        <v>23</v>
      </c>
      <c r="H329" s="9">
        <v>119</v>
      </c>
      <c r="I329" s="9">
        <v>142</v>
      </c>
      <c r="J329" s="103"/>
    </row>
    <row r="330" spans="2:10" x14ac:dyDescent="0.25">
      <c r="B330" s="24" t="s">
        <v>125</v>
      </c>
      <c r="C330" s="10">
        <v>13</v>
      </c>
      <c r="D330" s="2">
        <f t="shared" si="35"/>
        <v>9.154929577464789E-2</v>
      </c>
      <c r="E330" s="3">
        <v>129</v>
      </c>
      <c r="F330" s="2">
        <f t="shared" si="36"/>
        <v>0.90845070422535212</v>
      </c>
      <c r="G330" s="9">
        <v>142</v>
      </c>
      <c r="H330" s="9">
        <v>0</v>
      </c>
      <c r="I330" s="9">
        <v>142</v>
      </c>
      <c r="J330" s="103"/>
    </row>
    <row r="331" spans="2:10" x14ac:dyDescent="0.25">
      <c r="B331" s="24" t="s">
        <v>126</v>
      </c>
      <c r="C331" s="10">
        <v>9</v>
      </c>
      <c r="D331" s="2">
        <f t="shared" si="35"/>
        <v>6.4285714285714279E-2</v>
      </c>
      <c r="E331" s="3">
        <v>131</v>
      </c>
      <c r="F331" s="2">
        <f t="shared" si="36"/>
        <v>0.93571428571428572</v>
      </c>
      <c r="G331" s="9">
        <v>140</v>
      </c>
      <c r="H331" s="9">
        <v>2</v>
      </c>
      <c r="I331" s="9">
        <v>142</v>
      </c>
      <c r="J331" s="103"/>
    </row>
    <row r="332" spans="2:10" ht="24" x14ac:dyDescent="0.2">
      <c r="B332" s="24" t="s">
        <v>127</v>
      </c>
      <c r="C332" s="10">
        <v>15</v>
      </c>
      <c r="D332" s="2">
        <f t="shared" si="35"/>
        <v>0.10563380281690141</v>
      </c>
      <c r="E332" s="3">
        <v>127</v>
      </c>
      <c r="F332" s="2">
        <f t="shared" si="36"/>
        <v>0.89436619718309862</v>
      </c>
      <c r="G332" s="9">
        <v>142</v>
      </c>
      <c r="H332" s="9">
        <v>0</v>
      </c>
      <c r="I332" s="9">
        <v>142</v>
      </c>
      <c r="J332" s="103"/>
    </row>
    <row r="333" spans="2:10" x14ac:dyDescent="0.25">
      <c r="B333" s="24" t="s">
        <v>128</v>
      </c>
      <c r="C333" s="10">
        <v>21</v>
      </c>
      <c r="D333" s="2">
        <f t="shared" si="35"/>
        <v>0.14788732394366197</v>
      </c>
      <c r="E333" s="3">
        <v>121</v>
      </c>
      <c r="F333" s="2">
        <f t="shared" si="36"/>
        <v>0.852112676056338</v>
      </c>
      <c r="G333" s="9">
        <v>142</v>
      </c>
      <c r="H333" s="9">
        <v>0</v>
      </c>
      <c r="I333" s="9">
        <v>142</v>
      </c>
      <c r="J333" s="103"/>
    </row>
    <row r="336" spans="2:10" x14ac:dyDescent="0.25">
      <c r="C336" s="102" t="s">
        <v>129</v>
      </c>
    </row>
    <row r="338" spans="2:16" x14ac:dyDescent="0.2">
      <c r="B338" s="254" t="s">
        <v>130</v>
      </c>
      <c r="C338" s="257" t="s">
        <v>313</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19</v>
      </c>
      <c r="D341" s="2">
        <f>C341/M341</f>
        <v>0.14393939393939395</v>
      </c>
      <c r="E341" s="3">
        <v>20</v>
      </c>
      <c r="F341" s="2">
        <f>E341/M341</f>
        <v>0.15151515151515152</v>
      </c>
      <c r="G341" s="11">
        <v>38</v>
      </c>
      <c r="H341" s="2">
        <f>G341/M341</f>
        <v>0.2878787878787879</v>
      </c>
      <c r="I341" s="3">
        <v>40</v>
      </c>
      <c r="J341" s="2">
        <f>I341/M341</f>
        <v>0.30303030303030304</v>
      </c>
      <c r="K341" s="9">
        <v>15</v>
      </c>
      <c r="L341" s="2">
        <f>K341/M341</f>
        <v>0.11363636363636363</v>
      </c>
      <c r="M341" s="9">
        <v>132</v>
      </c>
      <c r="N341" s="9">
        <v>10</v>
      </c>
      <c r="O341" s="9">
        <v>142</v>
      </c>
      <c r="P341" s="103"/>
    </row>
    <row r="342" spans="2:16" x14ac:dyDescent="0.2">
      <c r="B342" s="24" t="s">
        <v>134</v>
      </c>
      <c r="C342" s="10">
        <v>5</v>
      </c>
      <c r="D342" s="2">
        <f>C342/M342</f>
        <v>3.7313432835820892E-2</v>
      </c>
      <c r="E342" s="3">
        <v>11</v>
      </c>
      <c r="F342" s="2">
        <f>E342/M342</f>
        <v>8.2089552238805971E-2</v>
      </c>
      <c r="G342" s="9">
        <v>21</v>
      </c>
      <c r="H342" s="2">
        <f>G342/M342</f>
        <v>0.15671641791044777</v>
      </c>
      <c r="I342" s="3">
        <v>55</v>
      </c>
      <c r="J342" s="2">
        <f>I342/M342</f>
        <v>0.41044776119402987</v>
      </c>
      <c r="K342" s="9">
        <v>42</v>
      </c>
      <c r="L342" s="2">
        <f>K342/M342</f>
        <v>0.31343283582089554</v>
      </c>
      <c r="M342" s="9">
        <v>134</v>
      </c>
      <c r="N342" s="9">
        <v>8</v>
      </c>
      <c r="O342" s="9">
        <v>142</v>
      </c>
      <c r="P342" s="103"/>
    </row>
    <row r="343" spans="2:16" x14ac:dyDescent="0.2">
      <c r="B343" s="24" t="s">
        <v>135</v>
      </c>
      <c r="C343" s="10">
        <v>26</v>
      </c>
      <c r="D343" s="2">
        <f>C343/M343</f>
        <v>0.20799999999999999</v>
      </c>
      <c r="E343" s="3">
        <v>24</v>
      </c>
      <c r="F343" s="2">
        <f>E343/M343</f>
        <v>0.192</v>
      </c>
      <c r="G343" s="9">
        <v>27</v>
      </c>
      <c r="H343" s="2">
        <f>G343/M343</f>
        <v>0.216</v>
      </c>
      <c r="I343" s="3">
        <v>28</v>
      </c>
      <c r="J343" s="2">
        <f>I343/M343</f>
        <v>0.224</v>
      </c>
      <c r="K343" s="9">
        <v>20</v>
      </c>
      <c r="L343" s="2">
        <f>K343/M343</f>
        <v>0.16</v>
      </c>
      <c r="M343" s="9">
        <v>125</v>
      </c>
      <c r="N343" s="9">
        <v>17</v>
      </c>
      <c r="O343" s="9">
        <v>142</v>
      </c>
      <c r="P343" s="103"/>
    </row>
    <row r="344" spans="2:16" x14ac:dyDescent="0.25">
      <c r="B344" s="24" t="s">
        <v>136</v>
      </c>
      <c r="C344" s="10">
        <v>14</v>
      </c>
      <c r="D344" s="2">
        <f>C344/M344</f>
        <v>0.11382113821138211</v>
      </c>
      <c r="E344" s="3">
        <v>23</v>
      </c>
      <c r="F344" s="2">
        <f>E344/M344</f>
        <v>0.18699186991869918</v>
      </c>
      <c r="G344" s="11">
        <v>29</v>
      </c>
      <c r="H344" s="2">
        <f>G344/M344</f>
        <v>0.23577235772357724</v>
      </c>
      <c r="I344" s="3">
        <v>40</v>
      </c>
      <c r="J344" s="2">
        <f>I344/M344</f>
        <v>0.32520325203252032</v>
      </c>
      <c r="K344" s="9">
        <v>17</v>
      </c>
      <c r="L344" s="2">
        <f>K344/M344</f>
        <v>0.13821138211382114</v>
      </c>
      <c r="M344" s="9">
        <v>123</v>
      </c>
      <c r="N344" s="9">
        <v>19</v>
      </c>
      <c r="O344" s="9">
        <v>142</v>
      </c>
      <c r="P344" s="103"/>
    </row>
    <row r="345" spans="2:16" x14ac:dyDescent="0.25">
      <c r="B345" s="24" t="s">
        <v>137</v>
      </c>
      <c r="C345" s="10">
        <v>9</v>
      </c>
      <c r="D345" s="2">
        <f>C345/M345</f>
        <v>6.8702290076335881E-2</v>
      </c>
      <c r="E345" s="3">
        <v>20</v>
      </c>
      <c r="F345" s="2">
        <f>E345/M345</f>
        <v>0.15267175572519084</v>
      </c>
      <c r="G345" s="11">
        <v>17</v>
      </c>
      <c r="H345" s="2">
        <f>G345/M345</f>
        <v>0.12977099236641221</v>
      </c>
      <c r="I345" s="3">
        <v>34</v>
      </c>
      <c r="J345" s="2">
        <f>I345/M345</f>
        <v>0.25954198473282442</v>
      </c>
      <c r="K345" s="9">
        <v>51</v>
      </c>
      <c r="L345" s="2">
        <f>K345/M345</f>
        <v>0.38931297709923662</v>
      </c>
      <c r="M345" s="9">
        <v>131</v>
      </c>
      <c r="N345" s="9">
        <v>11</v>
      </c>
      <c r="O345" s="9">
        <v>142</v>
      </c>
      <c r="P345" s="103"/>
    </row>
    <row r="348" spans="2:16" x14ac:dyDescent="0.2">
      <c r="C348" s="102" t="s">
        <v>138</v>
      </c>
      <c r="D348" s="102"/>
      <c r="E348" s="102"/>
      <c r="F348" s="102"/>
      <c r="G348" s="102"/>
      <c r="H348" s="102"/>
      <c r="I348" s="102"/>
      <c r="J348" s="102"/>
      <c r="K348" s="102"/>
      <c r="L348" s="102"/>
      <c r="M348" s="102"/>
      <c r="N348" s="102"/>
      <c r="O348" s="102"/>
    </row>
    <row r="350" spans="2:16" x14ac:dyDescent="0.2">
      <c r="B350" s="254" t="s">
        <v>139</v>
      </c>
      <c r="C350" s="257" t="s">
        <v>312</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36"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1</v>
      </c>
      <c r="D353" s="2">
        <f>C353/M353</f>
        <v>2.6315789473684209E-2</v>
      </c>
      <c r="E353" s="3">
        <v>3</v>
      </c>
      <c r="F353" s="2">
        <f>E353/M353</f>
        <v>7.8947368421052627E-2</v>
      </c>
      <c r="G353" s="11">
        <v>2</v>
      </c>
      <c r="H353" s="2">
        <f>G353/M353</f>
        <v>5.2631578947368418E-2</v>
      </c>
      <c r="I353" s="3">
        <v>9</v>
      </c>
      <c r="J353" s="2">
        <f>I353/M353</f>
        <v>0.23684210526315788</v>
      </c>
      <c r="K353" s="9">
        <v>23</v>
      </c>
      <c r="L353" s="2">
        <f>K353/M353</f>
        <v>0.60526315789473684</v>
      </c>
      <c r="M353" s="9">
        <v>38</v>
      </c>
      <c r="N353" s="9">
        <v>2</v>
      </c>
      <c r="O353" s="9">
        <v>40</v>
      </c>
      <c r="P353" s="103"/>
    </row>
    <row r="354" spans="2:16" x14ac:dyDescent="0.25">
      <c r="B354" s="24" t="s">
        <v>100</v>
      </c>
      <c r="C354" s="10">
        <v>1</v>
      </c>
      <c r="D354" s="2">
        <f>C354/M354</f>
        <v>2.6315789473684209E-2</v>
      </c>
      <c r="E354" s="3">
        <v>3</v>
      </c>
      <c r="F354" s="2">
        <f>E354/M354</f>
        <v>7.8947368421052627E-2</v>
      </c>
      <c r="G354" s="9">
        <v>10</v>
      </c>
      <c r="H354" s="2">
        <f>G354/M354</f>
        <v>0.26315789473684209</v>
      </c>
      <c r="I354" s="3">
        <v>9</v>
      </c>
      <c r="J354" s="2">
        <f>I354/M354</f>
        <v>0.23684210526315788</v>
      </c>
      <c r="K354" s="9">
        <v>15</v>
      </c>
      <c r="L354" s="2">
        <f>K354/M354</f>
        <v>0.39473684210526316</v>
      </c>
      <c r="M354" s="4">
        <v>38</v>
      </c>
      <c r="N354" s="4">
        <v>2</v>
      </c>
      <c r="O354" s="9">
        <v>40</v>
      </c>
      <c r="P354" s="103"/>
    </row>
    <row r="355" spans="2:16" x14ac:dyDescent="0.2">
      <c r="B355" s="24" t="s">
        <v>101</v>
      </c>
      <c r="C355" s="10">
        <v>4</v>
      </c>
      <c r="D355" s="2">
        <f>C355/M355</f>
        <v>0.1111111111111111</v>
      </c>
      <c r="E355" s="3">
        <v>14</v>
      </c>
      <c r="F355" s="2">
        <f>E355/M355</f>
        <v>0.3888888888888889</v>
      </c>
      <c r="G355" s="9">
        <v>8</v>
      </c>
      <c r="H355" s="2">
        <f>G355/M355</f>
        <v>0.22222222222222221</v>
      </c>
      <c r="I355" s="3">
        <v>6</v>
      </c>
      <c r="J355" s="2">
        <f>I355/M355</f>
        <v>0.16666666666666666</v>
      </c>
      <c r="K355" s="9">
        <v>4</v>
      </c>
      <c r="L355" s="2">
        <f>K355/M355</f>
        <v>0.1111111111111111</v>
      </c>
      <c r="M355" s="4">
        <v>36</v>
      </c>
      <c r="N355" s="4">
        <v>4</v>
      </c>
      <c r="O355" s="9">
        <v>40</v>
      </c>
      <c r="P355" s="103"/>
    </row>
    <row r="356" spans="2:16" x14ac:dyDescent="0.25">
      <c r="B356" s="24" t="s">
        <v>102</v>
      </c>
      <c r="C356" s="10">
        <v>7</v>
      </c>
      <c r="D356" s="2">
        <f>C356/M356</f>
        <v>0.21875</v>
      </c>
      <c r="E356" s="3">
        <v>8</v>
      </c>
      <c r="F356" s="2">
        <f>E356/M356</f>
        <v>0.25</v>
      </c>
      <c r="G356" s="11">
        <v>7</v>
      </c>
      <c r="H356" s="2">
        <f>G356/M356</f>
        <v>0.21875</v>
      </c>
      <c r="I356" s="3">
        <v>6</v>
      </c>
      <c r="J356" s="2">
        <f>I356/M356</f>
        <v>0.1875</v>
      </c>
      <c r="K356" s="9">
        <v>4</v>
      </c>
      <c r="L356" s="2">
        <f>K356/M356</f>
        <v>0.125</v>
      </c>
      <c r="M356" s="9">
        <v>32</v>
      </c>
      <c r="N356" s="9">
        <v>8</v>
      </c>
      <c r="O356" s="9">
        <v>40</v>
      </c>
      <c r="P356" s="103"/>
    </row>
    <row r="357" spans="2:16" x14ac:dyDescent="0.25">
      <c r="P357" s="103"/>
    </row>
    <row r="359" spans="2:16" x14ac:dyDescent="0.25">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
      <c r="B363" s="24" t="s">
        <v>312</v>
      </c>
      <c r="C363" s="10">
        <v>12</v>
      </c>
      <c r="D363" s="2">
        <f>C363/K363</f>
        <v>0.31578947368421051</v>
      </c>
      <c r="E363" s="3">
        <v>26</v>
      </c>
      <c r="F363" s="2">
        <f>E363/K363</f>
        <v>0.68421052631578949</v>
      </c>
      <c r="G363" s="11">
        <v>0</v>
      </c>
      <c r="H363" s="2">
        <f>G363/K363</f>
        <v>0</v>
      </c>
      <c r="I363" s="3">
        <v>0</v>
      </c>
      <c r="J363" s="2">
        <f>I363/K363</f>
        <v>0</v>
      </c>
      <c r="K363" s="11">
        <v>38</v>
      </c>
      <c r="L363" s="9">
        <v>2</v>
      </c>
      <c r="M363" s="9">
        <v>40</v>
      </c>
      <c r="N363" s="103"/>
    </row>
    <row r="364" spans="2:16" x14ac:dyDescent="0.25">
      <c r="B364" s="29" t="s">
        <v>100</v>
      </c>
      <c r="C364" s="32"/>
      <c r="D364" s="32"/>
      <c r="E364" s="32"/>
      <c r="F364" s="32"/>
      <c r="G364" s="32"/>
      <c r="H364" s="32"/>
      <c r="I364" s="32"/>
      <c r="J364" s="32"/>
      <c r="K364" s="32"/>
      <c r="L364" s="32"/>
      <c r="M364" s="9"/>
    </row>
    <row r="365" spans="2:16" x14ac:dyDescent="0.2">
      <c r="B365" s="24" t="s">
        <v>312</v>
      </c>
      <c r="C365" s="10">
        <v>19</v>
      </c>
      <c r="D365" s="2">
        <f>C365/K365</f>
        <v>0.51351351351351349</v>
      </c>
      <c r="E365" s="3">
        <v>8</v>
      </c>
      <c r="F365" s="2">
        <f>E365/K365</f>
        <v>0.21621621621621623</v>
      </c>
      <c r="G365" s="11">
        <v>8</v>
      </c>
      <c r="H365" s="2">
        <f>G365/K365</f>
        <v>0.21621621621621623</v>
      </c>
      <c r="I365" s="3">
        <v>2</v>
      </c>
      <c r="J365" s="2">
        <f>I365/K365</f>
        <v>5.4054054054054057E-2</v>
      </c>
      <c r="K365" s="11">
        <v>37</v>
      </c>
      <c r="L365" s="9">
        <v>3</v>
      </c>
      <c r="M365" s="9">
        <v>40</v>
      </c>
      <c r="N365" s="103"/>
    </row>
    <row r="366" spans="2:16" x14ac:dyDescent="0.2">
      <c r="B366" s="29" t="s">
        <v>101</v>
      </c>
      <c r="C366" s="32"/>
      <c r="D366" s="32"/>
      <c r="E366" s="9"/>
      <c r="F366" s="32"/>
      <c r="G366" s="9"/>
      <c r="H366" s="32"/>
      <c r="I366" s="9"/>
      <c r="J366" s="32"/>
      <c r="K366" s="9"/>
      <c r="L366" s="9"/>
      <c r="M366" s="9"/>
    </row>
    <row r="367" spans="2:16" x14ac:dyDescent="0.2">
      <c r="B367" s="24" t="s">
        <v>312</v>
      </c>
      <c r="C367" s="10">
        <v>9</v>
      </c>
      <c r="D367" s="2">
        <f>C367/K367</f>
        <v>0.31034482758620691</v>
      </c>
      <c r="E367" s="3">
        <v>13</v>
      </c>
      <c r="F367" s="2">
        <f>E367/K367</f>
        <v>0.44827586206896552</v>
      </c>
      <c r="G367" s="11">
        <v>6</v>
      </c>
      <c r="H367" s="2">
        <f>G367/K367</f>
        <v>0.20689655172413793</v>
      </c>
      <c r="I367" s="3">
        <v>1</v>
      </c>
      <c r="J367" s="2">
        <f>I367/K367</f>
        <v>3.4482758620689655E-2</v>
      </c>
      <c r="K367" s="9">
        <v>29</v>
      </c>
      <c r="L367" s="9">
        <v>11</v>
      </c>
      <c r="M367" s="9">
        <v>40</v>
      </c>
      <c r="N367" s="103"/>
    </row>
    <row r="368" spans="2:16" ht="23.45" x14ac:dyDescent="0.25">
      <c r="B368" s="29" t="s">
        <v>102</v>
      </c>
      <c r="C368" s="32"/>
      <c r="D368" s="32"/>
      <c r="E368" s="9"/>
      <c r="F368" s="32"/>
      <c r="G368" s="9"/>
      <c r="H368" s="32"/>
      <c r="I368" s="9"/>
      <c r="J368" s="32"/>
      <c r="K368" s="9"/>
      <c r="L368" s="9"/>
      <c r="M368" s="9"/>
    </row>
    <row r="369" spans="2:15" x14ac:dyDescent="0.2">
      <c r="B369" s="24" t="s">
        <v>312</v>
      </c>
      <c r="C369" s="10">
        <v>8</v>
      </c>
      <c r="D369" s="2">
        <f>C369/K369</f>
        <v>0.36363636363636365</v>
      </c>
      <c r="E369" s="3">
        <v>12</v>
      </c>
      <c r="F369" s="2">
        <f>E369/K369</f>
        <v>0.54545454545454541</v>
      </c>
      <c r="G369" s="11">
        <v>2</v>
      </c>
      <c r="H369" s="2">
        <f>G369/K369</f>
        <v>9.0909090909090912E-2</v>
      </c>
      <c r="I369" s="3">
        <v>0</v>
      </c>
      <c r="J369" s="2">
        <f>I369/K369</f>
        <v>0</v>
      </c>
      <c r="K369" s="9">
        <v>22</v>
      </c>
      <c r="L369" s="9">
        <v>18</v>
      </c>
      <c r="M369" s="9">
        <v>40</v>
      </c>
      <c r="N369" s="103"/>
    </row>
    <row r="372" spans="2:15" x14ac:dyDescent="0.25">
      <c r="C372" s="102" t="s">
        <v>148</v>
      </c>
    </row>
    <row r="374" spans="2:15" x14ac:dyDescent="0.2">
      <c r="B374" s="253" t="s">
        <v>149</v>
      </c>
      <c r="C374" s="280"/>
      <c r="D374" s="280"/>
      <c r="E374" s="280"/>
      <c r="F374" s="280"/>
      <c r="G374" s="280"/>
      <c r="H374" s="280"/>
      <c r="I374" s="280"/>
    </row>
    <row r="375" spans="2:15" ht="36" x14ac:dyDescent="0.2">
      <c r="B375" s="253"/>
      <c r="C375" s="92" t="s">
        <v>121</v>
      </c>
      <c r="D375" s="32"/>
      <c r="E375" s="92" t="s">
        <v>122</v>
      </c>
      <c r="F375" s="32"/>
      <c r="G375" s="92" t="s">
        <v>4</v>
      </c>
      <c r="H375" s="92" t="s">
        <v>5</v>
      </c>
      <c r="I375" s="92" t="s">
        <v>6</v>
      </c>
    </row>
    <row r="376" spans="2:15" x14ac:dyDescent="0.2">
      <c r="B376" s="24" t="s">
        <v>312</v>
      </c>
      <c r="C376" s="10">
        <v>16</v>
      </c>
      <c r="D376" s="2">
        <f>C376/G376</f>
        <v>0.42105263157894735</v>
      </c>
      <c r="E376" s="3">
        <v>22</v>
      </c>
      <c r="F376" s="2">
        <f>E376/G376</f>
        <v>0.57894736842105265</v>
      </c>
      <c r="G376" s="9">
        <v>38</v>
      </c>
      <c r="H376" s="9">
        <v>2</v>
      </c>
      <c r="I376" s="9">
        <v>40</v>
      </c>
      <c r="J376" s="103"/>
    </row>
    <row r="379" spans="2:15" x14ac:dyDescent="0.2">
      <c r="C379" s="102" t="s">
        <v>150</v>
      </c>
    </row>
    <row r="381" spans="2:15" x14ac:dyDescent="0.2">
      <c r="B381" s="253" t="s">
        <v>151</v>
      </c>
      <c r="C381" s="257" t="s">
        <v>312</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36"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
      <c r="B385" s="24" t="s">
        <v>312</v>
      </c>
      <c r="C385" s="10">
        <v>4</v>
      </c>
      <c r="D385" s="2">
        <f>C385/M385</f>
        <v>0.10526315789473684</v>
      </c>
      <c r="E385" s="3">
        <v>2</v>
      </c>
      <c r="F385" s="2">
        <f>E385/M385</f>
        <v>5.2631578947368418E-2</v>
      </c>
      <c r="G385" s="11">
        <v>5</v>
      </c>
      <c r="H385" s="2">
        <f>G385/M385</f>
        <v>0.13157894736842105</v>
      </c>
      <c r="I385" s="3">
        <v>6</v>
      </c>
      <c r="J385" s="2">
        <f>I385/M385</f>
        <v>0.15789473684210525</v>
      </c>
      <c r="K385" s="11">
        <v>21</v>
      </c>
      <c r="L385" s="2">
        <f>K385/M385</f>
        <v>0.55263157894736847</v>
      </c>
      <c r="M385" s="11">
        <v>38</v>
      </c>
      <c r="N385" s="4">
        <v>2</v>
      </c>
      <c r="O385" s="4">
        <v>40</v>
      </c>
      <c r="P385" s="103"/>
    </row>
    <row r="386" spans="2:16" x14ac:dyDescent="0.25">
      <c r="B386" s="29" t="s">
        <v>100</v>
      </c>
      <c r="C386" s="32"/>
      <c r="D386" s="2"/>
      <c r="E386" s="3"/>
      <c r="F386" s="2"/>
      <c r="G386" s="9"/>
      <c r="H386" s="2"/>
      <c r="I386" s="3"/>
      <c r="J386" s="2"/>
      <c r="K386" s="9"/>
      <c r="L386" s="2"/>
      <c r="M386" s="9"/>
      <c r="N386" s="9"/>
      <c r="O386" s="9"/>
    </row>
    <row r="387" spans="2:16" x14ac:dyDescent="0.2">
      <c r="B387" s="24" t="s">
        <v>312</v>
      </c>
      <c r="C387" s="10">
        <v>6</v>
      </c>
      <c r="D387" s="2">
        <f>C387/M387</f>
        <v>0.16216216216216217</v>
      </c>
      <c r="E387" s="3">
        <v>3</v>
      </c>
      <c r="F387" s="2">
        <f>E387/M387</f>
        <v>8.1081081081081086E-2</v>
      </c>
      <c r="G387" s="11">
        <v>10</v>
      </c>
      <c r="H387" s="2">
        <f>G387/M387</f>
        <v>0.27027027027027029</v>
      </c>
      <c r="I387" s="3">
        <v>7</v>
      </c>
      <c r="J387" s="2">
        <f>I387/M387</f>
        <v>0.1891891891891892</v>
      </c>
      <c r="K387" s="11">
        <v>11</v>
      </c>
      <c r="L387" s="2">
        <f>K387/M387</f>
        <v>0.29729729729729731</v>
      </c>
      <c r="M387" s="11">
        <v>37</v>
      </c>
      <c r="N387" s="4">
        <v>3</v>
      </c>
      <c r="O387" s="4">
        <v>40</v>
      </c>
      <c r="P387" s="103"/>
    </row>
    <row r="388" spans="2:16" x14ac:dyDescent="0.2">
      <c r="B388" s="29" t="s">
        <v>101</v>
      </c>
      <c r="C388" s="32"/>
      <c r="D388" s="2"/>
      <c r="E388" s="3"/>
      <c r="F388" s="2"/>
      <c r="G388" s="9"/>
      <c r="H388" s="2"/>
      <c r="I388" s="3"/>
      <c r="J388" s="2"/>
      <c r="K388" s="9"/>
      <c r="L388" s="2"/>
      <c r="M388" s="9"/>
      <c r="N388" s="9"/>
      <c r="O388" s="9"/>
    </row>
    <row r="389" spans="2:16" x14ac:dyDescent="0.2">
      <c r="B389" s="24" t="s">
        <v>312</v>
      </c>
      <c r="C389" s="10">
        <v>11</v>
      </c>
      <c r="D389" s="2">
        <f>C389/M389</f>
        <v>0.29729729729729731</v>
      </c>
      <c r="E389" s="3">
        <v>6</v>
      </c>
      <c r="F389" s="2">
        <f>E389/M389</f>
        <v>0.16216216216216217</v>
      </c>
      <c r="G389" s="11">
        <v>7</v>
      </c>
      <c r="H389" s="2">
        <f>G389/M389</f>
        <v>0.1891891891891892</v>
      </c>
      <c r="I389" s="3">
        <v>6</v>
      </c>
      <c r="J389" s="2">
        <f>I389/M389</f>
        <v>0.16216216216216217</v>
      </c>
      <c r="K389" s="11">
        <v>7</v>
      </c>
      <c r="L389" s="2">
        <f>K389/M389</f>
        <v>0.1891891891891892</v>
      </c>
      <c r="M389" s="11">
        <v>37</v>
      </c>
      <c r="N389" s="11">
        <v>3</v>
      </c>
      <c r="O389" s="9">
        <v>40</v>
      </c>
      <c r="P389" s="103"/>
    </row>
    <row r="390" spans="2:16" ht="23.45" x14ac:dyDescent="0.25">
      <c r="B390" s="29" t="s">
        <v>152</v>
      </c>
      <c r="C390" s="32"/>
      <c r="D390" s="2"/>
      <c r="E390" s="3"/>
      <c r="F390" s="2"/>
      <c r="G390" s="9"/>
      <c r="H390" s="2"/>
      <c r="I390" s="3"/>
      <c r="J390" s="2"/>
      <c r="K390" s="9"/>
      <c r="L390" s="2"/>
      <c r="M390" s="9"/>
      <c r="N390" s="9"/>
      <c r="O390" s="9"/>
    </row>
    <row r="391" spans="2:16" x14ac:dyDescent="0.2">
      <c r="B391" s="24" t="s">
        <v>312</v>
      </c>
      <c r="C391" s="10">
        <v>15</v>
      </c>
      <c r="D391" s="2">
        <f>C391/M391</f>
        <v>0.40540540540540543</v>
      </c>
      <c r="E391" s="3">
        <v>8</v>
      </c>
      <c r="F391" s="2">
        <f>E391/M391</f>
        <v>0.21621621621621623</v>
      </c>
      <c r="G391" s="11">
        <v>6</v>
      </c>
      <c r="H391" s="2">
        <f>G391/M391</f>
        <v>0.16216216216216217</v>
      </c>
      <c r="I391" s="3">
        <v>3</v>
      </c>
      <c r="J391" s="2">
        <f>I391/M391</f>
        <v>8.1081081081081086E-2</v>
      </c>
      <c r="K391" s="11">
        <v>5</v>
      </c>
      <c r="L391" s="2">
        <f>K391/M391</f>
        <v>0.13513513513513514</v>
      </c>
      <c r="M391" s="11">
        <v>37</v>
      </c>
      <c r="N391" s="9">
        <v>3</v>
      </c>
      <c r="O391" s="9">
        <v>40</v>
      </c>
      <c r="P391" s="103"/>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x14ac:dyDescent="0.2">
      <c r="B398" s="257" t="s">
        <v>155</v>
      </c>
      <c r="C398" s="257"/>
      <c r="D398" s="257"/>
      <c r="E398" s="257"/>
      <c r="F398" s="257"/>
      <c r="G398" s="257"/>
      <c r="L398" s="117"/>
    </row>
    <row r="399" spans="2:16" x14ac:dyDescent="0.2">
      <c r="B399" s="257"/>
      <c r="C399" s="257"/>
      <c r="D399" s="257"/>
      <c r="E399" s="257"/>
      <c r="F399" s="257"/>
      <c r="G399" s="257"/>
      <c r="H399" s="117"/>
      <c r="I399" s="117"/>
      <c r="J399" s="117"/>
      <c r="K399" s="117"/>
      <c r="L399" s="117"/>
    </row>
    <row r="400" spans="2:16" ht="36" x14ac:dyDescent="0.2">
      <c r="B400" s="257"/>
      <c r="C400" s="92" t="s">
        <v>121</v>
      </c>
      <c r="D400" s="32"/>
      <c r="E400" s="92" t="s">
        <v>122</v>
      </c>
      <c r="F400" s="32"/>
      <c r="G400" s="92" t="s">
        <v>4</v>
      </c>
      <c r="H400" s="117"/>
      <c r="I400" s="117"/>
      <c r="J400" s="117"/>
      <c r="K400" s="117"/>
      <c r="L400" s="117"/>
    </row>
    <row r="401" spans="2:16" x14ac:dyDescent="0.2">
      <c r="B401" s="24" t="s">
        <v>312</v>
      </c>
      <c r="C401" s="9">
        <v>35</v>
      </c>
      <c r="D401" s="2">
        <f>C401/G401</f>
        <v>0.875</v>
      </c>
      <c r="E401" s="3">
        <v>5</v>
      </c>
      <c r="F401" s="2">
        <f>E401/G401</f>
        <v>0.125</v>
      </c>
      <c r="G401" s="9">
        <v>40</v>
      </c>
      <c r="H401" s="121"/>
      <c r="I401" s="117"/>
      <c r="J401" s="117"/>
      <c r="K401" s="117"/>
      <c r="L401" s="117"/>
    </row>
    <row r="404" spans="2:16" x14ac:dyDescent="0.25">
      <c r="C404" s="102" t="s">
        <v>156</v>
      </c>
    </row>
    <row r="406" spans="2:16" x14ac:dyDescent="0.2">
      <c r="B406" s="254" t="s">
        <v>157</v>
      </c>
      <c r="C406" s="257" t="s">
        <v>312</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36"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0</v>
      </c>
      <c r="D409" s="2">
        <f t="shared" ref="D409:D419" si="37">C409/M409</f>
        <v>0</v>
      </c>
      <c r="E409" s="3">
        <v>0</v>
      </c>
      <c r="F409" s="2">
        <f t="shared" ref="F409:F419" si="38">E409/M409</f>
        <v>0</v>
      </c>
      <c r="G409" s="11">
        <v>4</v>
      </c>
      <c r="H409" s="2">
        <f t="shared" ref="H409:H419" si="39">G409/M409</f>
        <v>0.12121212121212122</v>
      </c>
      <c r="I409" s="3">
        <v>11</v>
      </c>
      <c r="J409" s="2">
        <f t="shared" ref="J409:J419" si="40">I409/M409</f>
        <v>0.33333333333333331</v>
      </c>
      <c r="K409" s="11">
        <v>18</v>
      </c>
      <c r="L409" s="2">
        <f t="shared" ref="L409:L419" si="41">K409/M409</f>
        <v>0.54545454545454541</v>
      </c>
      <c r="M409" s="11">
        <v>33</v>
      </c>
      <c r="N409" s="9">
        <v>7</v>
      </c>
      <c r="O409" s="9">
        <v>40</v>
      </c>
      <c r="P409" s="103"/>
    </row>
    <row r="410" spans="2:16" x14ac:dyDescent="0.25">
      <c r="B410" s="24" t="s">
        <v>160</v>
      </c>
      <c r="C410" s="10">
        <v>2</v>
      </c>
      <c r="D410" s="2">
        <f t="shared" si="37"/>
        <v>0.15384615384615385</v>
      </c>
      <c r="E410" s="3">
        <v>4</v>
      </c>
      <c r="F410" s="2">
        <f t="shared" si="38"/>
        <v>0.30769230769230771</v>
      </c>
      <c r="G410" s="11">
        <v>4</v>
      </c>
      <c r="H410" s="2">
        <f t="shared" si="39"/>
        <v>0.30769230769230771</v>
      </c>
      <c r="I410" s="3">
        <v>2</v>
      </c>
      <c r="J410" s="2">
        <f t="shared" si="40"/>
        <v>0.15384615384615385</v>
      </c>
      <c r="K410" s="11">
        <v>1</v>
      </c>
      <c r="L410" s="2">
        <f t="shared" si="41"/>
        <v>7.6923076923076927E-2</v>
      </c>
      <c r="M410" s="11">
        <v>13</v>
      </c>
      <c r="N410" s="9">
        <v>27</v>
      </c>
      <c r="O410" s="9">
        <v>40</v>
      </c>
      <c r="P410" s="103"/>
    </row>
    <row r="411" spans="2:16" x14ac:dyDescent="0.25">
      <c r="B411" s="24" t="s">
        <v>161</v>
      </c>
      <c r="C411" s="10">
        <v>1</v>
      </c>
      <c r="D411" s="2">
        <f t="shared" si="37"/>
        <v>2.8571428571428571E-2</v>
      </c>
      <c r="E411" s="3">
        <v>0</v>
      </c>
      <c r="F411" s="2">
        <f t="shared" si="38"/>
        <v>0</v>
      </c>
      <c r="G411" s="11">
        <v>4</v>
      </c>
      <c r="H411" s="2">
        <f t="shared" si="39"/>
        <v>0.11428571428571428</v>
      </c>
      <c r="I411" s="3">
        <v>12</v>
      </c>
      <c r="J411" s="2">
        <f t="shared" si="40"/>
        <v>0.34285714285714286</v>
      </c>
      <c r="K411" s="11">
        <v>18</v>
      </c>
      <c r="L411" s="2">
        <f t="shared" si="41"/>
        <v>0.51428571428571423</v>
      </c>
      <c r="M411" s="11">
        <v>35</v>
      </c>
      <c r="N411" s="9">
        <v>5</v>
      </c>
      <c r="O411" s="9">
        <v>40</v>
      </c>
      <c r="P411" s="103"/>
    </row>
    <row r="412" spans="2:16" x14ac:dyDescent="0.25">
      <c r="B412" s="24" t="s">
        <v>162</v>
      </c>
      <c r="C412" s="10">
        <v>0</v>
      </c>
      <c r="D412" s="2">
        <f t="shared" si="37"/>
        <v>0</v>
      </c>
      <c r="E412" s="3">
        <v>0</v>
      </c>
      <c r="F412" s="2">
        <f t="shared" si="38"/>
        <v>0</v>
      </c>
      <c r="G412" s="11">
        <v>3</v>
      </c>
      <c r="H412" s="2">
        <f t="shared" si="39"/>
        <v>8.5714285714285715E-2</v>
      </c>
      <c r="I412" s="3">
        <v>11</v>
      </c>
      <c r="J412" s="2">
        <f t="shared" si="40"/>
        <v>0.31428571428571428</v>
      </c>
      <c r="K412" s="11">
        <v>21</v>
      </c>
      <c r="L412" s="2">
        <f t="shared" si="41"/>
        <v>0.6</v>
      </c>
      <c r="M412" s="11">
        <v>35</v>
      </c>
      <c r="N412" s="9">
        <v>5</v>
      </c>
      <c r="O412" s="9">
        <v>40</v>
      </c>
      <c r="P412" s="103"/>
    </row>
    <row r="413" spans="2:16" ht="24" x14ac:dyDescent="0.2">
      <c r="B413" s="24" t="s">
        <v>163</v>
      </c>
      <c r="C413" s="10">
        <v>1</v>
      </c>
      <c r="D413" s="2">
        <f t="shared" si="37"/>
        <v>2.9411764705882353E-2</v>
      </c>
      <c r="E413" s="3">
        <v>2</v>
      </c>
      <c r="F413" s="2">
        <f t="shared" si="38"/>
        <v>5.8823529411764705E-2</v>
      </c>
      <c r="G413" s="11">
        <v>14</v>
      </c>
      <c r="H413" s="2">
        <f t="shared" si="39"/>
        <v>0.41176470588235292</v>
      </c>
      <c r="I413" s="3">
        <v>12</v>
      </c>
      <c r="J413" s="2">
        <f t="shared" si="40"/>
        <v>0.35294117647058826</v>
      </c>
      <c r="K413" s="11">
        <v>5</v>
      </c>
      <c r="L413" s="2">
        <f t="shared" si="41"/>
        <v>0.14705882352941177</v>
      </c>
      <c r="M413" s="11">
        <v>34</v>
      </c>
      <c r="N413" s="9">
        <v>6</v>
      </c>
      <c r="O413" s="9">
        <v>40</v>
      </c>
      <c r="P413" s="103"/>
    </row>
    <row r="414" spans="2:16" x14ac:dyDescent="0.25">
      <c r="B414" s="24" t="s">
        <v>164</v>
      </c>
      <c r="C414" s="10">
        <v>0</v>
      </c>
      <c r="D414" s="2">
        <f t="shared" si="37"/>
        <v>0</v>
      </c>
      <c r="E414" s="3">
        <v>0</v>
      </c>
      <c r="F414" s="2">
        <f t="shared" si="38"/>
        <v>0</v>
      </c>
      <c r="G414" s="11">
        <v>7</v>
      </c>
      <c r="H414" s="2">
        <f t="shared" si="39"/>
        <v>0.21212121212121213</v>
      </c>
      <c r="I414" s="3">
        <v>12</v>
      </c>
      <c r="J414" s="2">
        <f t="shared" si="40"/>
        <v>0.36363636363636365</v>
      </c>
      <c r="K414" s="11">
        <v>14</v>
      </c>
      <c r="L414" s="2">
        <f t="shared" si="41"/>
        <v>0.42424242424242425</v>
      </c>
      <c r="M414" s="11">
        <v>33</v>
      </c>
      <c r="N414" s="9">
        <v>7</v>
      </c>
      <c r="O414" s="9">
        <v>40</v>
      </c>
      <c r="P414" s="103"/>
    </row>
    <row r="415" spans="2:16" x14ac:dyDescent="0.25">
      <c r="B415" s="24" t="s">
        <v>165</v>
      </c>
      <c r="C415" s="10">
        <v>4</v>
      </c>
      <c r="D415" s="2">
        <f t="shared" si="37"/>
        <v>0.125</v>
      </c>
      <c r="E415" s="3">
        <v>10</v>
      </c>
      <c r="F415" s="2">
        <f t="shared" si="38"/>
        <v>0.3125</v>
      </c>
      <c r="G415" s="11">
        <v>6</v>
      </c>
      <c r="H415" s="2">
        <f t="shared" si="39"/>
        <v>0.1875</v>
      </c>
      <c r="I415" s="3">
        <v>7</v>
      </c>
      <c r="J415" s="2">
        <f t="shared" si="40"/>
        <v>0.21875</v>
      </c>
      <c r="K415" s="11">
        <v>5</v>
      </c>
      <c r="L415" s="2">
        <f t="shared" si="41"/>
        <v>0.15625</v>
      </c>
      <c r="M415" s="11">
        <v>32</v>
      </c>
      <c r="N415" s="9">
        <v>8</v>
      </c>
      <c r="O415" s="9">
        <v>40</v>
      </c>
      <c r="P415" s="103"/>
    </row>
    <row r="416" spans="2:16" x14ac:dyDescent="0.25">
      <c r="B416" s="24" t="s">
        <v>166</v>
      </c>
      <c r="C416" s="10">
        <v>5</v>
      </c>
      <c r="D416" s="2">
        <f t="shared" si="37"/>
        <v>0.15151515151515152</v>
      </c>
      <c r="E416" s="3">
        <v>5</v>
      </c>
      <c r="F416" s="2">
        <f t="shared" si="38"/>
        <v>0.15151515151515152</v>
      </c>
      <c r="G416" s="11">
        <v>5</v>
      </c>
      <c r="H416" s="2">
        <f t="shared" si="39"/>
        <v>0.15151515151515152</v>
      </c>
      <c r="I416" s="3">
        <v>9</v>
      </c>
      <c r="J416" s="2">
        <f t="shared" si="40"/>
        <v>0.27272727272727271</v>
      </c>
      <c r="K416" s="11">
        <v>9</v>
      </c>
      <c r="L416" s="2">
        <f t="shared" si="41"/>
        <v>0.27272727272727271</v>
      </c>
      <c r="M416" s="11">
        <v>33</v>
      </c>
      <c r="N416" s="9">
        <v>7</v>
      </c>
      <c r="O416" s="9">
        <v>40</v>
      </c>
      <c r="P416" s="103"/>
    </row>
    <row r="417" spans="2:16" x14ac:dyDescent="0.25">
      <c r="B417" s="24" t="s">
        <v>167</v>
      </c>
      <c r="C417" s="10">
        <v>7</v>
      </c>
      <c r="D417" s="2">
        <f t="shared" si="37"/>
        <v>0.21212121212121213</v>
      </c>
      <c r="E417" s="3">
        <v>3</v>
      </c>
      <c r="F417" s="2">
        <f t="shared" si="38"/>
        <v>9.0909090909090912E-2</v>
      </c>
      <c r="G417" s="11">
        <v>7</v>
      </c>
      <c r="H417" s="2">
        <f t="shared" si="39"/>
        <v>0.21212121212121213</v>
      </c>
      <c r="I417" s="3">
        <v>6</v>
      </c>
      <c r="J417" s="2">
        <f t="shared" si="40"/>
        <v>0.18181818181818182</v>
      </c>
      <c r="K417" s="11">
        <v>10</v>
      </c>
      <c r="L417" s="2">
        <f t="shared" si="41"/>
        <v>0.30303030303030304</v>
      </c>
      <c r="M417" s="11">
        <v>33</v>
      </c>
      <c r="N417" s="9">
        <v>7</v>
      </c>
      <c r="O417" s="9">
        <v>40</v>
      </c>
      <c r="P417" s="103"/>
    </row>
    <row r="418" spans="2:16" x14ac:dyDescent="0.2">
      <c r="B418" s="24" t="s">
        <v>168</v>
      </c>
      <c r="C418" s="10">
        <v>2</v>
      </c>
      <c r="D418" s="2">
        <f t="shared" si="37"/>
        <v>6.25E-2</v>
      </c>
      <c r="E418" s="3">
        <v>4</v>
      </c>
      <c r="F418" s="2">
        <f t="shared" si="38"/>
        <v>0.125</v>
      </c>
      <c r="G418" s="11">
        <v>3</v>
      </c>
      <c r="H418" s="2">
        <f t="shared" si="39"/>
        <v>9.375E-2</v>
      </c>
      <c r="I418" s="3">
        <v>7</v>
      </c>
      <c r="J418" s="2">
        <f t="shared" si="40"/>
        <v>0.21875</v>
      </c>
      <c r="K418" s="11">
        <v>16</v>
      </c>
      <c r="L418" s="2">
        <f t="shared" si="41"/>
        <v>0.5</v>
      </c>
      <c r="M418" s="11">
        <v>32</v>
      </c>
      <c r="N418" s="9">
        <v>8</v>
      </c>
      <c r="O418" s="9">
        <v>40</v>
      </c>
      <c r="P418" s="103"/>
    </row>
    <row r="419" spans="2:16" x14ac:dyDescent="0.2">
      <c r="B419" s="24" t="s">
        <v>169</v>
      </c>
      <c r="C419" s="10">
        <v>4</v>
      </c>
      <c r="D419" s="2">
        <f t="shared" si="37"/>
        <v>0.12903225806451613</v>
      </c>
      <c r="E419" s="3">
        <v>4</v>
      </c>
      <c r="F419" s="2">
        <f t="shared" si="38"/>
        <v>0.12903225806451613</v>
      </c>
      <c r="G419" s="11">
        <v>5</v>
      </c>
      <c r="H419" s="2">
        <f t="shared" si="39"/>
        <v>0.16129032258064516</v>
      </c>
      <c r="I419" s="3">
        <v>8</v>
      </c>
      <c r="J419" s="2">
        <f t="shared" si="40"/>
        <v>0.25806451612903225</v>
      </c>
      <c r="K419" s="11">
        <v>10</v>
      </c>
      <c r="L419" s="2">
        <f t="shared" si="41"/>
        <v>0.32258064516129031</v>
      </c>
      <c r="M419" s="11">
        <v>31</v>
      </c>
      <c r="N419" s="9">
        <v>9</v>
      </c>
      <c r="O419" s="9">
        <v>40</v>
      </c>
      <c r="P419" s="103"/>
    </row>
    <row r="422" spans="2:16" x14ac:dyDescent="0.25">
      <c r="B422" s="27"/>
      <c r="C422" s="102" t="s">
        <v>170</v>
      </c>
    </row>
    <row r="424" spans="2:16" x14ac:dyDescent="0.2">
      <c r="B424" s="254" t="s">
        <v>171</v>
      </c>
      <c r="C424" s="257" t="s">
        <v>312</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2</v>
      </c>
      <c r="D427" s="2">
        <f t="shared" ref="D427:D437" si="42">C427/M427</f>
        <v>5.7142857142857141E-2</v>
      </c>
      <c r="E427" s="3">
        <v>19</v>
      </c>
      <c r="F427" s="2">
        <f t="shared" ref="F427:F437" si="43">E427/M427</f>
        <v>0.54285714285714282</v>
      </c>
      <c r="G427" s="11">
        <v>4</v>
      </c>
      <c r="H427" s="2">
        <f t="shared" ref="H427:H437" si="44">G427/M427</f>
        <v>0.11428571428571428</v>
      </c>
      <c r="I427" s="3">
        <v>6</v>
      </c>
      <c r="J427" s="2">
        <f t="shared" ref="J427:J437" si="45">I427/M427</f>
        <v>0.17142857142857143</v>
      </c>
      <c r="K427" s="11">
        <v>4</v>
      </c>
      <c r="L427" s="2">
        <f t="shared" ref="L427:L437" si="46">K427/M427</f>
        <v>0.11428571428571428</v>
      </c>
      <c r="M427" s="11">
        <v>35</v>
      </c>
      <c r="N427" s="9">
        <v>5</v>
      </c>
      <c r="O427" s="9">
        <v>40</v>
      </c>
      <c r="P427" s="103"/>
    </row>
    <row r="428" spans="2:16" x14ac:dyDescent="0.2">
      <c r="B428" s="119" t="s">
        <v>177</v>
      </c>
      <c r="C428" s="10">
        <v>5</v>
      </c>
      <c r="D428" s="2">
        <f t="shared" si="42"/>
        <v>0.14705882352941177</v>
      </c>
      <c r="E428" s="3">
        <v>14</v>
      </c>
      <c r="F428" s="2">
        <f t="shared" si="43"/>
        <v>0.41176470588235292</v>
      </c>
      <c r="G428" s="11">
        <v>7</v>
      </c>
      <c r="H428" s="2">
        <f t="shared" si="44"/>
        <v>0.20588235294117646</v>
      </c>
      <c r="I428" s="3">
        <v>2</v>
      </c>
      <c r="J428" s="2">
        <f t="shared" si="45"/>
        <v>5.8823529411764705E-2</v>
      </c>
      <c r="K428" s="11">
        <v>6</v>
      </c>
      <c r="L428" s="2">
        <f t="shared" si="46"/>
        <v>0.17647058823529413</v>
      </c>
      <c r="M428" s="11">
        <v>34</v>
      </c>
      <c r="N428" s="9">
        <v>6</v>
      </c>
      <c r="O428" s="9">
        <v>40</v>
      </c>
      <c r="P428" s="103"/>
    </row>
    <row r="429" spans="2:16" ht="24" x14ac:dyDescent="0.2">
      <c r="B429" s="24" t="s">
        <v>178</v>
      </c>
      <c r="C429" s="10">
        <v>2</v>
      </c>
      <c r="D429" s="2">
        <f t="shared" si="42"/>
        <v>6.25E-2</v>
      </c>
      <c r="E429" s="3">
        <v>12</v>
      </c>
      <c r="F429" s="2">
        <f t="shared" si="43"/>
        <v>0.375</v>
      </c>
      <c r="G429" s="11">
        <v>10</v>
      </c>
      <c r="H429" s="2">
        <f t="shared" si="44"/>
        <v>0.3125</v>
      </c>
      <c r="I429" s="3">
        <v>3</v>
      </c>
      <c r="J429" s="2">
        <f t="shared" si="45"/>
        <v>9.375E-2</v>
      </c>
      <c r="K429" s="11">
        <v>5</v>
      </c>
      <c r="L429" s="2">
        <f t="shared" si="46"/>
        <v>0.15625</v>
      </c>
      <c r="M429" s="11">
        <v>32</v>
      </c>
      <c r="N429" s="9">
        <v>8</v>
      </c>
      <c r="O429" s="9">
        <v>40</v>
      </c>
      <c r="P429" s="103"/>
    </row>
    <row r="430" spans="2:16" x14ac:dyDescent="0.25">
      <c r="B430" s="119" t="s">
        <v>179</v>
      </c>
      <c r="C430" s="10">
        <v>4</v>
      </c>
      <c r="D430" s="2">
        <f t="shared" si="42"/>
        <v>0.11764705882352941</v>
      </c>
      <c r="E430" s="3">
        <v>6</v>
      </c>
      <c r="F430" s="2">
        <f t="shared" si="43"/>
        <v>0.17647058823529413</v>
      </c>
      <c r="G430" s="11">
        <v>13</v>
      </c>
      <c r="H430" s="2">
        <f t="shared" si="44"/>
        <v>0.38235294117647056</v>
      </c>
      <c r="I430" s="3">
        <v>3</v>
      </c>
      <c r="J430" s="2">
        <f t="shared" si="45"/>
        <v>8.8235294117647065E-2</v>
      </c>
      <c r="K430" s="11">
        <v>8</v>
      </c>
      <c r="L430" s="2">
        <f t="shared" si="46"/>
        <v>0.23529411764705882</v>
      </c>
      <c r="M430" s="11">
        <v>34</v>
      </c>
      <c r="N430" s="9">
        <v>6</v>
      </c>
      <c r="O430" s="9">
        <v>40</v>
      </c>
      <c r="P430" s="103"/>
    </row>
    <row r="431" spans="2:16" x14ac:dyDescent="0.25">
      <c r="B431" s="24" t="s">
        <v>180</v>
      </c>
      <c r="C431" s="10">
        <v>2</v>
      </c>
      <c r="D431" s="2">
        <f t="shared" si="42"/>
        <v>5.8823529411764705E-2</v>
      </c>
      <c r="E431" s="3">
        <v>12</v>
      </c>
      <c r="F431" s="2">
        <f t="shared" si="43"/>
        <v>0.35294117647058826</v>
      </c>
      <c r="G431" s="11">
        <v>16</v>
      </c>
      <c r="H431" s="2">
        <f t="shared" si="44"/>
        <v>0.47058823529411764</v>
      </c>
      <c r="I431" s="3">
        <v>0</v>
      </c>
      <c r="J431" s="2">
        <f t="shared" si="45"/>
        <v>0</v>
      </c>
      <c r="K431" s="11">
        <v>4</v>
      </c>
      <c r="L431" s="2">
        <f t="shared" si="46"/>
        <v>0.11764705882352941</v>
      </c>
      <c r="M431" s="11">
        <v>34</v>
      </c>
      <c r="N431" s="9">
        <v>6</v>
      </c>
      <c r="O431" s="9">
        <v>40</v>
      </c>
      <c r="P431" s="103"/>
    </row>
    <row r="432" spans="2:16" ht="24" x14ac:dyDescent="0.25">
      <c r="B432" s="24" t="s">
        <v>181</v>
      </c>
      <c r="C432" s="10">
        <v>3</v>
      </c>
      <c r="D432" s="2">
        <f t="shared" si="42"/>
        <v>8.8235294117647065E-2</v>
      </c>
      <c r="E432" s="3">
        <v>13</v>
      </c>
      <c r="F432" s="2">
        <f t="shared" si="43"/>
        <v>0.38235294117647056</v>
      </c>
      <c r="G432" s="11">
        <v>15</v>
      </c>
      <c r="H432" s="2">
        <f t="shared" si="44"/>
        <v>0.44117647058823528</v>
      </c>
      <c r="I432" s="3">
        <v>0</v>
      </c>
      <c r="J432" s="2">
        <f t="shared" si="45"/>
        <v>0</v>
      </c>
      <c r="K432" s="11">
        <v>3</v>
      </c>
      <c r="L432" s="2">
        <f t="shared" si="46"/>
        <v>8.8235294117647065E-2</v>
      </c>
      <c r="M432" s="11">
        <v>34</v>
      </c>
      <c r="N432" s="9">
        <v>6</v>
      </c>
      <c r="O432" s="9">
        <v>40</v>
      </c>
      <c r="P432" s="103"/>
    </row>
    <row r="433" spans="2:16" x14ac:dyDescent="0.2">
      <c r="B433" s="119" t="s">
        <v>182</v>
      </c>
      <c r="C433" s="10">
        <v>4</v>
      </c>
      <c r="D433" s="2">
        <f t="shared" si="42"/>
        <v>0.11764705882352941</v>
      </c>
      <c r="E433" s="3">
        <v>15</v>
      </c>
      <c r="F433" s="2">
        <f t="shared" si="43"/>
        <v>0.44117647058823528</v>
      </c>
      <c r="G433" s="11">
        <v>9</v>
      </c>
      <c r="H433" s="2">
        <f t="shared" si="44"/>
        <v>0.26470588235294118</v>
      </c>
      <c r="I433" s="3">
        <v>2</v>
      </c>
      <c r="J433" s="2">
        <f t="shared" si="45"/>
        <v>5.8823529411764705E-2</v>
      </c>
      <c r="K433" s="11">
        <v>4</v>
      </c>
      <c r="L433" s="2">
        <f t="shared" si="46"/>
        <v>0.11764705882352941</v>
      </c>
      <c r="M433" s="11">
        <v>34</v>
      </c>
      <c r="N433" s="9">
        <v>6</v>
      </c>
      <c r="O433" s="9">
        <v>40</v>
      </c>
      <c r="P433" s="103"/>
    </row>
    <row r="434" spans="2:16" x14ac:dyDescent="0.2">
      <c r="B434" s="24" t="s">
        <v>183</v>
      </c>
      <c r="C434" s="10">
        <v>1</v>
      </c>
      <c r="D434" s="2">
        <f t="shared" si="42"/>
        <v>2.9411764705882353E-2</v>
      </c>
      <c r="E434" s="3">
        <v>8</v>
      </c>
      <c r="F434" s="2">
        <f t="shared" si="43"/>
        <v>0.23529411764705882</v>
      </c>
      <c r="G434" s="11">
        <v>21</v>
      </c>
      <c r="H434" s="2">
        <f t="shared" si="44"/>
        <v>0.61764705882352944</v>
      </c>
      <c r="I434" s="3">
        <v>1</v>
      </c>
      <c r="J434" s="2">
        <f t="shared" si="45"/>
        <v>2.9411764705882353E-2</v>
      </c>
      <c r="K434" s="11">
        <v>3</v>
      </c>
      <c r="L434" s="2">
        <f t="shared" si="46"/>
        <v>8.8235294117647065E-2</v>
      </c>
      <c r="M434" s="11">
        <v>34</v>
      </c>
      <c r="N434" s="9">
        <v>6</v>
      </c>
      <c r="O434" s="9">
        <v>40</v>
      </c>
      <c r="P434" s="103"/>
    </row>
    <row r="435" spans="2:16" x14ac:dyDescent="0.25">
      <c r="B435" s="24" t="s">
        <v>184</v>
      </c>
      <c r="C435" s="10">
        <v>2</v>
      </c>
      <c r="D435" s="2">
        <f t="shared" si="42"/>
        <v>5.8823529411764705E-2</v>
      </c>
      <c r="E435" s="3">
        <v>11</v>
      </c>
      <c r="F435" s="2">
        <f t="shared" si="43"/>
        <v>0.3235294117647059</v>
      </c>
      <c r="G435" s="11">
        <v>14</v>
      </c>
      <c r="H435" s="2">
        <f t="shared" si="44"/>
        <v>0.41176470588235292</v>
      </c>
      <c r="I435" s="3">
        <v>1</v>
      </c>
      <c r="J435" s="2">
        <f t="shared" si="45"/>
        <v>2.9411764705882353E-2</v>
      </c>
      <c r="K435" s="11">
        <v>6</v>
      </c>
      <c r="L435" s="2">
        <f t="shared" si="46"/>
        <v>0.17647058823529413</v>
      </c>
      <c r="M435" s="11">
        <v>34</v>
      </c>
      <c r="N435" s="9">
        <v>6</v>
      </c>
      <c r="O435" s="9">
        <v>40</v>
      </c>
      <c r="P435" s="103"/>
    </row>
    <row r="436" spans="2:16" x14ac:dyDescent="0.25">
      <c r="B436" s="119" t="s">
        <v>185</v>
      </c>
      <c r="C436" s="10">
        <v>2</v>
      </c>
      <c r="D436" s="2">
        <f t="shared" si="42"/>
        <v>5.8823529411764705E-2</v>
      </c>
      <c r="E436" s="3">
        <v>12</v>
      </c>
      <c r="F436" s="2">
        <f t="shared" si="43"/>
        <v>0.35294117647058826</v>
      </c>
      <c r="G436" s="11">
        <v>13</v>
      </c>
      <c r="H436" s="2">
        <f t="shared" si="44"/>
        <v>0.38235294117647056</v>
      </c>
      <c r="I436" s="3">
        <v>1</v>
      </c>
      <c r="J436" s="2">
        <f t="shared" si="45"/>
        <v>2.9411764705882353E-2</v>
      </c>
      <c r="K436" s="11">
        <v>6</v>
      </c>
      <c r="L436" s="2">
        <f t="shared" si="46"/>
        <v>0.17647058823529413</v>
      </c>
      <c r="M436" s="11">
        <v>34</v>
      </c>
      <c r="N436" s="9">
        <v>6</v>
      </c>
      <c r="O436" s="9">
        <v>40</v>
      </c>
      <c r="P436" s="103"/>
    </row>
    <row r="437" spans="2:16" x14ac:dyDescent="0.2">
      <c r="B437" s="119" t="s">
        <v>186</v>
      </c>
      <c r="C437" s="10">
        <v>2</v>
      </c>
      <c r="D437" s="2">
        <f t="shared" si="42"/>
        <v>5.8823529411764705E-2</v>
      </c>
      <c r="E437" s="3">
        <v>13</v>
      </c>
      <c r="F437" s="2">
        <f t="shared" si="43"/>
        <v>0.38235294117647056</v>
      </c>
      <c r="G437" s="11">
        <v>14</v>
      </c>
      <c r="H437" s="2">
        <f t="shared" si="44"/>
        <v>0.41176470588235292</v>
      </c>
      <c r="I437" s="3">
        <v>0</v>
      </c>
      <c r="J437" s="2">
        <f t="shared" si="45"/>
        <v>0</v>
      </c>
      <c r="K437" s="11">
        <v>5</v>
      </c>
      <c r="L437" s="2">
        <f t="shared" si="46"/>
        <v>0.14705882352941177</v>
      </c>
      <c r="M437" s="11">
        <v>34</v>
      </c>
      <c r="N437" s="9">
        <v>6</v>
      </c>
      <c r="O437" s="9">
        <v>40</v>
      </c>
      <c r="P437" s="103"/>
    </row>
    <row r="440" spans="2:16" x14ac:dyDescent="0.25">
      <c r="B440" s="27"/>
      <c r="C440" s="102" t="s">
        <v>187</v>
      </c>
      <c r="D440" s="102"/>
      <c r="E440" s="102"/>
      <c r="F440" s="102"/>
      <c r="G440" s="102"/>
      <c r="H440" s="102"/>
      <c r="I440" s="102"/>
      <c r="J440" s="102"/>
      <c r="K440" s="102"/>
      <c r="L440" s="102"/>
      <c r="M440" s="102"/>
      <c r="N440" s="102"/>
      <c r="O440" s="102"/>
    </row>
    <row r="442" spans="2:16" x14ac:dyDescent="0.2">
      <c r="B442" s="254" t="s">
        <v>188</v>
      </c>
      <c r="C442" s="257" t="s">
        <v>312</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2</v>
      </c>
      <c r="D445" s="2">
        <f>C445/K445</f>
        <v>0.4</v>
      </c>
      <c r="E445" s="3">
        <v>2</v>
      </c>
      <c r="F445" s="2">
        <f>E445/K445</f>
        <v>0.4</v>
      </c>
      <c r="G445" s="11">
        <v>1</v>
      </c>
      <c r="H445" s="2">
        <f>G445/K445</f>
        <v>0.2</v>
      </c>
      <c r="I445" s="3">
        <v>0</v>
      </c>
      <c r="J445" s="2">
        <f>I445/K445</f>
        <v>0</v>
      </c>
      <c r="K445" s="11">
        <v>5</v>
      </c>
      <c r="L445" s="9">
        <v>35</v>
      </c>
      <c r="M445" s="9">
        <v>40</v>
      </c>
      <c r="N445" s="103"/>
    </row>
    <row r="446" spans="2:16" x14ac:dyDescent="0.25">
      <c r="B446" s="24" t="s">
        <v>191</v>
      </c>
      <c r="C446" s="10">
        <v>1</v>
      </c>
      <c r="D446" s="2">
        <f>C446/K446</f>
        <v>0.2</v>
      </c>
      <c r="E446" s="3">
        <v>3</v>
      </c>
      <c r="F446" s="2">
        <f>E446/K446</f>
        <v>0.6</v>
      </c>
      <c r="G446" s="11">
        <v>1</v>
      </c>
      <c r="H446" s="2">
        <f>G446/K446</f>
        <v>0.2</v>
      </c>
      <c r="I446" s="3">
        <v>0</v>
      </c>
      <c r="J446" s="2">
        <f>I446/K446</f>
        <v>0</v>
      </c>
      <c r="K446" s="11">
        <v>5</v>
      </c>
      <c r="L446" s="9">
        <v>35</v>
      </c>
      <c r="M446" s="9">
        <v>40</v>
      </c>
      <c r="N446" s="103"/>
    </row>
    <row r="447" spans="2:16" x14ac:dyDescent="0.25">
      <c r="B447" s="24" t="s">
        <v>192</v>
      </c>
      <c r="C447" s="10">
        <v>1</v>
      </c>
      <c r="D447" s="2">
        <f>C447/K447</f>
        <v>0.2</v>
      </c>
      <c r="E447" s="3">
        <v>3</v>
      </c>
      <c r="F447" s="2">
        <f>E447/K447</f>
        <v>0.6</v>
      </c>
      <c r="G447" s="11">
        <v>1</v>
      </c>
      <c r="H447" s="2">
        <f>G447/K447</f>
        <v>0.2</v>
      </c>
      <c r="I447" s="3">
        <v>0</v>
      </c>
      <c r="J447" s="2">
        <f>I447/K447</f>
        <v>0</v>
      </c>
      <c r="K447" s="11">
        <v>5</v>
      </c>
      <c r="L447" s="9">
        <v>35</v>
      </c>
      <c r="M447" s="9">
        <v>40</v>
      </c>
      <c r="N447" s="103"/>
    </row>
    <row r="450" spans="2:16" x14ac:dyDescent="0.25">
      <c r="C450" s="102" t="s">
        <v>193</v>
      </c>
    </row>
    <row r="451" spans="2:16" x14ac:dyDescent="0.25">
      <c r="C451" s="27"/>
    </row>
    <row r="452" spans="2:16" x14ac:dyDescent="0.25">
      <c r="C452" s="102" t="s">
        <v>194</v>
      </c>
    </row>
    <row r="454" spans="2:16" x14ac:dyDescent="0.2">
      <c r="B454" s="253" t="s">
        <v>195</v>
      </c>
      <c r="C454" s="257"/>
      <c r="D454" s="257"/>
      <c r="E454" s="257"/>
      <c r="F454" s="257"/>
      <c r="G454" s="257"/>
    </row>
    <row r="455" spans="2:16" ht="36" x14ac:dyDescent="0.2">
      <c r="B455" s="253"/>
      <c r="C455" s="92" t="s">
        <v>121</v>
      </c>
      <c r="D455" s="32"/>
      <c r="E455" s="92" t="s">
        <v>122</v>
      </c>
      <c r="F455" s="32"/>
      <c r="G455" s="92" t="s">
        <v>4</v>
      </c>
    </row>
    <row r="456" spans="2:16" x14ac:dyDescent="0.2">
      <c r="B456" s="24" t="s">
        <v>312</v>
      </c>
      <c r="C456" s="9">
        <v>24</v>
      </c>
      <c r="D456" s="2">
        <f>C456/G456</f>
        <v>0.6</v>
      </c>
      <c r="E456" s="3">
        <v>16</v>
      </c>
      <c r="F456" s="2">
        <f>E456/G456</f>
        <v>0.4</v>
      </c>
      <c r="G456" s="9">
        <v>40</v>
      </c>
      <c r="H456" s="103"/>
    </row>
    <row r="459" spans="2:16" x14ac:dyDescent="0.2">
      <c r="B459" s="27"/>
      <c r="C459" s="102" t="s">
        <v>196</v>
      </c>
    </row>
    <row r="461" spans="2:16" x14ac:dyDescent="0.2">
      <c r="B461" s="254" t="s">
        <v>197</v>
      </c>
      <c r="C461" s="257" t="s">
        <v>312</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36"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2</v>
      </c>
      <c r="D464" s="2">
        <f>C464/M464</f>
        <v>8.3333333333333329E-2</v>
      </c>
      <c r="E464" s="3">
        <v>2</v>
      </c>
      <c r="F464" s="2">
        <f>E464/M464</f>
        <v>8.3333333333333329E-2</v>
      </c>
      <c r="G464" s="11">
        <v>3</v>
      </c>
      <c r="H464" s="2">
        <f>G464/M464</f>
        <v>0.125</v>
      </c>
      <c r="I464" s="3">
        <v>10</v>
      </c>
      <c r="J464" s="2">
        <f>I464/M464</f>
        <v>0.41666666666666669</v>
      </c>
      <c r="K464" s="11">
        <v>7</v>
      </c>
      <c r="L464" s="2">
        <f>K464/M464</f>
        <v>0.29166666666666669</v>
      </c>
      <c r="M464" s="11">
        <v>24</v>
      </c>
      <c r="N464" s="9">
        <v>16</v>
      </c>
      <c r="O464" s="9">
        <v>40</v>
      </c>
      <c r="P464" s="103"/>
    </row>
    <row r="465" spans="2:16" x14ac:dyDescent="0.2">
      <c r="B465" s="24" t="s">
        <v>199</v>
      </c>
      <c r="C465" s="10">
        <v>2</v>
      </c>
      <c r="D465" s="2">
        <f>C465/M465</f>
        <v>8.6956521739130432E-2</v>
      </c>
      <c r="E465" s="3">
        <v>4</v>
      </c>
      <c r="F465" s="2">
        <f>E465/M465</f>
        <v>0.17391304347826086</v>
      </c>
      <c r="G465" s="11">
        <v>5</v>
      </c>
      <c r="H465" s="2">
        <f>G465/M465</f>
        <v>0.21739130434782608</v>
      </c>
      <c r="I465" s="3">
        <v>8</v>
      </c>
      <c r="J465" s="2">
        <f>I465/M465</f>
        <v>0.34782608695652173</v>
      </c>
      <c r="K465" s="11">
        <v>4</v>
      </c>
      <c r="L465" s="2">
        <f>K465/M465</f>
        <v>0.17391304347826086</v>
      </c>
      <c r="M465" s="11">
        <v>23</v>
      </c>
      <c r="N465" s="9">
        <v>17</v>
      </c>
      <c r="O465" s="9">
        <v>40</v>
      </c>
      <c r="P465" s="103"/>
    </row>
    <row r="466" spans="2:16" x14ac:dyDescent="0.2">
      <c r="B466" s="24" t="s">
        <v>200</v>
      </c>
      <c r="C466" s="10">
        <v>1</v>
      </c>
      <c r="D466" s="2">
        <f>C466/M466</f>
        <v>4.3478260869565216E-2</v>
      </c>
      <c r="E466" s="3">
        <v>0</v>
      </c>
      <c r="F466" s="2">
        <f>E466/M466</f>
        <v>0</v>
      </c>
      <c r="G466" s="11">
        <v>2</v>
      </c>
      <c r="H466" s="2">
        <f>G466/M466</f>
        <v>8.6956521739130432E-2</v>
      </c>
      <c r="I466" s="3">
        <v>11</v>
      </c>
      <c r="J466" s="2">
        <f>I466/M466</f>
        <v>0.47826086956521741</v>
      </c>
      <c r="K466" s="11">
        <v>9</v>
      </c>
      <c r="L466" s="2">
        <f>K466/M466</f>
        <v>0.39130434782608697</v>
      </c>
      <c r="M466" s="11">
        <v>23</v>
      </c>
      <c r="N466" s="9">
        <v>17</v>
      </c>
      <c r="O466" s="9">
        <v>40</v>
      </c>
      <c r="P466" s="103"/>
    </row>
    <row r="467" spans="2:16" ht="24" x14ac:dyDescent="0.2">
      <c r="B467" s="24" t="s">
        <v>201</v>
      </c>
      <c r="C467" s="10">
        <v>3</v>
      </c>
      <c r="D467" s="2">
        <f>C467/M467</f>
        <v>0.125</v>
      </c>
      <c r="E467" s="3">
        <v>1</v>
      </c>
      <c r="F467" s="2">
        <f>E467/M467</f>
        <v>4.1666666666666664E-2</v>
      </c>
      <c r="G467" s="11">
        <v>4</v>
      </c>
      <c r="H467" s="2">
        <f>G467/M467</f>
        <v>0.16666666666666666</v>
      </c>
      <c r="I467" s="3">
        <v>8</v>
      </c>
      <c r="J467" s="2">
        <f>I467/M467</f>
        <v>0.33333333333333331</v>
      </c>
      <c r="K467" s="11">
        <v>8</v>
      </c>
      <c r="L467" s="2">
        <f>K467/M467</f>
        <v>0.33333333333333331</v>
      </c>
      <c r="M467" s="11">
        <v>24</v>
      </c>
      <c r="N467" s="9">
        <v>16</v>
      </c>
      <c r="O467" s="9">
        <v>40</v>
      </c>
      <c r="P467" s="103"/>
    </row>
    <row r="468" spans="2:16" x14ac:dyDescent="0.2">
      <c r="B468" s="119" t="s">
        <v>114</v>
      </c>
      <c r="C468" s="10">
        <v>2</v>
      </c>
      <c r="D468" s="2">
        <f>C468/M468</f>
        <v>0.4</v>
      </c>
      <c r="E468" s="3">
        <v>0</v>
      </c>
      <c r="F468" s="2">
        <f>E468/M468</f>
        <v>0</v>
      </c>
      <c r="G468" s="11">
        <v>1</v>
      </c>
      <c r="H468" s="2">
        <f>G468/M468</f>
        <v>0.2</v>
      </c>
      <c r="I468" s="3">
        <v>1</v>
      </c>
      <c r="J468" s="2">
        <f>I468/M468</f>
        <v>0.2</v>
      </c>
      <c r="K468" s="11">
        <v>1</v>
      </c>
      <c r="L468" s="2">
        <f>K468/M468</f>
        <v>0.2</v>
      </c>
      <c r="M468" s="11">
        <v>5</v>
      </c>
      <c r="N468" s="9">
        <v>35</v>
      </c>
      <c r="O468" s="9">
        <v>40</v>
      </c>
      <c r="P468" s="103"/>
    </row>
    <row r="471" spans="2:16" x14ac:dyDescent="0.2">
      <c r="C471" s="102" t="s">
        <v>202</v>
      </c>
    </row>
    <row r="473" spans="2:16" x14ac:dyDescent="0.2">
      <c r="B473" s="254" t="s">
        <v>203</v>
      </c>
      <c r="C473" s="257" t="s">
        <v>312</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36"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0</v>
      </c>
      <c r="D476" s="2">
        <f t="shared" ref="D476:D481" si="47">C476/M476</f>
        <v>0</v>
      </c>
      <c r="E476" s="3">
        <v>3</v>
      </c>
      <c r="F476" s="2">
        <f t="shared" ref="F476:F481" si="48">E476/M476</f>
        <v>0.125</v>
      </c>
      <c r="G476" s="11">
        <v>3</v>
      </c>
      <c r="H476" s="2">
        <f t="shared" ref="H476:H481" si="49">G476/M476</f>
        <v>0.125</v>
      </c>
      <c r="I476" s="3">
        <v>9</v>
      </c>
      <c r="J476" s="2">
        <f t="shared" ref="J476:J481" si="50">I476/M476</f>
        <v>0.375</v>
      </c>
      <c r="K476" s="11">
        <v>9</v>
      </c>
      <c r="L476" s="2">
        <f t="shared" ref="L476:L481" si="51">K476/M476</f>
        <v>0.375</v>
      </c>
      <c r="M476" s="11">
        <v>24</v>
      </c>
      <c r="N476" s="4">
        <v>158</v>
      </c>
      <c r="O476" s="4">
        <v>182</v>
      </c>
      <c r="P476" s="103"/>
    </row>
    <row r="477" spans="2:16" x14ac:dyDescent="0.2">
      <c r="B477" s="24" t="s">
        <v>205</v>
      </c>
      <c r="C477" s="10">
        <v>0</v>
      </c>
      <c r="D477" s="2">
        <f t="shared" si="47"/>
        <v>0</v>
      </c>
      <c r="E477" s="3">
        <v>1</v>
      </c>
      <c r="F477" s="2">
        <f t="shared" si="48"/>
        <v>4.3478260869565216E-2</v>
      </c>
      <c r="G477" s="11">
        <v>5</v>
      </c>
      <c r="H477" s="2">
        <f t="shared" si="49"/>
        <v>0.21739130434782608</v>
      </c>
      <c r="I477" s="3">
        <v>6</v>
      </c>
      <c r="J477" s="2">
        <f t="shared" si="50"/>
        <v>0.2608695652173913</v>
      </c>
      <c r="K477" s="11">
        <v>11</v>
      </c>
      <c r="L477" s="2">
        <f t="shared" si="51"/>
        <v>0.47826086956521741</v>
      </c>
      <c r="M477" s="11">
        <v>23</v>
      </c>
      <c r="N477" s="4">
        <v>159</v>
      </c>
      <c r="O477" s="4">
        <v>182</v>
      </c>
      <c r="P477" s="103"/>
    </row>
    <row r="478" spans="2:16" ht="24" x14ac:dyDescent="0.2">
      <c r="B478" s="24" t="s">
        <v>206</v>
      </c>
      <c r="C478" s="10">
        <v>0</v>
      </c>
      <c r="D478" s="2">
        <f t="shared" si="47"/>
        <v>0</v>
      </c>
      <c r="E478" s="3">
        <v>3</v>
      </c>
      <c r="F478" s="2">
        <f t="shared" si="48"/>
        <v>0.13636363636363635</v>
      </c>
      <c r="G478" s="11">
        <v>4</v>
      </c>
      <c r="H478" s="2">
        <f t="shared" si="49"/>
        <v>0.18181818181818182</v>
      </c>
      <c r="I478" s="3">
        <v>5</v>
      </c>
      <c r="J478" s="2">
        <f t="shared" si="50"/>
        <v>0.22727272727272727</v>
      </c>
      <c r="K478" s="11">
        <v>10</v>
      </c>
      <c r="L478" s="2">
        <f t="shared" si="51"/>
        <v>0.45454545454545453</v>
      </c>
      <c r="M478" s="11">
        <v>22</v>
      </c>
      <c r="N478" s="4">
        <v>160</v>
      </c>
      <c r="O478" s="4">
        <v>182</v>
      </c>
      <c r="P478" s="103"/>
    </row>
    <row r="479" spans="2:16" ht="24" x14ac:dyDescent="0.2">
      <c r="B479" s="24" t="s">
        <v>207</v>
      </c>
      <c r="C479" s="10">
        <v>0</v>
      </c>
      <c r="D479" s="2">
        <f t="shared" si="47"/>
        <v>0</v>
      </c>
      <c r="E479" s="3">
        <v>2</v>
      </c>
      <c r="F479" s="2">
        <f t="shared" si="48"/>
        <v>9.0909090909090912E-2</v>
      </c>
      <c r="G479" s="11">
        <v>2</v>
      </c>
      <c r="H479" s="2">
        <f t="shared" si="49"/>
        <v>9.0909090909090912E-2</v>
      </c>
      <c r="I479" s="3">
        <v>8</v>
      </c>
      <c r="J479" s="2">
        <f t="shared" si="50"/>
        <v>0.36363636363636365</v>
      </c>
      <c r="K479" s="11">
        <v>10</v>
      </c>
      <c r="L479" s="2">
        <f t="shared" si="51"/>
        <v>0.45454545454545453</v>
      </c>
      <c r="M479" s="11">
        <v>22</v>
      </c>
      <c r="N479" s="4">
        <v>160</v>
      </c>
      <c r="O479" s="4">
        <v>182</v>
      </c>
      <c r="P479" s="103"/>
    </row>
    <row r="480" spans="2:16" x14ac:dyDescent="0.2">
      <c r="B480" s="24" t="s">
        <v>208</v>
      </c>
      <c r="C480" s="10">
        <v>0</v>
      </c>
      <c r="D480" s="2">
        <f t="shared" si="47"/>
        <v>0</v>
      </c>
      <c r="E480" s="3">
        <v>3</v>
      </c>
      <c r="F480" s="2">
        <f t="shared" si="48"/>
        <v>0.125</v>
      </c>
      <c r="G480" s="11">
        <v>5</v>
      </c>
      <c r="H480" s="2">
        <f t="shared" si="49"/>
        <v>0.20833333333333334</v>
      </c>
      <c r="I480" s="3">
        <v>3</v>
      </c>
      <c r="J480" s="2">
        <f t="shared" si="50"/>
        <v>0.125</v>
      </c>
      <c r="K480" s="11">
        <v>13</v>
      </c>
      <c r="L480" s="2">
        <f t="shared" si="51"/>
        <v>0.54166666666666663</v>
      </c>
      <c r="M480" s="11">
        <v>24</v>
      </c>
      <c r="N480" s="9">
        <v>158</v>
      </c>
      <c r="O480" s="4">
        <v>182</v>
      </c>
      <c r="P480" s="103"/>
    </row>
    <row r="481" spans="2:16" x14ac:dyDescent="0.2">
      <c r="B481" s="119" t="s">
        <v>114</v>
      </c>
      <c r="C481" s="32">
        <v>1</v>
      </c>
      <c r="D481" s="2">
        <f t="shared" si="47"/>
        <v>0.33333333333333331</v>
      </c>
      <c r="E481" s="3">
        <v>0</v>
      </c>
      <c r="F481" s="2">
        <f t="shared" si="48"/>
        <v>0</v>
      </c>
      <c r="G481" s="11">
        <v>0</v>
      </c>
      <c r="H481" s="2">
        <f t="shared" si="49"/>
        <v>0</v>
      </c>
      <c r="I481" s="3">
        <v>1</v>
      </c>
      <c r="J481" s="2">
        <f t="shared" si="50"/>
        <v>0.33333333333333331</v>
      </c>
      <c r="K481" s="11">
        <v>1</v>
      </c>
      <c r="L481" s="2">
        <f t="shared" si="51"/>
        <v>0.33333333333333331</v>
      </c>
      <c r="M481" s="11">
        <v>3</v>
      </c>
      <c r="N481" s="9">
        <v>179</v>
      </c>
      <c r="O481" s="4">
        <v>182</v>
      </c>
      <c r="P481" s="103"/>
    </row>
    <row r="484" spans="2:16" x14ac:dyDescent="0.2">
      <c r="C484" s="102" t="s">
        <v>209</v>
      </c>
    </row>
    <row r="486" spans="2:16" x14ac:dyDescent="0.2">
      <c r="B486" s="254" t="s">
        <v>197</v>
      </c>
      <c r="C486" s="257" t="s">
        <v>312</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36"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3</v>
      </c>
      <c r="D489" s="2">
        <f t="shared" ref="D489:D495" si="52">C489/M489</f>
        <v>0.42857142857142855</v>
      </c>
      <c r="E489" s="3">
        <v>1</v>
      </c>
      <c r="F489" s="2">
        <f t="shared" ref="F489:F495" si="53">E489/M489</f>
        <v>0.14285714285714285</v>
      </c>
      <c r="G489" s="11">
        <v>2</v>
      </c>
      <c r="H489" s="2">
        <f t="shared" ref="H489:H495" si="54">G489/M489</f>
        <v>0.2857142857142857</v>
      </c>
      <c r="I489" s="3">
        <v>0</v>
      </c>
      <c r="J489" s="2">
        <f t="shared" ref="J489:J495" si="55">I489/M489</f>
        <v>0</v>
      </c>
      <c r="K489" s="11">
        <v>1</v>
      </c>
      <c r="L489" s="2">
        <f t="shared" ref="L489:L495" si="56">K489/M489</f>
        <v>0.14285714285714285</v>
      </c>
      <c r="M489" s="11">
        <v>7</v>
      </c>
      <c r="N489" s="9">
        <v>175</v>
      </c>
      <c r="O489" s="9">
        <v>182</v>
      </c>
      <c r="P489" s="103"/>
    </row>
    <row r="490" spans="2:16" ht="24" x14ac:dyDescent="0.2">
      <c r="B490" s="24" t="s">
        <v>211</v>
      </c>
      <c r="C490" s="10">
        <v>2</v>
      </c>
      <c r="D490" s="2">
        <f t="shared" si="52"/>
        <v>0.33333333333333331</v>
      </c>
      <c r="E490" s="3">
        <v>2</v>
      </c>
      <c r="F490" s="2">
        <f t="shared" si="53"/>
        <v>0.33333333333333331</v>
      </c>
      <c r="G490" s="11">
        <v>0</v>
      </c>
      <c r="H490" s="2">
        <f t="shared" si="54"/>
        <v>0</v>
      </c>
      <c r="I490" s="3">
        <v>1</v>
      </c>
      <c r="J490" s="2">
        <f t="shared" si="55"/>
        <v>0.16666666666666666</v>
      </c>
      <c r="K490" s="11">
        <v>1</v>
      </c>
      <c r="L490" s="2">
        <f t="shared" si="56"/>
        <v>0.16666666666666666</v>
      </c>
      <c r="M490" s="11">
        <v>6</v>
      </c>
      <c r="N490" s="9">
        <v>176</v>
      </c>
      <c r="O490" s="9">
        <v>182</v>
      </c>
      <c r="P490" s="103"/>
    </row>
    <row r="491" spans="2:16" ht="36" x14ac:dyDescent="0.2">
      <c r="B491" s="24" t="s">
        <v>212</v>
      </c>
      <c r="C491" s="10">
        <v>2</v>
      </c>
      <c r="D491" s="2">
        <f t="shared" si="52"/>
        <v>0.2857142857142857</v>
      </c>
      <c r="E491" s="3">
        <v>2</v>
      </c>
      <c r="F491" s="2">
        <f t="shared" si="53"/>
        <v>0.2857142857142857</v>
      </c>
      <c r="G491" s="11">
        <v>2</v>
      </c>
      <c r="H491" s="2">
        <f t="shared" si="54"/>
        <v>0.2857142857142857</v>
      </c>
      <c r="I491" s="3">
        <v>0</v>
      </c>
      <c r="J491" s="2">
        <f t="shared" si="55"/>
        <v>0</v>
      </c>
      <c r="K491" s="11">
        <v>1</v>
      </c>
      <c r="L491" s="2">
        <f t="shared" si="56"/>
        <v>0.14285714285714285</v>
      </c>
      <c r="M491" s="11">
        <v>7</v>
      </c>
      <c r="N491" s="9">
        <v>175</v>
      </c>
      <c r="O491" s="9">
        <v>182</v>
      </c>
      <c r="P491" s="103"/>
    </row>
    <row r="492" spans="2:16" ht="36" x14ac:dyDescent="0.2">
      <c r="B492" s="24" t="s">
        <v>213</v>
      </c>
      <c r="C492" s="10">
        <v>2</v>
      </c>
      <c r="D492" s="2">
        <f t="shared" si="52"/>
        <v>0.25</v>
      </c>
      <c r="E492" s="3">
        <v>2</v>
      </c>
      <c r="F492" s="2">
        <f t="shared" si="53"/>
        <v>0.25</v>
      </c>
      <c r="G492" s="11">
        <v>1</v>
      </c>
      <c r="H492" s="2">
        <f t="shared" si="54"/>
        <v>0.125</v>
      </c>
      <c r="I492" s="3">
        <v>2</v>
      </c>
      <c r="J492" s="2">
        <f t="shared" si="55"/>
        <v>0.25</v>
      </c>
      <c r="K492" s="11">
        <v>1</v>
      </c>
      <c r="L492" s="2">
        <f t="shared" si="56"/>
        <v>0.125</v>
      </c>
      <c r="M492" s="11">
        <v>8</v>
      </c>
      <c r="N492" s="9">
        <v>174</v>
      </c>
      <c r="O492" s="9">
        <v>182</v>
      </c>
      <c r="P492" s="103"/>
    </row>
    <row r="493" spans="2:16" ht="36" x14ac:dyDescent="0.2">
      <c r="B493" s="24" t="s">
        <v>214</v>
      </c>
      <c r="C493" s="10">
        <v>3</v>
      </c>
      <c r="D493" s="2">
        <f t="shared" si="52"/>
        <v>0.33333333333333331</v>
      </c>
      <c r="E493" s="3">
        <v>1</v>
      </c>
      <c r="F493" s="2">
        <f t="shared" si="53"/>
        <v>0.1111111111111111</v>
      </c>
      <c r="G493" s="11">
        <v>2</v>
      </c>
      <c r="H493" s="2">
        <f t="shared" si="54"/>
        <v>0.22222222222222221</v>
      </c>
      <c r="I493" s="3">
        <v>0</v>
      </c>
      <c r="J493" s="2">
        <f t="shared" si="55"/>
        <v>0</v>
      </c>
      <c r="K493" s="11">
        <v>3</v>
      </c>
      <c r="L493" s="2">
        <f t="shared" si="56"/>
        <v>0.33333333333333331</v>
      </c>
      <c r="M493" s="11">
        <v>9</v>
      </c>
      <c r="N493" s="9">
        <v>173</v>
      </c>
      <c r="O493" s="9">
        <v>182</v>
      </c>
      <c r="P493" s="103"/>
    </row>
    <row r="494" spans="2:16" ht="24" x14ac:dyDescent="0.2">
      <c r="B494" s="24" t="s">
        <v>215</v>
      </c>
      <c r="C494" s="10">
        <v>2</v>
      </c>
      <c r="D494" s="2">
        <f t="shared" si="52"/>
        <v>0.2857142857142857</v>
      </c>
      <c r="E494" s="3">
        <v>3</v>
      </c>
      <c r="F494" s="2">
        <f t="shared" si="53"/>
        <v>0.42857142857142855</v>
      </c>
      <c r="G494" s="11">
        <v>2</v>
      </c>
      <c r="H494" s="2">
        <f t="shared" si="54"/>
        <v>0.2857142857142857</v>
      </c>
      <c r="I494" s="3">
        <v>0</v>
      </c>
      <c r="J494" s="2">
        <f t="shared" si="55"/>
        <v>0</v>
      </c>
      <c r="K494" s="11">
        <v>0</v>
      </c>
      <c r="L494" s="2">
        <f t="shared" si="56"/>
        <v>0</v>
      </c>
      <c r="M494" s="11">
        <v>7</v>
      </c>
      <c r="N494" s="9">
        <v>175</v>
      </c>
      <c r="O494" s="9">
        <v>182</v>
      </c>
      <c r="P494" s="103"/>
    </row>
    <row r="495" spans="2:16" ht="36" x14ac:dyDescent="0.2">
      <c r="B495" s="24" t="s">
        <v>216</v>
      </c>
      <c r="C495" s="10">
        <v>0</v>
      </c>
      <c r="D495" s="2">
        <f t="shared" si="52"/>
        <v>0</v>
      </c>
      <c r="E495" s="3">
        <v>1</v>
      </c>
      <c r="F495" s="2">
        <f t="shared" si="53"/>
        <v>0.125</v>
      </c>
      <c r="G495" s="11">
        <v>2</v>
      </c>
      <c r="H495" s="2">
        <f t="shared" si="54"/>
        <v>0.25</v>
      </c>
      <c r="I495" s="3">
        <v>2</v>
      </c>
      <c r="J495" s="2">
        <f t="shared" si="55"/>
        <v>0.25</v>
      </c>
      <c r="K495" s="11">
        <v>3</v>
      </c>
      <c r="L495" s="2">
        <f t="shared" si="56"/>
        <v>0.375</v>
      </c>
      <c r="M495" s="11">
        <v>8</v>
      </c>
      <c r="N495" s="9">
        <v>174</v>
      </c>
      <c r="O495" s="9">
        <v>182</v>
      </c>
      <c r="P495" s="103"/>
    </row>
    <row r="496" spans="2:16" x14ac:dyDescent="0.2">
      <c r="B496" s="119" t="s">
        <v>114</v>
      </c>
      <c r="C496" s="10">
        <v>0</v>
      </c>
      <c r="D496" s="2">
        <v>0</v>
      </c>
      <c r="E496" s="3">
        <v>0</v>
      </c>
      <c r="F496" s="2">
        <v>0</v>
      </c>
      <c r="G496" s="11">
        <v>0</v>
      </c>
      <c r="H496" s="2">
        <v>0</v>
      </c>
      <c r="I496" s="3">
        <v>0</v>
      </c>
      <c r="J496" s="2">
        <v>0</v>
      </c>
      <c r="K496" s="11">
        <v>0</v>
      </c>
      <c r="L496" s="2">
        <v>0</v>
      </c>
      <c r="M496" s="11">
        <v>0</v>
      </c>
      <c r="N496" s="9">
        <v>182</v>
      </c>
      <c r="O496" s="9">
        <v>182</v>
      </c>
      <c r="P496" s="103"/>
    </row>
    <row r="497" spans="2:16" x14ac:dyDescent="0.2">
      <c r="B497" s="122"/>
      <c r="C497" s="104"/>
      <c r="D497" s="83"/>
      <c r="E497" s="12"/>
      <c r="F497" s="83"/>
      <c r="G497" s="12"/>
      <c r="H497" s="83"/>
      <c r="I497" s="12"/>
      <c r="J497" s="83"/>
      <c r="K497" s="105"/>
      <c r="L497" s="83"/>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x14ac:dyDescent="0.2">
      <c r="B503" s="253" t="s">
        <v>219</v>
      </c>
      <c r="C503" s="257" t="s">
        <v>313</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36"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5</v>
      </c>
      <c r="D506" s="2">
        <f t="shared" ref="D506:D519" si="57">C506/M506</f>
        <v>3.5211267605633804E-2</v>
      </c>
      <c r="E506" s="3">
        <v>6</v>
      </c>
      <c r="F506" s="2">
        <f t="shared" ref="F506:F519" si="58">E506/M506</f>
        <v>4.2253521126760563E-2</v>
      </c>
      <c r="G506" s="11">
        <v>10</v>
      </c>
      <c r="H506" s="2">
        <f t="shared" ref="H506:H519" si="59">G506/M506</f>
        <v>7.0422535211267609E-2</v>
      </c>
      <c r="I506" s="3">
        <v>31</v>
      </c>
      <c r="J506" s="2">
        <f t="shared" ref="J506:J519" si="60">I506/M506</f>
        <v>0.21830985915492956</v>
      </c>
      <c r="K506" s="11">
        <v>90</v>
      </c>
      <c r="L506" s="2">
        <f t="shared" ref="L506:L519" si="61">K506/M506</f>
        <v>0.63380281690140849</v>
      </c>
      <c r="M506" s="9">
        <v>142</v>
      </c>
      <c r="N506" s="9">
        <v>0</v>
      </c>
      <c r="O506" s="9">
        <v>142</v>
      </c>
      <c r="P506" s="103"/>
    </row>
    <row r="507" spans="2:16" x14ac:dyDescent="0.2">
      <c r="B507" s="24" t="s">
        <v>223</v>
      </c>
      <c r="C507" s="10">
        <v>73</v>
      </c>
      <c r="D507" s="2">
        <f t="shared" si="57"/>
        <v>0.52898550724637683</v>
      </c>
      <c r="E507" s="3">
        <v>15</v>
      </c>
      <c r="F507" s="2">
        <f t="shared" si="58"/>
        <v>0.10869565217391304</v>
      </c>
      <c r="G507" s="11">
        <v>19</v>
      </c>
      <c r="H507" s="2">
        <f t="shared" si="59"/>
        <v>0.13768115942028986</v>
      </c>
      <c r="I507" s="3">
        <v>19</v>
      </c>
      <c r="J507" s="2">
        <f t="shared" si="60"/>
        <v>0.13768115942028986</v>
      </c>
      <c r="K507" s="11">
        <v>12</v>
      </c>
      <c r="L507" s="2">
        <f t="shared" si="61"/>
        <v>8.6956521739130432E-2</v>
      </c>
      <c r="M507" s="11">
        <v>138</v>
      </c>
      <c r="N507" s="9">
        <v>4</v>
      </c>
      <c r="O507" s="9">
        <v>142</v>
      </c>
      <c r="P507" s="103"/>
    </row>
    <row r="508" spans="2:16" ht="24" x14ac:dyDescent="0.2">
      <c r="B508" s="26" t="s">
        <v>224</v>
      </c>
      <c r="C508" s="10">
        <v>62</v>
      </c>
      <c r="D508" s="2">
        <f t="shared" si="57"/>
        <v>0.4460431654676259</v>
      </c>
      <c r="E508" s="3">
        <v>13</v>
      </c>
      <c r="F508" s="2">
        <f t="shared" si="58"/>
        <v>9.3525179856115109E-2</v>
      </c>
      <c r="G508" s="11">
        <v>15</v>
      </c>
      <c r="H508" s="2">
        <f t="shared" si="59"/>
        <v>0.1079136690647482</v>
      </c>
      <c r="I508" s="3">
        <v>24</v>
      </c>
      <c r="J508" s="2">
        <f t="shared" si="60"/>
        <v>0.17266187050359713</v>
      </c>
      <c r="K508" s="11">
        <v>25</v>
      </c>
      <c r="L508" s="2">
        <f t="shared" si="61"/>
        <v>0.17985611510791366</v>
      </c>
      <c r="M508" s="11">
        <v>139</v>
      </c>
      <c r="N508" s="9">
        <v>3</v>
      </c>
      <c r="O508" s="9">
        <v>142</v>
      </c>
      <c r="P508" s="103"/>
    </row>
    <row r="509" spans="2:16" x14ac:dyDescent="0.2">
      <c r="B509" s="24" t="s">
        <v>225</v>
      </c>
      <c r="C509" s="10">
        <v>97</v>
      </c>
      <c r="D509" s="2">
        <f t="shared" si="57"/>
        <v>0.69285714285714284</v>
      </c>
      <c r="E509" s="3">
        <v>25</v>
      </c>
      <c r="F509" s="2">
        <f t="shared" si="58"/>
        <v>0.17857142857142858</v>
      </c>
      <c r="G509" s="11">
        <v>9</v>
      </c>
      <c r="H509" s="2">
        <f t="shared" si="59"/>
        <v>6.4285714285714279E-2</v>
      </c>
      <c r="I509" s="3">
        <v>5</v>
      </c>
      <c r="J509" s="2">
        <f t="shared" si="60"/>
        <v>3.5714285714285712E-2</v>
      </c>
      <c r="K509" s="11">
        <v>4</v>
      </c>
      <c r="L509" s="2">
        <f t="shared" si="61"/>
        <v>2.8571428571428571E-2</v>
      </c>
      <c r="M509" s="11">
        <v>140</v>
      </c>
      <c r="N509" s="9">
        <v>2</v>
      </c>
      <c r="O509" s="9">
        <v>142</v>
      </c>
      <c r="P509" s="103"/>
    </row>
    <row r="510" spans="2:16" x14ac:dyDescent="0.2">
      <c r="B510" s="24" t="s">
        <v>226</v>
      </c>
      <c r="C510" s="10">
        <v>120</v>
      </c>
      <c r="D510" s="2">
        <f t="shared" si="57"/>
        <v>0.86956521739130432</v>
      </c>
      <c r="E510" s="3">
        <v>13</v>
      </c>
      <c r="F510" s="2">
        <f t="shared" si="58"/>
        <v>9.420289855072464E-2</v>
      </c>
      <c r="G510" s="11">
        <v>2</v>
      </c>
      <c r="H510" s="2">
        <f t="shared" si="59"/>
        <v>1.4492753623188406E-2</v>
      </c>
      <c r="I510" s="3">
        <v>1</v>
      </c>
      <c r="J510" s="2">
        <f t="shared" si="60"/>
        <v>7.246376811594203E-3</v>
      </c>
      <c r="K510" s="11">
        <v>2</v>
      </c>
      <c r="L510" s="2">
        <f t="shared" si="61"/>
        <v>1.4492753623188406E-2</v>
      </c>
      <c r="M510" s="11">
        <v>138</v>
      </c>
      <c r="N510" s="9">
        <v>4</v>
      </c>
      <c r="O510" s="9">
        <v>142</v>
      </c>
      <c r="P510" s="103"/>
    </row>
    <row r="511" spans="2:16" x14ac:dyDescent="0.2">
      <c r="B511" s="119" t="s">
        <v>227</v>
      </c>
      <c r="C511" s="10">
        <v>117</v>
      </c>
      <c r="D511" s="2">
        <f t="shared" si="57"/>
        <v>0.84172661870503596</v>
      </c>
      <c r="E511" s="3">
        <v>13</v>
      </c>
      <c r="F511" s="2">
        <f t="shared" si="58"/>
        <v>9.3525179856115109E-2</v>
      </c>
      <c r="G511" s="11">
        <v>7</v>
      </c>
      <c r="H511" s="2">
        <f t="shared" si="59"/>
        <v>5.0359712230215826E-2</v>
      </c>
      <c r="I511" s="3">
        <v>2</v>
      </c>
      <c r="J511" s="2">
        <f t="shared" si="60"/>
        <v>1.4388489208633094E-2</v>
      </c>
      <c r="K511" s="11">
        <v>0</v>
      </c>
      <c r="L511" s="2">
        <f t="shared" si="61"/>
        <v>0</v>
      </c>
      <c r="M511" s="11">
        <v>139</v>
      </c>
      <c r="N511" s="9">
        <v>3</v>
      </c>
      <c r="O511" s="9">
        <v>142</v>
      </c>
      <c r="P511" s="103"/>
    </row>
    <row r="512" spans="2:16" ht="24" x14ac:dyDescent="0.2">
      <c r="B512" s="24" t="s">
        <v>228</v>
      </c>
      <c r="C512" s="10">
        <v>32</v>
      </c>
      <c r="D512" s="2">
        <f t="shared" si="57"/>
        <v>0.22695035460992907</v>
      </c>
      <c r="E512" s="3">
        <v>27</v>
      </c>
      <c r="F512" s="2">
        <f t="shared" si="58"/>
        <v>0.19148936170212766</v>
      </c>
      <c r="G512" s="11">
        <v>35</v>
      </c>
      <c r="H512" s="2">
        <f t="shared" si="59"/>
        <v>0.24822695035460993</v>
      </c>
      <c r="I512" s="3">
        <v>34</v>
      </c>
      <c r="J512" s="2">
        <f t="shared" si="60"/>
        <v>0.24113475177304963</v>
      </c>
      <c r="K512" s="11">
        <v>13</v>
      </c>
      <c r="L512" s="2">
        <f t="shared" si="61"/>
        <v>9.2198581560283682E-2</v>
      </c>
      <c r="M512" s="11">
        <v>141</v>
      </c>
      <c r="N512" s="9">
        <v>1</v>
      </c>
      <c r="O512" s="9">
        <v>142</v>
      </c>
      <c r="P512" s="103"/>
    </row>
    <row r="513" spans="2:16" x14ac:dyDescent="0.2">
      <c r="B513" s="24" t="s">
        <v>229</v>
      </c>
      <c r="C513" s="10">
        <v>25</v>
      </c>
      <c r="D513" s="2">
        <f t="shared" si="57"/>
        <v>0.17857142857142858</v>
      </c>
      <c r="E513" s="3">
        <v>26</v>
      </c>
      <c r="F513" s="2">
        <f t="shared" si="58"/>
        <v>0.18571428571428572</v>
      </c>
      <c r="G513" s="11">
        <v>40</v>
      </c>
      <c r="H513" s="2">
        <f t="shared" si="59"/>
        <v>0.2857142857142857</v>
      </c>
      <c r="I513" s="3">
        <v>28</v>
      </c>
      <c r="J513" s="2">
        <f t="shared" si="60"/>
        <v>0.2</v>
      </c>
      <c r="K513" s="11">
        <v>21</v>
      </c>
      <c r="L513" s="2">
        <f t="shared" si="61"/>
        <v>0.15</v>
      </c>
      <c r="M513" s="11">
        <v>140</v>
      </c>
      <c r="N513" s="9">
        <v>2</v>
      </c>
      <c r="O513" s="9">
        <v>142</v>
      </c>
      <c r="P513" s="103"/>
    </row>
    <row r="514" spans="2:16" x14ac:dyDescent="0.2">
      <c r="B514" s="24" t="s">
        <v>230</v>
      </c>
      <c r="C514" s="10">
        <v>36</v>
      </c>
      <c r="D514" s="2">
        <f t="shared" si="57"/>
        <v>0.26277372262773724</v>
      </c>
      <c r="E514" s="3">
        <v>38</v>
      </c>
      <c r="F514" s="2">
        <f t="shared" si="58"/>
        <v>0.27737226277372262</v>
      </c>
      <c r="G514" s="11">
        <v>32</v>
      </c>
      <c r="H514" s="2">
        <f t="shared" si="59"/>
        <v>0.23357664233576642</v>
      </c>
      <c r="I514" s="3">
        <v>24</v>
      </c>
      <c r="J514" s="2">
        <f t="shared" si="60"/>
        <v>0.17518248175182483</v>
      </c>
      <c r="K514" s="11">
        <v>7</v>
      </c>
      <c r="L514" s="2">
        <f t="shared" si="61"/>
        <v>5.1094890510948905E-2</v>
      </c>
      <c r="M514" s="11">
        <v>137</v>
      </c>
      <c r="N514" s="9">
        <v>5</v>
      </c>
      <c r="O514" s="9">
        <v>142</v>
      </c>
      <c r="P514" s="103"/>
    </row>
    <row r="515" spans="2:16" x14ac:dyDescent="0.2">
      <c r="B515" s="24" t="s">
        <v>231</v>
      </c>
      <c r="C515" s="10">
        <v>40</v>
      </c>
      <c r="D515" s="2">
        <f t="shared" si="57"/>
        <v>0.28776978417266186</v>
      </c>
      <c r="E515" s="3">
        <v>37</v>
      </c>
      <c r="F515" s="2">
        <f t="shared" si="58"/>
        <v>0.26618705035971224</v>
      </c>
      <c r="G515" s="11">
        <v>28</v>
      </c>
      <c r="H515" s="2">
        <f t="shared" si="59"/>
        <v>0.20143884892086331</v>
      </c>
      <c r="I515" s="3">
        <v>19</v>
      </c>
      <c r="J515" s="2">
        <f t="shared" si="60"/>
        <v>0.1366906474820144</v>
      </c>
      <c r="K515" s="11">
        <v>15</v>
      </c>
      <c r="L515" s="2">
        <f t="shared" si="61"/>
        <v>0.1079136690647482</v>
      </c>
      <c r="M515" s="11">
        <v>139</v>
      </c>
      <c r="N515" s="9">
        <v>3</v>
      </c>
      <c r="O515" s="9">
        <v>142</v>
      </c>
      <c r="P515" s="103"/>
    </row>
    <row r="516" spans="2:16" x14ac:dyDescent="0.2">
      <c r="B516" s="119" t="s">
        <v>232</v>
      </c>
      <c r="C516" s="10">
        <v>69</v>
      </c>
      <c r="D516" s="2">
        <f t="shared" si="57"/>
        <v>0.49640287769784175</v>
      </c>
      <c r="E516" s="3">
        <v>32</v>
      </c>
      <c r="F516" s="2">
        <f t="shared" si="58"/>
        <v>0.23021582733812951</v>
      </c>
      <c r="G516" s="11">
        <v>17</v>
      </c>
      <c r="H516" s="2">
        <f t="shared" si="59"/>
        <v>0.1223021582733813</v>
      </c>
      <c r="I516" s="3">
        <v>16</v>
      </c>
      <c r="J516" s="2">
        <f t="shared" si="60"/>
        <v>0.11510791366906475</v>
      </c>
      <c r="K516" s="11">
        <v>5</v>
      </c>
      <c r="L516" s="2">
        <f t="shared" si="61"/>
        <v>3.5971223021582732E-2</v>
      </c>
      <c r="M516" s="11">
        <v>139</v>
      </c>
      <c r="N516" s="9">
        <v>3</v>
      </c>
      <c r="O516" s="9">
        <v>142</v>
      </c>
      <c r="P516" s="103"/>
    </row>
    <row r="517" spans="2:16" x14ac:dyDescent="0.2">
      <c r="B517" s="24" t="s">
        <v>233</v>
      </c>
      <c r="C517" s="10">
        <v>24</v>
      </c>
      <c r="D517" s="2">
        <f t="shared" si="57"/>
        <v>0.17266187050359713</v>
      </c>
      <c r="E517" s="3">
        <v>21</v>
      </c>
      <c r="F517" s="2">
        <f t="shared" si="58"/>
        <v>0.15107913669064749</v>
      </c>
      <c r="G517" s="11">
        <v>35</v>
      </c>
      <c r="H517" s="2">
        <f t="shared" si="59"/>
        <v>0.25179856115107913</v>
      </c>
      <c r="I517" s="3">
        <v>32</v>
      </c>
      <c r="J517" s="2">
        <f t="shared" si="60"/>
        <v>0.23021582733812951</v>
      </c>
      <c r="K517" s="11">
        <v>27</v>
      </c>
      <c r="L517" s="2">
        <f t="shared" si="61"/>
        <v>0.19424460431654678</v>
      </c>
      <c r="M517" s="11">
        <v>139</v>
      </c>
      <c r="N517" s="9">
        <v>3</v>
      </c>
      <c r="O517" s="9">
        <v>142</v>
      </c>
      <c r="P517" s="103"/>
    </row>
    <row r="518" spans="2:16" x14ac:dyDescent="0.2">
      <c r="B518" s="24" t="s">
        <v>234</v>
      </c>
      <c r="C518" s="10">
        <v>101</v>
      </c>
      <c r="D518" s="2">
        <f t="shared" si="57"/>
        <v>0.73722627737226276</v>
      </c>
      <c r="E518" s="3">
        <v>25</v>
      </c>
      <c r="F518" s="2">
        <f t="shared" si="58"/>
        <v>0.18248175182481752</v>
      </c>
      <c r="G518" s="11">
        <v>7</v>
      </c>
      <c r="H518" s="2">
        <f t="shared" si="59"/>
        <v>5.1094890510948905E-2</v>
      </c>
      <c r="I518" s="3">
        <v>4</v>
      </c>
      <c r="J518" s="2">
        <f t="shared" si="60"/>
        <v>2.9197080291970802E-2</v>
      </c>
      <c r="K518" s="11">
        <v>0</v>
      </c>
      <c r="L518" s="2">
        <f t="shared" si="61"/>
        <v>0</v>
      </c>
      <c r="M518" s="11">
        <f>K518+I518+G518+E518+C518</f>
        <v>137</v>
      </c>
      <c r="N518" s="9">
        <v>5</v>
      </c>
      <c r="O518" s="36">
        <f>N518+M518</f>
        <v>142</v>
      </c>
      <c r="P518" s="103"/>
    </row>
    <row r="519" spans="2:16" x14ac:dyDescent="0.2">
      <c r="B519" s="24" t="s">
        <v>235</v>
      </c>
      <c r="C519" s="10">
        <v>62</v>
      </c>
      <c r="D519" s="2">
        <f t="shared" si="57"/>
        <v>0.45255474452554745</v>
      </c>
      <c r="E519" s="3">
        <v>43</v>
      </c>
      <c r="F519" s="2">
        <f t="shared" si="58"/>
        <v>0.31386861313868614</v>
      </c>
      <c r="G519" s="11">
        <v>26</v>
      </c>
      <c r="H519" s="2">
        <f t="shared" si="59"/>
        <v>0.18978102189781021</v>
      </c>
      <c r="I519" s="3">
        <v>4</v>
      </c>
      <c r="J519" s="2">
        <f t="shared" si="60"/>
        <v>2.9197080291970802E-2</v>
      </c>
      <c r="K519" s="11">
        <v>2</v>
      </c>
      <c r="L519" s="2">
        <f t="shared" si="61"/>
        <v>1.4598540145985401E-2</v>
      </c>
      <c r="M519" s="11">
        <v>137</v>
      </c>
      <c r="N519" s="9">
        <v>5</v>
      </c>
      <c r="O519" s="9">
        <v>142</v>
      </c>
      <c r="P519" s="103"/>
    </row>
    <row r="522" spans="2:16" x14ac:dyDescent="0.2">
      <c r="C522" s="102" t="s">
        <v>236</v>
      </c>
    </row>
    <row r="524" spans="2:16" x14ac:dyDescent="0.2">
      <c r="B524" s="253" t="s">
        <v>219</v>
      </c>
      <c r="C524" s="257" t="s">
        <v>312</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36"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32</v>
      </c>
      <c r="D527" s="2">
        <f t="shared" ref="D527:D539" si="62">C527/M527</f>
        <v>0.82051282051282048</v>
      </c>
      <c r="E527" s="3">
        <v>4</v>
      </c>
      <c r="F527" s="2">
        <f t="shared" ref="F527:F539" si="63">E527/M527</f>
        <v>0.10256410256410256</v>
      </c>
      <c r="G527" s="11">
        <v>1</v>
      </c>
      <c r="H527" s="2">
        <f t="shared" ref="H527:H539" si="64">G527/M527</f>
        <v>2.564102564102564E-2</v>
      </c>
      <c r="I527" s="3">
        <v>2</v>
      </c>
      <c r="J527" s="2">
        <f t="shared" ref="J527:J539" si="65">I527/M527</f>
        <v>5.128205128205128E-2</v>
      </c>
      <c r="K527" s="11">
        <v>0</v>
      </c>
      <c r="L527" s="2">
        <f t="shared" ref="L527:L539" si="66">K527/M527</f>
        <v>0</v>
      </c>
      <c r="M527" s="9">
        <v>39</v>
      </c>
      <c r="N527" s="9">
        <v>1</v>
      </c>
      <c r="O527" s="9">
        <v>40</v>
      </c>
      <c r="P527" s="103"/>
    </row>
    <row r="528" spans="2:16" x14ac:dyDescent="0.2">
      <c r="B528" s="24" t="s">
        <v>227</v>
      </c>
      <c r="C528" s="10">
        <v>34</v>
      </c>
      <c r="D528" s="2">
        <f t="shared" si="62"/>
        <v>0.89473684210526316</v>
      </c>
      <c r="E528" s="3">
        <v>1</v>
      </c>
      <c r="F528" s="2">
        <f t="shared" si="63"/>
        <v>2.6315789473684209E-2</v>
      </c>
      <c r="G528" s="11">
        <v>0</v>
      </c>
      <c r="H528" s="2">
        <f t="shared" si="64"/>
        <v>0</v>
      </c>
      <c r="I528" s="3">
        <v>2</v>
      </c>
      <c r="J528" s="2">
        <f t="shared" si="65"/>
        <v>5.2631578947368418E-2</v>
      </c>
      <c r="K528" s="11">
        <v>1</v>
      </c>
      <c r="L528" s="2">
        <f t="shared" si="66"/>
        <v>2.6315789473684209E-2</v>
      </c>
      <c r="M528" s="11">
        <v>38</v>
      </c>
      <c r="N528" s="9">
        <v>2</v>
      </c>
      <c r="O528" s="9">
        <v>40</v>
      </c>
      <c r="P528" s="103"/>
    </row>
    <row r="529" spans="2:16" ht="24" x14ac:dyDescent="0.2">
      <c r="B529" s="26" t="s">
        <v>237</v>
      </c>
      <c r="C529" s="10">
        <v>7</v>
      </c>
      <c r="D529" s="2">
        <f t="shared" si="62"/>
        <v>0.17948717948717949</v>
      </c>
      <c r="E529" s="3">
        <v>7</v>
      </c>
      <c r="F529" s="2">
        <f t="shared" si="63"/>
        <v>0.17948717948717949</v>
      </c>
      <c r="G529" s="11">
        <v>9</v>
      </c>
      <c r="H529" s="2">
        <f t="shared" si="64"/>
        <v>0.23076923076923078</v>
      </c>
      <c r="I529" s="3">
        <v>6</v>
      </c>
      <c r="J529" s="2">
        <f t="shared" si="65"/>
        <v>0.15384615384615385</v>
      </c>
      <c r="K529" s="11">
        <v>10</v>
      </c>
      <c r="L529" s="2">
        <f t="shared" si="66"/>
        <v>0.25641025641025639</v>
      </c>
      <c r="M529" s="11">
        <v>39</v>
      </c>
      <c r="N529" s="9">
        <v>1</v>
      </c>
      <c r="O529" s="9">
        <v>40</v>
      </c>
      <c r="P529" s="103"/>
    </row>
    <row r="530" spans="2:16" x14ac:dyDescent="0.2">
      <c r="B530" s="24" t="s">
        <v>229</v>
      </c>
      <c r="C530" s="10">
        <v>9</v>
      </c>
      <c r="D530" s="2">
        <f t="shared" si="62"/>
        <v>0.24324324324324326</v>
      </c>
      <c r="E530" s="3">
        <v>6</v>
      </c>
      <c r="F530" s="2">
        <f t="shared" si="63"/>
        <v>0.16216216216216217</v>
      </c>
      <c r="G530" s="11">
        <v>11</v>
      </c>
      <c r="H530" s="2">
        <f t="shared" si="64"/>
        <v>0.29729729729729731</v>
      </c>
      <c r="I530" s="3">
        <v>7</v>
      </c>
      <c r="J530" s="2">
        <f t="shared" si="65"/>
        <v>0.1891891891891892</v>
      </c>
      <c r="K530" s="11">
        <v>4</v>
      </c>
      <c r="L530" s="2">
        <f t="shared" si="66"/>
        <v>0.10810810810810811</v>
      </c>
      <c r="M530" s="11">
        <v>37</v>
      </c>
      <c r="N530" s="9">
        <v>3</v>
      </c>
      <c r="O530" s="9">
        <v>40</v>
      </c>
      <c r="P530" s="103"/>
    </row>
    <row r="531" spans="2:16" x14ac:dyDescent="0.2">
      <c r="B531" s="24" t="s">
        <v>230</v>
      </c>
      <c r="C531" s="10">
        <v>21</v>
      </c>
      <c r="D531" s="2">
        <f t="shared" si="62"/>
        <v>0.53846153846153844</v>
      </c>
      <c r="E531" s="3">
        <v>12</v>
      </c>
      <c r="F531" s="2">
        <f t="shared" si="63"/>
        <v>0.30769230769230771</v>
      </c>
      <c r="G531" s="11">
        <v>3</v>
      </c>
      <c r="H531" s="2">
        <f t="shared" si="64"/>
        <v>7.6923076923076927E-2</v>
      </c>
      <c r="I531" s="3">
        <v>3</v>
      </c>
      <c r="J531" s="2">
        <f t="shared" si="65"/>
        <v>7.6923076923076927E-2</v>
      </c>
      <c r="K531" s="11">
        <v>0</v>
      </c>
      <c r="L531" s="2">
        <f t="shared" si="66"/>
        <v>0</v>
      </c>
      <c r="M531" s="11">
        <v>39</v>
      </c>
      <c r="N531" s="9">
        <v>1</v>
      </c>
      <c r="O531" s="9">
        <v>40</v>
      </c>
      <c r="P531" s="103"/>
    </row>
    <row r="532" spans="2:16" x14ac:dyDescent="0.2">
      <c r="B532" s="24" t="s">
        <v>231</v>
      </c>
      <c r="C532" s="10">
        <v>22</v>
      </c>
      <c r="D532" s="2">
        <f t="shared" si="62"/>
        <v>0.5641025641025641</v>
      </c>
      <c r="E532" s="3">
        <v>11</v>
      </c>
      <c r="F532" s="2">
        <f t="shared" si="63"/>
        <v>0.28205128205128205</v>
      </c>
      <c r="G532" s="11">
        <v>4</v>
      </c>
      <c r="H532" s="2">
        <f t="shared" si="64"/>
        <v>0.10256410256410256</v>
      </c>
      <c r="I532" s="3">
        <v>2</v>
      </c>
      <c r="J532" s="2">
        <f t="shared" si="65"/>
        <v>5.128205128205128E-2</v>
      </c>
      <c r="K532" s="11">
        <v>0</v>
      </c>
      <c r="L532" s="2">
        <f t="shared" si="66"/>
        <v>0</v>
      </c>
      <c r="M532" s="11">
        <v>39</v>
      </c>
      <c r="N532" s="9">
        <v>1</v>
      </c>
      <c r="O532" s="9">
        <v>40</v>
      </c>
      <c r="P532" s="103"/>
    </row>
    <row r="533" spans="2:16" x14ac:dyDescent="0.2">
      <c r="B533" s="24" t="s">
        <v>232</v>
      </c>
      <c r="C533" s="10">
        <v>23</v>
      </c>
      <c r="D533" s="2">
        <f t="shared" si="62"/>
        <v>0.60526315789473684</v>
      </c>
      <c r="E533" s="3">
        <v>9</v>
      </c>
      <c r="F533" s="2">
        <f t="shared" si="63"/>
        <v>0.23684210526315788</v>
      </c>
      <c r="G533" s="11">
        <v>2</v>
      </c>
      <c r="H533" s="2">
        <f t="shared" si="64"/>
        <v>5.2631578947368418E-2</v>
      </c>
      <c r="I533" s="3">
        <v>4</v>
      </c>
      <c r="J533" s="2">
        <f t="shared" si="65"/>
        <v>0.10526315789473684</v>
      </c>
      <c r="K533" s="11">
        <v>0</v>
      </c>
      <c r="L533" s="2">
        <f t="shared" si="66"/>
        <v>0</v>
      </c>
      <c r="M533" s="11">
        <v>38</v>
      </c>
      <c r="N533" s="9">
        <v>2</v>
      </c>
      <c r="O533" s="9">
        <v>40</v>
      </c>
      <c r="P533" s="103"/>
    </row>
    <row r="534" spans="2:16" x14ac:dyDescent="0.2">
      <c r="B534" s="24" t="s">
        <v>233</v>
      </c>
      <c r="C534" s="10">
        <v>5</v>
      </c>
      <c r="D534" s="2">
        <f t="shared" si="62"/>
        <v>0.125</v>
      </c>
      <c r="E534" s="3">
        <v>5</v>
      </c>
      <c r="F534" s="2">
        <f t="shared" si="63"/>
        <v>0.125</v>
      </c>
      <c r="G534" s="11">
        <v>5</v>
      </c>
      <c r="H534" s="2">
        <f t="shared" si="64"/>
        <v>0.125</v>
      </c>
      <c r="I534" s="3">
        <v>10</v>
      </c>
      <c r="J534" s="2">
        <f t="shared" si="65"/>
        <v>0.25</v>
      </c>
      <c r="K534" s="11">
        <v>15</v>
      </c>
      <c r="L534" s="2">
        <f t="shared" si="66"/>
        <v>0.375</v>
      </c>
      <c r="M534" s="11">
        <v>40</v>
      </c>
      <c r="N534" s="9">
        <v>0</v>
      </c>
      <c r="O534" s="9">
        <v>40</v>
      </c>
      <c r="P534" s="103"/>
    </row>
    <row r="535" spans="2:16" x14ac:dyDescent="0.2">
      <c r="B535" s="24" t="s">
        <v>238</v>
      </c>
      <c r="C535" s="10">
        <v>22</v>
      </c>
      <c r="D535" s="2">
        <f t="shared" si="62"/>
        <v>0.57894736842105265</v>
      </c>
      <c r="E535" s="3">
        <v>5</v>
      </c>
      <c r="F535" s="2">
        <f t="shared" si="63"/>
        <v>0.13157894736842105</v>
      </c>
      <c r="G535" s="11">
        <v>5</v>
      </c>
      <c r="H535" s="2">
        <f t="shared" si="64"/>
        <v>0.13157894736842105</v>
      </c>
      <c r="I535" s="3">
        <v>2</v>
      </c>
      <c r="J535" s="2">
        <f t="shared" si="65"/>
        <v>5.2631578947368418E-2</v>
      </c>
      <c r="K535" s="11">
        <v>4</v>
      </c>
      <c r="L535" s="2">
        <f t="shared" si="66"/>
        <v>0.10526315789473684</v>
      </c>
      <c r="M535" s="11">
        <v>38</v>
      </c>
      <c r="N535" s="9">
        <v>2</v>
      </c>
      <c r="O535" s="9">
        <v>40</v>
      </c>
      <c r="P535" s="103"/>
    </row>
    <row r="536" spans="2:16" x14ac:dyDescent="0.2">
      <c r="B536" s="24" t="s">
        <v>235</v>
      </c>
      <c r="C536" s="10">
        <v>17</v>
      </c>
      <c r="D536" s="2">
        <f t="shared" si="62"/>
        <v>0.44736842105263158</v>
      </c>
      <c r="E536" s="3">
        <v>14</v>
      </c>
      <c r="F536" s="2">
        <f t="shared" si="63"/>
        <v>0.36842105263157893</v>
      </c>
      <c r="G536" s="11">
        <v>4</v>
      </c>
      <c r="H536" s="2">
        <f t="shared" si="64"/>
        <v>0.10526315789473684</v>
      </c>
      <c r="I536" s="3">
        <v>2</v>
      </c>
      <c r="J536" s="2">
        <f t="shared" si="65"/>
        <v>5.2631578947368418E-2</v>
      </c>
      <c r="K536" s="11">
        <v>1</v>
      </c>
      <c r="L536" s="2">
        <f t="shared" si="66"/>
        <v>2.6315789473684209E-2</v>
      </c>
      <c r="M536" s="11">
        <v>38</v>
      </c>
      <c r="N536" s="9">
        <v>2</v>
      </c>
      <c r="O536" s="9">
        <v>40</v>
      </c>
      <c r="P536" s="103"/>
    </row>
    <row r="537" spans="2:16" ht="24" x14ac:dyDescent="0.2">
      <c r="B537" s="24" t="s">
        <v>239</v>
      </c>
      <c r="C537" s="10">
        <v>21</v>
      </c>
      <c r="D537" s="2">
        <f t="shared" si="62"/>
        <v>0.56756756756756754</v>
      </c>
      <c r="E537" s="3">
        <v>5</v>
      </c>
      <c r="F537" s="2">
        <f t="shared" si="63"/>
        <v>0.13513513513513514</v>
      </c>
      <c r="G537" s="11">
        <v>3</v>
      </c>
      <c r="H537" s="2">
        <f t="shared" si="64"/>
        <v>8.1081081081081086E-2</v>
      </c>
      <c r="I537" s="3">
        <v>4</v>
      </c>
      <c r="J537" s="2">
        <f t="shared" si="65"/>
        <v>0.10810810810810811</v>
      </c>
      <c r="K537" s="11">
        <v>4</v>
      </c>
      <c r="L537" s="2">
        <f t="shared" si="66"/>
        <v>0.10810810810810811</v>
      </c>
      <c r="M537" s="11">
        <v>37</v>
      </c>
      <c r="N537" s="9">
        <v>3</v>
      </c>
      <c r="O537" s="9">
        <v>40</v>
      </c>
      <c r="P537" s="103"/>
    </row>
    <row r="538" spans="2:16" ht="24" x14ac:dyDescent="0.2">
      <c r="B538" s="26" t="s">
        <v>240</v>
      </c>
      <c r="C538" s="10">
        <v>6</v>
      </c>
      <c r="D538" s="2">
        <f t="shared" si="62"/>
        <v>0.6</v>
      </c>
      <c r="E538" s="3">
        <v>1</v>
      </c>
      <c r="F538" s="2">
        <f t="shared" si="63"/>
        <v>0.1</v>
      </c>
      <c r="G538" s="11">
        <v>0</v>
      </c>
      <c r="H538" s="2">
        <f t="shared" si="64"/>
        <v>0</v>
      </c>
      <c r="I538" s="3">
        <v>2</v>
      </c>
      <c r="J538" s="2">
        <f t="shared" si="65"/>
        <v>0.2</v>
      </c>
      <c r="K538" s="11">
        <v>1</v>
      </c>
      <c r="L538" s="2">
        <f t="shared" si="66"/>
        <v>0.1</v>
      </c>
      <c r="M538" s="11">
        <v>10</v>
      </c>
      <c r="N538" s="9">
        <v>30</v>
      </c>
      <c r="O538" s="9">
        <v>40</v>
      </c>
      <c r="P538" s="103"/>
    </row>
    <row r="539" spans="2:16" x14ac:dyDescent="0.2">
      <c r="B539" s="24" t="s">
        <v>241</v>
      </c>
      <c r="C539" s="10">
        <v>21</v>
      </c>
      <c r="D539" s="2">
        <f t="shared" si="62"/>
        <v>0.55263157894736847</v>
      </c>
      <c r="E539" s="3">
        <v>9</v>
      </c>
      <c r="F539" s="2">
        <f t="shared" si="63"/>
        <v>0.23684210526315788</v>
      </c>
      <c r="G539" s="11">
        <v>4</v>
      </c>
      <c r="H539" s="2">
        <f t="shared" si="64"/>
        <v>0.10526315789473684</v>
      </c>
      <c r="I539" s="3">
        <v>3</v>
      </c>
      <c r="J539" s="2">
        <f t="shared" si="65"/>
        <v>7.8947368421052627E-2</v>
      </c>
      <c r="K539" s="11">
        <v>1</v>
      </c>
      <c r="L539" s="2">
        <f t="shared" si="66"/>
        <v>2.6315789473684209E-2</v>
      </c>
      <c r="M539" s="11">
        <v>38</v>
      </c>
      <c r="N539" s="9">
        <v>2</v>
      </c>
      <c r="O539" s="9">
        <v>40</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x14ac:dyDescent="0.2">
      <c r="B546" s="253" t="s">
        <v>244</v>
      </c>
      <c r="C546" s="257" t="s">
        <v>314</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1</v>
      </c>
      <c r="D549" s="2">
        <f t="shared" ref="D549:D554" si="67">C549/I549</f>
        <v>5.5865921787709499E-3</v>
      </c>
      <c r="E549" s="3">
        <v>26</v>
      </c>
      <c r="F549" s="2">
        <f t="shared" ref="F549:F554" si="68">E549/I549</f>
        <v>0.14525139664804471</v>
      </c>
      <c r="G549" s="11">
        <v>152</v>
      </c>
      <c r="H549" s="2">
        <f t="shared" ref="H549:H554" si="69">G549/I549</f>
        <v>0.84916201117318435</v>
      </c>
      <c r="I549" s="9">
        <v>179</v>
      </c>
      <c r="J549" s="9">
        <v>3</v>
      </c>
      <c r="K549" s="9">
        <v>182</v>
      </c>
      <c r="L549" s="103"/>
    </row>
    <row r="550" spans="2:12" x14ac:dyDescent="0.2">
      <c r="B550" s="24" t="s">
        <v>249</v>
      </c>
      <c r="C550" s="10">
        <v>11</v>
      </c>
      <c r="D550" s="2">
        <f t="shared" si="67"/>
        <v>6.1452513966480445E-2</v>
      </c>
      <c r="E550" s="3">
        <v>97</v>
      </c>
      <c r="F550" s="2">
        <f t="shared" si="68"/>
        <v>0.54189944134078216</v>
      </c>
      <c r="G550" s="11">
        <v>71</v>
      </c>
      <c r="H550" s="2">
        <f t="shared" si="69"/>
        <v>0.39664804469273746</v>
      </c>
      <c r="I550" s="11">
        <v>179</v>
      </c>
      <c r="J550" s="4">
        <v>3</v>
      </c>
      <c r="K550" s="9">
        <v>182</v>
      </c>
      <c r="L550" s="103"/>
    </row>
    <row r="551" spans="2:12" ht="24" x14ac:dyDescent="0.2">
      <c r="B551" s="24" t="s">
        <v>250</v>
      </c>
      <c r="C551" s="10">
        <v>7</v>
      </c>
      <c r="D551" s="2">
        <f t="shared" si="67"/>
        <v>3.9325842696629212E-2</v>
      </c>
      <c r="E551" s="3">
        <v>94</v>
      </c>
      <c r="F551" s="2">
        <f t="shared" si="68"/>
        <v>0.5280898876404494</v>
      </c>
      <c r="G551" s="11">
        <v>77</v>
      </c>
      <c r="H551" s="2">
        <f t="shared" si="69"/>
        <v>0.43258426966292135</v>
      </c>
      <c r="I551" s="11">
        <v>178</v>
      </c>
      <c r="J551" s="4">
        <v>4</v>
      </c>
      <c r="K551" s="9">
        <v>182</v>
      </c>
      <c r="L551" s="103"/>
    </row>
    <row r="552" spans="2:12" x14ac:dyDescent="0.2">
      <c r="B552" s="24" t="s">
        <v>251</v>
      </c>
      <c r="C552" s="10">
        <v>2</v>
      </c>
      <c r="D552" s="2">
        <f t="shared" si="67"/>
        <v>5.4054054054054057E-2</v>
      </c>
      <c r="E552" s="3">
        <v>24</v>
      </c>
      <c r="F552" s="2">
        <f t="shared" si="68"/>
        <v>0.64864864864864868</v>
      </c>
      <c r="G552" s="11">
        <v>11</v>
      </c>
      <c r="H552" s="2">
        <f t="shared" si="69"/>
        <v>0.29729729729729731</v>
      </c>
      <c r="I552" s="11">
        <v>37</v>
      </c>
      <c r="J552" s="4">
        <v>145</v>
      </c>
      <c r="K552" s="9">
        <v>182</v>
      </c>
      <c r="L552" s="103"/>
    </row>
    <row r="553" spans="2:12" x14ac:dyDescent="0.2">
      <c r="B553" s="24" t="s">
        <v>252</v>
      </c>
      <c r="C553" s="10">
        <v>2</v>
      </c>
      <c r="D553" s="2">
        <f t="shared" si="67"/>
        <v>5.5555555555555552E-2</v>
      </c>
      <c r="E553" s="3">
        <v>20</v>
      </c>
      <c r="F553" s="2">
        <f t="shared" si="68"/>
        <v>0.55555555555555558</v>
      </c>
      <c r="G553" s="11">
        <v>14</v>
      </c>
      <c r="H553" s="2">
        <f t="shared" si="69"/>
        <v>0.3888888888888889</v>
      </c>
      <c r="I553" s="4">
        <v>36</v>
      </c>
      <c r="J553" s="4">
        <v>146</v>
      </c>
      <c r="K553" s="9">
        <v>182</v>
      </c>
      <c r="L553" s="103"/>
    </row>
    <row r="554" spans="2:12" x14ac:dyDescent="0.2">
      <c r="B554" s="24" t="s">
        <v>253</v>
      </c>
      <c r="C554" s="10">
        <v>10</v>
      </c>
      <c r="D554" s="2">
        <f t="shared" si="67"/>
        <v>5.6818181818181816E-2</v>
      </c>
      <c r="E554" s="3">
        <v>126</v>
      </c>
      <c r="F554" s="2">
        <f t="shared" si="68"/>
        <v>0.71590909090909094</v>
      </c>
      <c r="G554" s="11">
        <v>40</v>
      </c>
      <c r="H554" s="2">
        <f t="shared" si="69"/>
        <v>0.22727272727272727</v>
      </c>
      <c r="I554" s="11">
        <v>176</v>
      </c>
      <c r="J554" s="11">
        <v>6</v>
      </c>
      <c r="K554" s="9">
        <v>182</v>
      </c>
      <c r="L554" s="103"/>
    </row>
    <row r="557" spans="2:12" x14ac:dyDescent="0.2">
      <c r="B557" s="102"/>
      <c r="C557" s="102" t="s">
        <v>254</v>
      </c>
    </row>
    <row r="559" spans="2:12" x14ac:dyDescent="0.2">
      <c r="B559" s="253" t="s">
        <v>244</v>
      </c>
      <c r="C559" s="257" t="s">
        <v>313</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7.0921985815602835E-3</v>
      </c>
      <c r="E562" s="3">
        <v>25</v>
      </c>
      <c r="F562" s="2">
        <f>E562/I562</f>
        <v>0.1773049645390071</v>
      </c>
      <c r="G562" s="11">
        <v>115</v>
      </c>
      <c r="H562" s="2">
        <f>G562/I562</f>
        <v>0.81560283687943258</v>
      </c>
      <c r="I562" s="11">
        <v>141</v>
      </c>
      <c r="J562" s="11">
        <v>1</v>
      </c>
      <c r="K562" s="9">
        <v>142</v>
      </c>
      <c r="L562" s="103"/>
    </row>
    <row r="563" spans="2:12" x14ac:dyDescent="0.2">
      <c r="B563" s="24" t="s">
        <v>249</v>
      </c>
      <c r="C563" s="10">
        <v>4</v>
      </c>
      <c r="D563" s="2">
        <f>C563/I563</f>
        <v>2.8368794326241134E-2</v>
      </c>
      <c r="E563" s="3">
        <v>75</v>
      </c>
      <c r="F563" s="2">
        <f>E563/I563</f>
        <v>0.53191489361702127</v>
      </c>
      <c r="G563" s="11">
        <v>62</v>
      </c>
      <c r="H563" s="2">
        <f>G563/I563</f>
        <v>0.43971631205673761</v>
      </c>
      <c r="I563" s="11">
        <v>141</v>
      </c>
      <c r="J563" s="9">
        <v>1</v>
      </c>
      <c r="K563" s="9">
        <v>142</v>
      </c>
      <c r="L563" s="103"/>
    </row>
    <row r="564" spans="2:12" ht="24" x14ac:dyDescent="0.2">
      <c r="B564" s="24" t="s">
        <v>250</v>
      </c>
      <c r="C564" s="10">
        <v>3</v>
      </c>
      <c r="D564" s="2">
        <f>C564/I564</f>
        <v>2.1276595744680851E-2</v>
      </c>
      <c r="E564" s="3">
        <v>76</v>
      </c>
      <c r="F564" s="2">
        <f>E564/I564</f>
        <v>0.53900709219858156</v>
      </c>
      <c r="G564" s="11">
        <v>62</v>
      </c>
      <c r="H564" s="2">
        <f>G564/I564</f>
        <v>0.43971631205673761</v>
      </c>
      <c r="I564" s="11">
        <v>141</v>
      </c>
      <c r="J564" s="11">
        <v>1</v>
      </c>
      <c r="K564" s="9">
        <v>142</v>
      </c>
      <c r="L564" s="103"/>
    </row>
    <row r="565" spans="2:12" x14ac:dyDescent="0.2">
      <c r="B565" s="24" t="s">
        <v>253</v>
      </c>
      <c r="C565" s="10">
        <v>6</v>
      </c>
      <c r="D565" s="2">
        <f>C565/I565</f>
        <v>4.2857142857142858E-2</v>
      </c>
      <c r="E565" s="3">
        <v>100</v>
      </c>
      <c r="F565" s="2">
        <f>E565/I565</f>
        <v>0.7142857142857143</v>
      </c>
      <c r="G565" s="11">
        <v>34</v>
      </c>
      <c r="H565" s="2">
        <f>G565/I565</f>
        <v>0.24285714285714285</v>
      </c>
      <c r="I565" s="11">
        <v>140</v>
      </c>
      <c r="J565" s="9">
        <v>2</v>
      </c>
      <c r="K565" s="9">
        <v>142</v>
      </c>
      <c r="L565" s="103"/>
    </row>
    <row r="568" spans="2:12" x14ac:dyDescent="0.2">
      <c r="C568" s="102" t="s">
        <v>256</v>
      </c>
    </row>
    <row r="570" spans="2:12" x14ac:dyDescent="0.2">
      <c r="B570" s="253" t="s">
        <v>244</v>
      </c>
      <c r="C570" s="257" t="s">
        <v>312</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 t="shared" ref="D573:D578" si="70">C573/I573</f>
        <v>0</v>
      </c>
      <c r="E573" s="3">
        <v>1</v>
      </c>
      <c r="F573" s="2">
        <f t="shared" ref="F573:F578" si="71">E573/I573</f>
        <v>2.6315789473684209E-2</v>
      </c>
      <c r="G573" s="11">
        <v>37</v>
      </c>
      <c r="H573" s="2">
        <f t="shared" ref="H573:H578" si="72">G573/I573</f>
        <v>0.97368421052631582</v>
      </c>
      <c r="I573" s="11">
        <v>38</v>
      </c>
      <c r="J573" s="4">
        <v>2</v>
      </c>
      <c r="K573" s="4">
        <v>40</v>
      </c>
      <c r="L573" s="103"/>
    </row>
    <row r="574" spans="2:12" x14ac:dyDescent="0.2">
      <c r="B574" s="24" t="s">
        <v>249</v>
      </c>
      <c r="C574" s="10">
        <v>7</v>
      </c>
      <c r="D574" s="2">
        <f t="shared" si="70"/>
        <v>0.18421052631578946</v>
      </c>
      <c r="E574" s="3">
        <v>22</v>
      </c>
      <c r="F574" s="2">
        <f t="shared" si="71"/>
        <v>0.57894736842105265</v>
      </c>
      <c r="G574" s="11">
        <v>9</v>
      </c>
      <c r="H574" s="2">
        <f t="shared" si="72"/>
        <v>0.23684210526315788</v>
      </c>
      <c r="I574" s="11">
        <v>38</v>
      </c>
      <c r="J574" s="4">
        <v>2</v>
      </c>
      <c r="K574" s="4">
        <v>40</v>
      </c>
      <c r="L574" s="103"/>
    </row>
    <row r="575" spans="2:12" ht="24" x14ac:dyDescent="0.2">
      <c r="B575" s="24" t="s">
        <v>250</v>
      </c>
      <c r="C575" s="10">
        <v>4</v>
      </c>
      <c r="D575" s="2">
        <f t="shared" si="70"/>
        <v>0.10810810810810811</v>
      </c>
      <c r="E575" s="3">
        <v>18</v>
      </c>
      <c r="F575" s="2">
        <f t="shared" si="71"/>
        <v>0.48648648648648651</v>
      </c>
      <c r="G575" s="11">
        <v>15</v>
      </c>
      <c r="H575" s="2">
        <f t="shared" si="72"/>
        <v>0.40540540540540543</v>
      </c>
      <c r="I575" s="11">
        <v>37</v>
      </c>
      <c r="J575" s="4">
        <v>3</v>
      </c>
      <c r="K575" s="4">
        <v>40</v>
      </c>
      <c r="L575" s="103"/>
    </row>
    <row r="576" spans="2:12" x14ac:dyDescent="0.2">
      <c r="B576" s="24" t="s">
        <v>251</v>
      </c>
      <c r="C576" s="10">
        <v>2</v>
      </c>
      <c r="D576" s="2">
        <f t="shared" si="70"/>
        <v>5.4054054054054057E-2</v>
      </c>
      <c r="E576" s="3">
        <v>24</v>
      </c>
      <c r="F576" s="2">
        <f t="shared" si="71"/>
        <v>0.64864864864864868</v>
      </c>
      <c r="G576" s="11">
        <v>11</v>
      </c>
      <c r="H576" s="2">
        <f t="shared" si="72"/>
        <v>0.29729729729729731</v>
      </c>
      <c r="I576" s="11">
        <v>37</v>
      </c>
      <c r="J576" s="4">
        <v>3</v>
      </c>
      <c r="K576" s="4">
        <v>40</v>
      </c>
      <c r="L576" s="103"/>
    </row>
    <row r="577" spans="2:12" x14ac:dyDescent="0.2">
      <c r="B577" s="24" t="s">
        <v>252</v>
      </c>
      <c r="C577" s="10">
        <v>2</v>
      </c>
      <c r="D577" s="2">
        <f t="shared" si="70"/>
        <v>5.5555555555555552E-2</v>
      </c>
      <c r="E577" s="3">
        <v>20</v>
      </c>
      <c r="F577" s="2">
        <f t="shared" si="71"/>
        <v>0.55555555555555558</v>
      </c>
      <c r="G577" s="11">
        <v>14</v>
      </c>
      <c r="H577" s="2">
        <f t="shared" si="72"/>
        <v>0.3888888888888889</v>
      </c>
      <c r="I577" s="11">
        <v>36</v>
      </c>
      <c r="J577" s="4">
        <v>4</v>
      </c>
      <c r="K577" s="4">
        <v>40</v>
      </c>
      <c r="L577" s="103"/>
    </row>
    <row r="578" spans="2:12" x14ac:dyDescent="0.2">
      <c r="B578" s="24" t="s">
        <v>253</v>
      </c>
      <c r="C578" s="10">
        <v>4</v>
      </c>
      <c r="D578" s="2">
        <f t="shared" si="70"/>
        <v>0.1111111111111111</v>
      </c>
      <c r="E578" s="3">
        <v>26</v>
      </c>
      <c r="F578" s="2">
        <f t="shared" si="71"/>
        <v>0.72222222222222221</v>
      </c>
      <c r="G578" s="11">
        <v>6</v>
      </c>
      <c r="H578" s="2">
        <f t="shared" si="72"/>
        <v>0.16666666666666666</v>
      </c>
      <c r="I578" s="11">
        <v>36</v>
      </c>
      <c r="J578" s="11">
        <v>4</v>
      </c>
      <c r="K578" s="4">
        <v>40</v>
      </c>
      <c r="L578" s="103"/>
    </row>
  </sheetData>
  <mergeCells count="161">
    <mergeCell ref="B8:B11"/>
    <mergeCell ref="C8:O9"/>
    <mergeCell ref="C10:C11"/>
    <mergeCell ref="D10:D11"/>
    <mergeCell ref="E10:E11"/>
    <mergeCell ref="F10:F11"/>
    <mergeCell ref="G10:G11"/>
    <mergeCell ref="H10:H11"/>
    <mergeCell ref="I10:I11"/>
    <mergeCell ref="J10:J11"/>
    <mergeCell ref="K10:K11"/>
    <mergeCell ref="L10:L11"/>
    <mergeCell ref="M10:M11"/>
    <mergeCell ref="N10:N11"/>
    <mergeCell ref="O10:O11"/>
    <mergeCell ref="F27:F28"/>
    <mergeCell ref="G27:G28"/>
    <mergeCell ref="H27:H28"/>
    <mergeCell ref="I27:I28"/>
    <mergeCell ref="J27:J28"/>
    <mergeCell ref="K27:K28"/>
    <mergeCell ref="B42:B45"/>
    <mergeCell ref="C42:O43"/>
    <mergeCell ref="C44:C45"/>
    <mergeCell ref="D44:D45"/>
    <mergeCell ref="E44:E45"/>
    <mergeCell ref="F44:F45"/>
    <mergeCell ref="O44:O45"/>
    <mergeCell ref="B25:B28"/>
    <mergeCell ref="C25:O26"/>
    <mergeCell ref="C27:C28"/>
    <mergeCell ref="D27:D28"/>
    <mergeCell ref="E27:E28"/>
    <mergeCell ref="L27:L28"/>
    <mergeCell ref="M27:M28"/>
    <mergeCell ref="N27:N28"/>
    <mergeCell ref="O27:O28"/>
    <mergeCell ref="G70:G71"/>
    <mergeCell ref="G44:G45"/>
    <mergeCell ref="H44:H45"/>
    <mergeCell ref="I44:I45"/>
    <mergeCell ref="J44:J45"/>
    <mergeCell ref="K44:K45"/>
    <mergeCell ref="L44:L45"/>
    <mergeCell ref="M44:M45"/>
    <mergeCell ref="N44:N45"/>
    <mergeCell ref="C59:O59"/>
    <mergeCell ref="L70:L71"/>
    <mergeCell ref="B68:B71"/>
    <mergeCell ref="C68:O69"/>
    <mergeCell ref="C70:C71"/>
    <mergeCell ref="D70:D71"/>
    <mergeCell ref="E70:E71"/>
    <mergeCell ref="F70:F71"/>
    <mergeCell ref="B79:B82"/>
    <mergeCell ref="C79:O80"/>
    <mergeCell ref="C81:C82"/>
    <mergeCell ref="D81:D82"/>
    <mergeCell ref="E81:E82"/>
    <mergeCell ref="F81:F82"/>
    <mergeCell ref="G81:G82"/>
    <mergeCell ref="O81:O82"/>
    <mergeCell ref="M70:M71"/>
    <mergeCell ref="N70:N71"/>
    <mergeCell ref="O70:O71"/>
    <mergeCell ref="H81:H82"/>
    <mergeCell ref="I81:I82"/>
    <mergeCell ref="J81:J82"/>
    <mergeCell ref="H70:H71"/>
    <mergeCell ref="I70:I71"/>
    <mergeCell ref="J70:J71"/>
    <mergeCell ref="K70:K71"/>
    <mergeCell ref="N81:N82"/>
    <mergeCell ref="K81:K82"/>
    <mergeCell ref="L81:L82"/>
    <mergeCell ref="M81:M82"/>
    <mergeCell ref="B143:B145"/>
    <mergeCell ref="C143:O144"/>
    <mergeCell ref="B155:B157"/>
    <mergeCell ref="C155:S156"/>
    <mergeCell ref="B169:B171"/>
    <mergeCell ref="C169:S170"/>
    <mergeCell ref="F92:F93"/>
    <mergeCell ref="G92:G93"/>
    <mergeCell ref="H92:H93"/>
    <mergeCell ref="B101:B103"/>
    <mergeCell ref="C101:O102"/>
    <mergeCell ref="B115:B117"/>
    <mergeCell ref="C115:O116"/>
    <mergeCell ref="B129:B131"/>
    <mergeCell ref="C129:O130"/>
    <mergeCell ref="I92:I93"/>
    <mergeCell ref="J92:J93"/>
    <mergeCell ref="K92:K93"/>
    <mergeCell ref="L92:L93"/>
    <mergeCell ref="M92:M93"/>
    <mergeCell ref="N92:N93"/>
    <mergeCell ref="B90:B93"/>
    <mergeCell ref="C90:O91"/>
    <mergeCell ref="C92:C93"/>
    <mergeCell ref="D92:D93"/>
    <mergeCell ref="E92:E93"/>
    <mergeCell ref="O92:O93"/>
    <mergeCell ref="B324:B326"/>
    <mergeCell ref="C324:I325"/>
    <mergeCell ref="B183:B185"/>
    <mergeCell ref="C183:S184"/>
    <mergeCell ref="B197:B199"/>
    <mergeCell ref="C197:S198"/>
    <mergeCell ref="B209:B211"/>
    <mergeCell ref="C209:S210"/>
    <mergeCell ref="B221:B223"/>
    <mergeCell ref="C221:S222"/>
    <mergeCell ref="B233:B235"/>
    <mergeCell ref="C233:O234"/>
    <mergeCell ref="B243:B245"/>
    <mergeCell ref="C243:O244"/>
    <mergeCell ref="B256:B258"/>
    <mergeCell ref="C256:O257"/>
    <mergeCell ref="B269:B271"/>
    <mergeCell ref="C269:O270"/>
    <mergeCell ref="B285:B287"/>
    <mergeCell ref="C285:O286"/>
    <mergeCell ref="B296:B298"/>
    <mergeCell ref="C296:K297"/>
    <mergeCell ref="B310:B311"/>
    <mergeCell ref="C310:I311"/>
    <mergeCell ref="B486:B488"/>
    <mergeCell ref="C486:O487"/>
    <mergeCell ref="B338:B340"/>
    <mergeCell ref="C338:O339"/>
    <mergeCell ref="B350:B352"/>
    <mergeCell ref="C350:O351"/>
    <mergeCell ref="B374:B375"/>
    <mergeCell ref="C374:I374"/>
    <mergeCell ref="B381:B383"/>
    <mergeCell ref="C381:O382"/>
    <mergeCell ref="B398:B400"/>
    <mergeCell ref="C398:G399"/>
    <mergeCell ref="B406:B408"/>
    <mergeCell ref="C406:O407"/>
    <mergeCell ref="B424:B426"/>
    <mergeCell ref="C424:O425"/>
    <mergeCell ref="B442:B444"/>
    <mergeCell ref="B570:B572"/>
    <mergeCell ref="C570:K571"/>
    <mergeCell ref="B503:B505"/>
    <mergeCell ref="C503:O504"/>
    <mergeCell ref="B524:B526"/>
    <mergeCell ref="C524:O525"/>
    <mergeCell ref="B546:B548"/>
    <mergeCell ref="C546:K547"/>
    <mergeCell ref="C442:M443"/>
    <mergeCell ref="B454:B455"/>
    <mergeCell ref="C454:G454"/>
    <mergeCell ref="B461:B463"/>
    <mergeCell ref="C461:O462"/>
    <mergeCell ref="B473:B475"/>
    <mergeCell ref="C473:O474"/>
    <mergeCell ref="B559:B561"/>
    <mergeCell ref="C559:K560"/>
  </mergeCells>
  <pageMargins left="0.70866141732283472" right="0.70866141732283472" top="0.74803149606299213" bottom="0.74803149606299213" header="0.31496062992125984" footer="0.31496062992125984"/>
  <pageSetup paperSize="9" scale="80" orientation="landscape" r:id="rId1"/>
  <extLst>
    <ext xmlns:x14="http://schemas.microsoft.com/office/spreadsheetml/2009/9/main" uri="{78C0D931-6437-407d-A8EE-F0AAD7539E65}">
      <x14:conditionalFormattings>
        <x14:conditionalFormatting xmlns:xm="http://schemas.microsoft.com/office/excel/2006/main">
          <x14:cfRule type="expression" priority="329" id="{C6FAEC23-32B8-47D5-AFEA-710EF0A68B2D}">
            <xm:f>D12&lt;(Gesamt!D12-30%)</xm:f>
            <x14:dxf>
              <fill>
                <patternFill>
                  <bgColor theme="3" tint="0.39994506668294322"/>
                </patternFill>
              </fill>
            </x14:dxf>
          </x14:cfRule>
          <x14:cfRule type="expression" priority="330" id="{AEF55A44-6D6A-4B89-BCD7-4C7358DBA2C2}">
            <xm:f>D12&lt;(Gesamt!D12-10%)</xm:f>
            <x14:dxf>
              <fill>
                <patternFill>
                  <bgColor theme="3" tint="0.79998168889431442"/>
                </patternFill>
              </fill>
            </x14:dxf>
          </x14:cfRule>
          <x14:cfRule type="expression" priority="331" id="{96594C4D-E6D2-4D06-A314-D0859AFFA1BA}">
            <xm:f>D12&gt;(Gesamt!D12+10%)</xm:f>
            <x14:dxf>
              <fill>
                <patternFill>
                  <bgColor theme="3" tint="0.79998168889431442"/>
                </patternFill>
              </fill>
            </x14:dxf>
          </x14:cfRule>
          <x14:cfRule type="expression" priority="332" id="{862A8E43-9C1E-4709-95C0-CA8225F26421}">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D385:D391 F385:F391 H385:H391 J385:J391 L385:L391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3" s="123" customFormat="1" x14ac:dyDescent="0.2">
      <c r="B2" s="34"/>
      <c r="C2" s="102" t="s">
        <v>344</v>
      </c>
      <c r="D2" s="34"/>
      <c r="E2" s="34"/>
      <c r="F2" s="34"/>
      <c r="G2" s="34"/>
      <c r="H2" s="34"/>
      <c r="I2" s="34"/>
      <c r="J2" s="34"/>
      <c r="K2" s="34"/>
      <c r="L2" s="34"/>
      <c r="M2" s="34"/>
    </row>
    <row r="4" spans="2:13" s="123" customFormat="1" x14ac:dyDescent="0.2">
      <c r="B4" s="34"/>
      <c r="C4" s="102" t="s">
        <v>0</v>
      </c>
      <c r="D4" s="34"/>
      <c r="E4" s="34"/>
      <c r="F4" s="34"/>
      <c r="G4" s="34"/>
      <c r="H4" s="34"/>
      <c r="I4" s="34"/>
      <c r="J4" s="34"/>
      <c r="K4" s="34"/>
      <c r="L4" s="34"/>
      <c r="M4" s="34"/>
    </row>
    <row r="6" spans="2:13" s="123" customFormat="1" x14ac:dyDescent="0.2">
      <c r="B6" s="34"/>
      <c r="C6" s="102" t="s">
        <v>279</v>
      </c>
      <c r="D6" s="34"/>
      <c r="E6" s="34"/>
      <c r="F6" s="34"/>
      <c r="G6" s="34"/>
      <c r="H6" s="34"/>
      <c r="I6" s="34"/>
      <c r="J6" s="34"/>
      <c r="K6" s="34"/>
      <c r="L6" s="34"/>
      <c r="M6" s="34"/>
    </row>
    <row r="7" spans="2:13" s="34" customFormat="1" x14ac:dyDescent="0.25">
      <c r="L7" s="151"/>
      <c r="M7" s="151"/>
    </row>
    <row r="8" spans="2:13" s="123" customFormat="1" ht="12" customHeight="1" x14ac:dyDescent="0.2">
      <c r="B8" s="253" t="s">
        <v>1</v>
      </c>
      <c r="C8" s="247" t="s">
        <v>27</v>
      </c>
      <c r="D8" s="248"/>
      <c r="E8" s="248"/>
      <c r="F8" s="248"/>
      <c r="G8" s="248"/>
      <c r="H8" s="248"/>
      <c r="I8" s="248"/>
      <c r="J8" s="248"/>
      <c r="K8" s="249"/>
      <c r="L8" s="178"/>
      <c r="M8" s="25"/>
    </row>
    <row r="9" spans="2:13" s="123" customFormat="1" x14ac:dyDescent="0.2">
      <c r="B9" s="253"/>
      <c r="C9" s="250"/>
      <c r="D9" s="251"/>
      <c r="E9" s="251"/>
      <c r="F9" s="251"/>
      <c r="G9" s="251"/>
      <c r="H9" s="251"/>
      <c r="I9" s="251"/>
      <c r="J9" s="251"/>
      <c r="K9" s="252"/>
      <c r="L9" s="178"/>
      <c r="M9" s="25"/>
    </row>
    <row r="10" spans="2:13" s="123" customFormat="1" ht="25.9" customHeight="1" x14ac:dyDescent="0.2">
      <c r="B10" s="253"/>
      <c r="C10" s="258" t="s">
        <v>331</v>
      </c>
      <c r="D10" s="278"/>
      <c r="E10" s="184"/>
      <c r="F10" s="184"/>
      <c r="G10" s="274" t="s">
        <v>332</v>
      </c>
      <c r="H10" s="184"/>
      <c r="I10" s="274" t="s">
        <v>345</v>
      </c>
      <c r="J10" s="276" t="s">
        <v>5</v>
      </c>
      <c r="K10" s="277" t="s">
        <v>346</v>
      </c>
      <c r="L10" s="179"/>
      <c r="M10" s="122"/>
    </row>
    <row r="11" spans="2:13" s="123" customFormat="1" x14ac:dyDescent="0.2">
      <c r="B11" s="253"/>
      <c r="C11" s="258"/>
      <c r="D11" s="279"/>
      <c r="E11" s="185"/>
      <c r="F11" s="185"/>
      <c r="G11" s="275"/>
      <c r="H11" s="185"/>
      <c r="I11" s="275"/>
      <c r="J11" s="276"/>
      <c r="K11" s="258"/>
      <c r="L11" s="34"/>
      <c r="M11" s="34"/>
    </row>
    <row r="12" spans="2:13" s="123" customFormat="1" x14ac:dyDescent="0.25">
      <c r="B12" s="23" t="s">
        <v>7</v>
      </c>
      <c r="C12" s="1">
        <f>Agrar!C12+Agrar!E12</f>
        <v>38</v>
      </c>
      <c r="D12" s="2">
        <f>C12/I12</f>
        <v>0.3247863247863248</v>
      </c>
      <c r="E12" s="1">
        <f>Agrar!G12</f>
        <v>29</v>
      </c>
      <c r="F12" s="2">
        <f>E12/$I$12</f>
        <v>0.24786324786324787</v>
      </c>
      <c r="G12" s="1">
        <f>Agrar!I12+Agrar!K12</f>
        <v>50</v>
      </c>
      <c r="H12" s="2">
        <f>G12/$I12</f>
        <v>0.42735042735042733</v>
      </c>
      <c r="I12" s="3">
        <f>Agrar!M12</f>
        <v>117</v>
      </c>
      <c r="J12" s="3">
        <f>Agrar!N12</f>
        <v>0</v>
      </c>
      <c r="K12" s="3">
        <f>Agrar!O12</f>
        <v>117</v>
      </c>
      <c r="L12" s="34"/>
      <c r="M12" s="34"/>
    </row>
    <row r="13" spans="2:13" s="123" customFormat="1" ht="13.5" customHeight="1" x14ac:dyDescent="0.25">
      <c r="B13" s="23" t="s">
        <v>8</v>
      </c>
      <c r="C13" s="1">
        <f>Agrar!C13+Agrar!E13</f>
        <v>105</v>
      </c>
      <c r="D13" s="2">
        <f t="shared" ref="D13:D20" si="0">C13/I13</f>
        <v>0.98130841121495327</v>
      </c>
      <c r="E13" s="1">
        <f>Agrar!G13</f>
        <v>2</v>
      </c>
      <c r="F13" s="2">
        <f>E13/$I$13</f>
        <v>1.8691588785046728E-2</v>
      </c>
      <c r="G13" s="1">
        <f>Agrar!I13+Agrar!K13</f>
        <v>0</v>
      </c>
      <c r="H13" s="2">
        <f t="shared" ref="H13:H20" si="1">G13/$I13</f>
        <v>0</v>
      </c>
      <c r="I13" s="3">
        <f>Agrar!M13</f>
        <v>107</v>
      </c>
      <c r="J13" s="3">
        <f>Agrar!N13</f>
        <v>10</v>
      </c>
      <c r="K13" s="3">
        <f>Agrar!O13</f>
        <v>117</v>
      </c>
      <c r="L13" s="34"/>
      <c r="M13" s="34"/>
    </row>
    <row r="14" spans="2:13" s="123" customFormat="1" ht="15.75" customHeight="1" x14ac:dyDescent="0.25">
      <c r="B14" s="23" t="s">
        <v>9</v>
      </c>
      <c r="C14" s="1">
        <f>Agrar!C14+Agrar!E14</f>
        <v>92</v>
      </c>
      <c r="D14" s="2">
        <f t="shared" si="0"/>
        <v>0.85185185185185186</v>
      </c>
      <c r="E14" s="1">
        <f>Agrar!G14</f>
        <v>10</v>
      </c>
      <c r="F14" s="2">
        <f>E14/$I$14</f>
        <v>9.2592592592592587E-2</v>
      </c>
      <c r="G14" s="1">
        <f>Agrar!I14+Agrar!K14</f>
        <v>6</v>
      </c>
      <c r="H14" s="2">
        <f t="shared" si="1"/>
        <v>5.5555555555555552E-2</v>
      </c>
      <c r="I14" s="3">
        <f>Agrar!M14</f>
        <v>108</v>
      </c>
      <c r="J14" s="3">
        <f>Agrar!N14</f>
        <v>9</v>
      </c>
      <c r="K14" s="3">
        <f>Agrar!O14</f>
        <v>117</v>
      </c>
      <c r="L14" s="34"/>
      <c r="M14" s="34"/>
    </row>
    <row r="15" spans="2:13" s="123" customFormat="1" ht="15.75" customHeight="1" x14ac:dyDescent="0.25">
      <c r="B15" s="23" t="s">
        <v>10</v>
      </c>
      <c r="C15" s="1">
        <f>Agrar!C15+Agrar!E15</f>
        <v>105</v>
      </c>
      <c r="D15" s="2">
        <f t="shared" si="0"/>
        <v>0.97222222222222221</v>
      </c>
      <c r="E15" s="1">
        <f>Agrar!G15</f>
        <v>2</v>
      </c>
      <c r="F15" s="2">
        <f>E15/$I$15</f>
        <v>1.8518518518518517E-2</v>
      </c>
      <c r="G15" s="1">
        <f>Agrar!I15+Agrar!K15</f>
        <v>1</v>
      </c>
      <c r="H15" s="2">
        <f t="shared" si="1"/>
        <v>9.2592592592592587E-3</v>
      </c>
      <c r="I15" s="3">
        <f>Agrar!M15</f>
        <v>108</v>
      </c>
      <c r="J15" s="3">
        <f>Agrar!N15</f>
        <v>9</v>
      </c>
      <c r="K15" s="3">
        <f>Agrar!O15</f>
        <v>117</v>
      </c>
      <c r="L15" s="34"/>
      <c r="M15" s="34"/>
    </row>
    <row r="16" spans="2:13" s="123" customFormat="1" ht="16.5" customHeight="1" x14ac:dyDescent="0.25">
      <c r="B16" s="23" t="s">
        <v>11</v>
      </c>
      <c r="C16" s="1">
        <f>Agrar!C16+Agrar!E16</f>
        <v>97</v>
      </c>
      <c r="D16" s="2">
        <f t="shared" si="0"/>
        <v>0.88990825688073394</v>
      </c>
      <c r="E16" s="1">
        <f>Agrar!G16</f>
        <v>6</v>
      </c>
      <c r="F16" s="2">
        <f>E16/$I$16</f>
        <v>5.5045871559633031E-2</v>
      </c>
      <c r="G16" s="1">
        <f>Agrar!I16+Agrar!K16</f>
        <v>6</v>
      </c>
      <c r="H16" s="2">
        <f t="shared" si="1"/>
        <v>5.5045871559633031E-2</v>
      </c>
      <c r="I16" s="3">
        <f>Agrar!M16</f>
        <v>109</v>
      </c>
      <c r="J16" s="3">
        <f>Agrar!N16</f>
        <v>8</v>
      </c>
      <c r="K16" s="3">
        <f>Agrar!O16</f>
        <v>117</v>
      </c>
      <c r="L16" s="34"/>
      <c r="M16" s="34"/>
    </row>
    <row r="17" spans="2:16" s="123" customFormat="1" ht="19.5" customHeight="1" x14ac:dyDescent="0.25">
      <c r="B17" s="23" t="s">
        <v>12</v>
      </c>
      <c r="C17" s="1">
        <f>Agrar!C17+Agrar!E17</f>
        <v>103</v>
      </c>
      <c r="D17" s="2">
        <f t="shared" si="0"/>
        <v>0.99038461538461542</v>
      </c>
      <c r="E17" s="1">
        <f>Agrar!G17</f>
        <v>1</v>
      </c>
      <c r="F17" s="2">
        <f>E17/$I$17</f>
        <v>9.6153846153846159E-3</v>
      </c>
      <c r="G17" s="1">
        <f>Agrar!I17+Agrar!K17</f>
        <v>0</v>
      </c>
      <c r="H17" s="2">
        <f t="shared" si="1"/>
        <v>0</v>
      </c>
      <c r="I17" s="3">
        <f>Agrar!M17</f>
        <v>104</v>
      </c>
      <c r="J17" s="3">
        <f>Agrar!N17</f>
        <v>13</v>
      </c>
      <c r="K17" s="3">
        <f>Agrar!O17</f>
        <v>117</v>
      </c>
      <c r="L17" s="34"/>
      <c r="M17" s="34"/>
      <c r="N17" s="34"/>
      <c r="O17" s="34"/>
    </row>
    <row r="18" spans="2:16" s="123" customFormat="1" ht="26.25" customHeight="1" x14ac:dyDescent="0.25">
      <c r="B18" s="23" t="s">
        <v>13</v>
      </c>
      <c r="C18" s="1">
        <f>Agrar!C18+Agrar!E18</f>
        <v>90</v>
      </c>
      <c r="D18" s="2">
        <f t="shared" si="0"/>
        <v>0.81081081081081086</v>
      </c>
      <c r="E18" s="1">
        <f>Agrar!G18</f>
        <v>9</v>
      </c>
      <c r="F18" s="2">
        <f>E18/$I$18</f>
        <v>8.1081081081081086E-2</v>
      </c>
      <c r="G18" s="1">
        <f>Agrar!I18+Agrar!K18</f>
        <v>12</v>
      </c>
      <c r="H18" s="2">
        <f t="shared" si="1"/>
        <v>0.10810810810810811</v>
      </c>
      <c r="I18" s="3">
        <f>Agrar!M18</f>
        <v>111</v>
      </c>
      <c r="J18" s="3">
        <f>Agrar!N18</f>
        <v>6</v>
      </c>
      <c r="K18" s="3">
        <f>Agrar!O18</f>
        <v>117</v>
      </c>
      <c r="L18" s="34"/>
      <c r="M18" s="34"/>
      <c r="N18" s="34"/>
      <c r="O18" s="34"/>
    </row>
    <row r="19" spans="2:16" s="123" customFormat="1" ht="15" customHeight="1" x14ac:dyDescent="0.25">
      <c r="B19" s="23" t="s">
        <v>14</v>
      </c>
      <c r="C19" s="1">
        <f>Agrar!C19+Agrar!E19</f>
        <v>98</v>
      </c>
      <c r="D19" s="2">
        <f t="shared" si="0"/>
        <v>0.91588785046728971</v>
      </c>
      <c r="E19" s="1">
        <f>Agrar!G19</f>
        <v>6</v>
      </c>
      <c r="F19" s="2">
        <f>E19/$I$19</f>
        <v>5.6074766355140186E-2</v>
      </c>
      <c r="G19" s="1">
        <f>Agrar!I19+Agrar!K19</f>
        <v>3</v>
      </c>
      <c r="H19" s="2">
        <f t="shared" si="1"/>
        <v>2.8037383177570093E-2</v>
      </c>
      <c r="I19" s="3">
        <f>Agrar!M19</f>
        <v>107</v>
      </c>
      <c r="J19" s="3">
        <f>Agrar!N19</f>
        <v>10</v>
      </c>
      <c r="K19" s="3">
        <f>Agrar!O19</f>
        <v>117</v>
      </c>
      <c r="L19" s="34"/>
      <c r="M19" s="34"/>
      <c r="N19" s="34"/>
      <c r="O19" s="34"/>
    </row>
    <row r="20" spans="2:16" s="123" customFormat="1" ht="15.75" customHeight="1" x14ac:dyDescent="0.2">
      <c r="B20" s="23" t="s">
        <v>15</v>
      </c>
      <c r="C20" s="1">
        <f>Agrar!C20+Agrar!E20</f>
        <v>103</v>
      </c>
      <c r="D20" s="2">
        <f t="shared" si="0"/>
        <v>0.97169811320754718</v>
      </c>
      <c r="E20" s="1">
        <f>Agrar!G20</f>
        <v>2</v>
      </c>
      <c r="F20" s="2">
        <f>E20/$I$20</f>
        <v>1.8867924528301886E-2</v>
      </c>
      <c r="G20" s="1">
        <f>Agrar!I20+Agrar!K20</f>
        <v>1</v>
      </c>
      <c r="H20" s="2">
        <f t="shared" si="1"/>
        <v>9.433962264150943E-3</v>
      </c>
      <c r="I20" s="3">
        <f>Agrar!M20</f>
        <v>106</v>
      </c>
      <c r="J20" s="3">
        <f>Agrar!N20</f>
        <v>11</v>
      </c>
      <c r="K20" s="3">
        <f>Agrar!O20</f>
        <v>117</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184"/>
      <c r="F27" s="184"/>
      <c r="G27" s="274" t="s">
        <v>332</v>
      </c>
      <c r="H27" s="184"/>
      <c r="I27" s="274" t="s">
        <v>345</v>
      </c>
      <c r="J27" s="276" t="s">
        <v>5</v>
      </c>
      <c r="K27" s="277" t="s">
        <v>346</v>
      </c>
      <c r="L27" s="179"/>
      <c r="M27" s="122"/>
      <c r="N27" s="122"/>
      <c r="O27" s="122"/>
      <c r="P27" s="180"/>
    </row>
    <row r="28" spans="2:16" s="123" customFormat="1" ht="24.75" customHeight="1" x14ac:dyDescent="0.2">
      <c r="B28" s="253"/>
      <c r="C28" s="258"/>
      <c r="D28" s="279"/>
      <c r="E28" s="185"/>
      <c r="F28" s="185"/>
      <c r="G28" s="275"/>
      <c r="H28" s="185"/>
      <c r="I28" s="275"/>
      <c r="J28" s="276"/>
      <c r="K28" s="258"/>
      <c r="L28" s="179"/>
      <c r="M28" s="122"/>
      <c r="N28" s="122"/>
      <c r="O28" s="122"/>
      <c r="P28" s="180"/>
    </row>
    <row r="29" spans="2:16" s="123" customFormat="1" x14ac:dyDescent="0.25">
      <c r="B29" s="23" t="s">
        <v>7</v>
      </c>
      <c r="C29" s="1">
        <f>Agrar!C29+Agrar!E29</f>
        <v>9</v>
      </c>
      <c r="D29" s="2">
        <f>C29/$I29</f>
        <v>0.14285714285714285</v>
      </c>
      <c r="E29" s="1">
        <f>Agrar!G29</f>
        <v>17</v>
      </c>
      <c r="F29" s="2">
        <f>E29/$I29</f>
        <v>0.26984126984126983</v>
      </c>
      <c r="G29" s="1">
        <f>Agrar!I29+Agrar!K29</f>
        <v>37</v>
      </c>
      <c r="H29" s="2">
        <f>G29/$I29</f>
        <v>0.58730158730158732</v>
      </c>
      <c r="I29" s="3">
        <f>Agrar!M29</f>
        <v>63</v>
      </c>
      <c r="J29" s="3">
        <f>Agrar!N29</f>
        <v>0</v>
      </c>
      <c r="K29" s="35">
        <f t="shared" ref="K29:K37" si="2">I29+J29</f>
        <v>63</v>
      </c>
      <c r="L29" s="34"/>
      <c r="M29" s="34"/>
      <c r="N29" s="34"/>
      <c r="O29" s="34"/>
    </row>
    <row r="30" spans="2:16" s="123" customFormat="1" x14ac:dyDescent="0.25">
      <c r="B30" s="23" t="s">
        <v>8</v>
      </c>
      <c r="C30" s="1">
        <f>Agrar!C30+Agrar!E30</f>
        <v>58</v>
      </c>
      <c r="D30" s="2">
        <f t="shared" ref="D30:F37" si="3">C30/$I30</f>
        <v>0.96666666666666667</v>
      </c>
      <c r="E30" s="1">
        <f>Agrar!G30</f>
        <v>2</v>
      </c>
      <c r="F30" s="2">
        <f t="shared" si="3"/>
        <v>3.3333333333333333E-2</v>
      </c>
      <c r="G30" s="1">
        <f>Agrar!I30+Agrar!K30</f>
        <v>0</v>
      </c>
      <c r="H30" s="2">
        <f t="shared" ref="H30:H37" si="4">G30/$I30</f>
        <v>0</v>
      </c>
      <c r="I30" s="3">
        <f>Agrar!M30</f>
        <v>60</v>
      </c>
      <c r="J30" s="3">
        <f>Agrar!N30</f>
        <v>3</v>
      </c>
      <c r="K30" s="35">
        <f t="shared" si="2"/>
        <v>63</v>
      </c>
      <c r="L30" s="34"/>
      <c r="M30" s="34"/>
      <c r="N30" s="34"/>
      <c r="O30" s="34"/>
    </row>
    <row r="31" spans="2:16" s="123" customFormat="1" x14ac:dyDescent="0.25">
      <c r="B31" s="23" t="s">
        <v>9</v>
      </c>
      <c r="C31" s="1">
        <f>Agrar!C31+Agrar!E31</f>
        <v>54</v>
      </c>
      <c r="D31" s="2">
        <f t="shared" si="3"/>
        <v>0.9</v>
      </c>
      <c r="E31" s="1">
        <f>Agrar!G31</f>
        <v>3</v>
      </c>
      <c r="F31" s="2">
        <f t="shared" si="3"/>
        <v>0.05</v>
      </c>
      <c r="G31" s="1">
        <f>Agrar!I31+Agrar!K31</f>
        <v>3</v>
      </c>
      <c r="H31" s="2">
        <f t="shared" si="4"/>
        <v>0.05</v>
      </c>
      <c r="I31" s="3">
        <f>Agrar!M31</f>
        <v>60</v>
      </c>
      <c r="J31" s="3">
        <f>Agrar!N31</f>
        <v>3</v>
      </c>
      <c r="K31" s="35">
        <f t="shared" si="2"/>
        <v>63</v>
      </c>
      <c r="L31" s="34"/>
      <c r="M31" s="34"/>
      <c r="N31" s="34"/>
      <c r="O31" s="34"/>
    </row>
    <row r="32" spans="2:16" s="123" customFormat="1" x14ac:dyDescent="0.25">
      <c r="B32" s="23" t="s">
        <v>18</v>
      </c>
      <c r="C32" s="1">
        <f>Agrar!C32+Agrar!E32</f>
        <v>58</v>
      </c>
      <c r="D32" s="2">
        <f t="shared" si="3"/>
        <v>0.96666666666666667</v>
      </c>
      <c r="E32" s="1">
        <f>Agrar!G32</f>
        <v>1</v>
      </c>
      <c r="F32" s="2">
        <f t="shared" si="3"/>
        <v>1.6666666666666666E-2</v>
      </c>
      <c r="G32" s="1">
        <f>Agrar!I32+Agrar!K32</f>
        <v>1</v>
      </c>
      <c r="H32" s="2">
        <f t="shared" si="4"/>
        <v>1.6666666666666666E-2</v>
      </c>
      <c r="I32" s="3">
        <f>Agrar!M32</f>
        <v>60</v>
      </c>
      <c r="J32" s="3">
        <f>Agrar!N32</f>
        <v>3</v>
      </c>
      <c r="K32" s="35">
        <f t="shared" si="2"/>
        <v>63</v>
      </c>
      <c r="L32" s="34"/>
      <c r="M32" s="34"/>
      <c r="N32" s="34"/>
      <c r="O32" s="34"/>
    </row>
    <row r="33" spans="2:15" s="123" customFormat="1" x14ac:dyDescent="0.25">
      <c r="B33" s="23" t="s">
        <v>11</v>
      </c>
      <c r="C33" s="1">
        <f>Agrar!C33+Agrar!E33</f>
        <v>51</v>
      </c>
      <c r="D33" s="2">
        <f t="shared" si="3"/>
        <v>0.85</v>
      </c>
      <c r="E33" s="1">
        <f>Agrar!G33</f>
        <v>4</v>
      </c>
      <c r="F33" s="2">
        <f t="shared" si="3"/>
        <v>6.6666666666666666E-2</v>
      </c>
      <c r="G33" s="1">
        <f>Agrar!I33+Agrar!K33</f>
        <v>5</v>
      </c>
      <c r="H33" s="2">
        <f t="shared" si="4"/>
        <v>8.3333333333333329E-2</v>
      </c>
      <c r="I33" s="3">
        <f>Agrar!M33</f>
        <v>60</v>
      </c>
      <c r="J33" s="3">
        <f>Agrar!N33</f>
        <v>3</v>
      </c>
      <c r="K33" s="35">
        <f t="shared" si="2"/>
        <v>63</v>
      </c>
      <c r="L33" s="34"/>
      <c r="M33" s="34"/>
      <c r="N33" s="34"/>
      <c r="O33" s="34"/>
    </row>
    <row r="34" spans="2:15" s="123" customFormat="1" x14ac:dyDescent="0.25">
      <c r="B34" s="23" t="s">
        <v>12</v>
      </c>
      <c r="C34" s="1">
        <f>Agrar!C34+Agrar!E34</f>
        <v>59</v>
      </c>
      <c r="D34" s="2">
        <f t="shared" si="3"/>
        <v>0.98333333333333328</v>
      </c>
      <c r="E34" s="1">
        <f>Agrar!G34</f>
        <v>1</v>
      </c>
      <c r="F34" s="2">
        <f t="shared" si="3"/>
        <v>1.6666666666666666E-2</v>
      </c>
      <c r="G34" s="1">
        <f>Agrar!I34+Agrar!K34</f>
        <v>0</v>
      </c>
      <c r="H34" s="2">
        <f t="shared" si="4"/>
        <v>0</v>
      </c>
      <c r="I34" s="3">
        <f>Agrar!M34</f>
        <v>60</v>
      </c>
      <c r="J34" s="3">
        <f>Agrar!N34</f>
        <v>3</v>
      </c>
      <c r="K34" s="35">
        <f t="shared" si="2"/>
        <v>63</v>
      </c>
      <c r="L34" s="34"/>
      <c r="M34" s="34"/>
      <c r="N34" s="34"/>
      <c r="O34" s="34"/>
    </row>
    <row r="35" spans="2:15" s="123" customFormat="1" ht="24" x14ac:dyDescent="0.25">
      <c r="B35" s="23" t="s">
        <v>13</v>
      </c>
      <c r="C35" s="1">
        <f>Agrar!C35+Agrar!E35</f>
        <v>52</v>
      </c>
      <c r="D35" s="2">
        <f t="shared" si="3"/>
        <v>0.83870967741935487</v>
      </c>
      <c r="E35" s="1">
        <f>Agrar!G35</f>
        <v>3</v>
      </c>
      <c r="F35" s="2">
        <f t="shared" si="3"/>
        <v>4.8387096774193547E-2</v>
      </c>
      <c r="G35" s="1">
        <f>Agrar!I35+Agrar!K35</f>
        <v>7</v>
      </c>
      <c r="H35" s="2">
        <f t="shared" si="4"/>
        <v>0.11290322580645161</v>
      </c>
      <c r="I35" s="3">
        <f>Agrar!M35</f>
        <v>62</v>
      </c>
      <c r="J35" s="3">
        <f>Agrar!N35</f>
        <v>1</v>
      </c>
      <c r="K35" s="35">
        <f t="shared" si="2"/>
        <v>63</v>
      </c>
      <c r="L35" s="34"/>
      <c r="M35" s="34"/>
      <c r="N35" s="34"/>
      <c r="O35" s="34"/>
    </row>
    <row r="36" spans="2:15" s="123" customFormat="1" x14ac:dyDescent="0.25">
      <c r="B36" s="23" t="s">
        <v>14</v>
      </c>
      <c r="C36" s="1">
        <f>Agrar!C36+Agrar!E36</f>
        <v>53</v>
      </c>
      <c r="D36" s="2">
        <f t="shared" si="3"/>
        <v>0.8833333333333333</v>
      </c>
      <c r="E36" s="1">
        <f>Agrar!G36</f>
        <v>5</v>
      </c>
      <c r="F36" s="2">
        <f t="shared" si="3"/>
        <v>8.3333333333333329E-2</v>
      </c>
      <c r="G36" s="1">
        <f>Agrar!I36+Agrar!K36</f>
        <v>2</v>
      </c>
      <c r="H36" s="2">
        <f t="shared" si="4"/>
        <v>3.3333333333333333E-2</v>
      </c>
      <c r="I36" s="3">
        <f>Agrar!M36</f>
        <v>60</v>
      </c>
      <c r="J36" s="3">
        <f>Agrar!N36</f>
        <v>3</v>
      </c>
      <c r="K36" s="35">
        <f t="shared" si="2"/>
        <v>63</v>
      </c>
      <c r="L36" s="34"/>
      <c r="M36" s="34"/>
      <c r="N36" s="34"/>
      <c r="O36" s="34"/>
    </row>
    <row r="37" spans="2:15" s="123" customFormat="1" x14ac:dyDescent="0.2">
      <c r="B37" s="23" t="s">
        <v>15</v>
      </c>
      <c r="C37" s="1">
        <f>Agrar!C37+Agrar!E37</f>
        <v>58</v>
      </c>
      <c r="D37" s="2">
        <f t="shared" si="3"/>
        <v>0.98305084745762716</v>
      </c>
      <c r="E37" s="1">
        <f>Agrar!G37</f>
        <v>0</v>
      </c>
      <c r="F37" s="2">
        <f t="shared" si="3"/>
        <v>0</v>
      </c>
      <c r="G37" s="1">
        <f>Agrar!I37+Agrar!K37</f>
        <v>1</v>
      </c>
      <c r="H37" s="2">
        <f t="shared" si="4"/>
        <v>1.6949152542372881E-2</v>
      </c>
      <c r="I37" s="3">
        <f>Agrar!M37</f>
        <v>59</v>
      </c>
      <c r="J37" s="3">
        <f>Agrar!N37</f>
        <v>4</v>
      </c>
      <c r="K37" s="35">
        <f t="shared" si="2"/>
        <v>63</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184"/>
      <c r="F44" s="184"/>
      <c r="G44" s="274" t="s">
        <v>332</v>
      </c>
      <c r="H44" s="184"/>
      <c r="I44" s="274" t="s">
        <v>345</v>
      </c>
      <c r="J44" s="276" t="s">
        <v>5</v>
      </c>
      <c r="K44" s="258" t="s">
        <v>346</v>
      </c>
      <c r="L44" s="34"/>
      <c r="M44" s="34"/>
      <c r="N44" s="34"/>
      <c r="O44" s="34"/>
    </row>
    <row r="45" spans="2:15" s="123" customFormat="1" ht="24.75" customHeight="1" x14ac:dyDescent="0.2">
      <c r="B45" s="264"/>
      <c r="C45" s="258"/>
      <c r="D45" s="279"/>
      <c r="E45" s="185"/>
      <c r="F45" s="185"/>
      <c r="G45" s="275"/>
      <c r="H45" s="185"/>
      <c r="I45" s="275"/>
      <c r="J45" s="276"/>
      <c r="K45" s="258"/>
      <c r="L45" s="34"/>
      <c r="M45" s="34"/>
      <c r="N45" s="34"/>
      <c r="O45" s="34"/>
    </row>
    <row r="46" spans="2:15" s="123" customFormat="1" x14ac:dyDescent="0.2">
      <c r="B46" s="23" t="s">
        <v>7</v>
      </c>
      <c r="C46" s="1">
        <f>Agrar!C46+Agrar!E46</f>
        <v>29</v>
      </c>
      <c r="D46" s="2">
        <f>C46/$I46</f>
        <v>0.53703703703703709</v>
      </c>
      <c r="E46" s="1">
        <f>Agrar!G46</f>
        <v>12</v>
      </c>
      <c r="F46" s="2">
        <f>E46/$I46</f>
        <v>0.22222222222222221</v>
      </c>
      <c r="G46" s="1">
        <f>Agrar!I46+Agrar!K46</f>
        <v>13</v>
      </c>
      <c r="H46" s="2">
        <f>G46/$I46</f>
        <v>0.24074074074074073</v>
      </c>
      <c r="I46" s="3">
        <f>Agrar!M46</f>
        <v>54</v>
      </c>
      <c r="J46" s="3">
        <f>Agrar!N46</f>
        <v>0</v>
      </c>
      <c r="K46" s="35">
        <f t="shared" ref="K46:K54" si="5">I46+J46</f>
        <v>54</v>
      </c>
      <c r="L46" s="34"/>
      <c r="M46" s="34"/>
      <c r="N46" s="34"/>
      <c r="O46" s="34"/>
    </row>
    <row r="47" spans="2:15" s="123" customFormat="1" x14ac:dyDescent="0.2">
      <c r="B47" s="23" t="s">
        <v>8</v>
      </c>
      <c r="C47" s="1">
        <f>Agrar!C47+Agrar!E47</f>
        <v>47</v>
      </c>
      <c r="D47" s="2">
        <f t="shared" ref="D47:F54" si="6">C47/$I47</f>
        <v>1</v>
      </c>
      <c r="E47" s="1">
        <f>Agrar!G47</f>
        <v>0</v>
      </c>
      <c r="F47" s="2">
        <f t="shared" si="6"/>
        <v>0</v>
      </c>
      <c r="G47" s="1">
        <f>Agrar!I47+Agrar!K47</f>
        <v>0</v>
      </c>
      <c r="H47" s="2">
        <f t="shared" ref="H47:H54" si="7">G47/$I47</f>
        <v>0</v>
      </c>
      <c r="I47" s="3">
        <f>Agrar!M47</f>
        <v>47</v>
      </c>
      <c r="J47" s="3">
        <f>Agrar!N47</f>
        <v>7</v>
      </c>
      <c r="K47" s="35">
        <f t="shared" si="5"/>
        <v>54</v>
      </c>
      <c r="L47" s="34"/>
      <c r="M47" s="34"/>
      <c r="N47" s="34"/>
      <c r="O47" s="34"/>
    </row>
    <row r="48" spans="2:15" s="123" customFormat="1" x14ac:dyDescent="0.2">
      <c r="B48" s="23" t="s">
        <v>22</v>
      </c>
      <c r="C48" s="1">
        <f>Agrar!C48+Agrar!E48</f>
        <v>38</v>
      </c>
      <c r="D48" s="2">
        <f t="shared" si="6"/>
        <v>0.79166666666666663</v>
      </c>
      <c r="E48" s="1">
        <f>Agrar!G48</f>
        <v>7</v>
      </c>
      <c r="F48" s="2">
        <f t="shared" si="6"/>
        <v>0.14583333333333334</v>
      </c>
      <c r="G48" s="1">
        <f>Agrar!I48+Agrar!K48</f>
        <v>3</v>
      </c>
      <c r="H48" s="2">
        <f t="shared" si="7"/>
        <v>6.25E-2</v>
      </c>
      <c r="I48" s="3">
        <f>Agrar!M48</f>
        <v>48</v>
      </c>
      <c r="J48" s="3">
        <f>Agrar!N48</f>
        <v>6</v>
      </c>
      <c r="K48" s="35">
        <f t="shared" si="5"/>
        <v>54</v>
      </c>
      <c r="L48" s="34"/>
      <c r="M48" s="34"/>
      <c r="N48" s="34"/>
      <c r="O48" s="34"/>
    </row>
    <row r="49" spans="2:17" x14ac:dyDescent="0.2">
      <c r="B49" s="23" t="s">
        <v>10</v>
      </c>
      <c r="C49" s="1">
        <f>Agrar!C49+Agrar!E49</f>
        <v>47</v>
      </c>
      <c r="D49" s="2">
        <f t="shared" si="6"/>
        <v>0.97916666666666663</v>
      </c>
      <c r="E49" s="1">
        <f>Agrar!G49</f>
        <v>1</v>
      </c>
      <c r="F49" s="2">
        <f t="shared" si="6"/>
        <v>2.0833333333333332E-2</v>
      </c>
      <c r="G49" s="1">
        <f>Agrar!I49+Agrar!K49</f>
        <v>0</v>
      </c>
      <c r="H49" s="2">
        <f t="shared" si="7"/>
        <v>0</v>
      </c>
      <c r="I49" s="3">
        <f>Agrar!M49</f>
        <v>48</v>
      </c>
      <c r="J49" s="3">
        <f>Agrar!N49</f>
        <v>6</v>
      </c>
      <c r="K49" s="35">
        <f t="shared" si="5"/>
        <v>54</v>
      </c>
    </row>
    <row r="50" spans="2:17" x14ac:dyDescent="0.2">
      <c r="B50" s="23" t="s">
        <v>11</v>
      </c>
      <c r="C50" s="1">
        <f>Agrar!C50+Agrar!E50</f>
        <v>46</v>
      </c>
      <c r="D50" s="2">
        <f t="shared" si="6"/>
        <v>0.93877551020408168</v>
      </c>
      <c r="E50" s="1">
        <f>Agrar!G50</f>
        <v>2</v>
      </c>
      <c r="F50" s="2">
        <f t="shared" si="6"/>
        <v>4.0816326530612242E-2</v>
      </c>
      <c r="G50" s="1">
        <f>Agrar!I50+Agrar!K50</f>
        <v>1</v>
      </c>
      <c r="H50" s="2">
        <f t="shared" si="7"/>
        <v>2.0408163265306121E-2</v>
      </c>
      <c r="I50" s="3">
        <f>Agrar!M50</f>
        <v>49</v>
      </c>
      <c r="J50" s="3">
        <f>Agrar!N50</f>
        <v>5</v>
      </c>
      <c r="K50" s="35">
        <f t="shared" si="5"/>
        <v>54</v>
      </c>
    </row>
    <row r="51" spans="2:17" x14ac:dyDescent="0.2">
      <c r="B51" s="23" t="s">
        <v>12</v>
      </c>
      <c r="C51" s="1">
        <f>Agrar!C51+Agrar!E51</f>
        <v>44</v>
      </c>
      <c r="D51" s="2">
        <f t="shared" si="6"/>
        <v>1</v>
      </c>
      <c r="E51" s="1">
        <f>Agrar!G51</f>
        <v>0</v>
      </c>
      <c r="F51" s="2">
        <f t="shared" si="6"/>
        <v>0</v>
      </c>
      <c r="G51" s="1">
        <f>Agrar!I51+Agrar!K51</f>
        <v>0</v>
      </c>
      <c r="H51" s="2">
        <f t="shared" si="7"/>
        <v>0</v>
      </c>
      <c r="I51" s="3">
        <f>Agrar!M51</f>
        <v>44</v>
      </c>
      <c r="J51" s="3">
        <f>Agrar!N51</f>
        <v>10</v>
      </c>
      <c r="K51" s="35">
        <f t="shared" si="5"/>
        <v>54</v>
      </c>
    </row>
    <row r="52" spans="2:17" ht="24" x14ac:dyDescent="0.2">
      <c r="B52" s="23" t="s">
        <v>13</v>
      </c>
      <c r="C52" s="1">
        <f>Agrar!C52+Agrar!E52</f>
        <v>38</v>
      </c>
      <c r="D52" s="2">
        <f t="shared" si="6"/>
        <v>0.77551020408163263</v>
      </c>
      <c r="E52" s="1">
        <f>Agrar!G52</f>
        <v>6</v>
      </c>
      <c r="F52" s="2">
        <f t="shared" si="6"/>
        <v>0.12244897959183673</v>
      </c>
      <c r="G52" s="1">
        <f>Agrar!I52+Agrar!K52</f>
        <v>5</v>
      </c>
      <c r="H52" s="2">
        <f t="shared" si="7"/>
        <v>0.10204081632653061</v>
      </c>
      <c r="I52" s="3">
        <f>Agrar!M52</f>
        <v>49</v>
      </c>
      <c r="J52" s="3">
        <f>Agrar!N52</f>
        <v>5</v>
      </c>
      <c r="K52" s="35">
        <f t="shared" si="5"/>
        <v>54</v>
      </c>
    </row>
    <row r="53" spans="2:17" x14ac:dyDescent="0.2">
      <c r="B53" s="23" t="s">
        <v>14</v>
      </c>
      <c r="C53" s="1">
        <f>Agrar!C53+Agrar!E53</f>
        <v>45</v>
      </c>
      <c r="D53" s="2">
        <f t="shared" si="6"/>
        <v>0.95744680851063835</v>
      </c>
      <c r="E53" s="1">
        <f>Agrar!G53</f>
        <v>1</v>
      </c>
      <c r="F53" s="2">
        <f t="shared" si="6"/>
        <v>2.1276595744680851E-2</v>
      </c>
      <c r="G53" s="1">
        <f>Agrar!I53+Agrar!K53</f>
        <v>1</v>
      </c>
      <c r="H53" s="2">
        <f t="shared" si="7"/>
        <v>2.1276595744680851E-2</v>
      </c>
      <c r="I53" s="3">
        <f>Agrar!M53</f>
        <v>47</v>
      </c>
      <c r="J53" s="3">
        <f>Agrar!N53</f>
        <v>7</v>
      </c>
      <c r="K53" s="35">
        <f t="shared" si="5"/>
        <v>54</v>
      </c>
    </row>
    <row r="54" spans="2:17" x14ac:dyDescent="0.2">
      <c r="B54" s="23" t="s">
        <v>15</v>
      </c>
      <c r="C54" s="1">
        <f>Agrar!C54+Agrar!E54</f>
        <v>45</v>
      </c>
      <c r="D54" s="2">
        <f t="shared" si="6"/>
        <v>0.95744680851063835</v>
      </c>
      <c r="E54" s="1">
        <f>Agrar!G54</f>
        <v>2</v>
      </c>
      <c r="F54" s="2">
        <f t="shared" si="6"/>
        <v>4.2553191489361701E-2</v>
      </c>
      <c r="G54" s="1">
        <f>Agrar!I54+Agrar!K54</f>
        <v>0</v>
      </c>
      <c r="H54" s="2">
        <f t="shared" si="7"/>
        <v>0</v>
      </c>
      <c r="I54" s="3">
        <f>Agrar!M54</f>
        <v>47</v>
      </c>
      <c r="J54" s="3">
        <f>Agrar!N54</f>
        <v>7</v>
      </c>
      <c r="K54" s="35">
        <f t="shared" si="5"/>
        <v>54</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186"/>
      <c r="E60" s="186"/>
      <c r="F60" s="186"/>
      <c r="G60" s="86" t="s">
        <v>508</v>
      </c>
      <c r="H60" s="85"/>
      <c r="I60" s="246" t="s">
        <v>509</v>
      </c>
      <c r="J60" s="186" t="s">
        <v>5</v>
      </c>
      <c r="K60" s="86" t="s">
        <v>346</v>
      </c>
      <c r="Q60" s="107"/>
    </row>
    <row r="61" spans="2:17" x14ac:dyDescent="0.2">
      <c r="B61" s="15" t="s">
        <v>27</v>
      </c>
      <c r="C61" s="1">
        <f>Agrar!C61+Agrar!E61</f>
        <v>53</v>
      </c>
      <c r="D61" s="2">
        <f>C61/$I61</f>
        <v>0.45299145299145299</v>
      </c>
      <c r="E61" s="1">
        <f>Agrar!G61</f>
        <v>23</v>
      </c>
      <c r="F61" s="2">
        <f>E61/$I61</f>
        <v>0.19658119658119658</v>
      </c>
      <c r="G61" s="1">
        <f>Agrar!I61+Agrar!K61</f>
        <v>41</v>
      </c>
      <c r="H61" s="2">
        <f>G61/$I61</f>
        <v>0.3504273504273504</v>
      </c>
      <c r="I61" s="3">
        <f>Agrar!M61</f>
        <v>117</v>
      </c>
      <c r="J61" s="3">
        <f>Agrar!N61</f>
        <v>0</v>
      </c>
      <c r="K61" s="35">
        <f t="shared" ref="K61:K63" si="8">I61+J61</f>
        <v>117</v>
      </c>
      <c r="Q61" s="18"/>
    </row>
    <row r="62" spans="2:17" x14ac:dyDescent="0.2">
      <c r="B62" s="15" t="s">
        <v>28</v>
      </c>
      <c r="C62" s="1">
        <f>Agrar!C62+Agrar!E62</f>
        <v>36</v>
      </c>
      <c r="D62" s="2">
        <f t="shared" ref="D62:D63" si="9">C62/$I62</f>
        <v>0.5714285714285714</v>
      </c>
      <c r="E62" s="1">
        <f>Agrar!G62</f>
        <v>14</v>
      </c>
      <c r="F62" s="2">
        <f t="shared" ref="F62:F63" si="10">E62/$I62</f>
        <v>0.22222222222222221</v>
      </c>
      <c r="G62" s="1">
        <f>Agrar!I62+Agrar!K62</f>
        <v>13</v>
      </c>
      <c r="H62" s="2">
        <f t="shared" ref="H62:H63" si="11">G62/$I62</f>
        <v>0.20634920634920634</v>
      </c>
      <c r="I62" s="3">
        <f>Agrar!M62</f>
        <v>63</v>
      </c>
      <c r="J62" s="3">
        <f>Agrar!N62</f>
        <v>0</v>
      </c>
      <c r="K62" s="35">
        <f t="shared" si="8"/>
        <v>63</v>
      </c>
      <c r="Q62" s="113"/>
    </row>
    <row r="63" spans="2:17" x14ac:dyDescent="0.2">
      <c r="B63" s="15" t="s">
        <v>29</v>
      </c>
      <c r="C63" s="1">
        <f>Agrar!C63+Agrar!E63</f>
        <v>17</v>
      </c>
      <c r="D63" s="2">
        <f t="shared" si="9"/>
        <v>0.31481481481481483</v>
      </c>
      <c r="E63" s="1">
        <f>Agrar!G63</f>
        <v>9</v>
      </c>
      <c r="F63" s="2">
        <f t="shared" si="10"/>
        <v>0.16666666666666666</v>
      </c>
      <c r="G63" s="1">
        <f>Agrar!I63+Agrar!K63</f>
        <v>28</v>
      </c>
      <c r="H63" s="2">
        <f t="shared" si="11"/>
        <v>0.51851851851851849</v>
      </c>
      <c r="I63" s="3">
        <f>Agrar!M63</f>
        <v>54</v>
      </c>
      <c r="J63" s="3">
        <f>Agrar!N63</f>
        <v>0</v>
      </c>
      <c r="K63" s="35">
        <f t="shared" si="8"/>
        <v>54</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184"/>
      <c r="F70" s="184"/>
      <c r="G70" s="274" t="s">
        <v>332</v>
      </c>
      <c r="H70" s="184"/>
      <c r="I70" s="274" t="s">
        <v>345</v>
      </c>
      <c r="J70" s="276" t="s">
        <v>5</v>
      </c>
      <c r="K70" s="258" t="s">
        <v>346</v>
      </c>
    </row>
    <row r="71" spans="2:17" ht="24.75" customHeight="1" x14ac:dyDescent="0.2">
      <c r="B71" s="253"/>
      <c r="C71" s="258"/>
      <c r="D71" s="279"/>
      <c r="E71" s="185"/>
      <c r="F71" s="185"/>
      <c r="G71" s="275"/>
      <c r="H71" s="185"/>
      <c r="I71" s="275"/>
      <c r="J71" s="276"/>
      <c r="K71" s="258"/>
    </row>
    <row r="72" spans="2:17" x14ac:dyDescent="0.2">
      <c r="B72" s="23" t="s">
        <v>33</v>
      </c>
      <c r="C72" s="1">
        <f>Agrar!C72+Agrar!E72</f>
        <v>31</v>
      </c>
      <c r="D72" s="2">
        <f>C72/$I72</f>
        <v>0.26495726495726496</v>
      </c>
      <c r="E72" s="1">
        <f>Agrar!G72</f>
        <v>15</v>
      </c>
      <c r="F72" s="2">
        <f>E72/$I72</f>
        <v>0.12820512820512819</v>
      </c>
      <c r="G72" s="1">
        <f>Agrar!I72+Agrar!K72</f>
        <v>71</v>
      </c>
      <c r="H72" s="2">
        <f>G72/$I72</f>
        <v>0.60683760683760679</v>
      </c>
      <c r="I72" s="3">
        <f>Agrar!M72</f>
        <v>117</v>
      </c>
      <c r="J72" s="3">
        <f>Agrar!N72</f>
        <v>0</v>
      </c>
      <c r="K72" s="35">
        <f t="shared" ref="K72:K74" si="12">I72+J72</f>
        <v>117</v>
      </c>
    </row>
    <row r="73" spans="2:17" x14ac:dyDescent="0.2">
      <c r="B73" s="23" t="s">
        <v>34</v>
      </c>
      <c r="C73" s="1">
        <f>Agrar!C73+Agrar!E73</f>
        <v>49</v>
      </c>
      <c r="D73" s="2">
        <f t="shared" ref="D73:D74" si="13">C73/$I73</f>
        <v>0.42608695652173911</v>
      </c>
      <c r="E73" s="1">
        <f>Agrar!G73</f>
        <v>18</v>
      </c>
      <c r="F73" s="2">
        <f t="shared" ref="F73:F74" si="14">E73/$I73</f>
        <v>0.15652173913043479</v>
      </c>
      <c r="G73" s="1">
        <f>Agrar!I73+Agrar!K73</f>
        <v>48</v>
      </c>
      <c r="H73" s="2">
        <f t="shared" ref="H73:H74" si="15">G73/$I73</f>
        <v>0.41739130434782606</v>
      </c>
      <c r="I73" s="3">
        <f>Agrar!M73</f>
        <v>115</v>
      </c>
      <c r="J73" s="3">
        <f>Agrar!N73</f>
        <v>2</v>
      </c>
      <c r="K73" s="35">
        <f t="shared" si="12"/>
        <v>117</v>
      </c>
    </row>
    <row r="74" spans="2:17" x14ac:dyDescent="0.2">
      <c r="B74" s="23" t="s">
        <v>35</v>
      </c>
      <c r="C74" s="1">
        <f>Agrar!C74+Agrar!E74</f>
        <v>55</v>
      </c>
      <c r="D74" s="2">
        <f t="shared" si="13"/>
        <v>0.47826086956521741</v>
      </c>
      <c r="E74" s="1">
        <f>Agrar!G74</f>
        <v>23</v>
      </c>
      <c r="F74" s="2">
        <f t="shared" si="14"/>
        <v>0.2</v>
      </c>
      <c r="G74" s="1">
        <f>Agrar!I74+Agrar!K74</f>
        <v>37</v>
      </c>
      <c r="H74" s="2">
        <f t="shared" si="15"/>
        <v>0.32173913043478258</v>
      </c>
      <c r="I74" s="3">
        <f>Agrar!M74</f>
        <v>115</v>
      </c>
      <c r="J74" s="3">
        <f>Agrar!N74</f>
        <v>2</v>
      </c>
      <c r="K74" s="35">
        <f t="shared" si="12"/>
        <v>117</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184"/>
      <c r="F81" s="184"/>
      <c r="G81" s="274" t="s">
        <v>332</v>
      </c>
      <c r="H81" s="184"/>
      <c r="I81" s="274" t="s">
        <v>345</v>
      </c>
      <c r="J81" s="276" t="s">
        <v>5</v>
      </c>
      <c r="K81" s="258" t="s">
        <v>346</v>
      </c>
      <c r="L81" s="34"/>
      <c r="M81" s="34"/>
      <c r="N81" s="34"/>
      <c r="O81" s="34"/>
    </row>
    <row r="82" spans="2:15" s="123" customFormat="1" ht="24.75" customHeight="1" x14ac:dyDescent="0.2">
      <c r="B82" s="253"/>
      <c r="C82" s="258"/>
      <c r="D82" s="279"/>
      <c r="E82" s="185"/>
      <c r="F82" s="185"/>
      <c r="G82" s="275"/>
      <c r="H82" s="185"/>
      <c r="I82" s="275"/>
      <c r="J82" s="276"/>
      <c r="K82" s="258"/>
      <c r="L82" s="34"/>
      <c r="M82" s="34"/>
      <c r="N82" s="34"/>
      <c r="O82" s="34"/>
    </row>
    <row r="83" spans="2:15" s="123" customFormat="1" x14ac:dyDescent="0.2">
      <c r="B83" s="23" t="s">
        <v>33</v>
      </c>
      <c r="C83" s="1">
        <f>Agrar!C83+Agrar!E83</f>
        <v>30</v>
      </c>
      <c r="D83" s="2">
        <f>C83/$I83</f>
        <v>0.47619047619047616</v>
      </c>
      <c r="E83" s="1">
        <f>Agrar!G83</f>
        <v>13</v>
      </c>
      <c r="F83" s="2">
        <f>E83/$I83</f>
        <v>0.20634920634920634</v>
      </c>
      <c r="G83" s="1">
        <f>Agrar!I83+Agrar!K83</f>
        <v>20</v>
      </c>
      <c r="H83" s="2">
        <f>G83/$I83</f>
        <v>0.31746031746031744</v>
      </c>
      <c r="I83" s="3">
        <f>Agrar!M83</f>
        <v>63</v>
      </c>
      <c r="J83" s="3">
        <f>Agrar!N83</f>
        <v>0</v>
      </c>
      <c r="K83" s="35">
        <f t="shared" ref="K83:K85" si="16">I83+J83</f>
        <v>63</v>
      </c>
      <c r="L83" s="34"/>
      <c r="M83" s="34"/>
      <c r="N83" s="34"/>
      <c r="O83" s="34"/>
    </row>
    <row r="84" spans="2:15" s="123" customFormat="1" x14ac:dyDescent="0.2">
      <c r="B84" s="23" t="s">
        <v>34</v>
      </c>
      <c r="C84" s="1">
        <f>Agrar!C84+Agrar!E84</f>
        <v>33</v>
      </c>
      <c r="D84" s="2">
        <f t="shared" ref="D84:F85" si="17">C84/$I84</f>
        <v>0.52380952380952384</v>
      </c>
      <c r="E84" s="1">
        <f>Agrar!G84</f>
        <v>10</v>
      </c>
      <c r="F84" s="2">
        <f t="shared" si="17"/>
        <v>0.15873015873015872</v>
      </c>
      <c r="G84" s="1">
        <f>Agrar!I84+Agrar!K84</f>
        <v>20</v>
      </c>
      <c r="H84" s="2">
        <f t="shared" ref="H84:H85" si="18">G84/$I84</f>
        <v>0.31746031746031744</v>
      </c>
      <c r="I84" s="3">
        <f>Agrar!M84</f>
        <v>63</v>
      </c>
      <c r="J84" s="3">
        <f>Agrar!N84</f>
        <v>0</v>
      </c>
      <c r="K84" s="35">
        <f t="shared" si="16"/>
        <v>63</v>
      </c>
      <c r="L84" s="34"/>
      <c r="M84" s="34"/>
      <c r="N84" s="34"/>
      <c r="O84" s="34"/>
    </row>
    <row r="85" spans="2:15" s="123" customFormat="1" x14ac:dyDescent="0.2">
      <c r="B85" s="23" t="s">
        <v>35</v>
      </c>
      <c r="C85" s="1">
        <f>Agrar!C85+Agrar!E85</f>
        <v>39</v>
      </c>
      <c r="D85" s="2">
        <f t="shared" si="17"/>
        <v>0.61904761904761907</v>
      </c>
      <c r="E85" s="1">
        <f>Agrar!G85</f>
        <v>11</v>
      </c>
      <c r="F85" s="2">
        <f t="shared" si="17"/>
        <v>0.17460317460317459</v>
      </c>
      <c r="G85" s="1">
        <f>Agrar!I85+Agrar!K85</f>
        <v>13</v>
      </c>
      <c r="H85" s="2">
        <f t="shared" si="18"/>
        <v>0.20634920634920634</v>
      </c>
      <c r="I85" s="3">
        <f>Agrar!M85</f>
        <v>63</v>
      </c>
      <c r="J85" s="3">
        <f>Agrar!N85</f>
        <v>0</v>
      </c>
      <c r="K85" s="35">
        <f t="shared" si="16"/>
        <v>63</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184"/>
      <c r="F92" s="184"/>
      <c r="G92" s="274" t="s">
        <v>332</v>
      </c>
      <c r="H92" s="184"/>
      <c r="I92" s="274" t="s">
        <v>345</v>
      </c>
      <c r="J92" s="276" t="s">
        <v>5</v>
      </c>
      <c r="K92" s="258" t="s">
        <v>346</v>
      </c>
      <c r="L92" s="34"/>
      <c r="M92" s="34"/>
      <c r="N92" s="34"/>
      <c r="O92" s="34"/>
    </row>
    <row r="93" spans="2:15" s="123" customFormat="1" ht="23.45" customHeight="1" x14ac:dyDescent="0.2">
      <c r="B93" s="253"/>
      <c r="C93" s="258"/>
      <c r="D93" s="279"/>
      <c r="E93" s="185"/>
      <c r="F93" s="185"/>
      <c r="G93" s="275"/>
      <c r="H93" s="185"/>
      <c r="I93" s="275"/>
      <c r="J93" s="276"/>
      <c r="K93" s="258"/>
      <c r="L93" s="34"/>
      <c r="M93" s="34"/>
      <c r="N93" s="34"/>
      <c r="O93" s="34"/>
    </row>
    <row r="94" spans="2:15" s="123" customFormat="1" x14ac:dyDescent="0.2">
      <c r="B94" s="23" t="s">
        <v>33</v>
      </c>
      <c r="C94" s="1">
        <f>Agrar!C94+Agrar!E94</f>
        <v>1</v>
      </c>
      <c r="D94" s="2">
        <f>C94/$I94</f>
        <v>1.8518518518518517E-2</v>
      </c>
      <c r="E94" s="1">
        <f>Agrar!G94</f>
        <v>2</v>
      </c>
      <c r="F94" s="2">
        <f>E94/$I94</f>
        <v>3.7037037037037035E-2</v>
      </c>
      <c r="G94" s="1">
        <f>Agrar!I94+Agrar!K94</f>
        <v>51</v>
      </c>
      <c r="H94" s="2">
        <f>G94/$I94</f>
        <v>0.94444444444444442</v>
      </c>
      <c r="I94" s="3">
        <f>Agrar!M94</f>
        <v>54</v>
      </c>
      <c r="J94" s="3">
        <f>Agrar!N94</f>
        <v>0</v>
      </c>
      <c r="K94" s="3">
        <f>Agrar!O94</f>
        <v>54</v>
      </c>
      <c r="L94" s="34"/>
      <c r="M94" s="34"/>
      <c r="N94" s="34"/>
      <c r="O94" s="34"/>
    </row>
    <row r="95" spans="2:15" s="123" customFormat="1" x14ac:dyDescent="0.2">
      <c r="B95" s="23" t="s">
        <v>34</v>
      </c>
      <c r="C95" s="1">
        <f>Agrar!C95+Agrar!E95</f>
        <v>16</v>
      </c>
      <c r="D95" s="2">
        <f t="shared" ref="D95:F96" si="19">C95/$I95</f>
        <v>0.30769230769230771</v>
      </c>
      <c r="E95" s="1">
        <f>Agrar!G95</f>
        <v>8</v>
      </c>
      <c r="F95" s="2">
        <f t="shared" si="19"/>
        <v>0.15384615384615385</v>
      </c>
      <c r="G95" s="1">
        <f>Agrar!I95+Agrar!K95</f>
        <v>28</v>
      </c>
      <c r="H95" s="2">
        <f t="shared" ref="H95:H96" si="20">G95/$I95</f>
        <v>0.53846153846153844</v>
      </c>
      <c r="I95" s="3">
        <f>Agrar!M95</f>
        <v>52</v>
      </c>
      <c r="J95" s="3">
        <f>Agrar!N95</f>
        <v>2</v>
      </c>
      <c r="K95" s="3">
        <f>Agrar!O95</f>
        <v>54</v>
      </c>
      <c r="L95" s="34"/>
      <c r="M95" s="34"/>
      <c r="N95" s="34"/>
      <c r="O95" s="34"/>
    </row>
    <row r="96" spans="2:15" s="123" customFormat="1" x14ac:dyDescent="0.2">
      <c r="B96" s="23" t="s">
        <v>35</v>
      </c>
      <c r="C96" s="1">
        <f>Agrar!C96+Agrar!E96</f>
        <v>16</v>
      </c>
      <c r="D96" s="2">
        <f t="shared" si="19"/>
        <v>0.30769230769230771</v>
      </c>
      <c r="E96" s="1">
        <f>Agrar!G96</f>
        <v>12</v>
      </c>
      <c r="F96" s="2">
        <f t="shared" si="19"/>
        <v>0.23076923076923078</v>
      </c>
      <c r="G96" s="1">
        <f>Agrar!I96+Agrar!K96</f>
        <v>24</v>
      </c>
      <c r="H96" s="2">
        <f t="shared" si="20"/>
        <v>0.46153846153846156</v>
      </c>
      <c r="I96" s="3">
        <f>Agrar!M96</f>
        <v>52</v>
      </c>
      <c r="J96" s="3">
        <f>Agrar!N96</f>
        <v>2</v>
      </c>
      <c r="K96" s="3">
        <f>Agrar!O96</f>
        <v>54</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7.9" customHeight="1" x14ac:dyDescent="0.2">
      <c r="B103" s="253"/>
      <c r="C103" s="188" t="s">
        <v>331</v>
      </c>
      <c r="D103" s="188"/>
      <c r="E103" s="188"/>
      <c r="F103" s="32"/>
      <c r="G103" s="188" t="s">
        <v>332</v>
      </c>
      <c r="H103" s="32"/>
      <c r="I103" s="188" t="s">
        <v>345</v>
      </c>
      <c r="J103" s="188" t="s">
        <v>5</v>
      </c>
      <c r="K103" s="188" t="s">
        <v>346</v>
      </c>
      <c r="L103" s="34"/>
      <c r="M103" s="34"/>
      <c r="N103" s="34"/>
      <c r="O103" s="34"/>
    </row>
    <row r="104" spans="2:15" s="123" customFormat="1" x14ac:dyDescent="0.2">
      <c r="B104" s="24" t="s">
        <v>40</v>
      </c>
      <c r="C104" s="1">
        <f>Agrar!C104+Agrar!E104</f>
        <v>38</v>
      </c>
      <c r="D104" s="2">
        <f>C104/$I104</f>
        <v>0.33628318584070799</v>
      </c>
      <c r="E104" s="1">
        <f>Agrar!G104</f>
        <v>18</v>
      </c>
      <c r="F104" s="2">
        <f>E104/$I104</f>
        <v>0.15929203539823009</v>
      </c>
      <c r="G104" s="1">
        <f>Agrar!I104+Agrar!K104</f>
        <v>57</v>
      </c>
      <c r="H104" s="2">
        <f>G104/$I104</f>
        <v>0.50442477876106195</v>
      </c>
      <c r="I104" s="3">
        <f>Agrar!M104</f>
        <v>113</v>
      </c>
      <c r="J104" s="3">
        <f>Agrar!N104</f>
        <v>4</v>
      </c>
      <c r="K104" s="3">
        <f>Agrar!O104</f>
        <v>117</v>
      </c>
      <c r="L104" s="34"/>
      <c r="M104" s="34"/>
      <c r="N104" s="34"/>
      <c r="O104" s="34"/>
    </row>
    <row r="105" spans="2:15" s="123" customFormat="1" x14ac:dyDescent="0.2">
      <c r="B105" s="24" t="s">
        <v>41</v>
      </c>
      <c r="C105" s="1">
        <f>Agrar!C105+Agrar!E105</f>
        <v>69</v>
      </c>
      <c r="D105" s="2">
        <f t="shared" ref="D105:F110" si="21">C105/$I105</f>
        <v>0.6330275229357798</v>
      </c>
      <c r="E105" s="1">
        <f>Agrar!G105</f>
        <v>9</v>
      </c>
      <c r="F105" s="2">
        <f t="shared" si="21"/>
        <v>8.2568807339449546E-2</v>
      </c>
      <c r="G105" s="1">
        <f>Agrar!I105+Agrar!K105</f>
        <v>31</v>
      </c>
      <c r="H105" s="2">
        <f t="shared" ref="H105:H110" si="22">G105/$I105</f>
        <v>0.28440366972477066</v>
      </c>
      <c r="I105" s="3">
        <f>Agrar!M105</f>
        <v>109</v>
      </c>
      <c r="J105" s="3">
        <f>Agrar!N105</f>
        <v>8</v>
      </c>
      <c r="K105" s="3">
        <f>Agrar!O105</f>
        <v>117</v>
      </c>
      <c r="L105" s="34"/>
      <c r="M105" s="34"/>
      <c r="N105" s="34"/>
      <c r="O105" s="34"/>
    </row>
    <row r="106" spans="2:15" s="123" customFormat="1" x14ac:dyDescent="0.2">
      <c r="B106" s="24" t="s">
        <v>42</v>
      </c>
      <c r="C106" s="1">
        <f>Agrar!C106+Agrar!E106</f>
        <v>52</v>
      </c>
      <c r="D106" s="2">
        <f t="shared" si="21"/>
        <v>0.47706422018348627</v>
      </c>
      <c r="E106" s="1">
        <f>Agrar!G106</f>
        <v>14</v>
      </c>
      <c r="F106" s="2">
        <f t="shared" si="21"/>
        <v>0.12844036697247707</v>
      </c>
      <c r="G106" s="1">
        <f>Agrar!I106+Agrar!K106</f>
        <v>43</v>
      </c>
      <c r="H106" s="2">
        <f t="shared" si="22"/>
        <v>0.39449541284403672</v>
      </c>
      <c r="I106" s="3">
        <f>Agrar!M106</f>
        <v>109</v>
      </c>
      <c r="J106" s="3">
        <f>Agrar!N106</f>
        <v>8</v>
      </c>
      <c r="K106" s="3">
        <f>Agrar!O106</f>
        <v>117</v>
      </c>
      <c r="L106" s="34"/>
      <c r="M106" s="34"/>
      <c r="N106" s="34"/>
      <c r="O106" s="34"/>
    </row>
    <row r="107" spans="2:15" s="123" customFormat="1" x14ac:dyDescent="0.2">
      <c r="B107" s="24" t="s">
        <v>43</v>
      </c>
      <c r="C107" s="1">
        <f>Agrar!C107+Agrar!E107</f>
        <v>82</v>
      </c>
      <c r="D107" s="2">
        <f t="shared" si="21"/>
        <v>0.80392156862745101</v>
      </c>
      <c r="E107" s="1">
        <f>Agrar!G107</f>
        <v>8</v>
      </c>
      <c r="F107" s="2">
        <f t="shared" si="21"/>
        <v>7.8431372549019607E-2</v>
      </c>
      <c r="G107" s="1">
        <f>Agrar!I107+Agrar!K107</f>
        <v>12</v>
      </c>
      <c r="H107" s="2">
        <f t="shared" si="22"/>
        <v>0.11764705882352941</v>
      </c>
      <c r="I107" s="3">
        <f>Agrar!M107</f>
        <v>102</v>
      </c>
      <c r="J107" s="3">
        <f>Agrar!N107</f>
        <v>15</v>
      </c>
      <c r="K107" s="3">
        <f>Agrar!O107</f>
        <v>117</v>
      </c>
      <c r="L107" s="34"/>
      <c r="M107" s="34"/>
      <c r="N107" s="34"/>
      <c r="O107" s="34"/>
    </row>
    <row r="108" spans="2:15" s="123" customFormat="1" x14ac:dyDescent="0.2">
      <c r="B108" s="24" t="s">
        <v>44</v>
      </c>
      <c r="C108" s="1">
        <f>Agrar!C108+Agrar!E108</f>
        <v>66</v>
      </c>
      <c r="D108" s="2">
        <f t="shared" si="21"/>
        <v>0.62857142857142856</v>
      </c>
      <c r="E108" s="1">
        <f>Agrar!G108</f>
        <v>6</v>
      </c>
      <c r="F108" s="2">
        <f t="shared" si="21"/>
        <v>5.7142857142857141E-2</v>
      </c>
      <c r="G108" s="1">
        <f>Agrar!I108+Agrar!K108</f>
        <v>33</v>
      </c>
      <c r="H108" s="2">
        <f t="shared" si="22"/>
        <v>0.31428571428571428</v>
      </c>
      <c r="I108" s="3">
        <f>Agrar!M108</f>
        <v>105</v>
      </c>
      <c r="J108" s="3">
        <f>Agrar!N108</f>
        <v>12</v>
      </c>
      <c r="K108" s="3">
        <f>Agrar!O108</f>
        <v>117</v>
      </c>
      <c r="L108" s="34"/>
      <c r="M108" s="34"/>
      <c r="N108" s="34"/>
      <c r="O108" s="34"/>
    </row>
    <row r="109" spans="2:15" s="123" customFormat="1" ht="24" x14ac:dyDescent="0.2">
      <c r="B109" s="24" t="s">
        <v>45</v>
      </c>
      <c r="C109" s="1">
        <f>Agrar!C109+Agrar!E109</f>
        <v>19</v>
      </c>
      <c r="D109" s="2">
        <f t="shared" si="21"/>
        <v>0.16814159292035399</v>
      </c>
      <c r="E109" s="1">
        <f>Agrar!G109</f>
        <v>15</v>
      </c>
      <c r="F109" s="2">
        <f t="shared" si="21"/>
        <v>0.13274336283185842</v>
      </c>
      <c r="G109" s="1">
        <f>Agrar!I109+Agrar!K109</f>
        <v>79</v>
      </c>
      <c r="H109" s="2">
        <f t="shared" si="22"/>
        <v>0.69911504424778759</v>
      </c>
      <c r="I109" s="3">
        <f>Agrar!M109</f>
        <v>113</v>
      </c>
      <c r="J109" s="3">
        <f>Agrar!N109</f>
        <v>4</v>
      </c>
      <c r="K109" s="3">
        <f>Agrar!O109</f>
        <v>117</v>
      </c>
      <c r="L109" s="34"/>
      <c r="M109" s="34"/>
      <c r="N109" s="34"/>
      <c r="O109" s="34"/>
    </row>
    <row r="110" spans="2:15" s="123" customFormat="1" x14ac:dyDescent="0.2">
      <c r="B110" s="24" t="s">
        <v>46</v>
      </c>
      <c r="C110" s="1">
        <f>Agrar!C110+Agrar!E110</f>
        <v>19</v>
      </c>
      <c r="D110" s="2">
        <f t="shared" si="21"/>
        <v>0.70370370370370372</v>
      </c>
      <c r="E110" s="1">
        <f>Agrar!G110</f>
        <v>1</v>
      </c>
      <c r="F110" s="2">
        <f t="shared" si="21"/>
        <v>3.7037037037037035E-2</v>
      </c>
      <c r="G110" s="1">
        <f>Agrar!I110+Agrar!K110</f>
        <v>7</v>
      </c>
      <c r="H110" s="2">
        <f t="shared" si="22"/>
        <v>0.25925925925925924</v>
      </c>
      <c r="I110" s="3">
        <f>Agrar!M110</f>
        <v>27</v>
      </c>
      <c r="J110" s="3">
        <f>Agrar!N110</f>
        <v>90</v>
      </c>
      <c r="K110" s="3">
        <f>Agrar!O110</f>
        <v>117</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188" t="s">
        <v>331</v>
      </c>
      <c r="D117" s="188"/>
      <c r="E117" s="188"/>
      <c r="F117" s="32"/>
      <c r="G117" s="188" t="s">
        <v>332</v>
      </c>
      <c r="H117" s="32"/>
      <c r="I117" s="188" t="s">
        <v>345</v>
      </c>
      <c r="J117" s="188" t="s">
        <v>5</v>
      </c>
      <c r="K117" s="188" t="s">
        <v>346</v>
      </c>
      <c r="L117" s="34"/>
      <c r="M117" s="34"/>
      <c r="N117" s="34"/>
      <c r="O117" s="34"/>
    </row>
    <row r="118" spans="2:15" s="123" customFormat="1" x14ac:dyDescent="0.2">
      <c r="B118" s="24" t="s">
        <v>40</v>
      </c>
      <c r="C118" s="1">
        <f>Agrar!C118+Agrar!E118</f>
        <v>22</v>
      </c>
      <c r="D118" s="2">
        <f>C118/$I118</f>
        <v>0.35483870967741937</v>
      </c>
      <c r="E118" s="1">
        <f>Agrar!G118</f>
        <v>13</v>
      </c>
      <c r="F118" s="2">
        <f>E118/$I118</f>
        <v>0.20967741935483872</v>
      </c>
      <c r="G118" s="1">
        <f>Agrar!I118+Agrar!K118</f>
        <v>27</v>
      </c>
      <c r="H118" s="2">
        <f>G118/$I118</f>
        <v>0.43548387096774194</v>
      </c>
      <c r="I118" s="3">
        <f>Agrar!M118</f>
        <v>62</v>
      </c>
      <c r="J118" s="3">
        <f>Agrar!N118</f>
        <v>1</v>
      </c>
      <c r="K118" s="3">
        <f>Agrar!O118</f>
        <v>63</v>
      </c>
      <c r="L118" s="34"/>
      <c r="M118" s="34"/>
      <c r="N118" s="34"/>
      <c r="O118" s="34"/>
    </row>
    <row r="119" spans="2:15" s="123" customFormat="1" x14ac:dyDescent="0.2">
      <c r="B119" s="24" t="s">
        <v>41</v>
      </c>
      <c r="C119" s="1">
        <f>Agrar!C119+Agrar!E119</f>
        <v>47</v>
      </c>
      <c r="D119" s="2">
        <f t="shared" ref="D119:F124" si="23">C119/$I119</f>
        <v>0.75806451612903225</v>
      </c>
      <c r="E119" s="1">
        <f>Agrar!G119</f>
        <v>2</v>
      </c>
      <c r="F119" s="2">
        <f t="shared" si="23"/>
        <v>3.2258064516129031E-2</v>
      </c>
      <c r="G119" s="1">
        <f>Agrar!I119+Agrar!K119</f>
        <v>13</v>
      </c>
      <c r="H119" s="2">
        <f t="shared" ref="H119:H124" si="24">G119/$I119</f>
        <v>0.20967741935483872</v>
      </c>
      <c r="I119" s="3">
        <f>Agrar!M119</f>
        <v>62</v>
      </c>
      <c r="J119" s="3">
        <f>Agrar!N119</f>
        <v>1</v>
      </c>
      <c r="K119" s="3">
        <f>Agrar!O119</f>
        <v>63</v>
      </c>
      <c r="L119" s="34"/>
      <c r="M119" s="34"/>
      <c r="N119" s="34"/>
      <c r="O119" s="34"/>
    </row>
    <row r="120" spans="2:15" s="123" customFormat="1" x14ac:dyDescent="0.2">
      <c r="B120" s="24" t="s">
        <v>42</v>
      </c>
      <c r="C120" s="1">
        <f>Agrar!C120+Agrar!E120</f>
        <v>38</v>
      </c>
      <c r="D120" s="2">
        <f t="shared" si="23"/>
        <v>0.6333333333333333</v>
      </c>
      <c r="E120" s="1">
        <f>Agrar!G120</f>
        <v>8</v>
      </c>
      <c r="F120" s="2">
        <f t="shared" si="23"/>
        <v>0.13333333333333333</v>
      </c>
      <c r="G120" s="1">
        <f>Agrar!I120+Agrar!K120</f>
        <v>14</v>
      </c>
      <c r="H120" s="2">
        <f t="shared" si="24"/>
        <v>0.23333333333333334</v>
      </c>
      <c r="I120" s="3">
        <f>Agrar!M120</f>
        <v>60</v>
      </c>
      <c r="J120" s="3">
        <f>Agrar!N120</f>
        <v>3</v>
      </c>
      <c r="K120" s="3">
        <f>Agrar!O120</f>
        <v>63</v>
      </c>
      <c r="L120" s="34"/>
      <c r="M120" s="34"/>
      <c r="N120" s="34"/>
      <c r="O120" s="34"/>
    </row>
    <row r="121" spans="2:15" s="123" customFormat="1" x14ac:dyDescent="0.2">
      <c r="B121" s="24" t="s">
        <v>43</v>
      </c>
      <c r="C121" s="1">
        <f>Agrar!C121+Agrar!E121</f>
        <v>46</v>
      </c>
      <c r="D121" s="2">
        <f t="shared" si="23"/>
        <v>0.77966101694915257</v>
      </c>
      <c r="E121" s="1">
        <f>Agrar!G121</f>
        <v>5</v>
      </c>
      <c r="F121" s="2">
        <f t="shared" si="23"/>
        <v>8.4745762711864403E-2</v>
      </c>
      <c r="G121" s="1">
        <f>Agrar!I121+Agrar!K121</f>
        <v>8</v>
      </c>
      <c r="H121" s="2">
        <f t="shared" si="24"/>
        <v>0.13559322033898305</v>
      </c>
      <c r="I121" s="3">
        <f>Agrar!M121</f>
        <v>59</v>
      </c>
      <c r="J121" s="3">
        <f>Agrar!N121</f>
        <v>4</v>
      </c>
      <c r="K121" s="3">
        <f>Agrar!O121</f>
        <v>63</v>
      </c>
      <c r="L121" s="34"/>
      <c r="M121" s="34"/>
      <c r="N121" s="34"/>
      <c r="O121" s="34"/>
    </row>
    <row r="122" spans="2:15" s="123" customFormat="1" x14ac:dyDescent="0.2">
      <c r="B122" s="24" t="s">
        <v>44</v>
      </c>
      <c r="C122" s="1">
        <f>Agrar!C122+Agrar!E122</f>
        <v>40</v>
      </c>
      <c r="D122" s="2">
        <f t="shared" si="23"/>
        <v>0.66666666666666663</v>
      </c>
      <c r="E122" s="1">
        <f>Agrar!G122</f>
        <v>3</v>
      </c>
      <c r="F122" s="2">
        <f t="shared" si="23"/>
        <v>0.05</v>
      </c>
      <c r="G122" s="1">
        <f>Agrar!I122+Agrar!K122</f>
        <v>17</v>
      </c>
      <c r="H122" s="2">
        <f t="shared" si="24"/>
        <v>0.28333333333333333</v>
      </c>
      <c r="I122" s="3">
        <f>Agrar!M122</f>
        <v>60</v>
      </c>
      <c r="J122" s="3">
        <f>Agrar!N122</f>
        <v>3</v>
      </c>
      <c r="K122" s="3">
        <f>Agrar!O122</f>
        <v>63</v>
      </c>
      <c r="L122" s="34"/>
      <c r="M122" s="34"/>
      <c r="N122" s="34"/>
      <c r="O122" s="34"/>
    </row>
    <row r="123" spans="2:15" s="123" customFormat="1" ht="24" x14ac:dyDescent="0.2">
      <c r="B123" s="24" t="s">
        <v>45</v>
      </c>
      <c r="C123" s="1">
        <f>Agrar!C123+Agrar!E123</f>
        <v>12</v>
      </c>
      <c r="D123" s="2">
        <f t="shared" si="23"/>
        <v>0.19047619047619047</v>
      </c>
      <c r="E123" s="1">
        <f>Agrar!G123</f>
        <v>11</v>
      </c>
      <c r="F123" s="2">
        <f t="shared" si="23"/>
        <v>0.17460317460317459</v>
      </c>
      <c r="G123" s="1">
        <f>Agrar!I123+Agrar!K123</f>
        <v>40</v>
      </c>
      <c r="H123" s="2">
        <f t="shared" si="24"/>
        <v>0.63492063492063489</v>
      </c>
      <c r="I123" s="3">
        <f>Agrar!M123</f>
        <v>63</v>
      </c>
      <c r="J123" s="3">
        <f>Agrar!N123</f>
        <v>0</v>
      </c>
      <c r="K123" s="3">
        <f>Agrar!O123</f>
        <v>63</v>
      </c>
      <c r="L123" s="34"/>
      <c r="M123" s="34"/>
      <c r="N123" s="34"/>
      <c r="O123" s="34"/>
    </row>
    <row r="124" spans="2:15" s="123" customFormat="1" x14ac:dyDescent="0.2">
      <c r="B124" s="24" t="s">
        <v>46</v>
      </c>
      <c r="C124" s="1">
        <f>Agrar!C124+Agrar!E124</f>
        <v>9</v>
      </c>
      <c r="D124" s="2">
        <f t="shared" si="23"/>
        <v>0.75</v>
      </c>
      <c r="E124" s="1">
        <f>Agrar!G124</f>
        <v>1</v>
      </c>
      <c r="F124" s="2">
        <f t="shared" si="23"/>
        <v>8.3333333333333329E-2</v>
      </c>
      <c r="G124" s="1">
        <f>Agrar!I124+Agrar!K124</f>
        <v>2</v>
      </c>
      <c r="H124" s="2">
        <f t="shared" si="24"/>
        <v>0.16666666666666666</v>
      </c>
      <c r="I124" s="3">
        <f>Agrar!M124</f>
        <v>12</v>
      </c>
      <c r="J124" s="3">
        <f>Agrar!N124</f>
        <v>51</v>
      </c>
      <c r="K124" s="3">
        <f>Agrar!O124</f>
        <v>63</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188" t="s">
        <v>331</v>
      </c>
      <c r="D131" s="188"/>
      <c r="E131" s="188"/>
      <c r="F131" s="32"/>
      <c r="G131" s="188" t="s">
        <v>332</v>
      </c>
      <c r="H131" s="32"/>
      <c r="I131" s="188" t="s">
        <v>345</v>
      </c>
      <c r="J131" s="188" t="s">
        <v>5</v>
      </c>
      <c r="K131" s="188" t="s">
        <v>346</v>
      </c>
      <c r="L131" s="34"/>
      <c r="M131" s="34"/>
      <c r="N131" s="34"/>
      <c r="O131" s="34"/>
    </row>
    <row r="132" spans="2:15" s="123" customFormat="1" x14ac:dyDescent="0.2">
      <c r="B132" s="24" t="s">
        <v>40</v>
      </c>
      <c r="C132" s="1">
        <f>Agrar!C132+Agrar!E132</f>
        <v>16</v>
      </c>
      <c r="D132" s="2">
        <f>C132/$I132</f>
        <v>0.31372549019607843</v>
      </c>
      <c r="E132" s="1">
        <f>Agrar!G132</f>
        <v>5</v>
      </c>
      <c r="F132" s="2">
        <f>E132/$I132</f>
        <v>9.8039215686274508E-2</v>
      </c>
      <c r="G132" s="1">
        <f>Agrar!I132+Agrar!K132</f>
        <v>30</v>
      </c>
      <c r="H132" s="2">
        <f>G132/$I132</f>
        <v>0.58823529411764708</v>
      </c>
      <c r="I132" s="3">
        <f>Agrar!M132</f>
        <v>51</v>
      </c>
      <c r="J132" s="3">
        <f>Agrar!N132</f>
        <v>3</v>
      </c>
      <c r="K132" s="3">
        <f>Agrar!O132</f>
        <v>54</v>
      </c>
      <c r="L132" s="34"/>
      <c r="M132" s="34"/>
      <c r="N132" s="34"/>
      <c r="O132" s="34"/>
    </row>
    <row r="133" spans="2:15" s="123" customFormat="1" x14ac:dyDescent="0.2">
      <c r="B133" s="24" t="s">
        <v>41</v>
      </c>
      <c r="C133" s="1">
        <f>Agrar!C133+Agrar!E133</f>
        <v>22</v>
      </c>
      <c r="D133" s="2">
        <f t="shared" ref="D133:F138" si="25">C133/$I133</f>
        <v>0.46808510638297873</v>
      </c>
      <c r="E133" s="1">
        <f>Agrar!G133</f>
        <v>7</v>
      </c>
      <c r="F133" s="2">
        <f t="shared" si="25"/>
        <v>0.14893617021276595</v>
      </c>
      <c r="G133" s="1">
        <f>Agrar!I133+Agrar!K133</f>
        <v>18</v>
      </c>
      <c r="H133" s="2">
        <f t="shared" ref="H133:H138" si="26">G133/$I133</f>
        <v>0.38297872340425532</v>
      </c>
      <c r="I133" s="3">
        <f>Agrar!M133</f>
        <v>47</v>
      </c>
      <c r="J133" s="3">
        <f>Agrar!N133</f>
        <v>7</v>
      </c>
      <c r="K133" s="3">
        <f>Agrar!O133</f>
        <v>54</v>
      </c>
      <c r="L133" s="34"/>
      <c r="M133" s="34"/>
      <c r="N133" s="34"/>
      <c r="O133" s="34"/>
    </row>
    <row r="134" spans="2:15" s="123" customFormat="1" x14ac:dyDescent="0.2">
      <c r="B134" s="24" t="s">
        <v>42</v>
      </c>
      <c r="C134" s="1">
        <f>Agrar!C134+Agrar!E134</f>
        <v>14</v>
      </c>
      <c r="D134" s="2">
        <f t="shared" si="25"/>
        <v>0.2857142857142857</v>
      </c>
      <c r="E134" s="1">
        <f>Agrar!G134</f>
        <v>6</v>
      </c>
      <c r="F134" s="2">
        <f t="shared" si="25"/>
        <v>0.12244897959183673</v>
      </c>
      <c r="G134" s="1">
        <f>Agrar!I134+Agrar!K134</f>
        <v>29</v>
      </c>
      <c r="H134" s="2">
        <f t="shared" si="26"/>
        <v>0.59183673469387754</v>
      </c>
      <c r="I134" s="3">
        <f>Agrar!M134</f>
        <v>49</v>
      </c>
      <c r="J134" s="3">
        <f>Agrar!N134</f>
        <v>5</v>
      </c>
      <c r="K134" s="3">
        <f>Agrar!O134</f>
        <v>54</v>
      </c>
      <c r="L134" s="34"/>
      <c r="M134" s="34"/>
      <c r="N134" s="34"/>
      <c r="O134" s="34"/>
    </row>
    <row r="135" spans="2:15" s="123" customFormat="1" x14ac:dyDescent="0.2">
      <c r="B135" s="24" t="s">
        <v>43</v>
      </c>
      <c r="C135" s="1">
        <f>Agrar!C135+Agrar!E135</f>
        <v>36</v>
      </c>
      <c r="D135" s="2">
        <f t="shared" si="25"/>
        <v>0.83720930232558144</v>
      </c>
      <c r="E135" s="1">
        <f>Agrar!G135</f>
        <v>3</v>
      </c>
      <c r="F135" s="2">
        <f t="shared" si="25"/>
        <v>6.9767441860465115E-2</v>
      </c>
      <c r="G135" s="1">
        <f>Agrar!I135+Agrar!K135</f>
        <v>4</v>
      </c>
      <c r="H135" s="2">
        <f t="shared" si="26"/>
        <v>9.3023255813953487E-2</v>
      </c>
      <c r="I135" s="3">
        <f>Agrar!M135</f>
        <v>43</v>
      </c>
      <c r="J135" s="3">
        <f>Agrar!N135</f>
        <v>11</v>
      </c>
      <c r="K135" s="3">
        <f>Agrar!O135</f>
        <v>54</v>
      </c>
      <c r="L135" s="34"/>
      <c r="M135" s="34"/>
      <c r="N135" s="34"/>
      <c r="O135" s="34"/>
    </row>
    <row r="136" spans="2:15" s="123" customFormat="1" x14ac:dyDescent="0.2">
      <c r="B136" s="24" t="s">
        <v>44</v>
      </c>
      <c r="C136" s="1">
        <f>Agrar!C136+Agrar!E136</f>
        <v>26</v>
      </c>
      <c r="D136" s="2">
        <f t="shared" si="25"/>
        <v>0.57777777777777772</v>
      </c>
      <c r="E136" s="1">
        <f>Agrar!G136</f>
        <v>3</v>
      </c>
      <c r="F136" s="2">
        <f t="shared" si="25"/>
        <v>6.6666666666666666E-2</v>
      </c>
      <c r="G136" s="1">
        <f>Agrar!I136+Agrar!K136</f>
        <v>16</v>
      </c>
      <c r="H136" s="2">
        <f t="shared" si="26"/>
        <v>0.35555555555555557</v>
      </c>
      <c r="I136" s="3">
        <f>Agrar!M136</f>
        <v>45</v>
      </c>
      <c r="J136" s="3">
        <f>Agrar!N136</f>
        <v>9</v>
      </c>
      <c r="K136" s="3">
        <f>Agrar!O136</f>
        <v>54</v>
      </c>
      <c r="L136" s="34"/>
      <c r="M136" s="34"/>
      <c r="N136" s="34"/>
      <c r="O136" s="34"/>
    </row>
    <row r="137" spans="2:15" s="123" customFormat="1" ht="24" x14ac:dyDescent="0.2">
      <c r="B137" s="24" t="s">
        <v>45</v>
      </c>
      <c r="C137" s="1">
        <f>Agrar!C137+Agrar!E137</f>
        <v>7</v>
      </c>
      <c r="D137" s="2">
        <f t="shared" si="25"/>
        <v>0.14000000000000001</v>
      </c>
      <c r="E137" s="1">
        <f>Agrar!G137</f>
        <v>4</v>
      </c>
      <c r="F137" s="2">
        <f t="shared" si="25"/>
        <v>0.08</v>
      </c>
      <c r="G137" s="1">
        <f>Agrar!I137+Agrar!K137</f>
        <v>39</v>
      </c>
      <c r="H137" s="2">
        <f t="shared" si="26"/>
        <v>0.78</v>
      </c>
      <c r="I137" s="3">
        <f>Agrar!M137</f>
        <v>50</v>
      </c>
      <c r="J137" s="3">
        <f>Agrar!N137</f>
        <v>4</v>
      </c>
      <c r="K137" s="3">
        <f>Agrar!O137</f>
        <v>54</v>
      </c>
      <c r="L137" s="34"/>
      <c r="M137" s="34"/>
      <c r="N137" s="34"/>
      <c r="O137" s="34"/>
    </row>
    <row r="138" spans="2:15" s="123" customFormat="1" x14ac:dyDescent="0.2">
      <c r="B138" s="24" t="s">
        <v>46</v>
      </c>
      <c r="C138" s="1">
        <f>Agrar!C138+Agrar!E138</f>
        <v>10</v>
      </c>
      <c r="D138" s="2">
        <f t="shared" si="25"/>
        <v>0.66666666666666663</v>
      </c>
      <c r="E138" s="1">
        <f>Agrar!G138</f>
        <v>0</v>
      </c>
      <c r="F138" s="2">
        <f t="shared" si="25"/>
        <v>0</v>
      </c>
      <c r="G138" s="1">
        <f>Agrar!I138+Agrar!K138</f>
        <v>5</v>
      </c>
      <c r="H138" s="2">
        <f t="shared" si="26"/>
        <v>0.33333333333333331</v>
      </c>
      <c r="I138" s="3">
        <f>Agrar!M138</f>
        <v>15</v>
      </c>
      <c r="J138" s="3">
        <f>Agrar!N138</f>
        <v>39</v>
      </c>
      <c r="K138" s="3">
        <f>Agrar!O138</f>
        <v>54</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188" t="s">
        <v>333</v>
      </c>
      <c r="D145" s="32"/>
      <c r="E145" s="188" t="s">
        <v>53</v>
      </c>
      <c r="F145" s="32"/>
      <c r="G145" s="188" t="s">
        <v>334</v>
      </c>
      <c r="H145" s="32"/>
      <c r="I145" s="188" t="s">
        <v>345</v>
      </c>
      <c r="J145" s="188" t="s">
        <v>5</v>
      </c>
      <c r="K145" s="188" t="s">
        <v>346</v>
      </c>
    </row>
    <row r="146" spans="2:20" x14ac:dyDescent="0.2">
      <c r="B146" s="24" t="s">
        <v>27</v>
      </c>
      <c r="C146" s="1">
        <f>Agrar!C146+Agrar!E146</f>
        <v>21</v>
      </c>
      <c r="D146" s="2">
        <f>C146/$I146</f>
        <v>0.19626168224299065</v>
      </c>
      <c r="E146" s="1">
        <f>Agrar!G146</f>
        <v>25</v>
      </c>
      <c r="F146" s="2">
        <f>E146/$I146</f>
        <v>0.23364485981308411</v>
      </c>
      <c r="G146" s="1">
        <f>Agrar!I146+Agrar!K146</f>
        <v>61</v>
      </c>
      <c r="H146" s="2">
        <f>G146/$I146</f>
        <v>0.57009345794392519</v>
      </c>
      <c r="I146" s="3">
        <f>Agrar!M146</f>
        <v>107</v>
      </c>
      <c r="J146" s="3">
        <f>Agrar!N146</f>
        <v>10</v>
      </c>
      <c r="K146" s="3">
        <f>Agrar!O146</f>
        <v>117</v>
      </c>
    </row>
    <row r="147" spans="2:20" x14ac:dyDescent="0.2">
      <c r="B147" s="24" t="s">
        <v>28</v>
      </c>
      <c r="C147" s="1">
        <f>Agrar!C147+Agrar!E147</f>
        <v>14</v>
      </c>
      <c r="D147" s="2">
        <f t="shared" ref="D147:F148" si="27">C147/$I147</f>
        <v>0.24561403508771928</v>
      </c>
      <c r="E147" s="1">
        <f>Agrar!G147</f>
        <v>13</v>
      </c>
      <c r="F147" s="2">
        <f t="shared" si="27"/>
        <v>0.22807017543859648</v>
      </c>
      <c r="G147" s="1">
        <f>Agrar!I147+Agrar!K147</f>
        <v>30</v>
      </c>
      <c r="H147" s="2">
        <f t="shared" ref="H147:H148" si="28">G147/$I147</f>
        <v>0.52631578947368418</v>
      </c>
      <c r="I147" s="3">
        <f>Agrar!M147</f>
        <v>57</v>
      </c>
      <c r="J147" s="3">
        <f>Agrar!N147</f>
        <v>6</v>
      </c>
      <c r="K147" s="3">
        <f>Agrar!O147</f>
        <v>63</v>
      </c>
    </row>
    <row r="148" spans="2:20" x14ac:dyDescent="0.2">
      <c r="B148" s="24" t="s">
        <v>29</v>
      </c>
      <c r="C148" s="1">
        <f>Agrar!C148+Agrar!E148</f>
        <v>7</v>
      </c>
      <c r="D148" s="2">
        <f t="shared" si="27"/>
        <v>0.14000000000000001</v>
      </c>
      <c r="E148" s="1">
        <f>Agrar!G148</f>
        <v>12</v>
      </c>
      <c r="F148" s="2">
        <f t="shared" si="27"/>
        <v>0.24</v>
      </c>
      <c r="G148" s="1">
        <f>Agrar!I148+Agrar!K148</f>
        <v>31</v>
      </c>
      <c r="H148" s="2">
        <f t="shared" si="28"/>
        <v>0.62</v>
      </c>
      <c r="I148" s="3">
        <f>Agrar!M148</f>
        <v>50</v>
      </c>
      <c r="J148" s="3">
        <f>Agrar!N148</f>
        <v>4</v>
      </c>
      <c r="K148" s="3">
        <f>Agrar!O148</f>
        <v>54</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188" t="s">
        <v>505</v>
      </c>
      <c r="D157" s="32"/>
      <c r="E157" s="188"/>
      <c r="F157" s="32"/>
      <c r="G157" s="188"/>
      <c r="H157" s="32"/>
      <c r="I157" s="188"/>
      <c r="J157" s="32"/>
      <c r="K157" s="188" t="s">
        <v>335</v>
      </c>
      <c r="L157" s="126"/>
      <c r="M157" s="188" t="s">
        <v>345</v>
      </c>
      <c r="N157" s="188" t="s">
        <v>5</v>
      </c>
      <c r="O157" s="188" t="s">
        <v>346</v>
      </c>
    </row>
    <row r="158" spans="2:20" x14ac:dyDescent="0.2">
      <c r="B158" s="24" t="s">
        <v>34</v>
      </c>
      <c r="C158" s="1">
        <f>Agrar!C158+Agrar!E158</f>
        <v>14</v>
      </c>
      <c r="D158" s="2">
        <f>C158/$M158</f>
        <v>0.13207547169811321</v>
      </c>
      <c r="E158" s="1">
        <f>Agrar!G158</f>
        <v>4</v>
      </c>
      <c r="F158" s="2">
        <f>E158/$M158</f>
        <v>3.7735849056603772E-2</v>
      </c>
      <c r="G158" s="1">
        <f>Agrar!I158</f>
        <v>8</v>
      </c>
      <c r="H158" s="2">
        <f>G158/$M158</f>
        <v>7.5471698113207544E-2</v>
      </c>
      <c r="I158" s="1">
        <f>Agrar!K158</f>
        <v>15</v>
      </c>
      <c r="J158" s="2">
        <f>I158/$M158</f>
        <v>0.14150943396226415</v>
      </c>
      <c r="K158" s="1">
        <f>Agrar!M158+Agrar!O158</f>
        <v>65</v>
      </c>
      <c r="L158" s="2">
        <f>K158/$M158</f>
        <v>0.6132075471698113</v>
      </c>
      <c r="M158" s="35">
        <f>Agrar!Q158</f>
        <v>106</v>
      </c>
      <c r="N158" s="35">
        <f>Agrar!R158</f>
        <v>11</v>
      </c>
      <c r="O158" s="35">
        <f>Agrar!S158</f>
        <v>117</v>
      </c>
      <c r="T158" s="123"/>
    </row>
    <row r="159" spans="2:20" x14ac:dyDescent="0.2">
      <c r="B159" s="24" t="s">
        <v>324</v>
      </c>
      <c r="C159" s="1">
        <f>Agrar!C159+Agrar!E159</f>
        <v>4</v>
      </c>
      <c r="D159" s="2">
        <f t="shared" ref="D159:F164" si="29">C159/$M159</f>
        <v>3.669724770642202E-2</v>
      </c>
      <c r="E159" s="1">
        <f>Agrar!G159</f>
        <v>2</v>
      </c>
      <c r="F159" s="2">
        <f t="shared" si="29"/>
        <v>1.834862385321101E-2</v>
      </c>
      <c r="G159" s="1">
        <f>Agrar!I159</f>
        <v>8</v>
      </c>
      <c r="H159" s="2">
        <f t="shared" ref="H159:H164" si="30">G159/$M159</f>
        <v>7.3394495412844041E-2</v>
      </c>
      <c r="I159" s="1">
        <f>Agrar!K159</f>
        <v>10</v>
      </c>
      <c r="J159" s="2">
        <f t="shared" ref="J159:J164" si="31">I159/$M159</f>
        <v>9.1743119266055051E-2</v>
      </c>
      <c r="K159" s="1">
        <f>Agrar!M159+Agrar!O159</f>
        <v>85</v>
      </c>
      <c r="L159" s="2">
        <f t="shared" ref="L159:L164" si="32">K159/$M159</f>
        <v>0.77981651376146788</v>
      </c>
      <c r="M159" s="35">
        <f>Agrar!Q159</f>
        <v>109</v>
      </c>
      <c r="N159" s="35">
        <f>Agrar!R159</f>
        <v>8</v>
      </c>
      <c r="O159" s="35">
        <f>Agrar!S159</f>
        <v>117</v>
      </c>
      <c r="T159" s="123"/>
    </row>
    <row r="160" spans="2:20" x14ac:dyDescent="0.2">
      <c r="B160" s="24" t="s">
        <v>325</v>
      </c>
      <c r="C160" s="1">
        <f>Agrar!C160+Agrar!E160</f>
        <v>5</v>
      </c>
      <c r="D160" s="2">
        <f t="shared" si="29"/>
        <v>4.5045045045045043E-2</v>
      </c>
      <c r="E160" s="1">
        <f>Agrar!G160</f>
        <v>7</v>
      </c>
      <c r="F160" s="2">
        <f t="shared" si="29"/>
        <v>6.3063063063063057E-2</v>
      </c>
      <c r="G160" s="1">
        <f>Agrar!I160</f>
        <v>14</v>
      </c>
      <c r="H160" s="2">
        <f t="shared" si="30"/>
        <v>0.12612612612612611</v>
      </c>
      <c r="I160" s="1">
        <f>Agrar!K160</f>
        <v>31</v>
      </c>
      <c r="J160" s="2">
        <f t="shared" si="31"/>
        <v>0.27927927927927926</v>
      </c>
      <c r="K160" s="1">
        <f>Agrar!M160+Agrar!O160</f>
        <v>54</v>
      </c>
      <c r="L160" s="2">
        <f t="shared" si="32"/>
        <v>0.48648648648648651</v>
      </c>
      <c r="M160" s="35">
        <f>Agrar!Q160</f>
        <v>111</v>
      </c>
      <c r="N160" s="35">
        <f>Agrar!R160</f>
        <v>6</v>
      </c>
      <c r="O160" s="35">
        <f>Agrar!S160</f>
        <v>117</v>
      </c>
      <c r="T160" s="123"/>
    </row>
    <row r="161" spans="2:20" x14ac:dyDescent="0.2">
      <c r="B161" s="24" t="s">
        <v>326</v>
      </c>
      <c r="C161" s="1">
        <f>Agrar!C161+Agrar!E161</f>
        <v>7</v>
      </c>
      <c r="D161" s="2">
        <f t="shared" si="29"/>
        <v>6.4220183486238536E-2</v>
      </c>
      <c r="E161" s="1">
        <f>Agrar!G161</f>
        <v>9</v>
      </c>
      <c r="F161" s="2">
        <f t="shared" si="29"/>
        <v>8.2568807339449546E-2</v>
      </c>
      <c r="G161" s="1">
        <f>Agrar!I161</f>
        <v>17</v>
      </c>
      <c r="H161" s="2">
        <f t="shared" si="30"/>
        <v>0.15596330275229359</v>
      </c>
      <c r="I161" s="1">
        <f>Agrar!K161</f>
        <v>29</v>
      </c>
      <c r="J161" s="2">
        <f t="shared" si="31"/>
        <v>0.26605504587155965</v>
      </c>
      <c r="K161" s="1">
        <f>Agrar!M161+Agrar!O161</f>
        <v>47</v>
      </c>
      <c r="L161" s="2">
        <f t="shared" si="32"/>
        <v>0.43119266055045874</v>
      </c>
      <c r="M161" s="35">
        <f>Agrar!Q161</f>
        <v>109</v>
      </c>
      <c r="N161" s="35">
        <f>Agrar!R161</f>
        <v>8</v>
      </c>
      <c r="O161" s="35">
        <f>Agrar!S161</f>
        <v>117</v>
      </c>
      <c r="T161" s="123"/>
    </row>
    <row r="162" spans="2:20" x14ac:dyDescent="0.2">
      <c r="B162" s="24" t="s">
        <v>327</v>
      </c>
      <c r="C162" s="1">
        <f>Agrar!C162+Agrar!E162</f>
        <v>6</v>
      </c>
      <c r="D162" s="2">
        <f t="shared" si="29"/>
        <v>5.2173913043478258E-2</v>
      </c>
      <c r="E162" s="1">
        <f>Agrar!G162</f>
        <v>2</v>
      </c>
      <c r="F162" s="2">
        <f t="shared" si="29"/>
        <v>1.7391304347826087E-2</v>
      </c>
      <c r="G162" s="1">
        <f>Agrar!I162</f>
        <v>10</v>
      </c>
      <c r="H162" s="2">
        <f t="shared" si="30"/>
        <v>8.6956521739130432E-2</v>
      </c>
      <c r="I162" s="1">
        <f>Agrar!K162</f>
        <v>13</v>
      </c>
      <c r="J162" s="2">
        <f t="shared" si="31"/>
        <v>0.11304347826086956</v>
      </c>
      <c r="K162" s="1">
        <f>Agrar!M162+Agrar!O162</f>
        <v>84</v>
      </c>
      <c r="L162" s="2">
        <f t="shared" si="32"/>
        <v>0.73043478260869565</v>
      </c>
      <c r="M162" s="35">
        <f>Agrar!Q162</f>
        <v>115</v>
      </c>
      <c r="N162" s="35">
        <f>Agrar!R162</f>
        <v>2</v>
      </c>
      <c r="O162" s="35">
        <f>Agrar!S162</f>
        <v>117</v>
      </c>
      <c r="T162" s="123"/>
    </row>
    <row r="163" spans="2:20" x14ac:dyDescent="0.2">
      <c r="B163" s="24" t="s">
        <v>328</v>
      </c>
      <c r="C163" s="1">
        <f>Agrar!C163+Agrar!E163</f>
        <v>20</v>
      </c>
      <c r="D163" s="2">
        <f t="shared" si="29"/>
        <v>0.17699115044247787</v>
      </c>
      <c r="E163" s="1">
        <f>Agrar!G163</f>
        <v>17</v>
      </c>
      <c r="F163" s="2">
        <f t="shared" si="29"/>
        <v>0.15044247787610621</v>
      </c>
      <c r="G163" s="1">
        <f>Agrar!I163</f>
        <v>16</v>
      </c>
      <c r="H163" s="2">
        <f t="shared" si="30"/>
        <v>0.1415929203539823</v>
      </c>
      <c r="I163" s="1">
        <f>Agrar!K163</f>
        <v>14</v>
      </c>
      <c r="J163" s="2">
        <f t="shared" si="31"/>
        <v>0.12389380530973451</v>
      </c>
      <c r="K163" s="1">
        <f>Agrar!M163+Agrar!O163</f>
        <v>46</v>
      </c>
      <c r="L163" s="2">
        <f t="shared" si="32"/>
        <v>0.40707964601769914</v>
      </c>
      <c r="M163" s="35">
        <f>Agrar!Q163</f>
        <v>113</v>
      </c>
      <c r="N163" s="35">
        <f>Agrar!R163</f>
        <v>4</v>
      </c>
      <c r="O163" s="35">
        <f>Agrar!S163</f>
        <v>117</v>
      </c>
      <c r="T163" s="123"/>
    </row>
    <row r="164" spans="2:20" x14ac:dyDescent="0.2">
      <c r="B164" s="24" t="s">
        <v>329</v>
      </c>
      <c r="C164" s="1">
        <f>Agrar!C164+Agrar!E164</f>
        <v>20</v>
      </c>
      <c r="D164" s="2">
        <f t="shared" si="29"/>
        <v>0.18518518518518517</v>
      </c>
      <c r="E164" s="1">
        <f>Agrar!G164</f>
        <v>20</v>
      </c>
      <c r="F164" s="2">
        <f t="shared" si="29"/>
        <v>0.18518518518518517</v>
      </c>
      <c r="G164" s="1">
        <f>Agrar!I164</f>
        <v>11</v>
      </c>
      <c r="H164" s="2">
        <f t="shared" si="30"/>
        <v>0.10185185185185185</v>
      </c>
      <c r="I164" s="1">
        <f>Agrar!K164</f>
        <v>23</v>
      </c>
      <c r="J164" s="2">
        <f t="shared" si="31"/>
        <v>0.21296296296296297</v>
      </c>
      <c r="K164" s="1">
        <f>Agrar!M164+Agrar!O164</f>
        <v>34</v>
      </c>
      <c r="L164" s="2">
        <f t="shared" si="32"/>
        <v>0.31481481481481483</v>
      </c>
      <c r="M164" s="35">
        <f>Agrar!Q164</f>
        <v>108</v>
      </c>
      <c r="N164" s="35">
        <f>Agrar!R164</f>
        <v>9</v>
      </c>
      <c r="O164" s="35">
        <f>Agrar!S164</f>
        <v>117</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188" t="s">
        <v>505</v>
      </c>
      <c r="D171" s="32"/>
      <c r="E171" s="188"/>
      <c r="F171" s="32"/>
      <c r="G171" s="188"/>
      <c r="H171" s="32"/>
      <c r="I171" s="188"/>
      <c r="J171" s="32"/>
      <c r="K171" s="188" t="s">
        <v>335</v>
      </c>
      <c r="L171" s="126"/>
      <c r="M171" s="188" t="s">
        <v>345</v>
      </c>
      <c r="N171" s="188" t="s">
        <v>5</v>
      </c>
      <c r="O171" s="188" t="s">
        <v>346</v>
      </c>
      <c r="P171" s="180"/>
      <c r="Q171" s="122"/>
      <c r="R171" s="122"/>
      <c r="S171" s="122"/>
    </row>
    <row r="172" spans="2:20" x14ac:dyDescent="0.2">
      <c r="B172" s="24" t="s">
        <v>34</v>
      </c>
      <c r="C172" s="1">
        <f>Agrar!C172+Agrar!E172</f>
        <v>5</v>
      </c>
      <c r="D172" s="2">
        <f>C172/$M172</f>
        <v>8.9285714285714288E-2</v>
      </c>
      <c r="E172" s="1">
        <f>Agrar!G172</f>
        <v>4</v>
      </c>
      <c r="F172" s="2">
        <f>E172/$M172</f>
        <v>7.1428571428571425E-2</v>
      </c>
      <c r="G172" s="1">
        <f>Agrar!I172</f>
        <v>5</v>
      </c>
      <c r="H172" s="2">
        <f>G172/$M172</f>
        <v>8.9285714285714288E-2</v>
      </c>
      <c r="I172" s="1">
        <f>Agrar!K172</f>
        <v>9</v>
      </c>
      <c r="J172" s="2">
        <f>I172/$M172</f>
        <v>0.16071428571428573</v>
      </c>
      <c r="K172" s="1">
        <f>Agrar!M172+Agrar!O172</f>
        <v>33</v>
      </c>
      <c r="L172" s="2">
        <f>K172/$M172</f>
        <v>0.5892857142857143</v>
      </c>
      <c r="M172" s="35">
        <f>Agrar!Q172</f>
        <v>56</v>
      </c>
      <c r="N172" s="35">
        <f>Agrar!R172</f>
        <v>7</v>
      </c>
      <c r="O172" s="35">
        <f>Agrar!S172</f>
        <v>63</v>
      </c>
      <c r="P172" s="180"/>
      <c r="Q172" s="122"/>
      <c r="R172" s="122"/>
      <c r="S172" s="122"/>
      <c r="T172" s="123"/>
    </row>
    <row r="173" spans="2:20" x14ac:dyDescent="0.2">
      <c r="B173" s="24" t="s">
        <v>324</v>
      </c>
      <c r="C173" s="1">
        <f>Agrar!C173+Agrar!E173</f>
        <v>4</v>
      </c>
      <c r="D173" s="2">
        <f t="shared" ref="D173:F178" si="33">C173/$M173</f>
        <v>7.0175438596491224E-2</v>
      </c>
      <c r="E173" s="1">
        <f>Agrar!G173</f>
        <v>2</v>
      </c>
      <c r="F173" s="2">
        <f t="shared" si="33"/>
        <v>3.5087719298245612E-2</v>
      </c>
      <c r="G173" s="1">
        <f>Agrar!I173</f>
        <v>8</v>
      </c>
      <c r="H173" s="2">
        <f t="shared" ref="H173:H178" si="34">G173/$M173</f>
        <v>0.14035087719298245</v>
      </c>
      <c r="I173" s="1">
        <f>Agrar!K173</f>
        <v>7</v>
      </c>
      <c r="J173" s="2">
        <f t="shared" ref="J173:J178" si="35">I173/$M173</f>
        <v>0.12280701754385964</v>
      </c>
      <c r="K173" s="1">
        <f>Agrar!M173+Agrar!O173</f>
        <v>36</v>
      </c>
      <c r="L173" s="2">
        <f t="shared" ref="L173:L178" si="36">K173/$M173</f>
        <v>0.63157894736842102</v>
      </c>
      <c r="M173" s="35">
        <f>Agrar!Q173</f>
        <v>57</v>
      </c>
      <c r="N173" s="35">
        <f>Agrar!R173</f>
        <v>6</v>
      </c>
      <c r="O173" s="35">
        <f>Agrar!S173</f>
        <v>63</v>
      </c>
      <c r="P173" s="180"/>
      <c r="Q173" s="122"/>
      <c r="R173" s="122"/>
      <c r="S173" s="122"/>
      <c r="T173" s="123"/>
    </row>
    <row r="174" spans="2:20" x14ac:dyDescent="0.2">
      <c r="B174" s="24" t="s">
        <v>325</v>
      </c>
      <c r="C174" s="1">
        <f>Agrar!C174+Agrar!E174</f>
        <v>3</v>
      </c>
      <c r="D174" s="2">
        <f t="shared" si="33"/>
        <v>5.1724137931034482E-2</v>
      </c>
      <c r="E174" s="1">
        <f>Agrar!G174</f>
        <v>4</v>
      </c>
      <c r="F174" s="2">
        <f t="shared" si="33"/>
        <v>6.8965517241379309E-2</v>
      </c>
      <c r="G174" s="1">
        <f>Agrar!I174</f>
        <v>4</v>
      </c>
      <c r="H174" s="2">
        <f t="shared" si="34"/>
        <v>6.8965517241379309E-2</v>
      </c>
      <c r="I174" s="1">
        <f>Agrar!K174</f>
        <v>19</v>
      </c>
      <c r="J174" s="2">
        <f t="shared" si="35"/>
        <v>0.32758620689655171</v>
      </c>
      <c r="K174" s="1">
        <f>Agrar!M174+Agrar!O174</f>
        <v>28</v>
      </c>
      <c r="L174" s="2">
        <f t="shared" si="36"/>
        <v>0.48275862068965519</v>
      </c>
      <c r="M174" s="35">
        <f>Agrar!Q174</f>
        <v>58</v>
      </c>
      <c r="N174" s="35">
        <f>Agrar!R174</f>
        <v>5</v>
      </c>
      <c r="O174" s="35">
        <f>Agrar!S174</f>
        <v>63</v>
      </c>
      <c r="P174" s="180"/>
      <c r="Q174" s="122"/>
      <c r="R174" s="122"/>
      <c r="S174" s="122"/>
      <c r="T174" s="123"/>
    </row>
    <row r="175" spans="2:20" x14ac:dyDescent="0.2">
      <c r="B175" s="24" t="s">
        <v>326</v>
      </c>
      <c r="C175" s="1">
        <f>Agrar!C175+Agrar!E175</f>
        <v>4</v>
      </c>
      <c r="D175" s="2">
        <f t="shared" si="33"/>
        <v>7.1428571428571425E-2</v>
      </c>
      <c r="E175" s="1">
        <f>Agrar!G175</f>
        <v>6</v>
      </c>
      <c r="F175" s="2">
        <f t="shared" si="33"/>
        <v>0.10714285714285714</v>
      </c>
      <c r="G175" s="1">
        <f>Agrar!I175</f>
        <v>7</v>
      </c>
      <c r="H175" s="2">
        <f t="shared" si="34"/>
        <v>0.125</v>
      </c>
      <c r="I175" s="1">
        <f>Agrar!K175</f>
        <v>18</v>
      </c>
      <c r="J175" s="2">
        <f t="shared" si="35"/>
        <v>0.32142857142857145</v>
      </c>
      <c r="K175" s="1">
        <f>Agrar!M175+Agrar!O175</f>
        <v>21</v>
      </c>
      <c r="L175" s="2">
        <f t="shared" si="36"/>
        <v>0.375</v>
      </c>
      <c r="M175" s="35">
        <f>Agrar!Q175</f>
        <v>56</v>
      </c>
      <c r="N175" s="35">
        <f>Agrar!R175</f>
        <v>7</v>
      </c>
      <c r="O175" s="35">
        <f>Agrar!S175</f>
        <v>63</v>
      </c>
      <c r="P175" s="180"/>
      <c r="Q175" s="122"/>
      <c r="R175" s="122"/>
      <c r="S175" s="122"/>
      <c r="T175" s="123"/>
    </row>
    <row r="176" spans="2:20" x14ac:dyDescent="0.2">
      <c r="B176" s="24" t="s">
        <v>327</v>
      </c>
      <c r="C176" s="1">
        <f>Agrar!C176+Agrar!E176</f>
        <v>3</v>
      </c>
      <c r="D176" s="2">
        <f t="shared" si="33"/>
        <v>4.9180327868852458E-2</v>
      </c>
      <c r="E176" s="1">
        <f>Agrar!G176</f>
        <v>1</v>
      </c>
      <c r="F176" s="2">
        <f t="shared" si="33"/>
        <v>1.6393442622950821E-2</v>
      </c>
      <c r="G176" s="1">
        <f>Agrar!I176</f>
        <v>6</v>
      </c>
      <c r="H176" s="2">
        <f t="shared" si="34"/>
        <v>9.8360655737704916E-2</v>
      </c>
      <c r="I176" s="1">
        <f>Agrar!K176</f>
        <v>4</v>
      </c>
      <c r="J176" s="2">
        <f t="shared" si="35"/>
        <v>6.5573770491803282E-2</v>
      </c>
      <c r="K176" s="1">
        <f>Agrar!M176+Agrar!O176</f>
        <v>47</v>
      </c>
      <c r="L176" s="2">
        <f t="shared" si="36"/>
        <v>0.77049180327868849</v>
      </c>
      <c r="M176" s="35">
        <f>Agrar!Q176</f>
        <v>61</v>
      </c>
      <c r="N176" s="35">
        <f>Agrar!R176</f>
        <v>2</v>
      </c>
      <c r="O176" s="35">
        <f>Agrar!S176</f>
        <v>63</v>
      </c>
      <c r="P176" s="180"/>
      <c r="Q176" s="122"/>
      <c r="R176" s="122"/>
      <c r="S176" s="122"/>
      <c r="T176" s="123"/>
    </row>
    <row r="177" spans="2:20" x14ac:dyDescent="0.2">
      <c r="B177" s="24" t="s">
        <v>328</v>
      </c>
      <c r="C177" s="1">
        <f>Agrar!C177+Agrar!E177</f>
        <v>5</v>
      </c>
      <c r="D177" s="2">
        <f t="shared" si="33"/>
        <v>8.1967213114754092E-2</v>
      </c>
      <c r="E177" s="1">
        <f>Agrar!G177</f>
        <v>7</v>
      </c>
      <c r="F177" s="2">
        <f t="shared" si="33"/>
        <v>0.11475409836065574</v>
      </c>
      <c r="G177" s="1">
        <f>Agrar!I177</f>
        <v>10</v>
      </c>
      <c r="H177" s="2">
        <f t="shared" si="34"/>
        <v>0.16393442622950818</v>
      </c>
      <c r="I177" s="1">
        <f>Agrar!K177</f>
        <v>7</v>
      </c>
      <c r="J177" s="2">
        <f t="shared" si="35"/>
        <v>0.11475409836065574</v>
      </c>
      <c r="K177" s="1">
        <f>Agrar!M177+Agrar!O177</f>
        <v>32</v>
      </c>
      <c r="L177" s="2">
        <f t="shared" si="36"/>
        <v>0.52459016393442626</v>
      </c>
      <c r="M177" s="35">
        <f>Agrar!Q177</f>
        <v>61</v>
      </c>
      <c r="N177" s="35">
        <f>Agrar!R177</f>
        <v>2</v>
      </c>
      <c r="O177" s="35">
        <f>Agrar!S177</f>
        <v>63</v>
      </c>
      <c r="P177" s="180"/>
      <c r="Q177" s="122"/>
      <c r="R177" s="122"/>
      <c r="S177" s="122"/>
      <c r="T177" s="123"/>
    </row>
    <row r="178" spans="2:20" x14ac:dyDescent="0.2">
      <c r="B178" s="24" t="s">
        <v>329</v>
      </c>
      <c r="C178" s="1">
        <f>Agrar!C178+Agrar!E178</f>
        <v>6</v>
      </c>
      <c r="D178" s="2">
        <f t="shared" si="33"/>
        <v>0.10344827586206896</v>
      </c>
      <c r="E178" s="1">
        <f>Agrar!G178</f>
        <v>9</v>
      </c>
      <c r="F178" s="2">
        <f t="shared" si="33"/>
        <v>0.15517241379310345</v>
      </c>
      <c r="G178" s="1">
        <f>Agrar!I178</f>
        <v>4</v>
      </c>
      <c r="H178" s="2">
        <f t="shared" si="34"/>
        <v>6.8965517241379309E-2</v>
      </c>
      <c r="I178" s="1">
        <f>Agrar!K178</f>
        <v>18</v>
      </c>
      <c r="J178" s="2">
        <f t="shared" si="35"/>
        <v>0.31034482758620691</v>
      </c>
      <c r="K178" s="1">
        <f>Agrar!M178+Agrar!O178</f>
        <v>21</v>
      </c>
      <c r="L178" s="2">
        <f t="shared" si="36"/>
        <v>0.36206896551724138</v>
      </c>
      <c r="M178" s="35">
        <f>Agrar!Q178</f>
        <v>58</v>
      </c>
      <c r="N178" s="35">
        <f>Agrar!R178</f>
        <v>5</v>
      </c>
      <c r="O178" s="35">
        <f>Agrar!S178</f>
        <v>63</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188" t="s">
        <v>505</v>
      </c>
      <c r="D185" s="32"/>
      <c r="E185" s="188"/>
      <c r="F185" s="32"/>
      <c r="G185" s="188"/>
      <c r="H185" s="32"/>
      <c r="I185" s="188"/>
      <c r="J185" s="32"/>
      <c r="K185" s="188" t="s">
        <v>335</v>
      </c>
      <c r="L185" s="126"/>
      <c r="M185" s="188" t="s">
        <v>345</v>
      </c>
      <c r="N185" s="188" t="s">
        <v>5</v>
      </c>
      <c r="O185" s="188" t="s">
        <v>346</v>
      </c>
      <c r="P185" s="180"/>
      <c r="Q185" s="122"/>
      <c r="R185" s="122"/>
      <c r="S185" s="122"/>
    </row>
    <row r="186" spans="2:20" x14ac:dyDescent="0.2">
      <c r="B186" s="24" t="s">
        <v>34</v>
      </c>
      <c r="C186" s="1">
        <f>Agrar!C186+Agrar!E186</f>
        <v>9</v>
      </c>
      <c r="D186" s="2">
        <f>C186/$M186</f>
        <v>0.18</v>
      </c>
      <c r="E186" s="1">
        <f>Agrar!G186</f>
        <v>0</v>
      </c>
      <c r="F186" s="2">
        <f>E186/$M186</f>
        <v>0</v>
      </c>
      <c r="G186" s="1">
        <f>Agrar!I186</f>
        <v>3</v>
      </c>
      <c r="H186" s="2">
        <f>G186/$M186</f>
        <v>0.06</v>
      </c>
      <c r="I186" s="1">
        <f>Agrar!K186</f>
        <v>6</v>
      </c>
      <c r="J186" s="2">
        <f>I186/$M186</f>
        <v>0.12</v>
      </c>
      <c r="K186" s="1">
        <f>Agrar!M186+Agrar!O186</f>
        <v>32</v>
      </c>
      <c r="L186" s="2">
        <f>K186/$M186</f>
        <v>0.64</v>
      </c>
      <c r="M186" s="35">
        <f>Agrar!Q186</f>
        <v>50</v>
      </c>
      <c r="N186" s="35">
        <f>Agrar!R186</f>
        <v>4</v>
      </c>
      <c r="O186" s="35">
        <f>Agrar!S186</f>
        <v>54</v>
      </c>
      <c r="P186" s="180"/>
      <c r="Q186" s="122"/>
      <c r="R186" s="122"/>
      <c r="S186" s="122"/>
      <c r="T186" s="123"/>
    </row>
    <row r="187" spans="2:20" x14ac:dyDescent="0.2">
      <c r="B187" s="24" t="s">
        <v>324</v>
      </c>
      <c r="C187" s="1">
        <f>Agrar!C187+Agrar!E187</f>
        <v>0</v>
      </c>
      <c r="D187" s="2">
        <f t="shared" ref="D187:F192" si="37">C187/$M187</f>
        <v>0</v>
      </c>
      <c r="E187" s="1">
        <f>Agrar!G187</f>
        <v>0</v>
      </c>
      <c r="F187" s="2">
        <f t="shared" si="37"/>
        <v>0</v>
      </c>
      <c r="G187" s="1">
        <f>Agrar!I187</f>
        <v>0</v>
      </c>
      <c r="H187" s="2">
        <f t="shared" ref="H187:H192" si="38">G187/$M187</f>
        <v>0</v>
      </c>
      <c r="I187" s="1">
        <f>Agrar!K187</f>
        <v>3</v>
      </c>
      <c r="J187" s="2">
        <f t="shared" ref="J187:J192" si="39">I187/$M187</f>
        <v>5.7692307692307696E-2</v>
      </c>
      <c r="K187" s="1">
        <f>Agrar!M187+Agrar!O187</f>
        <v>49</v>
      </c>
      <c r="L187" s="2">
        <f t="shared" ref="L187:L192" si="40">K187/$M187</f>
        <v>0.94230769230769229</v>
      </c>
      <c r="M187" s="35">
        <f>Agrar!Q187</f>
        <v>52</v>
      </c>
      <c r="N187" s="35">
        <f>Agrar!R187</f>
        <v>2</v>
      </c>
      <c r="O187" s="35">
        <f>Agrar!S187</f>
        <v>54</v>
      </c>
      <c r="P187" s="180"/>
      <c r="Q187" s="122"/>
      <c r="R187" s="122"/>
      <c r="S187" s="122"/>
      <c r="T187" s="123"/>
    </row>
    <row r="188" spans="2:20" x14ac:dyDescent="0.2">
      <c r="B188" s="24" t="s">
        <v>325</v>
      </c>
      <c r="C188" s="1">
        <f>Agrar!C188+Agrar!E188</f>
        <v>2</v>
      </c>
      <c r="D188" s="2">
        <f t="shared" si="37"/>
        <v>3.7735849056603772E-2</v>
      </c>
      <c r="E188" s="1">
        <f>Agrar!G188</f>
        <v>3</v>
      </c>
      <c r="F188" s="2">
        <f t="shared" si="37"/>
        <v>5.6603773584905662E-2</v>
      </c>
      <c r="G188" s="1">
        <f>Agrar!I188</f>
        <v>10</v>
      </c>
      <c r="H188" s="2">
        <f t="shared" si="38"/>
        <v>0.18867924528301888</v>
      </c>
      <c r="I188" s="1">
        <f>Agrar!K188</f>
        <v>12</v>
      </c>
      <c r="J188" s="2">
        <f t="shared" si="39"/>
        <v>0.22641509433962265</v>
      </c>
      <c r="K188" s="1">
        <f>Agrar!M188+Agrar!O188</f>
        <v>26</v>
      </c>
      <c r="L188" s="2">
        <f t="shared" si="40"/>
        <v>0.49056603773584906</v>
      </c>
      <c r="M188" s="35">
        <f>Agrar!Q188</f>
        <v>53</v>
      </c>
      <c r="N188" s="35">
        <f>Agrar!R188</f>
        <v>1</v>
      </c>
      <c r="O188" s="35">
        <f>Agrar!S188</f>
        <v>54</v>
      </c>
      <c r="P188" s="180"/>
      <c r="Q188" s="122"/>
      <c r="R188" s="122"/>
      <c r="S188" s="122"/>
      <c r="T188" s="123"/>
    </row>
    <row r="189" spans="2:20" x14ac:dyDescent="0.2">
      <c r="B189" s="24" t="s">
        <v>326</v>
      </c>
      <c r="C189" s="1">
        <f>Agrar!C189+Agrar!E189</f>
        <v>3</v>
      </c>
      <c r="D189" s="2">
        <f t="shared" si="37"/>
        <v>5.6603773584905662E-2</v>
      </c>
      <c r="E189" s="1">
        <f>Agrar!G189</f>
        <v>3</v>
      </c>
      <c r="F189" s="2">
        <f t="shared" si="37"/>
        <v>5.6603773584905662E-2</v>
      </c>
      <c r="G189" s="1">
        <f>Agrar!I189</f>
        <v>10</v>
      </c>
      <c r="H189" s="2">
        <f t="shared" si="38"/>
        <v>0.18867924528301888</v>
      </c>
      <c r="I189" s="1">
        <f>Agrar!K189</f>
        <v>11</v>
      </c>
      <c r="J189" s="2">
        <f t="shared" si="39"/>
        <v>0.20754716981132076</v>
      </c>
      <c r="K189" s="1">
        <f>Agrar!M189+Agrar!O189</f>
        <v>26</v>
      </c>
      <c r="L189" s="2">
        <f t="shared" si="40"/>
        <v>0.49056603773584906</v>
      </c>
      <c r="M189" s="35">
        <f>Agrar!Q189</f>
        <v>53</v>
      </c>
      <c r="N189" s="35">
        <f>Agrar!R189</f>
        <v>1</v>
      </c>
      <c r="O189" s="35">
        <f>Agrar!S189</f>
        <v>54</v>
      </c>
      <c r="P189" s="180"/>
      <c r="Q189" s="122"/>
      <c r="R189" s="122"/>
      <c r="S189" s="122"/>
      <c r="T189" s="123"/>
    </row>
    <row r="190" spans="2:20" x14ac:dyDescent="0.2">
      <c r="B190" s="24" t="s">
        <v>327</v>
      </c>
      <c r="C190" s="1">
        <f>Agrar!C190+Agrar!E190</f>
        <v>3</v>
      </c>
      <c r="D190" s="2">
        <f t="shared" si="37"/>
        <v>5.5555555555555552E-2</v>
      </c>
      <c r="E190" s="1">
        <f>Agrar!G190</f>
        <v>1</v>
      </c>
      <c r="F190" s="2">
        <f t="shared" si="37"/>
        <v>1.8518518518518517E-2</v>
      </c>
      <c r="G190" s="1">
        <f>Agrar!I190</f>
        <v>4</v>
      </c>
      <c r="H190" s="2">
        <f t="shared" si="38"/>
        <v>7.407407407407407E-2</v>
      </c>
      <c r="I190" s="1">
        <f>Agrar!K190</f>
        <v>9</v>
      </c>
      <c r="J190" s="2">
        <f t="shared" si="39"/>
        <v>0.16666666666666666</v>
      </c>
      <c r="K190" s="1">
        <f>Agrar!M190+Agrar!O190</f>
        <v>37</v>
      </c>
      <c r="L190" s="2">
        <f t="shared" si="40"/>
        <v>0.68518518518518523</v>
      </c>
      <c r="M190" s="35">
        <f>Agrar!Q190</f>
        <v>54</v>
      </c>
      <c r="N190" s="35">
        <f>Agrar!R190</f>
        <v>0</v>
      </c>
      <c r="O190" s="35">
        <f>Agrar!S190</f>
        <v>54</v>
      </c>
      <c r="P190" s="180"/>
      <c r="Q190" s="122"/>
      <c r="R190" s="122"/>
      <c r="S190" s="122"/>
      <c r="T190" s="123"/>
    </row>
    <row r="191" spans="2:20" x14ac:dyDescent="0.2">
      <c r="B191" s="24" t="s">
        <v>328</v>
      </c>
      <c r="C191" s="1">
        <f>Agrar!C191+Agrar!E191</f>
        <v>15</v>
      </c>
      <c r="D191" s="2">
        <f t="shared" si="37"/>
        <v>0.28846153846153844</v>
      </c>
      <c r="E191" s="1">
        <f>Agrar!G191</f>
        <v>10</v>
      </c>
      <c r="F191" s="2">
        <f t="shared" si="37"/>
        <v>0.19230769230769232</v>
      </c>
      <c r="G191" s="1">
        <f>Agrar!I191</f>
        <v>6</v>
      </c>
      <c r="H191" s="2">
        <f t="shared" si="38"/>
        <v>0.11538461538461539</v>
      </c>
      <c r="I191" s="1">
        <f>Agrar!K191</f>
        <v>7</v>
      </c>
      <c r="J191" s="2">
        <f t="shared" si="39"/>
        <v>0.13461538461538461</v>
      </c>
      <c r="K191" s="1">
        <f>Agrar!M191+Agrar!O191</f>
        <v>14</v>
      </c>
      <c r="L191" s="2">
        <f t="shared" si="40"/>
        <v>0.26923076923076922</v>
      </c>
      <c r="M191" s="35">
        <f>Agrar!Q191</f>
        <v>52</v>
      </c>
      <c r="N191" s="35">
        <f>Agrar!R191</f>
        <v>2</v>
      </c>
      <c r="O191" s="35">
        <f>Agrar!S191</f>
        <v>54</v>
      </c>
      <c r="P191" s="180"/>
      <c r="Q191" s="122"/>
      <c r="R191" s="122"/>
      <c r="S191" s="122"/>
      <c r="T191" s="123"/>
    </row>
    <row r="192" spans="2:20" x14ac:dyDescent="0.2">
      <c r="B192" s="24" t="s">
        <v>329</v>
      </c>
      <c r="C192" s="1">
        <f>Agrar!C192+Agrar!E192</f>
        <v>14</v>
      </c>
      <c r="D192" s="2">
        <f t="shared" si="37"/>
        <v>0.28000000000000003</v>
      </c>
      <c r="E192" s="1">
        <f>Agrar!G192</f>
        <v>11</v>
      </c>
      <c r="F192" s="2">
        <f t="shared" si="37"/>
        <v>0.22</v>
      </c>
      <c r="G192" s="1">
        <f>Agrar!I192</f>
        <v>7</v>
      </c>
      <c r="H192" s="2">
        <f t="shared" si="38"/>
        <v>0.14000000000000001</v>
      </c>
      <c r="I192" s="1">
        <f>Agrar!K192</f>
        <v>5</v>
      </c>
      <c r="J192" s="2">
        <f t="shared" si="39"/>
        <v>0.1</v>
      </c>
      <c r="K192" s="1">
        <f>Agrar!M192+Agrar!O192</f>
        <v>13</v>
      </c>
      <c r="L192" s="2">
        <f t="shared" si="40"/>
        <v>0.26</v>
      </c>
      <c r="M192" s="35">
        <f>Agrar!Q192</f>
        <v>50</v>
      </c>
      <c r="N192" s="35">
        <f>Agrar!R192</f>
        <v>4</v>
      </c>
      <c r="O192" s="35">
        <f>Agrar!S192</f>
        <v>54</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188" t="s">
        <v>505</v>
      </c>
      <c r="D199" s="32"/>
      <c r="E199" s="188"/>
      <c r="F199" s="32"/>
      <c r="G199" s="188"/>
      <c r="H199" s="32"/>
      <c r="I199" s="188"/>
      <c r="J199" s="32"/>
      <c r="K199" s="188" t="s">
        <v>335</v>
      </c>
      <c r="L199" s="126"/>
      <c r="M199" s="188" t="s">
        <v>345</v>
      </c>
      <c r="N199" s="188" t="s">
        <v>5</v>
      </c>
      <c r="O199" s="188" t="s">
        <v>346</v>
      </c>
      <c r="P199" s="180"/>
      <c r="Q199" s="122"/>
      <c r="R199" s="122"/>
      <c r="S199" s="122"/>
    </row>
    <row r="200" spans="2:20" x14ac:dyDescent="0.2">
      <c r="B200" s="24" t="s">
        <v>63</v>
      </c>
      <c r="C200" s="1">
        <f>Agrar!C200+Agrar!E200</f>
        <v>19</v>
      </c>
      <c r="D200" s="2">
        <f>C200/$M200</f>
        <v>0.16666666666666666</v>
      </c>
      <c r="E200" s="1">
        <f>Agrar!G200</f>
        <v>8</v>
      </c>
      <c r="F200" s="2">
        <f>E200/$M200</f>
        <v>7.0175438596491224E-2</v>
      </c>
      <c r="G200" s="1">
        <f>Agrar!I200</f>
        <v>16</v>
      </c>
      <c r="H200" s="2">
        <f>G200/$M200</f>
        <v>0.14035087719298245</v>
      </c>
      <c r="I200" s="1">
        <f>Agrar!K200</f>
        <v>22</v>
      </c>
      <c r="J200" s="2">
        <f>I200/$M200</f>
        <v>0.19298245614035087</v>
      </c>
      <c r="K200" s="1">
        <f>Agrar!M200+Agrar!O200</f>
        <v>49</v>
      </c>
      <c r="L200" s="2">
        <f>K200/$M200</f>
        <v>0.42982456140350878</v>
      </c>
      <c r="M200" s="35">
        <f>Agrar!Q200</f>
        <v>114</v>
      </c>
      <c r="N200" s="35">
        <f>Agrar!R200</f>
        <v>3</v>
      </c>
      <c r="O200" s="35">
        <f>Agrar!S200</f>
        <v>117</v>
      </c>
      <c r="P200" s="180"/>
      <c r="Q200" s="122"/>
      <c r="R200" s="122"/>
      <c r="S200" s="122"/>
      <c r="T200" s="123"/>
    </row>
    <row r="201" spans="2:20" x14ac:dyDescent="0.2">
      <c r="B201" s="24" t="s">
        <v>75</v>
      </c>
      <c r="C201" s="1">
        <f>Agrar!C201+Agrar!E201</f>
        <v>11</v>
      </c>
      <c r="D201" s="2">
        <f t="shared" ref="D201:F204" si="41">C201/$M201</f>
        <v>0.10091743119266056</v>
      </c>
      <c r="E201" s="1">
        <f>Agrar!G201</f>
        <v>7</v>
      </c>
      <c r="F201" s="2">
        <f t="shared" si="41"/>
        <v>6.4220183486238536E-2</v>
      </c>
      <c r="G201" s="1">
        <f>Agrar!I201</f>
        <v>17</v>
      </c>
      <c r="H201" s="2">
        <f t="shared" ref="H201:H204" si="42">G201/$M201</f>
        <v>0.15596330275229359</v>
      </c>
      <c r="I201" s="1">
        <f>Agrar!K201</f>
        <v>19</v>
      </c>
      <c r="J201" s="2">
        <f t="shared" ref="J201:J204" si="43">I201/$M201</f>
        <v>0.1743119266055046</v>
      </c>
      <c r="K201" s="1">
        <f>Agrar!M201+Agrar!O201</f>
        <v>55</v>
      </c>
      <c r="L201" s="2">
        <f t="shared" ref="L201:L204" si="44">K201/$M201</f>
        <v>0.50458715596330272</v>
      </c>
      <c r="M201" s="35">
        <f>Agrar!Q201</f>
        <v>109</v>
      </c>
      <c r="N201" s="35">
        <f>Agrar!R201</f>
        <v>8</v>
      </c>
      <c r="O201" s="35">
        <f>Agrar!S201</f>
        <v>117</v>
      </c>
      <c r="P201" s="180"/>
      <c r="Q201" s="122"/>
      <c r="R201" s="122"/>
      <c r="S201" s="122"/>
      <c r="T201" s="123"/>
    </row>
    <row r="202" spans="2:20" x14ac:dyDescent="0.2">
      <c r="B202" s="24" t="s">
        <v>76</v>
      </c>
      <c r="C202" s="1">
        <f>Agrar!C202+Agrar!E202</f>
        <v>12</v>
      </c>
      <c r="D202" s="2">
        <f t="shared" si="41"/>
        <v>0.11320754716981132</v>
      </c>
      <c r="E202" s="1">
        <f>Agrar!G202</f>
        <v>7</v>
      </c>
      <c r="F202" s="2">
        <f t="shared" si="41"/>
        <v>6.6037735849056603E-2</v>
      </c>
      <c r="G202" s="1">
        <f>Agrar!I202</f>
        <v>17</v>
      </c>
      <c r="H202" s="2">
        <f t="shared" si="42"/>
        <v>0.16037735849056603</v>
      </c>
      <c r="I202" s="1">
        <f>Agrar!K202</f>
        <v>19</v>
      </c>
      <c r="J202" s="2">
        <f t="shared" si="43"/>
        <v>0.17924528301886791</v>
      </c>
      <c r="K202" s="1">
        <f>Agrar!M202+Agrar!O202</f>
        <v>51</v>
      </c>
      <c r="L202" s="2">
        <f t="shared" si="44"/>
        <v>0.48113207547169812</v>
      </c>
      <c r="M202" s="35">
        <f>Agrar!Q202</f>
        <v>106</v>
      </c>
      <c r="N202" s="35">
        <f>Agrar!R202</f>
        <v>11</v>
      </c>
      <c r="O202" s="35">
        <f>Agrar!S202</f>
        <v>117</v>
      </c>
      <c r="P202" s="180"/>
      <c r="Q202" s="122"/>
      <c r="R202" s="122"/>
      <c r="S202" s="122"/>
      <c r="T202" s="123"/>
    </row>
    <row r="203" spans="2:20" x14ac:dyDescent="0.2">
      <c r="B203" s="24" t="s">
        <v>66</v>
      </c>
      <c r="C203" s="1">
        <f>Agrar!C203+Agrar!E203</f>
        <v>5</v>
      </c>
      <c r="D203" s="2">
        <f t="shared" si="41"/>
        <v>4.4247787610619468E-2</v>
      </c>
      <c r="E203" s="1">
        <f>Agrar!G203</f>
        <v>3</v>
      </c>
      <c r="F203" s="2">
        <f t="shared" si="41"/>
        <v>2.6548672566371681E-2</v>
      </c>
      <c r="G203" s="1">
        <f>Agrar!I203</f>
        <v>13</v>
      </c>
      <c r="H203" s="2">
        <f t="shared" si="42"/>
        <v>0.11504424778761062</v>
      </c>
      <c r="I203" s="1">
        <f>Agrar!K203</f>
        <v>14</v>
      </c>
      <c r="J203" s="2">
        <f t="shared" si="43"/>
        <v>0.12389380530973451</v>
      </c>
      <c r="K203" s="1">
        <f>Agrar!M203+Agrar!O203</f>
        <v>78</v>
      </c>
      <c r="L203" s="2">
        <f t="shared" si="44"/>
        <v>0.69026548672566368</v>
      </c>
      <c r="M203" s="35">
        <f>Agrar!Q203</f>
        <v>113</v>
      </c>
      <c r="N203" s="35">
        <f>Agrar!R203</f>
        <v>4</v>
      </c>
      <c r="O203" s="35">
        <f>Agrar!S203</f>
        <v>117</v>
      </c>
      <c r="P203" s="180"/>
      <c r="Q203" s="122"/>
      <c r="R203" s="122"/>
      <c r="S203" s="122"/>
      <c r="T203" s="123"/>
    </row>
    <row r="204" spans="2:20" x14ac:dyDescent="0.2">
      <c r="B204" s="24" t="s">
        <v>67</v>
      </c>
      <c r="C204" s="1">
        <f>Agrar!C204+Agrar!E204</f>
        <v>28</v>
      </c>
      <c r="D204" s="2">
        <f t="shared" si="41"/>
        <v>0.24778761061946902</v>
      </c>
      <c r="E204" s="1">
        <f>Agrar!G204</f>
        <v>13</v>
      </c>
      <c r="F204" s="2">
        <f t="shared" si="41"/>
        <v>0.11504424778761062</v>
      </c>
      <c r="G204" s="1">
        <f>Agrar!I204</f>
        <v>15</v>
      </c>
      <c r="H204" s="2">
        <f t="shared" si="42"/>
        <v>0.13274336283185842</v>
      </c>
      <c r="I204" s="1">
        <f>Agrar!K204</f>
        <v>15</v>
      </c>
      <c r="J204" s="2">
        <f t="shared" si="43"/>
        <v>0.13274336283185842</v>
      </c>
      <c r="K204" s="1">
        <f>Agrar!M204+Agrar!O204</f>
        <v>42</v>
      </c>
      <c r="L204" s="2">
        <f t="shared" si="44"/>
        <v>0.37168141592920356</v>
      </c>
      <c r="M204" s="35">
        <f>Agrar!Q204</f>
        <v>113</v>
      </c>
      <c r="N204" s="35">
        <f>Agrar!R204</f>
        <v>4</v>
      </c>
      <c r="O204" s="35">
        <f>Agrar!S204</f>
        <v>117</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188" t="s">
        <v>505</v>
      </c>
      <c r="D211" s="32"/>
      <c r="E211" s="188"/>
      <c r="F211" s="32"/>
      <c r="G211" s="188"/>
      <c r="H211" s="32"/>
      <c r="I211" s="188"/>
      <c r="J211" s="32"/>
      <c r="K211" s="188" t="s">
        <v>335</v>
      </c>
      <c r="L211" s="126"/>
      <c r="M211" s="188" t="s">
        <v>345</v>
      </c>
      <c r="N211" s="188" t="s">
        <v>5</v>
      </c>
      <c r="O211" s="188" t="s">
        <v>346</v>
      </c>
      <c r="P211" s="180"/>
      <c r="Q211" s="122"/>
      <c r="R211" s="122"/>
      <c r="S211" s="122"/>
    </row>
    <row r="212" spans="2:20" x14ac:dyDescent="0.2">
      <c r="B212" s="24" t="s">
        <v>63</v>
      </c>
      <c r="C212" s="1">
        <f>Agrar!C212+Agrar!E212</f>
        <v>4</v>
      </c>
      <c r="D212" s="2">
        <f>C212/$M212</f>
        <v>6.6666666666666666E-2</v>
      </c>
      <c r="E212" s="1">
        <f>Agrar!G212</f>
        <v>5</v>
      </c>
      <c r="F212" s="2">
        <f>E212/$M212</f>
        <v>8.3333333333333329E-2</v>
      </c>
      <c r="G212" s="1">
        <f>Agrar!I212</f>
        <v>10</v>
      </c>
      <c r="H212" s="2">
        <f>G212/$M212</f>
        <v>0.16666666666666666</v>
      </c>
      <c r="I212" s="1">
        <f>Agrar!K212</f>
        <v>17</v>
      </c>
      <c r="J212" s="2">
        <f>I212/$M212</f>
        <v>0.28333333333333333</v>
      </c>
      <c r="K212" s="1">
        <f>Agrar!M212+Agrar!O212</f>
        <v>24</v>
      </c>
      <c r="L212" s="2">
        <f>K212/$M212</f>
        <v>0.4</v>
      </c>
      <c r="M212" s="35">
        <f>Agrar!Q212</f>
        <v>60</v>
      </c>
      <c r="N212" s="35">
        <f>Agrar!R212</f>
        <v>3</v>
      </c>
      <c r="O212" s="35">
        <f>Agrar!S212</f>
        <v>63</v>
      </c>
      <c r="P212" s="180"/>
      <c r="Q212" s="122"/>
      <c r="R212" s="122"/>
      <c r="S212" s="122"/>
      <c r="T212" s="123"/>
    </row>
    <row r="213" spans="2:20" x14ac:dyDescent="0.2">
      <c r="B213" s="24" t="s">
        <v>75</v>
      </c>
      <c r="C213" s="1">
        <f>Agrar!C213+Agrar!E213</f>
        <v>4</v>
      </c>
      <c r="D213" s="2">
        <f t="shared" ref="D213:F216" si="45">C213/$M213</f>
        <v>6.6666666666666666E-2</v>
      </c>
      <c r="E213" s="1">
        <f>Agrar!G213</f>
        <v>4</v>
      </c>
      <c r="F213" s="2">
        <f t="shared" si="45"/>
        <v>6.6666666666666666E-2</v>
      </c>
      <c r="G213" s="1">
        <f>Agrar!I213</f>
        <v>8</v>
      </c>
      <c r="H213" s="2">
        <f t="shared" ref="H213:H216" si="46">G213/$M213</f>
        <v>0.13333333333333333</v>
      </c>
      <c r="I213" s="1">
        <f>Agrar!K213</f>
        <v>13</v>
      </c>
      <c r="J213" s="2">
        <f t="shared" ref="J213:J216" si="47">I213/$M213</f>
        <v>0.21666666666666667</v>
      </c>
      <c r="K213" s="1">
        <f>Agrar!M213+Agrar!O213</f>
        <v>31</v>
      </c>
      <c r="L213" s="2">
        <f t="shared" ref="L213:L216" si="48">K213/$M213</f>
        <v>0.51666666666666672</v>
      </c>
      <c r="M213" s="35">
        <f>Agrar!Q213</f>
        <v>60</v>
      </c>
      <c r="N213" s="35">
        <f>Agrar!R213</f>
        <v>3</v>
      </c>
      <c r="O213" s="35">
        <f>Agrar!S213</f>
        <v>63</v>
      </c>
      <c r="P213" s="180"/>
      <c r="Q213" s="122"/>
      <c r="R213" s="122"/>
      <c r="S213" s="122"/>
      <c r="T213" s="123"/>
    </row>
    <row r="214" spans="2:20" x14ac:dyDescent="0.2">
      <c r="B214" s="24" t="s">
        <v>76</v>
      </c>
      <c r="C214" s="1">
        <f>Agrar!C214+Agrar!E214</f>
        <v>6</v>
      </c>
      <c r="D214" s="2">
        <f t="shared" si="45"/>
        <v>0.10526315789473684</v>
      </c>
      <c r="E214" s="1">
        <f>Agrar!G214</f>
        <v>4</v>
      </c>
      <c r="F214" s="2">
        <f t="shared" si="45"/>
        <v>7.0175438596491224E-2</v>
      </c>
      <c r="G214" s="1">
        <f>Agrar!I214</f>
        <v>11</v>
      </c>
      <c r="H214" s="2">
        <f t="shared" si="46"/>
        <v>0.19298245614035087</v>
      </c>
      <c r="I214" s="1">
        <f>Agrar!K214</f>
        <v>9</v>
      </c>
      <c r="J214" s="2">
        <f t="shared" si="47"/>
        <v>0.15789473684210525</v>
      </c>
      <c r="K214" s="1">
        <f>Agrar!M214+Agrar!O214</f>
        <v>27</v>
      </c>
      <c r="L214" s="2">
        <f t="shared" si="48"/>
        <v>0.47368421052631576</v>
      </c>
      <c r="M214" s="35">
        <f>Agrar!Q214</f>
        <v>57</v>
      </c>
      <c r="N214" s="35">
        <f>Agrar!R214</f>
        <v>6</v>
      </c>
      <c r="O214" s="35">
        <f>Agrar!S214</f>
        <v>63</v>
      </c>
      <c r="P214" s="180"/>
      <c r="Q214" s="122"/>
      <c r="R214" s="122"/>
      <c r="S214" s="122"/>
      <c r="T214" s="123"/>
    </row>
    <row r="215" spans="2:20" x14ac:dyDescent="0.2">
      <c r="B215" s="24" t="s">
        <v>66</v>
      </c>
      <c r="C215" s="1">
        <f>Agrar!C215+Agrar!E215</f>
        <v>1</v>
      </c>
      <c r="D215" s="2">
        <f t="shared" si="45"/>
        <v>1.6393442622950821E-2</v>
      </c>
      <c r="E215" s="1">
        <f>Agrar!G215</f>
        <v>1</v>
      </c>
      <c r="F215" s="2">
        <f t="shared" si="45"/>
        <v>1.6393442622950821E-2</v>
      </c>
      <c r="G215" s="1">
        <f>Agrar!I215</f>
        <v>7</v>
      </c>
      <c r="H215" s="2">
        <f t="shared" si="46"/>
        <v>0.11475409836065574</v>
      </c>
      <c r="I215" s="1">
        <f>Agrar!K215</f>
        <v>6</v>
      </c>
      <c r="J215" s="2">
        <f t="shared" si="47"/>
        <v>9.8360655737704916E-2</v>
      </c>
      <c r="K215" s="1">
        <f>Agrar!M215+Agrar!O215</f>
        <v>46</v>
      </c>
      <c r="L215" s="2">
        <f t="shared" si="48"/>
        <v>0.75409836065573765</v>
      </c>
      <c r="M215" s="35">
        <f>Agrar!Q215</f>
        <v>61</v>
      </c>
      <c r="N215" s="35">
        <f>Agrar!R215</f>
        <v>2</v>
      </c>
      <c r="O215" s="35">
        <f>Agrar!S215</f>
        <v>63</v>
      </c>
      <c r="P215" s="180"/>
      <c r="Q215" s="122"/>
      <c r="R215" s="122"/>
      <c r="S215" s="122"/>
      <c r="T215" s="123"/>
    </row>
    <row r="216" spans="2:20" x14ac:dyDescent="0.2">
      <c r="B216" s="24" t="s">
        <v>78</v>
      </c>
      <c r="C216" s="1">
        <f>Agrar!C216+Agrar!E216</f>
        <v>7</v>
      </c>
      <c r="D216" s="2">
        <f t="shared" si="45"/>
        <v>0.11666666666666667</v>
      </c>
      <c r="E216" s="1">
        <f>Agrar!G216</f>
        <v>7</v>
      </c>
      <c r="F216" s="2">
        <f t="shared" si="45"/>
        <v>0.11666666666666667</v>
      </c>
      <c r="G216" s="1">
        <f>Agrar!I216</f>
        <v>9</v>
      </c>
      <c r="H216" s="2">
        <f t="shared" si="46"/>
        <v>0.15</v>
      </c>
      <c r="I216" s="1">
        <f>Agrar!K216</f>
        <v>10</v>
      </c>
      <c r="J216" s="2">
        <f t="shared" si="47"/>
        <v>0.16666666666666666</v>
      </c>
      <c r="K216" s="1">
        <f>Agrar!M216+Agrar!O216</f>
        <v>27</v>
      </c>
      <c r="L216" s="2">
        <f t="shared" si="48"/>
        <v>0.45</v>
      </c>
      <c r="M216" s="35">
        <f>Agrar!Q216</f>
        <v>60</v>
      </c>
      <c r="N216" s="35">
        <f>Agrar!R216</f>
        <v>3</v>
      </c>
      <c r="O216" s="35">
        <f>Agrar!S216</f>
        <v>63</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188" t="s">
        <v>505</v>
      </c>
      <c r="D223" s="32"/>
      <c r="E223" s="188"/>
      <c r="F223" s="32"/>
      <c r="G223" s="188"/>
      <c r="H223" s="32"/>
      <c r="I223" s="188"/>
      <c r="J223" s="32"/>
      <c r="K223" s="188" t="s">
        <v>335</v>
      </c>
      <c r="L223" s="126"/>
      <c r="M223" s="188" t="s">
        <v>345</v>
      </c>
      <c r="N223" s="188" t="s">
        <v>5</v>
      </c>
      <c r="O223" s="188" t="s">
        <v>346</v>
      </c>
      <c r="P223" s="180"/>
      <c r="Q223" s="122"/>
      <c r="R223" s="122"/>
      <c r="S223" s="122"/>
    </row>
    <row r="224" spans="2:20" x14ac:dyDescent="0.2">
      <c r="B224" s="24" t="s">
        <v>63</v>
      </c>
      <c r="C224" s="1">
        <f>Agrar!C224+Agrar!E224</f>
        <v>15</v>
      </c>
      <c r="D224" s="2">
        <f>C224/$M224</f>
        <v>0.27777777777777779</v>
      </c>
      <c r="E224" s="1">
        <f>Agrar!G224</f>
        <v>3</v>
      </c>
      <c r="F224" s="2">
        <f>E224/$M224</f>
        <v>5.5555555555555552E-2</v>
      </c>
      <c r="G224" s="1">
        <f>Agrar!I224</f>
        <v>6</v>
      </c>
      <c r="H224" s="2">
        <f>G224/$M224</f>
        <v>0.1111111111111111</v>
      </c>
      <c r="I224" s="1">
        <f>Agrar!K224</f>
        <v>5</v>
      </c>
      <c r="J224" s="2">
        <f>I224/$M224</f>
        <v>9.2592592592592587E-2</v>
      </c>
      <c r="K224" s="1">
        <f>Agrar!M224+Agrar!O224</f>
        <v>25</v>
      </c>
      <c r="L224" s="2">
        <f>K224/$M224</f>
        <v>0.46296296296296297</v>
      </c>
      <c r="M224" s="35">
        <f>Agrar!Q224</f>
        <v>54</v>
      </c>
      <c r="N224" s="35">
        <f>Agrar!R224</f>
        <v>0</v>
      </c>
      <c r="O224" s="35">
        <f>Agrar!S224</f>
        <v>54</v>
      </c>
      <c r="P224" s="180"/>
      <c r="Q224" s="122"/>
      <c r="R224" s="122"/>
      <c r="S224" s="122"/>
      <c r="T224" s="123"/>
    </row>
    <row r="225" spans="2:20" x14ac:dyDescent="0.2">
      <c r="B225" s="24" t="s">
        <v>75</v>
      </c>
      <c r="C225" s="1">
        <f>Agrar!C225+Agrar!E225</f>
        <v>7</v>
      </c>
      <c r="D225" s="2">
        <f t="shared" ref="D225:F228" si="49">C225/$M225</f>
        <v>0.14285714285714285</v>
      </c>
      <c r="E225" s="1">
        <f>Agrar!G225</f>
        <v>3</v>
      </c>
      <c r="F225" s="2">
        <f t="shared" si="49"/>
        <v>6.1224489795918366E-2</v>
      </c>
      <c r="G225" s="1">
        <f>Agrar!I225</f>
        <v>9</v>
      </c>
      <c r="H225" s="2">
        <f t="shared" ref="H225:H228" si="50">G225/$M225</f>
        <v>0.18367346938775511</v>
      </c>
      <c r="I225" s="1">
        <f>Agrar!K225</f>
        <v>6</v>
      </c>
      <c r="J225" s="2">
        <f t="shared" ref="J225:J228" si="51">I225/$M225</f>
        <v>0.12244897959183673</v>
      </c>
      <c r="K225" s="1">
        <f>Agrar!M225+Agrar!O225</f>
        <v>24</v>
      </c>
      <c r="L225" s="2">
        <f t="shared" ref="L225:L228" si="52">K225/$M225</f>
        <v>0.48979591836734693</v>
      </c>
      <c r="M225" s="35">
        <f>Agrar!Q225</f>
        <v>49</v>
      </c>
      <c r="N225" s="35">
        <f>Agrar!R225</f>
        <v>5</v>
      </c>
      <c r="O225" s="35">
        <f>Agrar!S225</f>
        <v>54</v>
      </c>
      <c r="P225" s="180"/>
      <c r="Q225" s="122"/>
      <c r="R225" s="122"/>
      <c r="S225" s="122"/>
      <c r="T225" s="123"/>
    </row>
    <row r="226" spans="2:20" x14ac:dyDescent="0.2">
      <c r="B226" s="24" t="s">
        <v>76</v>
      </c>
      <c r="C226" s="1">
        <f>Agrar!C226+Agrar!E226</f>
        <v>6</v>
      </c>
      <c r="D226" s="2">
        <f t="shared" si="49"/>
        <v>0.12244897959183673</v>
      </c>
      <c r="E226" s="1">
        <f>Agrar!G226</f>
        <v>3</v>
      </c>
      <c r="F226" s="2">
        <f t="shared" si="49"/>
        <v>6.1224489795918366E-2</v>
      </c>
      <c r="G226" s="1">
        <f>Agrar!I226</f>
        <v>6</v>
      </c>
      <c r="H226" s="2">
        <f t="shared" si="50"/>
        <v>0.12244897959183673</v>
      </c>
      <c r="I226" s="1">
        <f>Agrar!K226</f>
        <v>10</v>
      </c>
      <c r="J226" s="2">
        <f t="shared" si="51"/>
        <v>0.20408163265306123</v>
      </c>
      <c r="K226" s="1">
        <f>Agrar!M226+Agrar!O226</f>
        <v>24</v>
      </c>
      <c r="L226" s="2">
        <f t="shared" si="52"/>
        <v>0.48979591836734693</v>
      </c>
      <c r="M226" s="35">
        <f>Agrar!Q226</f>
        <v>49</v>
      </c>
      <c r="N226" s="35">
        <f>Agrar!R226</f>
        <v>5</v>
      </c>
      <c r="O226" s="35">
        <f>Agrar!S226</f>
        <v>54</v>
      </c>
      <c r="P226" s="180"/>
      <c r="Q226" s="122"/>
      <c r="R226" s="122"/>
      <c r="S226" s="122"/>
      <c r="T226" s="123"/>
    </row>
    <row r="227" spans="2:20" x14ac:dyDescent="0.2">
      <c r="B227" s="24" t="s">
        <v>66</v>
      </c>
      <c r="C227" s="1">
        <f>Agrar!C227+Agrar!E227</f>
        <v>4</v>
      </c>
      <c r="D227" s="2">
        <f t="shared" si="49"/>
        <v>7.6923076923076927E-2</v>
      </c>
      <c r="E227" s="1">
        <f>Agrar!G227</f>
        <v>2</v>
      </c>
      <c r="F227" s="2">
        <f t="shared" si="49"/>
        <v>3.8461538461538464E-2</v>
      </c>
      <c r="G227" s="1">
        <f>Agrar!I227</f>
        <v>6</v>
      </c>
      <c r="H227" s="2">
        <f t="shared" si="50"/>
        <v>0.11538461538461539</v>
      </c>
      <c r="I227" s="1">
        <f>Agrar!K227</f>
        <v>8</v>
      </c>
      <c r="J227" s="2">
        <f t="shared" si="51"/>
        <v>0.15384615384615385</v>
      </c>
      <c r="K227" s="1">
        <f>Agrar!M227+Agrar!O227</f>
        <v>32</v>
      </c>
      <c r="L227" s="2">
        <f t="shared" si="52"/>
        <v>0.61538461538461542</v>
      </c>
      <c r="M227" s="35">
        <f>Agrar!Q227</f>
        <v>52</v>
      </c>
      <c r="N227" s="35">
        <f>Agrar!R227</f>
        <v>2</v>
      </c>
      <c r="O227" s="35">
        <f>Agrar!S227</f>
        <v>54</v>
      </c>
      <c r="P227" s="180"/>
      <c r="Q227" s="122"/>
      <c r="R227" s="122"/>
      <c r="S227" s="122"/>
      <c r="T227" s="123"/>
    </row>
    <row r="228" spans="2:20" x14ac:dyDescent="0.2">
      <c r="B228" s="24" t="s">
        <v>78</v>
      </c>
      <c r="C228" s="1">
        <f>Agrar!C228+Agrar!E228</f>
        <v>21</v>
      </c>
      <c r="D228" s="2">
        <f t="shared" si="49"/>
        <v>0.39622641509433965</v>
      </c>
      <c r="E228" s="1">
        <f>Agrar!G228</f>
        <v>6</v>
      </c>
      <c r="F228" s="2">
        <f t="shared" si="49"/>
        <v>0.11320754716981132</v>
      </c>
      <c r="G228" s="1">
        <f>Agrar!I228</f>
        <v>6</v>
      </c>
      <c r="H228" s="2">
        <f t="shared" si="50"/>
        <v>0.11320754716981132</v>
      </c>
      <c r="I228" s="1">
        <f>Agrar!K228</f>
        <v>5</v>
      </c>
      <c r="J228" s="2">
        <f t="shared" si="51"/>
        <v>9.4339622641509441E-2</v>
      </c>
      <c r="K228" s="1">
        <f>Agrar!M228+Agrar!O228</f>
        <v>15</v>
      </c>
      <c r="L228" s="2">
        <f t="shared" si="52"/>
        <v>0.28301886792452829</v>
      </c>
      <c r="M228" s="35">
        <f>Agrar!Q228</f>
        <v>53</v>
      </c>
      <c r="N228" s="35">
        <f>Agrar!R228</f>
        <v>1</v>
      </c>
      <c r="O228" s="35">
        <f>Agrar!S228</f>
        <v>54</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37.15" customHeight="1" x14ac:dyDescent="0.2">
      <c r="B235" s="253"/>
      <c r="C235" s="188" t="s">
        <v>333</v>
      </c>
      <c r="D235" s="32"/>
      <c r="E235" s="188" t="s">
        <v>53</v>
      </c>
      <c r="F235" s="32"/>
      <c r="G235" s="188" t="s">
        <v>334</v>
      </c>
      <c r="H235" s="32"/>
      <c r="I235" s="188" t="s">
        <v>345</v>
      </c>
      <c r="J235" s="188" t="s">
        <v>5</v>
      </c>
      <c r="K235" s="188" t="s">
        <v>346</v>
      </c>
    </row>
    <row r="236" spans="2:20" x14ac:dyDescent="0.2">
      <c r="B236" s="24" t="s">
        <v>27</v>
      </c>
      <c r="C236" s="1">
        <f>Agrar!C236+Agrar!E236</f>
        <v>17</v>
      </c>
      <c r="D236" s="2">
        <f>C236/$I236</f>
        <v>0.19540229885057472</v>
      </c>
      <c r="E236" s="1">
        <f>Agrar!G236</f>
        <v>15</v>
      </c>
      <c r="F236" s="2">
        <f>E236/$I236</f>
        <v>0.17241379310344829</v>
      </c>
      <c r="G236" s="1">
        <f>Agrar!I236+Agrar!K236</f>
        <v>55</v>
      </c>
      <c r="H236" s="2">
        <f>G236/$I236</f>
        <v>0.63218390804597702</v>
      </c>
      <c r="I236" s="3">
        <f>Agrar!M236</f>
        <v>87</v>
      </c>
      <c r="J236" s="3">
        <f>Agrar!N236</f>
        <v>30</v>
      </c>
      <c r="K236" s="3">
        <f>Agrar!O236</f>
        <v>117</v>
      </c>
    </row>
    <row r="237" spans="2:20" x14ac:dyDescent="0.2">
      <c r="B237" s="24" t="s">
        <v>28</v>
      </c>
      <c r="C237" s="1">
        <f>Agrar!C237+Agrar!E237</f>
        <v>11</v>
      </c>
      <c r="D237" s="2">
        <f t="shared" ref="D237:F238" si="53">C237/$I237</f>
        <v>0.24444444444444444</v>
      </c>
      <c r="E237" s="1">
        <f>Agrar!G237</f>
        <v>11</v>
      </c>
      <c r="F237" s="2">
        <f t="shared" si="53"/>
        <v>0.24444444444444444</v>
      </c>
      <c r="G237" s="1">
        <f>Agrar!I237+Agrar!K237</f>
        <v>23</v>
      </c>
      <c r="H237" s="2">
        <f t="shared" ref="H237:H238" si="54">G237/$I237</f>
        <v>0.51111111111111107</v>
      </c>
      <c r="I237" s="3">
        <f>Agrar!M237</f>
        <v>45</v>
      </c>
      <c r="J237" s="3">
        <f>Agrar!N237</f>
        <v>18</v>
      </c>
      <c r="K237" s="3">
        <f>Agrar!O237</f>
        <v>63</v>
      </c>
    </row>
    <row r="238" spans="2:20" x14ac:dyDescent="0.2">
      <c r="B238" s="24" t="s">
        <v>29</v>
      </c>
      <c r="C238" s="1">
        <f>Agrar!C238+Agrar!E238</f>
        <v>6</v>
      </c>
      <c r="D238" s="2">
        <f t="shared" si="53"/>
        <v>0.14285714285714285</v>
      </c>
      <c r="E238" s="1">
        <f>Agrar!G238</f>
        <v>4</v>
      </c>
      <c r="F238" s="2">
        <f t="shared" si="53"/>
        <v>9.5238095238095233E-2</v>
      </c>
      <c r="G238" s="1">
        <f>Agrar!I238+Agrar!K238</f>
        <v>32</v>
      </c>
      <c r="H238" s="2">
        <f t="shared" si="54"/>
        <v>0.76190476190476186</v>
      </c>
      <c r="I238" s="3">
        <f>Agrar!M238</f>
        <v>42</v>
      </c>
      <c r="J238" s="3">
        <f>Agrar!N238</f>
        <v>12</v>
      </c>
      <c r="K238" s="3">
        <f>Agrar!O238</f>
        <v>54</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8" customHeight="1" x14ac:dyDescent="0.2">
      <c r="B245" s="254"/>
      <c r="C245" s="188" t="s">
        <v>336</v>
      </c>
      <c r="D245" s="32"/>
      <c r="E245" s="188"/>
      <c r="F245" s="32"/>
      <c r="G245" s="188" t="s">
        <v>337</v>
      </c>
      <c r="H245" s="32"/>
      <c r="I245" s="188" t="s">
        <v>345</v>
      </c>
      <c r="J245" s="188" t="s">
        <v>5</v>
      </c>
      <c r="K245" s="188" t="s">
        <v>346</v>
      </c>
      <c r="L245" s="34"/>
      <c r="M245" s="34"/>
      <c r="N245" s="34"/>
      <c r="O245" s="34"/>
    </row>
    <row r="246" spans="2:15" s="123" customFormat="1" ht="24" x14ac:dyDescent="0.2">
      <c r="B246" s="24" t="s">
        <v>86</v>
      </c>
      <c r="C246" s="1">
        <f>Agrar!C246+Agrar!E246</f>
        <v>18</v>
      </c>
      <c r="D246" s="2">
        <f>C246/$I246</f>
        <v>0.20689655172413793</v>
      </c>
      <c r="E246" s="1">
        <f>Agrar!G246</f>
        <v>24</v>
      </c>
      <c r="F246" s="2">
        <f>E246/$I246</f>
        <v>0.27586206896551724</v>
      </c>
      <c r="G246" s="1">
        <f>Agrar!I246+Agrar!K246</f>
        <v>45</v>
      </c>
      <c r="H246" s="2">
        <f>G246/$I246</f>
        <v>0.51724137931034486</v>
      </c>
      <c r="I246" s="3">
        <f>Agrar!M246</f>
        <v>87</v>
      </c>
      <c r="J246" s="3">
        <f>Agrar!N246</f>
        <v>30</v>
      </c>
      <c r="K246" s="3">
        <f>Agrar!O246</f>
        <v>117</v>
      </c>
      <c r="L246" s="34"/>
      <c r="M246" s="34"/>
      <c r="N246" s="34"/>
      <c r="O246" s="34"/>
    </row>
    <row r="247" spans="2:15" s="123" customFormat="1" x14ac:dyDescent="0.2">
      <c r="B247" s="24" t="s">
        <v>87</v>
      </c>
      <c r="C247" s="1">
        <f>Agrar!C247+Agrar!E247</f>
        <v>22</v>
      </c>
      <c r="D247" s="2">
        <f t="shared" ref="D247:F251" si="55">C247/$I247</f>
        <v>0.2558139534883721</v>
      </c>
      <c r="E247" s="1">
        <f>Agrar!G247</f>
        <v>21</v>
      </c>
      <c r="F247" s="2">
        <f t="shared" si="55"/>
        <v>0.2441860465116279</v>
      </c>
      <c r="G247" s="1">
        <f>Agrar!I247+Agrar!K247</f>
        <v>43</v>
      </c>
      <c r="H247" s="2">
        <f t="shared" ref="H247:H251" si="56">G247/$I247</f>
        <v>0.5</v>
      </c>
      <c r="I247" s="3">
        <f>Agrar!M247</f>
        <v>86</v>
      </c>
      <c r="J247" s="3">
        <f>Agrar!N247</f>
        <v>31</v>
      </c>
      <c r="K247" s="3">
        <f>Agrar!O247</f>
        <v>117</v>
      </c>
      <c r="L247" s="34"/>
      <c r="M247" s="34"/>
      <c r="N247" s="34"/>
      <c r="O247" s="34"/>
    </row>
    <row r="248" spans="2:15" s="123" customFormat="1" ht="24" x14ac:dyDescent="0.2">
      <c r="B248" s="24" t="s">
        <v>88</v>
      </c>
      <c r="C248" s="1">
        <f>Agrar!C248+Agrar!E248</f>
        <v>16</v>
      </c>
      <c r="D248" s="2">
        <f t="shared" si="55"/>
        <v>0.16666666666666666</v>
      </c>
      <c r="E248" s="1">
        <f>Agrar!G248</f>
        <v>16</v>
      </c>
      <c r="F248" s="2">
        <f t="shared" si="55"/>
        <v>0.16666666666666666</v>
      </c>
      <c r="G248" s="1">
        <f>Agrar!I248+Agrar!K248</f>
        <v>64</v>
      </c>
      <c r="H248" s="2">
        <f t="shared" si="56"/>
        <v>0.66666666666666663</v>
      </c>
      <c r="I248" s="3">
        <f>Agrar!M248</f>
        <v>96</v>
      </c>
      <c r="J248" s="3">
        <f>Agrar!N248</f>
        <v>21</v>
      </c>
      <c r="K248" s="3">
        <f>Agrar!O248</f>
        <v>117</v>
      </c>
      <c r="L248" s="34"/>
      <c r="M248" s="34"/>
      <c r="N248" s="34"/>
      <c r="O248" s="34"/>
    </row>
    <row r="249" spans="2:15" s="123" customFormat="1" ht="24" x14ac:dyDescent="0.2">
      <c r="B249" s="24" t="s">
        <v>89</v>
      </c>
      <c r="C249" s="1">
        <f>Agrar!C249+Agrar!E249</f>
        <v>17</v>
      </c>
      <c r="D249" s="2">
        <f t="shared" si="55"/>
        <v>0.16831683168316833</v>
      </c>
      <c r="E249" s="1">
        <f>Agrar!G249</f>
        <v>19</v>
      </c>
      <c r="F249" s="2">
        <f t="shared" si="55"/>
        <v>0.18811881188118812</v>
      </c>
      <c r="G249" s="1">
        <f>Agrar!I249+Agrar!K249</f>
        <v>65</v>
      </c>
      <c r="H249" s="2">
        <f t="shared" si="56"/>
        <v>0.64356435643564358</v>
      </c>
      <c r="I249" s="3">
        <f>Agrar!M249</f>
        <v>101</v>
      </c>
      <c r="J249" s="3">
        <f>Agrar!N249</f>
        <v>16</v>
      </c>
      <c r="K249" s="3">
        <f>Agrar!O249</f>
        <v>117</v>
      </c>
      <c r="L249" s="34"/>
      <c r="M249" s="34"/>
      <c r="N249" s="34"/>
      <c r="O249" s="34"/>
    </row>
    <row r="250" spans="2:15" s="123" customFormat="1" ht="24" x14ac:dyDescent="0.2">
      <c r="B250" s="24" t="s">
        <v>90</v>
      </c>
      <c r="C250" s="1">
        <f>Agrar!C250+Agrar!E250</f>
        <v>6</v>
      </c>
      <c r="D250" s="2">
        <f t="shared" si="55"/>
        <v>0.06</v>
      </c>
      <c r="E250" s="1">
        <f>Agrar!G250</f>
        <v>10</v>
      </c>
      <c r="F250" s="2">
        <f t="shared" si="55"/>
        <v>0.1</v>
      </c>
      <c r="G250" s="1">
        <f>Agrar!I250+Agrar!K250</f>
        <v>84</v>
      </c>
      <c r="H250" s="2">
        <f t="shared" si="56"/>
        <v>0.84</v>
      </c>
      <c r="I250" s="3">
        <f>Agrar!M250</f>
        <v>100</v>
      </c>
      <c r="J250" s="3">
        <f>Agrar!N250</f>
        <v>17</v>
      </c>
      <c r="K250" s="3">
        <f>Agrar!O250</f>
        <v>117</v>
      </c>
      <c r="L250" s="34"/>
      <c r="M250" s="34"/>
      <c r="N250" s="34"/>
      <c r="O250" s="34"/>
    </row>
    <row r="251" spans="2:15" s="123" customFormat="1" ht="36" x14ac:dyDescent="0.2">
      <c r="B251" s="24" t="s">
        <v>91</v>
      </c>
      <c r="C251" s="1">
        <f>Agrar!C251+Agrar!E251</f>
        <v>4</v>
      </c>
      <c r="D251" s="2">
        <f t="shared" si="55"/>
        <v>3.8834951456310676E-2</v>
      </c>
      <c r="E251" s="1">
        <f>Agrar!G251</f>
        <v>8</v>
      </c>
      <c r="F251" s="2">
        <f t="shared" si="55"/>
        <v>7.7669902912621352E-2</v>
      </c>
      <c r="G251" s="1">
        <f>Agrar!I251+Agrar!K251</f>
        <v>91</v>
      </c>
      <c r="H251" s="2">
        <f t="shared" si="56"/>
        <v>0.88349514563106801</v>
      </c>
      <c r="I251" s="3">
        <f>Agrar!M251</f>
        <v>103</v>
      </c>
      <c r="J251" s="3">
        <f>Agrar!N251</f>
        <v>14</v>
      </c>
      <c r="K251" s="3">
        <f>Agrar!O251</f>
        <v>117</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188" t="s">
        <v>336</v>
      </c>
      <c r="D258" s="32"/>
      <c r="E258" s="188"/>
      <c r="F258" s="32"/>
      <c r="G258" s="188" t="s">
        <v>337</v>
      </c>
      <c r="H258" s="32"/>
      <c r="I258" s="188" t="s">
        <v>345</v>
      </c>
      <c r="J258" s="188" t="s">
        <v>5</v>
      </c>
      <c r="K258" s="187" t="s">
        <v>346</v>
      </c>
      <c r="L258" s="179"/>
      <c r="M258" s="122"/>
      <c r="N258" s="122"/>
      <c r="O258" s="122"/>
    </row>
    <row r="259" spans="2:15" s="123" customFormat="1" ht="24" x14ac:dyDescent="0.2">
      <c r="B259" s="24" t="s">
        <v>86</v>
      </c>
      <c r="C259" s="1">
        <f>Agrar!C259+Agrar!E259</f>
        <v>9</v>
      </c>
      <c r="D259" s="2">
        <f>C259/$I259</f>
        <v>0.18</v>
      </c>
      <c r="E259" s="1">
        <f>Agrar!G259</f>
        <v>14</v>
      </c>
      <c r="F259" s="2">
        <f>E259/$I259</f>
        <v>0.28000000000000003</v>
      </c>
      <c r="G259" s="1">
        <f>Agrar!I259+Agrar!K259</f>
        <v>27</v>
      </c>
      <c r="H259" s="2">
        <f>G259/$I259</f>
        <v>0.54</v>
      </c>
      <c r="I259" s="3">
        <f>Agrar!M259</f>
        <v>50</v>
      </c>
      <c r="J259" s="3">
        <f>Agrar!N259</f>
        <v>13</v>
      </c>
      <c r="K259" s="3">
        <f>Agrar!O259</f>
        <v>63</v>
      </c>
      <c r="L259" s="34"/>
      <c r="M259" s="34"/>
      <c r="N259" s="34"/>
      <c r="O259" s="34"/>
    </row>
    <row r="260" spans="2:15" s="123" customFormat="1" x14ac:dyDescent="0.2">
      <c r="B260" s="24" t="s">
        <v>87</v>
      </c>
      <c r="C260" s="1">
        <f>Agrar!C260+Agrar!E260</f>
        <v>9</v>
      </c>
      <c r="D260" s="2">
        <f t="shared" ref="D260:D264" si="57">C260/$I260</f>
        <v>0.18367346938775511</v>
      </c>
      <c r="E260" s="1">
        <f>Agrar!G260</f>
        <v>9</v>
      </c>
      <c r="F260" s="2">
        <f t="shared" ref="F260:F264" si="58">E260/$I260</f>
        <v>0.18367346938775511</v>
      </c>
      <c r="G260" s="1">
        <f>Agrar!I260+Agrar!K260</f>
        <v>31</v>
      </c>
      <c r="H260" s="2">
        <f t="shared" ref="H260:H264" si="59">G260/$I260</f>
        <v>0.63265306122448983</v>
      </c>
      <c r="I260" s="3">
        <f>Agrar!M260</f>
        <v>49</v>
      </c>
      <c r="J260" s="3">
        <f>Agrar!N260</f>
        <v>14</v>
      </c>
      <c r="K260" s="3">
        <f>Agrar!O260</f>
        <v>63</v>
      </c>
      <c r="L260" s="34"/>
      <c r="M260" s="34"/>
      <c r="N260" s="34"/>
      <c r="O260" s="34"/>
    </row>
    <row r="261" spans="2:15" s="123" customFormat="1" ht="24" x14ac:dyDescent="0.2">
      <c r="B261" s="24" t="s">
        <v>88</v>
      </c>
      <c r="C261" s="1">
        <f>Agrar!C261+Agrar!E261</f>
        <v>9</v>
      </c>
      <c r="D261" s="2">
        <f t="shared" si="57"/>
        <v>0.16363636363636364</v>
      </c>
      <c r="E261" s="1">
        <f>Agrar!G261</f>
        <v>10</v>
      </c>
      <c r="F261" s="2">
        <f t="shared" si="58"/>
        <v>0.18181818181818182</v>
      </c>
      <c r="G261" s="1">
        <f>Agrar!I261+Agrar!K261</f>
        <v>36</v>
      </c>
      <c r="H261" s="2">
        <f t="shared" si="59"/>
        <v>0.65454545454545454</v>
      </c>
      <c r="I261" s="3">
        <f>Agrar!M261</f>
        <v>55</v>
      </c>
      <c r="J261" s="3">
        <f>Agrar!N261</f>
        <v>8</v>
      </c>
      <c r="K261" s="3">
        <f>Agrar!O261</f>
        <v>63</v>
      </c>
      <c r="L261" s="34"/>
      <c r="M261" s="34"/>
      <c r="N261" s="34"/>
      <c r="O261" s="34"/>
    </row>
    <row r="262" spans="2:15" s="123" customFormat="1" ht="24" x14ac:dyDescent="0.2">
      <c r="B262" s="24" t="s">
        <v>93</v>
      </c>
      <c r="C262" s="1">
        <f>Agrar!C262+Agrar!E262</f>
        <v>8</v>
      </c>
      <c r="D262" s="2">
        <f t="shared" si="57"/>
        <v>0.14035087719298245</v>
      </c>
      <c r="E262" s="1">
        <f>Agrar!G262</f>
        <v>9</v>
      </c>
      <c r="F262" s="2">
        <f t="shared" si="58"/>
        <v>0.15789473684210525</v>
      </c>
      <c r="G262" s="1">
        <f>Agrar!I262+Agrar!K262</f>
        <v>40</v>
      </c>
      <c r="H262" s="2">
        <f t="shared" si="59"/>
        <v>0.70175438596491224</v>
      </c>
      <c r="I262" s="3">
        <f>Agrar!M262</f>
        <v>57</v>
      </c>
      <c r="J262" s="3">
        <f>Agrar!N262</f>
        <v>6</v>
      </c>
      <c r="K262" s="3">
        <f>Agrar!O262</f>
        <v>63</v>
      </c>
      <c r="L262" s="34"/>
      <c r="M262" s="34"/>
      <c r="N262" s="34"/>
      <c r="O262" s="34"/>
    </row>
    <row r="263" spans="2:15" s="123" customFormat="1" ht="24" x14ac:dyDescent="0.2">
      <c r="B263" s="24" t="s">
        <v>90</v>
      </c>
      <c r="C263" s="1">
        <f>Agrar!C263+Agrar!E263</f>
        <v>5</v>
      </c>
      <c r="D263" s="2">
        <f t="shared" si="57"/>
        <v>8.771929824561403E-2</v>
      </c>
      <c r="E263" s="1">
        <f>Agrar!G263</f>
        <v>9</v>
      </c>
      <c r="F263" s="2">
        <f t="shared" si="58"/>
        <v>0.15789473684210525</v>
      </c>
      <c r="G263" s="1">
        <f>Agrar!I263+Agrar!K263</f>
        <v>43</v>
      </c>
      <c r="H263" s="2">
        <f t="shared" si="59"/>
        <v>0.75438596491228072</v>
      </c>
      <c r="I263" s="3">
        <f>Agrar!M263</f>
        <v>57</v>
      </c>
      <c r="J263" s="3">
        <f>Agrar!N263</f>
        <v>6</v>
      </c>
      <c r="K263" s="3">
        <f>Agrar!O263</f>
        <v>63</v>
      </c>
      <c r="L263" s="34"/>
      <c r="M263" s="34"/>
      <c r="N263" s="34"/>
      <c r="O263" s="34"/>
    </row>
    <row r="264" spans="2:15" s="123" customFormat="1" ht="36" x14ac:dyDescent="0.2">
      <c r="B264" s="24" t="s">
        <v>91</v>
      </c>
      <c r="C264" s="1">
        <f>Agrar!C264+Agrar!E264</f>
        <v>4</v>
      </c>
      <c r="D264" s="2">
        <f t="shared" si="57"/>
        <v>7.2727272727272724E-2</v>
      </c>
      <c r="E264" s="1">
        <f>Agrar!G264</f>
        <v>7</v>
      </c>
      <c r="F264" s="2">
        <f t="shared" si="58"/>
        <v>0.12727272727272726</v>
      </c>
      <c r="G264" s="1">
        <f>Agrar!I264+Agrar!K264</f>
        <v>44</v>
      </c>
      <c r="H264" s="2">
        <f t="shared" si="59"/>
        <v>0.8</v>
      </c>
      <c r="I264" s="3">
        <f>Agrar!M264</f>
        <v>55</v>
      </c>
      <c r="J264" s="3">
        <f>Agrar!N264</f>
        <v>8</v>
      </c>
      <c r="K264" s="3">
        <f>Agrar!O264</f>
        <v>63</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188" t="s">
        <v>336</v>
      </c>
      <c r="D271" s="32"/>
      <c r="E271" s="188"/>
      <c r="F271" s="32"/>
      <c r="G271" s="188" t="s">
        <v>337</v>
      </c>
      <c r="H271" s="32"/>
      <c r="I271" s="188" t="s">
        <v>345</v>
      </c>
      <c r="J271" s="188" t="s">
        <v>5</v>
      </c>
      <c r="K271" s="188" t="s">
        <v>346</v>
      </c>
      <c r="L271" s="34"/>
      <c r="M271" s="34"/>
      <c r="N271" s="34"/>
      <c r="O271" s="34"/>
    </row>
    <row r="272" spans="2:15" s="123" customFormat="1" ht="24" x14ac:dyDescent="0.2">
      <c r="B272" s="24" t="s">
        <v>86</v>
      </c>
      <c r="C272" s="1">
        <f>Agrar!C272+Agrar!E272</f>
        <v>9</v>
      </c>
      <c r="D272" s="2">
        <f>C272/$I272</f>
        <v>0.24324324324324326</v>
      </c>
      <c r="E272" s="1">
        <f>Agrar!G272</f>
        <v>10</v>
      </c>
      <c r="F272" s="2">
        <f>E272/$I272</f>
        <v>0.27027027027027029</v>
      </c>
      <c r="G272" s="1">
        <f>Agrar!I272+Agrar!K272</f>
        <v>18</v>
      </c>
      <c r="H272" s="2">
        <f>G272/$I272</f>
        <v>0.48648648648648651</v>
      </c>
      <c r="I272" s="3">
        <f>Agrar!M272</f>
        <v>37</v>
      </c>
      <c r="J272" s="3">
        <f>Agrar!N272</f>
        <v>17</v>
      </c>
      <c r="K272" s="3">
        <f>Agrar!O272</f>
        <v>54</v>
      </c>
      <c r="L272" s="34"/>
      <c r="M272" s="34"/>
      <c r="N272" s="34"/>
      <c r="O272" s="34"/>
    </row>
    <row r="273" spans="2:15" s="123" customFormat="1" x14ac:dyDescent="0.2">
      <c r="B273" s="24" t="s">
        <v>87</v>
      </c>
      <c r="C273" s="1">
        <f>Agrar!C273+Agrar!E273</f>
        <v>13</v>
      </c>
      <c r="D273" s="2">
        <f t="shared" ref="D273:F278" si="60">C273/$I273</f>
        <v>0.35135135135135137</v>
      </c>
      <c r="E273" s="1">
        <f>Agrar!G273</f>
        <v>12</v>
      </c>
      <c r="F273" s="2">
        <f t="shared" si="60"/>
        <v>0.32432432432432434</v>
      </c>
      <c r="G273" s="1">
        <f>Agrar!I273+Agrar!K273</f>
        <v>12</v>
      </c>
      <c r="H273" s="2">
        <f t="shared" ref="H273:H278" si="61">G273/$I273</f>
        <v>0.32432432432432434</v>
      </c>
      <c r="I273" s="3">
        <f>Agrar!M273</f>
        <v>37</v>
      </c>
      <c r="J273" s="3">
        <f>Agrar!N273</f>
        <v>17</v>
      </c>
      <c r="K273" s="3">
        <f>Agrar!O273</f>
        <v>54</v>
      </c>
      <c r="L273" s="34"/>
      <c r="M273" s="34"/>
      <c r="N273" s="34"/>
      <c r="O273" s="34"/>
    </row>
    <row r="274" spans="2:15" s="123" customFormat="1" ht="24" x14ac:dyDescent="0.2">
      <c r="B274" s="24" t="s">
        <v>88</v>
      </c>
      <c r="C274" s="1">
        <f>Agrar!C274+Agrar!E274</f>
        <v>7</v>
      </c>
      <c r="D274" s="2">
        <f t="shared" si="60"/>
        <v>0.17073170731707318</v>
      </c>
      <c r="E274" s="1">
        <f>Agrar!G274</f>
        <v>6</v>
      </c>
      <c r="F274" s="2">
        <f t="shared" si="60"/>
        <v>0.14634146341463414</v>
      </c>
      <c r="G274" s="1">
        <f>Agrar!I274+Agrar!K274</f>
        <v>28</v>
      </c>
      <c r="H274" s="2">
        <f t="shared" si="61"/>
        <v>0.68292682926829273</v>
      </c>
      <c r="I274" s="3">
        <f>Agrar!M274</f>
        <v>41</v>
      </c>
      <c r="J274" s="3">
        <f>Agrar!N274</f>
        <v>13</v>
      </c>
      <c r="K274" s="3">
        <f>Agrar!O274</f>
        <v>54</v>
      </c>
      <c r="L274" s="34"/>
      <c r="M274" s="34"/>
      <c r="N274" s="34"/>
      <c r="O274" s="34"/>
    </row>
    <row r="275" spans="2:15" s="123" customFormat="1" ht="24" x14ac:dyDescent="0.2">
      <c r="B275" s="24" t="s">
        <v>93</v>
      </c>
      <c r="C275" s="1">
        <f>Agrar!C275+Agrar!E275</f>
        <v>9</v>
      </c>
      <c r="D275" s="2">
        <f t="shared" si="60"/>
        <v>0.20454545454545456</v>
      </c>
      <c r="E275" s="1">
        <f>Agrar!G275</f>
        <v>10</v>
      </c>
      <c r="F275" s="2">
        <f t="shared" si="60"/>
        <v>0.22727272727272727</v>
      </c>
      <c r="G275" s="1">
        <f>Agrar!I275+Agrar!K275</f>
        <v>25</v>
      </c>
      <c r="H275" s="2">
        <f t="shared" si="61"/>
        <v>0.56818181818181823</v>
      </c>
      <c r="I275" s="3">
        <f>Agrar!M275</f>
        <v>44</v>
      </c>
      <c r="J275" s="3">
        <f>Agrar!N275</f>
        <v>10</v>
      </c>
      <c r="K275" s="3">
        <f>Agrar!O275</f>
        <v>54</v>
      </c>
      <c r="L275" s="34"/>
      <c r="M275" s="34"/>
      <c r="N275" s="34"/>
      <c r="O275" s="34"/>
    </row>
    <row r="276" spans="2:15" s="123" customFormat="1" ht="24" x14ac:dyDescent="0.2">
      <c r="B276" s="24" t="s">
        <v>90</v>
      </c>
      <c r="C276" s="1">
        <f>Agrar!C276+Agrar!E276</f>
        <v>1</v>
      </c>
      <c r="D276" s="2">
        <f t="shared" si="60"/>
        <v>2.3255813953488372E-2</v>
      </c>
      <c r="E276" s="1">
        <f>Agrar!G276</f>
        <v>1</v>
      </c>
      <c r="F276" s="2">
        <f t="shared" si="60"/>
        <v>2.3255813953488372E-2</v>
      </c>
      <c r="G276" s="1">
        <f>Agrar!I276+Agrar!K276</f>
        <v>41</v>
      </c>
      <c r="H276" s="2">
        <f t="shared" si="61"/>
        <v>0.95348837209302328</v>
      </c>
      <c r="I276" s="3">
        <f>Agrar!M276</f>
        <v>43</v>
      </c>
      <c r="J276" s="3">
        <f>Agrar!N276</f>
        <v>11</v>
      </c>
      <c r="K276" s="3">
        <f>Agrar!O276</f>
        <v>54</v>
      </c>
      <c r="L276" s="34"/>
      <c r="M276" s="34"/>
      <c r="N276" s="34"/>
      <c r="O276" s="34"/>
    </row>
    <row r="277" spans="2:15" s="123" customFormat="1" ht="36" x14ac:dyDescent="0.2">
      <c r="B277" s="24" t="s">
        <v>91</v>
      </c>
      <c r="C277" s="1">
        <f>Agrar!C277+Agrar!E277</f>
        <v>0</v>
      </c>
      <c r="D277" s="2">
        <f t="shared" si="60"/>
        <v>0</v>
      </c>
      <c r="E277" s="1">
        <f>Agrar!G277</f>
        <v>1</v>
      </c>
      <c r="F277" s="2">
        <f t="shared" si="60"/>
        <v>2.0833333333333332E-2</v>
      </c>
      <c r="G277" s="1">
        <f>Agrar!I277+Agrar!K277</f>
        <v>47</v>
      </c>
      <c r="H277" s="2">
        <f t="shared" si="61"/>
        <v>0.97916666666666663</v>
      </c>
      <c r="I277" s="3">
        <f>Agrar!M277</f>
        <v>48</v>
      </c>
      <c r="J277" s="3">
        <f>Agrar!N277</f>
        <v>6</v>
      </c>
      <c r="K277" s="3">
        <f>Agrar!O277</f>
        <v>54</v>
      </c>
      <c r="L277" s="34"/>
      <c r="M277" s="34"/>
      <c r="N277" s="34"/>
      <c r="O277" s="34"/>
    </row>
    <row r="278" spans="2:15" s="123" customFormat="1" ht="36" x14ac:dyDescent="0.2">
      <c r="B278" s="24" t="s">
        <v>330</v>
      </c>
      <c r="C278" s="1">
        <f>Agrar!C278+Agrar!E278</f>
        <v>10</v>
      </c>
      <c r="D278" s="2">
        <f t="shared" si="60"/>
        <v>0.21739130434782608</v>
      </c>
      <c r="E278" s="1">
        <f>Agrar!G278</f>
        <v>7</v>
      </c>
      <c r="F278" s="2">
        <f t="shared" si="60"/>
        <v>0.15217391304347827</v>
      </c>
      <c r="G278" s="1">
        <f>Agrar!I278+Agrar!K278</f>
        <v>29</v>
      </c>
      <c r="H278" s="2">
        <f t="shared" si="61"/>
        <v>0.63043478260869568</v>
      </c>
      <c r="I278" s="3">
        <f>Agrar!M278</f>
        <v>46</v>
      </c>
      <c r="J278" s="3">
        <f>Agrar!N278</f>
        <v>8</v>
      </c>
      <c r="K278" s="3">
        <f>Agrar!O278</f>
        <v>54</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188" t="s">
        <v>336</v>
      </c>
      <c r="D287" s="32"/>
      <c r="E287" s="188"/>
      <c r="F287" s="32"/>
      <c r="G287" s="188" t="s">
        <v>337</v>
      </c>
      <c r="H287" s="32"/>
      <c r="I287" s="188" t="s">
        <v>345</v>
      </c>
      <c r="J287" s="188" t="s">
        <v>5</v>
      </c>
      <c r="K287" s="188" t="s">
        <v>346</v>
      </c>
      <c r="L287" s="34"/>
      <c r="M287" s="34"/>
      <c r="N287" s="34"/>
      <c r="O287" s="34"/>
    </row>
    <row r="288" spans="2:15" s="123" customFormat="1" x14ac:dyDescent="0.2">
      <c r="B288" s="24" t="s">
        <v>99</v>
      </c>
      <c r="C288" s="1">
        <f>Agrar!C288+Agrar!E288</f>
        <v>4</v>
      </c>
      <c r="D288" s="2">
        <f>C288/$I288</f>
        <v>6.7796610169491525E-2</v>
      </c>
      <c r="E288" s="1">
        <f>Agrar!G288</f>
        <v>9</v>
      </c>
      <c r="F288" s="2">
        <f>E288/$I288</f>
        <v>0.15254237288135594</v>
      </c>
      <c r="G288" s="1">
        <f>Agrar!I288+Agrar!K288</f>
        <v>46</v>
      </c>
      <c r="H288" s="2">
        <f>G288/$I288</f>
        <v>0.77966101694915257</v>
      </c>
      <c r="I288" s="3">
        <f>Agrar!M288</f>
        <v>59</v>
      </c>
      <c r="J288" s="3">
        <f>Agrar!N288</f>
        <v>4</v>
      </c>
      <c r="K288" s="3">
        <f>Agrar!O288</f>
        <v>63</v>
      </c>
      <c r="L288" s="34"/>
      <c r="M288" s="34"/>
      <c r="N288" s="34"/>
      <c r="O288" s="34"/>
    </row>
    <row r="289" spans="2:12" s="123" customFormat="1" x14ac:dyDescent="0.2">
      <c r="B289" s="24" t="s">
        <v>100</v>
      </c>
      <c r="C289" s="1">
        <f>Agrar!C289+Agrar!E289</f>
        <v>4</v>
      </c>
      <c r="D289" s="2">
        <f t="shared" ref="D289:F291" si="62">C289/$I289</f>
        <v>7.1428571428571425E-2</v>
      </c>
      <c r="E289" s="1">
        <f>Agrar!G289</f>
        <v>14</v>
      </c>
      <c r="F289" s="2">
        <f t="shared" si="62"/>
        <v>0.25</v>
      </c>
      <c r="G289" s="1">
        <f>Agrar!I289+Agrar!K289</f>
        <v>38</v>
      </c>
      <c r="H289" s="2">
        <f t="shared" ref="H289:H291" si="63">G289/$I289</f>
        <v>0.6785714285714286</v>
      </c>
      <c r="I289" s="3">
        <f>Agrar!M289</f>
        <v>56</v>
      </c>
      <c r="J289" s="3">
        <f>Agrar!N289</f>
        <v>7</v>
      </c>
      <c r="K289" s="3">
        <f>Agrar!O289</f>
        <v>63</v>
      </c>
      <c r="L289" s="34"/>
    </row>
    <row r="290" spans="2:12" s="123" customFormat="1" x14ac:dyDescent="0.2">
      <c r="B290" s="24" t="s">
        <v>101</v>
      </c>
      <c r="C290" s="1">
        <f>Agrar!C290+Agrar!E290</f>
        <v>10</v>
      </c>
      <c r="D290" s="2">
        <f t="shared" si="62"/>
        <v>0.16949152542372881</v>
      </c>
      <c r="E290" s="1">
        <f>Agrar!G290</f>
        <v>19</v>
      </c>
      <c r="F290" s="2">
        <f t="shared" si="62"/>
        <v>0.32203389830508472</v>
      </c>
      <c r="G290" s="1">
        <f>Agrar!I290+Agrar!K290</f>
        <v>30</v>
      </c>
      <c r="H290" s="2">
        <f t="shared" si="63"/>
        <v>0.50847457627118642</v>
      </c>
      <c r="I290" s="3">
        <f>Agrar!M290</f>
        <v>59</v>
      </c>
      <c r="J290" s="3">
        <f>Agrar!N290</f>
        <v>4</v>
      </c>
      <c r="K290" s="3">
        <f>Agrar!O290</f>
        <v>63</v>
      </c>
      <c r="L290" s="34"/>
    </row>
    <row r="291" spans="2:12" s="123" customFormat="1" ht="24" x14ac:dyDescent="0.2">
      <c r="B291" s="24" t="s">
        <v>102</v>
      </c>
      <c r="C291" s="1">
        <f>Agrar!C291+Agrar!E291</f>
        <v>22</v>
      </c>
      <c r="D291" s="2">
        <f t="shared" si="62"/>
        <v>0.39285714285714285</v>
      </c>
      <c r="E291" s="1">
        <f>Agrar!G291</f>
        <v>14</v>
      </c>
      <c r="F291" s="2">
        <f t="shared" si="62"/>
        <v>0.25</v>
      </c>
      <c r="G291" s="1">
        <f>Agrar!I291+Agrar!K291</f>
        <v>20</v>
      </c>
      <c r="H291" s="2">
        <f t="shared" si="63"/>
        <v>0.35714285714285715</v>
      </c>
      <c r="I291" s="3">
        <f>Agrar!M291</f>
        <v>56</v>
      </c>
      <c r="J291" s="3">
        <f>Agrar!N291</f>
        <v>7</v>
      </c>
      <c r="K291" s="3">
        <f>Agrar!O291</f>
        <v>63</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188" t="s">
        <v>105</v>
      </c>
      <c r="D298" s="32"/>
      <c r="E298" s="188" t="s">
        <v>106</v>
      </c>
      <c r="F298" s="32"/>
      <c r="G298" s="188" t="s">
        <v>107</v>
      </c>
      <c r="H298" s="32"/>
      <c r="I298" s="188" t="s">
        <v>345</v>
      </c>
      <c r="J298" s="188" t="s">
        <v>5</v>
      </c>
      <c r="K298" s="188" t="s">
        <v>346</v>
      </c>
      <c r="L298" s="34"/>
    </row>
    <row r="299" spans="2:12" s="123" customFormat="1" x14ac:dyDescent="0.2">
      <c r="B299" s="24" t="s">
        <v>108</v>
      </c>
      <c r="C299" s="1">
        <f>Agrar!C299</f>
        <v>15</v>
      </c>
      <c r="D299" s="2">
        <f>C299/$I$299</f>
        <v>0.24193548387096775</v>
      </c>
      <c r="E299" s="1">
        <f>Agrar!E299</f>
        <v>20</v>
      </c>
      <c r="F299" s="2">
        <f>E299/$I$299</f>
        <v>0.32258064516129031</v>
      </c>
      <c r="G299" s="1">
        <f>Agrar!G299</f>
        <v>27</v>
      </c>
      <c r="H299" s="2">
        <f>G299/$I$299</f>
        <v>0.43548387096774194</v>
      </c>
      <c r="I299" s="10">
        <f>Agrar!I299</f>
        <v>62</v>
      </c>
      <c r="J299" s="10">
        <f>Agrar!J299</f>
        <v>1</v>
      </c>
      <c r="K299" s="10">
        <f>Agrar!K299</f>
        <v>63</v>
      </c>
      <c r="L299" s="103"/>
    </row>
    <row r="300" spans="2:12" s="123" customFormat="1" x14ac:dyDescent="0.2">
      <c r="B300" s="24" t="s">
        <v>109</v>
      </c>
      <c r="C300" s="1">
        <f>Agrar!C300</f>
        <v>3</v>
      </c>
      <c r="D300" s="2">
        <f>C300/$I$300</f>
        <v>4.8387096774193547E-2</v>
      </c>
      <c r="E300" s="1">
        <f>Agrar!E300</f>
        <v>8</v>
      </c>
      <c r="F300" s="2">
        <f>E300/$I$300</f>
        <v>0.12903225806451613</v>
      </c>
      <c r="G300" s="1">
        <f>Agrar!G300</f>
        <v>51</v>
      </c>
      <c r="H300" s="2">
        <f>G300/$I$300</f>
        <v>0.82258064516129037</v>
      </c>
      <c r="I300" s="10">
        <f>Agrar!I300</f>
        <v>62</v>
      </c>
      <c r="J300" s="10">
        <f>Agrar!J300</f>
        <v>1</v>
      </c>
      <c r="K300" s="10">
        <f>Agrar!K300</f>
        <v>63</v>
      </c>
      <c r="L300" s="103"/>
    </row>
    <row r="301" spans="2:12" s="123" customFormat="1" x14ac:dyDescent="0.2">
      <c r="B301" s="24" t="s">
        <v>110</v>
      </c>
      <c r="C301" s="1">
        <f>Agrar!C301</f>
        <v>4</v>
      </c>
      <c r="D301" s="2">
        <f>C301/$I$301</f>
        <v>6.3492063492063489E-2</v>
      </c>
      <c r="E301" s="1">
        <f>Agrar!E301</f>
        <v>26</v>
      </c>
      <c r="F301" s="2">
        <f>E301/$I$301</f>
        <v>0.41269841269841268</v>
      </c>
      <c r="G301" s="1">
        <f>Agrar!G301</f>
        <v>33</v>
      </c>
      <c r="H301" s="2">
        <f>G301/$I$301</f>
        <v>0.52380952380952384</v>
      </c>
      <c r="I301" s="10">
        <f>Agrar!I301</f>
        <v>63</v>
      </c>
      <c r="J301" s="10">
        <f>Agrar!J301</f>
        <v>0</v>
      </c>
      <c r="K301" s="10">
        <f>Agrar!K301</f>
        <v>63</v>
      </c>
      <c r="L301" s="103"/>
    </row>
    <row r="302" spans="2:12" s="123" customFormat="1" x14ac:dyDescent="0.2">
      <c r="B302" s="24" t="s">
        <v>111</v>
      </c>
      <c r="C302" s="1">
        <f>Agrar!C302</f>
        <v>1</v>
      </c>
      <c r="D302" s="2">
        <f>C302/$I$302</f>
        <v>1.6393442622950821E-2</v>
      </c>
      <c r="E302" s="1">
        <f>Agrar!E302</f>
        <v>6</v>
      </c>
      <c r="F302" s="2">
        <f>E302/$I$302</f>
        <v>9.8360655737704916E-2</v>
      </c>
      <c r="G302" s="1">
        <f>Agrar!G302</f>
        <v>54</v>
      </c>
      <c r="H302" s="2">
        <f>G302/$I$302</f>
        <v>0.88524590163934425</v>
      </c>
      <c r="I302" s="10">
        <f>Agrar!I302</f>
        <v>61</v>
      </c>
      <c r="J302" s="10">
        <f>Agrar!J302</f>
        <v>2</v>
      </c>
      <c r="K302" s="10">
        <f>Agrar!K302</f>
        <v>63</v>
      </c>
      <c r="L302" s="103"/>
    </row>
    <row r="303" spans="2:12" s="123" customFormat="1" x14ac:dyDescent="0.2">
      <c r="B303" s="24" t="s">
        <v>112</v>
      </c>
      <c r="C303" s="1">
        <f>Agrar!C303</f>
        <v>3</v>
      </c>
      <c r="D303" s="2">
        <f>C303/$I$303</f>
        <v>4.8387096774193547E-2</v>
      </c>
      <c r="E303" s="1">
        <f>Agrar!E303</f>
        <v>6</v>
      </c>
      <c r="F303" s="2">
        <f>E303/$I$303</f>
        <v>9.6774193548387094E-2</v>
      </c>
      <c r="G303" s="1">
        <f>Agrar!G303</f>
        <v>53</v>
      </c>
      <c r="H303" s="2">
        <f>G303/$I$303</f>
        <v>0.85483870967741937</v>
      </c>
      <c r="I303" s="10">
        <f>Agrar!I303</f>
        <v>62</v>
      </c>
      <c r="J303" s="10">
        <f>Agrar!J303</f>
        <v>1</v>
      </c>
      <c r="K303" s="10">
        <f>Agrar!K303</f>
        <v>63</v>
      </c>
      <c r="L303" s="103"/>
    </row>
    <row r="304" spans="2:12" s="123" customFormat="1" x14ac:dyDescent="0.2">
      <c r="B304" s="24" t="s">
        <v>113</v>
      </c>
      <c r="C304" s="1">
        <f>Agrar!C304</f>
        <v>4</v>
      </c>
      <c r="D304" s="2">
        <f>C304/$I$304</f>
        <v>6.3492063492063489E-2</v>
      </c>
      <c r="E304" s="1">
        <f>Agrar!E304</f>
        <v>6</v>
      </c>
      <c r="F304" s="2">
        <f>E304/$I$304</f>
        <v>9.5238095238095233E-2</v>
      </c>
      <c r="G304" s="1">
        <f>Agrar!G304</f>
        <v>53</v>
      </c>
      <c r="H304" s="2">
        <f>G304/$I$304</f>
        <v>0.84126984126984128</v>
      </c>
      <c r="I304" s="10">
        <f>Agrar!I304</f>
        <v>63</v>
      </c>
      <c r="J304" s="10">
        <f>Agrar!J304</f>
        <v>0</v>
      </c>
      <c r="K304" s="10">
        <f>Agrar!K304</f>
        <v>63</v>
      </c>
      <c r="L304" s="103"/>
    </row>
    <row r="305" spans="2:12" s="34" customFormat="1" x14ac:dyDescent="0.2">
      <c r="B305" s="119" t="s">
        <v>114</v>
      </c>
      <c r="C305" s="1">
        <f>Agrar!C305</f>
        <v>1</v>
      </c>
      <c r="D305" s="2">
        <f>C305/$I$305</f>
        <v>0.16666666666666666</v>
      </c>
      <c r="E305" s="1">
        <f>Agrar!E305</f>
        <v>1</v>
      </c>
      <c r="F305" s="2">
        <f>E305/$I$305</f>
        <v>0.16666666666666666</v>
      </c>
      <c r="G305" s="1">
        <f>Agrar!G305</f>
        <v>4</v>
      </c>
      <c r="H305" s="2">
        <f>G305/$I$305</f>
        <v>0.66666666666666663</v>
      </c>
      <c r="I305" s="10">
        <f>Agrar!I305</f>
        <v>6</v>
      </c>
      <c r="J305" s="10">
        <f>Agrar!J305</f>
        <v>57</v>
      </c>
      <c r="K305" s="10">
        <f>Agrar!K305</f>
        <v>63</v>
      </c>
      <c r="L305" s="103"/>
    </row>
    <row r="308" spans="2:12" s="34" customFormat="1" x14ac:dyDescent="0.2">
      <c r="B308" s="27"/>
      <c r="C308" s="102" t="s">
        <v>115</v>
      </c>
    </row>
    <row r="310" spans="2:12" s="34" customFormat="1" ht="15" customHeight="1" x14ac:dyDescent="0.2">
      <c r="B310" s="257" t="s">
        <v>116</v>
      </c>
      <c r="C310" s="257" t="s">
        <v>28</v>
      </c>
      <c r="D310" s="257"/>
      <c r="E310" s="257"/>
      <c r="F310" s="257"/>
      <c r="G310" s="257"/>
      <c r="H310" s="257"/>
      <c r="I310" s="257"/>
    </row>
    <row r="311" spans="2:12" s="34" customFormat="1" ht="38.25" customHeight="1" x14ac:dyDescent="0.2">
      <c r="B311" s="257"/>
      <c r="C311" s="257"/>
      <c r="D311" s="257"/>
      <c r="E311" s="257"/>
      <c r="F311" s="257"/>
      <c r="G311" s="257"/>
      <c r="H311" s="257"/>
      <c r="I311" s="257"/>
    </row>
    <row r="312" spans="2:12" s="34" customFormat="1" ht="48" x14ac:dyDescent="0.2">
      <c r="B312" s="191"/>
      <c r="C312" s="188" t="s">
        <v>117</v>
      </c>
      <c r="D312" s="32"/>
      <c r="E312" s="188" t="s">
        <v>118</v>
      </c>
      <c r="F312" s="32"/>
      <c r="G312" s="188" t="s">
        <v>345</v>
      </c>
      <c r="H312" s="188" t="s">
        <v>5</v>
      </c>
      <c r="I312" s="188" t="s">
        <v>346</v>
      </c>
    </row>
    <row r="313" spans="2:12" s="34" customFormat="1" x14ac:dyDescent="0.2">
      <c r="B313" s="24" t="s">
        <v>108</v>
      </c>
      <c r="C313" s="1">
        <f>Agrar!C313</f>
        <v>3</v>
      </c>
      <c r="D313" s="2">
        <f>C313/$G313</f>
        <v>0.10344827586206896</v>
      </c>
      <c r="E313" s="1">
        <f>Agrar!E313</f>
        <v>26</v>
      </c>
      <c r="F313" s="2">
        <f>E313/$G313</f>
        <v>0.89655172413793105</v>
      </c>
      <c r="G313" s="10">
        <f>Agrar!G313</f>
        <v>29</v>
      </c>
      <c r="H313" s="10">
        <f>Agrar!H313</f>
        <v>34</v>
      </c>
      <c r="I313" s="10">
        <f>Agrar!I313</f>
        <v>63</v>
      </c>
      <c r="J313" s="103"/>
    </row>
    <row r="314" spans="2:12" s="34" customFormat="1" x14ac:dyDescent="0.2">
      <c r="B314" s="24" t="s">
        <v>109</v>
      </c>
      <c r="C314" s="1">
        <f>Agrar!C314</f>
        <v>1</v>
      </c>
      <c r="D314" s="2">
        <f t="shared" ref="D314:F319" si="64">C314/$G314</f>
        <v>0.1111111111111111</v>
      </c>
      <c r="E314" s="1">
        <f>Agrar!E314</f>
        <v>8</v>
      </c>
      <c r="F314" s="2">
        <f t="shared" si="64"/>
        <v>0.88888888888888884</v>
      </c>
      <c r="G314" s="10">
        <f>Agrar!G314</f>
        <v>9</v>
      </c>
      <c r="H314" s="10">
        <f>Agrar!H314</f>
        <v>54</v>
      </c>
      <c r="I314" s="10">
        <f>Agrar!I314</f>
        <v>63</v>
      </c>
      <c r="J314" s="103"/>
    </row>
    <row r="315" spans="2:12" s="34" customFormat="1" x14ac:dyDescent="0.2">
      <c r="B315" s="24" t="s">
        <v>110</v>
      </c>
      <c r="C315" s="1">
        <f>Agrar!C315</f>
        <v>2</v>
      </c>
      <c r="D315" s="2">
        <f t="shared" si="64"/>
        <v>9.0909090909090912E-2</v>
      </c>
      <c r="E315" s="1">
        <f>Agrar!E315</f>
        <v>20</v>
      </c>
      <c r="F315" s="2">
        <f t="shared" si="64"/>
        <v>0.90909090909090906</v>
      </c>
      <c r="G315" s="10">
        <f>Agrar!G315</f>
        <v>22</v>
      </c>
      <c r="H315" s="10">
        <f>Agrar!H315</f>
        <v>41</v>
      </c>
      <c r="I315" s="10">
        <f>Agrar!I315</f>
        <v>63</v>
      </c>
      <c r="J315" s="103"/>
    </row>
    <row r="316" spans="2:12" s="34" customFormat="1" x14ac:dyDescent="0.2">
      <c r="B316" s="24" t="s">
        <v>111</v>
      </c>
      <c r="C316" s="1">
        <f>Agrar!C316</f>
        <v>1</v>
      </c>
      <c r="D316" s="2">
        <f t="shared" si="64"/>
        <v>0.33333333333333331</v>
      </c>
      <c r="E316" s="1">
        <f>Agrar!E316</f>
        <v>2</v>
      </c>
      <c r="F316" s="2">
        <f t="shared" si="64"/>
        <v>0.66666666666666663</v>
      </c>
      <c r="G316" s="10">
        <f>Agrar!G316</f>
        <v>3</v>
      </c>
      <c r="H316" s="10">
        <f>Agrar!H316</f>
        <v>60</v>
      </c>
      <c r="I316" s="10">
        <f>Agrar!I316</f>
        <v>63</v>
      </c>
      <c r="J316" s="103"/>
    </row>
    <row r="317" spans="2:12" s="34" customFormat="1" x14ac:dyDescent="0.2">
      <c r="B317" s="24" t="s">
        <v>112</v>
      </c>
      <c r="C317" s="1">
        <f>Agrar!C317</f>
        <v>0</v>
      </c>
      <c r="D317" s="2">
        <f t="shared" si="64"/>
        <v>0</v>
      </c>
      <c r="E317" s="1">
        <f>Agrar!E317</f>
        <v>4</v>
      </c>
      <c r="F317" s="2">
        <f t="shared" si="64"/>
        <v>1</v>
      </c>
      <c r="G317" s="10">
        <f>Agrar!G317</f>
        <v>4</v>
      </c>
      <c r="H317" s="10">
        <f>Agrar!H317</f>
        <v>59</v>
      </c>
      <c r="I317" s="10">
        <f>Agrar!I317</f>
        <v>63</v>
      </c>
      <c r="J317" s="103"/>
    </row>
    <row r="318" spans="2:12" s="34" customFormat="1" x14ac:dyDescent="0.2">
      <c r="B318" s="24" t="s">
        <v>113</v>
      </c>
      <c r="C318" s="1">
        <f>Agrar!C318</f>
        <v>1</v>
      </c>
      <c r="D318" s="2">
        <f t="shared" si="64"/>
        <v>0.14285714285714285</v>
      </c>
      <c r="E318" s="1">
        <f>Agrar!E318</f>
        <v>6</v>
      </c>
      <c r="F318" s="2">
        <f t="shared" si="64"/>
        <v>0.8571428571428571</v>
      </c>
      <c r="G318" s="10">
        <f>Agrar!G318</f>
        <v>7</v>
      </c>
      <c r="H318" s="10">
        <f>Agrar!H318</f>
        <v>56</v>
      </c>
      <c r="I318" s="10">
        <f>Agrar!I318</f>
        <v>63</v>
      </c>
      <c r="J318" s="103"/>
    </row>
    <row r="319" spans="2:12" s="34" customFormat="1" x14ac:dyDescent="0.2">
      <c r="B319" s="24" t="s">
        <v>114</v>
      </c>
      <c r="C319" s="1">
        <f>Agrar!C319</f>
        <v>0</v>
      </c>
      <c r="D319" s="2">
        <f t="shared" si="64"/>
        <v>0</v>
      </c>
      <c r="E319" s="1">
        <f>Agrar!E319</f>
        <v>1</v>
      </c>
      <c r="F319" s="2">
        <f t="shared" si="64"/>
        <v>1</v>
      </c>
      <c r="G319" s="10">
        <f>Agrar!G319</f>
        <v>1</v>
      </c>
      <c r="H319" s="10">
        <f>Agrar!H319</f>
        <v>62</v>
      </c>
      <c r="I319" s="10">
        <f>Agrar!I319</f>
        <v>63</v>
      </c>
      <c r="J319" s="103"/>
    </row>
    <row r="322" spans="2:10" s="34" customFormat="1" x14ac:dyDescent="0.2">
      <c r="C322" s="102" t="s">
        <v>119</v>
      </c>
    </row>
    <row r="324" spans="2:10" s="34" customFormat="1" ht="15" customHeight="1" x14ac:dyDescent="0.2">
      <c r="B324" s="254" t="s">
        <v>120</v>
      </c>
      <c r="C324" s="257" t="s">
        <v>28</v>
      </c>
      <c r="D324" s="257"/>
      <c r="E324" s="257"/>
      <c r="F324" s="257"/>
      <c r="G324" s="257"/>
      <c r="H324" s="257"/>
      <c r="I324" s="257"/>
    </row>
    <row r="325" spans="2:10" s="34" customFormat="1" x14ac:dyDescent="0.2">
      <c r="B325" s="254"/>
      <c r="C325" s="257"/>
      <c r="D325" s="257"/>
      <c r="E325" s="257"/>
      <c r="F325" s="257"/>
      <c r="G325" s="257"/>
      <c r="H325" s="257"/>
      <c r="I325" s="257"/>
    </row>
    <row r="326" spans="2:10" s="34" customFormat="1" ht="48" x14ac:dyDescent="0.2">
      <c r="B326" s="254"/>
      <c r="C326" s="188" t="s">
        <v>121</v>
      </c>
      <c r="D326" s="32"/>
      <c r="E326" s="188" t="s">
        <v>122</v>
      </c>
      <c r="F326" s="32"/>
      <c r="G326" s="188" t="s">
        <v>345</v>
      </c>
      <c r="H326" s="188" t="s">
        <v>5</v>
      </c>
      <c r="I326" s="188" t="s">
        <v>346</v>
      </c>
    </row>
    <row r="327" spans="2:10" s="34" customFormat="1" x14ac:dyDescent="0.2">
      <c r="B327" s="24" t="s">
        <v>123</v>
      </c>
      <c r="C327" s="1">
        <f>Agrar!C327</f>
        <v>51</v>
      </c>
      <c r="D327" s="2">
        <f>C327/$G327</f>
        <v>0.82258064516129037</v>
      </c>
      <c r="E327" s="1">
        <f>Agrar!E327</f>
        <v>11</v>
      </c>
      <c r="F327" s="2">
        <f>E327/$G327</f>
        <v>0.17741935483870969</v>
      </c>
      <c r="G327" s="10">
        <f>Agrar!G327</f>
        <v>62</v>
      </c>
      <c r="H327" s="10">
        <f>Agrar!H327</f>
        <v>1</v>
      </c>
      <c r="I327" s="10">
        <f>Agrar!I327</f>
        <v>63</v>
      </c>
      <c r="J327" s="103"/>
    </row>
    <row r="328" spans="2:10" s="34" customFormat="1" x14ac:dyDescent="0.2">
      <c r="B328" s="24" t="s">
        <v>124</v>
      </c>
      <c r="C328" s="1">
        <f>Agrar!C328</f>
        <v>11</v>
      </c>
      <c r="D328" s="2">
        <f t="shared" ref="D328:F333" si="65">C328/$G328</f>
        <v>0.1864406779661017</v>
      </c>
      <c r="E328" s="1">
        <f>Agrar!E328</f>
        <v>48</v>
      </c>
      <c r="F328" s="2">
        <f t="shared" si="65"/>
        <v>0.81355932203389836</v>
      </c>
      <c r="G328" s="10">
        <f>Agrar!G328</f>
        <v>59</v>
      </c>
      <c r="H328" s="10">
        <f>Agrar!H328</f>
        <v>4</v>
      </c>
      <c r="I328" s="10">
        <f>Agrar!I328</f>
        <v>63</v>
      </c>
      <c r="J328" s="103"/>
    </row>
    <row r="329" spans="2:10" s="34" customFormat="1" x14ac:dyDescent="0.2">
      <c r="B329" s="119" t="s">
        <v>114</v>
      </c>
      <c r="C329" s="1">
        <f>Agrar!C329</f>
        <v>3</v>
      </c>
      <c r="D329" s="2">
        <f t="shared" si="65"/>
        <v>0.1875</v>
      </c>
      <c r="E329" s="1">
        <f>Agrar!E329</f>
        <v>13</v>
      </c>
      <c r="F329" s="2">
        <f t="shared" si="65"/>
        <v>0.8125</v>
      </c>
      <c r="G329" s="10">
        <f>Agrar!G329</f>
        <v>16</v>
      </c>
      <c r="H329" s="10">
        <f>Agrar!H329</f>
        <v>47</v>
      </c>
      <c r="I329" s="10">
        <f>Agrar!I329</f>
        <v>63</v>
      </c>
      <c r="J329" s="103"/>
    </row>
    <row r="330" spans="2:10" s="34" customFormat="1" x14ac:dyDescent="0.2">
      <c r="B330" s="24" t="s">
        <v>125</v>
      </c>
      <c r="C330" s="1">
        <f>Agrar!C330</f>
        <v>6</v>
      </c>
      <c r="D330" s="2">
        <f t="shared" si="65"/>
        <v>9.5238095238095233E-2</v>
      </c>
      <c r="E330" s="1">
        <f>Agrar!E330</f>
        <v>57</v>
      </c>
      <c r="F330" s="2">
        <f t="shared" si="65"/>
        <v>0.90476190476190477</v>
      </c>
      <c r="G330" s="10">
        <f>Agrar!G330</f>
        <v>63</v>
      </c>
      <c r="H330" s="10">
        <f>Agrar!H330</f>
        <v>0</v>
      </c>
      <c r="I330" s="10">
        <f>Agrar!I330</f>
        <v>63</v>
      </c>
      <c r="J330" s="103"/>
    </row>
    <row r="331" spans="2:10" s="34" customFormat="1" x14ac:dyDescent="0.2">
      <c r="B331" s="24" t="s">
        <v>126</v>
      </c>
      <c r="C331" s="1">
        <f>Agrar!C331</f>
        <v>5</v>
      </c>
      <c r="D331" s="2">
        <f t="shared" si="65"/>
        <v>7.9365079365079361E-2</v>
      </c>
      <c r="E331" s="1">
        <f>Agrar!E331</f>
        <v>58</v>
      </c>
      <c r="F331" s="2">
        <f t="shared" si="65"/>
        <v>0.92063492063492058</v>
      </c>
      <c r="G331" s="10">
        <f>Agrar!G331</f>
        <v>63</v>
      </c>
      <c r="H331" s="10">
        <f>Agrar!H331</f>
        <v>0</v>
      </c>
      <c r="I331" s="10">
        <f>Agrar!I331</f>
        <v>63</v>
      </c>
      <c r="J331" s="103"/>
    </row>
    <row r="332" spans="2:10" s="34" customFormat="1" ht="24" x14ac:dyDescent="0.2">
      <c r="B332" s="24" t="s">
        <v>127</v>
      </c>
      <c r="C332" s="1">
        <f>Agrar!C332</f>
        <v>10</v>
      </c>
      <c r="D332" s="2">
        <f t="shared" si="65"/>
        <v>0.15873015873015872</v>
      </c>
      <c r="E332" s="1">
        <f>Agrar!E332</f>
        <v>53</v>
      </c>
      <c r="F332" s="2">
        <f t="shared" si="65"/>
        <v>0.84126984126984128</v>
      </c>
      <c r="G332" s="10">
        <f>Agrar!G332</f>
        <v>63</v>
      </c>
      <c r="H332" s="10">
        <f>Agrar!H332</f>
        <v>0</v>
      </c>
      <c r="I332" s="10">
        <f>Agrar!I332</f>
        <v>63</v>
      </c>
      <c r="J332" s="103"/>
    </row>
    <row r="333" spans="2:10" s="34" customFormat="1" x14ac:dyDescent="0.2">
      <c r="B333" s="24" t="s">
        <v>128</v>
      </c>
      <c r="C333" s="1">
        <f>Agrar!C333</f>
        <v>12</v>
      </c>
      <c r="D333" s="2">
        <f t="shared" si="65"/>
        <v>0.19047619047619047</v>
      </c>
      <c r="E333" s="1">
        <f>Agrar!E333</f>
        <v>51</v>
      </c>
      <c r="F333" s="2">
        <f t="shared" si="65"/>
        <v>0.80952380952380953</v>
      </c>
      <c r="G333" s="10">
        <f>Agrar!G333</f>
        <v>63</v>
      </c>
      <c r="H333" s="10">
        <f>Agrar!H333</f>
        <v>0</v>
      </c>
      <c r="I333" s="10">
        <f>Agrar!I333</f>
        <v>63</v>
      </c>
      <c r="J333" s="103"/>
    </row>
    <row r="336" spans="2:10" s="34" customFormat="1" x14ac:dyDescent="0.2">
      <c r="C336" s="102" t="s">
        <v>129</v>
      </c>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188" t="s">
        <v>338</v>
      </c>
      <c r="D340" s="32"/>
      <c r="E340" s="188"/>
      <c r="F340" s="32"/>
      <c r="G340" s="188" t="s">
        <v>339</v>
      </c>
      <c r="H340" s="32"/>
      <c r="I340" s="188" t="s">
        <v>345</v>
      </c>
      <c r="J340" s="188" t="s">
        <v>5</v>
      </c>
      <c r="K340" s="188" t="s">
        <v>346</v>
      </c>
    </row>
    <row r="341" spans="2:16" x14ac:dyDescent="0.2">
      <c r="B341" s="24" t="s">
        <v>133</v>
      </c>
      <c r="C341" s="1">
        <f>Agrar!C341+Agrar!E341</f>
        <v>17</v>
      </c>
      <c r="D341" s="2">
        <f>C341/$I341</f>
        <v>0.30357142857142855</v>
      </c>
      <c r="E341" s="1">
        <f>Agrar!G341</f>
        <v>12</v>
      </c>
      <c r="F341" s="2">
        <f>E341/$I341</f>
        <v>0.21428571428571427</v>
      </c>
      <c r="G341" s="1">
        <f>Agrar!I341+Agrar!K341</f>
        <v>27</v>
      </c>
      <c r="H341" s="2">
        <f>G341/$I341</f>
        <v>0.48214285714285715</v>
      </c>
      <c r="I341" s="3">
        <f>Agrar!M341</f>
        <v>56</v>
      </c>
      <c r="J341" s="3">
        <f>Agrar!N341</f>
        <v>7</v>
      </c>
      <c r="K341" s="3">
        <f>Agrar!O341</f>
        <v>63</v>
      </c>
    </row>
    <row r="342" spans="2:16" x14ac:dyDescent="0.2">
      <c r="B342" s="24" t="s">
        <v>134</v>
      </c>
      <c r="C342" s="1">
        <f>Agrar!C342+Agrar!E342</f>
        <v>5</v>
      </c>
      <c r="D342" s="2">
        <f t="shared" ref="D342:D345" si="66">C342/$I342</f>
        <v>8.6206896551724144E-2</v>
      </c>
      <c r="E342" s="1">
        <f>Agrar!G342</f>
        <v>13</v>
      </c>
      <c r="F342" s="2">
        <f t="shared" ref="F342:F345" si="67">E342/$I342</f>
        <v>0.22413793103448276</v>
      </c>
      <c r="G342" s="1">
        <f>Agrar!I342+Agrar!K342</f>
        <v>40</v>
      </c>
      <c r="H342" s="2">
        <f t="shared" ref="H342:H345" si="68">G342/$I342</f>
        <v>0.68965517241379315</v>
      </c>
      <c r="I342" s="3">
        <f>Agrar!M342</f>
        <v>58</v>
      </c>
      <c r="J342" s="3">
        <f>Agrar!N342</f>
        <v>5</v>
      </c>
      <c r="K342" s="3">
        <f>Agrar!O342</f>
        <v>63</v>
      </c>
    </row>
    <row r="343" spans="2:16" x14ac:dyDescent="0.2">
      <c r="B343" s="24" t="s">
        <v>135</v>
      </c>
      <c r="C343" s="1">
        <f>Agrar!C343+Agrar!E343</f>
        <v>19</v>
      </c>
      <c r="D343" s="2">
        <f t="shared" si="66"/>
        <v>0.36538461538461536</v>
      </c>
      <c r="E343" s="1">
        <f>Agrar!G343</f>
        <v>12</v>
      </c>
      <c r="F343" s="2">
        <f t="shared" si="67"/>
        <v>0.23076923076923078</v>
      </c>
      <c r="G343" s="1">
        <f>Agrar!I343+Agrar!K343</f>
        <v>21</v>
      </c>
      <c r="H343" s="2">
        <f t="shared" si="68"/>
        <v>0.40384615384615385</v>
      </c>
      <c r="I343" s="3">
        <f>Agrar!M343</f>
        <v>52</v>
      </c>
      <c r="J343" s="3">
        <f>Agrar!N343</f>
        <v>11</v>
      </c>
      <c r="K343" s="3">
        <f>Agrar!O343</f>
        <v>63</v>
      </c>
    </row>
    <row r="344" spans="2:16" x14ac:dyDescent="0.2">
      <c r="B344" s="24" t="s">
        <v>136</v>
      </c>
      <c r="C344" s="1">
        <f>Agrar!C344+Agrar!E344</f>
        <v>13</v>
      </c>
      <c r="D344" s="2">
        <f t="shared" si="66"/>
        <v>0.23214285714285715</v>
      </c>
      <c r="E344" s="1">
        <f>Agrar!G344</f>
        <v>17</v>
      </c>
      <c r="F344" s="2">
        <f t="shared" si="67"/>
        <v>0.30357142857142855</v>
      </c>
      <c r="G344" s="1">
        <f>Agrar!I344+Agrar!K344</f>
        <v>26</v>
      </c>
      <c r="H344" s="2">
        <f t="shared" si="68"/>
        <v>0.4642857142857143</v>
      </c>
      <c r="I344" s="3">
        <f>Agrar!M344</f>
        <v>56</v>
      </c>
      <c r="J344" s="3">
        <f>Agrar!N344</f>
        <v>7</v>
      </c>
      <c r="K344" s="3">
        <f>Agrar!O344</f>
        <v>63</v>
      </c>
    </row>
    <row r="345" spans="2:16" x14ac:dyDescent="0.2">
      <c r="B345" s="24" t="s">
        <v>137</v>
      </c>
      <c r="C345" s="1">
        <f>Agrar!C345+Agrar!E345</f>
        <v>9</v>
      </c>
      <c r="D345" s="2">
        <f t="shared" si="66"/>
        <v>0.15517241379310345</v>
      </c>
      <c r="E345" s="1">
        <f>Agrar!G345</f>
        <v>9</v>
      </c>
      <c r="F345" s="2">
        <f t="shared" si="67"/>
        <v>0.15517241379310345</v>
      </c>
      <c r="G345" s="1">
        <f>Agrar!I345+Agrar!K345</f>
        <v>40</v>
      </c>
      <c r="H345" s="2">
        <f t="shared" si="68"/>
        <v>0.68965517241379315</v>
      </c>
      <c r="I345" s="3">
        <f>Agrar!M345</f>
        <v>58</v>
      </c>
      <c r="J345" s="3">
        <f>Agrar!N345</f>
        <v>5</v>
      </c>
      <c r="K345" s="3">
        <f>Agrar!O345</f>
        <v>63</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188" t="s">
        <v>336</v>
      </c>
      <c r="D352" s="32"/>
      <c r="E352" s="188"/>
      <c r="F352" s="32"/>
      <c r="G352" s="188" t="s">
        <v>337</v>
      </c>
      <c r="H352" s="32"/>
      <c r="I352" s="188" t="s">
        <v>345</v>
      </c>
      <c r="J352" s="188" t="s">
        <v>140</v>
      </c>
      <c r="K352" s="188" t="s">
        <v>346</v>
      </c>
    </row>
    <row r="353" spans="2:14" s="123" customFormat="1" x14ac:dyDescent="0.2">
      <c r="B353" s="24" t="s">
        <v>141</v>
      </c>
      <c r="C353" s="1">
        <f>Agrar!C353+Agrar!E353</f>
        <v>4</v>
      </c>
      <c r="D353" s="2">
        <f>C353/$I353</f>
        <v>8.1632653061224483E-2</v>
      </c>
      <c r="E353" s="1">
        <f>Agrar!G353</f>
        <v>6</v>
      </c>
      <c r="F353" s="2">
        <f>E353/$I353</f>
        <v>0.12244897959183673</v>
      </c>
      <c r="G353" s="1">
        <f>Agrar!I353+Agrar!K353</f>
        <v>39</v>
      </c>
      <c r="H353" s="2">
        <f>G353/$I353</f>
        <v>0.79591836734693877</v>
      </c>
      <c r="I353" s="3">
        <f>Agrar!M353</f>
        <v>49</v>
      </c>
      <c r="J353" s="3">
        <f>Agrar!N353</f>
        <v>5</v>
      </c>
      <c r="K353" s="3">
        <f>Agrar!O353</f>
        <v>54</v>
      </c>
      <c r="L353" s="34"/>
      <c r="M353" s="34"/>
      <c r="N353" s="34"/>
    </row>
    <row r="354" spans="2:14" s="123" customFormat="1" x14ac:dyDescent="0.2">
      <c r="B354" s="24" t="s">
        <v>100</v>
      </c>
      <c r="C354" s="1">
        <f>Agrar!C354+Agrar!E354</f>
        <v>1</v>
      </c>
      <c r="D354" s="2">
        <f t="shared" ref="D354:D356" si="69">C354/$I354</f>
        <v>2.1739130434782608E-2</v>
      </c>
      <c r="E354" s="1">
        <f>Agrar!G354</f>
        <v>10</v>
      </c>
      <c r="F354" s="2">
        <f t="shared" ref="F354:F356" si="70">E354/$I354</f>
        <v>0.21739130434782608</v>
      </c>
      <c r="G354" s="1">
        <f>Agrar!I354+Agrar!K354</f>
        <v>35</v>
      </c>
      <c r="H354" s="2">
        <f t="shared" ref="H354:H356" si="71">G354/$I354</f>
        <v>0.76086956521739135</v>
      </c>
      <c r="I354" s="3">
        <f>Agrar!M354</f>
        <v>46</v>
      </c>
      <c r="J354" s="3">
        <f>Agrar!N354</f>
        <v>8</v>
      </c>
      <c r="K354" s="3">
        <f>Agrar!O354</f>
        <v>54</v>
      </c>
      <c r="L354" s="34"/>
      <c r="M354" s="34"/>
      <c r="N354" s="34"/>
    </row>
    <row r="355" spans="2:14" s="123" customFormat="1" x14ac:dyDescent="0.2">
      <c r="B355" s="24" t="s">
        <v>101</v>
      </c>
      <c r="C355" s="1">
        <f>Agrar!C355+Agrar!E355</f>
        <v>6</v>
      </c>
      <c r="D355" s="2">
        <f t="shared" si="69"/>
        <v>0.125</v>
      </c>
      <c r="E355" s="1">
        <f>Agrar!G355</f>
        <v>15</v>
      </c>
      <c r="F355" s="2">
        <f t="shared" si="70"/>
        <v>0.3125</v>
      </c>
      <c r="G355" s="1">
        <f>Agrar!I355+Agrar!K355</f>
        <v>27</v>
      </c>
      <c r="H355" s="2">
        <f t="shared" si="71"/>
        <v>0.5625</v>
      </c>
      <c r="I355" s="3">
        <f>Agrar!M355</f>
        <v>48</v>
      </c>
      <c r="J355" s="3">
        <f>Agrar!N355</f>
        <v>6</v>
      </c>
      <c r="K355" s="3">
        <f>Agrar!O355</f>
        <v>54</v>
      </c>
      <c r="L355" s="34"/>
      <c r="M355" s="34"/>
      <c r="N355" s="34"/>
    </row>
    <row r="356" spans="2:14" s="123" customFormat="1" ht="24" x14ac:dyDescent="0.2">
      <c r="B356" s="24" t="s">
        <v>102</v>
      </c>
      <c r="C356" s="1">
        <f>Agrar!C356+Agrar!E356</f>
        <v>11</v>
      </c>
      <c r="D356" s="2">
        <f t="shared" si="69"/>
        <v>0.24444444444444444</v>
      </c>
      <c r="E356" s="1">
        <f>Agrar!G356</f>
        <v>16</v>
      </c>
      <c r="F356" s="2">
        <f t="shared" si="70"/>
        <v>0.35555555555555557</v>
      </c>
      <c r="G356" s="1">
        <f>Agrar!I356+Agrar!K356</f>
        <v>18</v>
      </c>
      <c r="H356" s="2">
        <f t="shared" si="71"/>
        <v>0.4</v>
      </c>
      <c r="I356" s="3">
        <f>Agrar!M356</f>
        <v>45</v>
      </c>
      <c r="J356" s="3">
        <f>Agrar!N356</f>
        <v>9</v>
      </c>
      <c r="K356" s="3">
        <f>Agrar!O356</f>
        <v>54</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192" t="s">
        <v>143</v>
      </c>
      <c r="C361" s="189" t="s">
        <v>144</v>
      </c>
      <c r="D361" s="106"/>
      <c r="E361" s="13" t="s">
        <v>145</v>
      </c>
      <c r="F361" s="106"/>
      <c r="G361" s="13" t="s">
        <v>146</v>
      </c>
      <c r="H361" s="106"/>
      <c r="I361" s="13" t="s">
        <v>147</v>
      </c>
      <c r="J361" s="106"/>
      <c r="K361" s="189" t="s">
        <v>345</v>
      </c>
      <c r="L361" s="189" t="s">
        <v>5</v>
      </c>
      <c r="M361" s="189" t="s">
        <v>346</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Agrar!C363</f>
        <v>20</v>
      </c>
      <c r="D363" s="2">
        <f>C363/$K$363</f>
        <v>0.39215686274509803</v>
      </c>
      <c r="E363" s="1">
        <f>Agrar!E363</f>
        <v>26</v>
      </c>
      <c r="F363" s="2">
        <f>E363/$K$363</f>
        <v>0.50980392156862742</v>
      </c>
      <c r="G363" s="1">
        <f>Agrar!G363</f>
        <v>2</v>
      </c>
      <c r="H363" s="2">
        <f>G363/$K$363</f>
        <v>3.9215686274509803E-2</v>
      </c>
      <c r="I363" s="1">
        <f>Agrar!I363</f>
        <v>3</v>
      </c>
      <c r="J363" s="2">
        <f>I363/$K$363</f>
        <v>5.8823529411764705E-2</v>
      </c>
      <c r="K363" s="10">
        <f>Agrar!K363</f>
        <v>51</v>
      </c>
      <c r="L363" s="10">
        <f>Agrar!L363</f>
        <v>3</v>
      </c>
      <c r="M363" s="10">
        <f>Agrar!M363</f>
        <v>54</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Agrar!C365</f>
        <v>19</v>
      </c>
      <c r="D365" s="2">
        <f>C365/$K$365</f>
        <v>0.38775510204081631</v>
      </c>
      <c r="E365" s="1">
        <f>Agrar!E365</f>
        <v>9</v>
      </c>
      <c r="F365" s="2">
        <f>E365/$K$365</f>
        <v>0.18367346938775511</v>
      </c>
      <c r="G365" s="1">
        <f>Agrar!G365</f>
        <v>14</v>
      </c>
      <c r="H365" s="2">
        <f>G365/$K$365</f>
        <v>0.2857142857142857</v>
      </c>
      <c r="I365" s="1">
        <f>Agrar!I365</f>
        <v>7</v>
      </c>
      <c r="J365" s="2">
        <f>I365/$K$365</f>
        <v>0.14285714285714285</v>
      </c>
      <c r="K365" s="10">
        <f>Agrar!K365</f>
        <v>49</v>
      </c>
      <c r="L365" s="10">
        <f>Agrar!L365</f>
        <v>5</v>
      </c>
      <c r="M365" s="10">
        <f>Agrar!M365</f>
        <v>54</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Agrar!C367</f>
        <v>12</v>
      </c>
      <c r="D367" s="2">
        <f>C367/$K$367</f>
        <v>0.27906976744186046</v>
      </c>
      <c r="E367" s="1">
        <f>Agrar!E367</f>
        <v>26</v>
      </c>
      <c r="F367" s="2">
        <f>E367/$K$367</f>
        <v>0.60465116279069764</v>
      </c>
      <c r="G367" s="1">
        <f>Agrar!G367</f>
        <v>5</v>
      </c>
      <c r="H367" s="2">
        <f>G367/$K$367</f>
        <v>0.11627906976744186</v>
      </c>
      <c r="I367" s="1">
        <f>Agrar!I367</f>
        <v>0</v>
      </c>
      <c r="J367" s="2">
        <f>I367/$K$367</f>
        <v>0</v>
      </c>
      <c r="K367" s="10">
        <f>Agrar!K367</f>
        <v>43</v>
      </c>
      <c r="L367" s="10">
        <f>Agrar!L367</f>
        <v>11</v>
      </c>
      <c r="M367" s="10">
        <f>Agrar!M367</f>
        <v>54</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Agrar!C369</f>
        <v>9</v>
      </c>
      <c r="D369" s="2">
        <f>C369/$K$369</f>
        <v>0.27272727272727271</v>
      </c>
      <c r="E369" s="1">
        <f>Agrar!E369</f>
        <v>20</v>
      </c>
      <c r="F369" s="2">
        <f>E369/$K$369</f>
        <v>0.60606060606060608</v>
      </c>
      <c r="G369" s="1">
        <f>Agrar!G369</f>
        <v>4</v>
      </c>
      <c r="H369" s="2">
        <f>G369/$K$369</f>
        <v>0.12121212121212122</v>
      </c>
      <c r="I369" s="1">
        <f>Agrar!I369</f>
        <v>0</v>
      </c>
      <c r="J369" s="2">
        <f>I369/$K$369</f>
        <v>0</v>
      </c>
      <c r="K369" s="10">
        <f>Agrar!K369</f>
        <v>33</v>
      </c>
      <c r="L369" s="10">
        <f>Agrar!L369</f>
        <v>21</v>
      </c>
      <c r="M369" s="10">
        <f>Agrar!M369</f>
        <v>54</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188" t="s">
        <v>121</v>
      </c>
      <c r="D375" s="32"/>
      <c r="E375" s="188" t="s">
        <v>122</v>
      </c>
      <c r="F375" s="32"/>
      <c r="G375" s="188" t="s">
        <v>345</v>
      </c>
      <c r="H375" s="188" t="s">
        <v>5</v>
      </c>
      <c r="I375" s="188" t="s">
        <v>346</v>
      </c>
      <c r="J375" s="34"/>
      <c r="K375" s="34"/>
      <c r="L375" s="34"/>
      <c r="M375" s="34"/>
      <c r="N375" s="34"/>
      <c r="O375" s="34"/>
    </row>
    <row r="376" spans="2:15" s="123" customFormat="1" x14ac:dyDescent="0.2">
      <c r="B376" s="24" t="s">
        <v>29</v>
      </c>
      <c r="C376" s="1">
        <f>Agrar!C376</f>
        <v>29</v>
      </c>
      <c r="D376" s="2">
        <f>C376/$G$376</f>
        <v>0.63043478260869568</v>
      </c>
      <c r="E376" s="1">
        <f>Agrar!E376</f>
        <v>17</v>
      </c>
      <c r="F376" s="2">
        <f>E376/$G$376</f>
        <v>0.36956521739130432</v>
      </c>
      <c r="G376" s="36">
        <f>C376+E376</f>
        <v>46</v>
      </c>
      <c r="H376" s="10">
        <f>Agrar!H376</f>
        <v>8</v>
      </c>
      <c r="I376" s="36">
        <f>G376+H376</f>
        <v>54</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188" t="s">
        <v>336</v>
      </c>
      <c r="D383" s="32"/>
      <c r="E383" s="188"/>
      <c r="F383" s="32"/>
      <c r="G383" s="188" t="s">
        <v>340</v>
      </c>
      <c r="H383" s="32"/>
      <c r="I383" s="188" t="s">
        <v>345</v>
      </c>
      <c r="J383" s="188" t="s">
        <v>5</v>
      </c>
      <c r="K383" s="188" t="s">
        <v>346</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Agrar!C385+Agrar!E385</f>
        <v>1</v>
      </c>
      <c r="D385" s="2">
        <f>C385/$I385</f>
        <v>3.125E-2</v>
      </c>
      <c r="E385" s="1">
        <f>Agrar!G385</f>
        <v>7</v>
      </c>
      <c r="F385" s="2">
        <f>E385/$I385</f>
        <v>0.21875</v>
      </c>
      <c r="G385" s="1">
        <f>Agrar!I385+Agrar!K385</f>
        <v>24</v>
      </c>
      <c r="H385" s="2">
        <f>G385/$I385</f>
        <v>0.75</v>
      </c>
      <c r="I385" s="3">
        <f>Agrar!M385</f>
        <v>32</v>
      </c>
      <c r="J385" s="3">
        <f>Agrar!N385</f>
        <v>22</v>
      </c>
      <c r="K385" s="3">
        <f>Agrar!O385</f>
        <v>54</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Agrar!C387+Agrar!E387</f>
        <v>6</v>
      </c>
      <c r="D387" s="2">
        <f>C387/$I387</f>
        <v>0.1875</v>
      </c>
      <c r="E387" s="1">
        <f>Agrar!G387</f>
        <v>6</v>
      </c>
      <c r="F387" s="2">
        <f>E387/$I387</f>
        <v>0.1875</v>
      </c>
      <c r="G387" s="1">
        <f>Agrar!I387+Agrar!K387</f>
        <v>20</v>
      </c>
      <c r="H387" s="2">
        <f>G387/$I387</f>
        <v>0.625</v>
      </c>
      <c r="I387" s="3">
        <f>Agrar!M387</f>
        <v>32</v>
      </c>
      <c r="J387" s="3">
        <f>Agrar!N387</f>
        <v>22</v>
      </c>
      <c r="K387" s="3">
        <f>Agrar!O387</f>
        <v>54</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Agrar!C389+Agrar!E389</f>
        <v>6</v>
      </c>
      <c r="D389" s="2">
        <f>C389/$I389</f>
        <v>0.1875</v>
      </c>
      <c r="E389" s="1">
        <f>Agrar!G389</f>
        <v>9</v>
      </c>
      <c r="F389" s="2">
        <f>E389/$I389</f>
        <v>0.28125</v>
      </c>
      <c r="G389" s="1">
        <f>Agrar!I389+Agrar!K389</f>
        <v>17</v>
      </c>
      <c r="H389" s="2">
        <f>G389/$I389</f>
        <v>0.53125</v>
      </c>
      <c r="I389" s="3">
        <f>Agrar!M389</f>
        <v>32</v>
      </c>
      <c r="J389" s="3">
        <f>Agrar!N389</f>
        <v>22</v>
      </c>
      <c r="K389" s="3">
        <f>Agrar!O389</f>
        <v>54</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Agrar!C391+Agrar!E391</f>
        <v>10</v>
      </c>
      <c r="D391" s="2">
        <f>C391/$I391</f>
        <v>0.32258064516129031</v>
      </c>
      <c r="E391" s="1">
        <f>Agrar!G391</f>
        <v>10</v>
      </c>
      <c r="F391" s="2">
        <f>E391/$I391</f>
        <v>0.32258064516129031</v>
      </c>
      <c r="G391" s="1">
        <f>Agrar!I391+Agrar!K391</f>
        <v>11</v>
      </c>
      <c r="H391" s="2">
        <f>G391/$I391</f>
        <v>0.35483870967741937</v>
      </c>
      <c r="I391" s="3">
        <f>Agrar!M391</f>
        <v>31</v>
      </c>
      <c r="J391" s="3">
        <f>Agrar!N391</f>
        <v>23</v>
      </c>
      <c r="K391" s="3">
        <f>Agrar!O391</f>
        <v>54</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3" customHeight="1" x14ac:dyDescent="0.2">
      <c r="B400" s="257"/>
      <c r="C400" s="188" t="s">
        <v>121</v>
      </c>
      <c r="D400" s="32"/>
      <c r="E400" s="188" t="s">
        <v>122</v>
      </c>
      <c r="F400" s="32"/>
      <c r="G400" s="188" t="s">
        <v>345</v>
      </c>
      <c r="H400" s="117"/>
      <c r="I400" s="117"/>
      <c r="J400" s="117"/>
      <c r="K400" s="117"/>
      <c r="L400" s="117"/>
      <c r="M400" s="34"/>
      <c r="N400" s="34"/>
    </row>
    <row r="401" spans="2:15" s="123" customFormat="1" x14ac:dyDescent="0.2">
      <c r="B401" s="24" t="s">
        <v>29</v>
      </c>
      <c r="C401" s="1">
        <f>Agrar!C401</f>
        <v>46</v>
      </c>
      <c r="D401" s="2">
        <f>C401/$G$401</f>
        <v>0.85185185185185186</v>
      </c>
      <c r="E401" s="1">
        <f>Agrar!E401</f>
        <v>8</v>
      </c>
      <c r="F401" s="2">
        <f>E401/$G$401</f>
        <v>0.14814814814814814</v>
      </c>
      <c r="G401" s="9">
        <f>C401+E401</f>
        <v>54</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188" t="s">
        <v>341</v>
      </c>
      <c r="D408" s="32"/>
      <c r="E408" s="188"/>
      <c r="F408" s="32"/>
      <c r="G408" s="188" t="s">
        <v>335</v>
      </c>
      <c r="H408" s="32"/>
      <c r="I408" s="188" t="s">
        <v>345</v>
      </c>
      <c r="J408" s="188" t="s">
        <v>5</v>
      </c>
      <c r="K408" s="188" t="s">
        <v>346</v>
      </c>
      <c r="L408" s="34"/>
      <c r="M408" s="34"/>
      <c r="N408" s="34"/>
      <c r="O408" s="34"/>
    </row>
    <row r="409" spans="2:15" s="123" customFormat="1" x14ac:dyDescent="0.2">
      <c r="B409" s="24" t="s">
        <v>159</v>
      </c>
      <c r="C409" s="1">
        <f>Agrar!C409+Agrar!E409</f>
        <v>1</v>
      </c>
      <c r="D409" s="2">
        <f>C409/$I409</f>
        <v>2.2222222222222223E-2</v>
      </c>
      <c r="E409" s="1">
        <f>Agrar!G409</f>
        <v>1</v>
      </c>
      <c r="F409" s="2">
        <f>E409/$I409</f>
        <v>2.2222222222222223E-2</v>
      </c>
      <c r="G409" s="1">
        <f>Agrar!I409+Agrar!K409</f>
        <v>43</v>
      </c>
      <c r="H409" s="2">
        <f>G409/$I409</f>
        <v>0.9555555555555556</v>
      </c>
      <c r="I409" s="3">
        <f>Agrar!M409</f>
        <v>45</v>
      </c>
      <c r="J409" s="3">
        <f>Agrar!N409</f>
        <v>9</v>
      </c>
      <c r="K409" s="3">
        <f>Agrar!O409</f>
        <v>54</v>
      </c>
      <c r="L409" s="34"/>
      <c r="M409" s="34"/>
      <c r="N409" s="34"/>
      <c r="O409" s="34"/>
    </row>
    <row r="410" spans="2:15" s="123" customFormat="1" x14ac:dyDescent="0.2">
      <c r="B410" s="24" t="s">
        <v>160</v>
      </c>
      <c r="C410" s="1">
        <f>Agrar!C410+Agrar!E410</f>
        <v>8</v>
      </c>
      <c r="D410" s="2">
        <f t="shared" ref="D410:F419" si="72">C410/$I410</f>
        <v>0.34782608695652173</v>
      </c>
      <c r="E410" s="1">
        <f>Agrar!G410</f>
        <v>9</v>
      </c>
      <c r="F410" s="2">
        <f t="shared" si="72"/>
        <v>0.39130434782608697</v>
      </c>
      <c r="G410" s="1">
        <f>Agrar!I410+Agrar!K410</f>
        <v>6</v>
      </c>
      <c r="H410" s="2">
        <f t="shared" ref="H410:H419" si="73">G410/$I410</f>
        <v>0.2608695652173913</v>
      </c>
      <c r="I410" s="3">
        <f>Agrar!M410</f>
        <v>23</v>
      </c>
      <c r="J410" s="3">
        <f>Agrar!N410</f>
        <v>31</v>
      </c>
      <c r="K410" s="3">
        <f>Agrar!O410</f>
        <v>54</v>
      </c>
      <c r="L410" s="34"/>
      <c r="M410" s="34"/>
      <c r="N410" s="34"/>
      <c r="O410" s="34"/>
    </row>
    <row r="411" spans="2:15" s="123" customFormat="1" x14ac:dyDescent="0.2">
      <c r="B411" s="24" t="s">
        <v>161</v>
      </c>
      <c r="C411" s="1">
        <f>Agrar!C411+Agrar!E411</f>
        <v>2</v>
      </c>
      <c r="D411" s="2">
        <f t="shared" si="72"/>
        <v>4.4444444444444446E-2</v>
      </c>
      <c r="E411" s="1">
        <f>Agrar!G411</f>
        <v>3</v>
      </c>
      <c r="F411" s="2">
        <f t="shared" si="72"/>
        <v>6.6666666666666666E-2</v>
      </c>
      <c r="G411" s="1">
        <f>Agrar!I411+Agrar!K411</f>
        <v>40</v>
      </c>
      <c r="H411" s="2">
        <f t="shared" si="73"/>
        <v>0.88888888888888884</v>
      </c>
      <c r="I411" s="3">
        <f>Agrar!M411</f>
        <v>45</v>
      </c>
      <c r="J411" s="3">
        <f>Agrar!N411</f>
        <v>9</v>
      </c>
      <c r="K411" s="3">
        <f>Agrar!O411</f>
        <v>54</v>
      </c>
      <c r="L411" s="34"/>
      <c r="M411" s="34"/>
      <c r="N411" s="34"/>
      <c r="O411" s="34"/>
    </row>
    <row r="412" spans="2:15" s="123" customFormat="1" x14ac:dyDescent="0.2">
      <c r="B412" s="24" t="s">
        <v>162</v>
      </c>
      <c r="C412" s="1">
        <f>Agrar!C412+Agrar!E412</f>
        <v>0</v>
      </c>
      <c r="D412" s="2">
        <f t="shared" si="72"/>
        <v>0</v>
      </c>
      <c r="E412" s="1">
        <f>Agrar!G412</f>
        <v>2</v>
      </c>
      <c r="F412" s="2">
        <f t="shared" si="72"/>
        <v>4.878048780487805E-2</v>
      </c>
      <c r="G412" s="1">
        <f>Agrar!I412+Agrar!K412</f>
        <v>39</v>
      </c>
      <c r="H412" s="2">
        <f t="shared" si="73"/>
        <v>0.95121951219512191</v>
      </c>
      <c r="I412" s="3">
        <f>Agrar!M412</f>
        <v>41</v>
      </c>
      <c r="J412" s="3">
        <f>Agrar!N412</f>
        <v>13</v>
      </c>
      <c r="K412" s="3">
        <f>Agrar!O412</f>
        <v>54</v>
      </c>
      <c r="L412" s="34"/>
      <c r="M412" s="34"/>
      <c r="N412" s="34"/>
      <c r="O412" s="34"/>
    </row>
    <row r="413" spans="2:15" s="123" customFormat="1" ht="24" x14ac:dyDescent="0.2">
      <c r="B413" s="24" t="s">
        <v>163</v>
      </c>
      <c r="C413" s="1">
        <f>Agrar!C413+Agrar!E413</f>
        <v>8</v>
      </c>
      <c r="D413" s="2">
        <f t="shared" si="72"/>
        <v>0.19047619047619047</v>
      </c>
      <c r="E413" s="1">
        <f>Agrar!G413</f>
        <v>13</v>
      </c>
      <c r="F413" s="2">
        <f t="shared" si="72"/>
        <v>0.30952380952380953</v>
      </c>
      <c r="G413" s="1">
        <f>Agrar!I413+Agrar!K413</f>
        <v>21</v>
      </c>
      <c r="H413" s="2">
        <f t="shared" si="73"/>
        <v>0.5</v>
      </c>
      <c r="I413" s="3">
        <f>Agrar!M413</f>
        <v>42</v>
      </c>
      <c r="J413" s="3">
        <f>Agrar!N413</f>
        <v>12</v>
      </c>
      <c r="K413" s="3">
        <f>Agrar!O413</f>
        <v>54</v>
      </c>
      <c r="L413" s="34"/>
      <c r="M413" s="34"/>
      <c r="N413" s="34"/>
      <c r="O413" s="34"/>
    </row>
    <row r="414" spans="2:15" s="123" customFormat="1" x14ac:dyDescent="0.2">
      <c r="B414" s="24" t="s">
        <v>164</v>
      </c>
      <c r="C414" s="1">
        <f>Agrar!C414+Agrar!E414</f>
        <v>1</v>
      </c>
      <c r="D414" s="2">
        <f t="shared" si="72"/>
        <v>2.2727272727272728E-2</v>
      </c>
      <c r="E414" s="1">
        <f>Agrar!G414</f>
        <v>2</v>
      </c>
      <c r="F414" s="2">
        <f t="shared" si="72"/>
        <v>4.5454545454545456E-2</v>
      </c>
      <c r="G414" s="1">
        <f>Agrar!I414+Agrar!K414</f>
        <v>41</v>
      </c>
      <c r="H414" s="2">
        <f t="shared" si="73"/>
        <v>0.93181818181818177</v>
      </c>
      <c r="I414" s="3">
        <f>Agrar!M414</f>
        <v>44</v>
      </c>
      <c r="J414" s="3">
        <f>Agrar!N414</f>
        <v>10</v>
      </c>
      <c r="K414" s="3">
        <f>Agrar!O414</f>
        <v>54</v>
      </c>
      <c r="L414" s="34"/>
      <c r="M414" s="34"/>
      <c r="N414" s="34"/>
      <c r="O414" s="34"/>
    </row>
    <row r="415" spans="2:15" s="123" customFormat="1" x14ac:dyDescent="0.2">
      <c r="B415" s="24" t="s">
        <v>165</v>
      </c>
      <c r="C415" s="1">
        <f>Agrar!C415+Agrar!E415</f>
        <v>14</v>
      </c>
      <c r="D415" s="2">
        <f t="shared" si="72"/>
        <v>0.36842105263157893</v>
      </c>
      <c r="E415" s="1">
        <f>Agrar!G415</f>
        <v>9</v>
      </c>
      <c r="F415" s="2">
        <f t="shared" si="72"/>
        <v>0.23684210526315788</v>
      </c>
      <c r="G415" s="1">
        <f>Agrar!I415+Agrar!K415</f>
        <v>15</v>
      </c>
      <c r="H415" s="2">
        <f t="shared" si="73"/>
        <v>0.39473684210526316</v>
      </c>
      <c r="I415" s="3">
        <f>Agrar!M415</f>
        <v>38</v>
      </c>
      <c r="J415" s="3">
        <f>Agrar!N415</f>
        <v>16</v>
      </c>
      <c r="K415" s="3">
        <f>Agrar!O415</f>
        <v>54</v>
      </c>
      <c r="L415" s="34"/>
      <c r="M415" s="34"/>
      <c r="N415" s="34"/>
      <c r="O415" s="34"/>
    </row>
    <row r="416" spans="2:15" s="123" customFormat="1" x14ac:dyDescent="0.2">
      <c r="B416" s="24" t="s">
        <v>166</v>
      </c>
      <c r="C416" s="1">
        <f>Agrar!C416+Agrar!E416</f>
        <v>3</v>
      </c>
      <c r="D416" s="2">
        <f t="shared" si="72"/>
        <v>7.6923076923076927E-2</v>
      </c>
      <c r="E416" s="1">
        <f>Agrar!G416</f>
        <v>7</v>
      </c>
      <c r="F416" s="2">
        <f t="shared" si="72"/>
        <v>0.17948717948717949</v>
      </c>
      <c r="G416" s="1">
        <f>Agrar!I416+Agrar!K416</f>
        <v>29</v>
      </c>
      <c r="H416" s="2">
        <f t="shared" si="73"/>
        <v>0.74358974358974361</v>
      </c>
      <c r="I416" s="3">
        <f>Agrar!M416</f>
        <v>39</v>
      </c>
      <c r="J416" s="3">
        <f>Agrar!N416</f>
        <v>15</v>
      </c>
      <c r="K416" s="3">
        <f>Agrar!O416</f>
        <v>54</v>
      </c>
      <c r="L416" s="34"/>
      <c r="M416" s="34"/>
      <c r="N416" s="34"/>
      <c r="O416" s="34"/>
    </row>
    <row r="417" spans="2:15" s="123" customFormat="1" x14ac:dyDescent="0.2">
      <c r="B417" s="24" t="s">
        <v>167</v>
      </c>
      <c r="C417" s="1">
        <f>Agrar!C417+Agrar!E417</f>
        <v>6</v>
      </c>
      <c r="D417" s="2">
        <f t="shared" si="72"/>
        <v>0.14285714285714285</v>
      </c>
      <c r="E417" s="1">
        <f>Agrar!G417</f>
        <v>8</v>
      </c>
      <c r="F417" s="2">
        <f t="shared" si="72"/>
        <v>0.19047619047619047</v>
      </c>
      <c r="G417" s="1">
        <f>Agrar!I417+Agrar!K417</f>
        <v>28</v>
      </c>
      <c r="H417" s="2">
        <f t="shared" si="73"/>
        <v>0.66666666666666663</v>
      </c>
      <c r="I417" s="3">
        <f>Agrar!M417</f>
        <v>42</v>
      </c>
      <c r="J417" s="3">
        <f>Agrar!N417</f>
        <v>12</v>
      </c>
      <c r="K417" s="3">
        <f>Agrar!O417</f>
        <v>54</v>
      </c>
      <c r="L417" s="34"/>
      <c r="M417" s="34"/>
      <c r="N417" s="34"/>
      <c r="O417" s="34"/>
    </row>
    <row r="418" spans="2:15" s="123" customFormat="1" x14ac:dyDescent="0.2">
      <c r="B418" s="24" t="s">
        <v>168</v>
      </c>
      <c r="C418" s="1">
        <f>Agrar!C418+Agrar!E418</f>
        <v>2</v>
      </c>
      <c r="D418" s="2">
        <f t="shared" si="72"/>
        <v>4.6511627906976744E-2</v>
      </c>
      <c r="E418" s="1">
        <f>Agrar!G418</f>
        <v>8</v>
      </c>
      <c r="F418" s="2">
        <f t="shared" si="72"/>
        <v>0.18604651162790697</v>
      </c>
      <c r="G418" s="1">
        <f>Agrar!I418+Agrar!K418</f>
        <v>33</v>
      </c>
      <c r="H418" s="2">
        <f t="shared" si="73"/>
        <v>0.76744186046511631</v>
      </c>
      <c r="I418" s="3">
        <f>Agrar!M418</f>
        <v>43</v>
      </c>
      <c r="J418" s="3">
        <f>Agrar!N418</f>
        <v>11</v>
      </c>
      <c r="K418" s="3">
        <f>Agrar!O418</f>
        <v>54</v>
      </c>
      <c r="L418" s="34"/>
      <c r="M418" s="34"/>
      <c r="N418" s="34"/>
      <c r="O418" s="34"/>
    </row>
    <row r="419" spans="2:15" s="123" customFormat="1" x14ac:dyDescent="0.2">
      <c r="B419" s="24" t="s">
        <v>169</v>
      </c>
      <c r="C419" s="1">
        <f>Agrar!C419+Agrar!E419</f>
        <v>8</v>
      </c>
      <c r="D419" s="2">
        <f t="shared" si="72"/>
        <v>0.19047619047619047</v>
      </c>
      <c r="E419" s="1">
        <f>Agrar!G419</f>
        <v>9</v>
      </c>
      <c r="F419" s="2">
        <f t="shared" si="72"/>
        <v>0.21428571428571427</v>
      </c>
      <c r="G419" s="1">
        <f>Agrar!I419+Agrar!K419</f>
        <v>25</v>
      </c>
      <c r="H419" s="2">
        <f t="shared" si="73"/>
        <v>0.59523809523809523</v>
      </c>
      <c r="I419" s="3">
        <f>Agrar!M419</f>
        <v>42</v>
      </c>
      <c r="J419" s="3">
        <f>Agrar!N419</f>
        <v>12</v>
      </c>
      <c r="K419" s="3">
        <f>Agrar!O419</f>
        <v>54</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190" t="s">
        <v>172</v>
      </c>
      <c r="D426" s="32"/>
      <c r="E426" s="190" t="s">
        <v>173</v>
      </c>
      <c r="F426" s="32"/>
      <c r="G426" s="190" t="s">
        <v>174</v>
      </c>
      <c r="H426" s="32"/>
      <c r="I426" s="188" t="s">
        <v>175</v>
      </c>
      <c r="J426" s="32"/>
      <c r="K426" s="188" t="s">
        <v>107</v>
      </c>
      <c r="L426" s="32"/>
      <c r="M426" s="188" t="s">
        <v>345</v>
      </c>
      <c r="N426" s="188" t="s">
        <v>5</v>
      </c>
      <c r="O426" s="188" t="s">
        <v>346</v>
      </c>
    </row>
    <row r="427" spans="2:15" s="123" customFormat="1" x14ac:dyDescent="0.2">
      <c r="B427" s="24" t="s">
        <v>176</v>
      </c>
      <c r="C427" s="1">
        <f>Agrar!C427</f>
        <v>1</v>
      </c>
      <c r="D427" s="2">
        <f>C427/$M$427</f>
        <v>2.1739130434782608E-2</v>
      </c>
      <c r="E427" s="1">
        <f>Agrar!E427</f>
        <v>23</v>
      </c>
      <c r="F427" s="2">
        <f>E427/$M$427</f>
        <v>0.5</v>
      </c>
      <c r="G427" s="1">
        <f>Agrar!G427</f>
        <v>9</v>
      </c>
      <c r="H427" s="2">
        <f>G427/$M$427</f>
        <v>0.19565217391304349</v>
      </c>
      <c r="I427" s="1">
        <f>Agrar!I427</f>
        <v>2</v>
      </c>
      <c r="J427" s="2">
        <f>I427/$M$427</f>
        <v>4.3478260869565216E-2</v>
      </c>
      <c r="K427" s="1">
        <f>Agrar!K427</f>
        <v>11</v>
      </c>
      <c r="L427" s="2">
        <f>K427/$M$427</f>
        <v>0.2391304347826087</v>
      </c>
      <c r="M427" s="3">
        <f t="shared" ref="M427:M437" si="74">C427+E427+G427+I427+K427</f>
        <v>46</v>
      </c>
      <c r="N427" s="10">
        <f>Agrar!N427</f>
        <v>8</v>
      </c>
      <c r="O427" s="36">
        <f t="shared" ref="O427:O437" si="75">M427+N427</f>
        <v>54</v>
      </c>
    </row>
    <row r="428" spans="2:15" s="123" customFormat="1" x14ac:dyDescent="0.2">
      <c r="B428" s="119" t="s">
        <v>177</v>
      </c>
      <c r="C428" s="1">
        <f>Agrar!C428</f>
        <v>3</v>
      </c>
      <c r="D428" s="2">
        <f>C428/$M$428</f>
        <v>6.5217391304347824E-2</v>
      </c>
      <c r="E428" s="1">
        <f>Agrar!E428</f>
        <v>22</v>
      </c>
      <c r="F428" s="2">
        <f>E428/$M$428</f>
        <v>0.47826086956521741</v>
      </c>
      <c r="G428" s="1">
        <f>Agrar!G428</f>
        <v>9</v>
      </c>
      <c r="H428" s="2">
        <f>G428/$M$428</f>
        <v>0.19565217391304349</v>
      </c>
      <c r="I428" s="1">
        <f>Agrar!I428</f>
        <v>5</v>
      </c>
      <c r="J428" s="2">
        <f>I428/$M$428</f>
        <v>0.10869565217391304</v>
      </c>
      <c r="K428" s="1">
        <f>Agrar!K428</f>
        <v>7</v>
      </c>
      <c r="L428" s="2">
        <f>K428/$M$428</f>
        <v>0.15217391304347827</v>
      </c>
      <c r="M428" s="3">
        <f t="shared" si="74"/>
        <v>46</v>
      </c>
      <c r="N428" s="10">
        <f>Agrar!N428</f>
        <v>8</v>
      </c>
      <c r="O428" s="36">
        <f t="shared" si="75"/>
        <v>54</v>
      </c>
    </row>
    <row r="429" spans="2:15" s="123" customFormat="1" ht="24" x14ac:dyDescent="0.2">
      <c r="B429" s="24" t="s">
        <v>178</v>
      </c>
      <c r="C429" s="1">
        <f>Agrar!C429</f>
        <v>0</v>
      </c>
      <c r="D429" s="2">
        <f>C429/$M$429</f>
        <v>0</v>
      </c>
      <c r="E429" s="1">
        <f>Agrar!E429</f>
        <v>17</v>
      </c>
      <c r="F429" s="2">
        <f>E429/$M$429</f>
        <v>0.38636363636363635</v>
      </c>
      <c r="G429" s="1">
        <f>Agrar!G429</f>
        <v>13</v>
      </c>
      <c r="H429" s="2">
        <f>G429/$M$429</f>
        <v>0.29545454545454547</v>
      </c>
      <c r="I429" s="1">
        <f>Agrar!I429</f>
        <v>6</v>
      </c>
      <c r="J429" s="2">
        <f>I429/$M$429</f>
        <v>0.13636363636363635</v>
      </c>
      <c r="K429" s="1">
        <f>Agrar!K429</f>
        <v>8</v>
      </c>
      <c r="L429" s="2">
        <f>K429/$M$429</f>
        <v>0.18181818181818182</v>
      </c>
      <c r="M429" s="3">
        <f t="shared" si="74"/>
        <v>44</v>
      </c>
      <c r="N429" s="10">
        <f>Agrar!N429</f>
        <v>10</v>
      </c>
      <c r="O429" s="36">
        <f t="shared" si="75"/>
        <v>54</v>
      </c>
    </row>
    <row r="430" spans="2:15" s="123" customFormat="1" x14ac:dyDescent="0.2">
      <c r="B430" s="119" t="s">
        <v>179</v>
      </c>
      <c r="C430" s="1">
        <f>Agrar!C430</f>
        <v>2</v>
      </c>
      <c r="D430" s="2">
        <f>C430/$M$430</f>
        <v>4.7619047619047616E-2</v>
      </c>
      <c r="E430" s="1">
        <f>Agrar!E430</f>
        <v>14</v>
      </c>
      <c r="F430" s="2">
        <f>E430/$M$430</f>
        <v>0.33333333333333331</v>
      </c>
      <c r="G430" s="1">
        <f>Agrar!G430</f>
        <v>14</v>
      </c>
      <c r="H430" s="2">
        <f>G430/$M$430</f>
        <v>0.33333333333333331</v>
      </c>
      <c r="I430" s="1">
        <f>Agrar!I430</f>
        <v>2</v>
      </c>
      <c r="J430" s="2">
        <f>I430/$M$430</f>
        <v>4.7619047619047616E-2</v>
      </c>
      <c r="K430" s="1">
        <f>Agrar!K430</f>
        <v>10</v>
      </c>
      <c r="L430" s="2">
        <f>K430/$M$430</f>
        <v>0.23809523809523808</v>
      </c>
      <c r="M430" s="3">
        <f t="shared" si="74"/>
        <v>42</v>
      </c>
      <c r="N430" s="10">
        <f>Agrar!N430</f>
        <v>12</v>
      </c>
      <c r="O430" s="36">
        <f t="shared" si="75"/>
        <v>54</v>
      </c>
    </row>
    <row r="431" spans="2:15" s="123" customFormat="1" x14ac:dyDescent="0.2">
      <c r="B431" s="24" t="s">
        <v>180</v>
      </c>
      <c r="C431" s="1">
        <f>Agrar!C431</f>
        <v>1</v>
      </c>
      <c r="D431" s="2">
        <f>C431/$M$431</f>
        <v>2.3255813953488372E-2</v>
      </c>
      <c r="E431" s="1">
        <f>Agrar!E431</f>
        <v>22</v>
      </c>
      <c r="F431" s="2">
        <f>E431/$M$431</f>
        <v>0.51162790697674421</v>
      </c>
      <c r="G431" s="1">
        <f>Agrar!G431</f>
        <v>13</v>
      </c>
      <c r="H431" s="2">
        <f>G431/$M$431</f>
        <v>0.30232558139534882</v>
      </c>
      <c r="I431" s="1">
        <f>Agrar!I431</f>
        <v>1</v>
      </c>
      <c r="J431" s="2">
        <f>I431/$M$431</f>
        <v>2.3255813953488372E-2</v>
      </c>
      <c r="K431" s="1">
        <f>Agrar!K431</f>
        <v>6</v>
      </c>
      <c r="L431" s="2">
        <f>K431/$M$431</f>
        <v>0.13953488372093023</v>
      </c>
      <c r="M431" s="3">
        <f t="shared" si="74"/>
        <v>43</v>
      </c>
      <c r="N431" s="10">
        <f>Agrar!N431</f>
        <v>11</v>
      </c>
      <c r="O431" s="36">
        <f t="shared" si="75"/>
        <v>54</v>
      </c>
    </row>
    <row r="432" spans="2:15" s="123" customFormat="1" ht="24" x14ac:dyDescent="0.2">
      <c r="B432" s="24" t="s">
        <v>181</v>
      </c>
      <c r="C432" s="1">
        <f>Agrar!C432</f>
        <v>10</v>
      </c>
      <c r="D432" s="2">
        <f>C432/$M$432</f>
        <v>0.23255813953488372</v>
      </c>
      <c r="E432" s="1">
        <f>Agrar!E432</f>
        <v>13</v>
      </c>
      <c r="F432" s="2">
        <f>E432/$M$432</f>
        <v>0.30232558139534882</v>
      </c>
      <c r="G432" s="1">
        <f>Agrar!G432</f>
        <v>13</v>
      </c>
      <c r="H432" s="2">
        <f>G432/$M$432</f>
        <v>0.30232558139534882</v>
      </c>
      <c r="I432" s="1">
        <f>Agrar!I432</f>
        <v>1</v>
      </c>
      <c r="J432" s="2">
        <f>I432/$M$432</f>
        <v>2.3255813953488372E-2</v>
      </c>
      <c r="K432" s="1">
        <f>Agrar!K432</f>
        <v>6</v>
      </c>
      <c r="L432" s="2">
        <f>K432/$M$432</f>
        <v>0.13953488372093023</v>
      </c>
      <c r="M432" s="3">
        <f t="shared" si="74"/>
        <v>43</v>
      </c>
      <c r="N432" s="10">
        <f>Agrar!N432</f>
        <v>11</v>
      </c>
      <c r="O432" s="36">
        <f t="shared" si="75"/>
        <v>54</v>
      </c>
    </row>
    <row r="433" spans="2:16" x14ac:dyDescent="0.2">
      <c r="B433" s="119" t="s">
        <v>182</v>
      </c>
      <c r="C433" s="1">
        <f>Agrar!C433</f>
        <v>7</v>
      </c>
      <c r="D433" s="2">
        <f>C433/$M$433</f>
        <v>0.16666666666666666</v>
      </c>
      <c r="E433" s="1">
        <f>Agrar!E433</f>
        <v>20</v>
      </c>
      <c r="F433" s="2">
        <f>E433/$M$433</f>
        <v>0.47619047619047616</v>
      </c>
      <c r="G433" s="1">
        <f>Agrar!G433</f>
        <v>5</v>
      </c>
      <c r="H433" s="2">
        <f>G433/$M$433</f>
        <v>0.11904761904761904</v>
      </c>
      <c r="I433" s="1">
        <f>Agrar!I433</f>
        <v>1</v>
      </c>
      <c r="J433" s="2">
        <f>I433/$M$433</f>
        <v>2.3809523809523808E-2</v>
      </c>
      <c r="K433" s="1">
        <f>Agrar!K433</f>
        <v>9</v>
      </c>
      <c r="L433" s="2">
        <f>K433/$M$433</f>
        <v>0.21428571428571427</v>
      </c>
      <c r="M433" s="3">
        <f t="shared" si="74"/>
        <v>42</v>
      </c>
      <c r="N433" s="10">
        <f>Agrar!N433</f>
        <v>12</v>
      </c>
      <c r="O433" s="36">
        <f t="shared" si="75"/>
        <v>54</v>
      </c>
    </row>
    <row r="434" spans="2:16" x14ac:dyDescent="0.2">
      <c r="B434" s="24" t="s">
        <v>183</v>
      </c>
      <c r="C434" s="1">
        <f>Agrar!C434</f>
        <v>1</v>
      </c>
      <c r="D434" s="2">
        <f>C434/$M$434</f>
        <v>2.3809523809523808E-2</v>
      </c>
      <c r="E434" s="1">
        <f>Agrar!E434</f>
        <v>21</v>
      </c>
      <c r="F434" s="2">
        <f>E434/$M$434</f>
        <v>0.5</v>
      </c>
      <c r="G434" s="1">
        <f>Agrar!G434</f>
        <v>12</v>
      </c>
      <c r="H434" s="2">
        <f>G434/$M$434</f>
        <v>0.2857142857142857</v>
      </c>
      <c r="I434" s="1">
        <f>Agrar!I434</f>
        <v>3</v>
      </c>
      <c r="J434" s="2">
        <f>I434/$M$434</f>
        <v>7.1428571428571425E-2</v>
      </c>
      <c r="K434" s="1">
        <f>Agrar!K434</f>
        <v>5</v>
      </c>
      <c r="L434" s="2">
        <f>K434/$M$434</f>
        <v>0.11904761904761904</v>
      </c>
      <c r="M434" s="3">
        <f t="shared" si="74"/>
        <v>42</v>
      </c>
      <c r="N434" s="10">
        <f>Agrar!N434</f>
        <v>12</v>
      </c>
      <c r="O434" s="36">
        <f t="shared" si="75"/>
        <v>54</v>
      </c>
    </row>
    <row r="435" spans="2:16" x14ac:dyDescent="0.2">
      <c r="B435" s="24" t="s">
        <v>184</v>
      </c>
      <c r="C435" s="1">
        <f>Agrar!C435</f>
        <v>2</v>
      </c>
      <c r="D435" s="2">
        <f>C435/$M$435</f>
        <v>5.2631578947368418E-2</v>
      </c>
      <c r="E435" s="1">
        <f>Agrar!E435</f>
        <v>12</v>
      </c>
      <c r="F435" s="2">
        <f>E435/$M$435</f>
        <v>0.31578947368421051</v>
      </c>
      <c r="G435" s="1">
        <f>Agrar!G435</f>
        <v>13</v>
      </c>
      <c r="H435" s="2">
        <f>G435/$M$435</f>
        <v>0.34210526315789475</v>
      </c>
      <c r="I435" s="1">
        <f>Agrar!I435</f>
        <v>4</v>
      </c>
      <c r="J435" s="2">
        <f>I435/$M$435</f>
        <v>0.10526315789473684</v>
      </c>
      <c r="K435" s="1">
        <f>Agrar!K435</f>
        <v>7</v>
      </c>
      <c r="L435" s="2">
        <f>K435/$M$435</f>
        <v>0.18421052631578946</v>
      </c>
      <c r="M435" s="3">
        <f t="shared" si="74"/>
        <v>38</v>
      </c>
      <c r="N435" s="10">
        <f>Agrar!N435</f>
        <v>16</v>
      </c>
      <c r="O435" s="36">
        <f t="shared" si="75"/>
        <v>54</v>
      </c>
    </row>
    <row r="436" spans="2:16" x14ac:dyDescent="0.2">
      <c r="B436" s="119" t="s">
        <v>185</v>
      </c>
      <c r="C436" s="1">
        <f>Agrar!C436</f>
        <v>2</v>
      </c>
      <c r="D436" s="2">
        <f>C436/$M$436</f>
        <v>5.4054054054054057E-2</v>
      </c>
      <c r="E436" s="1">
        <f>Agrar!E436</f>
        <v>14</v>
      </c>
      <c r="F436" s="2">
        <f>E436/$M$436</f>
        <v>0.3783783783783784</v>
      </c>
      <c r="G436" s="1">
        <f>Agrar!G436</f>
        <v>12</v>
      </c>
      <c r="H436" s="2">
        <f>G436/$M$436</f>
        <v>0.32432432432432434</v>
      </c>
      <c r="I436" s="1">
        <f>Agrar!I436</f>
        <v>2</v>
      </c>
      <c r="J436" s="2">
        <f>I436/$M$436</f>
        <v>5.4054054054054057E-2</v>
      </c>
      <c r="K436" s="1">
        <f>Agrar!K436</f>
        <v>7</v>
      </c>
      <c r="L436" s="2">
        <f>K436/$M$436</f>
        <v>0.1891891891891892</v>
      </c>
      <c r="M436" s="3">
        <f t="shared" si="74"/>
        <v>37</v>
      </c>
      <c r="N436" s="10">
        <f>Agrar!N436</f>
        <v>17</v>
      </c>
      <c r="O436" s="36">
        <f t="shared" si="75"/>
        <v>54</v>
      </c>
    </row>
    <row r="437" spans="2:16" x14ac:dyDescent="0.2">
      <c r="B437" s="119" t="s">
        <v>186</v>
      </c>
      <c r="C437" s="1">
        <f>Agrar!C437</f>
        <v>3</v>
      </c>
      <c r="D437" s="2">
        <f>C437/$M$437</f>
        <v>7.8947368421052627E-2</v>
      </c>
      <c r="E437" s="1">
        <f>Agrar!E437</f>
        <v>18</v>
      </c>
      <c r="F437" s="2">
        <f>E437/$M$437</f>
        <v>0.47368421052631576</v>
      </c>
      <c r="G437" s="1">
        <f>Agrar!G437</f>
        <v>6</v>
      </c>
      <c r="H437" s="2">
        <f>G437/$M$437</f>
        <v>0.15789473684210525</v>
      </c>
      <c r="I437" s="1">
        <f>Agrar!I437</f>
        <v>1</v>
      </c>
      <c r="J437" s="2">
        <f>I437/$M$437</f>
        <v>2.6315789473684209E-2</v>
      </c>
      <c r="K437" s="1">
        <f>Agrar!K437</f>
        <v>10</v>
      </c>
      <c r="L437" s="2">
        <f>K437/$M$437</f>
        <v>0.26315789473684209</v>
      </c>
      <c r="M437" s="3">
        <f t="shared" si="74"/>
        <v>38</v>
      </c>
      <c r="N437" s="10">
        <f>Agrar!N437</f>
        <v>16</v>
      </c>
      <c r="O437" s="36">
        <f t="shared" si="75"/>
        <v>54</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188" t="s">
        <v>189</v>
      </c>
      <c r="D444" s="32"/>
      <c r="E444" s="188" t="s">
        <v>173</v>
      </c>
      <c r="F444" s="32"/>
      <c r="G444" s="188" t="s">
        <v>174</v>
      </c>
      <c r="H444" s="32"/>
      <c r="I444" s="188" t="s">
        <v>107</v>
      </c>
      <c r="J444" s="32"/>
      <c r="K444" s="188" t="s">
        <v>345</v>
      </c>
      <c r="L444" s="188" t="s">
        <v>5</v>
      </c>
      <c r="M444" s="188" t="s">
        <v>346</v>
      </c>
    </row>
    <row r="445" spans="2:16" x14ac:dyDescent="0.2">
      <c r="B445" s="24" t="s">
        <v>190</v>
      </c>
      <c r="C445" s="1">
        <f>Agrar!C445</f>
        <v>1</v>
      </c>
      <c r="D445" s="2">
        <f>C445/$K$445</f>
        <v>0.125</v>
      </c>
      <c r="E445" s="1">
        <f>Agrar!E445</f>
        <v>3</v>
      </c>
      <c r="F445" s="2">
        <f>E445/$K$445</f>
        <v>0.375</v>
      </c>
      <c r="G445" s="1">
        <f>Agrar!G445</f>
        <v>2</v>
      </c>
      <c r="H445" s="2">
        <f>G445/$K$445</f>
        <v>0.25</v>
      </c>
      <c r="I445" s="1">
        <f>Agrar!I445</f>
        <v>2</v>
      </c>
      <c r="J445" s="2">
        <f>I445/$K$445</f>
        <v>0.25</v>
      </c>
      <c r="K445" s="11">
        <f>C445+E445+G445+I445</f>
        <v>8</v>
      </c>
      <c r="L445" s="10">
        <f>Agrar!L445</f>
        <v>46</v>
      </c>
      <c r="M445" s="36">
        <f t="shared" ref="M445:M447" si="76">K445+L445</f>
        <v>54</v>
      </c>
      <c r="N445" s="123"/>
    </row>
    <row r="446" spans="2:16" x14ac:dyDescent="0.2">
      <c r="B446" s="24" t="s">
        <v>191</v>
      </c>
      <c r="C446" s="1">
        <f>Agrar!C446</f>
        <v>1</v>
      </c>
      <c r="D446" s="2">
        <f>C446/$K$446</f>
        <v>0.125</v>
      </c>
      <c r="E446" s="1">
        <f>Agrar!E446</f>
        <v>2</v>
      </c>
      <c r="F446" s="2">
        <f>E446/$K$446</f>
        <v>0.25</v>
      </c>
      <c r="G446" s="1">
        <f>Agrar!G446</f>
        <v>3</v>
      </c>
      <c r="H446" s="2">
        <f>G446/$K$446</f>
        <v>0.375</v>
      </c>
      <c r="I446" s="1">
        <f>Agrar!I446</f>
        <v>2</v>
      </c>
      <c r="J446" s="2">
        <f>I446/$K$446</f>
        <v>0.25</v>
      </c>
      <c r="K446" s="11">
        <f t="shared" ref="K446:K447" si="77">C446+E446+G446+I446</f>
        <v>8</v>
      </c>
      <c r="L446" s="10">
        <f>Agrar!L446</f>
        <v>46</v>
      </c>
      <c r="M446" s="36">
        <f t="shared" si="76"/>
        <v>54</v>
      </c>
      <c r="N446" s="123"/>
    </row>
    <row r="447" spans="2:16" x14ac:dyDescent="0.2">
      <c r="B447" s="24" t="s">
        <v>192</v>
      </c>
      <c r="C447" s="1">
        <f>Agrar!C447</f>
        <v>1</v>
      </c>
      <c r="D447" s="2">
        <f>C447/$K$447</f>
        <v>0.125</v>
      </c>
      <c r="E447" s="1">
        <f>Agrar!E447</f>
        <v>4</v>
      </c>
      <c r="F447" s="2">
        <f>E447/$K$447</f>
        <v>0.5</v>
      </c>
      <c r="G447" s="1">
        <f>Agrar!G447</f>
        <v>1</v>
      </c>
      <c r="H447" s="2">
        <f>G447/$K$447</f>
        <v>0.125</v>
      </c>
      <c r="I447" s="1">
        <f>Agrar!I447</f>
        <v>2</v>
      </c>
      <c r="J447" s="2">
        <f>I447/$K$447</f>
        <v>0.25</v>
      </c>
      <c r="K447" s="11">
        <f t="shared" si="77"/>
        <v>8</v>
      </c>
      <c r="L447" s="10">
        <f>Agrar!L447</f>
        <v>46</v>
      </c>
      <c r="M447" s="36">
        <f t="shared" si="76"/>
        <v>54</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188" t="s">
        <v>121</v>
      </c>
      <c r="D455" s="32"/>
      <c r="E455" s="188" t="s">
        <v>122</v>
      </c>
      <c r="F455" s="32"/>
      <c r="G455" s="188" t="s">
        <v>345</v>
      </c>
      <c r="H455" s="34"/>
      <c r="I455" s="34"/>
      <c r="J455" s="34"/>
      <c r="K455" s="34"/>
      <c r="L455" s="34"/>
      <c r="M455" s="34"/>
      <c r="N455" s="34"/>
      <c r="O455" s="34"/>
    </row>
    <row r="456" spans="2:15" s="123" customFormat="1" x14ac:dyDescent="0.2">
      <c r="B456" s="24" t="s">
        <v>29</v>
      </c>
      <c r="C456" s="1">
        <f>Agrar!C456</f>
        <v>39</v>
      </c>
      <c r="D456" s="2">
        <f>C456/$G$456</f>
        <v>0.72222222222222221</v>
      </c>
      <c r="E456" s="1">
        <f>Agrar!E456</f>
        <v>15</v>
      </c>
      <c r="F456" s="2">
        <f>E456/$G$456</f>
        <v>0.27777777777777779</v>
      </c>
      <c r="G456" s="9">
        <f>C456+E456</f>
        <v>54</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9.6" customHeight="1" x14ac:dyDescent="0.2">
      <c r="B463" s="254"/>
      <c r="C463" s="188" t="s">
        <v>341</v>
      </c>
      <c r="D463" s="32"/>
      <c r="E463" s="188"/>
      <c r="F463" s="32"/>
      <c r="G463" s="188" t="s">
        <v>335</v>
      </c>
      <c r="H463" s="32"/>
      <c r="I463" s="188" t="s">
        <v>345</v>
      </c>
      <c r="J463" s="188" t="s">
        <v>5</v>
      </c>
      <c r="K463" s="188" t="s">
        <v>346</v>
      </c>
      <c r="L463" s="34"/>
      <c r="M463" s="34"/>
      <c r="N463" s="34"/>
      <c r="O463" s="34"/>
    </row>
    <row r="464" spans="2:15" s="123" customFormat="1" ht="24" x14ac:dyDescent="0.2">
      <c r="B464" s="24" t="s">
        <v>198</v>
      </c>
      <c r="C464" s="1">
        <f>Agrar!C464+Agrar!E464</f>
        <v>6</v>
      </c>
      <c r="D464" s="2">
        <f>C464/$I464</f>
        <v>0.15789473684210525</v>
      </c>
      <c r="E464" s="1">
        <f>Agrar!G464</f>
        <v>3</v>
      </c>
      <c r="F464" s="2">
        <f>E464/$I464</f>
        <v>7.8947368421052627E-2</v>
      </c>
      <c r="G464" s="1">
        <f>Agrar!I464+Agrar!K464</f>
        <v>29</v>
      </c>
      <c r="H464" s="2">
        <f>G464/$I464</f>
        <v>0.76315789473684215</v>
      </c>
      <c r="I464" s="11">
        <f>Agrar!M464</f>
        <v>38</v>
      </c>
      <c r="J464" s="11">
        <f>Agrar!N464</f>
        <v>16</v>
      </c>
      <c r="K464" s="36">
        <f t="shared" ref="K464:K468" si="78">I464+J464</f>
        <v>54</v>
      </c>
      <c r="L464" s="34"/>
      <c r="M464" s="34"/>
      <c r="N464" s="34"/>
      <c r="O464" s="34"/>
    </row>
    <row r="465" spans="2:15" s="123" customFormat="1" x14ac:dyDescent="0.2">
      <c r="B465" s="24" t="s">
        <v>199</v>
      </c>
      <c r="C465" s="1">
        <f>Agrar!C465+Agrar!E465</f>
        <v>12</v>
      </c>
      <c r="D465" s="2">
        <f t="shared" ref="D465:F468" si="79">C465/$I465</f>
        <v>0.34285714285714286</v>
      </c>
      <c r="E465" s="1">
        <f>Agrar!G465</f>
        <v>8</v>
      </c>
      <c r="F465" s="2">
        <f t="shared" si="79"/>
        <v>0.22857142857142856</v>
      </c>
      <c r="G465" s="1">
        <f>Agrar!I465+Agrar!K465</f>
        <v>15</v>
      </c>
      <c r="H465" s="2">
        <f t="shared" ref="H465:H468" si="80">G465/$I465</f>
        <v>0.42857142857142855</v>
      </c>
      <c r="I465" s="11">
        <f>Agrar!M465</f>
        <v>35</v>
      </c>
      <c r="J465" s="11">
        <f>Agrar!N465</f>
        <v>19</v>
      </c>
      <c r="K465" s="36">
        <f t="shared" si="78"/>
        <v>54</v>
      </c>
      <c r="L465" s="34"/>
      <c r="M465" s="34"/>
      <c r="N465" s="34"/>
      <c r="O465" s="34"/>
    </row>
    <row r="466" spans="2:15" s="123" customFormat="1" x14ac:dyDescent="0.2">
      <c r="B466" s="24" t="s">
        <v>200</v>
      </c>
      <c r="C466" s="1">
        <f>Agrar!C466+Agrar!E466</f>
        <v>1</v>
      </c>
      <c r="D466" s="2">
        <f t="shared" si="79"/>
        <v>2.8571428571428571E-2</v>
      </c>
      <c r="E466" s="1">
        <f>Agrar!G466</f>
        <v>4</v>
      </c>
      <c r="F466" s="2">
        <f t="shared" si="79"/>
        <v>0.11428571428571428</v>
      </c>
      <c r="G466" s="1">
        <f>Agrar!I466+Agrar!K466</f>
        <v>30</v>
      </c>
      <c r="H466" s="2">
        <f t="shared" si="80"/>
        <v>0.8571428571428571</v>
      </c>
      <c r="I466" s="11">
        <f>Agrar!M466</f>
        <v>35</v>
      </c>
      <c r="J466" s="11">
        <f>Agrar!N466</f>
        <v>19</v>
      </c>
      <c r="K466" s="36">
        <f t="shared" si="78"/>
        <v>54</v>
      </c>
      <c r="L466" s="34"/>
      <c r="M466" s="34"/>
      <c r="N466" s="34"/>
      <c r="O466" s="34"/>
    </row>
    <row r="467" spans="2:15" s="123" customFormat="1" ht="24" x14ac:dyDescent="0.2">
      <c r="B467" s="24" t="s">
        <v>201</v>
      </c>
      <c r="C467" s="1">
        <f>Agrar!C467+Agrar!E467</f>
        <v>2</v>
      </c>
      <c r="D467" s="2">
        <f t="shared" si="79"/>
        <v>5.8823529411764705E-2</v>
      </c>
      <c r="E467" s="1">
        <f>Agrar!G467</f>
        <v>6</v>
      </c>
      <c r="F467" s="2">
        <f t="shared" si="79"/>
        <v>0.17647058823529413</v>
      </c>
      <c r="G467" s="1">
        <f>Agrar!I467+Agrar!K467</f>
        <v>26</v>
      </c>
      <c r="H467" s="2">
        <f t="shared" si="80"/>
        <v>0.76470588235294112</v>
      </c>
      <c r="I467" s="11">
        <f>Agrar!M467</f>
        <v>34</v>
      </c>
      <c r="J467" s="11">
        <f>Agrar!N467</f>
        <v>20</v>
      </c>
      <c r="K467" s="36">
        <f t="shared" si="78"/>
        <v>54</v>
      </c>
      <c r="L467" s="34"/>
      <c r="M467" s="34"/>
      <c r="N467" s="34"/>
      <c r="O467" s="34"/>
    </row>
    <row r="468" spans="2:15" s="123" customFormat="1" x14ac:dyDescent="0.2">
      <c r="B468" s="119" t="s">
        <v>114</v>
      </c>
      <c r="C468" s="1">
        <f>Agrar!C468+Agrar!E468</f>
        <v>1</v>
      </c>
      <c r="D468" s="2">
        <f t="shared" si="79"/>
        <v>0.33333333333333331</v>
      </c>
      <c r="E468" s="1">
        <f>Agrar!G468</f>
        <v>1</v>
      </c>
      <c r="F468" s="2">
        <f t="shared" si="79"/>
        <v>0.33333333333333331</v>
      </c>
      <c r="G468" s="1">
        <f>Agrar!I468+Agrar!K468</f>
        <v>1</v>
      </c>
      <c r="H468" s="2">
        <f t="shared" si="80"/>
        <v>0.33333333333333331</v>
      </c>
      <c r="I468" s="11">
        <f>Agrar!M468</f>
        <v>3</v>
      </c>
      <c r="J468" s="11">
        <f>Agrar!N468</f>
        <v>51</v>
      </c>
      <c r="K468" s="36">
        <f t="shared" si="78"/>
        <v>54</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188" t="s">
        <v>336</v>
      </c>
      <c r="D475" s="32"/>
      <c r="E475" s="188"/>
      <c r="F475" s="32"/>
      <c r="G475" s="188" t="s">
        <v>337</v>
      </c>
      <c r="H475" s="32"/>
      <c r="I475" s="188" t="s">
        <v>345</v>
      </c>
      <c r="J475" s="188" t="s">
        <v>5</v>
      </c>
      <c r="K475" s="188" t="s">
        <v>346</v>
      </c>
      <c r="L475" s="34"/>
      <c r="M475" s="34"/>
      <c r="N475" s="34"/>
      <c r="O475" s="34"/>
    </row>
    <row r="476" spans="2:15" s="123" customFormat="1" ht="24" x14ac:dyDescent="0.2">
      <c r="B476" s="24" t="s">
        <v>204</v>
      </c>
      <c r="C476" s="1">
        <f>Agrar!C476+Agrar!E476</f>
        <v>7</v>
      </c>
      <c r="D476" s="2">
        <f>C476/$I476</f>
        <v>0.20588235294117646</v>
      </c>
      <c r="E476" s="1">
        <f>Agrar!G476</f>
        <v>1</v>
      </c>
      <c r="F476" s="2">
        <f>E476/$I476</f>
        <v>2.9411764705882353E-2</v>
      </c>
      <c r="G476" s="1">
        <f>Agrar!I476+Agrar!K476</f>
        <v>26</v>
      </c>
      <c r="H476" s="2">
        <f>G476/$I476</f>
        <v>0.76470588235294112</v>
      </c>
      <c r="I476" s="11">
        <f>Agrar!M476</f>
        <v>34</v>
      </c>
      <c r="J476" s="11">
        <f>Agrar!N476</f>
        <v>20</v>
      </c>
      <c r="K476" s="36">
        <f t="shared" ref="K476:K481" si="81">I476+J476</f>
        <v>54</v>
      </c>
      <c r="L476" s="34"/>
      <c r="M476" s="34"/>
      <c r="N476" s="34"/>
      <c r="O476" s="34"/>
    </row>
    <row r="477" spans="2:15" s="123" customFormat="1" x14ac:dyDescent="0.2">
      <c r="B477" s="24" t="s">
        <v>205</v>
      </c>
      <c r="C477" s="1">
        <f>Agrar!C477+Agrar!E477</f>
        <v>3</v>
      </c>
      <c r="D477" s="2">
        <f t="shared" ref="D477:F481" si="82">C477/$I477</f>
        <v>9.0909090909090912E-2</v>
      </c>
      <c r="E477" s="1">
        <f>Agrar!G477</f>
        <v>6</v>
      </c>
      <c r="F477" s="2">
        <f t="shared" si="82"/>
        <v>0.18181818181818182</v>
      </c>
      <c r="G477" s="1">
        <f>Agrar!I477+Agrar!K477</f>
        <v>24</v>
      </c>
      <c r="H477" s="2">
        <f t="shared" ref="H477:H481" si="83">G477/$I477</f>
        <v>0.72727272727272729</v>
      </c>
      <c r="I477" s="11">
        <f>Agrar!M477</f>
        <v>33</v>
      </c>
      <c r="J477" s="11">
        <f>Agrar!N477</f>
        <v>21</v>
      </c>
      <c r="K477" s="36">
        <f t="shared" si="81"/>
        <v>54</v>
      </c>
      <c r="L477" s="34"/>
      <c r="M477" s="34"/>
      <c r="N477" s="34"/>
      <c r="O477" s="34"/>
    </row>
    <row r="478" spans="2:15" s="123" customFormat="1" ht="24" x14ac:dyDescent="0.2">
      <c r="B478" s="24" t="s">
        <v>206</v>
      </c>
      <c r="C478" s="1">
        <f>Agrar!C478+Agrar!E478</f>
        <v>6</v>
      </c>
      <c r="D478" s="2">
        <f t="shared" si="82"/>
        <v>0.1875</v>
      </c>
      <c r="E478" s="1">
        <f>Agrar!G478</f>
        <v>8</v>
      </c>
      <c r="F478" s="2">
        <f t="shared" si="82"/>
        <v>0.25</v>
      </c>
      <c r="G478" s="1">
        <f>Agrar!I478+Agrar!K478</f>
        <v>18</v>
      </c>
      <c r="H478" s="2">
        <f t="shared" si="83"/>
        <v>0.5625</v>
      </c>
      <c r="I478" s="11">
        <f>Agrar!M478</f>
        <v>32</v>
      </c>
      <c r="J478" s="11">
        <f>Agrar!N478</f>
        <v>22</v>
      </c>
      <c r="K478" s="36">
        <f t="shared" si="81"/>
        <v>54</v>
      </c>
      <c r="L478" s="34"/>
      <c r="M478" s="34"/>
      <c r="N478" s="34"/>
      <c r="O478" s="34"/>
    </row>
    <row r="479" spans="2:15" s="123" customFormat="1" ht="24" x14ac:dyDescent="0.2">
      <c r="B479" s="24" t="s">
        <v>207</v>
      </c>
      <c r="C479" s="1">
        <f>Agrar!C479+Agrar!E479</f>
        <v>5</v>
      </c>
      <c r="D479" s="2">
        <f t="shared" si="82"/>
        <v>0.16666666666666666</v>
      </c>
      <c r="E479" s="1">
        <f>Agrar!G479</f>
        <v>5</v>
      </c>
      <c r="F479" s="2">
        <f t="shared" si="82"/>
        <v>0.16666666666666666</v>
      </c>
      <c r="G479" s="1">
        <f>Agrar!I479+Agrar!K479</f>
        <v>20</v>
      </c>
      <c r="H479" s="2">
        <f t="shared" si="83"/>
        <v>0.66666666666666663</v>
      </c>
      <c r="I479" s="11">
        <f>Agrar!M479</f>
        <v>30</v>
      </c>
      <c r="J479" s="11">
        <f>Agrar!N479</f>
        <v>24</v>
      </c>
      <c r="K479" s="36">
        <f t="shared" si="81"/>
        <v>54</v>
      </c>
      <c r="L479" s="34"/>
      <c r="M479" s="34"/>
      <c r="N479" s="34"/>
      <c r="O479" s="34"/>
    </row>
    <row r="480" spans="2:15" s="123" customFormat="1" x14ac:dyDescent="0.2">
      <c r="B480" s="24" t="s">
        <v>208</v>
      </c>
      <c r="C480" s="1">
        <f>Agrar!C480+Agrar!E480</f>
        <v>3</v>
      </c>
      <c r="D480" s="2">
        <f t="shared" si="82"/>
        <v>9.6774193548387094E-2</v>
      </c>
      <c r="E480" s="1">
        <f>Agrar!G480</f>
        <v>4</v>
      </c>
      <c r="F480" s="2">
        <f t="shared" si="82"/>
        <v>0.12903225806451613</v>
      </c>
      <c r="G480" s="1">
        <f>Agrar!I480+Agrar!K480</f>
        <v>24</v>
      </c>
      <c r="H480" s="2">
        <f t="shared" si="83"/>
        <v>0.77419354838709675</v>
      </c>
      <c r="I480" s="11">
        <f>Agrar!M480</f>
        <v>31</v>
      </c>
      <c r="J480" s="11">
        <f>Agrar!N480</f>
        <v>23</v>
      </c>
      <c r="K480" s="36">
        <f t="shared" si="81"/>
        <v>54</v>
      </c>
      <c r="L480" s="34"/>
      <c r="M480" s="34"/>
      <c r="N480" s="34"/>
      <c r="O480" s="34"/>
    </row>
    <row r="481" spans="2:15" s="123" customFormat="1" x14ac:dyDescent="0.2">
      <c r="B481" s="119" t="s">
        <v>114</v>
      </c>
      <c r="C481" s="1">
        <f>Agrar!C481+Agrar!E481</f>
        <v>1</v>
      </c>
      <c r="D481" s="2">
        <f t="shared" si="82"/>
        <v>0.33333333333333331</v>
      </c>
      <c r="E481" s="1">
        <f>Agrar!G481</f>
        <v>1</v>
      </c>
      <c r="F481" s="2">
        <f t="shared" si="82"/>
        <v>0.33333333333333331</v>
      </c>
      <c r="G481" s="1">
        <f>Agrar!I481+Agrar!K481</f>
        <v>1</v>
      </c>
      <c r="H481" s="2">
        <f t="shared" si="83"/>
        <v>0.33333333333333331</v>
      </c>
      <c r="I481" s="11">
        <f>Agrar!M481</f>
        <v>3</v>
      </c>
      <c r="J481" s="11">
        <f>Agrar!N481</f>
        <v>51</v>
      </c>
      <c r="K481" s="36">
        <f t="shared" si="81"/>
        <v>54</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188" t="s">
        <v>341</v>
      </c>
      <c r="D488" s="32"/>
      <c r="E488" s="188"/>
      <c r="F488" s="32"/>
      <c r="G488" s="188" t="s">
        <v>335</v>
      </c>
      <c r="H488" s="32"/>
      <c r="I488" s="188" t="s">
        <v>345</v>
      </c>
      <c r="J488" s="188" t="s">
        <v>5</v>
      </c>
      <c r="K488" s="188" t="s">
        <v>346</v>
      </c>
      <c r="L488" s="34"/>
      <c r="M488" s="34"/>
      <c r="N488" s="34"/>
      <c r="O488" s="34"/>
    </row>
    <row r="489" spans="2:15" s="123" customFormat="1" x14ac:dyDescent="0.2">
      <c r="B489" s="24" t="s">
        <v>210</v>
      </c>
      <c r="C489" s="1">
        <f>Agrar!C489+Agrar!E489</f>
        <v>4</v>
      </c>
      <c r="D489" s="2">
        <f>C489/$I489</f>
        <v>0.8</v>
      </c>
      <c r="E489" s="1">
        <f>Agrar!G489</f>
        <v>0</v>
      </c>
      <c r="F489" s="2">
        <f>E489/$I489</f>
        <v>0</v>
      </c>
      <c r="G489" s="1">
        <f>Agrar!I489+Agrar!K489</f>
        <v>1</v>
      </c>
      <c r="H489" s="2">
        <f>G489/$I489</f>
        <v>0.2</v>
      </c>
      <c r="I489" s="11">
        <f>Agrar!M489</f>
        <v>5</v>
      </c>
      <c r="J489" s="11">
        <f>Agrar!N489</f>
        <v>49</v>
      </c>
      <c r="K489" s="36">
        <f t="shared" ref="K489:K496" si="84">I489+J489</f>
        <v>54</v>
      </c>
      <c r="L489" s="34"/>
      <c r="M489" s="34"/>
      <c r="N489" s="34"/>
      <c r="O489" s="34"/>
    </row>
    <row r="490" spans="2:15" s="123" customFormat="1" ht="24" x14ac:dyDescent="0.2">
      <c r="B490" s="24" t="s">
        <v>211</v>
      </c>
      <c r="C490" s="1">
        <f>Agrar!C490+Agrar!E490</f>
        <v>4</v>
      </c>
      <c r="D490" s="2">
        <f t="shared" ref="D490:F496" si="85">C490/$I490</f>
        <v>0.66666666666666663</v>
      </c>
      <c r="E490" s="1">
        <f>Agrar!G490</f>
        <v>2</v>
      </c>
      <c r="F490" s="2">
        <f t="shared" si="85"/>
        <v>0.33333333333333331</v>
      </c>
      <c r="G490" s="1">
        <f>Agrar!I490+Agrar!K490</f>
        <v>0</v>
      </c>
      <c r="H490" s="2">
        <f t="shared" ref="H490:H496" si="86">G490/$I490</f>
        <v>0</v>
      </c>
      <c r="I490" s="11">
        <f>Agrar!M490</f>
        <v>6</v>
      </c>
      <c r="J490" s="11">
        <f>Agrar!N490</f>
        <v>48</v>
      </c>
      <c r="K490" s="36">
        <f t="shared" si="84"/>
        <v>54</v>
      </c>
      <c r="L490" s="34"/>
      <c r="M490" s="34"/>
      <c r="N490" s="34"/>
      <c r="O490" s="34"/>
    </row>
    <row r="491" spans="2:15" s="123" customFormat="1" ht="36" x14ac:dyDescent="0.2">
      <c r="B491" s="24" t="s">
        <v>212</v>
      </c>
      <c r="C491" s="1">
        <f>Agrar!C491+Agrar!E491</f>
        <v>1</v>
      </c>
      <c r="D491" s="2">
        <f t="shared" si="85"/>
        <v>0.14285714285714285</v>
      </c>
      <c r="E491" s="1">
        <f>Agrar!G491</f>
        <v>1</v>
      </c>
      <c r="F491" s="2">
        <f t="shared" si="85"/>
        <v>0.14285714285714285</v>
      </c>
      <c r="G491" s="1">
        <f>Agrar!I491+Agrar!K491</f>
        <v>5</v>
      </c>
      <c r="H491" s="2">
        <f t="shared" si="86"/>
        <v>0.7142857142857143</v>
      </c>
      <c r="I491" s="11">
        <f>Agrar!M491</f>
        <v>7</v>
      </c>
      <c r="J491" s="11">
        <f>Agrar!N491</f>
        <v>47</v>
      </c>
      <c r="K491" s="36">
        <f t="shared" si="84"/>
        <v>54</v>
      </c>
      <c r="L491" s="34"/>
      <c r="M491" s="34"/>
      <c r="N491" s="34"/>
      <c r="O491" s="34"/>
    </row>
    <row r="492" spans="2:15" s="123" customFormat="1" ht="36" x14ac:dyDescent="0.2">
      <c r="B492" s="24" t="s">
        <v>213</v>
      </c>
      <c r="C492" s="1">
        <f>Agrar!C492+Agrar!E492</f>
        <v>2</v>
      </c>
      <c r="D492" s="2">
        <f t="shared" si="85"/>
        <v>0.4</v>
      </c>
      <c r="E492" s="1">
        <f>Agrar!G492</f>
        <v>2</v>
      </c>
      <c r="F492" s="2">
        <f t="shared" si="85"/>
        <v>0.4</v>
      </c>
      <c r="G492" s="1">
        <f>Agrar!I492+Agrar!K492</f>
        <v>1</v>
      </c>
      <c r="H492" s="2">
        <f t="shared" si="86"/>
        <v>0.2</v>
      </c>
      <c r="I492" s="11">
        <f>Agrar!M492</f>
        <v>5</v>
      </c>
      <c r="J492" s="11">
        <f>Agrar!N492</f>
        <v>49</v>
      </c>
      <c r="K492" s="36">
        <f t="shared" si="84"/>
        <v>54</v>
      </c>
      <c r="L492" s="34"/>
      <c r="M492" s="34"/>
      <c r="N492" s="34"/>
      <c r="O492" s="34"/>
    </row>
    <row r="493" spans="2:15" s="123" customFormat="1" ht="36" x14ac:dyDescent="0.2">
      <c r="B493" s="24" t="s">
        <v>214</v>
      </c>
      <c r="C493" s="1">
        <f>Agrar!C493+Agrar!E493</f>
        <v>3</v>
      </c>
      <c r="D493" s="2">
        <f t="shared" si="85"/>
        <v>0.6</v>
      </c>
      <c r="E493" s="1">
        <f>Agrar!G493</f>
        <v>0</v>
      </c>
      <c r="F493" s="2">
        <f t="shared" si="85"/>
        <v>0</v>
      </c>
      <c r="G493" s="1">
        <f>Agrar!I493+Agrar!K493</f>
        <v>2</v>
      </c>
      <c r="H493" s="2">
        <f t="shared" si="86"/>
        <v>0.4</v>
      </c>
      <c r="I493" s="11">
        <f>Agrar!M493</f>
        <v>5</v>
      </c>
      <c r="J493" s="11">
        <f>Agrar!N493</f>
        <v>49</v>
      </c>
      <c r="K493" s="36">
        <f t="shared" si="84"/>
        <v>54</v>
      </c>
      <c r="L493" s="34"/>
      <c r="M493" s="34"/>
      <c r="N493" s="34"/>
      <c r="O493" s="34"/>
    </row>
    <row r="494" spans="2:15" s="123" customFormat="1" ht="24" x14ac:dyDescent="0.2">
      <c r="B494" s="24" t="s">
        <v>215</v>
      </c>
      <c r="C494" s="1">
        <f>Agrar!C494+Agrar!E494</f>
        <v>2</v>
      </c>
      <c r="D494" s="2">
        <f t="shared" si="85"/>
        <v>0.5</v>
      </c>
      <c r="E494" s="1">
        <f>Agrar!G494</f>
        <v>1</v>
      </c>
      <c r="F494" s="2">
        <f t="shared" si="85"/>
        <v>0.25</v>
      </c>
      <c r="G494" s="1">
        <f>Agrar!I494+Agrar!K494</f>
        <v>1</v>
      </c>
      <c r="H494" s="2">
        <f t="shared" si="86"/>
        <v>0.25</v>
      </c>
      <c r="I494" s="11">
        <f>Agrar!M494</f>
        <v>4</v>
      </c>
      <c r="J494" s="11">
        <f>Agrar!N494</f>
        <v>50</v>
      </c>
      <c r="K494" s="36">
        <f t="shared" si="84"/>
        <v>54</v>
      </c>
      <c r="L494" s="34"/>
      <c r="M494" s="34"/>
      <c r="N494" s="34"/>
      <c r="O494" s="34"/>
    </row>
    <row r="495" spans="2:15" s="123" customFormat="1" ht="36" x14ac:dyDescent="0.2">
      <c r="B495" s="24" t="s">
        <v>216</v>
      </c>
      <c r="C495" s="1">
        <f>Agrar!C495+Agrar!E495</f>
        <v>2</v>
      </c>
      <c r="D495" s="2">
        <f t="shared" si="85"/>
        <v>0.2857142857142857</v>
      </c>
      <c r="E495" s="1">
        <f>Agrar!G495</f>
        <v>1</v>
      </c>
      <c r="F495" s="2">
        <f t="shared" si="85"/>
        <v>0.14285714285714285</v>
      </c>
      <c r="G495" s="1">
        <f>Agrar!I495+Agrar!K495</f>
        <v>4</v>
      </c>
      <c r="H495" s="2">
        <f t="shared" si="86"/>
        <v>0.5714285714285714</v>
      </c>
      <c r="I495" s="11">
        <f>Agrar!M495</f>
        <v>7</v>
      </c>
      <c r="J495" s="11">
        <f>Agrar!N495</f>
        <v>47</v>
      </c>
      <c r="K495" s="36">
        <f t="shared" si="84"/>
        <v>54</v>
      </c>
      <c r="L495" s="34"/>
      <c r="M495" s="34"/>
      <c r="N495" s="34"/>
      <c r="O495" s="34"/>
    </row>
    <row r="496" spans="2:15" s="123" customFormat="1" x14ac:dyDescent="0.2">
      <c r="B496" s="119" t="s">
        <v>114</v>
      </c>
      <c r="C496" s="1">
        <f>Agrar!C496+Agrar!E496</f>
        <v>1</v>
      </c>
      <c r="D496" s="2">
        <f t="shared" si="85"/>
        <v>0.5</v>
      </c>
      <c r="E496" s="1">
        <f>Agrar!G496</f>
        <v>0</v>
      </c>
      <c r="F496" s="2">
        <f t="shared" si="85"/>
        <v>0</v>
      </c>
      <c r="G496" s="1">
        <f>Agrar!I496+Agrar!K496</f>
        <v>1</v>
      </c>
      <c r="H496" s="2">
        <f t="shared" si="86"/>
        <v>0.5</v>
      </c>
      <c r="I496" s="11">
        <f>Agrar!M496</f>
        <v>2</v>
      </c>
      <c r="J496" s="11">
        <f>Agrar!N496</f>
        <v>52</v>
      </c>
      <c r="K496" s="36">
        <f t="shared" si="84"/>
        <v>54</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188" t="s">
        <v>220</v>
      </c>
      <c r="D505" s="32"/>
      <c r="E505" s="188"/>
      <c r="F505" s="32"/>
      <c r="G505" s="188" t="s">
        <v>221</v>
      </c>
      <c r="H505" s="32"/>
      <c r="I505" s="188" t="s">
        <v>345</v>
      </c>
      <c r="J505" s="188" t="s">
        <v>5</v>
      </c>
      <c r="K505" s="188" t="s">
        <v>346</v>
      </c>
      <c r="L505" s="34"/>
      <c r="M505" s="34"/>
      <c r="N505" s="34"/>
      <c r="O505" s="34"/>
    </row>
    <row r="506" spans="2:15" s="123" customFormat="1" x14ac:dyDescent="0.2">
      <c r="B506" s="24" t="s">
        <v>222</v>
      </c>
      <c r="C506" s="1">
        <f>Agrar!C506+Agrar!E506</f>
        <v>4</v>
      </c>
      <c r="D506" s="2">
        <f>C506/$I506</f>
        <v>6.5573770491803282E-2</v>
      </c>
      <c r="E506" s="1">
        <f>Agrar!G506</f>
        <v>3</v>
      </c>
      <c r="F506" s="2">
        <f>E506/$I506</f>
        <v>4.9180327868852458E-2</v>
      </c>
      <c r="G506" s="1">
        <f>Agrar!I506+Agrar!K506</f>
        <v>54</v>
      </c>
      <c r="H506" s="2">
        <f>G506/$I506</f>
        <v>0.88524590163934425</v>
      </c>
      <c r="I506" s="11">
        <f>Agrar!M506</f>
        <v>61</v>
      </c>
      <c r="J506" s="11">
        <f>Agrar!N506</f>
        <v>2</v>
      </c>
      <c r="K506" s="36">
        <f t="shared" ref="K506:K519" si="87">I506+J506</f>
        <v>63</v>
      </c>
      <c r="L506" s="34"/>
      <c r="M506" s="34"/>
      <c r="N506" s="34"/>
      <c r="O506" s="34"/>
    </row>
    <row r="507" spans="2:15" s="123" customFormat="1" x14ac:dyDescent="0.2">
      <c r="B507" s="24" t="s">
        <v>223</v>
      </c>
      <c r="C507" s="1">
        <f>Agrar!C507+Agrar!E507</f>
        <v>40</v>
      </c>
      <c r="D507" s="2">
        <f t="shared" ref="D507:F519" si="88">C507/$I507</f>
        <v>0.63492063492063489</v>
      </c>
      <c r="E507" s="1">
        <f>Agrar!G507</f>
        <v>13</v>
      </c>
      <c r="F507" s="2">
        <f t="shared" si="88"/>
        <v>0.20634920634920634</v>
      </c>
      <c r="G507" s="1">
        <f>Agrar!I507+Agrar!K507</f>
        <v>10</v>
      </c>
      <c r="H507" s="2">
        <f t="shared" ref="H507:H519" si="89">G507/$I507</f>
        <v>0.15873015873015872</v>
      </c>
      <c r="I507" s="11">
        <f>Agrar!M507</f>
        <v>63</v>
      </c>
      <c r="J507" s="11">
        <f>Agrar!N507</f>
        <v>0</v>
      </c>
      <c r="K507" s="36">
        <f t="shared" si="87"/>
        <v>63</v>
      </c>
      <c r="L507" s="34"/>
      <c r="M507" s="34"/>
      <c r="N507" s="34"/>
      <c r="O507" s="34"/>
    </row>
    <row r="508" spans="2:15" s="123" customFormat="1" ht="24" x14ac:dyDescent="0.2">
      <c r="B508" s="26" t="s">
        <v>224</v>
      </c>
      <c r="C508" s="1">
        <f>Agrar!C508+Agrar!E508</f>
        <v>33</v>
      </c>
      <c r="D508" s="2">
        <f t="shared" si="88"/>
        <v>0.52380952380952384</v>
      </c>
      <c r="E508" s="1">
        <f>Agrar!G508</f>
        <v>8</v>
      </c>
      <c r="F508" s="2">
        <f t="shared" si="88"/>
        <v>0.12698412698412698</v>
      </c>
      <c r="G508" s="1">
        <f>Agrar!I508+Agrar!K508</f>
        <v>22</v>
      </c>
      <c r="H508" s="2">
        <f t="shared" si="89"/>
        <v>0.34920634920634919</v>
      </c>
      <c r="I508" s="11">
        <f>Agrar!M508</f>
        <v>63</v>
      </c>
      <c r="J508" s="11">
        <f>Agrar!N508</f>
        <v>0</v>
      </c>
      <c r="K508" s="36">
        <f t="shared" si="87"/>
        <v>63</v>
      </c>
      <c r="L508" s="34"/>
      <c r="M508" s="34"/>
      <c r="N508" s="34"/>
      <c r="O508" s="34"/>
    </row>
    <row r="509" spans="2:15" s="123" customFormat="1" x14ac:dyDescent="0.2">
      <c r="B509" s="24" t="s">
        <v>225</v>
      </c>
      <c r="C509" s="1">
        <f>Agrar!C509+Agrar!E509</f>
        <v>50</v>
      </c>
      <c r="D509" s="2">
        <f t="shared" si="88"/>
        <v>0.80645161290322576</v>
      </c>
      <c r="E509" s="1">
        <f>Agrar!G509</f>
        <v>7</v>
      </c>
      <c r="F509" s="2">
        <f t="shared" si="88"/>
        <v>0.11290322580645161</v>
      </c>
      <c r="G509" s="1">
        <f>Agrar!I509+Agrar!K509</f>
        <v>5</v>
      </c>
      <c r="H509" s="2">
        <f t="shared" si="89"/>
        <v>8.0645161290322578E-2</v>
      </c>
      <c r="I509" s="11">
        <f>Agrar!M509</f>
        <v>62</v>
      </c>
      <c r="J509" s="11">
        <f>Agrar!N509</f>
        <v>1</v>
      </c>
      <c r="K509" s="36">
        <f t="shared" si="87"/>
        <v>63</v>
      </c>
      <c r="L509" s="34"/>
      <c r="M509" s="34"/>
      <c r="N509" s="34"/>
      <c r="O509" s="34"/>
    </row>
    <row r="510" spans="2:15" s="123" customFormat="1" x14ac:dyDescent="0.2">
      <c r="B510" s="24" t="s">
        <v>226</v>
      </c>
      <c r="C510" s="1">
        <f>Agrar!C510+Agrar!E510</f>
        <v>58</v>
      </c>
      <c r="D510" s="2">
        <f t="shared" si="88"/>
        <v>0.93548387096774188</v>
      </c>
      <c r="E510" s="1">
        <f>Agrar!G510</f>
        <v>2</v>
      </c>
      <c r="F510" s="2">
        <f t="shared" si="88"/>
        <v>3.2258064516129031E-2</v>
      </c>
      <c r="G510" s="1">
        <f>Agrar!I510+Agrar!K510</f>
        <v>2</v>
      </c>
      <c r="H510" s="2">
        <f t="shared" si="89"/>
        <v>3.2258064516129031E-2</v>
      </c>
      <c r="I510" s="11">
        <f>Agrar!M510</f>
        <v>62</v>
      </c>
      <c r="J510" s="11">
        <f>Agrar!N510</f>
        <v>1</v>
      </c>
      <c r="K510" s="36">
        <f t="shared" si="87"/>
        <v>63</v>
      </c>
      <c r="L510" s="34"/>
      <c r="M510" s="34"/>
      <c r="N510" s="34"/>
      <c r="O510" s="34"/>
    </row>
    <row r="511" spans="2:15" s="123" customFormat="1" x14ac:dyDescent="0.2">
      <c r="B511" s="119" t="s">
        <v>227</v>
      </c>
      <c r="C511" s="1">
        <f>Agrar!C511+Agrar!E511</f>
        <v>58</v>
      </c>
      <c r="D511" s="2">
        <f t="shared" si="88"/>
        <v>0.92063492063492058</v>
      </c>
      <c r="E511" s="1">
        <f>Agrar!G511</f>
        <v>5</v>
      </c>
      <c r="F511" s="2">
        <f t="shared" si="88"/>
        <v>7.9365079365079361E-2</v>
      </c>
      <c r="G511" s="1">
        <f>Agrar!I511+Agrar!K511</f>
        <v>0</v>
      </c>
      <c r="H511" s="2">
        <f t="shared" si="89"/>
        <v>0</v>
      </c>
      <c r="I511" s="11">
        <f>Agrar!M511</f>
        <v>63</v>
      </c>
      <c r="J511" s="11">
        <f>Agrar!N511</f>
        <v>0</v>
      </c>
      <c r="K511" s="36">
        <f t="shared" si="87"/>
        <v>63</v>
      </c>
      <c r="L511" s="34"/>
      <c r="M511" s="34"/>
      <c r="N511" s="34"/>
      <c r="O511" s="34"/>
    </row>
    <row r="512" spans="2:15" s="123" customFormat="1" ht="24" x14ac:dyDescent="0.2">
      <c r="B512" s="24" t="s">
        <v>228</v>
      </c>
      <c r="C512" s="1">
        <f>Agrar!C512+Agrar!E512</f>
        <v>24</v>
      </c>
      <c r="D512" s="2">
        <f t="shared" si="88"/>
        <v>0.38095238095238093</v>
      </c>
      <c r="E512" s="1">
        <f>Agrar!G512</f>
        <v>12</v>
      </c>
      <c r="F512" s="2">
        <f t="shared" si="88"/>
        <v>0.19047619047619047</v>
      </c>
      <c r="G512" s="1">
        <f>Agrar!I512+Agrar!K512</f>
        <v>27</v>
      </c>
      <c r="H512" s="2">
        <f t="shared" si="89"/>
        <v>0.42857142857142855</v>
      </c>
      <c r="I512" s="11">
        <f>Agrar!M512</f>
        <v>63</v>
      </c>
      <c r="J512" s="11">
        <f>Agrar!N512</f>
        <v>0</v>
      </c>
      <c r="K512" s="36">
        <f t="shared" si="87"/>
        <v>63</v>
      </c>
      <c r="L512" s="34"/>
      <c r="M512" s="34"/>
      <c r="N512" s="34"/>
      <c r="O512" s="34"/>
    </row>
    <row r="513" spans="2:15" s="123" customFormat="1" x14ac:dyDescent="0.2">
      <c r="B513" s="24" t="s">
        <v>229</v>
      </c>
      <c r="C513" s="1">
        <f>Agrar!C513+Agrar!E513</f>
        <v>26</v>
      </c>
      <c r="D513" s="2">
        <f t="shared" si="88"/>
        <v>0.41269841269841268</v>
      </c>
      <c r="E513" s="1">
        <f>Agrar!G513</f>
        <v>16</v>
      </c>
      <c r="F513" s="2">
        <f t="shared" si="88"/>
        <v>0.25396825396825395</v>
      </c>
      <c r="G513" s="1">
        <f>Agrar!I513+Agrar!K513</f>
        <v>21</v>
      </c>
      <c r="H513" s="2">
        <f t="shared" si="89"/>
        <v>0.33333333333333331</v>
      </c>
      <c r="I513" s="11">
        <f>Agrar!M513</f>
        <v>63</v>
      </c>
      <c r="J513" s="11">
        <f>Agrar!N513</f>
        <v>0</v>
      </c>
      <c r="K513" s="36">
        <f t="shared" si="87"/>
        <v>63</v>
      </c>
      <c r="L513" s="34"/>
      <c r="M513" s="34"/>
      <c r="N513" s="34"/>
      <c r="O513" s="34"/>
    </row>
    <row r="514" spans="2:15" s="123" customFormat="1" x14ac:dyDescent="0.2">
      <c r="B514" s="24" t="s">
        <v>230</v>
      </c>
      <c r="C514" s="1">
        <f>Agrar!C514+Agrar!E514</f>
        <v>38</v>
      </c>
      <c r="D514" s="2">
        <f t="shared" si="88"/>
        <v>0.61290322580645162</v>
      </c>
      <c r="E514" s="1">
        <f>Agrar!G514</f>
        <v>14</v>
      </c>
      <c r="F514" s="2">
        <f t="shared" si="88"/>
        <v>0.22580645161290322</v>
      </c>
      <c r="G514" s="1">
        <f>Agrar!I514+Agrar!K514</f>
        <v>10</v>
      </c>
      <c r="H514" s="2">
        <f t="shared" si="89"/>
        <v>0.16129032258064516</v>
      </c>
      <c r="I514" s="11">
        <f>Agrar!M514</f>
        <v>62</v>
      </c>
      <c r="J514" s="11">
        <f>Agrar!N514</f>
        <v>1</v>
      </c>
      <c r="K514" s="36">
        <f t="shared" si="87"/>
        <v>63</v>
      </c>
      <c r="L514" s="34"/>
      <c r="M514" s="34"/>
      <c r="N514" s="34"/>
      <c r="O514" s="34"/>
    </row>
    <row r="515" spans="2:15" s="123" customFormat="1" x14ac:dyDescent="0.2">
      <c r="B515" s="24" t="s">
        <v>231</v>
      </c>
      <c r="C515" s="1">
        <f>Agrar!C515+Agrar!E515</f>
        <v>38</v>
      </c>
      <c r="D515" s="2">
        <f t="shared" si="88"/>
        <v>0.60317460317460314</v>
      </c>
      <c r="E515" s="1">
        <f>Agrar!G515</f>
        <v>13</v>
      </c>
      <c r="F515" s="2">
        <f t="shared" si="88"/>
        <v>0.20634920634920634</v>
      </c>
      <c r="G515" s="1">
        <f>Agrar!I515+Agrar!K515</f>
        <v>12</v>
      </c>
      <c r="H515" s="2">
        <f t="shared" si="89"/>
        <v>0.19047619047619047</v>
      </c>
      <c r="I515" s="11">
        <f>Agrar!M515</f>
        <v>63</v>
      </c>
      <c r="J515" s="11">
        <f>Agrar!N515</f>
        <v>0</v>
      </c>
      <c r="K515" s="36">
        <f t="shared" si="87"/>
        <v>63</v>
      </c>
      <c r="L515" s="34"/>
      <c r="M515" s="34"/>
      <c r="N515" s="34"/>
      <c r="O515" s="34"/>
    </row>
    <row r="516" spans="2:15" s="123" customFormat="1" x14ac:dyDescent="0.2">
      <c r="B516" s="119" t="s">
        <v>232</v>
      </c>
      <c r="C516" s="1">
        <f>Agrar!C516+Agrar!E516</f>
        <v>45</v>
      </c>
      <c r="D516" s="2">
        <f t="shared" si="88"/>
        <v>0.72580645161290325</v>
      </c>
      <c r="E516" s="1">
        <f>Agrar!G516</f>
        <v>10</v>
      </c>
      <c r="F516" s="2">
        <f t="shared" si="88"/>
        <v>0.16129032258064516</v>
      </c>
      <c r="G516" s="1">
        <f>Agrar!I516+Agrar!K516</f>
        <v>7</v>
      </c>
      <c r="H516" s="2">
        <f t="shared" si="89"/>
        <v>0.11290322580645161</v>
      </c>
      <c r="I516" s="11">
        <f>Agrar!M516</f>
        <v>62</v>
      </c>
      <c r="J516" s="11">
        <f>Agrar!N516</f>
        <v>1</v>
      </c>
      <c r="K516" s="36">
        <f t="shared" si="87"/>
        <v>63</v>
      </c>
      <c r="L516" s="34"/>
      <c r="M516" s="34"/>
      <c r="N516" s="34"/>
      <c r="O516" s="34"/>
    </row>
    <row r="517" spans="2:15" s="123" customFormat="1" x14ac:dyDescent="0.2">
      <c r="B517" s="24" t="s">
        <v>233</v>
      </c>
      <c r="C517" s="1">
        <f>Agrar!C517+Agrar!E517</f>
        <v>26</v>
      </c>
      <c r="D517" s="2">
        <f t="shared" si="88"/>
        <v>0.41935483870967744</v>
      </c>
      <c r="E517" s="1">
        <f>Agrar!G517</f>
        <v>14</v>
      </c>
      <c r="F517" s="2">
        <f t="shared" si="88"/>
        <v>0.22580645161290322</v>
      </c>
      <c r="G517" s="1">
        <f>Agrar!I517+Agrar!K517</f>
        <v>22</v>
      </c>
      <c r="H517" s="2">
        <f t="shared" si="89"/>
        <v>0.35483870967741937</v>
      </c>
      <c r="I517" s="11">
        <f>Agrar!M517</f>
        <v>62</v>
      </c>
      <c r="J517" s="11">
        <f>Agrar!N517</f>
        <v>1</v>
      </c>
      <c r="K517" s="36">
        <f t="shared" si="87"/>
        <v>63</v>
      </c>
      <c r="L517" s="34"/>
      <c r="M517" s="34"/>
      <c r="N517" s="34"/>
      <c r="O517" s="34"/>
    </row>
    <row r="518" spans="2:15" s="123" customFormat="1" x14ac:dyDescent="0.2">
      <c r="B518" s="24" t="s">
        <v>234</v>
      </c>
      <c r="C518" s="1">
        <f>Agrar!C518+Agrar!E518</f>
        <v>50</v>
      </c>
      <c r="D518" s="2">
        <f t="shared" si="88"/>
        <v>0.81967213114754101</v>
      </c>
      <c r="E518" s="1">
        <f>Agrar!G518</f>
        <v>5</v>
      </c>
      <c r="F518" s="2">
        <f t="shared" si="88"/>
        <v>8.1967213114754092E-2</v>
      </c>
      <c r="G518" s="1">
        <f>Agrar!I518+Agrar!K518</f>
        <v>6</v>
      </c>
      <c r="H518" s="2">
        <f t="shared" si="89"/>
        <v>9.8360655737704916E-2</v>
      </c>
      <c r="I518" s="11">
        <f>Agrar!M518</f>
        <v>61</v>
      </c>
      <c r="J518" s="11">
        <f>Agrar!N518</f>
        <v>2</v>
      </c>
      <c r="K518" s="36">
        <f t="shared" si="87"/>
        <v>63</v>
      </c>
      <c r="L518" s="34"/>
      <c r="M518" s="34"/>
      <c r="N518" s="34"/>
      <c r="O518" s="34"/>
    </row>
    <row r="519" spans="2:15" s="123" customFormat="1" x14ac:dyDescent="0.2">
      <c r="B519" s="24" t="s">
        <v>235</v>
      </c>
      <c r="C519" s="1">
        <f>Agrar!C519+Agrar!E519</f>
        <v>49</v>
      </c>
      <c r="D519" s="2">
        <f t="shared" si="88"/>
        <v>0.79032258064516125</v>
      </c>
      <c r="E519" s="1">
        <f>Agrar!G519</f>
        <v>9</v>
      </c>
      <c r="F519" s="2">
        <f t="shared" si="88"/>
        <v>0.14516129032258066</v>
      </c>
      <c r="G519" s="1">
        <f>Agrar!I519+Agrar!K519</f>
        <v>4</v>
      </c>
      <c r="H519" s="2">
        <f t="shared" si="89"/>
        <v>6.4516129032258063E-2</v>
      </c>
      <c r="I519" s="11">
        <f>Agrar!M519</f>
        <v>62</v>
      </c>
      <c r="J519" s="11">
        <f>Agrar!N519</f>
        <v>1</v>
      </c>
      <c r="K519" s="36">
        <f t="shared" si="87"/>
        <v>63</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188" t="s">
        <v>342</v>
      </c>
      <c r="D526" s="32"/>
      <c r="E526" s="188"/>
      <c r="F526" s="32"/>
      <c r="G526" s="188" t="s">
        <v>343</v>
      </c>
      <c r="H526" s="32"/>
      <c r="I526" s="188" t="s">
        <v>345</v>
      </c>
      <c r="J526" s="188" t="s">
        <v>5</v>
      </c>
      <c r="K526" s="188" t="s">
        <v>346</v>
      </c>
      <c r="L526" s="34"/>
      <c r="M526" s="34"/>
      <c r="N526" s="34"/>
      <c r="O526" s="34"/>
    </row>
    <row r="527" spans="2:15" s="123" customFormat="1" x14ac:dyDescent="0.2">
      <c r="B527" s="24" t="s">
        <v>226</v>
      </c>
      <c r="C527" s="1">
        <f>Agrar!C527+Agrar!E527</f>
        <v>45</v>
      </c>
      <c r="D527" s="2">
        <f>C527/$I527</f>
        <v>0.91836734693877553</v>
      </c>
      <c r="E527" s="1">
        <f>Agrar!G527</f>
        <v>2</v>
      </c>
      <c r="F527" s="2">
        <f>E527/$I527</f>
        <v>4.0816326530612242E-2</v>
      </c>
      <c r="G527" s="1">
        <f>Agrar!I527+Agrar!K527</f>
        <v>2</v>
      </c>
      <c r="H527" s="2">
        <f>G527/$I527</f>
        <v>4.0816326530612242E-2</v>
      </c>
      <c r="I527" s="11">
        <f>Agrar!M527</f>
        <v>49</v>
      </c>
      <c r="J527" s="11">
        <f>Agrar!N527</f>
        <v>5</v>
      </c>
      <c r="K527" s="36">
        <f t="shared" ref="K527:K539" si="90">I527+J527</f>
        <v>54</v>
      </c>
      <c r="L527" s="34"/>
      <c r="M527" s="34"/>
      <c r="N527" s="34"/>
      <c r="O527" s="34"/>
    </row>
    <row r="528" spans="2:15" s="123" customFormat="1" x14ac:dyDescent="0.2">
      <c r="B528" s="24" t="s">
        <v>227</v>
      </c>
      <c r="C528" s="1">
        <f>Agrar!C528+Agrar!E528</f>
        <v>47</v>
      </c>
      <c r="D528" s="2">
        <f t="shared" ref="D528:F539" si="91">C528/$I528</f>
        <v>0.94</v>
      </c>
      <c r="E528" s="1">
        <f>Agrar!G528</f>
        <v>2</v>
      </c>
      <c r="F528" s="2">
        <f t="shared" si="91"/>
        <v>0.04</v>
      </c>
      <c r="G528" s="1">
        <f>Agrar!I528+Agrar!K528</f>
        <v>1</v>
      </c>
      <c r="H528" s="2">
        <f t="shared" ref="H528:H539" si="92">G528/$I528</f>
        <v>0.02</v>
      </c>
      <c r="I528" s="11">
        <f>Agrar!M528</f>
        <v>50</v>
      </c>
      <c r="J528" s="11">
        <f>Agrar!N528</f>
        <v>4</v>
      </c>
      <c r="K528" s="36">
        <f t="shared" si="90"/>
        <v>54</v>
      </c>
      <c r="L528" s="34"/>
      <c r="M528" s="34"/>
      <c r="N528" s="34"/>
      <c r="O528" s="34"/>
    </row>
    <row r="529" spans="2:15" s="123" customFormat="1" ht="24" x14ac:dyDescent="0.2">
      <c r="B529" s="26" t="s">
        <v>237</v>
      </c>
      <c r="C529" s="1">
        <f>Agrar!C529+Agrar!E529</f>
        <v>20</v>
      </c>
      <c r="D529" s="2">
        <f t="shared" si="91"/>
        <v>0.38461538461538464</v>
      </c>
      <c r="E529" s="1">
        <f>Agrar!G529</f>
        <v>8</v>
      </c>
      <c r="F529" s="2">
        <f t="shared" si="91"/>
        <v>0.15384615384615385</v>
      </c>
      <c r="G529" s="1">
        <f>Agrar!I529+Agrar!K529</f>
        <v>24</v>
      </c>
      <c r="H529" s="2">
        <f t="shared" si="92"/>
        <v>0.46153846153846156</v>
      </c>
      <c r="I529" s="11">
        <f>Agrar!M529</f>
        <v>52</v>
      </c>
      <c r="J529" s="11">
        <f>Agrar!N529</f>
        <v>2</v>
      </c>
      <c r="K529" s="36">
        <f t="shared" si="90"/>
        <v>54</v>
      </c>
      <c r="L529" s="34"/>
      <c r="M529" s="34"/>
      <c r="N529" s="34"/>
      <c r="O529" s="34"/>
    </row>
    <row r="530" spans="2:15" s="123" customFormat="1" x14ac:dyDescent="0.2">
      <c r="B530" s="24" t="s">
        <v>229</v>
      </c>
      <c r="C530" s="1">
        <f>Agrar!C530+Agrar!E530</f>
        <v>24</v>
      </c>
      <c r="D530" s="2">
        <f t="shared" si="91"/>
        <v>0.47058823529411764</v>
      </c>
      <c r="E530" s="1">
        <f>Agrar!G530</f>
        <v>6</v>
      </c>
      <c r="F530" s="2">
        <f t="shared" si="91"/>
        <v>0.11764705882352941</v>
      </c>
      <c r="G530" s="1">
        <f>Agrar!I530+Agrar!K530</f>
        <v>21</v>
      </c>
      <c r="H530" s="2">
        <f t="shared" si="92"/>
        <v>0.41176470588235292</v>
      </c>
      <c r="I530" s="11">
        <f>Agrar!M530</f>
        <v>51</v>
      </c>
      <c r="J530" s="11">
        <f>Agrar!N530</f>
        <v>3</v>
      </c>
      <c r="K530" s="36">
        <f t="shared" si="90"/>
        <v>54</v>
      </c>
      <c r="L530" s="34"/>
      <c r="M530" s="34"/>
      <c r="N530" s="34"/>
      <c r="O530" s="34"/>
    </row>
    <row r="531" spans="2:15" s="123" customFormat="1" x14ac:dyDescent="0.2">
      <c r="B531" s="24" t="s">
        <v>230</v>
      </c>
      <c r="C531" s="1">
        <f>Agrar!C531+Agrar!E531</f>
        <v>35</v>
      </c>
      <c r="D531" s="2">
        <f t="shared" si="91"/>
        <v>0.7</v>
      </c>
      <c r="E531" s="1">
        <f>Agrar!G531</f>
        <v>10</v>
      </c>
      <c r="F531" s="2">
        <f t="shared" si="91"/>
        <v>0.2</v>
      </c>
      <c r="G531" s="1">
        <f>Agrar!I531+Agrar!K531</f>
        <v>5</v>
      </c>
      <c r="H531" s="2">
        <f t="shared" si="92"/>
        <v>0.1</v>
      </c>
      <c r="I531" s="11">
        <f>Agrar!M531</f>
        <v>50</v>
      </c>
      <c r="J531" s="11">
        <f>Agrar!N531</f>
        <v>4</v>
      </c>
      <c r="K531" s="36">
        <f t="shared" si="90"/>
        <v>54</v>
      </c>
      <c r="L531" s="34"/>
      <c r="M531" s="34"/>
      <c r="N531" s="34"/>
      <c r="O531" s="34"/>
    </row>
    <row r="532" spans="2:15" s="123" customFormat="1" x14ac:dyDescent="0.2">
      <c r="B532" s="24" t="s">
        <v>231</v>
      </c>
      <c r="C532" s="1">
        <f>Agrar!C532+Agrar!E532</f>
        <v>32</v>
      </c>
      <c r="D532" s="2">
        <f t="shared" si="91"/>
        <v>0.61538461538461542</v>
      </c>
      <c r="E532" s="1">
        <f>Agrar!G532</f>
        <v>14</v>
      </c>
      <c r="F532" s="2">
        <f t="shared" si="91"/>
        <v>0.26923076923076922</v>
      </c>
      <c r="G532" s="1">
        <f>Agrar!I532+Agrar!K532</f>
        <v>6</v>
      </c>
      <c r="H532" s="2">
        <f t="shared" si="92"/>
        <v>0.11538461538461539</v>
      </c>
      <c r="I532" s="11">
        <f>Agrar!M532</f>
        <v>52</v>
      </c>
      <c r="J532" s="11">
        <f>Agrar!N532</f>
        <v>2</v>
      </c>
      <c r="K532" s="36">
        <f t="shared" si="90"/>
        <v>54</v>
      </c>
      <c r="L532" s="34"/>
      <c r="M532" s="34"/>
      <c r="N532" s="34"/>
      <c r="O532" s="34"/>
    </row>
    <row r="533" spans="2:15" s="123" customFormat="1" x14ac:dyDescent="0.2">
      <c r="B533" s="24" t="s">
        <v>232</v>
      </c>
      <c r="C533" s="1">
        <f>Agrar!C533+Agrar!E533</f>
        <v>37</v>
      </c>
      <c r="D533" s="2">
        <f t="shared" si="91"/>
        <v>0.75510204081632648</v>
      </c>
      <c r="E533" s="1">
        <f>Agrar!G533</f>
        <v>6</v>
      </c>
      <c r="F533" s="2">
        <f t="shared" si="91"/>
        <v>0.12244897959183673</v>
      </c>
      <c r="G533" s="1">
        <f>Agrar!I533+Agrar!K533</f>
        <v>6</v>
      </c>
      <c r="H533" s="2">
        <f t="shared" si="92"/>
        <v>0.12244897959183673</v>
      </c>
      <c r="I533" s="11">
        <f>Agrar!M533</f>
        <v>49</v>
      </c>
      <c r="J533" s="11">
        <f>Agrar!N533</f>
        <v>5</v>
      </c>
      <c r="K533" s="36">
        <f t="shared" si="90"/>
        <v>54</v>
      </c>
      <c r="L533" s="34"/>
      <c r="M533" s="34"/>
      <c r="N533" s="34"/>
      <c r="O533" s="34"/>
    </row>
    <row r="534" spans="2:15" s="123" customFormat="1" x14ac:dyDescent="0.2">
      <c r="B534" s="24" t="s">
        <v>233</v>
      </c>
      <c r="C534" s="1">
        <f>Agrar!C534+Agrar!E534</f>
        <v>19</v>
      </c>
      <c r="D534" s="2">
        <f t="shared" si="91"/>
        <v>0.36538461538461536</v>
      </c>
      <c r="E534" s="1">
        <f>Agrar!G534</f>
        <v>7</v>
      </c>
      <c r="F534" s="2">
        <f t="shared" si="91"/>
        <v>0.13461538461538461</v>
      </c>
      <c r="G534" s="1">
        <f>Agrar!I534+Agrar!K534</f>
        <v>26</v>
      </c>
      <c r="H534" s="2">
        <f t="shared" si="92"/>
        <v>0.5</v>
      </c>
      <c r="I534" s="11">
        <f>Agrar!M534</f>
        <v>52</v>
      </c>
      <c r="J534" s="11">
        <f>Agrar!N534</f>
        <v>2</v>
      </c>
      <c r="K534" s="36">
        <f t="shared" si="90"/>
        <v>54</v>
      </c>
      <c r="L534" s="34"/>
      <c r="M534" s="34"/>
      <c r="N534" s="34"/>
      <c r="O534" s="34"/>
    </row>
    <row r="535" spans="2:15" s="123" customFormat="1" x14ac:dyDescent="0.2">
      <c r="B535" s="24" t="s">
        <v>238</v>
      </c>
      <c r="C535" s="1">
        <f>Agrar!C535+Agrar!E535</f>
        <v>36</v>
      </c>
      <c r="D535" s="2">
        <f t="shared" si="91"/>
        <v>0.72</v>
      </c>
      <c r="E535" s="1">
        <f>Agrar!G535</f>
        <v>8</v>
      </c>
      <c r="F535" s="2">
        <f t="shared" si="91"/>
        <v>0.16</v>
      </c>
      <c r="G535" s="1">
        <f>Agrar!I535+Agrar!K535</f>
        <v>6</v>
      </c>
      <c r="H535" s="2">
        <f t="shared" si="92"/>
        <v>0.12</v>
      </c>
      <c r="I535" s="11">
        <f>Agrar!M535</f>
        <v>50</v>
      </c>
      <c r="J535" s="11">
        <f>Agrar!N535</f>
        <v>4</v>
      </c>
      <c r="K535" s="36">
        <f t="shared" si="90"/>
        <v>54</v>
      </c>
      <c r="L535" s="34"/>
      <c r="M535" s="34"/>
      <c r="N535" s="34"/>
      <c r="O535" s="34"/>
    </row>
    <row r="536" spans="2:15" s="123" customFormat="1" x14ac:dyDescent="0.2">
      <c r="B536" s="24" t="s">
        <v>235</v>
      </c>
      <c r="C536" s="1">
        <f>Agrar!C536+Agrar!E536</f>
        <v>26</v>
      </c>
      <c r="D536" s="2">
        <f t="shared" si="91"/>
        <v>0.5</v>
      </c>
      <c r="E536" s="1">
        <f>Agrar!G536</f>
        <v>16</v>
      </c>
      <c r="F536" s="2">
        <f t="shared" si="91"/>
        <v>0.30769230769230771</v>
      </c>
      <c r="G536" s="1">
        <f>Agrar!I536+Agrar!K536</f>
        <v>10</v>
      </c>
      <c r="H536" s="2">
        <f t="shared" si="92"/>
        <v>0.19230769230769232</v>
      </c>
      <c r="I536" s="11">
        <f>Agrar!M536</f>
        <v>52</v>
      </c>
      <c r="J536" s="11">
        <f>Agrar!N536</f>
        <v>2</v>
      </c>
      <c r="K536" s="36">
        <f t="shared" si="90"/>
        <v>54</v>
      </c>
      <c r="L536" s="34"/>
      <c r="M536" s="34"/>
      <c r="N536" s="34"/>
      <c r="O536" s="34"/>
    </row>
    <row r="537" spans="2:15" s="123" customFormat="1" ht="24" x14ac:dyDescent="0.2">
      <c r="B537" s="24" t="s">
        <v>239</v>
      </c>
      <c r="C537" s="1">
        <f>Agrar!C537+Agrar!E537</f>
        <v>29</v>
      </c>
      <c r="D537" s="2">
        <f t="shared" si="91"/>
        <v>0.57999999999999996</v>
      </c>
      <c r="E537" s="1">
        <f>Agrar!G537</f>
        <v>7</v>
      </c>
      <c r="F537" s="2">
        <f t="shared" si="91"/>
        <v>0.14000000000000001</v>
      </c>
      <c r="G537" s="1">
        <f>Agrar!I537+Agrar!K537</f>
        <v>14</v>
      </c>
      <c r="H537" s="2">
        <f t="shared" si="92"/>
        <v>0.28000000000000003</v>
      </c>
      <c r="I537" s="11">
        <f>Agrar!M537</f>
        <v>50</v>
      </c>
      <c r="J537" s="11">
        <f>Agrar!N537</f>
        <v>4</v>
      </c>
      <c r="K537" s="36">
        <f t="shared" si="90"/>
        <v>54</v>
      </c>
      <c r="L537" s="34"/>
      <c r="M537" s="34"/>
      <c r="N537" s="34"/>
      <c r="O537" s="34"/>
    </row>
    <row r="538" spans="2:15" s="123" customFormat="1" ht="24" x14ac:dyDescent="0.2">
      <c r="B538" s="26" t="s">
        <v>240</v>
      </c>
      <c r="C538" s="1">
        <f>Agrar!C538+Agrar!E538</f>
        <v>16</v>
      </c>
      <c r="D538" s="2">
        <f t="shared" si="91"/>
        <v>0.61538461538461542</v>
      </c>
      <c r="E538" s="1">
        <f>Agrar!G538</f>
        <v>2</v>
      </c>
      <c r="F538" s="2">
        <f t="shared" si="91"/>
        <v>7.6923076923076927E-2</v>
      </c>
      <c r="G538" s="1">
        <f>Agrar!I538+Agrar!K538</f>
        <v>8</v>
      </c>
      <c r="H538" s="2">
        <f t="shared" si="92"/>
        <v>0.30769230769230771</v>
      </c>
      <c r="I538" s="11">
        <f>Agrar!M538</f>
        <v>26</v>
      </c>
      <c r="J538" s="11">
        <f>Agrar!N538</f>
        <v>28</v>
      </c>
      <c r="K538" s="36">
        <f t="shared" si="90"/>
        <v>54</v>
      </c>
      <c r="L538" s="34"/>
      <c r="M538" s="34"/>
      <c r="N538" s="34"/>
      <c r="O538" s="34"/>
    </row>
    <row r="539" spans="2:15" s="123" customFormat="1" x14ac:dyDescent="0.2">
      <c r="B539" s="24" t="s">
        <v>241</v>
      </c>
      <c r="C539" s="1">
        <f>Agrar!C539+Agrar!E539</f>
        <v>33</v>
      </c>
      <c r="D539" s="2">
        <f t="shared" si="91"/>
        <v>0.67346938775510201</v>
      </c>
      <c r="E539" s="1">
        <f>Agrar!G539</f>
        <v>6</v>
      </c>
      <c r="F539" s="2">
        <f t="shared" si="91"/>
        <v>0.12244897959183673</v>
      </c>
      <c r="G539" s="1">
        <f>Agrar!I539+Agrar!K539</f>
        <v>10</v>
      </c>
      <c r="H539" s="2">
        <f t="shared" si="92"/>
        <v>0.20408163265306123</v>
      </c>
      <c r="I539" s="11">
        <f>Agrar!M539</f>
        <v>49</v>
      </c>
      <c r="J539" s="11">
        <f>Agrar!N539</f>
        <v>5</v>
      </c>
      <c r="K539" s="36">
        <f t="shared" si="90"/>
        <v>54</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2" s="34" customFormat="1" ht="15" customHeight="1" x14ac:dyDescent="0.2">
      <c r="B546" s="253" t="s">
        <v>244</v>
      </c>
      <c r="C546" s="257" t="s">
        <v>27</v>
      </c>
      <c r="D546" s="257"/>
      <c r="E546" s="257"/>
      <c r="F546" s="257"/>
      <c r="G546" s="257"/>
      <c r="H546" s="257"/>
      <c r="I546" s="257"/>
      <c r="J546" s="257"/>
      <c r="K546" s="257"/>
    </row>
    <row r="547" spans="2:12" s="34" customFormat="1" x14ac:dyDescent="0.2">
      <c r="B547" s="253"/>
      <c r="C547" s="257"/>
      <c r="D547" s="257"/>
      <c r="E547" s="257"/>
      <c r="F547" s="257"/>
      <c r="G547" s="257"/>
      <c r="H547" s="257"/>
      <c r="I547" s="257"/>
      <c r="J547" s="257"/>
      <c r="K547" s="257"/>
    </row>
    <row r="548" spans="2:12" s="34" customFormat="1" ht="36" x14ac:dyDescent="0.2">
      <c r="B548" s="253"/>
      <c r="C548" s="188" t="s">
        <v>245</v>
      </c>
      <c r="D548" s="32"/>
      <c r="E548" s="188" t="s">
        <v>246</v>
      </c>
      <c r="F548" s="32"/>
      <c r="G548" s="188" t="s">
        <v>247</v>
      </c>
      <c r="H548" s="32"/>
      <c r="I548" s="188" t="s">
        <v>345</v>
      </c>
      <c r="J548" s="188" t="s">
        <v>5</v>
      </c>
      <c r="K548" s="188" t="s">
        <v>346</v>
      </c>
    </row>
    <row r="549" spans="2:12" s="34" customFormat="1" x14ac:dyDescent="0.2">
      <c r="B549" s="24" t="s">
        <v>248</v>
      </c>
      <c r="C549" s="1">
        <f>Agrar!C549</f>
        <v>1</v>
      </c>
      <c r="D549" s="2">
        <f>C549/$I$549</f>
        <v>8.771929824561403E-3</v>
      </c>
      <c r="E549" s="1">
        <f>Agrar!E549</f>
        <v>21</v>
      </c>
      <c r="F549" s="2">
        <f>E549/$I$549</f>
        <v>0.18421052631578946</v>
      </c>
      <c r="G549" s="1">
        <f>Agrar!G549</f>
        <v>92</v>
      </c>
      <c r="H549" s="2">
        <f>G549/$I$549</f>
        <v>0.80701754385964908</v>
      </c>
      <c r="I549" s="36">
        <f>C549+E549+G549</f>
        <v>114</v>
      </c>
      <c r="J549" s="10">
        <f>Agrar!J549</f>
        <v>3</v>
      </c>
      <c r="K549" s="36">
        <f>I549+J549</f>
        <v>117</v>
      </c>
      <c r="L549" s="103"/>
    </row>
    <row r="550" spans="2:12" s="34" customFormat="1" x14ac:dyDescent="0.2">
      <c r="B550" s="24" t="s">
        <v>249</v>
      </c>
      <c r="C550" s="1">
        <f>Agrar!C550</f>
        <v>8</v>
      </c>
      <c r="D550" s="2">
        <f>C550/$I$550</f>
        <v>7.1428571428571425E-2</v>
      </c>
      <c r="E550" s="1">
        <f>Agrar!E550</f>
        <v>67</v>
      </c>
      <c r="F550" s="2">
        <f>E550/$I$550</f>
        <v>0.5982142857142857</v>
      </c>
      <c r="G550" s="1">
        <f>Agrar!G550</f>
        <v>37</v>
      </c>
      <c r="H550" s="2">
        <f>G550/$I$550</f>
        <v>0.33035714285714285</v>
      </c>
      <c r="I550" s="36">
        <f t="shared" ref="I550:I554" si="93">C550+E550+G550</f>
        <v>112</v>
      </c>
      <c r="J550" s="10">
        <f>Agrar!J550</f>
        <v>5</v>
      </c>
      <c r="K550" s="36">
        <f t="shared" ref="K550:K554" si="94">I550+J550</f>
        <v>117</v>
      </c>
      <c r="L550" s="103"/>
    </row>
    <row r="551" spans="2:12" s="34" customFormat="1" ht="24" x14ac:dyDescent="0.2">
      <c r="B551" s="24" t="s">
        <v>250</v>
      </c>
      <c r="C551" s="1">
        <f>Agrar!C551</f>
        <v>3</v>
      </c>
      <c r="D551" s="2">
        <f>C551/$I$551</f>
        <v>2.6548672566371681E-2</v>
      </c>
      <c r="E551" s="1">
        <f>Agrar!E551</f>
        <v>61</v>
      </c>
      <c r="F551" s="2">
        <f>E551/$I$551</f>
        <v>0.53982300884955747</v>
      </c>
      <c r="G551" s="1">
        <f>Agrar!G551</f>
        <v>49</v>
      </c>
      <c r="H551" s="2">
        <f>G551/$I$551</f>
        <v>0.4336283185840708</v>
      </c>
      <c r="I551" s="36">
        <f t="shared" si="93"/>
        <v>113</v>
      </c>
      <c r="J551" s="10">
        <f>Agrar!J551</f>
        <v>4</v>
      </c>
      <c r="K551" s="36">
        <f t="shared" si="94"/>
        <v>117</v>
      </c>
      <c r="L551" s="103"/>
    </row>
    <row r="552" spans="2:12" s="34" customFormat="1" x14ac:dyDescent="0.2">
      <c r="B552" s="24" t="s">
        <v>251</v>
      </c>
      <c r="C552" s="1">
        <f>Agrar!C552</f>
        <v>4</v>
      </c>
      <c r="D552" s="2">
        <f>C552/$I$552</f>
        <v>7.8431372549019607E-2</v>
      </c>
      <c r="E552" s="1">
        <f>Agrar!E552</f>
        <v>24</v>
      </c>
      <c r="F552" s="2">
        <f>E552/$I$552</f>
        <v>0.47058823529411764</v>
      </c>
      <c r="G552" s="1">
        <f>Agrar!G552</f>
        <v>23</v>
      </c>
      <c r="H552" s="2">
        <f>G552/$I$552</f>
        <v>0.45098039215686275</v>
      </c>
      <c r="I552" s="36">
        <f t="shared" si="93"/>
        <v>51</v>
      </c>
      <c r="J552" s="10">
        <f>Agrar!J552</f>
        <v>66</v>
      </c>
      <c r="K552" s="36">
        <f t="shared" si="94"/>
        <v>117</v>
      </c>
      <c r="L552" s="103"/>
    </row>
    <row r="553" spans="2:12" s="34" customFormat="1" x14ac:dyDescent="0.2">
      <c r="B553" s="24" t="s">
        <v>252</v>
      </c>
      <c r="C553" s="1">
        <f>Agrar!C553</f>
        <v>3</v>
      </c>
      <c r="D553" s="2">
        <f>C553/$I$553</f>
        <v>6.1224489795918366E-2</v>
      </c>
      <c r="E553" s="1">
        <f>Agrar!E553</f>
        <v>23</v>
      </c>
      <c r="F553" s="2">
        <f>E553/$I$553</f>
        <v>0.46938775510204084</v>
      </c>
      <c r="G553" s="1">
        <f>Agrar!G553</f>
        <v>23</v>
      </c>
      <c r="H553" s="2">
        <f>G553/$I$553</f>
        <v>0.46938775510204084</v>
      </c>
      <c r="I553" s="36">
        <f t="shared" si="93"/>
        <v>49</v>
      </c>
      <c r="J553" s="10">
        <f>Agrar!J553</f>
        <v>68</v>
      </c>
      <c r="K553" s="36">
        <f t="shared" si="94"/>
        <v>117</v>
      </c>
      <c r="L553" s="103"/>
    </row>
    <row r="554" spans="2:12" s="34" customFormat="1" x14ac:dyDescent="0.2">
      <c r="B554" s="24" t="s">
        <v>253</v>
      </c>
      <c r="C554" s="1">
        <f>Agrar!C554</f>
        <v>8</v>
      </c>
      <c r="D554" s="2">
        <f>C554/$I$554</f>
        <v>7.2727272727272724E-2</v>
      </c>
      <c r="E554" s="1">
        <f>Agrar!E554</f>
        <v>75</v>
      </c>
      <c r="F554" s="2">
        <f>E554/$I$554</f>
        <v>0.68181818181818177</v>
      </c>
      <c r="G554" s="1">
        <f>Agrar!G554</f>
        <v>27</v>
      </c>
      <c r="H554" s="2">
        <f>G554/$I$554</f>
        <v>0.24545454545454545</v>
      </c>
      <c r="I554" s="36">
        <f t="shared" si="93"/>
        <v>110</v>
      </c>
      <c r="J554" s="10">
        <f>Agrar!J554</f>
        <v>7</v>
      </c>
      <c r="K554" s="36">
        <f t="shared" si="94"/>
        <v>117</v>
      </c>
      <c r="L554" s="103"/>
    </row>
    <row r="557" spans="2:12" s="34" customFormat="1" x14ac:dyDescent="0.2">
      <c r="B557" s="102"/>
      <c r="C557" s="102" t="s">
        <v>254</v>
      </c>
    </row>
    <row r="559" spans="2:12" s="34" customFormat="1" ht="15" customHeight="1" x14ac:dyDescent="0.2">
      <c r="B559" s="253" t="s">
        <v>244</v>
      </c>
      <c r="C559" s="257" t="s">
        <v>28</v>
      </c>
      <c r="D559" s="257"/>
      <c r="E559" s="257"/>
      <c r="F559" s="257"/>
      <c r="G559" s="257"/>
      <c r="H559" s="257"/>
      <c r="I559" s="257"/>
      <c r="J559" s="257"/>
      <c r="K559" s="257"/>
    </row>
    <row r="560" spans="2:12" s="34" customFormat="1" x14ac:dyDescent="0.2">
      <c r="B560" s="253"/>
      <c r="C560" s="257"/>
      <c r="D560" s="257"/>
      <c r="E560" s="257"/>
      <c r="F560" s="257"/>
      <c r="G560" s="257"/>
      <c r="H560" s="257"/>
      <c r="I560" s="257"/>
      <c r="J560" s="257"/>
      <c r="K560" s="257"/>
    </row>
    <row r="561" spans="2:12" s="34" customFormat="1" ht="36" x14ac:dyDescent="0.2">
      <c r="B561" s="253"/>
      <c r="C561" s="188" t="s">
        <v>245</v>
      </c>
      <c r="D561" s="32"/>
      <c r="E561" s="188" t="s">
        <v>246</v>
      </c>
      <c r="F561" s="32"/>
      <c r="G561" s="188" t="s">
        <v>247</v>
      </c>
      <c r="H561" s="32"/>
      <c r="I561" s="188" t="s">
        <v>345</v>
      </c>
      <c r="J561" s="188" t="s">
        <v>5</v>
      </c>
      <c r="K561" s="188" t="s">
        <v>346</v>
      </c>
    </row>
    <row r="562" spans="2:12" s="34" customFormat="1" x14ac:dyDescent="0.2">
      <c r="B562" s="24" t="s">
        <v>255</v>
      </c>
      <c r="C562" s="1">
        <f>Agrar!C562</f>
        <v>1</v>
      </c>
      <c r="D562" s="2">
        <f>C562/$I$562</f>
        <v>1.6129032258064516E-2</v>
      </c>
      <c r="E562" s="1">
        <f>Agrar!E562</f>
        <v>17</v>
      </c>
      <c r="F562" s="2">
        <f>E562/$I$562</f>
        <v>0.27419354838709675</v>
      </c>
      <c r="G562" s="1">
        <f>Agrar!G562</f>
        <v>44</v>
      </c>
      <c r="H562" s="2">
        <f>G562/$I$562</f>
        <v>0.70967741935483875</v>
      </c>
      <c r="I562" s="36">
        <f t="shared" ref="I562:I565" si="95">C562+E562+G562</f>
        <v>62</v>
      </c>
      <c r="J562" s="10">
        <f>Agrar!J562</f>
        <v>1</v>
      </c>
      <c r="K562" s="36">
        <f t="shared" ref="K562:K565" si="96">I562+J562</f>
        <v>63</v>
      </c>
      <c r="L562" s="103"/>
    </row>
    <row r="563" spans="2:12" s="34" customFormat="1" x14ac:dyDescent="0.2">
      <c r="B563" s="24" t="s">
        <v>249</v>
      </c>
      <c r="C563" s="1">
        <f>Agrar!C563</f>
        <v>1</v>
      </c>
      <c r="D563" s="2">
        <f>C563/$I$563</f>
        <v>1.6393442622950821E-2</v>
      </c>
      <c r="E563" s="1">
        <f>Agrar!E563</f>
        <v>35</v>
      </c>
      <c r="F563" s="2">
        <f>E563/$I$563</f>
        <v>0.57377049180327866</v>
      </c>
      <c r="G563" s="1">
        <f>Agrar!G563</f>
        <v>25</v>
      </c>
      <c r="H563" s="2">
        <f>G563/$I$563</f>
        <v>0.4098360655737705</v>
      </c>
      <c r="I563" s="36">
        <f t="shared" si="95"/>
        <v>61</v>
      </c>
      <c r="J563" s="10">
        <f>Agrar!J563</f>
        <v>2</v>
      </c>
      <c r="K563" s="36">
        <f t="shared" si="96"/>
        <v>63</v>
      </c>
      <c r="L563" s="103"/>
    </row>
    <row r="564" spans="2:12" s="34" customFormat="1" ht="24" x14ac:dyDescent="0.2">
      <c r="B564" s="24" t="s">
        <v>250</v>
      </c>
      <c r="C564" s="1">
        <f>Agrar!C564</f>
        <v>3</v>
      </c>
      <c r="D564" s="2">
        <f>C564/$I$564</f>
        <v>4.8387096774193547E-2</v>
      </c>
      <c r="E564" s="1">
        <f>Agrar!E564</f>
        <v>34</v>
      </c>
      <c r="F564" s="2">
        <f>E564/$I$564</f>
        <v>0.54838709677419351</v>
      </c>
      <c r="G564" s="1">
        <f>Agrar!G564</f>
        <v>25</v>
      </c>
      <c r="H564" s="2">
        <f>G564/$I$564</f>
        <v>0.40322580645161288</v>
      </c>
      <c r="I564" s="36">
        <f t="shared" si="95"/>
        <v>62</v>
      </c>
      <c r="J564" s="10">
        <f>Agrar!J564</f>
        <v>1</v>
      </c>
      <c r="K564" s="36">
        <f t="shared" si="96"/>
        <v>63</v>
      </c>
      <c r="L564" s="103"/>
    </row>
    <row r="565" spans="2:12" s="34" customFormat="1" x14ac:dyDescent="0.2">
      <c r="B565" s="24" t="s">
        <v>253</v>
      </c>
      <c r="C565" s="1">
        <f>Agrar!C565</f>
        <v>3</v>
      </c>
      <c r="D565" s="2">
        <f>C565/$I$565</f>
        <v>4.8387096774193547E-2</v>
      </c>
      <c r="E565" s="1">
        <f>Agrar!E565</f>
        <v>45</v>
      </c>
      <c r="F565" s="2">
        <f>E565/$I$565</f>
        <v>0.72580645161290325</v>
      </c>
      <c r="G565" s="1">
        <f>Agrar!G565</f>
        <v>14</v>
      </c>
      <c r="H565" s="2">
        <f>G565/$I$565</f>
        <v>0.22580645161290322</v>
      </c>
      <c r="I565" s="36">
        <f t="shared" si="95"/>
        <v>62</v>
      </c>
      <c r="J565" s="10">
        <f>Agrar!J565</f>
        <v>1</v>
      </c>
      <c r="K565" s="36">
        <f t="shared" si="96"/>
        <v>63</v>
      </c>
      <c r="L565" s="103"/>
    </row>
    <row r="566" spans="2:12" s="34" customFormat="1" x14ac:dyDescent="0.2">
      <c r="L566" s="103"/>
    </row>
    <row r="567" spans="2:12" s="34" customFormat="1" x14ac:dyDescent="0.2">
      <c r="L567" s="103"/>
    </row>
    <row r="568" spans="2:12" s="34" customFormat="1" x14ac:dyDescent="0.2">
      <c r="C568" s="102" t="s">
        <v>256</v>
      </c>
    </row>
    <row r="570" spans="2:12" s="34" customFormat="1" ht="15" customHeight="1" x14ac:dyDescent="0.2">
      <c r="B570" s="253" t="s">
        <v>244</v>
      </c>
      <c r="C570" s="257" t="s">
        <v>29</v>
      </c>
      <c r="D570" s="257"/>
      <c r="E570" s="257"/>
      <c r="F570" s="257"/>
      <c r="G570" s="257"/>
      <c r="H570" s="257"/>
      <c r="I570" s="257"/>
      <c r="J570" s="257"/>
      <c r="K570" s="257"/>
    </row>
    <row r="571" spans="2:12" s="34" customFormat="1" x14ac:dyDescent="0.2">
      <c r="B571" s="253"/>
      <c r="C571" s="257"/>
      <c r="D571" s="257"/>
      <c r="E571" s="257"/>
      <c r="F571" s="257"/>
      <c r="G571" s="257"/>
      <c r="H571" s="257"/>
      <c r="I571" s="257"/>
      <c r="J571" s="257"/>
      <c r="K571" s="257"/>
    </row>
    <row r="572" spans="2:12" s="34" customFormat="1" ht="34.9" customHeight="1" x14ac:dyDescent="0.2">
      <c r="B572" s="253"/>
      <c r="C572" s="188" t="s">
        <v>245</v>
      </c>
      <c r="D572" s="32"/>
      <c r="E572" s="188" t="s">
        <v>246</v>
      </c>
      <c r="F572" s="32"/>
      <c r="G572" s="188" t="s">
        <v>247</v>
      </c>
      <c r="H572" s="32"/>
      <c r="I572" s="188" t="s">
        <v>345</v>
      </c>
      <c r="J572" s="188" t="s">
        <v>5</v>
      </c>
      <c r="K572" s="188" t="s">
        <v>346</v>
      </c>
    </row>
    <row r="573" spans="2:12" s="34" customFormat="1" x14ac:dyDescent="0.2">
      <c r="B573" s="24" t="s">
        <v>257</v>
      </c>
      <c r="C573" s="1">
        <f>Agrar!C573</f>
        <v>0</v>
      </c>
      <c r="D573" s="2">
        <f>C573/$I$573</f>
        <v>0</v>
      </c>
      <c r="E573" s="1">
        <f>Agrar!E573</f>
        <v>4</v>
      </c>
      <c r="F573" s="2">
        <f>E573/$I$573</f>
        <v>7.6923076923076927E-2</v>
      </c>
      <c r="G573" s="1">
        <f>Agrar!G573</f>
        <v>48</v>
      </c>
      <c r="H573" s="2">
        <f>G573/$I$573</f>
        <v>0.92307692307692313</v>
      </c>
      <c r="I573" s="36">
        <f t="shared" ref="I573:I578" si="97">C573+E573+G573</f>
        <v>52</v>
      </c>
      <c r="J573" s="10">
        <f>Agrar!J573</f>
        <v>2</v>
      </c>
      <c r="K573" s="36">
        <f t="shared" ref="K573:K578" si="98">I573+J573</f>
        <v>54</v>
      </c>
      <c r="L573" s="103"/>
    </row>
    <row r="574" spans="2:12" s="34" customFormat="1" x14ac:dyDescent="0.2">
      <c r="B574" s="24" t="s">
        <v>249</v>
      </c>
      <c r="C574" s="1">
        <f>Agrar!C574</f>
        <v>7</v>
      </c>
      <c r="D574" s="2">
        <f>C574/$I$574</f>
        <v>0.13725490196078433</v>
      </c>
      <c r="E574" s="1">
        <f>Agrar!E574</f>
        <v>32</v>
      </c>
      <c r="F574" s="2">
        <f>E574/$I$574</f>
        <v>0.62745098039215685</v>
      </c>
      <c r="G574" s="1">
        <f>Agrar!G574</f>
        <v>12</v>
      </c>
      <c r="H574" s="2">
        <f>G574/$I$574</f>
        <v>0.23529411764705882</v>
      </c>
      <c r="I574" s="36">
        <f t="shared" si="97"/>
        <v>51</v>
      </c>
      <c r="J574" s="10">
        <f>Agrar!J574</f>
        <v>3</v>
      </c>
      <c r="K574" s="36">
        <f t="shared" si="98"/>
        <v>54</v>
      </c>
      <c r="L574" s="103"/>
    </row>
    <row r="575" spans="2:12" s="34" customFormat="1" ht="24" x14ac:dyDescent="0.2">
      <c r="B575" s="24" t="s">
        <v>250</v>
      </c>
      <c r="C575" s="1">
        <f>Agrar!C575</f>
        <v>0</v>
      </c>
      <c r="D575" s="2">
        <f>C575/$I$575</f>
        <v>0</v>
      </c>
      <c r="E575" s="1">
        <f>Agrar!E575</f>
        <v>27</v>
      </c>
      <c r="F575" s="2">
        <f>E575/$I$575</f>
        <v>0.52941176470588236</v>
      </c>
      <c r="G575" s="1">
        <f>Agrar!G575</f>
        <v>24</v>
      </c>
      <c r="H575" s="2">
        <f>G575/$I$575</f>
        <v>0.47058823529411764</v>
      </c>
      <c r="I575" s="36">
        <f t="shared" si="97"/>
        <v>51</v>
      </c>
      <c r="J575" s="10">
        <f>Agrar!J575</f>
        <v>3</v>
      </c>
      <c r="K575" s="36">
        <f t="shared" si="98"/>
        <v>54</v>
      </c>
      <c r="L575" s="103"/>
    </row>
    <row r="576" spans="2:12" s="34" customFormat="1" x14ac:dyDescent="0.2">
      <c r="B576" s="24" t="s">
        <v>251</v>
      </c>
      <c r="C576" s="1">
        <f>Agrar!C576</f>
        <v>4</v>
      </c>
      <c r="D576" s="2">
        <f>C576/$I$576</f>
        <v>7.8431372549019607E-2</v>
      </c>
      <c r="E576" s="1">
        <f>Agrar!E576</f>
        <v>24</v>
      </c>
      <c r="F576" s="2">
        <f>E576/$I$576</f>
        <v>0.47058823529411764</v>
      </c>
      <c r="G576" s="1">
        <f>Agrar!G576</f>
        <v>23</v>
      </c>
      <c r="H576" s="2">
        <f>G576/$I$576</f>
        <v>0.45098039215686275</v>
      </c>
      <c r="I576" s="36">
        <f t="shared" si="97"/>
        <v>51</v>
      </c>
      <c r="J576" s="10">
        <f>Agrar!J576</f>
        <v>3</v>
      </c>
      <c r="K576" s="36">
        <f t="shared" si="98"/>
        <v>54</v>
      </c>
      <c r="L576" s="103"/>
    </row>
    <row r="577" spans="2:12" s="34" customFormat="1" x14ac:dyDescent="0.2">
      <c r="B577" s="24" t="s">
        <v>252</v>
      </c>
      <c r="C577" s="1">
        <f>Agrar!C577</f>
        <v>3</v>
      </c>
      <c r="D577" s="2">
        <f>C577/$I$577</f>
        <v>6.1224489795918366E-2</v>
      </c>
      <c r="E577" s="1">
        <f>Agrar!E577</f>
        <v>23</v>
      </c>
      <c r="F577" s="2">
        <f>E577/$I$577</f>
        <v>0.46938775510204084</v>
      </c>
      <c r="G577" s="1">
        <f>Agrar!G577</f>
        <v>23</v>
      </c>
      <c r="H577" s="2">
        <f>G577/$I$577</f>
        <v>0.46938775510204084</v>
      </c>
      <c r="I577" s="36">
        <f t="shared" si="97"/>
        <v>49</v>
      </c>
      <c r="J577" s="10">
        <f>Agrar!J577</f>
        <v>5</v>
      </c>
      <c r="K577" s="36">
        <f t="shared" si="98"/>
        <v>54</v>
      </c>
      <c r="L577" s="103"/>
    </row>
    <row r="578" spans="2:12" s="34" customFormat="1" x14ac:dyDescent="0.2">
      <c r="B578" s="24" t="s">
        <v>253</v>
      </c>
      <c r="C578" s="1">
        <f>Agrar!C578</f>
        <v>5</v>
      </c>
      <c r="D578" s="2">
        <f>C578/$I$578</f>
        <v>0.10416666666666667</v>
      </c>
      <c r="E578" s="1">
        <f>Agrar!E578</f>
        <v>30</v>
      </c>
      <c r="F578" s="2">
        <f>E578/$I$578</f>
        <v>0.625</v>
      </c>
      <c r="G578" s="1">
        <f>Agrar!G578</f>
        <v>13</v>
      </c>
      <c r="H578" s="2">
        <f>G578/$I$578</f>
        <v>0.27083333333333331</v>
      </c>
      <c r="I578" s="36">
        <f t="shared" si="97"/>
        <v>48</v>
      </c>
      <c r="J578" s="10">
        <f>Agrar!J578</f>
        <v>6</v>
      </c>
      <c r="K578" s="36">
        <f t="shared" si="98"/>
        <v>54</v>
      </c>
      <c r="L578" s="103"/>
    </row>
    <row r="583" spans="2:12" s="34" customFormat="1" ht="15" customHeight="1" x14ac:dyDescent="0.2"/>
  </sheetData>
  <mergeCells count="119">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 ref="C59:K59"/>
    <mergeCell ref="B68:B71"/>
    <mergeCell ref="C68:K69"/>
    <mergeCell ref="C70:C71"/>
    <mergeCell ref="D70:D71"/>
    <mergeCell ref="G70:G71"/>
    <mergeCell ref="I70:I71"/>
    <mergeCell ref="J70:J71"/>
    <mergeCell ref="K70:K71"/>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B143:B145"/>
    <mergeCell ref="C143:K144"/>
    <mergeCell ref="B155:B157"/>
    <mergeCell ref="C155:O156"/>
    <mergeCell ref="B169:B171"/>
    <mergeCell ref="C169:O170"/>
    <mergeCell ref="B101:B103"/>
    <mergeCell ref="C101:K102"/>
    <mergeCell ref="B115:B117"/>
    <mergeCell ref="C115:K116"/>
    <mergeCell ref="B129:B131"/>
    <mergeCell ref="C129:K130"/>
    <mergeCell ref="B221:B223"/>
    <mergeCell ref="C221:O222"/>
    <mergeCell ref="B233:B235"/>
    <mergeCell ref="C233:K234"/>
    <mergeCell ref="B243:B245"/>
    <mergeCell ref="C243:K244"/>
    <mergeCell ref="B183:B185"/>
    <mergeCell ref="C183:O184"/>
    <mergeCell ref="B197:B199"/>
    <mergeCell ref="C197:O198"/>
    <mergeCell ref="B209:B211"/>
    <mergeCell ref="C209:O210"/>
    <mergeCell ref="B296:B298"/>
    <mergeCell ref="C296:K297"/>
    <mergeCell ref="B310:B311"/>
    <mergeCell ref="C310:I311"/>
    <mergeCell ref="B324:B326"/>
    <mergeCell ref="C324:I325"/>
    <mergeCell ref="B256:B258"/>
    <mergeCell ref="C256:K257"/>
    <mergeCell ref="B269:B271"/>
    <mergeCell ref="C269:K270"/>
    <mergeCell ref="B285:B287"/>
    <mergeCell ref="C285:K286"/>
    <mergeCell ref="B381:B383"/>
    <mergeCell ref="C381:K382"/>
    <mergeCell ref="B398:B400"/>
    <mergeCell ref="C398:G399"/>
    <mergeCell ref="B406:B408"/>
    <mergeCell ref="C406:K407"/>
    <mergeCell ref="B338:B340"/>
    <mergeCell ref="C338:K339"/>
    <mergeCell ref="B350:B352"/>
    <mergeCell ref="C350:K351"/>
    <mergeCell ref="B374:B375"/>
    <mergeCell ref="C374:I374"/>
    <mergeCell ref="B461:B463"/>
    <mergeCell ref="C461:K462"/>
    <mergeCell ref="B473:B475"/>
    <mergeCell ref="C473:K474"/>
    <mergeCell ref="B486:B488"/>
    <mergeCell ref="C486:K487"/>
    <mergeCell ref="B424:B426"/>
    <mergeCell ref="C424:O425"/>
    <mergeCell ref="B442:B444"/>
    <mergeCell ref="C442:M443"/>
    <mergeCell ref="B454:B455"/>
    <mergeCell ref="C454:G454"/>
    <mergeCell ref="B559:B561"/>
    <mergeCell ref="C559:K560"/>
    <mergeCell ref="B570:B572"/>
    <mergeCell ref="C570:K571"/>
    <mergeCell ref="B503:B505"/>
    <mergeCell ref="C503:K504"/>
    <mergeCell ref="B524:B526"/>
    <mergeCell ref="C524:K525"/>
    <mergeCell ref="B546:B548"/>
    <mergeCell ref="C546:K547"/>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419" id="{32C7275A-6547-4CE5-9B8E-ACE5D14895B4}">
            <xm:f>D12&lt;('Gesamt ZF'!D12-20%)</xm:f>
            <x14:dxf>
              <fill>
                <patternFill>
                  <bgColor theme="3" tint="0.59996337778862885"/>
                </patternFill>
              </fill>
            </x14:dxf>
          </x14:cfRule>
          <x14:cfRule type="expression" priority="420" id="{47320C81-1FB6-4015-AC2F-2CB1057966D4}">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10733FAF-9A8D-4D3A-83E2-A0016D6BC199}">
            <xm:f>D13&lt;('Gesamt ZF'!D13-20%)</xm:f>
            <x14:dxf>
              <fill>
                <patternFill>
                  <bgColor theme="3" tint="0.59996337778862885"/>
                </patternFill>
              </fill>
            </x14:dxf>
          </x14:cfRule>
          <x14:cfRule type="expression" priority="110" id="{D028D365-DC2B-4F8C-979C-A04FE59DAECF}">
            <xm:f>D13&gt;('Gesamt ZF'!D13+20%)</xm:f>
            <x14:dxf>
              <fill>
                <patternFill>
                  <bgColor rgb="FF92D050"/>
                </patternFill>
              </fill>
            </x14:dxf>
          </x14:cfRule>
          <xm:sqref>D13:D20 F13:F20 H13:H20</xm:sqref>
        </x14:conditionalFormatting>
        <x14:conditionalFormatting xmlns:xm="http://schemas.microsoft.com/office/excel/2006/main">
          <x14:cfRule type="expression" priority="107" id="{0EE76586-8A58-4505-BE3B-94C70FBC3150}">
            <xm:f>D29&lt;('Gesamt ZF'!D29-20%)</xm:f>
            <x14:dxf>
              <fill>
                <patternFill>
                  <bgColor theme="3" tint="0.59996337778862885"/>
                </patternFill>
              </fill>
            </x14:dxf>
          </x14:cfRule>
          <x14:cfRule type="expression" priority="108" id="{F9478DB0-6C82-46F9-A435-D72F9A3BB953}">
            <xm:f>D29&gt;('Gesamt ZF'!D29+20%)</xm:f>
            <x14:dxf>
              <fill>
                <patternFill>
                  <bgColor rgb="FF92D050"/>
                </patternFill>
              </fill>
            </x14:dxf>
          </x14:cfRule>
          <xm:sqref>D29:D37 F29:F37 H29:H37</xm:sqref>
        </x14:conditionalFormatting>
        <x14:conditionalFormatting xmlns:xm="http://schemas.microsoft.com/office/excel/2006/main">
          <x14:cfRule type="expression" priority="105" id="{A9811114-0A18-4899-91A2-AD8B24F036A0}">
            <xm:f>D46&lt;('Gesamt ZF'!D46-20%)</xm:f>
            <x14:dxf>
              <fill>
                <patternFill>
                  <bgColor theme="3" tint="0.59996337778862885"/>
                </patternFill>
              </fill>
            </x14:dxf>
          </x14:cfRule>
          <x14:cfRule type="expression" priority="106" id="{B820F0CA-004D-4D84-8A1B-60A473253E1F}">
            <xm:f>D46&gt;('Gesamt ZF'!D46+20%)</xm:f>
            <x14:dxf>
              <fill>
                <patternFill>
                  <bgColor rgb="FF92D050"/>
                </patternFill>
              </fill>
            </x14:dxf>
          </x14:cfRule>
          <xm:sqref>D46:D53 F46:F53 H46:H53</xm:sqref>
        </x14:conditionalFormatting>
        <x14:conditionalFormatting xmlns:xm="http://schemas.microsoft.com/office/excel/2006/main">
          <x14:cfRule type="expression" priority="103" id="{D0EBDB1B-C297-42D6-B40E-C3E964EA50C1}">
            <xm:f>D54&lt;('Gesamt ZF'!D54-20%)</xm:f>
            <x14:dxf>
              <fill>
                <patternFill>
                  <bgColor theme="3" tint="0.59996337778862885"/>
                </patternFill>
              </fill>
            </x14:dxf>
          </x14:cfRule>
          <x14:cfRule type="expression" priority="104" id="{60BE5881-59E4-44FB-A44C-399B748FBF57}">
            <xm:f>D54&gt;('Gesamt ZF'!D54+20%)</xm:f>
            <x14:dxf>
              <fill>
                <patternFill>
                  <bgColor rgb="FF92D050"/>
                </patternFill>
              </fill>
            </x14:dxf>
          </x14:cfRule>
          <xm:sqref>D54 F54 H54</xm:sqref>
        </x14:conditionalFormatting>
        <x14:conditionalFormatting xmlns:xm="http://schemas.microsoft.com/office/excel/2006/main">
          <x14:cfRule type="expression" priority="101" id="{7FFA05AE-26B7-49DE-B9B5-714B84596838}">
            <xm:f>D61&lt;('Gesamt ZF'!D61-20%)</xm:f>
            <x14:dxf>
              <fill>
                <patternFill>
                  <bgColor theme="3" tint="0.59996337778862885"/>
                </patternFill>
              </fill>
            </x14:dxf>
          </x14:cfRule>
          <x14:cfRule type="expression" priority="102" id="{FE2C298C-B173-4854-960C-3AF3AEAAA182}">
            <xm:f>D61&gt;('Gesamt ZF'!D61+20%)</xm:f>
            <x14:dxf>
              <fill>
                <patternFill>
                  <bgColor rgb="FF92D050"/>
                </patternFill>
              </fill>
            </x14:dxf>
          </x14:cfRule>
          <xm:sqref>D61:D63 F61:F63 H61:H63</xm:sqref>
        </x14:conditionalFormatting>
        <x14:conditionalFormatting xmlns:xm="http://schemas.microsoft.com/office/excel/2006/main">
          <x14:cfRule type="expression" priority="99" id="{7C873F2A-0823-47EE-9961-71E7D1C627F8}">
            <xm:f>D72&lt;('Gesamt ZF'!D72-20%)</xm:f>
            <x14:dxf>
              <fill>
                <patternFill>
                  <bgColor theme="3" tint="0.59996337778862885"/>
                </patternFill>
              </fill>
            </x14:dxf>
          </x14:cfRule>
          <x14:cfRule type="expression" priority="100" id="{A30E55A2-9493-4987-8AD1-5F196F65DF84}">
            <xm:f>D72&gt;('Gesamt ZF'!D72+20%)</xm:f>
            <x14:dxf>
              <fill>
                <patternFill>
                  <bgColor rgb="FF92D050"/>
                </patternFill>
              </fill>
            </x14:dxf>
          </x14:cfRule>
          <xm:sqref>D72:D74 F72:F74 H72:H74</xm:sqref>
        </x14:conditionalFormatting>
        <x14:conditionalFormatting xmlns:xm="http://schemas.microsoft.com/office/excel/2006/main">
          <x14:cfRule type="expression" priority="97" id="{EE9CD196-9F2D-4CA5-917D-E848DD7B0C23}">
            <xm:f>D83&lt;('Gesamt ZF'!D83-20%)</xm:f>
            <x14:dxf>
              <fill>
                <patternFill>
                  <bgColor theme="3" tint="0.59996337778862885"/>
                </patternFill>
              </fill>
            </x14:dxf>
          </x14:cfRule>
          <x14:cfRule type="expression" priority="98" id="{4B67FBEB-C526-48B9-B7E3-F09F54C671BD}">
            <xm:f>D83&gt;('Gesamt ZF'!D83+20%)</xm:f>
            <x14:dxf>
              <fill>
                <patternFill>
                  <bgColor rgb="FF92D050"/>
                </patternFill>
              </fill>
            </x14:dxf>
          </x14:cfRule>
          <xm:sqref>D83:D85 F83:F85 H83:H85</xm:sqref>
        </x14:conditionalFormatting>
        <x14:conditionalFormatting xmlns:xm="http://schemas.microsoft.com/office/excel/2006/main">
          <x14:cfRule type="expression" priority="95" id="{ECAF1CB6-F43E-43CF-B388-F5D72BCC2157}">
            <xm:f>D94&lt;('Gesamt ZF'!D94-20%)</xm:f>
            <x14:dxf>
              <fill>
                <patternFill>
                  <bgColor theme="3" tint="0.59996337778862885"/>
                </patternFill>
              </fill>
            </x14:dxf>
          </x14:cfRule>
          <x14:cfRule type="expression" priority="96" id="{534BCD0D-EDEB-45A3-BEF4-94F6B221BC5C}">
            <xm:f>D94&gt;('Gesamt ZF'!D94+20%)</xm:f>
            <x14:dxf>
              <fill>
                <patternFill>
                  <bgColor rgb="FF92D050"/>
                </patternFill>
              </fill>
            </x14:dxf>
          </x14:cfRule>
          <xm:sqref>D94:D96 F94:F96 H94:H96</xm:sqref>
        </x14:conditionalFormatting>
        <x14:conditionalFormatting xmlns:xm="http://schemas.microsoft.com/office/excel/2006/main">
          <x14:cfRule type="expression" priority="93" id="{AEB965B3-3964-4EC4-8A63-F23D96DC92E4}">
            <xm:f>D104&lt;('Gesamt ZF'!D104-20%)</xm:f>
            <x14:dxf>
              <fill>
                <patternFill>
                  <bgColor theme="3" tint="0.59996337778862885"/>
                </patternFill>
              </fill>
            </x14:dxf>
          </x14:cfRule>
          <x14:cfRule type="expression" priority="94" id="{CD656538-85CF-426F-B390-5C65B34808CE}">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7318C561-11A7-4681-BEC9-98496C0D4EEC}">
            <xm:f>D118&lt;('Gesamt ZF'!D118-20%)</xm:f>
            <x14:dxf>
              <fill>
                <patternFill>
                  <bgColor theme="3" tint="0.59996337778862885"/>
                </patternFill>
              </fill>
            </x14:dxf>
          </x14:cfRule>
          <x14:cfRule type="expression" priority="92" id="{06E84882-2427-4BC2-B994-58BD05D8D02F}">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CA97D34F-5535-4E0F-BF77-E289B5F2F6A5}">
            <xm:f>D132&lt;('Gesamt ZF'!D132-20%)</xm:f>
            <x14:dxf>
              <fill>
                <patternFill>
                  <bgColor theme="3" tint="0.59996337778862885"/>
                </patternFill>
              </fill>
            </x14:dxf>
          </x14:cfRule>
          <x14:cfRule type="expression" priority="90" id="{7285FEA9-9ABE-4F2C-8A5B-689EDADE3107}">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B306AE6D-CB9B-40FD-A8F6-34C397B04B41}">
            <xm:f>D146&lt;('Gesamt ZF'!D146-20%)</xm:f>
            <x14:dxf>
              <fill>
                <patternFill>
                  <bgColor theme="3" tint="0.59996337778862885"/>
                </patternFill>
              </fill>
            </x14:dxf>
          </x14:cfRule>
          <x14:cfRule type="expression" priority="88" id="{4E6F1AE4-B4F4-407E-97FA-4066F4F944C3}">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80716620-AA1C-4B53-B6F9-FC67468ECF4C}">
            <xm:f>D158&lt;('Gesamt ZF'!D158-20%)</xm:f>
            <x14:dxf>
              <fill>
                <patternFill>
                  <bgColor theme="3" tint="0.59996337778862885"/>
                </patternFill>
              </fill>
            </x14:dxf>
          </x14:cfRule>
          <x14:cfRule type="expression" priority="86" id="{1403A4DD-2DEE-4AB2-83AB-DE02BEE68736}">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E30317B4-FDCD-4734-849D-DDE759640C2A}">
            <xm:f>D172&lt;('Gesamt ZF'!D172-20%)</xm:f>
            <x14:dxf>
              <fill>
                <patternFill>
                  <bgColor theme="3" tint="0.59996337778862885"/>
                </patternFill>
              </fill>
            </x14:dxf>
          </x14:cfRule>
          <x14:cfRule type="expression" priority="84" id="{C4FA5B07-9DD7-46BB-AC27-822CD93AB3CF}">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F9BDBC76-1E33-410B-9FD8-A016BFF0FCD7}">
            <xm:f>D186&lt;('Gesamt ZF'!D186-20%)</xm:f>
            <x14:dxf>
              <fill>
                <patternFill>
                  <bgColor theme="3" tint="0.59996337778862885"/>
                </patternFill>
              </fill>
            </x14:dxf>
          </x14:cfRule>
          <x14:cfRule type="expression" priority="82" id="{DA2FF644-7621-4598-9BB3-B4ADF557C7B3}">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6D6ADBE8-C865-4034-932D-B429EF204ED6}">
            <xm:f>D200&lt;('Gesamt ZF'!D200-20%)</xm:f>
            <x14:dxf>
              <fill>
                <patternFill>
                  <bgColor theme="3" tint="0.59996337778862885"/>
                </patternFill>
              </fill>
            </x14:dxf>
          </x14:cfRule>
          <x14:cfRule type="expression" priority="80" id="{1A2A04E5-464D-4B25-94A1-7A45326CA9D4}">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82A91A38-76E8-436E-8901-C3AE8D04F95F}">
            <xm:f>D212&lt;('Gesamt ZF'!D212-20%)</xm:f>
            <x14:dxf>
              <fill>
                <patternFill>
                  <bgColor theme="3" tint="0.59996337778862885"/>
                </patternFill>
              </fill>
            </x14:dxf>
          </x14:cfRule>
          <x14:cfRule type="expression" priority="78" id="{62A99480-C463-4E7B-AAEC-67F6FB1F0E9F}">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5C6F13D3-1BF3-4C67-8B5B-FF4BAC7443BF}">
            <xm:f>D224&lt;('Gesamt ZF'!D224-20%)</xm:f>
            <x14:dxf>
              <fill>
                <patternFill>
                  <bgColor theme="3" tint="0.59996337778862885"/>
                </patternFill>
              </fill>
            </x14:dxf>
          </x14:cfRule>
          <x14:cfRule type="expression" priority="76" id="{0D5BAB5A-455A-4904-830C-FB8F6BB6E63E}">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1D970276-B183-45DE-A374-9413CA174FFC}">
            <xm:f>D236&lt;('Gesamt ZF'!D236-20%)</xm:f>
            <x14:dxf>
              <fill>
                <patternFill>
                  <bgColor theme="3" tint="0.59996337778862885"/>
                </patternFill>
              </fill>
            </x14:dxf>
          </x14:cfRule>
          <x14:cfRule type="expression" priority="74" id="{17A8E17A-D1C8-4773-97B3-C9A8637B316B}">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24942F61-DA51-41B8-94E0-6184559FBD2C}">
            <xm:f>D246&lt;('Gesamt ZF'!D246-20%)</xm:f>
            <x14:dxf>
              <fill>
                <patternFill>
                  <bgColor theme="3" tint="0.59996337778862885"/>
                </patternFill>
              </fill>
            </x14:dxf>
          </x14:cfRule>
          <x14:cfRule type="expression" priority="72" id="{1C871327-A3D2-4F6F-8F2D-98A9B4DD9F08}">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88DBCEF3-2E26-4996-BE7D-7E147769D425}">
            <xm:f>D259&lt;('Gesamt ZF'!D259-20%)</xm:f>
            <x14:dxf>
              <fill>
                <patternFill>
                  <bgColor theme="3" tint="0.59996337778862885"/>
                </patternFill>
              </fill>
            </x14:dxf>
          </x14:cfRule>
          <x14:cfRule type="expression" priority="70" id="{61E59190-DEC8-4EC6-BD2A-4992F5309D98}">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E84EA3DF-1840-42AF-B6CF-4C522AD520FD}">
            <xm:f>D272&lt;('Gesamt ZF'!D272-20%)</xm:f>
            <x14:dxf>
              <fill>
                <patternFill>
                  <bgColor theme="3" tint="0.59996337778862885"/>
                </patternFill>
              </fill>
            </x14:dxf>
          </x14:cfRule>
          <x14:cfRule type="expression" priority="68" id="{3DFB978F-B7A8-4848-97E3-2DD99B1B3496}">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36202372-7B4C-4B72-8D99-8223CED7C250}">
            <xm:f>D288&lt;('Gesamt ZF'!D288-20%)</xm:f>
            <x14:dxf>
              <fill>
                <patternFill>
                  <bgColor theme="3" tint="0.59996337778862885"/>
                </patternFill>
              </fill>
            </x14:dxf>
          </x14:cfRule>
          <x14:cfRule type="expression" priority="66" id="{07C820D1-D208-4A7B-B0E1-C8613A5BB152}">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BA6EE0B7-F715-45AC-B345-D81625E682B6}">
            <xm:f>D299&lt;('Gesamt ZF'!D299-20%)</xm:f>
            <x14:dxf>
              <fill>
                <patternFill>
                  <bgColor theme="3" tint="0.59996337778862885"/>
                </patternFill>
              </fill>
            </x14:dxf>
          </x14:cfRule>
          <x14:cfRule type="expression" priority="64" id="{2584856D-E8AA-4858-BA4D-F1729CFF0704}">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B87D6063-AE7C-4FF4-8CAA-3C1F914E4B2B}">
            <xm:f>D313&lt;('Gesamt ZF'!D313-20%)</xm:f>
            <x14:dxf>
              <fill>
                <patternFill>
                  <bgColor theme="3" tint="0.59996337778862885"/>
                </patternFill>
              </fill>
            </x14:dxf>
          </x14:cfRule>
          <x14:cfRule type="expression" priority="62" id="{545BA05E-C274-454F-8D28-C20A641D1435}">
            <xm:f>D313&gt;('Gesamt ZF'!D313+20%)</xm:f>
            <x14:dxf>
              <fill>
                <patternFill>
                  <bgColor rgb="FF92D050"/>
                </patternFill>
              </fill>
            </x14:dxf>
          </x14:cfRule>
          <xm:sqref>D313:D315 F313:F315 F317:F319 D317:D319</xm:sqref>
        </x14:conditionalFormatting>
        <x14:conditionalFormatting xmlns:xm="http://schemas.microsoft.com/office/excel/2006/main">
          <x14:cfRule type="expression" priority="59" id="{F6785806-331F-4489-A6E8-8A579DC77BFE}">
            <xm:f>D327&lt;('Gesamt ZF'!D327-20%)</xm:f>
            <x14:dxf>
              <fill>
                <patternFill>
                  <bgColor theme="3" tint="0.59996337778862885"/>
                </patternFill>
              </fill>
            </x14:dxf>
          </x14:cfRule>
          <x14:cfRule type="expression" priority="60" id="{B6DA9C6F-4D3A-41BF-8DAF-B96E8F133CE7}">
            <xm:f>D327&gt;('Gesamt ZF'!D327+20%)</xm:f>
            <x14:dxf>
              <fill>
                <patternFill>
                  <bgColor rgb="FF92D050"/>
                </patternFill>
              </fill>
            </x14:dxf>
          </x14:cfRule>
          <xm:sqref>D327:D333 F327:F333</xm:sqref>
        </x14:conditionalFormatting>
        <x14:conditionalFormatting xmlns:xm="http://schemas.microsoft.com/office/excel/2006/main">
          <x14:cfRule type="expression" priority="57" id="{93EA0B46-D9DD-4BEC-B73D-4698DB43B290}">
            <xm:f>D341&lt;('Gesamt ZF'!D341-20%)</xm:f>
            <x14:dxf>
              <fill>
                <patternFill>
                  <bgColor theme="3" tint="0.59996337778862885"/>
                </patternFill>
              </fill>
            </x14:dxf>
          </x14:cfRule>
          <x14:cfRule type="expression" priority="58" id="{DAA49590-A600-47E7-93A3-B640365A33AA}">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74BB218C-A41F-43EF-B7C1-E972547E3407}">
            <xm:f>D353&lt;('Gesamt ZF'!D353-20%)</xm:f>
            <x14:dxf>
              <fill>
                <patternFill>
                  <bgColor theme="3" tint="0.59996337778862885"/>
                </patternFill>
              </fill>
            </x14:dxf>
          </x14:cfRule>
          <x14:cfRule type="expression" priority="56" id="{A3D7C27C-EDB8-42FF-B048-CCEA8D04826B}">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FEEE9C79-35A5-43A2-881B-4130756AE7D6}">
            <xm:f>D363&lt;('Gesamt ZF'!D363-20%)</xm:f>
            <x14:dxf>
              <fill>
                <patternFill>
                  <bgColor theme="3" tint="0.59996337778862885"/>
                </patternFill>
              </fill>
            </x14:dxf>
          </x14:cfRule>
          <x14:cfRule type="expression" priority="54" id="{449915F2-B40F-4BA0-8C6E-2CA2241382A3}">
            <xm:f>D363&gt;('Gesamt ZF'!D363+20%)</xm:f>
            <x14:dxf>
              <fill>
                <patternFill>
                  <bgColor rgb="FF92D050"/>
                </patternFill>
              </fill>
            </x14:dxf>
          </x14:cfRule>
          <xm:sqref>D363 H363 F363</xm:sqref>
        </x14:conditionalFormatting>
        <x14:conditionalFormatting xmlns:xm="http://schemas.microsoft.com/office/excel/2006/main">
          <x14:cfRule type="expression" priority="51" id="{1987A6C9-4327-4D4E-B23C-ED771B28382F}">
            <xm:f>J363&lt;('Gesamt ZF'!J363-20%)</xm:f>
            <x14:dxf>
              <fill>
                <patternFill>
                  <bgColor theme="3" tint="0.59996337778862885"/>
                </patternFill>
              </fill>
            </x14:dxf>
          </x14:cfRule>
          <x14:cfRule type="expression" priority="52" id="{1EDB1B78-2F86-48E8-9890-BBA84A76751C}">
            <xm:f>J363&gt;('Gesamt ZF'!J363+20%)</xm:f>
            <x14:dxf>
              <fill>
                <patternFill>
                  <bgColor rgb="FF92D050"/>
                </patternFill>
              </fill>
            </x14:dxf>
          </x14:cfRule>
          <xm:sqref>J363</xm:sqref>
        </x14:conditionalFormatting>
        <x14:conditionalFormatting xmlns:xm="http://schemas.microsoft.com/office/excel/2006/main">
          <x14:cfRule type="expression" priority="49" id="{48F28E35-7FA9-4ADE-8600-A0EE9E1037CA}">
            <xm:f>D365&lt;('Gesamt ZF'!D365-20%)</xm:f>
            <x14:dxf>
              <fill>
                <patternFill>
                  <bgColor theme="3" tint="0.59996337778862885"/>
                </patternFill>
              </fill>
            </x14:dxf>
          </x14:cfRule>
          <x14:cfRule type="expression" priority="50" id="{73D5F06B-885C-489E-83B4-6FECAE8C2C10}">
            <xm:f>D365&gt;('Gesamt ZF'!D365+20%)</xm:f>
            <x14:dxf>
              <fill>
                <patternFill>
                  <bgColor rgb="FF92D050"/>
                </patternFill>
              </fill>
            </x14:dxf>
          </x14:cfRule>
          <xm:sqref>D365 H365 F365</xm:sqref>
        </x14:conditionalFormatting>
        <x14:conditionalFormatting xmlns:xm="http://schemas.microsoft.com/office/excel/2006/main">
          <x14:cfRule type="expression" priority="47" id="{BBEC83FA-7464-4F36-AF07-828F8385FEB9}">
            <xm:f>J365&lt;('Gesamt ZF'!J365-20%)</xm:f>
            <x14:dxf>
              <fill>
                <patternFill>
                  <bgColor theme="3" tint="0.59996337778862885"/>
                </patternFill>
              </fill>
            </x14:dxf>
          </x14:cfRule>
          <x14:cfRule type="expression" priority="48" id="{9CFDE21E-3C61-4EB9-97BF-3D3BD21B4F21}">
            <xm:f>J365&gt;('Gesamt ZF'!J365+20%)</xm:f>
            <x14:dxf>
              <fill>
                <patternFill>
                  <bgColor rgb="FF92D050"/>
                </patternFill>
              </fill>
            </x14:dxf>
          </x14:cfRule>
          <xm:sqref>J365</xm:sqref>
        </x14:conditionalFormatting>
        <x14:conditionalFormatting xmlns:xm="http://schemas.microsoft.com/office/excel/2006/main">
          <x14:cfRule type="expression" priority="45" id="{1E3F6156-B4AF-4A3E-BFEC-B87596500E31}">
            <xm:f>D367&lt;('Gesamt ZF'!D367-20%)</xm:f>
            <x14:dxf>
              <fill>
                <patternFill>
                  <bgColor theme="3" tint="0.59996337778862885"/>
                </patternFill>
              </fill>
            </x14:dxf>
          </x14:cfRule>
          <x14:cfRule type="expression" priority="46" id="{EE0B15F8-E3A0-48FA-BC48-D15C7FA7D15E}">
            <xm:f>D367&gt;('Gesamt ZF'!D367+20%)</xm:f>
            <x14:dxf>
              <fill>
                <patternFill>
                  <bgColor rgb="FF92D050"/>
                </patternFill>
              </fill>
            </x14:dxf>
          </x14:cfRule>
          <xm:sqref>D367 H367 F367</xm:sqref>
        </x14:conditionalFormatting>
        <x14:conditionalFormatting xmlns:xm="http://schemas.microsoft.com/office/excel/2006/main">
          <x14:cfRule type="expression" priority="43" id="{370D57C0-340C-4089-A76A-BB956149809E}">
            <xm:f>J367&lt;('Gesamt ZF'!J367-20%)</xm:f>
            <x14:dxf>
              <fill>
                <patternFill>
                  <bgColor theme="3" tint="0.59996337778862885"/>
                </patternFill>
              </fill>
            </x14:dxf>
          </x14:cfRule>
          <x14:cfRule type="expression" priority="44" id="{6DF4A5BE-D9CE-49BF-9091-D92715580124}">
            <xm:f>J367&gt;('Gesamt ZF'!J367+20%)</xm:f>
            <x14:dxf>
              <fill>
                <patternFill>
                  <bgColor rgb="FF92D050"/>
                </patternFill>
              </fill>
            </x14:dxf>
          </x14:cfRule>
          <xm:sqref>J367</xm:sqref>
        </x14:conditionalFormatting>
        <x14:conditionalFormatting xmlns:xm="http://schemas.microsoft.com/office/excel/2006/main">
          <x14:cfRule type="expression" priority="41" id="{53271F7A-2FD5-4ACC-A919-F66CD6ECB778}">
            <xm:f>D369&lt;('Gesamt ZF'!D369-20%)</xm:f>
            <x14:dxf>
              <fill>
                <patternFill>
                  <bgColor theme="3" tint="0.59996337778862885"/>
                </patternFill>
              </fill>
            </x14:dxf>
          </x14:cfRule>
          <x14:cfRule type="expression" priority="42" id="{67F64FB1-9C59-4A17-9DC9-5E13322DBF0C}">
            <xm:f>D369&gt;('Gesamt ZF'!D369+20%)</xm:f>
            <x14:dxf>
              <fill>
                <patternFill>
                  <bgColor rgb="FF92D050"/>
                </patternFill>
              </fill>
            </x14:dxf>
          </x14:cfRule>
          <xm:sqref>D369 H369 F369</xm:sqref>
        </x14:conditionalFormatting>
        <x14:conditionalFormatting xmlns:xm="http://schemas.microsoft.com/office/excel/2006/main">
          <x14:cfRule type="expression" priority="39" id="{C1372600-1399-4F9C-82A6-6F6317A568FD}">
            <xm:f>J369&lt;('Gesamt ZF'!J369-20%)</xm:f>
            <x14:dxf>
              <fill>
                <patternFill>
                  <bgColor theme="3" tint="0.59996337778862885"/>
                </patternFill>
              </fill>
            </x14:dxf>
          </x14:cfRule>
          <x14:cfRule type="expression" priority="40" id="{F1FCB806-5AC0-4C87-9709-7D18C6B4C219}">
            <xm:f>J369&gt;('Gesamt ZF'!J369+20%)</xm:f>
            <x14:dxf>
              <fill>
                <patternFill>
                  <bgColor rgb="FF92D050"/>
                </patternFill>
              </fill>
            </x14:dxf>
          </x14:cfRule>
          <xm:sqref>J369</xm:sqref>
        </x14:conditionalFormatting>
        <x14:conditionalFormatting xmlns:xm="http://schemas.microsoft.com/office/excel/2006/main">
          <x14:cfRule type="expression" priority="37" id="{A6B79DF8-00B8-4DCE-8985-142858B2CB80}">
            <xm:f>D376&lt;('Gesamt ZF'!D376-20%)</xm:f>
            <x14:dxf>
              <fill>
                <patternFill>
                  <bgColor theme="3" tint="0.59996337778862885"/>
                </patternFill>
              </fill>
            </x14:dxf>
          </x14:cfRule>
          <x14:cfRule type="expression" priority="38" id="{0251AFA3-BC56-47B9-BE5F-EB6F5B0AA1CF}">
            <xm:f>D376&gt;('Gesamt ZF'!D376+20%)</xm:f>
            <x14:dxf>
              <fill>
                <patternFill>
                  <bgColor rgb="FF92D050"/>
                </patternFill>
              </fill>
            </x14:dxf>
          </x14:cfRule>
          <xm:sqref>D376 F376</xm:sqref>
        </x14:conditionalFormatting>
        <x14:conditionalFormatting xmlns:xm="http://schemas.microsoft.com/office/excel/2006/main">
          <x14:cfRule type="expression" priority="35" id="{6B3BC117-CC6E-4ED4-BEB9-6898BC5B0F0D}">
            <xm:f>D385&lt;('Gesamt ZF'!D385-20%)</xm:f>
            <x14:dxf>
              <fill>
                <patternFill>
                  <bgColor theme="3" tint="0.59996337778862885"/>
                </patternFill>
              </fill>
            </x14:dxf>
          </x14:cfRule>
          <x14:cfRule type="expression" priority="36" id="{CD4335E9-B8A2-4BFA-B4F8-D4F02965F008}">
            <xm:f>D385&gt;('Gesamt ZF'!D385+20%)</xm:f>
            <x14:dxf>
              <fill>
                <patternFill>
                  <bgColor rgb="FF92D050"/>
                </patternFill>
              </fill>
            </x14:dxf>
          </x14:cfRule>
          <xm:sqref>D385 H385 F385</xm:sqref>
        </x14:conditionalFormatting>
        <x14:conditionalFormatting xmlns:xm="http://schemas.microsoft.com/office/excel/2006/main">
          <x14:cfRule type="expression" priority="33" id="{50F4B623-0DF3-4022-A1C4-75731EDC4C2C}">
            <xm:f>D387&lt;('Gesamt ZF'!D387-20%)</xm:f>
            <x14:dxf>
              <fill>
                <patternFill>
                  <bgColor theme="3" tint="0.59996337778862885"/>
                </patternFill>
              </fill>
            </x14:dxf>
          </x14:cfRule>
          <x14:cfRule type="expression" priority="34" id="{9BE3265A-9DAB-43E1-9159-5C29AFCA46B2}">
            <xm:f>D387&gt;('Gesamt ZF'!D387+20%)</xm:f>
            <x14:dxf>
              <fill>
                <patternFill>
                  <bgColor rgb="FF92D050"/>
                </patternFill>
              </fill>
            </x14:dxf>
          </x14:cfRule>
          <xm:sqref>D387 H387 F387</xm:sqref>
        </x14:conditionalFormatting>
        <x14:conditionalFormatting xmlns:xm="http://schemas.microsoft.com/office/excel/2006/main">
          <x14:cfRule type="expression" priority="31" id="{215A303A-0946-466E-8C00-9289FD902E9D}">
            <xm:f>D389&lt;('Gesamt ZF'!D389-20%)</xm:f>
            <x14:dxf>
              <fill>
                <patternFill>
                  <bgColor theme="3" tint="0.59996337778862885"/>
                </patternFill>
              </fill>
            </x14:dxf>
          </x14:cfRule>
          <x14:cfRule type="expression" priority="32" id="{707EFDB8-A5F6-4030-8C41-60DBBBF8807B}">
            <xm:f>D389&gt;('Gesamt ZF'!D389+20%)</xm:f>
            <x14:dxf>
              <fill>
                <patternFill>
                  <bgColor rgb="FF92D050"/>
                </patternFill>
              </fill>
            </x14:dxf>
          </x14:cfRule>
          <xm:sqref>D389 H389 F389</xm:sqref>
        </x14:conditionalFormatting>
        <x14:conditionalFormatting xmlns:xm="http://schemas.microsoft.com/office/excel/2006/main">
          <x14:cfRule type="expression" priority="29" id="{AF9E02B5-0368-4CC4-AD93-535174B3F0FE}">
            <xm:f>D391&lt;('Gesamt ZF'!D391-20%)</xm:f>
            <x14:dxf>
              <fill>
                <patternFill>
                  <bgColor theme="3" tint="0.59996337778862885"/>
                </patternFill>
              </fill>
            </x14:dxf>
          </x14:cfRule>
          <x14:cfRule type="expression" priority="30" id="{73914B9B-34F1-4A7B-A5D3-A812B757C2FB}">
            <xm:f>D391&gt;('Gesamt ZF'!D391+20%)</xm:f>
            <x14:dxf>
              <fill>
                <patternFill>
                  <bgColor rgb="FF92D050"/>
                </patternFill>
              </fill>
            </x14:dxf>
          </x14:cfRule>
          <xm:sqref>D391 H391 F391</xm:sqref>
        </x14:conditionalFormatting>
        <x14:conditionalFormatting xmlns:xm="http://schemas.microsoft.com/office/excel/2006/main">
          <x14:cfRule type="expression" priority="27" id="{BD31586F-3B52-4FA8-910F-6BDF83DF0F32}">
            <xm:f>D401&lt;('Gesamt ZF'!D401-20%)</xm:f>
            <x14:dxf>
              <fill>
                <patternFill>
                  <bgColor theme="3" tint="0.59996337778862885"/>
                </patternFill>
              </fill>
            </x14:dxf>
          </x14:cfRule>
          <x14:cfRule type="expression" priority="28" id="{59AD389B-142C-4A86-80A9-7F131F01B23F}">
            <xm:f>D401&gt;('Gesamt ZF'!D401+20%)</xm:f>
            <x14:dxf>
              <fill>
                <patternFill>
                  <bgColor rgb="FF92D050"/>
                </patternFill>
              </fill>
            </x14:dxf>
          </x14:cfRule>
          <xm:sqref>D401 F401</xm:sqref>
        </x14:conditionalFormatting>
        <x14:conditionalFormatting xmlns:xm="http://schemas.microsoft.com/office/excel/2006/main">
          <x14:cfRule type="expression" priority="25" id="{980821D0-CA4C-4136-8B10-0FFA30C6476A}">
            <xm:f>D409&lt;('Gesamt ZF'!D409-20%)</xm:f>
            <x14:dxf>
              <fill>
                <patternFill>
                  <bgColor theme="3" tint="0.59996337778862885"/>
                </patternFill>
              </fill>
            </x14:dxf>
          </x14:cfRule>
          <x14:cfRule type="expression" priority="26" id="{E1DA7E7B-3A8D-425C-BB12-C906FC29B862}">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87F68CC6-0CAA-48C6-8D11-3720C33CBACA}">
            <xm:f>D427&lt;('Gesamt ZF'!D427-20%)</xm:f>
            <x14:dxf>
              <fill>
                <patternFill>
                  <bgColor theme="3" tint="0.59996337778862885"/>
                </patternFill>
              </fill>
            </x14:dxf>
          </x14:cfRule>
          <x14:cfRule type="expression" priority="24" id="{B55CBF52-0916-47A7-B744-0E497269B845}">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1B379E63-8EB6-4ADC-8C3A-624C4D2CD11B}">
            <xm:f>D428&lt;('Gesamt ZF'!D428-20%)</xm:f>
            <x14:dxf>
              <fill>
                <patternFill>
                  <bgColor theme="3" tint="0.59996337778862885"/>
                </patternFill>
              </fill>
            </x14:dxf>
          </x14:cfRule>
          <x14:cfRule type="expression" priority="22" id="{A0FC4C08-AFEE-42E8-A3A7-4EEFCB18F165}">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5D0EC96E-2EE0-4472-A3F0-39DA7B33E518}">
            <xm:f>D445&lt;('Gesamt ZF'!D445-20%)</xm:f>
            <x14:dxf>
              <fill>
                <patternFill>
                  <bgColor theme="3" tint="0.59996337778862885"/>
                </patternFill>
              </fill>
            </x14:dxf>
          </x14:cfRule>
          <x14:cfRule type="expression" priority="20" id="{D92F98DA-C224-456B-8489-F2A30D231FAF}">
            <xm:f>D445&gt;('Gesamt ZF'!D445+20%)</xm:f>
            <x14:dxf>
              <fill>
                <patternFill>
                  <bgColor rgb="FF92D050"/>
                </patternFill>
              </fill>
            </x14:dxf>
          </x14:cfRule>
          <xm:sqref>D445:D447 J445:J447 H445:H447 F445:F447</xm:sqref>
        </x14:conditionalFormatting>
        <x14:conditionalFormatting xmlns:xm="http://schemas.microsoft.com/office/excel/2006/main">
          <x14:cfRule type="expression" priority="17" id="{F1CD93A9-8052-438C-95FF-8F504C4E0DE8}">
            <xm:f>D456&lt;('Gesamt ZF'!D456-20%)</xm:f>
            <x14:dxf>
              <fill>
                <patternFill>
                  <bgColor theme="3" tint="0.59996337778862885"/>
                </patternFill>
              </fill>
            </x14:dxf>
          </x14:cfRule>
          <x14:cfRule type="expression" priority="18" id="{FE90667F-7AEA-4FEE-A2B6-8059EDCBC9AD}">
            <xm:f>D456&gt;('Gesamt ZF'!D456+20%)</xm:f>
            <x14:dxf>
              <fill>
                <patternFill>
                  <bgColor rgb="FF92D050"/>
                </patternFill>
              </fill>
            </x14:dxf>
          </x14:cfRule>
          <xm:sqref>D456 F456</xm:sqref>
        </x14:conditionalFormatting>
        <x14:conditionalFormatting xmlns:xm="http://schemas.microsoft.com/office/excel/2006/main">
          <x14:cfRule type="expression" priority="15" id="{2E187ABC-4BF6-4214-9E20-6F127B755964}">
            <xm:f>D464&lt;('Gesamt ZF'!D464-20%)</xm:f>
            <x14:dxf>
              <fill>
                <patternFill>
                  <bgColor theme="3" tint="0.59996337778862885"/>
                </patternFill>
              </fill>
            </x14:dxf>
          </x14:cfRule>
          <x14:cfRule type="expression" priority="16" id="{B3F36930-CC67-4302-9116-3A1C09355BDB}">
            <xm:f>D464&gt;('Gesamt ZF'!D464+20%)</xm:f>
            <x14:dxf>
              <fill>
                <patternFill>
                  <bgColor rgb="FF92D050"/>
                </patternFill>
              </fill>
            </x14:dxf>
          </x14:cfRule>
          <xm:sqref>D464:D468 H464:H468 F464:F468</xm:sqref>
        </x14:conditionalFormatting>
        <x14:conditionalFormatting xmlns:xm="http://schemas.microsoft.com/office/excel/2006/main">
          <x14:cfRule type="expression" priority="13" id="{11A42756-173E-478E-AD51-7DBFABA1A422}">
            <xm:f>D476&lt;('Gesamt ZF'!D476-20%)</xm:f>
            <x14:dxf>
              <fill>
                <patternFill>
                  <bgColor theme="3" tint="0.59996337778862885"/>
                </patternFill>
              </fill>
            </x14:dxf>
          </x14:cfRule>
          <x14:cfRule type="expression" priority="14" id="{0754F042-5F5F-4B28-BE4D-1E6C08A44923}">
            <xm:f>D476&gt;('Gesamt ZF'!D476+20%)</xm:f>
            <x14:dxf>
              <fill>
                <patternFill>
                  <bgColor rgb="FF92D050"/>
                </patternFill>
              </fill>
            </x14:dxf>
          </x14:cfRule>
          <xm:sqref>D476:D481 H476:H481 F476:F481</xm:sqref>
        </x14:conditionalFormatting>
        <x14:conditionalFormatting xmlns:xm="http://schemas.microsoft.com/office/excel/2006/main">
          <x14:cfRule type="expression" priority="11" id="{4B31AB56-BD32-4158-803C-0451594E38EB}">
            <xm:f>D494&lt;('Gesamt ZF'!D494-20%)</xm:f>
            <x14:dxf>
              <fill>
                <patternFill>
                  <bgColor theme="3" tint="0.59996337778862885"/>
                </patternFill>
              </fill>
            </x14:dxf>
          </x14:cfRule>
          <x14:cfRule type="expression" priority="12" id="{5FF5178D-D2DC-4427-9FEF-2D6E5DFEF453}">
            <xm:f>D494&gt;('Gesamt ZF'!D494+20%)</xm:f>
            <x14:dxf>
              <fill>
                <patternFill>
                  <bgColor rgb="FF92D050"/>
                </patternFill>
              </fill>
            </x14:dxf>
          </x14:cfRule>
          <xm:sqref>D494:D496 H494:H496 F494:F496</xm:sqref>
        </x14:conditionalFormatting>
        <x14:conditionalFormatting xmlns:xm="http://schemas.microsoft.com/office/excel/2006/main">
          <x14:cfRule type="expression" priority="9" id="{18F1ED8A-1F3F-4D13-B9A4-08786B57D269}">
            <xm:f>D506&lt;('Gesamt ZF'!D506-20%)</xm:f>
            <x14:dxf>
              <fill>
                <patternFill>
                  <bgColor theme="3" tint="0.59996337778862885"/>
                </patternFill>
              </fill>
            </x14:dxf>
          </x14:cfRule>
          <x14:cfRule type="expression" priority="10" id="{BEC861B5-3984-4C68-8D9F-CE8A75555110}">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63E89A78-5408-4830-AC1E-089BDD2CDF99}">
            <xm:f>D527&lt;('Gesamt ZF'!D527-20%)</xm:f>
            <x14:dxf>
              <fill>
                <patternFill>
                  <bgColor theme="3" tint="0.59996337778862885"/>
                </patternFill>
              </fill>
            </x14:dxf>
          </x14:cfRule>
          <x14:cfRule type="expression" priority="8" id="{44ACDC6A-6417-43E5-99D8-A893FBAC3BA6}">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89D7FD98-B50B-4A16-A9C4-45159A0233D2}">
            <xm:f>D549&lt;('Gesamt ZF'!D549-20%)</xm:f>
            <x14:dxf>
              <fill>
                <patternFill>
                  <bgColor theme="3" tint="0.59996337778862885"/>
                </patternFill>
              </fill>
            </x14:dxf>
          </x14:cfRule>
          <x14:cfRule type="expression" priority="6" id="{738E9123-7FF3-4BF0-98F6-43CB98B2BC34}">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D07AD182-5A3A-46C0-9D53-B2A96C569006}">
            <xm:f>D562&lt;('Gesamt ZF'!D562-20%)</xm:f>
            <x14:dxf>
              <fill>
                <patternFill>
                  <bgColor theme="3" tint="0.59996337778862885"/>
                </patternFill>
              </fill>
            </x14:dxf>
          </x14:cfRule>
          <x14:cfRule type="expression" priority="4" id="{1CF93AF0-7499-4D89-B09B-D1A57013E53C}">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ED21F434-3393-4FD0-B511-BA494799F3FF}">
            <xm:f>D573&lt;('Gesamt ZF'!D573-20%)</xm:f>
            <x14:dxf>
              <fill>
                <patternFill>
                  <bgColor theme="3" tint="0.59996337778862885"/>
                </patternFill>
              </fill>
            </x14:dxf>
          </x14:cfRule>
          <x14:cfRule type="expression" priority="2" id="{E96134AF-212F-4ED0-9D16-2A017BF86AEF}">
            <xm:f>D573&gt;('Gesamt ZF'!D573+20%)</xm:f>
            <x14:dxf>
              <fill>
                <patternFill>
                  <bgColor rgb="FF92D050"/>
                </patternFill>
              </fill>
            </x14:dxf>
          </x14:cfRule>
          <xm:sqref>D573:D578 H573:H578 F573:F578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583"/>
  <sheetViews>
    <sheetView zoomScale="90" zoomScaleNormal="90" workbookViewId="0">
      <selection activeCell="D14" sqref="D14"/>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02" t="s">
        <v>260</v>
      </c>
    </row>
    <row r="4" spans="2:16" x14ac:dyDescent="0.2">
      <c r="C4" s="102" t="s">
        <v>0</v>
      </c>
    </row>
    <row r="6" spans="2:16" x14ac:dyDescent="0.2">
      <c r="C6" s="102" t="s">
        <v>304</v>
      </c>
    </row>
    <row r="8" spans="2:16" x14ac:dyDescent="0.2">
      <c r="B8" s="253" t="s">
        <v>1</v>
      </c>
      <c r="C8" s="257" t="s">
        <v>259</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9</v>
      </c>
      <c r="D12" s="2">
        <f>C12/$M$12</f>
        <v>7.6923076923076927E-2</v>
      </c>
      <c r="E12" s="3">
        <v>29</v>
      </c>
      <c r="F12" s="2">
        <f>E12/$M$12</f>
        <v>0.24786324786324787</v>
      </c>
      <c r="G12" s="3">
        <v>29</v>
      </c>
      <c r="H12" s="2">
        <f>G12/$M$12</f>
        <v>0.24786324786324787</v>
      </c>
      <c r="I12" s="3">
        <v>35</v>
      </c>
      <c r="J12" s="2">
        <f>I12/$M$12</f>
        <v>0.29914529914529914</v>
      </c>
      <c r="K12" s="3">
        <v>15</v>
      </c>
      <c r="L12" s="2">
        <f>K12/$M$12</f>
        <v>0.12820512820512819</v>
      </c>
      <c r="M12" s="3">
        <v>117</v>
      </c>
      <c r="N12" s="4">
        <v>0</v>
      </c>
      <c r="O12" s="4">
        <v>117</v>
      </c>
      <c r="P12" s="123"/>
    </row>
    <row r="13" spans="2:16" ht="13.5" customHeight="1" x14ac:dyDescent="0.25">
      <c r="B13" s="23" t="s">
        <v>8</v>
      </c>
      <c r="C13" s="1">
        <v>101</v>
      </c>
      <c r="D13" s="2">
        <f>C13/$M$13</f>
        <v>0.94392523364485981</v>
      </c>
      <c r="E13" s="3">
        <v>4</v>
      </c>
      <c r="F13" s="2">
        <f>E13/$M$13</f>
        <v>3.7383177570093455E-2</v>
      </c>
      <c r="G13" s="3">
        <v>2</v>
      </c>
      <c r="H13" s="2">
        <f>G13/$M$13</f>
        <v>1.8691588785046728E-2</v>
      </c>
      <c r="I13" s="3">
        <v>0</v>
      </c>
      <c r="J13" s="2">
        <f>I13/$M$13</f>
        <v>0</v>
      </c>
      <c r="K13" s="3">
        <v>0</v>
      </c>
      <c r="L13" s="2">
        <f>K13/$M$13</f>
        <v>0</v>
      </c>
      <c r="M13" s="3">
        <v>107</v>
      </c>
      <c r="N13" s="3">
        <v>10</v>
      </c>
      <c r="O13" s="4">
        <v>117</v>
      </c>
      <c r="P13" s="123"/>
    </row>
    <row r="14" spans="2:16" ht="15.75" customHeight="1" x14ac:dyDescent="0.25">
      <c r="B14" s="23" t="s">
        <v>9</v>
      </c>
      <c r="C14" s="1">
        <v>75</v>
      </c>
      <c r="D14" s="2">
        <f>C14/$M$14</f>
        <v>0.69444444444444442</v>
      </c>
      <c r="E14" s="3">
        <v>17</v>
      </c>
      <c r="F14" s="2">
        <f>E14/$M$14</f>
        <v>0.15740740740740741</v>
      </c>
      <c r="G14" s="4">
        <v>10</v>
      </c>
      <c r="H14" s="2">
        <f>G14/$M$14</f>
        <v>9.2592592592592587E-2</v>
      </c>
      <c r="I14" s="4">
        <v>6</v>
      </c>
      <c r="J14" s="2">
        <f>I14/$M$14</f>
        <v>5.5555555555555552E-2</v>
      </c>
      <c r="K14" s="4">
        <v>0</v>
      </c>
      <c r="L14" s="2">
        <f>K14/$M$14</f>
        <v>0</v>
      </c>
      <c r="M14" s="4">
        <v>108</v>
      </c>
      <c r="N14" s="4">
        <v>9</v>
      </c>
      <c r="O14" s="4">
        <v>117</v>
      </c>
      <c r="P14" s="123"/>
    </row>
    <row r="15" spans="2:16" ht="15.75" customHeight="1" x14ac:dyDescent="0.25">
      <c r="B15" s="23" t="s">
        <v>10</v>
      </c>
      <c r="C15" s="1">
        <v>101</v>
      </c>
      <c r="D15" s="2">
        <f>C15/$M$15</f>
        <v>0.93518518518518523</v>
      </c>
      <c r="E15" s="3">
        <v>4</v>
      </c>
      <c r="F15" s="2">
        <f>E15/$M$15</f>
        <v>3.7037037037037035E-2</v>
      </c>
      <c r="G15" s="3">
        <v>2</v>
      </c>
      <c r="H15" s="2">
        <f>G15/$M$15</f>
        <v>1.8518518518518517E-2</v>
      </c>
      <c r="I15" s="3">
        <v>1</v>
      </c>
      <c r="J15" s="2">
        <f>I15/$M$15</f>
        <v>9.2592592592592587E-3</v>
      </c>
      <c r="K15" s="3">
        <v>0</v>
      </c>
      <c r="L15" s="2">
        <f>K15/$M$15</f>
        <v>0</v>
      </c>
      <c r="M15" s="3">
        <v>108</v>
      </c>
      <c r="N15" s="3">
        <v>9</v>
      </c>
      <c r="O15" s="4">
        <v>117</v>
      </c>
      <c r="P15" s="123"/>
    </row>
    <row r="16" spans="2:16" ht="16.5" customHeight="1" x14ac:dyDescent="0.25">
      <c r="B16" s="23" t="s">
        <v>11</v>
      </c>
      <c r="C16" s="1">
        <v>87</v>
      </c>
      <c r="D16" s="2">
        <f>C16/$M$16</f>
        <v>0.79816513761467889</v>
      </c>
      <c r="E16" s="3">
        <v>10</v>
      </c>
      <c r="F16" s="2">
        <f>E16/$M$16</f>
        <v>9.1743119266055051E-2</v>
      </c>
      <c r="G16" s="3">
        <v>6</v>
      </c>
      <c r="H16" s="2">
        <f>G16/$M$16</f>
        <v>5.5045871559633031E-2</v>
      </c>
      <c r="I16" s="3">
        <v>3</v>
      </c>
      <c r="J16" s="2">
        <f>I16/$M$16</f>
        <v>2.7522935779816515E-2</v>
      </c>
      <c r="K16" s="3">
        <v>3</v>
      </c>
      <c r="L16" s="2">
        <f>K16/$M$16</f>
        <v>2.7522935779816515E-2</v>
      </c>
      <c r="M16" s="3">
        <f>K16+I16+G16+E16+C16</f>
        <v>109</v>
      </c>
      <c r="N16" s="4">
        <v>8</v>
      </c>
      <c r="O16" s="35">
        <f>N16+M16</f>
        <v>117</v>
      </c>
      <c r="P16" s="124"/>
    </row>
    <row r="17" spans="2:16" ht="19.5" customHeight="1" x14ac:dyDescent="0.25">
      <c r="B17" s="23" t="s">
        <v>12</v>
      </c>
      <c r="C17" s="1">
        <v>102</v>
      </c>
      <c r="D17" s="2">
        <f>C17/$M$17</f>
        <v>0.98076923076923073</v>
      </c>
      <c r="E17" s="3">
        <v>1</v>
      </c>
      <c r="F17" s="2">
        <f>E17/$M$17</f>
        <v>9.6153846153846159E-3</v>
      </c>
      <c r="G17" s="3">
        <v>1</v>
      </c>
      <c r="H17" s="2">
        <f>G17/$M$17</f>
        <v>9.6153846153846159E-3</v>
      </c>
      <c r="I17" s="3">
        <v>0</v>
      </c>
      <c r="J17" s="2">
        <f>I17/$M$17</f>
        <v>0</v>
      </c>
      <c r="K17" s="3">
        <v>0</v>
      </c>
      <c r="L17" s="2">
        <f>K17/$M$17</f>
        <v>0</v>
      </c>
      <c r="M17" s="3">
        <v>104</v>
      </c>
      <c r="N17" s="3">
        <v>13</v>
      </c>
      <c r="O17" s="4">
        <v>117</v>
      </c>
      <c r="P17" s="123"/>
    </row>
    <row r="18" spans="2:16" ht="26.25" customHeight="1" x14ac:dyDescent="0.25">
      <c r="B18" s="23" t="s">
        <v>13</v>
      </c>
      <c r="C18" s="1">
        <v>78</v>
      </c>
      <c r="D18" s="2">
        <f>C18/$M$18</f>
        <v>0.70270270270270274</v>
      </c>
      <c r="E18" s="3">
        <v>12</v>
      </c>
      <c r="F18" s="2">
        <f>E18/$M$18</f>
        <v>0.10810810810810811</v>
      </c>
      <c r="G18" s="3">
        <v>9</v>
      </c>
      <c r="H18" s="2">
        <f>G18/$M$18</f>
        <v>8.1081081081081086E-2</v>
      </c>
      <c r="I18" s="3">
        <v>10</v>
      </c>
      <c r="J18" s="2">
        <f>I18/$M$18</f>
        <v>9.0090090090090086E-2</v>
      </c>
      <c r="K18" s="3">
        <v>2</v>
      </c>
      <c r="L18" s="2">
        <f>K18/$M$18</f>
        <v>1.8018018018018018E-2</v>
      </c>
      <c r="M18" s="3">
        <v>111</v>
      </c>
      <c r="N18" s="3">
        <v>6</v>
      </c>
      <c r="O18" s="4">
        <v>117</v>
      </c>
      <c r="P18" s="123"/>
    </row>
    <row r="19" spans="2:16" ht="15" customHeight="1" x14ac:dyDescent="0.25">
      <c r="B19" s="23" t="s">
        <v>14</v>
      </c>
      <c r="C19" s="1">
        <v>88</v>
      </c>
      <c r="D19" s="2">
        <f>C19/$M$19</f>
        <v>0.82242990654205606</v>
      </c>
      <c r="E19" s="3">
        <v>10</v>
      </c>
      <c r="F19" s="2">
        <f>E19/$M$19</f>
        <v>9.3457943925233641E-2</v>
      </c>
      <c r="G19" s="3">
        <v>6</v>
      </c>
      <c r="H19" s="2">
        <f>G19/$M$19</f>
        <v>5.6074766355140186E-2</v>
      </c>
      <c r="I19" s="3">
        <v>3</v>
      </c>
      <c r="J19" s="2">
        <f>I19/$M$19</f>
        <v>2.8037383177570093E-2</v>
      </c>
      <c r="K19" s="3">
        <v>0</v>
      </c>
      <c r="L19" s="2">
        <f>K19/$M$19</f>
        <v>0</v>
      </c>
      <c r="M19" s="3">
        <v>107</v>
      </c>
      <c r="N19" s="3">
        <v>10</v>
      </c>
      <c r="O19" s="4">
        <v>117</v>
      </c>
      <c r="P19" s="123"/>
    </row>
    <row r="20" spans="2:16" ht="15.75" customHeight="1" x14ac:dyDescent="0.2">
      <c r="B20" s="23" t="s">
        <v>15</v>
      </c>
      <c r="C20" s="1">
        <v>95</v>
      </c>
      <c r="D20" s="2">
        <f>C20/$M$20</f>
        <v>0.89622641509433965</v>
      </c>
      <c r="E20" s="3">
        <v>8</v>
      </c>
      <c r="F20" s="2">
        <f>E20/$M$20</f>
        <v>7.5471698113207544E-2</v>
      </c>
      <c r="G20" s="3">
        <v>2</v>
      </c>
      <c r="H20" s="2">
        <f>G20/$M$20</f>
        <v>1.8867924528301886E-2</v>
      </c>
      <c r="I20" s="3">
        <v>0</v>
      </c>
      <c r="J20" s="2">
        <f>I20/$M$20</f>
        <v>0</v>
      </c>
      <c r="K20" s="3">
        <v>1</v>
      </c>
      <c r="L20" s="2">
        <f>K20/$M$20</f>
        <v>9.433962264150943E-3</v>
      </c>
      <c r="M20" s="3">
        <v>106</v>
      </c>
      <c r="N20" s="3">
        <v>11</v>
      </c>
      <c r="O20" s="4">
        <v>117</v>
      </c>
      <c r="P20" s="12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17</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1</v>
      </c>
      <c r="D29" s="2">
        <f>C29/$M$29</f>
        <v>1.5873015873015872E-2</v>
      </c>
      <c r="E29" s="3">
        <v>8</v>
      </c>
      <c r="F29" s="2">
        <f>E29/$M$29</f>
        <v>0.12698412698412698</v>
      </c>
      <c r="G29" s="3">
        <v>17</v>
      </c>
      <c r="H29" s="2">
        <f>G29/$M$29</f>
        <v>0.26984126984126983</v>
      </c>
      <c r="I29" s="3">
        <v>27</v>
      </c>
      <c r="J29" s="2">
        <f>I29/$M$29</f>
        <v>0.42857142857142855</v>
      </c>
      <c r="K29" s="3">
        <v>10</v>
      </c>
      <c r="L29" s="2">
        <f>K29/$M$29</f>
        <v>0.15873015873015872</v>
      </c>
      <c r="M29" s="11">
        <v>63</v>
      </c>
      <c r="N29" s="11">
        <v>0</v>
      </c>
      <c r="O29" s="41">
        <v>63</v>
      </c>
      <c r="P29" s="123"/>
    </row>
    <row r="30" spans="2:16" x14ac:dyDescent="0.25">
      <c r="B30" s="23" t="s">
        <v>8</v>
      </c>
      <c r="C30" s="10">
        <v>57</v>
      </c>
      <c r="D30" s="2">
        <f>C30/$M$30</f>
        <v>0.95</v>
      </c>
      <c r="E30" s="3">
        <v>1</v>
      </c>
      <c r="F30" s="2">
        <f>E30/$M$30</f>
        <v>1.6666666666666666E-2</v>
      </c>
      <c r="G30" s="3">
        <v>2</v>
      </c>
      <c r="H30" s="2">
        <f>G30/$M$30</f>
        <v>3.3333333333333333E-2</v>
      </c>
      <c r="I30" s="3">
        <v>0</v>
      </c>
      <c r="J30" s="2">
        <f>I30/$M$30</f>
        <v>0</v>
      </c>
      <c r="K30" s="3">
        <v>0</v>
      </c>
      <c r="L30" s="2">
        <f>K30/$M$30</f>
        <v>0</v>
      </c>
      <c r="M30" s="11">
        <v>60</v>
      </c>
      <c r="N30" s="9">
        <v>3</v>
      </c>
      <c r="O30" s="41">
        <v>63</v>
      </c>
      <c r="P30" s="123"/>
    </row>
    <row r="31" spans="2:16" x14ac:dyDescent="0.25">
      <c r="B31" s="23" t="s">
        <v>9</v>
      </c>
      <c r="C31" s="10">
        <v>44</v>
      </c>
      <c r="D31" s="2">
        <f>C31/$M$31</f>
        <v>0.73333333333333328</v>
      </c>
      <c r="E31" s="3">
        <v>10</v>
      </c>
      <c r="F31" s="2">
        <f>E31/$M$31</f>
        <v>0.16666666666666666</v>
      </c>
      <c r="G31" s="4">
        <v>3</v>
      </c>
      <c r="H31" s="2">
        <f>G31/$M$31</f>
        <v>0.05</v>
      </c>
      <c r="I31" s="4">
        <v>3</v>
      </c>
      <c r="J31" s="2">
        <f>I31/$M$31</f>
        <v>0.05</v>
      </c>
      <c r="K31" s="4">
        <v>0</v>
      </c>
      <c r="L31" s="2">
        <f>K31/$M$31</f>
        <v>0</v>
      </c>
      <c r="M31" s="11">
        <v>60</v>
      </c>
      <c r="N31" s="9">
        <v>3</v>
      </c>
      <c r="O31" s="41">
        <v>63</v>
      </c>
      <c r="P31" s="123"/>
    </row>
    <row r="32" spans="2:16" x14ac:dyDescent="0.25">
      <c r="B32" s="23" t="s">
        <v>18</v>
      </c>
      <c r="C32" s="10">
        <v>54</v>
      </c>
      <c r="D32" s="2">
        <f>C32/$M$32</f>
        <v>0.9</v>
      </c>
      <c r="E32" s="3">
        <v>4</v>
      </c>
      <c r="F32" s="2">
        <f>E32/$M$32</f>
        <v>6.6666666666666666E-2</v>
      </c>
      <c r="G32" s="3">
        <v>1</v>
      </c>
      <c r="H32" s="2">
        <f>G32/$M$32</f>
        <v>1.6666666666666666E-2</v>
      </c>
      <c r="I32" s="3">
        <v>1</v>
      </c>
      <c r="J32" s="2">
        <f>I32/$M$32</f>
        <v>1.6666666666666666E-2</v>
      </c>
      <c r="K32" s="3">
        <v>0</v>
      </c>
      <c r="L32" s="2">
        <f>K32/$M$32</f>
        <v>0</v>
      </c>
      <c r="M32" s="9">
        <v>60</v>
      </c>
      <c r="N32" s="9">
        <v>3</v>
      </c>
      <c r="O32" s="41">
        <v>63</v>
      </c>
      <c r="P32" s="123"/>
    </row>
    <row r="33" spans="2:16" x14ac:dyDescent="0.25">
      <c r="B33" s="23" t="s">
        <v>11</v>
      </c>
      <c r="C33" s="10">
        <v>46</v>
      </c>
      <c r="D33" s="2">
        <f>C33/$M$33</f>
        <v>0.76666666666666672</v>
      </c>
      <c r="E33" s="3">
        <v>5</v>
      </c>
      <c r="F33" s="2">
        <f>E33/$M$33</f>
        <v>8.3333333333333329E-2</v>
      </c>
      <c r="G33" s="3">
        <v>4</v>
      </c>
      <c r="H33" s="2">
        <f>G33/$M$33</f>
        <v>6.6666666666666666E-2</v>
      </c>
      <c r="I33" s="3">
        <v>3</v>
      </c>
      <c r="J33" s="2">
        <f>I33/$M$33</f>
        <v>0.05</v>
      </c>
      <c r="K33" s="3">
        <v>2</v>
      </c>
      <c r="L33" s="2">
        <f>K33/$M$33</f>
        <v>3.3333333333333333E-2</v>
      </c>
      <c r="M33" s="11">
        <v>60</v>
      </c>
      <c r="N33" s="9">
        <v>3</v>
      </c>
      <c r="O33" s="41">
        <v>63</v>
      </c>
      <c r="P33" s="123"/>
    </row>
    <row r="34" spans="2:16" x14ac:dyDescent="0.25">
      <c r="B34" s="23" t="s">
        <v>12</v>
      </c>
      <c r="C34" s="10">
        <v>59</v>
      </c>
      <c r="D34" s="2">
        <f>C34/$M$34</f>
        <v>0.98333333333333328</v>
      </c>
      <c r="E34" s="3">
        <v>0</v>
      </c>
      <c r="F34" s="2">
        <f>E34/$M$34</f>
        <v>0</v>
      </c>
      <c r="G34" s="3">
        <v>1</v>
      </c>
      <c r="H34" s="2">
        <f>G34/$M$34</f>
        <v>1.6666666666666666E-2</v>
      </c>
      <c r="I34" s="3">
        <v>0</v>
      </c>
      <c r="J34" s="2">
        <f>I34/$M$34</f>
        <v>0</v>
      </c>
      <c r="K34" s="3">
        <v>0</v>
      </c>
      <c r="L34" s="2">
        <f>K34/$M$34</f>
        <v>0</v>
      </c>
      <c r="M34" s="11">
        <v>60</v>
      </c>
      <c r="N34" s="11">
        <v>3</v>
      </c>
      <c r="O34" s="41">
        <v>63</v>
      </c>
      <c r="P34" s="123"/>
    </row>
    <row r="35" spans="2:16" ht="24" x14ac:dyDescent="0.25">
      <c r="B35" s="23" t="s">
        <v>13</v>
      </c>
      <c r="C35" s="10">
        <v>45</v>
      </c>
      <c r="D35" s="2">
        <f>C35/$M$35</f>
        <v>0.72580645161290325</v>
      </c>
      <c r="E35" s="3">
        <v>7</v>
      </c>
      <c r="F35" s="2">
        <f>E35/$M$35</f>
        <v>0.11290322580645161</v>
      </c>
      <c r="G35" s="3">
        <v>3</v>
      </c>
      <c r="H35" s="2">
        <f>G35/$M$35</f>
        <v>4.8387096774193547E-2</v>
      </c>
      <c r="I35" s="3">
        <v>7</v>
      </c>
      <c r="J35" s="2">
        <f>I35/$M$35</f>
        <v>0.11290322580645161</v>
      </c>
      <c r="K35" s="3">
        <v>0</v>
      </c>
      <c r="L35" s="2">
        <f>K35/$M$35</f>
        <v>0</v>
      </c>
      <c r="M35" s="11">
        <v>62</v>
      </c>
      <c r="N35" s="9">
        <v>1</v>
      </c>
      <c r="O35" s="41">
        <v>63</v>
      </c>
      <c r="P35" s="123"/>
    </row>
    <row r="36" spans="2:16" x14ac:dyDescent="0.25">
      <c r="B36" s="23" t="s">
        <v>14</v>
      </c>
      <c r="C36" s="10">
        <v>48</v>
      </c>
      <c r="D36" s="2">
        <f>C36/$M$36</f>
        <v>0.8</v>
      </c>
      <c r="E36" s="3">
        <v>5</v>
      </c>
      <c r="F36" s="2">
        <f>E36/$M$36</f>
        <v>8.3333333333333329E-2</v>
      </c>
      <c r="G36" s="3">
        <v>5</v>
      </c>
      <c r="H36" s="2">
        <f>G36/$M$36</f>
        <v>8.3333333333333329E-2</v>
      </c>
      <c r="I36" s="3">
        <v>2</v>
      </c>
      <c r="J36" s="2">
        <f>I36/$M$36</f>
        <v>3.3333333333333333E-2</v>
      </c>
      <c r="K36" s="3">
        <v>0</v>
      </c>
      <c r="L36" s="2">
        <f>K36/$M$36</f>
        <v>0</v>
      </c>
      <c r="M36" s="11">
        <v>60</v>
      </c>
      <c r="N36" s="9">
        <v>3</v>
      </c>
      <c r="O36" s="41">
        <v>63</v>
      </c>
      <c r="P36" s="123"/>
    </row>
    <row r="37" spans="2:16" x14ac:dyDescent="0.2">
      <c r="B37" s="23" t="s">
        <v>15</v>
      </c>
      <c r="C37" s="10">
        <v>55</v>
      </c>
      <c r="D37" s="2">
        <f>C37/$M$37</f>
        <v>0.93220338983050843</v>
      </c>
      <c r="E37" s="3">
        <v>3</v>
      </c>
      <c r="F37" s="2">
        <f>E37/$M$37</f>
        <v>5.0847457627118647E-2</v>
      </c>
      <c r="G37" s="3">
        <v>0</v>
      </c>
      <c r="H37" s="2">
        <f>G37/$M$37</f>
        <v>0</v>
      </c>
      <c r="I37" s="3">
        <v>0</v>
      </c>
      <c r="J37" s="2">
        <f>I37/$M$37</f>
        <v>0</v>
      </c>
      <c r="K37" s="3">
        <v>1</v>
      </c>
      <c r="L37" s="2">
        <f>K37/$M$37</f>
        <v>1.6949152542372881E-2</v>
      </c>
      <c r="M37" s="11">
        <v>59</v>
      </c>
      <c r="N37" s="9">
        <v>4</v>
      </c>
      <c r="O37" s="41">
        <v>63</v>
      </c>
      <c r="P37" s="123"/>
    </row>
    <row r="40" spans="2:16" x14ac:dyDescent="0.25">
      <c r="C40" s="102" t="s">
        <v>19</v>
      </c>
    </row>
    <row r="42" spans="2:16" ht="15" customHeight="1" x14ac:dyDescent="0.2">
      <c r="B42" s="264" t="s">
        <v>1</v>
      </c>
      <c r="C42" s="257" t="s">
        <v>20</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8</v>
      </c>
      <c r="D46" s="2">
        <f>C46/$M$46</f>
        <v>0.14814814814814814</v>
      </c>
      <c r="E46" s="3">
        <v>21</v>
      </c>
      <c r="F46" s="2">
        <f>E46/$M$46</f>
        <v>0.3888888888888889</v>
      </c>
      <c r="G46" s="3">
        <v>12</v>
      </c>
      <c r="H46" s="2">
        <f>G46/$M$46</f>
        <v>0.22222222222222221</v>
      </c>
      <c r="I46" s="3">
        <v>8</v>
      </c>
      <c r="J46" s="2">
        <f>I46/$M$46</f>
        <v>0.14814814814814814</v>
      </c>
      <c r="K46" s="3">
        <v>5</v>
      </c>
      <c r="L46" s="2">
        <f>K46/$M$46</f>
        <v>9.2592592592592587E-2</v>
      </c>
      <c r="M46" s="11">
        <v>54</v>
      </c>
      <c r="N46" s="9">
        <v>0</v>
      </c>
      <c r="O46" s="9">
        <v>54</v>
      </c>
      <c r="P46" s="123"/>
    </row>
    <row r="47" spans="2:16" x14ac:dyDescent="0.25">
      <c r="B47" s="23" t="s">
        <v>8</v>
      </c>
      <c r="C47" s="10">
        <v>44</v>
      </c>
      <c r="D47" s="2">
        <f>C47/$M$47</f>
        <v>0.93617021276595747</v>
      </c>
      <c r="E47" s="3">
        <v>3</v>
      </c>
      <c r="F47" s="2">
        <f>E47/$M$47</f>
        <v>6.3829787234042548E-2</v>
      </c>
      <c r="G47" s="3">
        <v>0</v>
      </c>
      <c r="H47" s="2">
        <f>G47/$M$47</f>
        <v>0</v>
      </c>
      <c r="I47" s="3">
        <v>0</v>
      </c>
      <c r="J47" s="2">
        <f>I47/$M$47</f>
        <v>0</v>
      </c>
      <c r="K47" s="3">
        <v>0</v>
      </c>
      <c r="L47" s="2">
        <f>K47/$M$47</f>
        <v>0</v>
      </c>
      <c r="M47" s="11">
        <v>47</v>
      </c>
      <c r="N47" s="9">
        <v>7</v>
      </c>
      <c r="O47" s="9">
        <v>54</v>
      </c>
      <c r="P47" s="123"/>
    </row>
    <row r="48" spans="2:16" x14ac:dyDescent="0.25">
      <c r="B48" s="23" t="s">
        <v>22</v>
      </c>
      <c r="C48" s="10">
        <v>31</v>
      </c>
      <c r="D48" s="2">
        <f>C48/$M$48</f>
        <v>0.64583333333333337</v>
      </c>
      <c r="E48" s="3">
        <v>7</v>
      </c>
      <c r="F48" s="2">
        <f>E48/$M$48</f>
        <v>0.14583333333333334</v>
      </c>
      <c r="G48" s="3">
        <v>7</v>
      </c>
      <c r="H48" s="2">
        <f>G48/$M$48</f>
        <v>0.14583333333333334</v>
      </c>
      <c r="I48" s="3">
        <v>3</v>
      </c>
      <c r="J48" s="2">
        <f>I48/$M$48</f>
        <v>6.25E-2</v>
      </c>
      <c r="K48" s="3">
        <v>0</v>
      </c>
      <c r="L48" s="2">
        <f>K48/$M$48</f>
        <v>0</v>
      </c>
      <c r="M48" s="11">
        <v>48</v>
      </c>
      <c r="N48" s="9">
        <v>6</v>
      </c>
      <c r="O48" s="9">
        <v>54</v>
      </c>
      <c r="P48" s="123"/>
    </row>
    <row r="49" spans="2:26" x14ac:dyDescent="0.25">
      <c r="B49" s="23" t="s">
        <v>10</v>
      </c>
      <c r="C49" s="10">
        <v>47</v>
      </c>
      <c r="D49" s="2">
        <f>C49/$M$49</f>
        <v>0.97916666666666663</v>
      </c>
      <c r="E49" s="3">
        <v>0</v>
      </c>
      <c r="F49" s="2">
        <f>E49/$M$49</f>
        <v>0</v>
      </c>
      <c r="G49" s="3">
        <v>1</v>
      </c>
      <c r="H49" s="2">
        <f>G49/$M$49</f>
        <v>2.0833333333333332E-2</v>
      </c>
      <c r="I49" s="3">
        <v>0</v>
      </c>
      <c r="J49" s="2">
        <f>I49/$M$49</f>
        <v>0</v>
      </c>
      <c r="K49" s="3">
        <v>0</v>
      </c>
      <c r="L49" s="2">
        <f>K49/$M$49</f>
        <v>0</v>
      </c>
      <c r="M49" s="9">
        <v>48</v>
      </c>
      <c r="N49" s="9">
        <v>6</v>
      </c>
      <c r="O49" s="9">
        <v>54</v>
      </c>
      <c r="P49" s="123"/>
    </row>
    <row r="50" spans="2:26" x14ac:dyDescent="0.25">
      <c r="B50" s="23" t="s">
        <v>11</v>
      </c>
      <c r="C50" s="10">
        <v>41</v>
      </c>
      <c r="D50" s="2">
        <f>C50/$M$50</f>
        <v>0.83673469387755106</v>
      </c>
      <c r="E50" s="3">
        <v>5</v>
      </c>
      <c r="F50" s="2">
        <f>E50/$M$50</f>
        <v>0.10204081632653061</v>
      </c>
      <c r="G50" s="3">
        <v>2</v>
      </c>
      <c r="H50" s="2">
        <f>G50/$M$50</f>
        <v>4.0816326530612242E-2</v>
      </c>
      <c r="I50" s="3">
        <v>0</v>
      </c>
      <c r="J50" s="2">
        <f>I50/$M$50</f>
        <v>0</v>
      </c>
      <c r="K50" s="3">
        <v>1</v>
      </c>
      <c r="L50" s="2">
        <f>K50/$M$50</f>
        <v>2.0408163265306121E-2</v>
      </c>
      <c r="M50" s="9">
        <v>49</v>
      </c>
      <c r="N50" s="9">
        <v>5</v>
      </c>
      <c r="O50" s="9">
        <v>54</v>
      </c>
      <c r="P50" s="123"/>
    </row>
    <row r="51" spans="2:26" x14ac:dyDescent="0.25">
      <c r="B51" s="23" t="s">
        <v>12</v>
      </c>
      <c r="C51" s="10">
        <v>43</v>
      </c>
      <c r="D51" s="2">
        <f>C51/$M$51</f>
        <v>0.97727272727272729</v>
      </c>
      <c r="E51" s="3">
        <v>1</v>
      </c>
      <c r="F51" s="2">
        <f>E51/$M$51</f>
        <v>2.2727272727272728E-2</v>
      </c>
      <c r="G51" s="3">
        <v>0</v>
      </c>
      <c r="H51" s="2">
        <f>G51/$M$51</f>
        <v>0</v>
      </c>
      <c r="I51" s="3">
        <v>0</v>
      </c>
      <c r="J51" s="2">
        <f>I51/$M$51</f>
        <v>0</v>
      </c>
      <c r="K51" s="3">
        <v>0</v>
      </c>
      <c r="L51" s="2">
        <f>K51/$M$51</f>
        <v>0</v>
      </c>
      <c r="M51" s="9">
        <v>44</v>
      </c>
      <c r="N51" s="9">
        <v>10</v>
      </c>
      <c r="O51" s="9">
        <v>54</v>
      </c>
      <c r="P51" s="123"/>
    </row>
    <row r="52" spans="2:26" ht="24" x14ac:dyDescent="0.2">
      <c r="B52" s="23" t="s">
        <v>13</v>
      </c>
      <c r="C52" s="10">
        <v>33</v>
      </c>
      <c r="D52" s="2">
        <f>C52/$M$52</f>
        <v>0.67346938775510201</v>
      </c>
      <c r="E52" s="3">
        <v>5</v>
      </c>
      <c r="F52" s="2">
        <f>E52/$M$52</f>
        <v>0.10204081632653061</v>
      </c>
      <c r="G52" s="3">
        <v>6</v>
      </c>
      <c r="H52" s="2">
        <f>G52/$M$52</f>
        <v>0.12244897959183673</v>
      </c>
      <c r="I52" s="3">
        <v>3</v>
      </c>
      <c r="J52" s="2">
        <f>I52/$M$52</f>
        <v>6.1224489795918366E-2</v>
      </c>
      <c r="K52" s="3">
        <v>2</v>
      </c>
      <c r="L52" s="2">
        <f>K52/$M$52</f>
        <v>4.0816326530612242E-2</v>
      </c>
      <c r="M52" s="9">
        <v>49</v>
      </c>
      <c r="N52" s="9">
        <v>5</v>
      </c>
      <c r="O52" s="9">
        <v>54</v>
      </c>
      <c r="P52" s="123"/>
    </row>
    <row r="53" spans="2:26" x14ac:dyDescent="0.2">
      <c r="B53" s="23" t="s">
        <v>14</v>
      </c>
      <c r="C53" s="10">
        <v>40</v>
      </c>
      <c r="D53" s="2">
        <f>C53/$M$53</f>
        <v>0.85106382978723405</v>
      </c>
      <c r="E53" s="3">
        <v>5</v>
      </c>
      <c r="F53" s="2">
        <f>E53/$M$53</f>
        <v>0.10638297872340426</v>
      </c>
      <c r="G53" s="3">
        <v>1</v>
      </c>
      <c r="H53" s="2">
        <f>G53/$M$53</f>
        <v>2.1276595744680851E-2</v>
      </c>
      <c r="I53" s="3">
        <v>1</v>
      </c>
      <c r="J53" s="2">
        <f>I53/$M$53</f>
        <v>2.1276595744680851E-2</v>
      </c>
      <c r="K53" s="3">
        <v>0</v>
      </c>
      <c r="L53" s="2">
        <f>K53/$M$53</f>
        <v>0</v>
      </c>
      <c r="M53" s="11">
        <v>47</v>
      </c>
      <c r="N53" s="9">
        <v>7</v>
      </c>
      <c r="O53" s="9">
        <v>54</v>
      </c>
      <c r="P53" s="123"/>
    </row>
    <row r="54" spans="2:26" x14ac:dyDescent="0.2">
      <c r="B54" s="23" t="s">
        <v>15</v>
      </c>
      <c r="C54" s="10">
        <v>40</v>
      </c>
      <c r="D54" s="2">
        <f>C54/$M$54</f>
        <v>0.85106382978723405</v>
      </c>
      <c r="E54" s="3">
        <v>5</v>
      </c>
      <c r="F54" s="2">
        <f>E54/$M$54</f>
        <v>0.10638297872340426</v>
      </c>
      <c r="G54" s="3">
        <v>2</v>
      </c>
      <c r="H54" s="2">
        <f>G54/$M$54</f>
        <v>4.2553191489361701E-2</v>
      </c>
      <c r="I54" s="3">
        <v>0</v>
      </c>
      <c r="J54" s="2">
        <f>I54/$M$54</f>
        <v>0</v>
      </c>
      <c r="K54" s="3">
        <v>0</v>
      </c>
      <c r="L54" s="2">
        <f>K54/$M$54</f>
        <v>0</v>
      </c>
      <c r="M54" s="9">
        <v>47</v>
      </c>
      <c r="N54" s="9">
        <v>7</v>
      </c>
      <c r="O54" s="9">
        <v>54</v>
      </c>
      <c r="P54" s="123"/>
    </row>
    <row r="55" spans="2:26" x14ac:dyDescent="0.2">
      <c r="B55" s="33"/>
      <c r="C55" s="104"/>
      <c r="D55" s="6"/>
      <c r="E55" s="105"/>
      <c r="F55" s="6"/>
      <c r="G55" s="12"/>
      <c r="H55" s="6"/>
      <c r="I55" s="105"/>
      <c r="J55" s="6"/>
      <c r="K55" s="12"/>
      <c r="L55" s="6"/>
      <c r="M55" s="12"/>
      <c r="N55" s="12"/>
      <c r="O55" s="12"/>
    </row>
    <row r="56" spans="2:26" x14ac:dyDescent="0.2">
      <c r="B56" s="33"/>
      <c r="C56" s="104"/>
      <c r="D56" s="6"/>
      <c r="E56" s="105"/>
      <c r="F56" s="6"/>
      <c r="G56" s="12"/>
      <c r="H56" s="6"/>
      <c r="I56" s="105"/>
      <c r="J56" s="6"/>
      <c r="K56" s="12"/>
      <c r="L56" s="6"/>
      <c r="M56" s="12"/>
      <c r="N56" s="12"/>
      <c r="O56" s="12"/>
    </row>
    <row r="57" spans="2:26" x14ac:dyDescent="0.2">
      <c r="B57" s="33"/>
      <c r="C57" s="102" t="s">
        <v>23</v>
      </c>
      <c r="E57" s="105"/>
      <c r="F57" s="6"/>
      <c r="G57" s="12"/>
      <c r="H57" s="6"/>
      <c r="I57" s="105"/>
      <c r="J57" s="6"/>
      <c r="K57" s="12"/>
      <c r="L57" s="6"/>
      <c r="M57" s="12"/>
      <c r="N57" s="12"/>
      <c r="O57" s="12"/>
    </row>
    <row r="59" spans="2:26" x14ac:dyDescent="0.2">
      <c r="B59" s="106"/>
      <c r="C59" s="283" t="s">
        <v>24</v>
      </c>
      <c r="D59" s="283"/>
      <c r="E59" s="283"/>
      <c r="F59" s="283"/>
      <c r="G59" s="283"/>
      <c r="H59" s="283"/>
      <c r="I59" s="283"/>
      <c r="J59" s="283"/>
      <c r="K59" s="283"/>
      <c r="L59" s="283"/>
      <c r="M59" s="283"/>
      <c r="N59" s="283"/>
      <c r="O59" s="283"/>
    </row>
    <row r="60" spans="2:26" ht="72" x14ac:dyDescent="0.2">
      <c r="B60" s="13" t="s">
        <v>25</v>
      </c>
      <c r="C60" s="94" t="s">
        <v>2</v>
      </c>
      <c r="D60" s="94"/>
      <c r="E60" s="94"/>
      <c r="F60" s="94"/>
      <c r="G60" s="94"/>
      <c r="H60" s="94"/>
      <c r="I60" s="94"/>
      <c r="J60" s="94"/>
      <c r="K60" s="94" t="s">
        <v>26</v>
      </c>
      <c r="L60" s="94"/>
      <c r="M60" s="94" t="s">
        <v>21</v>
      </c>
      <c r="N60" s="94" t="s">
        <v>5</v>
      </c>
      <c r="O60" s="86" t="s">
        <v>6</v>
      </c>
      <c r="P60" s="163"/>
      <c r="Q60" s="164"/>
    </row>
    <row r="61" spans="2:26" x14ac:dyDescent="0.2">
      <c r="B61" s="15" t="s">
        <v>27</v>
      </c>
      <c r="C61" s="39">
        <v>22</v>
      </c>
      <c r="D61" s="2">
        <f>C61/$M61</f>
        <v>0.18803418803418803</v>
      </c>
      <c r="E61" s="3">
        <v>31</v>
      </c>
      <c r="F61" s="2">
        <f>E61/$M61</f>
        <v>0.26495726495726496</v>
      </c>
      <c r="G61" s="3">
        <v>23</v>
      </c>
      <c r="H61" s="2">
        <f>G61/$M61</f>
        <v>0.19658119658119658</v>
      </c>
      <c r="I61" s="3">
        <v>23</v>
      </c>
      <c r="J61" s="2">
        <f>I61/$M61</f>
        <v>0.19658119658119658</v>
      </c>
      <c r="K61" s="3">
        <v>18</v>
      </c>
      <c r="L61" s="2">
        <f>K61/$M61</f>
        <v>0.15384615384615385</v>
      </c>
      <c r="M61" s="17">
        <v>117</v>
      </c>
      <c r="N61" s="17">
        <v>0</v>
      </c>
      <c r="O61" s="40">
        <v>117</v>
      </c>
      <c r="P61" s="124"/>
      <c r="Q61" s="165"/>
      <c r="R61" s="87"/>
      <c r="S61" s="88"/>
      <c r="T61" s="87"/>
      <c r="U61" s="88"/>
      <c r="V61" s="87"/>
      <c r="W61" s="89"/>
      <c r="X61" s="87"/>
      <c r="Y61" s="89"/>
      <c r="Z61" s="87"/>
    </row>
    <row r="62" spans="2:26" x14ac:dyDescent="0.2">
      <c r="B62" s="15" t="s">
        <v>28</v>
      </c>
      <c r="C62" s="39">
        <v>17</v>
      </c>
      <c r="D62" s="2">
        <f t="shared" ref="D62:F63" si="0">C62/$M62</f>
        <v>0.26984126984126983</v>
      </c>
      <c r="E62" s="3">
        <v>19</v>
      </c>
      <c r="F62" s="2">
        <f t="shared" si="0"/>
        <v>0.30158730158730157</v>
      </c>
      <c r="G62" s="3">
        <v>14</v>
      </c>
      <c r="H62" s="2">
        <f t="shared" ref="H62" si="1">G62/$M62</f>
        <v>0.22222222222222221</v>
      </c>
      <c r="I62" s="3">
        <v>10</v>
      </c>
      <c r="J62" s="2">
        <f t="shared" ref="J62" si="2">I62/$M62</f>
        <v>0.15873015873015872</v>
      </c>
      <c r="K62" s="3">
        <v>3</v>
      </c>
      <c r="L62" s="2">
        <f t="shared" ref="L62" si="3">K62/$M62</f>
        <v>4.7619047619047616E-2</v>
      </c>
      <c r="M62" s="17">
        <v>63</v>
      </c>
      <c r="N62" s="108">
        <v>0</v>
      </c>
      <c r="O62" s="109">
        <v>63</v>
      </c>
      <c r="P62" s="124"/>
      <c r="Q62" s="165"/>
      <c r="R62" s="87"/>
      <c r="S62" s="88"/>
      <c r="T62" s="87"/>
      <c r="U62" s="88"/>
      <c r="V62" s="87"/>
      <c r="W62" s="89"/>
      <c r="X62" s="87"/>
      <c r="Y62" s="89"/>
      <c r="Z62" s="87"/>
    </row>
    <row r="63" spans="2:26" x14ac:dyDescent="0.2">
      <c r="B63" s="15" t="s">
        <v>29</v>
      </c>
      <c r="C63" s="39">
        <v>5</v>
      </c>
      <c r="D63" s="2">
        <f t="shared" si="0"/>
        <v>9.2592592592592587E-2</v>
      </c>
      <c r="E63" s="3">
        <v>12</v>
      </c>
      <c r="F63" s="2">
        <f t="shared" si="0"/>
        <v>0.22222222222222221</v>
      </c>
      <c r="G63" s="3">
        <v>9</v>
      </c>
      <c r="H63" s="2">
        <f t="shared" ref="H63" si="4">G63/$M63</f>
        <v>0.16666666666666666</v>
      </c>
      <c r="I63" s="3">
        <v>13</v>
      </c>
      <c r="J63" s="2">
        <f t="shared" ref="J63" si="5">I63/$M63</f>
        <v>0.24074074074074073</v>
      </c>
      <c r="K63" s="3">
        <v>15</v>
      </c>
      <c r="L63" s="2">
        <f t="shared" ref="L63" si="6">K63/$M63</f>
        <v>0.27777777777777779</v>
      </c>
      <c r="M63" s="110">
        <v>54</v>
      </c>
      <c r="N63" s="108">
        <v>0</v>
      </c>
      <c r="O63" s="109">
        <v>54</v>
      </c>
      <c r="P63" s="124"/>
      <c r="Q63" s="165"/>
      <c r="R63" s="87"/>
      <c r="S63" s="88"/>
      <c r="T63" s="125"/>
      <c r="U63" s="20"/>
      <c r="V63" s="125"/>
      <c r="W63" s="20"/>
      <c r="X63" s="125"/>
      <c r="Y63" s="20"/>
      <c r="Z63" s="125"/>
    </row>
    <row r="64" spans="2:26" x14ac:dyDescent="0.2">
      <c r="B64" s="14"/>
      <c r="C64" s="20"/>
      <c r="D64" s="20"/>
      <c r="E64" s="20"/>
      <c r="F64" s="20"/>
      <c r="G64" s="20"/>
      <c r="H64" s="20"/>
      <c r="I64" s="19"/>
      <c r="J64" s="20"/>
      <c r="K64" s="20"/>
      <c r="L64" s="19"/>
      <c r="M64" s="111"/>
      <c r="N64" s="112"/>
      <c r="O64" s="113"/>
      <c r="P64" s="166"/>
      <c r="Q64" s="165"/>
    </row>
    <row r="65" spans="2:17" x14ac:dyDescent="0.2">
      <c r="C65" s="21"/>
      <c r="D65" s="21"/>
      <c r="E65" s="22"/>
      <c r="F65" s="22"/>
      <c r="G65" s="22"/>
      <c r="H65" s="22"/>
      <c r="I65" s="114"/>
      <c r="J65" s="115"/>
      <c r="K65" s="115"/>
      <c r="L65" s="114"/>
      <c r="M65" s="116"/>
      <c r="N65" s="112"/>
      <c r="O65" s="113"/>
      <c r="P65" s="166"/>
      <c r="Q65" s="166"/>
    </row>
    <row r="66" spans="2:17" x14ac:dyDescent="0.2">
      <c r="C66" s="102" t="s">
        <v>30</v>
      </c>
    </row>
    <row r="68" spans="2:17" ht="15" customHeight="1" x14ac:dyDescent="0.2">
      <c r="B68" s="253" t="s">
        <v>31</v>
      </c>
      <c r="C68" s="257" t="s">
        <v>32</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
      <c r="B72" s="23" t="s">
        <v>33</v>
      </c>
      <c r="C72" s="10">
        <v>18</v>
      </c>
      <c r="D72" s="2">
        <f>C72/$M$72</f>
        <v>0.15384615384615385</v>
      </c>
      <c r="E72" s="3">
        <v>13</v>
      </c>
      <c r="F72" s="2">
        <f>E72/$M$72</f>
        <v>0.1111111111111111</v>
      </c>
      <c r="G72" s="3">
        <v>15</v>
      </c>
      <c r="H72" s="2">
        <f>G72/$M$72</f>
        <v>0.12820512820512819</v>
      </c>
      <c r="I72" s="3">
        <v>16</v>
      </c>
      <c r="J72" s="2">
        <f>I72/$M$72</f>
        <v>0.13675213675213677</v>
      </c>
      <c r="K72" s="3">
        <v>55</v>
      </c>
      <c r="L72" s="2">
        <f>K72/$M$72</f>
        <v>0.47008547008547008</v>
      </c>
      <c r="M72" s="3">
        <f t="shared" ref="M72" si="7">C72+E72+G72+I72+K72</f>
        <v>117</v>
      </c>
      <c r="N72" s="9">
        <v>0</v>
      </c>
      <c r="O72" s="35">
        <f t="shared" ref="O72" si="8">M72+N72</f>
        <v>117</v>
      </c>
      <c r="P72" s="123"/>
    </row>
    <row r="73" spans="2:17" x14ac:dyDescent="0.2">
      <c r="B73" s="23" t="s">
        <v>34</v>
      </c>
      <c r="C73" s="10">
        <v>19</v>
      </c>
      <c r="D73" s="2">
        <f>C73/$M$73</f>
        <v>0.16521739130434782</v>
      </c>
      <c r="E73" s="3">
        <v>30</v>
      </c>
      <c r="F73" s="2">
        <f>E73/$M$73</f>
        <v>0.2608695652173913</v>
      </c>
      <c r="G73" s="3">
        <v>18</v>
      </c>
      <c r="H73" s="2">
        <f>G73/$M$73</f>
        <v>0.15652173913043479</v>
      </c>
      <c r="I73" s="3">
        <v>23</v>
      </c>
      <c r="J73" s="2">
        <f>I73/$M$73</f>
        <v>0.2</v>
      </c>
      <c r="K73" s="3">
        <v>25</v>
      </c>
      <c r="L73" s="2">
        <f>K73/$M$73</f>
        <v>0.21739130434782608</v>
      </c>
      <c r="M73" s="9">
        <v>115</v>
      </c>
      <c r="N73" s="9">
        <v>2</v>
      </c>
      <c r="O73" s="9">
        <v>117</v>
      </c>
      <c r="P73" s="123"/>
    </row>
    <row r="74" spans="2:17" x14ac:dyDescent="0.2">
      <c r="B74" s="23" t="s">
        <v>35</v>
      </c>
      <c r="C74" s="10">
        <v>27</v>
      </c>
      <c r="D74" s="2">
        <f>C74/$M$74</f>
        <v>0.23478260869565218</v>
      </c>
      <c r="E74" s="3">
        <v>28</v>
      </c>
      <c r="F74" s="2">
        <f>E74/$M$74</f>
        <v>0.24347826086956523</v>
      </c>
      <c r="G74" s="3">
        <v>23</v>
      </c>
      <c r="H74" s="2">
        <f>G74/$M$74</f>
        <v>0.2</v>
      </c>
      <c r="I74" s="3">
        <v>17</v>
      </c>
      <c r="J74" s="2">
        <f>I74/$M$74</f>
        <v>0.14782608695652175</v>
      </c>
      <c r="K74" s="3">
        <v>20</v>
      </c>
      <c r="L74" s="2">
        <f>K74/$M$74</f>
        <v>0.17391304347826086</v>
      </c>
      <c r="M74" s="9">
        <v>115</v>
      </c>
      <c r="N74" s="9">
        <v>2</v>
      </c>
      <c r="O74" s="9">
        <v>117</v>
      </c>
      <c r="P74" s="123"/>
    </row>
    <row r="77" spans="2:17" x14ac:dyDescent="0.2">
      <c r="C77" s="102" t="s">
        <v>36</v>
      </c>
    </row>
    <row r="79" spans="2:17" ht="15" customHeight="1" x14ac:dyDescent="0.2">
      <c r="B79" s="253" t="s">
        <v>31</v>
      </c>
      <c r="C79" s="257" t="s">
        <v>17</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
      <c r="B83" s="23" t="s">
        <v>33</v>
      </c>
      <c r="C83" s="10">
        <v>18</v>
      </c>
      <c r="D83" s="2">
        <f>C83/$M$83</f>
        <v>0.2857142857142857</v>
      </c>
      <c r="E83" s="3">
        <v>12</v>
      </c>
      <c r="F83" s="2">
        <f>E83/$M$83</f>
        <v>0.19047619047619047</v>
      </c>
      <c r="G83" s="3">
        <v>13</v>
      </c>
      <c r="H83" s="2">
        <f>G83/$M$83</f>
        <v>0.20634920634920634</v>
      </c>
      <c r="I83" s="3">
        <v>11</v>
      </c>
      <c r="J83" s="2">
        <f>I83/$M$83</f>
        <v>0.17460317460317459</v>
      </c>
      <c r="K83" s="3">
        <v>9</v>
      </c>
      <c r="L83" s="2">
        <f>K83/$M$83</f>
        <v>0.14285714285714285</v>
      </c>
      <c r="M83" s="9">
        <v>63</v>
      </c>
      <c r="N83" s="9">
        <v>0</v>
      </c>
      <c r="O83" s="9">
        <v>63</v>
      </c>
      <c r="P83" s="123"/>
    </row>
    <row r="84" spans="2:16" x14ac:dyDescent="0.2">
      <c r="B84" s="23" t="s">
        <v>34</v>
      </c>
      <c r="C84" s="10">
        <v>16</v>
      </c>
      <c r="D84" s="2">
        <f>C84/$M$84</f>
        <v>0.25396825396825395</v>
      </c>
      <c r="E84" s="3">
        <v>17</v>
      </c>
      <c r="F84" s="2">
        <f>E84/$M$84</f>
        <v>0.26984126984126983</v>
      </c>
      <c r="G84" s="3">
        <v>10</v>
      </c>
      <c r="H84" s="2">
        <f>G84/$M$84</f>
        <v>0.15873015873015872</v>
      </c>
      <c r="I84" s="3">
        <v>12</v>
      </c>
      <c r="J84" s="2">
        <f>I84/$M$84</f>
        <v>0.19047619047619047</v>
      </c>
      <c r="K84" s="3">
        <v>8</v>
      </c>
      <c r="L84" s="2">
        <f>K84/$M$84</f>
        <v>0.12698412698412698</v>
      </c>
      <c r="M84" s="41">
        <v>63</v>
      </c>
      <c r="N84" s="9">
        <v>0</v>
      </c>
      <c r="O84" s="9">
        <v>63</v>
      </c>
      <c r="P84" s="123"/>
    </row>
    <row r="85" spans="2:16" x14ac:dyDescent="0.2">
      <c r="B85" s="23" t="s">
        <v>35</v>
      </c>
      <c r="C85" s="10">
        <v>22</v>
      </c>
      <c r="D85" s="2">
        <f>C85/$M$85</f>
        <v>0.34920634920634919</v>
      </c>
      <c r="E85" s="3">
        <v>17</v>
      </c>
      <c r="F85" s="2">
        <f>E85/$M$85</f>
        <v>0.26984126984126983</v>
      </c>
      <c r="G85" s="3">
        <v>11</v>
      </c>
      <c r="H85" s="2">
        <f>G85/$M$85</f>
        <v>0.17460317460317459</v>
      </c>
      <c r="I85" s="3">
        <v>8</v>
      </c>
      <c r="J85" s="2">
        <f>I85/$M$85</f>
        <v>0.12698412698412698</v>
      </c>
      <c r="K85" s="3">
        <v>5</v>
      </c>
      <c r="L85" s="2">
        <f>K85/$M$85</f>
        <v>7.9365079365079361E-2</v>
      </c>
      <c r="M85" s="9">
        <v>63</v>
      </c>
      <c r="N85" s="9">
        <v>0</v>
      </c>
      <c r="O85" s="9">
        <v>63</v>
      </c>
      <c r="P85" s="123"/>
    </row>
    <row r="88" spans="2:16" x14ac:dyDescent="0.2">
      <c r="C88" s="102" t="s">
        <v>37</v>
      </c>
    </row>
    <row r="90" spans="2:16" ht="15" customHeight="1" x14ac:dyDescent="0.2">
      <c r="B90" s="253" t="s">
        <v>31</v>
      </c>
      <c r="C90" s="257" t="s">
        <v>20</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
      <c r="B94" s="23" t="s">
        <v>33</v>
      </c>
      <c r="C94" s="10">
        <v>0</v>
      </c>
      <c r="D94" s="2">
        <f>C94/$M$94</f>
        <v>0</v>
      </c>
      <c r="E94" s="3">
        <v>1</v>
      </c>
      <c r="F94" s="2">
        <f>E94/$M$94</f>
        <v>1.8518518518518517E-2</v>
      </c>
      <c r="G94" s="3">
        <v>2</v>
      </c>
      <c r="H94" s="2">
        <f>G94/$M$94</f>
        <v>3.7037037037037035E-2</v>
      </c>
      <c r="I94" s="3">
        <v>5</v>
      </c>
      <c r="J94" s="2">
        <f>I94/$M$94</f>
        <v>9.2592592592592587E-2</v>
      </c>
      <c r="K94" s="3">
        <v>46</v>
      </c>
      <c r="L94" s="2">
        <f>K94/$M$94</f>
        <v>0.85185185185185186</v>
      </c>
      <c r="M94" s="9">
        <v>54</v>
      </c>
      <c r="N94" s="9">
        <v>0</v>
      </c>
      <c r="O94" s="9">
        <v>54</v>
      </c>
      <c r="P94" s="123"/>
    </row>
    <row r="95" spans="2:16" x14ac:dyDescent="0.2">
      <c r="B95" s="23" t="s">
        <v>34</v>
      </c>
      <c r="C95" s="10">
        <v>3</v>
      </c>
      <c r="D95" s="2">
        <f>C95/$M$95</f>
        <v>5.7692307692307696E-2</v>
      </c>
      <c r="E95" s="3">
        <v>13</v>
      </c>
      <c r="F95" s="2">
        <f>E95/$M$95</f>
        <v>0.25</v>
      </c>
      <c r="G95" s="3">
        <v>8</v>
      </c>
      <c r="H95" s="2">
        <f>G95/$M$95</f>
        <v>0.15384615384615385</v>
      </c>
      <c r="I95" s="3">
        <v>11</v>
      </c>
      <c r="J95" s="2">
        <f>I95/$M$95</f>
        <v>0.21153846153846154</v>
      </c>
      <c r="K95" s="3">
        <v>17</v>
      </c>
      <c r="L95" s="2">
        <f>K95/$M$95</f>
        <v>0.32692307692307693</v>
      </c>
      <c r="M95" s="9">
        <v>52</v>
      </c>
      <c r="N95" s="9">
        <v>2</v>
      </c>
      <c r="O95" s="9">
        <v>54</v>
      </c>
      <c r="P95" s="123"/>
    </row>
    <row r="96" spans="2:16" x14ac:dyDescent="0.2">
      <c r="B96" s="23" t="s">
        <v>35</v>
      </c>
      <c r="C96" s="10">
        <v>5</v>
      </c>
      <c r="D96" s="2">
        <f>C96/$M$96</f>
        <v>9.6153846153846159E-2</v>
      </c>
      <c r="E96" s="3">
        <v>11</v>
      </c>
      <c r="F96" s="2">
        <f>E96/$M$96</f>
        <v>0.21153846153846154</v>
      </c>
      <c r="G96" s="3">
        <v>12</v>
      </c>
      <c r="H96" s="2">
        <f>G96/$M$96</f>
        <v>0.23076923076923078</v>
      </c>
      <c r="I96" s="3">
        <v>9</v>
      </c>
      <c r="J96" s="2">
        <f>I96/$M$96</f>
        <v>0.17307692307692307</v>
      </c>
      <c r="K96" s="3">
        <v>15</v>
      </c>
      <c r="L96" s="2">
        <f>K96/$M$96</f>
        <v>0.28846153846153844</v>
      </c>
      <c r="M96" s="9">
        <v>52</v>
      </c>
      <c r="N96" s="9">
        <v>2</v>
      </c>
      <c r="O96" s="9">
        <v>54</v>
      </c>
      <c r="P96" s="123"/>
    </row>
    <row r="99" spans="2:16" x14ac:dyDescent="0.2">
      <c r="C99" s="102" t="s">
        <v>38</v>
      </c>
    </row>
    <row r="101" spans="2:16" ht="15" customHeight="1" x14ac:dyDescent="0.2">
      <c r="B101" s="253" t="s">
        <v>39</v>
      </c>
      <c r="C101" s="257" t="s">
        <v>32</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
      <c r="B104" s="24" t="s">
        <v>40</v>
      </c>
      <c r="C104" s="10">
        <v>20</v>
      </c>
      <c r="D104" s="2">
        <f>C104/$M$104</f>
        <v>0.17699115044247787</v>
      </c>
      <c r="E104" s="3">
        <v>18</v>
      </c>
      <c r="F104" s="2">
        <f>E104/$M$104</f>
        <v>0.15929203539823009</v>
      </c>
      <c r="G104" s="3">
        <v>18</v>
      </c>
      <c r="H104" s="2">
        <f>G104/$M$104</f>
        <v>0.15929203539823009</v>
      </c>
      <c r="I104" s="3">
        <v>24</v>
      </c>
      <c r="J104" s="2">
        <f>I104/$M$104</f>
        <v>0.21238938053097345</v>
      </c>
      <c r="K104" s="3">
        <v>33</v>
      </c>
      <c r="L104" s="2">
        <f>K104/$M$104</f>
        <v>0.29203539823008851</v>
      </c>
      <c r="M104" s="11">
        <v>113</v>
      </c>
      <c r="N104" s="9">
        <v>4</v>
      </c>
      <c r="O104" s="9">
        <v>117</v>
      </c>
      <c r="P104" s="123"/>
    </row>
    <row r="105" spans="2:16" x14ac:dyDescent="0.2">
      <c r="B105" s="24" t="s">
        <v>41</v>
      </c>
      <c r="C105" s="10">
        <v>41</v>
      </c>
      <c r="D105" s="2">
        <f>C105/$M$105</f>
        <v>0.37614678899082571</v>
      </c>
      <c r="E105" s="3">
        <v>28</v>
      </c>
      <c r="F105" s="2">
        <f>E105/$M$105</f>
        <v>0.25688073394495414</v>
      </c>
      <c r="G105" s="3">
        <v>9</v>
      </c>
      <c r="H105" s="2">
        <f>G105/$M$105</f>
        <v>8.2568807339449546E-2</v>
      </c>
      <c r="I105" s="3">
        <v>16</v>
      </c>
      <c r="J105" s="2">
        <f>I105/$M$105</f>
        <v>0.14678899082568808</v>
      </c>
      <c r="K105" s="3">
        <v>15</v>
      </c>
      <c r="L105" s="2">
        <f>K105/$M$105</f>
        <v>0.13761467889908258</v>
      </c>
      <c r="M105" s="11">
        <v>109</v>
      </c>
      <c r="N105" s="11">
        <v>8</v>
      </c>
      <c r="O105" s="9">
        <v>117</v>
      </c>
      <c r="P105" s="123"/>
    </row>
    <row r="106" spans="2:16" x14ac:dyDescent="0.2">
      <c r="B106" s="24" t="s">
        <v>42</v>
      </c>
      <c r="C106" s="10">
        <v>36</v>
      </c>
      <c r="D106" s="2">
        <f>C106/$M$106</f>
        <v>0.33027522935779818</v>
      </c>
      <c r="E106" s="3">
        <v>16</v>
      </c>
      <c r="F106" s="2">
        <f>E106/$M$106</f>
        <v>0.14678899082568808</v>
      </c>
      <c r="G106" s="3">
        <v>14</v>
      </c>
      <c r="H106" s="2">
        <f>G106/$M$106</f>
        <v>0.12844036697247707</v>
      </c>
      <c r="I106" s="3">
        <v>17</v>
      </c>
      <c r="J106" s="2">
        <f>I106/$M$106</f>
        <v>0.15596330275229359</v>
      </c>
      <c r="K106" s="3">
        <v>26</v>
      </c>
      <c r="L106" s="2">
        <f>K106/$M$106</f>
        <v>0.23853211009174313</v>
      </c>
      <c r="M106" s="11">
        <v>109</v>
      </c>
      <c r="N106" s="9">
        <v>8</v>
      </c>
      <c r="O106" s="9">
        <v>117</v>
      </c>
      <c r="P106" s="123"/>
    </row>
    <row r="107" spans="2:16" x14ac:dyDescent="0.2">
      <c r="B107" s="24" t="s">
        <v>43</v>
      </c>
      <c r="C107" s="10">
        <v>62</v>
      </c>
      <c r="D107" s="2">
        <f>C107/$M$107</f>
        <v>0.60784313725490191</v>
      </c>
      <c r="E107" s="3">
        <v>20</v>
      </c>
      <c r="F107" s="2">
        <f>E107/$M$107</f>
        <v>0.19607843137254902</v>
      </c>
      <c r="G107" s="3">
        <v>8</v>
      </c>
      <c r="H107" s="2">
        <f>G107/$M$107</f>
        <v>7.8431372549019607E-2</v>
      </c>
      <c r="I107" s="3">
        <v>4</v>
      </c>
      <c r="J107" s="2">
        <f>I107/$M$107</f>
        <v>3.9215686274509803E-2</v>
      </c>
      <c r="K107" s="3">
        <v>8</v>
      </c>
      <c r="L107" s="2">
        <f>K107/$M$107</f>
        <v>7.8431372549019607E-2</v>
      </c>
      <c r="M107" s="11">
        <v>102</v>
      </c>
      <c r="N107" s="11">
        <v>15</v>
      </c>
      <c r="O107" s="9">
        <v>117</v>
      </c>
      <c r="P107" s="123"/>
    </row>
    <row r="108" spans="2:16" x14ac:dyDescent="0.2">
      <c r="B108" s="24" t="s">
        <v>44</v>
      </c>
      <c r="C108" s="10">
        <v>52</v>
      </c>
      <c r="D108" s="2">
        <f>C108/$M$108</f>
        <v>0.49523809523809526</v>
      </c>
      <c r="E108" s="3">
        <v>14</v>
      </c>
      <c r="F108" s="2">
        <f>E108/$M$108</f>
        <v>0.13333333333333333</v>
      </c>
      <c r="G108" s="3">
        <v>6</v>
      </c>
      <c r="H108" s="2">
        <f>G108/$M$108</f>
        <v>5.7142857142857141E-2</v>
      </c>
      <c r="I108" s="3">
        <v>16</v>
      </c>
      <c r="J108" s="2">
        <f>I108/$M$108</f>
        <v>0.15238095238095239</v>
      </c>
      <c r="K108" s="3">
        <v>17</v>
      </c>
      <c r="L108" s="2">
        <f>K108/$M$108</f>
        <v>0.16190476190476191</v>
      </c>
      <c r="M108" s="9">
        <v>105</v>
      </c>
      <c r="N108" s="9">
        <v>12</v>
      </c>
      <c r="O108" s="9">
        <v>117</v>
      </c>
      <c r="P108" s="123"/>
    </row>
    <row r="109" spans="2:16" ht="24" x14ac:dyDescent="0.2">
      <c r="B109" s="24" t="s">
        <v>45</v>
      </c>
      <c r="C109" s="10">
        <v>10</v>
      </c>
      <c r="D109" s="2">
        <f>C109/$M$109</f>
        <v>8.8495575221238937E-2</v>
      </c>
      <c r="E109" s="3">
        <v>9</v>
      </c>
      <c r="F109" s="2">
        <f>E109/$M$109</f>
        <v>7.9646017699115043E-2</v>
      </c>
      <c r="G109" s="3">
        <v>15</v>
      </c>
      <c r="H109" s="2">
        <f>G109/$M$109</f>
        <v>0.13274336283185842</v>
      </c>
      <c r="I109" s="3">
        <v>21</v>
      </c>
      <c r="J109" s="2">
        <f>I109/$M$109</f>
        <v>0.18584070796460178</v>
      </c>
      <c r="K109" s="3">
        <v>58</v>
      </c>
      <c r="L109" s="2">
        <f>K109/$M$109</f>
        <v>0.51327433628318586</v>
      </c>
      <c r="M109" s="9">
        <v>113</v>
      </c>
      <c r="N109" s="9">
        <v>4</v>
      </c>
      <c r="O109" s="9">
        <v>117</v>
      </c>
      <c r="P109" s="123"/>
    </row>
    <row r="110" spans="2:16" x14ac:dyDescent="0.2">
      <c r="B110" s="24" t="s">
        <v>46</v>
      </c>
      <c r="C110" s="10">
        <v>15</v>
      </c>
      <c r="D110" s="2">
        <f>C110/$M$110</f>
        <v>0.55555555555555558</v>
      </c>
      <c r="E110" s="3">
        <v>4</v>
      </c>
      <c r="F110" s="2">
        <f>E110/$M$110</f>
        <v>0.14814814814814814</v>
      </c>
      <c r="G110" s="3">
        <v>1</v>
      </c>
      <c r="H110" s="2">
        <f>G110/$M$110</f>
        <v>3.7037037037037035E-2</v>
      </c>
      <c r="I110" s="3">
        <v>1</v>
      </c>
      <c r="J110" s="2">
        <f>I110/$M$110</f>
        <v>3.7037037037037035E-2</v>
      </c>
      <c r="K110" s="3">
        <v>6</v>
      </c>
      <c r="L110" s="2">
        <f>K110/$M$110</f>
        <v>0.22222222222222221</v>
      </c>
      <c r="M110" s="9">
        <v>27</v>
      </c>
      <c r="N110" s="9">
        <v>90</v>
      </c>
      <c r="O110" s="9">
        <v>117</v>
      </c>
      <c r="P110" s="123"/>
    </row>
    <row r="111" spans="2:16" x14ac:dyDescent="0.2">
      <c r="C111" s="117"/>
      <c r="D111" s="6"/>
    </row>
    <row r="112" spans="2:16" x14ac:dyDescent="0.2">
      <c r="C112" s="117"/>
      <c r="D112" s="6"/>
    </row>
    <row r="113" spans="2:16" x14ac:dyDescent="0.2">
      <c r="C113" s="102" t="s">
        <v>47</v>
      </c>
    </row>
    <row r="115" spans="2:16" ht="15" customHeight="1" x14ac:dyDescent="0.2">
      <c r="B115" s="253" t="s">
        <v>39</v>
      </c>
      <c r="C115" s="257" t="s">
        <v>17</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
      <c r="B118" s="24" t="s">
        <v>40</v>
      </c>
      <c r="C118" s="10">
        <v>12</v>
      </c>
      <c r="D118" s="2">
        <f>C118/$M$118</f>
        <v>0.19354838709677419</v>
      </c>
      <c r="E118" s="3">
        <v>10</v>
      </c>
      <c r="F118" s="2">
        <f>E118/$M$118</f>
        <v>0.16129032258064516</v>
      </c>
      <c r="G118" s="3">
        <v>13</v>
      </c>
      <c r="H118" s="2">
        <f>G118/$M$118</f>
        <v>0.20967741935483872</v>
      </c>
      <c r="I118" s="3">
        <v>12</v>
      </c>
      <c r="J118" s="2">
        <f>I118/M118</f>
        <v>0.19354838709677419</v>
      </c>
      <c r="K118" s="3">
        <v>15</v>
      </c>
      <c r="L118" s="2">
        <f>K118/$M$118</f>
        <v>0.24193548387096775</v>
      </c>
      <c r="M118" s="11">
        <v>62</v>
      </c>
      <c r="N118" s="9">
        <v>1</v>
      </c>
      <c r="O118" s="9">
        <v>63</v>
      </c>
      <c r="P118" s="123"/>
    </row>
    <row r="119" spans="2:16" x14ac:dyDescent="0.2">
      <c r="B119" s="24" t="s">
        <v>41</v>
      </c>
      <c r="C119" s="10">
        <v>33</v>
      </c>
      <c r="D119" s="2">
        <f>C119/$M$119</f>
        <v>0.532258064516129</v>
      </c>
      <c r="E119" s="3">
        <v>14</v>
      </c>
      <c r="F119" s="2">
        <f>E119/$M$119</f>
        <v>0.22580645161290322</v>
      </c>
      <c r="G119" s="3">
        <v>2</v>
      </c>
      <c r="H119" s="2">
        <f>G119/$M$119</f>
        <v>3.2258064516129031E-2</v>
      </c>
      <c r="I119" s="3">
        <v>9</v>
      </c>
      <c r="J119" s="2">
        <f>I119/$M$119</f>
        <v>0.14516129032258066</v>
      </c>
      <c r="K119" s="3">
        <v>4</v>
      </c>
      <c r="L119" s="2">
        <f>K119/$M$119</f>
        <v>6.4516129032258063E-2</v>
      </c>
      <c r="M119" s="11">
        <v>62</v>
      </c>
      <c r="N119" s="9">
        <v>1</v>
      </c>
      <c r="O119" s="9">
        <v>63</v>
      </c>
      <c r="P119" s="123"/>
    </row>
    <row r="120" spans="2:16" x14ac:dyDescent="0.2">
      <c r="B120" s="24" t="s">
        <v>42</v>
      </c>
      <c r="C120" s="10">
        <v>26</v>
      </c>
      <c r="D120" s="2">
        <f>C120/$M$120</f>
        <v>0.43333333333333335</v>
      </c>
      <c r="E120" s="3">
        <v>12</v>
      </c>
      <c r="F120" s="2">
        <f>E120/$M$120</f>
        <v>0.2</v>
      </c>
      <c r="G120" s="3">
        <v>8</v>
      </c>
      <c r="H120" s="2">
        <f>G120/$M$120</f>
        <v>0.13333333333333333</v>
      </c>
      <c r="I120" s="3">
        <v>7</v>
      </c>
      <c r="J120" s="2">
        <f>I120/$M$120</f>
        <v>0.11666666666666667</v>
      </c>
      <c r="K120" s="3">
        <v>7</v>
      </c>
      <c r="L120" s="2">
        <f>K120/$M$120</f>
        <v>0.11666666666666667</v>
      </c>
      <c r="M120" s="9">
        <v>60</v>
      </c>
      <c r="N120" s="9">
        <v>3</v>
      </c>
      <c r="O120" s="9">
        <v>63</v>
      </c>
      <c r="P120" s="123"/>
    </row>
    <row r="121" spans="2:16" x14ac:dyDescent="0.2">
      <c r="B121" s="24" t="s">
        <v>43</v>
      </c>
      <c r="C121" s="10">
        <v>35</v>
      </c>
      <c r="D121" s="2">
        <f>C121/$M$121</f>
        <v>0.59322033898305082</v>
      </c>
      <c r="E121" s="3">
        <v>11</v>
      </c>
      <c r="F121" s="2">
        <f>E121/$M$121</f>
        <v>0.1864406779661017</v>
      </c>
      <c r="G121" s="3">
        <v>5</v>
      </c>
      <c r="H121" s="2">
        <f>G121/$M$121</f>
        <v>8.4745762711864403E-2</v>
      </c>
      <c r="I121" s="3">
        <v>2</v>
      </c>
      <c r="J121" s="2">
        <f>I121/$M$121</f>
        <v>3.3898305084745763E-2</v>
      </c>
      <c r="K121" s="3">
        <v>6</v>
      </c>
      <c r="L121" s="2">
        <f>K121/$M$121</f>
        <v>0.10169491525423729</v>
      </c>
      <c r="M121" s="9">
        <v>59</v>
      </c>
      <c r="N121" s="9">
        <v>4</v>
      </c>
      <c r="O121" s="9">
        <v>63</v>
      </c>
      <c r="P121" s="123"/>
    </row>
    <row r="122" spans="2:16" x14ac:dyDescent="0.2">
      <c r="B122" s="24" t="s">
        <v>44</v>
      </c>
      <c r="C122" s="10">
        <v>31</v>
      </c>
      <c r="D122" s="2">
        <f>C122/$M$122</f>
        <v>0.51666666666666672</v>
      </c>
      <c r="E122" s="3">
        <v>9</v>
      </c>
      <c r="F122" s="2">
        <f>E122/$M$122</f>
        <v>0.15</v>
      </c>
      <c r="G122" s="3">
        <v>3</v>
      </c>
      <c r="H122" s="2">
        <f>G122/$M$122</f>
        <v>0.05</v>
      </c>
      <c r="I122" s="3">
        <v>10</v>
      </c>
      <c r="J122" s="2">
        <f>I122/$M$122</f>
        <v>0.16666666666666666</v>
      </c>
      <c r="K122" s="3">
        <v>7</v>
      </c>
      <c r="L122" s="2">
        <f>K122/$M$122</f>
        <v>0.11666666666666667</v>
      </c>
      <c r="M122" s="9">
        <v>60</v>
      </c>
      <c r="N122" s="9">
        <v>3</v>
      </c>
      <c r="O122" s="9">
        <v>63</v>
      </c>
      <c r="P122" s="123"/>
    </row>
    <row r="123" spans="2:16" ht="24" x14ac:dyDescent="0.2">
      <c r="B123" s="24" t="s">
        <v>45</v>
      </c>
      <c r="C123" s="10">
        <v>7</v>
      </c>
      <c r="D123" s="2">
        <f>C123/$M$123</f>
        <v>0.1111111111111111</v>
      </c>
      <c r="E123" s="3">
        <v>5</v>
      </c>
      <c r="F123" s="2">
        <f>E123/$M$123</f>
        <v>7.9365079365079361E-2</v>
      </c>
      <c r="G123" s="3">
        <v>11</v>
      </c>
      <c r="H123" s="2">
        <f>G123/$M$123</f>
        <v>0.17460317460317459</v>
      </c>
      <c r="I123" s="3">
        <v>14</v>
      </c>
      <c r="J123" s="2">
        <f>I123/$M$123</f>
        <v>0.22222222222222221</v>
      </c>
      <c r="K123" s="3">
        <v>26</v>
      </c>
      <c r="L123" s="2">
        <f>K123/$M$123</f>
        <v>0.41269841269841268</v>
      </c>
      <c r="M123" s="9">
        <v>63</v>
      </c>
      <c r="N123" s="9">
        <v>0</v>
      </c>
      <c r="O123" s="9">
        <v>63</v>
      </c>
      <c r="P123" s="123"/>
    </row>
    <row r="124" spans="2:16" x14ac:dyDescent="0.2">
      <c r="B124" s="24" t="s">
        <v>46</v>
      </c>
      <c r="C124" s="10">
        <v>7</v>
      </c>
      <c r="D124" s="2">
        <f>C124/$M$124</f>
        <v>0.58333333333333337</v>
      </c>
      <c r="E124" s="3">
        <v>2</v>
      </c>
      <c r="F124" s="2">
        <f>E124/$M$124</f>
        <v>0.16666666666666666</v>
      </c>
      <c r="G124" s="3">
        <v>1</v>
      </c>
      <c r="H124" s="2">
        <f>G124/$M$124</f>
        <v>8.3333333333333329E-2</v>
      </c>
      <c r="I124" s="3">
        <v>0</v>
      </c>
      <c r="J124" s="2">
        <f>I124/$M$124</f>
        <v>0</v>
      </c>
      <c r="K124" s="3">
        <v>2</v>
      </c>
      <c r="L124" s="2">
        <f>K124/$M$124</f>
        <v>0.16666666666666666</v>
      </c>
      <c r="M124" s="9">
        <v>12</v>
      </c>
      <c r="N124" s="9">
        <v>51</v>
      </c>
      <c r="O124" s="9">
        <v>63</v>
      </c>
      <c r="P124" s="123"/>
    </row>
    <row r="127" spans="2:16" x14ac:dyDescent="0.2">
      <c r="C127" s="102" t="s">
        <v>48</v>
      </c>
    </row>
    <row r="129" spans="2:16" ht="15" customHeight="1" x14ac:dyDescent="0.2">
      <c r="B129" s="253" t="s">
        <v>39</v>
      </c>
      <c r="C129" s="257" t="s">
        <v>20</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
      <c r="B132" s="24" t="s">
        <v>40</v>
      </c>
      <c r="C132" s="10">
        <v>8</v>
      </c>
      <c r="D132" s="2">
        <f>C132/$M$132</f>
        <v>0.15686274509803921</v>
      </c>
      <c r="E132" s="3">
        <v>8</v>
      </c>
      <c r="F132" s="2">
        <f>E132/$M$132</f>
        <v>0.15686274509803921</v>
      </c>
      <c r="G132" s="3">
        <v>5</v>
      </c>
      <c r="H132" s="2">
        <f>G132/$M$132</f>
        <v>9.8039215686274508E-2</v>
      </c>
      <c r="I132" s="3">
        <v>12</v>
      </c>
      <c r="J132" s="2">
        <f>I132/$M$132</f>
        <v>0.23529411764705882</v>
      </c>
      <c r="K132" s="3">
        <v>18</v>
      </c>
      <c r="L132" s="2">
        <f>K132/$M$132</f>
        <v>0.35294117647058826</v>
      </c>
      <c r="M132" s="9">
        <v>51</v>
      </c>
      <c r="N132" s="9">
        <v>3</v>
      </c>
      <c r="O132" s="9">
        <v>54</v>
      </c>
      <c r="P132" s="123"/>
    </row>
    <row r="133" spans="2:16" x14ac:dyDescent="0.2">
      <c r="B133" s="24" t="s">
        <v>41</v>
      </c>
      <c r="C133" s="10">
        <v>8</v>
      </c>
      <c r="D133" s="2">
        <f>C133/$M$133</f>
        <v>0.1702127659574468</v>
      </c>
      <c r="E133" s="3">
        <v>14</v>
      </c>
      <c r="F133" s="2">
        <f>E133/$M$133</f>
        <v>0.2978723404255319</v>
      </c>
      <c r="G133" s="3">
        <v>7</v>
      </c>
      <c r="H133" s="2">
        <f>G133/$M$133</f>
        <v>0.14893617021276595</v>
      </c>
      <c r="I133" s="3">
        <v>7</v>
      </c>
      <c r="J133" s="2">
        <f>I133/$M$133</f>
        <v>0.14893617021276595</v>
      </c>
      <c r="K133" s="3">
        <v>11</v>
      </c>
      <c r="L133" s="2">
        <f>K133/$M$133</f>
        <v>0.23404255319148937</v>
      </c>
      <c r="M133" s="11">
        <v>47</v>
      </c>
      <c r="N133" s="9">
        <v>7</v>
      </c>
      <c r="O133" s="9">
        <v>54</v>
      </c>
      <c r="P133" s="123"/>
    </row>
    <row r="134" spans="2:16" x14ac:dyDescent="0.2">
      <c r="B134" s="24" t="s">
        <v>42</v>
      </c>
      <c r="C134" s="10">
        <v>10</v>
      </c>
      <c r="D134" s="2">
        <f>C134/$M$134</f>
        <v>0.20408163265306123</v>
      </c>
      <c r="E134" s="3">
        <v>4</v>
      </c>
      <c r="F134" s="2">
        <f>E134/$M$134</f>
        <v>8.1632653061224483E-2</v>
      </c>
      <c r="G134" s="3">
        <v>6</v>
      </c>
      <c r="H134" s="2">
        <f>G134/$M$134</f>
        <v>0.12244897959183673</v>
      </c>
      <c r="I134" s="3">
        <v>10</v>
      </c>
      <c r="J134" s="2">
        <f>I134/$M$134</f>
        <v>0.20408163265306123</v>
      </c>
      <c r="K134" s="3">
        <v>19</v>
      </c>
      <c r="L134" s="2">
        <f>K134/$M$134</f>
        <v>0.38775510204081631</v>
      </c>
      <c r="M134" s="9">
        <v>49</v>
      </c>
      <c r="N134" s="9">
        <v>5</v>
      </c>
      <c r="O134" s="9">
        <v>54</v>
      </c>
      <c r="P134" s="123"/>
    </row>
    <row r="135" spans="2:16" x14ac:dyDescent="0.2">
      <c r="B135" s="24" t="s">
        <v>43</v>
      </c>
      <c r="C135" s="10">
        <v>27</v>
      </c>
      <c r="D135" s="2">
        <f>C135/$M$135</f>
        <v>0.62790697674418605</v>
      </c>
      <c r="E135" s="3">
        <v>9</v>
      </c>
      <c r="F135" s="2">
        <f>E135/$M$135</f>
        <v>0.20930232558139536</v>
      </c>
      <c r="G135" s="3">
        <v>3</v>
      </c>
      <c r="H135" s="2">
        <f>G135/$M$135</f>
        <v>6.9767441860465115E-2</v>
      </c>
      <c r="I135" s="3">
        <v>2</v>
      </c>
      <c r="J135" s="2">
        <f>I135/$M$135</f>
        <v>4.6511627906976744E-2</v>
      </c>
      <c r="K135" s="3">
        <v>2</v>
      </c>
      <c r="L135" s="2">
        <f>K135/$M$135</f>
        <v>4.6511627906976744E-2</v>
      </c>
      <c r="M135" s="11">
        <v>43</v>
      </c>
      <c r="N135" s="11">
        <v>11</v>
      </c>
      <c r="O135" s="9">
        <v>54</v>
      </c>
      <c r="P135" s="123"/>
    </row>
    <row r="136" spans="2:16" x14ac:dyDescent="0.2">
      <c r="B136" s="24" t="s">
        <v>44</v>
      </c>
      <c r="C136" s="10">
        <v>21</v>
      </c>
      <c r="D136" s="2">
        <f>C136/$M$136</f>
        <v>0.46666666666666667</v>
      </c>
      <c r="E136" s="3">
        <v>5</v>
      </c>
      <c r="F136" s="2">
        <f>E136/$M$136</f>
        <v>0.1111111111111111</v>
      </c>
      <c r="G136" s="3">
        <v>3</v>
      </c>
      <c r="H136" s="2">
        <f>G136/$M$136</f>
        <v>6.6666666666666666E-2</v>
      </c>
      <c r="I136" s="3">
        <v>6</v>
      </c>
      <c r="J136" s="2">
        <f>I136/$M$136</f>
        <v>0.13333333333333333</v>
      </c>
      <c r="K136" s="3">
        <v>10</v>
      </c>
      <c r="L136" s="2">
        <f>K136/$M$136</f>
        <v>0.22222222222222221</v>
      </c>
      <c r="M136" s="11">
        <v>45</v>
      </c>
      <c r="N136" s="11">
        <v>9</v>
      </c>
      <c r="O136" s="9">
        <v>54</v>
      </c>
      <c r="P136" s="123"/>
    </row>
    <row r="137" spans="2:16" ht="24" x14ac:dyDescent="0.2">
      <c r="B137" s="24" t="s">
        <v>45</v>
      </c>
      <c r="C137" s="10">
        <v>3</v>
      </c>
      <c r="D137" s="2">
        <f>C137/$M$137</f>
        <v>0.06</v>
      </c>
      <c r="E137" s="3">
        <v>4</v>
      </c>
      <c r="F137" s="2">
        <f>E137/$M$137</f>
        <v>0.08</v>
      </c>
      <c r="G137" s="3">
        <v>4</v>
      </c>
      <c r="H137" s="2">
        <f>G137/$M$137</f>
        <v>0.08</v>
      </c>
      <c r="I137" s="3">
        <v>7</v>
      </c>
      <c r="J137" s="2">
        <f>I137/$M$137</f>
        <v>0.14000000000000001</v>
      </c>
      <c r="K137" s="3">
        <v>32</v>
      </c>
      <c r="L137" s="2">
        <f>K137/$M$137</f>
        <v>0.64</v>
      </c>
      <c r="M137" s="9">
        <v>50</v>
      </c>
      <c r="N137" s="9">
        <v>4</v>
      </c>
      <c r="O137" s="9">
        <v>54</v>
      </c>
      <c r="P137" s="123"/>
    </row>
    <row r="138" spans="2:16" x14ac:dyDescent="0.2">
      <c r="B138" s="24" t="s">
        <v>46</v>
      </c>
      <c r="C138" s="10">
        <v>8</v>
      </c>
      <c r="D138" s="2">
        <f>C138/$M$138</f>
        <v>0.53333333333333333</v>
      </c>
      <c r="E138" s="3">
        <v>2</v>
      </c>
      <c r="F138" s="2">
        <f>E138/$M$138</f>
        <v>0.13333333333333333</v>
      </c>
      <c r="G138" s="3">
        <v>0</v>
      </c>
      <c r="H138" s="2">
        <f>G138/$M$138</f>
        <v>0</v>
      </c>
      <c r="I138" s="3">
        <v>1</v>
      </c>
      <c r="J138" s="2">
        <f>I138/$M$138</f>
        <v>6.6666666666666666E-2</v>
      </c>
      <c r="K138" s="3">
        <v>4</v>
      </c>
      <c r="L138" s="2">
        <f>K138/$M$138</f>
        <v>0.26666666666666666</v>
      </c>
      <c r="M138" s="9">
        <v>15</v>
      </c>
      <c r="N138" s="9">
        <v>39</v>
      </c>
      <c r="O138" s="9">
        <v>54</v>
      </c>
      <c r="P138" s="123"/>
    </row>
    <row r="141" spans="2:16" x14ac:dyDescent="0.2">
      <c r="B141" s="25"/>
      <c r="C141" s="102" t="s">
        <v>49</v>
      </c>
    </row>
    <row r="143" spans="2:16" x14ac:dyDescent="0.2">
      <c r="B143" s="253" t="s">
        <v>50</v>
      </c>
      <c r="C143" s="257" t="s">
        <v>24</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
      <c r="B146" s="24" t="s">
        <v>27</v>
      </c>
      <c r="C146" s="10">
        <v>7</v>
      </c>
      <c r="D146" s="2">
        <f>C146/$M$146</f>
        <v>6.5420560747663545E-2</v>
      </c>
      <c r="E146" s="3">
        <v>14</v>
      </c>
      <c r="F146" s="2">
        <f>E146/$M$146</f>
        <v>0.13084112149532709</v>
      </c>
      <c r="G146" s="3">
        <v>25</v>
      </c>
      <c r="H146" s="2">
        <f>G146/$M$146</f>
        <v>0.23364485981308411</v>
      </c>
      <c r="I146" s="3">
        <v>46</v>
      </c>
      <c r="J146" s="2">
        <f>I146/$M$146</f>
        <v>0.42990654205607476</v>
      </c>
      <c r="K146" s="3">
        <v>15</v>
      </c>
      <c r="L146" s="2">
        <f>K146/$M$146</f>
        <v>0.14018691588785046</v>
      </c>
      <c r="M146" s="9">
        <v>107</v>
      </c>
      <c r="N146" s="9">
        <v>10</v>
      </c>
      <c r="O146" s="9">
        <v>117</v>
      </c>
      <c r="P146" s="123"/>
    </row>
    <row r="147" spans="2:20" x14ac:dyDescent="0.2">
      <c r="B147" s="24" t="s">
        <v>28</v>
      </c>
      <c r="C147" s="10">
        <v>4</v>
      </c>
      <c r="D147" s="2">
        <f>C147/$M$147</f>
        <v>7.0175438596491224E-2</v>
      </c>
      <c r="E147" s="3">
        <v>10</v>
      </c>
      <c r="F147" s="2">
        <f>E147/$M$147</f>
        <v>0.17543859649122806</v>
      </c>
      <c r="G147" s="3">
        <v>13</v>
      </c>
      <c r="H147" s="2">
        <f>G147/$M$147</f>
        <v>0.22807017543859648</v>
      </c>
      <c r="I147" s="3">
        <v>25</v>
      </c>
      <c r="J147" s="2">
        <f>I147/$M$147</f>
        <v>0.43859649122807015</v>
      </c>
      <c r="K147" s="3">
        <v>5</v>
      </c>
      <c r="L147" s="2">
        <f>K147/$M$147</f>
        <v>8.771929824561403E-2</v>
      </c>
      <c r="M147" s="11">
        <v>57</v>
      </c>
      <c r="N147" s="11">
        <v>6</v>
      </c>
      <c r="O147" s="9">
        <v>63</v>
      </c>
      <c r="P147" s="123"/>
    </row>
    <row r="148" spans="2:20" x14ac:dyDescent="0.2">
      <c r="B148" s="24" t="s">
        <v>29</v>
      </c>
      <c r="C148" s="10">
        <v>3</v>
      </c>
      <c r="D148" s="2">
        <f>C148/$M$148</f>
        <v>0.06</v>
      </c>
      <c r="E148" s="3">
        <v>4</v>
      </c>
      <c r="F148" s="2">
        <f>E148/$M$148</f>
        <v>0.08</v>
      </c>
      <c r="G148" s="3">
        <v>12</v>
      </c>
      <c r="H148" s="2">
        <f>G148/$M$148</f>
        <v>0.24</v>
      </c>
      <c r="I148" s="3">
        <v>21</v>
      </c>
      <c r="J148" s="2">
        <f>I148/$M$148</f>
        <v>0.42</v>
      </c>
      <c r="K148" s="3">
        <v>10</v>
      </c>
      <c r="L148" s="2">
        <f>K148/$M$148</f>
        <v>0.2</v>
      </c>
      <c r="M148" s="11">
        <v>50</v>
      </c>
      <c r="N148" s="11">
        <v>4</v>
      </c>
      <c r="O148" s="41">
        <v>54</v>
      </c>
      <c r="P148" s="123"/>
    </row>
    <row r="151" spans="2:20" x14ac:dyDescent="0.2">
      <c r="C151" s="102" t="s">
        <v>56</v>
      </c>
    </row>
    <row r="153" spans="2:20" x14ac:dyDescent="0.2">
      <c r="C153" s="102" t="s">
        <v>57</v>
      </c>
    </row>
    <row r="155" spans="2:20" ht="15" customHeight="1" x14ac:dyDescent="0.2">
      <c r="B155" s="254" t="s">
        <v>58</v>
      </c>
      <c r="C155" s="257" t="s">
        <v>32</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
      <c r="B158" s="24" t="s">
        <v>34</v>
      </c>
      <c r="C158" s="10">
        <v>2</v>
      </c>
      <c r="D158" s="2">
        <f>C158/$Q$158</f>
        <v>1.8867924528301886E-2</v>
      </c>
      <c r="E158" s="3">
        <v>12</v>
      </c>
      <c r="F158" s="2">
        <f>E158/$Q$158</f>
        <v>0.11320754716981132</v>
      </c>
      <c r="G158" s="3">
        <v>4</v>
      </c>
      <c r="H158" s="2">
        <f>G158/$Q$158</f>
        <v>3.7735849056603772E-2</v>
      </c>
      <c r="I158" s="3">
        <v>8</v>
      </c>
      <c r="J158" s="2">
        <f>I158/$Q$158</f>
        <v>7.5471698113207544E-2</v>
      </c>
      <c r="K158" s="3">
        <v>15</v>
      </c>
      <c r="L158" s="2">
        <f>K158/$Q$158</f>
        <v>0.14150943396226415</v>
      </c>
      <c r="M158" s="4">
        <v>25</v>
      </c>
      <c r="N158" s="2">
        <f>M158/$Q$158</f>
        <v>0.23584905660377359</v>
      </c>
      <c r="O158" s="4">
        <v>40</v>
      </c>
      <c r="P158" s="2">
        <f>O158/$Q$158</f>
        <v>0.37735849056603776</v>
      </c>
      <c r="Q158" s="4">
        <v>106</v>
      </c>
      <c r="R158" s="4">
        <v>11</v>
      </c>
      <c r="S158" s="4">
        <v>117</v>
      </c>
      <c r="T158" s="103"/>
    </row>
    <row r="159" spans="2:20" x14ac:dyDescent="0.2">
      <c r="B159" s="24" t="s">
        <v>63</v>
      </c>
      <c r="C159" s="10">
        <v>2</v>
      </c>
      <c r="D159" s="2">
        <f>C159/$Q$159</f>
        <v>1.834862385321101E-2</v>
      </c>
      <c r="E159" s="3">
        <v>2</v>
      </c>
      <c r="F159" s="2">
        <f>E159/$Q$159</f>
        <v>1.834862385321101E-2</v>
      </c>
      <c r="G159" s="3">
        <v>2</v>
      </c>
      <c r="H159" s="2">
        <f>G159/$Q$159</f>
        <v>1.834862385321101E-2</v>
      </c>
      <c r="I159" s="3">
        <v>8</v>
      </c>
      <c r="J159" s="2">
        <f>I159/$Q$159</f>
        <v>7.3394495412844041E-2</v>
      </c>
      <c r="K159" s="3">
        <v>10</v>
      </c>
      <c r="L159" s="2">
        <f>K159/$Q$159</f>
        <v>9.1743119266055051E-2</v>
      </c>
      <c r="M159" s="11">
        <v>15</v>
      </c>
      <c r="N159" s="2">
        <f>M159/$Q$159</f>
        <v>0.13761467889908258</v>
      </c>
      <c r="O159" s="11">
        <v>70</v>
      </c>
      <c r="P159" s="2">
        <f>O159/$Q$159</f>
        <v>0.64220183486238536</v>
      </c>
      <c r="Q159" s="11">
        <v>109</v>
      </c>
      <c r="R159" s="4">
        <v>8</v>
      </c>
      <c r="S159" s="4">
        <v>117</v>
      </c>
      <c r="T159" s="103"/>
    </row>
    <row r="160" spans="2:20" x14ac:dyDescent="0.2">
      <c r="B160" s="24" t="s">
        <v>64</v>
      </c>
      <c r="C160" s="10">
        <v>2</v>
      </c>
      <c r="D160" s="2">
        <f>C160/$Q$160</f>
        <v>1.8018018018018018E-2</v>
      </c>
      <c r="E160" s="3">
        <v>3</v>
      </c>
      <c r="F160" s="2">
        <f>E160/$Q$160</f>
        <v>2.7027027027027029E-2</v>
      </c>
      <c r="G160" s="3">
        <v>7</v>
      </c>
      <c r="H160" s="2">
        <f>G160/$Q$160</f>
        <v>6.3063063063063057E-2</v>
      </c>
      <c r="I160" s="3">
        <v>14</v>
      </c>
      <c r="J160" s="2">
        <f>I160/$Q$160</f>
        <v>0.12612612612612611</v>
      </c>
      <c r="K160" s="3">
        <v>31</v>
      </c>
      <c r="L160" s="2">
        <f>K160/$Q$160</f>
        <v>0.27927927927927926</v>
      </c>
      <c r="M160" s="4">
        <v>23</v>
      </c>
      <c r="N160" s="2">
        <f>M160/$Q$160</f>
        <v>0.2072072072072072</v>
      </c>
      <c r="O160" s="4">
        <v>31</v>
      </c>
      <c r="P160" s="2">
        <f>O160/$Q$160</f>
        <v>0.27927927927927926</v>
      </c>
      <c r="Q160" s="4">
        <v>111</v>
      </c>
      <c r="R160" s="4">
        <v>6</v>
      </c>
      <c r="S160" s="4">
        <v>117</v>
      </c>
      <c r="T160" s="103"/>
    </row>
    <row r="161" spans="2:20" x14ac:dyDescent="0.2">
      <c r="B161" s="24" t="s">
        <v>65</v>
      </c>
      <c r="C161" s="10">
        <v>3</v>
      </c>
      <c r="D161" s="2">
        <f>C161/$Q$161</f>
        <v>2.7522935779816515E-2</v>
      </c>
      <c r="E161" s="3">
        <v>4</v>
      </c>
      <c r="F161" s="2">
        <f>E161/$Q$161</f>
        <v>3.669724770642202E-2</v>
      </c>
      <c r="G161" s="3">
        <v>9</v>
      </c>
      <c r="H161" s="2">
        <f>G161/$Q$161</f>
        <v>8.2568807339449546E-2</v>
      </c>
      <c r="I161" s="3">
        <v>17</v>
      </c>
      <c r="J161" s="2">
        <f>I161/$Q$161</f>
        <v>0.15596330275229359</v>
      </c>
      <c r="K161" s="3">
        <v>29</v>
      </c>
      <c r="L161" s="2">
        <f>K161/$Q$161</f>
        <v>0.26605504587155965</v>
      </c>
      <c r="M161" s="11">
        <v>21</v>
      </c>
      <c r="N161" s="2">
        <f>M161/$Q$161</f>
        <v>0.19266055045871561</v>
      </c>
      <c r="O161" s="4">
        <v>26</v>
      </c>
      <c r="P161" s="2">
        <f>O161/$Q$161</f>
        <v>0.23853211009174313</v>
      </c>
      <c r="Q161" s="4">
        <v>109</v>
      </c>
      <c r="R161" s="4">
        <v>8</v>
      </c>
      <c r="S161" s="4">
        <v>117</v>
      </c>
      <c r="T161" s="103"/>
    </row>
    <row r="162" spans="2:20" x14ac:dyDescent="0.2">
      <c r="B162" s="24" t="s">
        <v>66</v>
      </c>
      <c r="C162" s="10">
        <v>1</v>
      </c>
      <c r="D162" s="2">
        <f>C162/$Q$162</f>
        <v>8.6956521739130436E-3</v>
      </c>
      <c r="E162" s="3">
        <v>5</v>
      </c>
      <c r="F162" s="2">
        <f>E162/$Q$162</f>
        <v>4.3478260869565216E-2</v>
      </c>
      <c r="G162" s="3">
        <v>2</v>
      </c>
      <c r="H162" s="2">
        <f>G162/$Q$162</f>
        <v>1.7391304347826087E-2</v>
      </c>
      <c r="I162" s="3">
        <v>10</v>
      </c>
      <c r="J162" s="2">
        <f>I162/$Q$162</f>
        <v>8.6956521739130432E-2</v>
      </c>
      <c r="K162" s="3">
        <v>13</v>
      </c>
      <c r="L162" s="2">
        <f>K162/$Q$162</f>
        <v>0.11304347826086956</v>
      </c>
      <c r="M162" s="4">
        <v>29</v>
      </c>
      <c r="N162" s="2">
        <f>M162/$Q$162</f>
        <v>0.25217391304347825</v>
      </c>
      <c r="O162" s="4">
        <v>55</v>
      </c>
      <c r="P162" s="2">
        <f>O162/$Q$162</f>
        <v>0.47826086956521741</v>
      </c>
      <c r="Q162" s="4">
        <v>115</v>
      </c>
      <c r="R162" s="4">
        <v>2</v>
      </c>
      <c r="S162" s="4">
        <v>117</v>
      </c>
      <c r="T162" s="103"/>
    </row>
    <row r="163" spans="2:20" x14ac:dyDescent="0.2">
      <c r="B163" s="24" t="s">
        <v>67</v>
      </c>
      <c r="C163" s="10">
        <v>6</v>
      </c>
      <c r="D163" s="2">
        <f>C163/$Q$163</f>
        <v>5.3097345132743362E-2</v>
      </c>
      <c r="E163" s="3">
        <v>14</v>
      </c>
      <c r="F163" s="2">
        <f>E163/$Q$163</f>
        <v>0.12389380530973451</v>
      </c>
      <c r="G163" s="3">
        <v>17</v>
      </c>
      <c r="H163" s="2">
        <f>G163/$Q$163</f>
        <v>0.15044247787610621</v>
      </c>
      <c r="I163" s="3">
        <v>16</v>
      </c>
      <c r="J163" s="2">
        <f>I163/$Q$163</f>
        <v>0.1415929203539823</v>
      </c>
      <c r="K163" s="3">
        <v>14</v>
      </c>
      <c r="L163" s="2">
        <f>K163/$Q$163</f>
        <v>0.12389380530973451</v>
      </c>
      <c r="M163" s="11">
        <v>22</v>
      </c>
      <c r="N163" s="2">
        <f>M163/$Q$163</f>
        <v>0.19469026548672566</v>
      </c>
      <c r="O163" s="11">
        <v>24</v>
      </c>
      <c r="P163" s="2">
        <f>O163/$Q$163</f>
        <v>0.21238938053097345</v>
      </c>
      <c r="Q163" s="4">
        <v>113</v>
      </c>
      <c r="R163" s="4">
        <v>4</v>
      </c>
      <c r="S163" s="4">
        <v>117</v>
      </c>
      <c r="T163" s="103"/>
    </row>
    <row r="164" spans="2:20" x14ac:dyDescent="0.2">
      <c r="B164" s="24" t="s">
        <v>68</v>
      </c>
      <c r="C164" s="10">
        <v>6</v>
      </c>
      <c r="D164" s="2">
        <f>C164/$Q$164</f>
        <v>5.5555555555555552E-2</v>
      </c>
      <c r="E164" s="3">
        <v>14</v>
      </c>
      <c r="F164" s="2">
        <f>E164/$Q$164</f>
        <v>0.12962962962962962</v>
      </c>
      <c r="G164" s="3">
        <v>20</v>
      </c>
      <c r="H164" s="2">
        <f>G164/$Q$164</f>
        <v>0.18518518518518517</v>
      </c>
      <c r="I164" s="3">
        <v>11</v>
      </c>
      <c r="J164" s="2">
        <f>I164/$Q$164</f>
        <v>0.10185185185185185</v>
      </c>
      <c r="K164" s="3">
        <v>23</v>
      </c>
      <c r="L164" s="2">
        <f>K164/$Q$164</f>
        <v>0.21296296296296297</v>
      </c>
      <c r="M164" s="11">
        <v>16</v>
      </c>
      <c r="N164" s="2">
        <f>M164/$Q$164</f>
        <v>0.14814814814814814</v>
      </c>
      <c r="O164" s="11">
        <v>18</v>
      </c>
      <c r="P164" s="2">
        <f>O164/$Q$164</f>
        <v>0.16666666666666666</v>
      </c>
      <c r="Q164" s="9">
        <v>108</v>
      </c>
      <c r="R164" s="9">
        <v>9</v>
      </c>
      <c r="S164" s="4">
        <v>117</v>
      </c>
      <c r="T164" s="103"/>
    </row>
    <row r="167" spans="2:20" x14ac:dyDescent="0.2">
      <c r="C167" s="102" t="s">
        <v>69</v>
      </c>
    </row>
    <row r="169" spans="2:20" ht="15" customHeight="1" x14ac:dyDescent="0.2">
      <c r="B169" s="254" t="s">
        <v>58</v>
      </c>
      <c r="C169" s="247" t="s">
        <v>17</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
      <c r="B172" s="24" t="s">
        <v>34</v>
      </c>
      <c r="C172" s="10">
        <v>0</v>
      </c>
      <c r="D172" s="2">
        <f>C172/$Q$172</f>
        <v>0</v>
      </c>
      <c r="E172" s="3">
        <v>5</v>
      </c>
      <c r="F172" s="2">
        <f>E172/$Q$172</f>
        <v>8.9285714285714288E-2</v>
      </c>
      <c r="G172" s="3">
        <v>4</v>
      </c>
      <c r="H172" s="2">
        <f>G172/$Q$172</f>
        <v>7.1428571428571425E-2</v>
      </c>
      <c r="I172" s="3">
        <v>5</v>
      </c>
      <c r="J172" s="2">
        <f>I172/$Q$172</f>
        <v>8.9285714285714288E-2</v>
      </c>
      <c r="K172" s="3">
        <v>9</v>
      </c>
      <c r="L172" s="2">
        <f>K172/$Q$172</f>
        <v>0.16071428571428573</v>
      </c>
      <c r="M172" s="11">
        <v>16</v>
      </c>
      <c r="N172" s="2">
        <f>M172/$Q$172</f>
        <v>0.2857142857142857</v>
      </c>
      <c r="O172" s="11">
        <v>17</v>
      </c>
      <c r="P172" s="2">
        <f>O172/$Q$172</f>
        <v>0.30357142857142855</v>
      </c>
      <c r="Q172" s="4">
        <v>56</v>
      </c>
      <c r="R172" s="4">
        <v>7</v>
      </c>
      <c r="S172" s="4">
        <v>63</v>
      </c>
      <c r="T172" s="103"/>
    </row>
    <row r="173" spans="2:20" x14ac:dyDescent="0.2">
      <c r="B173" s="24" t="s">
        <v>70</v>
      </c>
      <c r="C173" s="10">
        <v>2</v>
      </c>
      <c r="D173" s="2">
        <f>C173/$Q$173</f>
        <v>3.5087719298245612E-2</v>
      </c>
      <c r="E173" s="3">
        <v>2</v>
      </c>
      <c r="F173" s="2">
        <f>E173/$Q$173</f>
        <v>3.5087719298245612E-2</v>
      </c>
      <c r="G173" s="3">
        <v>2</v>
      </c>
      <c r="H173" s="2">
        <f>G173/$Q$173</f>
        <v>3.5087719298245612E-2</v>
      </c>
      <c r="I173" s="3">
        <v>8</v>
      </c>
      <c r="J173" s="2">
        <f>I173/$Q$173</f>
        <v>0.14035087719298245</v>
      </c>
      <c r="K173" s="3">
        <v>7</v>
      </c>
      <c r="L173" s="2">
        <f>K173/$Q$173</f>
        <v>0.12280701754385964</v>
      </c>
      <c r="M173" s="11">
        <v>15</v>
      </c>
      <c r="N173" s="2">
        <f>M173/$Q$173</f>
        <v>0.26315789473684209</v>
      </c>
      <c r="O173" s="11">
        <v>21</v>
      </c>
      <c r="P173" s="2">
        <f>O173/$Q$173</f>
        <v>0.36842105263157893</v>
      </c>
      <c r="Q173" s="4">
        <v>57</v>
      </c>
      <c r="R173" s="4">
        <v>6</v>
      </c>
      <c r="S173" s="4">
        <v>63</v>
      </c>
      <c r="T173" s="103"/>
    </row>
    <row r="174" spans="2:20" x14ac:dyDescent="0.2">
      <c r="B174" s="24" t="s">
        <v>64</v>
      </c>
      <c r="C174" s="10">
        <v>1</v>
      </c>
      <c r="D174" s="2">
        <f>C174/$Q$174</f>
        <v>1.7241379310344827E-2</v>
      </c>
      <c r="E174" s="3">
        <v>2</v>
      </c>
      <c r="F174" s="2">
        <f>E174/$Q$174</f>
        <v>3.4482758620689655E-2</v>
      </c>
      <c r="G174" s="3">
        <v>4</v>
      </c>
      <c r="H174" s="2">
        <f>G174/$Q$174</f>
        <v>6.8965517241379309E-2</v>
      </c>
      <c r="I174" s="3">
        <v>4</v>
      </c>
      <c r="J174" s="2">
        <f>I174/$Q$174</f>
        <v>6.8965517241379309E-2</v>
      </c>
      <c r="K174" s="3">
        <v>19</v>
      </c>
      <c r="L174" s="2">
        <f>K174/$Q$174</f>
        <v>0.32758620689655171</v>
      </c>
      <c r="M174" s="11">
        <v>12</v>
      </c>
      <c r="N174" s="2">
        <f>M174/$Q$174</f>
        <v>0.20689655172413793</v>
      </c>
      <c r="O174" s="11">
        <v>16</v>
      </c>
      <c r="P174" s="2">
        <f>O174/$Q$174</f>
        <v>0.27586206896551724</v>
      </c>
      <c r="Q174" s="4">
        <v>58</v>
      </c>
      <c r="R174" s="4">
        <v>5</v>
      </c>
      <c r="S174" s="4">
        <v>63</v>
      </c>
      <c r="T174" s="103"/>
    </row>
    <row r="175" spans="2:20" x14ac:dyDescent="0.2">
      <c r="B175" s="24" t="s">
        <v>65</v>
      </c>
      <c r="C175" s="10">
        <v>1</v>
      </c>
      <c r="D175" s="2">
        <f>C175/$Q$175</f>
        <v>1.7857142857142856E-2</v>
      </c>
      <c r="E175" s="3">
        <v>3</v>
      </c>
      <c r="F175" s="2">
        <f>E175/$Q$175</f>
        <v>5.3571428571428568E-2</v>
      </c>
      <c r="G175" s="3">
        <v>6</v>
      </c>
      <c r="H175" s="2">
        <f>G175/$Q$175</f>
        <v>0.10714285714285714</v>
      </c>
      <c r="I175" s="3">
        <v>7</v>
      </c>
      <c r="J175" s="2">
        <f>I175/$Q$175</f>
        <v>0.125</v>
      </c>
      <c r="K175" s="3">
        <v>18</v>
      </c>
      <c r="L175" s="2">
        <f>K175/$Q$175</f>
        <v>0.32142857142857145</v>
      </c>
      <c r="M175" s="11">
        <v>10</v>
      </c>
      <c r="N175" s="2">
        <f>M175/$Q$175</f>
        <v>0.17857142857142858</v>
      </c>
      <c r="O175" s="11">
        <v>11</v>
      </c>
      <c r="P175" s="2">
        <f>O175/$Q$175</f>
        <v>0.19642857142857142</v>
      </c>
      <c r="Q175" s="4">
        <v>56</v>
      </c>
      <c r="R175" s="4">
        <v>7</v>
      </c>
      <c r="S175" s="4">
        <v>63</v>
      </c>
      <c r="T175" s="103"/>
    </row>
    <row r="176" spans="2:20" x14ac:dyDescent="0.2">
      <c r="B176" s="24" t="s">
        <v>66</v>
      </c>
      <c r="C176" s="10">
        <v>0</v>
      </c>
      <c r="D176" s="2">
        <f>C176/$Q$176</f>
        <v>0</v>
      </c>
      <c r="E176" s="3">
        <v>3</v>
      </c>
      <c r="F176" s="2">
        <f>E176/$Q$176</f>
        <v>4.9180327868852458E-2</v>
      </c>
      <c r="G176" s="3">
        <v>1</v>
      </c>
      <c r="H176" s="2">
        <f>G176/$Q$176</f>
        <v>1.6393442622950821E-2</v>
      </c>
      <c r="I176" s="3">
        <v>6</v>
      </c>
      <c r="J176" s="2">
        <f>I176/$Q$176</f>
        <v>9.8360655737704916E-2</v>
      </c>
      <c r="K176" s="3">
        <v>4</v>
      </c>
      <c r="L176" s="2">
        <f>K176/$Q$176</f>
        <v>6.5573770491803282E-2</v>
      </c>
      <c r="M176" s="11">
        <v>14</v>
      </c>
      <c r="N176" s="2">
        <f>M176/$Q$176</f>
        <v>0.22950819672131148</v>
      </c>
      <c r="O176" s="11">
        <v>33</v>
      </c>
      <c r="P176" s="2">
        <f>O176/$Q$176</f>
        <v>0.54098360655737709</v>
      </c>
      <c r="Q176" s="11">
        <v>61</v>
      </c>
      <c r="R176" s="4">
        <v>2</v>
      </c>
      <c r="S176" s="4">
        <v>63</v>
      </c>
      <c r="T176" s="103"/>
    </row>
    <row r="177" spans="2:20" x14ac:dyDescent="0.2">
      <c r="B177" s="24" t="s">
        <v>67</v>
      </c>
      <c r="C177" s="10">
        <v>1</v>
      </c>
      <c r="D177" s="2">
        <f>C177/$Q$177</f>
        <v>1.6393442622950821E-2</v>
      </c>
      <c r="E177" s="3">
        <v>4</v>
      </c>
      <c r="F177" s="2">
        <f>E177/$Q$177</f>
        <v>6.5573770491803282E-2</v>
      </c>
      <c r="G177" s="3">
        <v>7</v>
      </c>
      <c r="H177" s="2">
        <f>G177/$Q$177</f>
        <v>0.11475409836065574</v>
      </c>
      <c r="I177" s="3">
        <v>10</v>
      </c>
      <c r="J177" s="2">
        <f>I177/$Q$177</f>
        <v>0.16393442622950818</v>
      </c>
      <c r="K177" s="3">
        <v>7</v>
      </c>
      <c r="L177" s="2">
        <f>K177/$Q$177</f>
        <v>0.11475409836065574</v>
      </c>
      <c r="M177" s="11">
        <v>14</v>
      </c>
      <c r="N177" s="2">
        <f>M177/$Q$177</f>
        <v>0.22950819672131148</v>
      </c>
      <c r="O177" s="11">
        <v>18</v>
      </c>
      <c r="P177" s="2">
        <f>O177/$Q$177</f>
        <v>0.29508196721311475</v>
      </c>
      <c r="Q177" s="11">
        <v>61</v>
      </c>
      <c r="R177" s="4">
        <v>2</v>
      </c>
      <c r="S177" s="4">
        <v>63</v>
      </c>
      <c r="T177" s="103"/>
    </row>
    <row r="178" spans="2:20" x14ac:dyDescent="0.2">
      <c r="B178" s="24" t="s">
        <v>68</v>
      </c>
      <c r="C178" s="10">
        <v>2</v>
      </c>
      <c r="D178" s="2">
        <f>C178/$Q$178</f>
        <v>3.4482758620689655E-2</v>
      </c>
      <c r="E178" s="3">
        <v>4</v>
      </c>
      <c r="F178" s="2">
        <f>E178/$Q$178</f>
        <v>6.8965517241379309E-2</v>
      </c>
      <c r="G178" s="3">
        <v>9</v>
      </c>
      <c r="H178" s="2">
        <f>G178/$Q$178</f>
        <v>0.15517241379310345</v>
      </c>
      <c r="I178" s="3">
        <v>4</v>
      </c>
      <c r="J178" s="2">
        <f>I178/$Q$178</f>
        <v>6.8965517241379309E-2</v>
      </c>
      <c r="K178" s="3">
        <v>18</v>
      </c>
      <c r="L178" s="2">
        <f>K178/$Q$178</f>
        <v>0.31034482758620691</v>
      </c>
      <c r="M178" s="11">
        <v>11</v>
      </c>
      <c r="N178" s="2">
        <f>M178/$Q$178</f>
        <v>0.18965517241379309</v>
      </c>
      <c r="O178" s="11">
        <v>10</v>
      </c>
      <c r="P178" s="2">
        <f>O178/$Q$178</f>
        <v>0.17241379310344829</v>
      </c>
      <c r="Q178" s="9">
        <v>58</v>
      </c>
      <c r="R178" s="9">
        <v>5</v>
      </c>
      <c r="S178" s="4">
        <v>63</v>
      </c>
      <c r="T178" s="103"/>
    </row>
    <row r="181" spans="2:20" x14ac:dyDescent="0.2">
      <c r="C181" s="102" t="s">
        <v>71</v>
      </c>
    </row>
    <row r="183" spans="2:20" ht="15.75" customHeight="1" x14ac:dyDescent="0.2">
      <c r="B183" s="254" t="s">
        <v>58</v>
      </c>
      <c r="C183" s="257" t="s">
        <v>20</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
      <c r="B186" s="24" t="s">
        <v>34</v>
      </c>
      <c r="C186" s="10">
        <v>2</v>
      </c>
      <c r="D186" s="2">
        <f>C186/$Q$186</f>
        <v>0.04</v>
      </c>
      <c r="E186" s="3">
        <v>7</v>
      </c>
      <c r="F186" s="2">
        <f>E186/$Q$186</f>
        <v>0.14000000000000001</v>
      </c>
      <c r="G186" s="3">
        <v>0</v>
      </c>
      <c r="H186" s="2">
        <f>G186/$Q$186</f>
        <v>0</v>
      </c>
      <c r="I186" s="3">
        <v>3</v>
      </c>
      <c r="J186" s="2">
        <f>I186/$Q$186</f>
        <v>0.06</v>
      </c>
      <c r="K186" s="3">
        <v>6</v>
      </c>
      <c r="L186" s="2">
        <f>K186/$Q$186</f>
        <v>0.12</v>
      </c>
      <c r="M186" s="11">
        <v>9</v>
      </c>
      <c r="N186" s="2">
        <f>M186/$Q$186</f>
        <v>0.18</v>
      </c>
      <c r="O186" s="11">
        <v>23</v>
      </c>
      <c r="P186" s="2">
        <f>O186/$Q$186</f>
        <v>0.46</v>
      </c>
      <c r="Q186" s="73">
        <f>O186+M186+K186+I186+G186+E186+C186</f>
        <v>50</v>
      </c>
      <c r="R186" s="4">
        <v>4</v>
      </c>
      <c r="S186" s="35">
        <f>R186+Q186</f>
        <v>54</v>
      </c>
      <c r="T186" s="103"/>
    </row>
    <row r="187" spans="2:20" x14ac:dyDescent="0.2">
      <c r="B187" s="24" t="s">
        <v>70</v>
      </c>
      <c r="C187" s="10">
        <v>0</v>
      </c>
      <c r="D187" s="2">
        <f>C187/$Q$187</f>
        <v>0</v>
      </c>
      <c r="E187" s="3">
        <v>0</v>
      </c>
      <c r="F187" s="2">
        <f>E187/$Q$187</f>
        <v>0</v>
      </c>
      <c r="G187" s="3">
        <v>0</v>
      </c>
      <c r="H187" s="2">
        <f>G187/$Q$187</f>
        <v>0</v>
      </c>
      <c r="I187" s="3">
        <v>0</v>
      </c>
      <c r="J187" s="2">
        <f>I187/$Q$187</f>
        <v>0</v>
      </c>
      <c r="K187" s="3">
        <v>3</v>
      </c>
      <c r="L187" s="2">
        <f>K187/$Q$187</f>
        <v>5.7692307692307696E-2</v>
      </c>
      <c r="M187" s="11">
        <v>0</v>
      </c>
      <c r="N187" s="2">
        <f>M187/$Q$187</f>
        <v>0</v>
      </c>
      <c r="O187" s="11">
        <v>49</v>
      </c>
      <c r="P187" s="2">
        <f>O187/$Q$187</f>
        <v>0.94230769230769229</v>
      </c>
      <c r="Q187" s="72">
        <v>52</v>
      </c>
      <c r="R187" s="4">
        <v>2</v>
      </c>
      <c r="S187" s="4">
        <v>54</v>
      </c>
      <c r="T187" s="103"/>
    </row>
    <row r="188" spans="2:20" x14ac:dyDescent="0.2">
      <c r="B188" s="24" t="s">
        <v>64</v>
      </c>
      <c r="C188" s="10">
        <v>1</v>
      </c>
      <c r="D188" s="2">
        <f>C188/$Q$188</f>
        <v>1.8867924528301886E-2</v>
      </c>
      <c r="E188" s="3">
        <v>1</v>
      </c>
      <c r="F188" s="2">
        <f>E188/$Q$188</f>
        <v>1.8867924528301886E-2</v>
      </c>
      <c r="G188" s="3">
        <v>3</v>
      </c>
      <c r="H188" s="2">
        <f>G188/$Q$188</f>
        <v>5.6603773584905662E-2</v>
      </c>
      <c r="I188" s="3">
        <v>10</v>
      </c>
      <c r="J188" s="2">
        <f>I188/$Q$188</f>
        <v>0.18867924528301888</v>
      </c>
      <c r="K188" s="3">
        <v>12</v>
      </c>
      <c r="L188" s="2">
        <f>K188/$Q$188</f>
        <v>0.22641509433962265</v>
      </c>
      <c r="M188" s="11">
        <v>11</v>
      </c>
      <c r="N188" s="2">
        <f>M188/Q188</f>
        <v>0.20754716981132076</v>
      </c>
      <c r="O188" s="11">
        <v>15</v>
      </c>
      <c r="P188" s="2">
        <f>O188/$Q$188</f>
        <v>0.28301886792452829</v>
      </c>
      <c r="Q188" s="73">
        <f>O188+M188+K188+I188+G188+E188+C188</f>
        <v>53</v>
      </c>
      <c r="R188" s="4">
        <v>1</v>
      </c>
      <c r="S188" s="35">
        <f>R188+Q188</f>
        <v>54</v>
      </c>
      <c r="T188" s="103"/>
    </row>
    <row r="189" spans="2:20" x14ac:dyDescent="0.2">
      <c r="B189" s="24" t="s">
        <v>65</v>
      </c>
      <c r="C189" s="10">
        <v>2</v>
      </c>
      <c r="D189" s="2">
        <f>C189/$Q$189</f>
        <v>3.7735849056603772E-2</v>
      </c>
      <c r="E189" s="3">
        <v>1</v>
      </c>
      <c r="F189" s="2">
        <f>E189/$Q$189</f>
        <v>1.8867924528301886E-2</v>
      </c>
      <c r="G189" s="3">
        <v>3</v>
      </c>
      <c r="H189" s="2">
        <f>G189/$Q$189</f>
        <v>5.6603773584905662E-2</v>
      </c>
      <c r="I189" s="3">
        <v>10</v>
      </c>
      <c r="J189" s="2">
        <f>I189/$Q$189</f>
        <v>0.18867924528301888</v>
      </c>
      <c r="K189" s="3">
        <v>11</v>
      </c>
      <c r="L189" s="2">
        <f>K189/$Q$189</f>
        <v>0.20754716981132076</v>
      </c>
      <c r="M189" s="11">
        <v>11</v>
      </c>
      <c r="N189" s="2">
        <f>M189/$Q$189</f>
        <v>0.20754716981132076</v>
      </c>
      <c r="O189" s="11">
        <v>15</v>
      </c>
      <c r="P189" s="2">
        <f>O189/$Q$189</f>
        <v>0.28301886792452829</v>
      </c>
      <c r="Q189" s="72">
        <v>53</v>
      </c>
      <c r="R189" s="4">
        <v>1</v>
      </c>
      <c r="S189" s="4">
        <v>54</v>
      </c>
      <c r="T189" s="103"/>
    </row>
    <row r="190" spans="2:20" x14ac:dyDescent="0.2">
      <c r="B190" s="24" t="s">
        <v>66</v>
      </c>
      <c r="C190" s="10">
        <v>1</v>
      </c>
      <c r="D190" s="2">
        <f>C190/$Q$190</f>
        <v>1.8518518518518517E-2</v>
      </c>
      <c r="E190" s="3">
        <v>2</v>
      </c>
      <c r="F190" s="2">
        <f>E190/$Q$190</f>
        <v>3.7037037037037035E-2</v>
      </c>
      <c r="G190" s="3">
        <v>1</v>
      </c>
      <c r="H190" s="2">
        <f>G190/$Q$190</f>
        <v>1.8518518518518517E-2</v>
      </c>
      <c r="I190" s="3">
        <v>4</v>
      </c>
      <c r="J190" s="2">
        <f>I190/$Q$190</f>
        <v>7.407407407407407E-2</v>
      </c>
      <c r="K190" s="3">
        <v>9</v>
      </c>
      <c r="L190" s="2">
        <f>K190/$Q$190</f>
        <v>0.16666666666666666</v>
      </c>
      <c r="M190" s="11">
        <v>15</v>
      </c>
      <c r="N190" s="2">
        <f>M190/$Q$190</f>
        <v>0.27777777777777779</v>
      </c>
      <c r="O190" s="11">
        <v>22</v>
      </c>
      <c r="P190" s="2">
        <f>O190/$Q$190</f>
        <v>0.40740740740740738</v>
      </c>
      <c r="Q190" s="72">
        <v>54</v>
      </c>
      <c r="R190" s="4">
        <v>0</v>
      </c>
      <c r="S190" s="4">
        <v>54</v>
      </c>
      <c r="T190" s="103"/>
    </row>
    <row r="191" spans="2:20" x14ac:dyDescent="0.2">
      <c r="B191" s="24" t="s">
        <v>67</v>
      </c>
      <c r="C191" s="10">
        <v>5</v>
      </c>
      <c r="D191" s="2">
        <f>C191/$Q$191</f>
        <v>9.6153846153846159E-2</v>
      </c>
      <c r="E191" s="3">
        <v>10</v>
      </c>
      <c r="F191" s="2">
        <f>E191/$Q$191</f>
        <v>0.19230769230769232</v>
      </c>
      <c r="G191" s="3">
        <v>10</v>
      </c>
      <c r="H191" s="2">
        <f>G191/$Q$191</f>
        <v>0.19230769230769232</v>
      </c>
      <c r="I191" s="3">
        <v>6</v>
      </c>
      <c r="J191" s="2">
        <f>I191/$Q$191</f>
        <v>0.11538461538461539</v>
      </c>
      <c r="K191" s="3">
        <v>7</v>
      </c>
      <c r="L191" s="2">
        <f>K191/$Q$191</f>
        <v>0.13461538461538461</v>
      </c>
      <c r="M191" s="11">
        <v>8</v>
      </c>
      <c r="N191" s="2">
        <f>M191/$Q$191</f>
        <v>0.15384615384615385</v>
      </c>
      <c r="O191" s="11">
        <v>6</v>
      </c>
      <c r="P191" s="2">
        <f>O191/$Q$191</f>
        <v>0.11538461538461539</v>
      </c>
      <c r="Q191" s="4">
        <v>52</v>
      </c>
      <c r="R191" s="4">
        <v>2</v>
      </c>
      <c r="S191" s="4">
        <v>54</v>
      </c>
      <c r="T191" s="103"/>
    </row>
    <row r="192" spans="2:20" x14ac:dyDescent="0.2">
      <c r="B192" s="26" t="s">
        <v>72</v>
      </c>
      <c r="C192" s="10">
        <v>4</v>
      </c>
      <c r="D192" s="2">
        <f>C192/$Q$192</f>
        <v>0.08</v>
      </c>
      <c r="E192" s="3">
        <v>10</v>
      </c>
      <c r="F192" s="2">
        <f>E192/$Q$192</f>
        <v>0.2</v>
      </c>
      <c r="G192" s="3">
        <v>11</v>
      </c>
      <c r="H192" s="2">
        <f>G192/$Q$192</f>
        <v>0.22</v>
      </c>
      <c r="I192" s="3">
        <v>7</v>
      </c>
      <c r="J192" s="2">
        <f>I192/$Q$192</f>
        <v>0.14000000000000001</v>
      </c>
      <c r="K192" s="3">
        <v>5</v>
      </c>
      <c r="L192" s="2">
        <f>K192/$Q$192</f>
        <v>0.1</v>
      </c>
      <c r="M192" s="11">
        <v>5</v>
      </c>
      <c r="N192" s="2">
        <f>M192/$Q$192</f>
        <v>0.1</v>
      </c>
      <c r="O192" s="11">
        <v>8</v>
      </c>
      <c r="P192" s="2">
        <f>O192/$Q$192</f>
        <v>0.16</v>
      </c>
      <c r="Q192" s="9">
        <v>50</v>
      </c>
      <c r="R192" s="9">
        <v>4</v>
      </c>
      <c r="S192" s="4">
        <v>54</v>
      </c>
      <c r="T192" s="103"/>
    </row>
    <row r="195" spans="2:20" x14ac:dyDescent="0.2">
      <c r="C195" s="102" t="s">
        <v>73</v>
      </c>
    </row>
    <row r="197" spans="2:20" ht="15" customHeight="1" x14ac:dyDescent="0.2">
      <c r="B197" s="254" t="s">
        <v>74</v>
      </c>
      <c r="C197" s="257" t="s">
        <v>32</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
      <c r="B200" s="24" t="s">
        <v>63</v>
      </c>
      <c r="C200" s="10">
        <v>8</v>
      </c>
      <c r="D200" s="2">
        <f>C200/$Q$200</f>
        <v>7.0175438596491224E-2</v>
      </c>
      <c r="E200" s="3">
        <v>11</v>
      </c>
      <c r="F200" s="2">
        <f>E200/$Q$200</f>
        <v>9.6491228070175433E-2</v>
      </c>
      <c r="G200" s="3">
        <v>8</v>
      </c>
      <c r="H200" s="2">
        <f>G200/$Q$200</f>
        <v>7.0175438596491224E-2</v>
      </c>
      <c r="I200" s="3">
        <v>16</v>
      </c>
      <c r="J200" s="2">
        <f>I200/$Q$200</f>
        <v>0.14035087719298245</v>
      </c>
      <c r="K200" s="3">
        <v>22</v>
      </c>
      <c r="L200" s="2">
        <f>K200/$Q$200</f>
        <v>0.19298245614035087</v>
      </c>
      <c r="M200" s="11">
        <v>17</v>
      </c>
      <c r="N200" s="2">
        <f>M200/$Q$200</f>
        <v>0.14912280701754385</v>
      </c>
      <c r="O200" s="11">
        <v>32</v>
      </c>
      <c r="P200" s="2">
        <f>O200/$Q$200</f>
        <v>0.2807017543859649</v>
      </c>
      <c r="Q200" s="9">
        <v>114</v>
      </c>
      <c r="R200" s="9">
        <v>3</v>
      </c>
      <c r="S200" s="9">
        <v>117</v>
      </c>
      <c r="T200" s="103"/>
    </row>
    <row r="201" spans="2:20" x14ac:dyDescent="0.2">
      <c r="B201" s="24" t="s">
        <v>75</v>
      </c>
      <c r="C201" s="10">
        <v>4</v>
      </c>
      <c r="D201" s="2">
        <f>C201/$Q$201</f>
        <v>3.669724770642202E-2</v>
      </c>
      <c r="E201" s="3">
        <v>7</v>
      </c>
      <c r="F201" s="2">
        <f>E201/$Q$201</f>
        <v>6.4220183486238536E-2</v>
      </c>
      <c r="G201" s="3">
        <v>7</v>
      </c>
      <c r="H201" s="2">
        <f>G201/$Q$201</f>
        <v>6.4220183486238536E-2</v>
      </c>
      <c r="I201" s="3">
        <v>17</v>
      </c>
      <c r="J201" s="2">
        <f>I201/$Q$201</f>
        <v>0.15596330275229359</v>
      </c>
      <c r="K201" s="3">
        <v>19</v>
      </c>
      <c r="L201" s="2">
        <f>K201/$Q$201</f>
        <v>0.1743119266055046</v>
      </c>
      <c r="M201" s="11">
        <v>22</v>
      </c>
      <c r="N201" s="2">
        <f>M201/$Q$201</f>
        <v>0.20183486238532111</v>
      </c>
      <c r="O201" s="11">
        <v>33</v>
      </c>
      <c r="P201" s="2">
        <f>O201/$Q$201</f>
        <v>0.30275229357798167</v>
      </c>
      <c r="Q201" s="9">
        <v>109</v>
      </c>
      <c r="R201" s="9">
        <v>8</v>
      </c>
      <c r="S201" s="9">
        <v>117</v>
      </c>
      <c r="T201" s="103"/>
    </row>
    <row r="202" spans="2:20" x14ac:dyDescent="0.2">
      <c r="B202" s="24" t="s">
        <v>76</v>
      </c>
      <c r="C202" s="10">
        <v>5</v>
      </c>
      <c r="D202" s="2">
        <f>C202/$Q$202</f>
        <v>4.716981132075472E-2</v>
      </c>
      <c r="E202" s="3">
        <v>7</v>
      </c>
      <c r="F202" s="2">
        <f>E202/$Q$202</f>
        <v>6.6037735849056603E-2</v>
      </c>
      <c r="G202" s="3">
        <v>7</v>
      </c>
      <c r="H202" s="2">
        <f>G202/$Q$202</f>
        <v>6.6037735849056603E-2</v>
      </c>
      <c r="I202" s="3">
        <v>17</v>
      </c>
      <c r="J202" s="2">
        <f>I202/$Q$202</f>
        <v>0.16037735849056603</v>
      </c>
      <c r="K202" s="3">
        <v>19</v>
      </c>
      <c r="L202" s="2">
        <f>K202/$Q$202</f>
        <v>0.17924528301886791</v>
      </c>
      <c r="M202" s="11">
        <v>23</v>
      </c>
      <c r="N202" s="2">
        <f>M202/$Q$202</f>
        <v>0.21698113207547171</v>
      </c>
      <c r="O202" s="11">
        <v>28</v>
      </c>
      <c r="P202" s="2">
        <f>O202/$Q$202</f>
        <v>0.26415094339622641</v>
      </c>
      <c r="Q202" s="9">
        <v>106</v>
      </c>
      <c r="R202" s="9">
        <v>11</v>
      </c>
      <c r="S202" s="9">
        <v>117</v>
      </c>
      <c r="T202" s="103"/>
    </row>
    <row r="203" spans="2:20" x14ac:dyDescent="0.2">
      <c r="B203" s="24" t="s">
        <v>66</v>
      </c>
      <c r="C203" s="10">
        <v>3</v>
      </c>
      <c r="D203" s="2">
        <f>C203/$Q$203</f>
        <v>2.6548672566371681E-2</v>
      </c>
      <c r="E203" s="3">
        <v>2</v>
      </c>
      <c r="F203" s="2">
        <f>E203/$Q$203</f>
        <v>1.7699115044247787E-2</v>
      </c>
      <c r="G203" s="3">
        <v>3</v>
      </c>
      <c r="H203" s="2">
        <f>G203/$Q$203</f>
        <v>2.6548672566371681E-2</v>
      </c>
      <c r="I203" s="3">
        <v>13</v>
      </c>
      <c r="J203" s="2">
        <f>I203/$Q$203</f>
        <v>0.11504424778761062</v>
      </c>
      <c r="K203" s="3">
        <v>14</v>
      </c>
      <c r="L203" s="2">
        <f>K203/$Q$203</f>
        <v>0.12389380530973451</v>
      </c>
      <c r="M203" s="11">
        <v>29</v>
      </c>
      <c r="N203" s="2">
        <f>M203/$Q$203</f>
        <v>0.25663716814159293</v>
      </c>
      <c r="O203" s="11">
        <v>49</v>
      </c>
      <c r="P203" s="2">
        <f>O203/$Q$203</f>
        <v>0.4336283185840708</v>
      </c>
      <c r="Q203" s="9">
        <v>113</v>
      </c>
      <c r="R203" s="9">
        <v>4</v>
      </c>
      <c r="S203" s="9">
        <v>117</v>
      </c>
      <c r="T203" s="103"/>
    </row>
    <row r="204" spans="2:20" x14ac:dyDescent="0.2">
      <c r="B204" s="24" t="s">
        <v>67</v>
      </c>
      <c r="C204" s="10">
        <v>9</v>
      </c>
      <c r="D204" s="2">
        <f>C204/$Q$204</f>
        <v>7.9646017699115043E-2</v>
      </c>
      <c r="E204" s="3">
        <v>19</v>
      </c>
      <c r="F204" s="2">
        <f>E204/$Q$204</f>
        <v>0.16814159292035399</v>
      </c>
      <c r="G204" s="3">
        <v>13</v>
      </c>
      <c r="H204" s="2">
        <f>G204/$Q$204</f>
        <v>0.11504424778761062</v>
      </c>
      <c r="I204" s="3">
        <v>15</v>
      </c>
      <c r="J204" s="2">
        <f>I204/$Q$204</f>
        <v>0.13274336283185842</v>
      </c>
      <c r="K204" s="3">
        <v>15</v>
      </c>
      <c r="L204" s="2">
        <f>K204/$Q$204</f>
        <v>0.13274336283185842</v>
      </c>
      <c r="M204" s="11">
        <v>20</v>
      </c>
      <c r="N204" s="2">
        <f>M204/$Q$204</f>
        <v>0.17699115044247787</v>
      </c>
      <c r="O204" s="11">
        <v>22</v>
      </c>
      <c r="P204" s="2">
        <f>O204/$Q$204</f>
        <v>0.19469026548672566</v>
      </c>
      <c r="Q204" s="4">
        <v>113</v>
      </c>
      <c r="R204" s="4">
        <v>4</v>
      </c>
      <c r="S204" s="9">
        <v>117</v>
      </c>
      <c r="T204" s="103"/>
    </row>
    <row r="207" spans="2:20" x14ac:dyDescent="0.2">
      <c r="C207" s="102" t="s">
        <v>77</v>
      </c>
    </row>
    <row r="209" spans="2:20" ht="15" customHeight="1" x14ac:dyDescent="0.2">
      <c r="B209" s="254" t="s">
        <v>74</v>
      </c>
      <c r="C209" s="257" t="s">
        <v>17</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
      <c r="B212" s="24" t="s">
        <v>63</v>
      </c>
      <c r="C212" s="10">
        <v>0</v>
      </c>
      <c r="D212" s="2">
        <f>C212/$Q$212</f>
        <v>0</v>
      </c>
      <c r="E212" s="3">
        <v>4</v>
      </c>
      <c r="F212" s="2">
        <f>E212/$Q$212</f>
        <v>6.6666666666666666E-2</v>
      </c>
      <c r="G212" s="3">
        <v>5</v>
      </c>
      <c r="H212" s="2">
        <f>G212/$Q$212</f>
        <v>8.3333333333333329E-2</v>
      </c>
      <c r="I212" s="3">
        <v>10</v>
      </c>
      <c r="J212" s="2">
        <f>I212/$Q$212</f>
        <v>0.16666666666666666</v>
      </c>
      <c r="K212" s="3">
        <v>17</v>
      </c>
      <c r="L212" s="2">
        <f>K212/$Q$212</f>
        <v>0.28333333333333333</v>
      </c>
      <c r="M212" s="11">
        <v>14</v>
      </c>
      <c r="N212" s="2">
        <f>M212/$Q$212</f>
        <v>0.23333333333333334</v>
      </c>
      <c r="O212" s="11">
        <v>10</v>
      </c>
      <c r="P212" s="2">
        <f>O212/$Q$212</f>
        <v>0.16666666666666666</v>
      </c>
      <c r="Q212" s="9">
        <v>60</v>
      </c>
      <c r="R212" s="9">
        <v>3</v>
      </c>
      <c r="S212" s="9">
        <v>63</v>
      </c>
      <c r="T212" s="103"/>
    </row>
    <row r="213" spans="2:20" x14ac:dyDescent="0.2">
      <c r="B213" s="24" t="s">
        <v>75</v>
      </c>
      <c r="C213" s="10">
        <v>0</v>
      </c>
      <c r="D213" s="2">
        <f>C213/$Q$213</f>
        <v>0</v>
      </c>
      <c r="E213" s="3">
        <v>4</v>
      </c>
      <c r="F213" s="2">
        <f>E213/$Q$213</f>
        <v>6.6666666666666666E-2</v>
      </c>
      <c r="G213" s="3">
        <v>4</v>
      </c>
      <c r="H213" s="2">
        <f>G213/$Q$213</f>
        <v>6.6666666666666666E-2</v>
      </c>
      <c r="I213" s="3">
        <v>8</v>
      </c>
      <c r="J213" s="2">
        <f>I213/$Q$213</f>
        <v>0.13333333333333333</v>
      </c>
      <c r="K213" s="3">
        <v>13</v>
      </c>
      <c r="L213" s="2">
        <f>K213/$Q$213</f>
        <v>0.21666666666666667</v>
      </c>
      <c r="M213" s="11">
        <v>14</v>
      </c>
      <c r="N213" s="2">
        <f>M213/$Q$213</f>
        <v>0.23333333333333334</v>
      </c>
      <c r="O213" s="11">
        <v>17</v>
      </c>
      <c r="P213" s="2">
        <f>O213/$Q$213</f>
        <v>0.28333333333333333</v>
      </c>
      <c r="Q213" s="9">
        <v>60</v>
      </c>
      <c r="R213" s="9">
        <v>3</v>
      </c>
      <c r="S213" s="9">
        <v>63</v>
      </c>
      <c r="T213" s="103"/>
    </row>
    <row r="214" spans="2:20" x14ac:dyDescent="0.2">
      <c r="B214" s="24" t="s">
        <v>76</v>
      </c>
      <c r="C214" s="10">
        <v>1</v>
      </c>
      <c r="D214" s="2">
        <f>C214/$Q$214</f>
        <v>1.7543859649122806E-2</v>
      </c>
      <c r="E214" s="3">
        <v>5</v>
      </c>
      <c r="F214" s="2">
        <f>E214/$Q$214</f>
        <v>8.771929824561403E-2</v>
      </c>
      <c r="G214" s="3">
        <v>4</v>
      </c>
      <c r="H214" s="2">
        <f>G214/$Q$214</f>
        <v>7.0175438596491224E-2</v>
      </c>
      <c r="I214" s="3">
        <v>11</v>
      </c>
      <c r="J214" s="2">
        <f>I214/$Q$214</f>
        <v>0.19298245614035087</v>
      </c>
      <c r="K214" s="3">
        <v>9</v>
      </c>
      <c r="L214" s="2">
        <f>K214/$Q$214</f>
        <v>0.15789473684210525</v>
      </c>
      <c r="M214" s="11">
        <v>12</v>
      </c>
      <c r="N214" s="2">
        <f>M214/$Q$214</f>
        <v>0.21052631578947367</v>
      </c>
      <c r="O214" s="11">
        <v>15</v>
      </c>
      <c r="P214" s="2">
        <f>O214/$Q$214</f>
        <v>0.26315789473684209</v>
      </c>
      <c r="Q214" s="9">
        <v>57</v>
      </c>
      <c r="R214" s="9">
        <v>6</v>
      </c>
      <c r="S214" s="9">
        <v>63</v>
      </c>
      <c r="T214" s="103"/>
    </row>
    <row r="215" spans="2:20" x14ac:dyDescent="0.2">
      <c r="B215" s="24" t="s">
        <v>66</v>
      </c>
      <c r="C215" s="10">
        <v>0</v>
      </c>
      <c r="D215" s="2">
        <f>C215/$Q$215</f>
        <v>0</v>
      </c>
      <c r="E215" s="3">
        <v>1</v>
      </c>
      <c r="F215" s="2">
        <f>E215/$Q$215</f>
        <v>1.6393442622950821E-2</v>
      </c>
      <c r="G215" s="3">
        <v>1</v>
      </c>
      <c r="H215" s="2">
        <f>G215/$Q$215</f>
        <v>1.6393442622950821E-2</v>
      </c>
      <c r="I215" s="3">
        <v>7</v>
      </c>
      <c r="J215" s="2">
        <f>I215/$Q$215</f>
        <v>0.11475409836065574</v>
      </c>
      <c r="K215" s="3">
        <v>6</v>
      </c>
      <c r="L215" s="2">
        <f>K215/$Q$215</f>
        <v>9.8360655737704916E-2</v>
      </c>
      <c r="M215" s="11">
        <v>15</v>
      </c>
      <c r="N215" s="2">
        <f>M215/$Q$215</f>
        <v>0.24590163934426229</v>
      </c>
      <c r="O215" s="11">
        <v>31</v>
      </c>
      <c r="P215" s="2">
        <f>O215/$Q$215</f>
        <v>0.50819672131147542</v>
      </c>
      <c r="Q215" s="11">
        <v>61</v>
      </c>
      <c r="R215" s="9">
        <v>2</v>
      </c>
      <c r="S215" s="9">
        <v>63</v>
      </c>
      <c r="T215" s="103"/>
    </row>
    <row r="216" spans="2:20" x14ac:dyDescent="0.2">
      <c r="B216" s="24" t="s">
        <v>78</v>
      </c>
      <c r="C216" s="10">
        <v>0</v>
      </c>
      <c r="D216" s="2">
        <f>C216/$Q$216</f>
        <v>0</v>
      </c>
      <c r="E216" s="3">
        <v>7</v>
      </c>
      <c r="F216" s="2">
        <f>E216/$Q$216</f>
        <v>0.11666666666666667</v>
      </c>
      <c r="G216" s="3">
        <v>7</v>
      </c>
      <c r="H216" s="2">
        <f>G216/$Q$216</f>
        <v>0.11666666666666667</v>
      </c>
      <c r="I216" s="3">
        <v>9</v>
      </c>
      <c r="J216" s="2">
        <f>I216/$Q$216</f>
        <v>0.15</v>
      </c>
      <c r="K216" s="3">
        <v>10</v>
      </c>
      <c r="L216" s="2">
        <f>K216/$Q$216</f>
        <v>0.16666666666666666</v>
      </c>
      <c r="M216" s="11">
        <v>11</v>
      </c>
      <c r="N216" s="2">
        <f>M216/$Q$216</f>
        <v>0.18333333333333332</v>
      </c>
      <c r="O216" s="11">
        <v>16</v>
      </c>
      <c r="P216" s="2">
        <f>O216/$Q$216</f>
        <v>0.26666666666666666</v>
      </c>
      <c r="Q216" s="9">
        <v>60</v>
      </c>
      <c r="R216" s="9">
        <v>3</v>
      </c>
      <c r="S216" s="9">
        <v>63</v>
      </c>
      <c r="T216" s="103"/>
    </row>
    <row r="219" spans="2:20" x14ac:dyDescent="0.2">
      <c r="C219" s="102" t="s">
        <v>79</v>
      </c>
    </row>
    <row r="221" spans="2:20" ht="15" customHeight="1" x14ac:dyDescent="0.2">
      <c r="B221" s="254" t="s">
        <v>74</v>
      </c>
      <c r="C221" s="257" t="s">
        <v>20</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
      <c r="B224" s="24" t="s">
        <v>63</v>
      </c>
      <c r="C224" s="10">
        <v>8</v>
      </c>
      <c r="D224" s="2">
        <f>C224/$Q$224</f>
        <v>0.14814814814814814</v>
      </c>
      <c r="E224" s="3">
        <v>7</v>
      </c>
      <c r="F224" s="2">
        <f>E224/$Q$224</f>
        <v>0.12962962962962962</v>
      </c>
      <c r="G224" s="3">
        <v>3</v>
      </c>
      <c r="H224" s="2">
        <f>G224/$Q$224</f>
        <v>5.5555555555555552E-2</v>
      </c>
      <c r="I224" s="3">
        <v>6</v>
      </c>
      <c r="J224" s="2">
        <f>I224/$Q$224</f>
        <v>0.1111111111111111</v>
      </c>
      <c r="K224" s="3">
        <v>5</v>
      </c>
      <c r="L224" s="2">
        <f>K224/$Q$224</f>
        <v>9.2592592592592587E-2</v>
      </c>
      <c r="M224" s="11">
        <v>3</v>
      </c>
      <c r="N224" s="2">
        <f>M224/$Q$224</f>
        <v>5.5555555555555552E-2</v>
      </c>
      <c r="O224" s="11">
        <v>22</v>
      </c>
      <c r="P224" s="2">
        <f>O224/$Q$224</f>
        <v>0.40740740740740738</v>
      </c>
      <c r="Q224" s="9">
        <v>54</v>
      </c>
      <c r="R224" s="9">
        <v>0</v>
      </c>
      <c r="S224" s="9">
        <v>54</v>
      </c>
      <c r="T224" s="103"/>
    </row>
    <row r="225" spans="2:20" x14ac:dyDescent="0.2">
      <c r="B225" s="24" t="s">
        <v>75</v>
      </c>
      <c r="C225" s="10">
        <v>4</v>
      </c>
      <c r="D225" s="2">
        <f>C225/$Q$225</f>
        <v>8.1632653061224483E-2</v>
      </c>
      <c r="E225" s="3">
        <v>3</v>
      </c>
      <c r="F225" s="2">
        <f>E225/$Q$225</f>
        <v>6.1224489795918366E-2</v>
      </c>
      <c r="G225" s="3">
        <v>3</v>
      </c>
      <c r="H225" s="2">
        <f>G225/$Q$225</f>
        <v>6.1224489795918366E-2</v>
      </c>
      <c r="I225" s="3">
        <v>9</v>
      </c>
      <c r="J225" s="2">
        <f>I225/$Q$225</f>
        <v>0.18367346938775511</v>
      </c>
      <c r="K225" s="3">
        <v>6</v>
      </c>
      <c r="L225" s="2">
        <f>K225/$Q$225</f>
        <v>0.12244897959183673</v>
      </c>
      <c r="M225" s="11">
        <v>8</v>
      </c>
      <c r="N225" s="2">
        <f>M225/$Q$225</f>
        <v>0.16326530612244897</v>
      </c>
      <c r="O225" s="11">
        <v>16</v>
      </c>
      <c r="P225" s="2">
        <f>O225/$Q$225</f>
        <v>0.32653061224489793</v>
      </c>
      <c r="Q225" s="9">
        <v>49</v>
      </c>
      <c r="R225" s="9">
        <v>5</v>
      </c>
      <c r="S225" s="9">
        <v>54</v>
      </c>
      <c r="T225" s="103"/>
    </row>
    <row r="226" spans="2:20" x14ac:dyDescent="0.2">
      <c r="B226" s="24" t="s">
        <v>76</v>
      </c>
      <c r="C226" s="10">
        <v>4</v>
      </c>
      <c r="D226" s="2">
        <f>C226/$Q$226</f>
        <v>8.1632653061224483E-2</v>
      </c>
      <c r="E226" s="3">
        <v>2</v>
      </c>
      <c r="F226" s="2">
        <f>E226/$Q$226</f>
        <v>4.0816326530612242E-2</v>
      </c>
      <c r="G226" s="3">
        <v>3</v>
      </c>
      <c r="H226" s="2">
        <f>G226/$Q$226</f>
        <v>6.1224489795918366E-2</v>
      </c>
      <c r="I226" s="3">
        <v>6</v>
      </c>
      <c r="J226" s="2">
        <f>I226/$Q$226</f>
        <v>0.12244897959183673</v>
      </c>
      <c r="K226" s="3">
        <v>10</v>
      </c>
      <c r="L226" s="2">
        <f>K226/$Q$226</f>
        <v>0.20408163265306123</v>
      </c>
      <c r="M226" s="11">
        <v>11</v>
      </c>
      <c r="N226" s="2">
        <f>M226/$Q$226</f>
        <v>0.22448979591836735</v>
      </c>
      <c r="O226" s="11">
        <v>13</v>
      </c>
      <c r="P226" s="2">
        <f>O226/$Q$226</f>
        <v>0.26530612244897961</v>
      </c>
      <c r="Q226" s="9">
        <v>49</v>
      </c>
      <c r="R226" s="9">
        <v>5</v>
      </c>
      <c r="S226" s="9">
        <v>54</v>
      </c>
      <c r="T226" s="103"/>
    </row>
    <row r="227" spans="2:20" x14ac:dyDescent="0.2">
      <c r="B227" s="24" t="s">
        <v>66</v>
      </c>
      <c r="C227" s="10">
        <v>3</v>
      </c>
      <c r="D227" s="2">
        <f>C227/$Q$227</f>
        <v>5.7692307692307696E-2</v>
      </c>
      <c r="E227" s="3">
        <v>1</v>
      </c>
      <c r="F227" s="2">
        <f>E227/$Q$227</f>
        <v>1.9230769230769232E-2</v>
      </c>
      <c r="G227" s="3">
        <v>2</v>
      </c>
      <c r="H227" s="2">
        <f>G227/$Q$227</f>
        <v>3.8461538461538464E-2</v>
      </c>
      <c r="I227" s="3">
        <v>6</v>
      </c>
      <c r="J227" s="2">
        <f>I227/$Q$227</f>
        <v>0.11538461538461539</v>
      </c>
      <c r="K227" s="3">
        <v>8</v>
      </c>
      <c r="L227" s="2">
        <f>K227/$Q$227</f>
        <v>0.15384615384615385</v>
      </c>
      <c r="M227" s="11">
        <v>14</v>
      </c>
      <c r="N227" s="2">
        <f>M227/$Q$227</f>
        <v>0.26923076923076922</v>
      </c>
      <c r="O227" s="11">
        <v>18</v>
      </c>
      <c r="P227" s="2">
        <f>O227/$Q$227</f>
        <v>0.34615384615384615</v>
      </c>
      <c r="Q227" s="9">
        <v>52</v>
      </c>
      <c r="R227" s="9">
        <v>2</v>
      </c>
      <c r="S227" s="9">
        <v>54</v>
      </c>
      <c r="T227" s="103"/>
    </row>
    <row r="228" spans="2:20" x14ac:dyDescent="0.2">
      <c r="B228" s="24" t="s">
        <v>78</v>
      </c>
      <c r="C228" s="10">
        <v>9</v>
      </c>
      <c r="D228" s="2">
        <f>C228/$Q$228</f>
        <v>0.16981132075471697</v>
      </c>
      <c r="E228" s="3">
        <v>12</v>
      </c>
      <c r="F228" s="2">
        <f>E228/$Q$228</f>
        <v>0.22641509433962265</v>
      </c>
      <c r="G228" s="3">
        <v>6</v>
      </c>
      <c r="H228" s="2">
        <f>G228/$Q$228</f>
        <v>0.11320754716981132</v>
      </c>
      <c r="I228" s="3">
        <v>6</v>
      </c>
      <c r="J228" s="2">
        <f>I228/$Q$228</f>
        <v>0.11320754716981132</v>
      </c>
      <c r="K228" s="3">
        <v>5</v>
      </c>
      <c r="L228" s="2">
        <f>K228/$Q$228</f>
        <v>9.4339622641509441E-2</v>
      </c>
      <c r="M228" s="11">
        <v>9</v>
      </c>
      <c r="N228" s="2">
        <f>M228/$Q$228</f>
        <v>0.16981132075471697</v>
      </c>
      <c r="O228" s="11">
        <v>6</v>
      </c>
      <c r="P228" s="2">
        <f>O228/$Q$228</f>
        <v>0.11320754716981132</v>
      </c>
      <c r="Q228" s="9">
        <v>53</v>
      </c>
      <c r="R228" s="9">
        <v>1</v>
      </c>
      <c r="S228" s="9">
        <v>54</v>
      </c>
      <c r="T228" s="103"/>
    </row>
    <row r="231" spans="2:20" x14ac:dyDescent="0.2">
      <c r="C231" s="102" t="s">
        <v>80</v>
      </c>
    </row>
    <row r="233" spans="2:20" ht="15" customHeight="1" x14ac:dyDescent="0.2">
      <c r="B233" s="253" t="s">
        <v>81</v>
      </c>
      <c r="C233" s="257" t="s">
        <v>24</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
      <c r="B236" s="24" t="s">
        <v>27</v>
      </c>
      <c r="C236" s="10">
        <v>6</v>
      </c>
      <c r="D236" s="2">
        <f>C236/$M$236</f>
        <v>6.8965517241379309E-2</v>
      </c>
      <c r="E236" s="3">
        <v>11</v>
      </c>
      <c r="F236" s="2">
        <f>E236/$M$236</f>
        <v>0.12643678160919541</v>
      </c>
      <c r="G236" s="3">
        <v>15</v>
      </c>
      <c r="H236" s="2">
        <f>G236/$M$236</f>
        <v>0.17241379310344829</v>
      </c>
      <c r="I236" s="3">
        <v>33</v>
      </c>
      <c r="J236" s="2">
        <f>I236/$M$236</f>
        <v>0.37931034482758619</v>
      </c>
      <c r="K236" s="3">
        <v>22</v>
      </c>
      <c r="L236" s="2">
        <f>K236/$M$236</f>
        <v>0.25287356321839083</v>
      </c>
      <c r="M236" s="9">
        <v>87</v>
      </c>
      <c r="N236" s="9">
        <v>30</v>
      </c>
      <c r="O236" s="9">
        <v>117</v>
      </c>
      <c r="P236" s="103"/>
    </row>
    <row r="237" spans="2:20" x14ac:dyDescent="0.2">
      <c r="B237" s="24" t="s">
        <v>28</v>
      </c>
      <c r="C237" s="10">
        <v>3</v>
      </c>
      <c r="D237" s="2">
        <f>C237/$M$237</f>
        <v>6.6666666666666666E-2</v>
      </c>
      <c r="E237" s="3">
        <v>8</v>
      </c>
      <c r="F237" s="2">
        <f>E237/$M$237</f>
        <v>0.17777777777777778</v>
      </c>
      <c r="G237" s="3">
        <v>11</v>
      </c>
      <c r="H237" s="2">
        <f>G237/$M$237</f>
        <v>0.24444444444444444</v>
      </c>
      <c r="I237" s="3">
        <v>19</v>
      </c>
      <c r="J237" s="2">
        <f>I237/$M$237</f>
        <v>0.42222222222222222</v>
      </c>
      <c r="K237" s="3">
        <v>4</v>
      </c>
      <c r="L237" s="2">
        <f>K237/$M$237</f>
        <v>8.8888888888888892E-2</v>
      </c>
      <c r="M237" s="9">
        <v>45</v>
      </c>
      <c r="N237" s="9">
        <v>18</v>
      </c>
      <c r="O237" s="9">
        <v>63</v>
      </c>
      <c r="P237" s="103"/>
    </row>
    <row r="238" spans="2:20" x14ac:dyDescent="0.2">
      <c r="B238" s="24" t="s">
        <v>29</v>
      </c>
      <c r="C238" s="10">
        <v>3</v>
      </c>
      <c r="D238" s="2">
        <f>C238/$M$238</f>
        <v>7.1428571428571425E-2</v>
      </c>
      <c r="E238" s="3">
        <v>3</v>
      </c>
      <c r="F238" s="2">
        <f>E238/$M$238</f>
        <v>7.1428571428571425E-2</v>
      </c>
      <c r="G238" s="3">
        <v>4</v>
      </c>
      <c r="H238" s="2">
        <f>G238/$M$238</f>
        <v>9.5238095238095233E-2</v>
      </c>
      <c r="I238" s="3">
        <v>14</v>
      </c>
      <c r="J238" s="2">
        <f>I238/$M$238</f>
        <v>0.33333333333333331</v>
      </c>
      <c r="K238" s="3">
        <v>18</v>
      </c>
      <c r="L238" s="2">
        <f>K238/$M$238</f>
        <v>0.42857142857142855</v>
      </c>
      <c r="M238" s="9">
        <v>42</v>
      </c>
      <c r="N238" s="9">
        <v>12</v>
      </c>
      <c r="O238" s="9">
        <v>54</v>
      </c>
      <c r="P238" s="103"/>
    </row>
    <row r="241" spans="2:16" x14ac:dyDescent="0.2">
      <c r="C241" s="102" t="s">
        <v>82</v>
      </c>
    </row>
    <row r="242" spans="2:16" x14ac:dyDescent="0.2">
      <c r="B242" s="27"/>
    </row>
    <row r="243" spans="2:16" ht="15" customHeight="1" x14ac:dyDescent="0.2">
      <c r="B243" s="254" t="s">
        <v>83</v>
      </c>
      <c r="C243" s="257" t="s">
        <v>32</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
      <c r="B246" s="24" t="s">
        <v>86</v>
      </c>
      <c r="C246" s="10">
        <v>5</v>
      </c>
      <c r="D246" s="2">
        <f>C246/$M$246</f>
        <v>5.7471264367816091E-2</v>
      </c>
      <c r="E246" s="3">
        <v>13</v>
      </c>
      <c r="F246" s="2">
        <f>E246/$M$246</f>
        <v>0.14942528735632185</v>
      </c>
      <c r="G246" s="3">
        <v>24</v>
      </c>
      <c r="H246" s="2">
        <f>G246/$M$246</f>
        <v>0.27586206896551724</v>
      </c>
      <c r="I246" s="3">
        <v>20</v>
      </c>
      <c r="J246" s="2">
        <f>I246/$M$246</f>
        <v>0.22988505747126436</v>
      </c>
      <c r="K246" s="3">
        <v>25</v>
      </c>
      <c r="L246" s="2">
        <f>K246/$M$246</f>
        <v>0.28735632183908044</v>
      </c>
      <c r="M246" s="9">
        <v>87</v>
      </c>
      <c r="N246" s="9">
        <v>30</v>
      </c>
      <c r="O246" s="9">
        <v>117</v>
      </c>
      <c r="P246" s="103"/>
    </row>
    <row r="247" spans="2:16" x14ac:dyDescent="0.2">
      <c r="B247" s="24" t="s">
        <v>87</v>
      </c>
      <c r="C247" s="10">
        <v>5</v>
      </c>
      <c r="D247" s="2">
        <f>C247/$M$247</f>
        <v>5.8139534883720929E-2</v>
      </c>
      <c r="E247" s="3">
        <v>17</v>
      </c>
      <c r="F247" s="2">
        <f>E247/$M$247</f>
        <v>0.19767441860465115</v>
      </c>
      <c r="G247" s="3">
        <v>21</v>
      </c>
      <c r="H247" s="2">
        <f>G247/$M$247</f>
        <v>0.2441860465116279</v>
      </c>
      <c r="I247" s="3">
        <v>21</v>
      </c>
      <c r="J247" s="2">
        <f>I247/$M$247</f>
        <v>0.2441860465116279</v>
      </c>
      <c r="K247" s="3">
        <v>22</v>
      </c>
      <c r="L247" s="2">
        <f>K247/$M$247</f>
        <v>0.2558139534883721</v>
      </c>
      <c r="M247" s="9">
        <v>86</v>
      </c>
      <c r="N247" s="9">
        <v>31</v>
      </c>
      <c r="O247" s="9">
        <v>117</v>
      </c>
      <c r="P247" s="103"/>
    </row>
    <row r="248" spans="2:16" ht="24" x14ac:dyDescent="0.2">
      <c r="B248" s="24" t="s">
        <v>88</v>
      </c>
      <c r="C248" s="10">
        <v>5</v>
      </c>
      <c r="D248" s="2">
        <f>C248/$M$248</f>
        <v>5.2083333333333336E-2</v>
      </c>
      <c r="E248" s="3">
        <v>11</v>
      </c>
      <c r="F248" s="2">
        <f>E248/$M$248</f>
        <v>0.11458333333333333</v>
      </c>
      <c r="G248" s="3">
        <v>16</v>
      </c>
      <c r="H248" s="2">
        <f>G248/$M$248</f>
        <v>0.16666666666666666</v>
      </c>
      <c r="I248" s="3">
        <v>29</v>
      </c>
      <c r="J248" s="2">
        <f>I248/$M$248</f>
        <v>0.30208333333333331</v>
      </c>
      <c r="K248" s="3">
        <v>35</v>
      </c>
      <c r="L248" s="2">
        <f>K248/$M$248</f>
        <v>0.36458333333333331</v>
      </c>
      <c r="M248" s="9">
        <v>96</v>
      </c>
      <c r="N248" s="9">
        <v>21</v>
      </c>
      <c r="O248" s="9">
        <v>117</v>
      </c>
      <c r="P248" s="103"/>
    </row>
    <row r="249" spans="2:16" ht="24" x14ac:dyDescent="0.2">
      <c r="B249" s="24" t="s">
        <v>89</v>
      </c>
      <c r="C249" s="10">
        <v>6</v>
      </c>
      <c r="D249" s="2">
        <f>C249/$M$249</f>
        <v>5.9405940594059403E-2</v>
      </c>
      <c r="E249" s="3">
        <v>11</v>
      </c>
      <c r="F249" s="2">
        <f>E249/$M$249</f>
        <v>0.10891089108910891</v>
      </c>
      <c r="G249" s="3">
        <v>19</v>
      </c>
      <c r="H249" s="2">
        <f>G249/$M$249</f>
        <v>0.18811881188118812</v>
      </c>
      <c r="I249" s="3">
        <v>21</v>
      </c>
      <c r="J249" s="2">
        <f>I249/$M$249</f>
        <v>0.20792079207920791</v>
      </c>
      <c r="K249" s="3">
        <v>44</v>
      </c>
      <c r="L249" s="2">
        <f>K249/$M$249</f>
        <v>0.43564356435643564</v>
      </c>
      <c r="M249" s="9">
        <v>101</v>
      </c>
      <c r="N249" s="9">
        <v>16</v>
      </c>
      <c r="O249" s="9">
        <v>117</v>
      </c>
      <c r="P249" s="103"/>
    </row>
    <row r="250" spans="2:16" ht="24" x14ac:dyDescent="0.2">
      <c r="B250" s="24" t="s">
        <v>90</v>
      </c>
      <c r="C250" s="10">
        <v>3</v>
      </c>
      <c r="D250" s="2">
        <f>C250/$M$250</f>
        <v>0.03</v>
      </c>
      <c r="E250" s="3">
        <v>3</v>
      </c>
      <c r="F250" s="2">
        <f>E250/$M$250</f>
        <v>0.03</v>
      </c>
      <c r="G250" s="3">
        <v>10</v>
      </c>
      <c r="H250" s="2">
        <f>G250/$M$250</f>
        <v>0.1</v>
      </c>
      <c r="I250" s="3">
        <v>19</v>
      </c>
      <c r="J250" s="2">
        <f>I250/$M$250</f>
        <v>0.19</v>
      </c>
      <c r="K250" s="3">
        <v>65</v>
      </c>
      <c r="L250" s="2">
        <f>K250/$M$250</f>
        <v>0.65</v>
      </c>
      <c r="M250" s="9">
        <v>100</v>
      </c>
      <c r="N250" s="9">
        <v>17</v>
      </c>
      <c r="O250" s="9">
        <v>117</v>
      </c>
      <c r="P250" s="103"/>
    </row>
    <row r="251" spans="2:16" ht="36" x14ac:dyDescent="0.2">
      <c r="B251" s="24" t="s">
        <v>91</v>
      </c>
      <c r="C251" s="10">
        <v>2</v>
      </c>
      <c r="D251" s="2">
        <f>C251/$M$251</f>
        <v>1.9417475728155338E-2</v>
      </c>
      <c r="E251" s="3">
        <v>2</v>
      </c>
      <c r="F251" s="2">
        <f>E251/$M$251</f>
        <v>1.9417475728155338E-2</v>
      </c>
      <c r="G251" s="3">
        <v>8</v>
      </c>
      <c r="H251" s="2">
        <f>G251/$M$251</f>
        <v>7.7669902912621352E-2</v>
      </c>
      <c r="I251" s="3">
        <v>15</v>
      </c>
      <c r="J251" s="2">
        <f>I251/$M$251</f>
        <v>0.14563106796116504</v>
      </c>
      <c r="K251" s="3">
        <v>76</v>
      </c>
      <c r="L251" s="2">
        <f>K251/$M$251</f>
        <v>0.73786407766990292</v>
      </c>
      <c r="M251" s="11">
        <v>103</v>
      </c>
      <c r="N251" s="9">
        <v>14</v>
      </c>
      <c r="O251" s="9">
        <v>117</v>
      </c>
      <c r="P251" s="103"/>
    </row>
    <row r="254" spans="2:16" x14ac:dyDescent="0.2">
      <c r="B254" s="27"/>
      <c r="C254" s="102" t="s">
        <v>92</v>
      </c>
    </row>
    <row r="256" spans="2:16" ht="15" customHeight="1" x14ac:dyDescent="0.2">
      <c r="B256" s="254" t="s">
        <v>83</v>
      </c>
      <c r="C256" s="257" t="s">
        <v>17</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
      <c r="B259" s="24" t="s">
        <v>86</v>
      </c>
      <c r="C259" s="10">
        <v>2</v>
      </c>
      <c r="D259" s="2">
        <f>C259/$M$259</f>
        <v>0.04</v>
      </c>
      <c r="E259" s="3">
        <v>7</v>
      </c>
      <c r="F259" s="2">
        <f>E259/$M$259</f>
        <v>0.14000000000000001</v>
      </c>
      <c r="G259" s="3">
        <v>14</v>
      </c>
      <c r="H259" s="2">
        <f>G259/$M$259</f>
        <v>0.28000000000000003</v>
      </c>
      <c r="I259" s="3">
        <v>10</v>
      </c>
      <c r="J259" s="2">
        <f>I259/$M$259</f>
        <v>0.2</v>
      </c>
      <c r="K259" s="3">
        <v>17</v>
      </c>
      <c r="L259" s="2">
        <f>K259/$M$259</f>
        <v>0.34</v>
      </c>
      <c r="M259" s="9">
        <v>50</v>
      </c>
      <c r="N259" s="9">
        <v>13</v>
      </c>
      <c r="O259" s="9">
        <v>63</v>
      </c>
      <c r="P259" s="103"/>
    </row>
    <row r="260" spans="2:16" x14ac:dyDescent="0.2">
      <c r="B260" s="24" t="s">
        <v>87</v>
      </c>
      <c r="C260" s="10">
        <v>1</v>
      </c>
      <c r="D260" s="2">
        <f>C260/$M$260</f>
        <v>2.0408163265306121E-2</v>
      </c>
      <c r="E260" s="3">
        <v>8</v>
      </c>
      <c r="F260" s="2">
        <f>E260/$M$260</f>
        <v>0.16326530612244897</v>
      </c>
      <c r="G260" s="3">
        <v>9</v>
      </c>
      <c r="H260" s="2">
        <f>G260/$M$260</f>
        <v>0.18367346938775511</v>
      </c>
      <c r="I260" s="3">
        <v>14</v>
      </c>
      <c r="J260" s="2">
        <f>I260/$M$260</f>
        <v>0.2857142857142857</v>
      </c>
      <c r="K260" s="3">
        <v>17</v>
      </c>
      <c r="L260" s="2">
        <f>K260/$M$260</f>
        <v>0.34693877551020408</v>
      </c>
      <c r="M260" s="9">
        <v>49</v>
      </c>
      <c r="N260" s="9">
        <v>14</v>
      </c>
      <c r="O260" s="9">
        <v>63</v>
      </c>
      <c r="P260" s="103"/>
    </row>
    <row r="261" spans="2:16" ht="24" x14ac:dyDescent="0.2">
      <c r="B261" s="24" t="s">
        <v>88</v>
      </c>
      <c r="C261" s="10">
        <v>3</v>
      </c>
      <c r="D261" s="2">
        <f>C261/$M$261</f>
        <v>5.4545454545454543E-2</v>
      </c>
      <c r="E261" s="3">
        <v>6</v>
      </c>
      <c r="F261" s="2">
        <f>E261/$M$261</f>
        <v>0.10909090909090909</v>
      </c>
      <c r="G261" s="3">
        <v>10</v>
      </c>
      <c r="H261" s="2">
        <f>G261/$M$261</f>
        <v>0.18181818181818182</v>
      </c>
      <c r="I261" s="3">
        <v>18</v>
      </c>
      <c r="J261" s="2">
        <f>I261/$M$261</f>
        <v>0.32727272727272727</v>
      </c>
      <c r="K261" s="3">
        <v>18</v>
      </c>
      <c r="L261" s="2">
        <f>K261/$M$261</f>
        <v>0.32727272727272727</v>
      </c>
      <c r="M261" s="9">
        <v>55</v>
      </c>
      <c r="N261" s="9">
        <v>8</v>
      </c>
      <c r="O261" s="9">
        <v>63</v>
      </c>
      <c r="P261" s="103"/>
    </row>
    <row r="262" spans="2:16" ht="24" x14ac:dyDescent="0.2">
      <c r="B262" s="24" t="s">
        <v>93</v>
      </c>
      <c r="C262" s="10">
        <v>3</v>
      </c>
      <c r="D262" s="2">
        <f>C262/$M$262</f>
        <v>5.2631578947368418E-2</v>
      </c>
      <c r="E262" s="3">
        <v>5</v>
      </c>
      <c r="F262" s="2">
        <f>E262/$M$262</f>
        <v>8.771929824561403E-2</v>
      </c>
      <c r="G262" s="3">
        <v>9</v>
      </c>
      <c r="H262" s="2">
        <f>G262/$M$262</f>
        <v>0.15789473684210525</v>
      </c>
      <c r="I262" s="3">
        <v>9</v>
      </c>
      <c r="J262" s="2">
        <f>I262/$M$262</f>
        <v>0.15789473684210525</v>
      </c>
      <c r="K262" s="3">
        <v>31</v>
      </c>
      <c r="L262" s="2">
        <f>K262/$M$262</f>
        <v>0.54385964912280704</v>
      </c>
      <c r="M262" s="9">
        <v>57</v>
      </c>
      <c r="N262" s="9">
        <v>6</v>
      </c>
      <c r="O262" s="9">
        <v>63</v>
      </c>
      <c r="P262" s="103"/>
    </row>
    <row r="263" spans="2:16" ht="24" x14ac:dyDescent="0.2">
      <c r="B263" s="24" t="s">
        <v>90</v>
      </c>
      <c r="C263" s="10">
        <v>2</v>
      </c>
      <c r="D263" s="2">
        <f>C263/$M$263</f>
        <v>3.5087719298245612E-2</v>
      </c>
      <c r="E263" s="3">
        <v>3</v>
      </c>
      <c r="F263" s="2">
        <f>E263/$M$263</f>
        <v>5.2631578947368418E-2</v>
      </c>
      <c r="G263" s="3">
        <v>9</v>
      </c>
      <c r="H263" s="2">
        <f>G263/$M$263</f>
        <v>0.15789473684210525</v>
      </c>
      <c r="I263" s="3">
        <v>13</v>
      </c>
      <c r="J263" s="2">
        <f>I263/$M$263</f>
        <v>0.22807017543859648</v>
      </c>
      <c r="K263" s="3">
        <v>30</v>
      </c>
      <c r="L263" s="2">
        <f>K263/$M$263</f>
        <v>0.52631578947368418</v>
      </c>
      <c r="M263" s="9">
        <v>57</v>
      </c>
      <c r="N263" s="9">
        <v>6</v>
      </c>
      <c r="O263" s="9">
        <v>63</v>
      </c>
      <c r="P263" s="103"/>
    </row>
    <row r="264" spans="2:16" ht="36" x14ac:dyDescent="0.2">
      <c r="B264" s="24" t="s">
        <v>91</v>
      </c>
      <c r="C264" s="10">
        <v>2</v>
      </c>
      <c r="D264" s="2">
        <f>C264/$M$264</f>
        <v>3.6363636363636362E-2</v>
      </c>
      <c r="E264" s="3">
        <v>2</v>
      </c>
      <c r="F264" s="2">
        <f>E264/$M$264</f>
        <v>3.6363636363636362E-2</v>
      </c>
      <c r="G264" s="3">
        <v>7</v>
      </c>
      <c r="H264" s="2">
        <f>G264/$M$264</f>
        <v>0.12727272727272726</v>
      </c>
      <c r="I264" s="3">
        <v>8</v>
      </c>
      <c r="J264" s="2">
        <f>I264/$M$264</f>
        <v>0.14545454545454545</v>
      </c>
      <c r="K264" s="3">
        <v>36</v>
      </c>
      <c r="L264" s="2">
        <f>K264/$M$264</f>
        <v>0.65454545454545454</v>
      </c>
      <c r="M264" s="9">
        <v>55</v>
      </c>
      <c r="N264" s="9">
        <v>8</v>
      </c>
      <c r="O264" s="9">
        <v>63</v>
      </c>
      <c r="P264" s="103"/>
    </row>
    <row r="267" spans="2:16" x14ac:dyDescent="0.2">
      <c r="C267" s="102" t="s">
        <v>94</v>
      </c>
    </row>
    <row r="269" spans="2:16" ht="15" customHeight="1" x14ac:dyDescent="0.2">
      <c r="B269" s="254" t="s">
        <v>83</v>
      </c>
      <c r="C269" s="257" t="s">
        <v>20</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
      <c r="B272" s="24" t="s">
        <v>86</v>
      </c>
      <c r="C272" s="10">
        <v>3</v>
      </c>
      <c r="D272" s="2">
        <f>C272/$M$272</f>
        <v>8.1081081081081086E-2</v>
      </c>
      <c r="E272" s="3">
        <v>6</v>
      </c>
      <c r="F272" s="2">
        <f>E272/$M$272</f>
        <v>0.16216216216216217</v>
      </c>
      <c r="G272" s="3">
        <v>10</v>
      </c>
      <c r="H272" s="2">
        <f>G272/$M$272</f>
        <v>0.27027027027027029</v>
      </c>
      <c r="I272" s="3">
        <v>10</v>
      </c>
      <c r="J272" s="2">
        <f>I272/$M$272</f>
        <v>0.27027027027027029</v>
      </c>
      <c r="K272" s="3">
        <v>8</v>
      </c>
      <c r="L272" s="2">
        <f>K272/$M$272</f>
        <v>0.21621621621621623</v>
      </c>
      <c r="M272" s="4">
        <v>37</v>
      </c>
      <c r="N272" s="4">
        <v>17</v>
      </c>
      <c r="O272" s="4">
        <v>54</v>
      </c>
      <c r="P272" s="103"/>
    </row>
    <row r="273" spans="2:16" x14ac:dyDescent="0.2">
      <c r="B273" s="24" t="s">
        <v>87</v>
      </c>
      <c r="C273" s="10">
        <v>4</v>
      </c>
      <c r="D273" s="2">
        <f>C273/$M$273</f>
        <v>0.10810810810810811</v>
      </c>
      <c r="E273" s="3">
        <v>9</v>
      </c>
      <c r="F273" s="2">
        <f>E273/$M$273</f>
        <v>0.24324324324324326</v>
      </c>
      <c r="G273" s="3">
        <v>12</v>
      </c>
      <c r="H273" s="2">
        <f>G273/$M$273</f>
        <v>0.32432432432432434</v>
      </c>
      <c r="I273" s="3">
        <v>7</v>
      </c>
      <c r="J273" s="2">
        <f>I273/$M$273</f>
        <v>0.1891891891891892</v>
      </c>
      <c r="K273" s="3">
        <v>5</v>
      </c>
      <c r="L273" s="2">
        <f>K273/$M$273</f>
        <v>0.13513513513513514</v>
      </c>
      <c r="M273" s="3">
        <f t="shared" ref="M273" si="9">C273+E273+G273+I273+K273</f>
        <v>37</v>
      </c>
      <c r="N273" s="4">
        <v>17</v>
      </c>
      <c r="O273" s="35">
        <f t="shared" ref="O273" si="10">M273+N273</f>
        <v>54</v>
      </c>
      <c r="P273" s="103"/>
    </row>
    <row r="274" spans="2:16" ht="24" x14ac:dyDescent="0.2">
      <c r="B274" s="24" t="s">
        <v>88</v>
      </c>
      <c r="C274" s="10">
        <v>2</v>
      </c>
      <c r="D274" s="2">
        <f>C274/$M$274</f>
        <v>4.878048780487805E-2</v>
      </c>
      <c r="E274" s="3">
        <v>5</v>
      </c>
      <c r="F274" s="2">
        <f>E274/$M$274</f>
        <v>0.12195121951219512</v>
      </c>
      <c r="G274" s="3">
        <v>6</v>
      </c>
      <c r="H274" s="2">
        <f>G274/$M$274</f>
        <v>0.14634146341463414</v>
      </c>
      <c r="I274" s="3">
        <v>11</v>
      </c>
      <c r="J274" s="2">
        <f>I274/$M$274</f>
        <v>0.26829268292682928</v>
      </c>
      <c r="K274" s="3">
        <v>17</v>
      </c>
      <c r="L274" s="2">
        <f>K274/$M$274</f>
        <v>0.41463414634146339</v>
      </c>
      <c r="M274" s="4">
        <v>41</v>
      </c>
      <c r="N274" s="4">
        <v>13</v>
      </c>
      <c r="O274" s="4">
        <v>54</v>
      </c>
      <c r="P274" s="103"/>
    </row>
    <row r="275" spans="2:16" ht="24" x14ac:dyDescent="0.2">
      <c r="B275" s="24" t="s">
        <v>93</v>
      </c>
      <c r="C275" s="10">
        <v>3</v>
      </c>
      <c r="D275" s="2">
        <f>C275/$M$275</f>
        <v>6.8181818181818177E-2</v>
      </c>
      <c r="E275" s="3">
        <v>6</v>
      </c>
      <c r="F275" s="2">
        <f>E275/$M$275</f>
        <v>0.13636363636363635</v>
      </c>
      <c r="G275" s="3">
        <v>10</v>
      </c>
      <c r="H275" s="2">
        <f>G275/$M$275</f>
        <v>0.22727272727272727</v>
      </c>
      <c r="I275" s="3">
        <v>12</v>
      </c>
      <c r="J275" s="2">
        <f>I275/$M$275</f>
        <v>0.27272727272727271</v>
      </c>
      <c r="K275" s="3">
        <v>13</v>
      </c>
      <c r="L275" s="2">
        <f>K275/$M$275</f>
        <v>0.29545454545454547</v>
      </c>
      <c r="M275" s="4">
        <v>44</v>
      </c>
      <c r="N275" s="4">
        <v>10</v>
      </c>
      <c r="O275" s="4">
        <v>54</v>
      </c>
      <c r="P275" s="103"/>
    </row>
    <row r="276" spans="2:16" ht="24" x14ac:dyDescent="0.2">
      <c r="B276" s="24" t="s">
        <v>90</v>
      </c>
      <c r="C276" s="10">
        <v>1</v>
      </c>
      <c r="D276" s="2">
        <f>C276/$M$276</f>
        <v>2.3255813953488372E-2</v>
      </c>
      <c r="E276" s="3">
        <v>0</v>
      </c>
      <c r="F276" s="2">
        <f>E276/$M$276</f>
        <v>0</v>
      </c>
      <c r="G276" s="3">
        <v>1</v>
      </c>
      <c r="H276" s="2">
        <f>G276/$M$276</f>
        <v>2.3255813953488372E-2</v>
      </c>
      <c r="I276" s="3">
        <v>6</v>
      </c>
      <c r="J276" s="2">
        <f>I276/$M$276</f>
        <v>0.13953488372093023</v>
      </c>
      <c r="K276" s="3">
        <v>35</v>
      </c>
      <c r="L276" s="2">
        <f>K276/$M$276</f>
        <v>0.81395348837209303</v>
      </c>
      <c r="M276" s="4">
        <v>43</v>
      </c>
      <c r="N276" s="4">
        <v>11</v>
      </c>
      <c r="O276" s="4">
        <v>54</v>
      </c>
      <c r="P276" s="103"/>
    </row>
    <row r="277" spans="2:16" ht="36" x14ac:dyDescent="0.2">
      <c r="B277" s="24" t="s">
        <v>91</v>
      </c>
      <c r="C277" s="10">
        <v>0</v>
      </c>
      <c r="D277" s="2">
        <f>C277/$M$277</f>
        <v>0</v>
      </c>
      <c r="E277" s="3">
        <v>0</v>
      </c>
      <c r="F277" s="2">
        <f>E277/$M$277</f>
        <v>0</v>
      </c>
      <c r="G277" s="3">
        <v>1</v>
      </c>
      <c r="H277" s="2">
        <f>G277/$M$277</f>
        <v>2.0833333333333332E-2</v>
      </c>
      <c r="I277" s="3">
        <v>7</v>
      </c>
      <c r="J277" s="2">
        <f>I277/$M$277</f>
        <v>0.14583333333333334</v>
      </c>
      <c r="K277" s="3">
        <v>40</v>
      </c>
      <c r="L277" s="2">
        <f>K277/$M$277</f>
        <v>0.83333333333333337</v>
      </c>
      <c r="M277" s="4">
        <v>48</v>
      </c>
      <c r="N277" s="4">
        <v>6</v>
      </c>
      <c r="O277" s="4">
        <v>54</v>
      </c>
      <c r="P277" s="103"/>
    </row>
    <row r="278" spans="2:16" ht="24" x14ac:dyDescent="0.2">
      <c r="B278" s="24" t="s">
        <v>95</v>
      </c>
      <c r="C278" s="10">
        <v>6</v>
      </c>
      <c r="D278" s="2">
        <f>C278/$M$278</f>
        <v>0.13043478260869565</v>
      </c>
      <c r="E278" s="3">
        <v>4</v>
      </c>
      <c r="F278" s="2">
        <f>E278/$M$278</f>
        <v>8.6956521739130432E-2</v>
      </c>
      <c r="G278" s="3">
        <v>7</v>
      </c>
      <c r="H278" s="2">
        <f>G278/$M$278</f>
        <v>0.15217391304347827</v>
      </c>
      <c r="I278" s="3">
        <v>6</v>
      </c>
      <c r="J278" s="2">
        <f>I278/$M$278</f>
        <v>0.13043478260869565</v>
      </c>
      <c r="K278" s="3">
        <v>23</v>
      </c>
      <c r="L278" s="2">
        <f>K278/$M$278</f>
        <v>0.5</v>
      </c>
      <c r="M278" s="9">
        <v>46</v>
      </c>
      <c r="N278" s="9">
        <v>8</v>
      </c>
      <c r="O278" s="4">
        <v>54</v>
      </c>
      <c r="P278" s="103"/>
    </row>
    <row r="281" spans="2:16" x14ac:dyDescent="0.2">
      <c r="B281" s="28"/>
      <c r="C281" s="102" t="s">
        <v>96</v>
      </c>
    </row>
    <row r="282" spans="2:16" x14ac:dyDescent="0.2">
      <c r="B282" s="28"/>
      <c r="C282" s="118"/>
    </row>
    <row r="283" spans="2:16" x14ac:dyDescent="0.2">
      <c r="C283" s="102" t="s">
        <v>97</v>
      </c>
    </row>
    <row r="285" spans="2:16" ht="15" customHeight="1" x14ac:dyDescent="0.2">
      <c r="B285" s="253" t="s">
        <v>98</v>
      </c>
      <c r="C285" s="257" t="s">
        <v>17</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
      <c r="B288" s="24" t="s">
        <v>99</v>
      </c>
      <c r="C288" s="10">
        <v>2</v>
      </c>
      <c r="D288" s="2">
        <f>C288/$M$288</f>
        <v>3.3898305084745763E-2</v>
      </c>
      <c r="E288" s="3">
        <v>2</v>
      </c>
      <c r="F288" s="2">
        <f>E288/$M$288</f>
        <v>3.3898305084745763E-2</v>
      </c>
      <c r="G288" s="3">
        <v>9</v>
      </c>
      <c r="H288" s="2">
        <f>G288/$M$288</f>
        <v>0.15254237288135594</v>
      </c>
      <c r="I288" s="3">
        <v>23</v>
      </c>
      <c r="J288" s="2">
        <f>I288/$M$288</f>
        <v>0.38983050847457629</v>
      </c>
      <c r="K288" s="3">
        <v>23</v>
      </c>
      <c r="L288" s="2">
        <f>K288/$M$288</f>
        <v>0.38983050847457629</v>
      </c>
      <c r="M288" s="9">
        <v>59</v>
      </c>
      <c r="N288" s="9">
        <v>4</v>
      </c>
      <c r="O288" s="9">
        <v>63</v>
      </c>
      <c r="P288" s="103"/>
    </row>
    <row r="289" spans="2:16" x14ac:dyDescent="0.2">
      <c r="B289" s="24" t="s">
        <v>100</v>
      </c>
      <c r="C289" s="10">
        <v>1</v>
      </c>
      <c r="D289" s="2">
        <f>C289/$M$289</f>
        <v>1.7857142857142856E-2</v>
      </c>
      <c r="E289" s="3">
        <v>3</v>
      </c>
      <c r="F289" s="2">
        <f>E289/$M$289</f>
        <v>5.3571428571428568E-2</v>
      </c>
      <c r="G289" s="3">
        <v>14</v>
      </c>
      <c r="H289" s="2">
        <f>G289/$M$289</f>
        <v>0.25</v>
      </c>
      <c r="I289" s="3">
        <v>21</v>
      </c>
      <c r="J289" s="2">
        <f>I289/$M$289</f>
        <v>0.375</v>
      </c>
      <c r="K289" s="3">
        <v>17</v>
      </c>
      <c r="L289" s="2">
        <f>K289/$M$289</f>
        <v>0.30357142857142855</v>
      </c>
      <c r="M289" s="9">
        <v>56</v>
      </c>
      <c r="N289" s="9">
        <v>7</v>
      </c>
      <c r="O289" s="9">
        <v>63</v>
      </c>
      <c r="P289" s="103"/>
    </row>
    <row r="290" spans="2:16" x14ac:dyDescent="0.2">
      <c r="B290" s="24" t="s">
        <v>101</v>
      </c>
      <c r="C290" s="10">
        <v>5</v>
      </c>
      <c r="D290" s="2">
        <f>C290/$M$290</f>
        <v>8.4745762711864403E-2</v>
      </c>
      <c r="E290" s="3">
        <v>5</v>
      </c>
      <c r="F290" s="2">
        <f>E290/$M$290</f>
        <v>8.4745762711864403E-2</v>
      </c>
      <c r="G290" s="3">
        <v>19</v>
      </c>
      <c r="H290" s="2">
        <f>G290/$M$290</f>
        <v>0.32203389830508472</v>
      </c>
      <c r="I290" s="3">
        <v>22</v>
      </c>
      <c r="J290" s="2">
        <f>I290/$M$290</f>
        <v>0.3728813559322034</v>
      </c>
      <c r="K290" s="3">
        <v>8</v>
      </c>
      <c r="L290" s="2">
        <f>K290/$M$290</f>
        <v>0.13559322033898305</v>
      </c>
      <c r="M290" s="4">
        <v>59</v>
      </c>
      <c r="N290" s="4">
        <v>4</v>
      </c>
      <c r="O290" s="9">
        <v>63</v>
      </c>
      <c r="P290" s="103"/>
    </row>
    <row r="291" spans="2:16" ht="24" x14ac:dyDescent="0.2">
      <c r="B291" s="24" t="s">
        <v>102</v>
      </c>
      <c r="C291" s="10">
        <v>9</v>
      </c>
      <c r="D291" s="2">
        <f>C291/$M$291</f>
        <v>0.16071428571428573</v>
      </c>
      <c r="E291" s="3">
        <v>13</v>
      </c>
      <c r="F291" s="2">
        <f>E291/$M$291</f>
        <v>0.23214285714285715</v>
      </c>
      <c r="G291" s="3">
        <v>14</v>
      </c>
      <c r="H291" s="2">
        <f>G291/$M$291</f>
        <v>0.25</v>
      </c>
      <c r="I291" s="3">
        <v>15</v>
      </c>
      <c r="J291" s="2">
        <f>I291/$M$291</f>
        <v>0.26785714285714285</v>
      </c>
      <c r="K291" s="3">
        <v>5</v>
      </c>
      <c r="L291" s="2">
        <f>K291/$M$291</f>
        <v>8.9285714285714288E-2</v>
      </c>
      <c r="M291" s="4">
        <v>56</v>
      </c>
      <c r="N291" s="4">
        <v>7</v>
      </c>
      <c r="O291" s="9">
        <v>63</v>
      </c>
      <c r="P291" s="103"/>
    </row>
    <row r="294" spans="2:16" x14ac:dyDescent="0.2">
      <c r="C294" s="102" t="s">
        <v>103</v>
      </c>
    </row>
    <row r="296" spans="2:16" ht="15" customHeight="1" x14ac:dyDescent="0.2">
      <c r="B296" s="254" t="s">
        <v>104</v>
      </c>
      <c r="C296" s="257" t="s">
        <v>17</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
      <c r="B299" s="24" t="s">
        <v>108</v>
      </c>
      <c r="C299" s="10">
        <v>15</v>
      </c>
      <c r="D299" s="2">
        <f>C299/$I$299</f>
        <v>0.24193548387096775</v>
      </c>
      <c r="E299" s="3">
        <v>20</v>
      </c>
      <c r="F299" s="2">
        <f>E299/$I$299</f>
        <v>0.32258064516129031</v>
      </c>
      <c r="G299" s="3">
        <v>27</v>
      </c>
      <c r="H299" s="2">
        <f>G299/$I$299</f>
        <v>0.43548387096774194</v>
      </c>
      <c r="I299" s="9">
        <v>62</v>
      </c>
      <c r="J299" s="9">
        <v>1</v>
      </c>
      <c r="K299" s="9">
        <v>63</v>
      </c>
      <c r="L299" s="103"/>
    </row>
    <row r="300" spans="2:16" x14ac:dyDescent="0.2">
      <c r="B300" s="24" t="s">
        <v>109</v>
      </c>
      <c r="C300" s="10">
        <v>3</v>
      </c>
      <c r="D300" s="2">
        <f>C300/$I$300</f>
        <v>4.8387096774193547E-2</v>
      </c>
      <c r="E300" s="3">
        <v>8</v>
      </c>
      <c r="F300" s="2">
        <f>E300/$I$300</f>
        <v>0.12903225806451613</v>
      </c>
      <c r="G300" s="3">
        <v>51</v>
      </c>
      <c r="H300" s="2">
        <f>G300/$I$300</f>
        <v>0.82258064516129037</v>
      </c>
      <c r="I300" s="9">
        <v>62</v>
      </c>
      <c r="J300" s="9">
        <v>1</v>
      </c>
      <c r="K300" s="9">
        <v>63</v>
      </c>
      <c r="L300" s="103"/>
    </row>
    <row r="301" spans="2:16" x14ac:dyDescent="0.2">
      <c r="B301" s="24" t="s">
        <v>110</v>
      </c>
      <c r="C301" s="10">
        <v>4</v>
      </c>
      <c r="D301" s="2">
        <f>C301/$I$301</f>
        <v>6.3492063492063489E-2</v>
      </c>
      <c r="E301" s="3">
        <v>26</v>
      </c>
      <c r="F301" s="2">
        <f>E301/$I$301</f>
        <v>0.41269841269841268</v>
      </c>
      <c r="G301" s="3">
        <v>33</v>
      </c>
      <c r="H301" s="2">
        <f>G301/$I$301</f>
        <v>0.52380952380952384</v>
      </c>
      <c r="I301" s="9">
        <v>63</v>
      </c>
      <c r="J301" s="9">
        <v>0</v>
      </c>
      <c r="K301" s="9">
        <v>63</v>
      </c>
      <c r="L301" s="103"/>
    </row>
    <row r="302" spans="2:16" x14ac:dyDescent="0.2">
      <c r="B302" s="24" t="s">
        <v>111</v>
      </c>
      <c r="C302" s="10">
        <v>1</v>
      </c>
      <c r="D302" s="2">
        <f>C302/$I$302</f>
        <v>1.6393442622950821E-2</v>
      </c>
      <c r="E302" s="3">
        <v>6</v>
      </c>
      <c r="F302" s="2">
        <f>E302/$I$302</f>
        <v>9.8360655737704916E-2</v>
      </c>
      <c r="G302" s="3">
        <v>54</v>
      </c>
      <c r="H302" s="2">
        <f>G302/$I$302</f>
        <v>0.88524590163934425</v>
      </c>
      <c r="I302" s="9">
        <v>61</v>
      </c>
      <c r="J302" s="9">
        <v>2</v>
      </c>
      <c r="K302" s="9">
        <v>63</v>
      </c>
      <c r="L302" s="103"/>
    </row>
    <row r="303" spans="2:16" x14ac:dyDescent="0.2">
      <c r="B303" s="24" t="s">
        <v>112</v>
      </c>
      <c r="C303" s="10">
        <v>3</v>
      </c>
      <c r="D303" s="2">
        <f>C303/$I$303</f>
        <v>4.8387096774193547E-2</v>
      </c>
      <c r="E303" s="3">
        <v>6</v>
      </c>
      <c r="F303" s="2">
        <f>E303/$I$303</f>
        <v>9.6774193548387094E-2</v>
      </c>
      <c r="G303" s="3">
        <v>53</v>
      </c>
      <c r="H303" s="2">
        <f>G303/$I$303</f>
        <v>0.85483870967741937</v>
      </c>
      <c r="I303" s="9">
        <v>62</v>
      </c>
      <c r="J303" s="9">
        <v>1</v>
      </c>
      <c r="K303" s="9">
        <v>63</v>
      </c>
      <c r="L303" s="103"/>
    </row>
    <row r="304" spans="2:16" x14ac:dyDescent="0.2">
      <c r="B304" s="24" t="s">
        <v>113</v>
      </c>
      <c r="C304" s="10">
        <v>4</v>
      </c>
      <c r="D304" s="2">
        <f>C304/$I$304</f>
        <v>6.3492063492063489E-2</v>
      </c>
      <c r="E304" s="3">
        <v>6</v>
      </c>
      <c r="F304" s="2">
        <f>E304/$I$304</f>
        <v>9.5238095238095233E-2</v>
      </c>
      <c r="G304" s="3">
        <v>53</v>
      </c>
      <c r="H304" s="2">
        <f>G304/$I$304</f>
        <v>0.84126984126984128</v>
      </c>
      <c r="I304" s="9">
        <v>63</v>
      </c>
      <c r="J304" s="9">
        <v>0</v>
      </c>
      <c r="K304" s="9">
        <v>63</v>
      </c>
      <c r="L304" s="103"/>
    </row>
    <row r="305" spans="2:12" x14ac:dyDescent="0.2">
      <c r="B305" s="119" t="s">
        <v>114</v>
      </c>
      <c r="C305" s="10">
        <v>1</v>
      </c>
      <c r="D305" s="2">
        <f>C305/$I$305</f>
        <v>0.16666666666666666</v>
      </c>
      <c r="E305" s="3">
        <v>1</v>
      </c>
      <c r="F305" s="2">
        <f>E305/$I$305</f>
        <v>0.16666666666666666</v>
      </c>
      <c r="G305" s="3">
        <v>4</v>
      </c>
      <c r="H305" s="2">
        <f>G305/$I$305</f>
        <v>0.66666666666666663</v>
      </c>
      <c r="I305" s="9">
        <v>6</v>
      </c>
      <c r="J305" s="9">
        <v>57</v>
      </c>
      <c r="K305" s="9">
        <v>63</v>
      </c>
      <c r="L305" s="103"/>
    </row>
    <row r="308" spans="2:12" x14ac:dyDescent="0.2">
      <c r="B308" s="27"/>
      <c r="C308" s="102" t="s">
        <v>115</v>
      </c>
    </row>
    <row r="310" spans="2:12" ht="15" customHeight="1" x14ac:dyDescent="0.2">
      <c r="B310" s="257" t="s">
        <v>116</v>
      </c>
      <c r="C310" s="257" t="s">
        <v>17</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
      <c r="B313" s="24" t="s">
        <v>108</v>
      </c>
      <c r="C313" s="10">
        <v>3</v>
      </c>
      <c r="D313" s="2">
        <f>C313/$G$313</f>
        <v>0.10344827586206896</v>
      </c>
      <c r="E313" s="3">
        <v>26</v>
      </c>
      <c r="F313" s="2">
        <f>E313/$G$313</f>
        <v>0.89655172413793105</v>
      </c>
      <c r="G313" s="11">
        <v>29</v>
      </c>
      <c r="H313" s="9">
        <v>34</v>
      </c>
      <c r="I313" s="11">
        <v>63</v>
      </c>
      <c r="J313" s="103"/>
    </row>
    <row r="314" spans="2:12" x14ac:dyDescent="0.2">
      <c r="B314" s="24" t="s">
        <v>109</v>
      </c>
      <c r="C314" s="10">
        <v>1</v>
      </c>
      <c r="D314" s="2">
        <f>C314/$G$314</f>
        <v>0.1111111111111111</v>
      </c>
      <c r="E314" s="3">
        <v>8</v>
      </c>
      <c r="F314" s="2">
        <f>E314/$G$314</f>
        <v>0.88888888888888884</v>
      </c>
      <c r="G314" s="11">
        <v>9</v>
      </c>
      <c r="H314" s="11">
        <v>54</v>
      </c>
      <c r="I314" s="38">
        <v>63</v>
      </c>
      <c r="J314" s="103"/>
    </row>
    <row r="315" spans="2:12" x14ac:dyDescent="0.2">
      <c r="B315" s="24" t="s">
        <v>110</v>
      </c>
      <c r="C315" s="10">
        <v>2</v>
      </c>
      <c r="D315" s="2">
        <f>C315/$G$315</f>
        <v>9.0909090909090912E-2</v>
      </c>
      <c r="E315" s="3">
        <v>20</v>
      </c>
      <c r="F315" s="2">
        <f>E315/$G$315</f>
        <v>0.90909090909090906</v>
      </c>
      <c r="G315" s="11">
        <v>22</v>
      </c>
      <c r="H315" s="11">
        <v>41</v>
      </c>
      <c r="I315" s="11">
        <v>63</v>
      </c>
      <c r="J315" s="103"/>
    </row>
    <row r="316" spans="2:12" x14ac:dyDescent="0.2">
      <c r="B316" s="24" t="s">
        <v>111</v>
      </c>
      <c r="C316" s="10">
        <v>1</v>
      </c>
      <c r="D316" s="2">
        <f>C316/$G$316</f>
        <v>0.33333333333333331</v>
      </c>
      <c r="E316" s="3">
        <v>2</v>
      </c>
      <c r="F316" s="2">
        <f>E316/$G$316</f>
        <v>0.66666666666666663</v>
      </c>
      <c r="G316" s="9">
        <v>3</v>
      </c>
      <c r="H316" s="9">
        <v>60</v>
      </c>
      <c r="I316" s="9">
        <v>63</v>
      </c>
      <c r="J316" s="103"/>
    </row>
    <row r="317" spans="2:12" x14ac:dyDescent="0.2">
      <c r="B317" s="24" t="s">
        <v>112</v>
      </c>
      <c r="C317" s="10">
        <v>0</v>
      </c>
      <c r="D317" s="2">
        <f>C317/$G$317</f>
        <v>0</v>
      </c>
      <c r="E317" s="3">
        <v>4</v>
      </c>
      <c r="F317" s="2">
        <f>E317/$G$317</f>
        <v>1</v>
      </c>
      <c r="G317" s="9">
        <v>4</v>
      </c>
      <c r="H317" s="9">
        <v>59</v>
      </c>
      <c r="I317" s="9">
        <v>63</v>
      </c>
      <c r="J317" s="103"/>
    </row>
    <row r="318" spans="2:12" x14ac:dyDescent="0.2">
      <c r="B318" s="24" t="s">
        <v>113</v>
      </c>
      <c r="C318" s="10">
        <v>1</v>
      </c>
      <c r="D318" s="2">
        <f>C318/$G$318</f>
        <v>0.14285714285714285</v>
      </c>
      <c r="E318" s="3">
        <v>6</v>
      </c>
      <c r="F318" s="2">
        <f>E318/$G$318</f>
        <v>0.8571428571428571</v>
      </c>
      <c r="G318" s="9">
        <v>7</v>
      </c>
      <c r="H318" s="9">
        <v>56</v>
      </c>
      <c r="I318" s="9">
        <v>63</v>
      </c>
      <c r="J318" s="103"/>
    </row>
    <row r="319" spans="2:12" x14ac:dyDescent="0.2">
      <c r="B319" s="24" t="s">
        <v>114</v>
      </c>
      <c r="C319" s="10">
        <v>0</v>
      </c>
      <c r="D319" s="2">
        <f>C319/G319</f>
        <v>0</v>
      </c>
      <c r="E319" s="3">
        <v>1</v>
      </c>
      <c r="F319" s="2">
        <f>E319/G319</f>
        <v>1</v>
      </c>
      <c r="G319" s="9">
        <v>1</v>
      </c>
      <c r="H319" s="9">
        <v>62</v>
      </c>
      <c r="I319" s="9">
        <v>63</v>
      </c>
      <c r="J319" s="103"/>
    </row>
    <row r="322" spans="2:10" x14ac:dyDescent="0.2">
      <c r="C322" s="102" t="s">
        <v>119</v>
      </c>
    </row>
    <row r="324" spans="2:10" ht="15" customHeight="1" x14ac:dyDescent="0.2">
      <c r="B324" s="254" t="s">
        <v>120</v>
      </c>
      <c r="C324" s="257" t="s">
        <v>17</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
      <c r="B327" s="24" t="s">
        <v>123</v>
      </c>
      <c r="C327" s="10">
        <v>51</v>
      </c>
      <c r="D327" s="2">
        <f>C327/$G$327</f>
        <v>0.82258064516129037</v>
      </c>
      <c r="E327" s="3">
        <v>11</v>
      </c>
      <c r="F327" s="2">
        <f>E327/$G$327</f>
        <v>0.17741935483870969</v>
      </c>
      <c r="G327" s="11">
        <v>62</v>
      </c>
      <c r="H327" s="9">
        <v>1</v>
      </c>
      <c r="I327" s="9">
        <v>63</v>
      </c>
      <c r="J327" s="103"/>
    </row>
    <row r="328" spans="2:10" x14ac:dyDescent="0.2">
      <c r="B328" s="24" t="s">
        <v>124</v>
      </c>
      <c r="C328" s="10">
        <v>11</v>
      </c>
      <c r="D328" s="2">
        <f>C328/$G$328</f>
        <v>0.1864406779661017</v>
      </c>
      <c r="E328" s="3">
        <v>48</v>
      </c>
      <c r="F328" s="2">
        <f>E328/$G$328</f>
        <v>0.81355932203389836</v>
      </c>
      <c r="G328" s="11">
        <v>59</v>
      </c>
      <c r="H328" s="9">
        <v>4</v>
      </c>
      <c r="I328" s="9">
        <v>63</v>
      </c>
      <c r="J328" s="103"/>
    </row>
    <row r="329" spans="2:10" x14ac:dyDescent="0.2">
      <c r="B329" s="119" t="s">
        <v>114</v>
      </c>
      <c r="C329" s="10">
        <v>3</v>
      </c>
      <c r="D329" s="2">
        <f>C329/$G$329</f>
        <v>0.1875</v>
      </c>
      <c r="E329" s="3">
        <v>13</v>
      </c>
      <c r="F329" s="2">
        <f>E329/$G$329</f>
        <v>0.8125</v>
      </c>
      <c r="G329" s="11">
        <v>16</v>
      </c>
      <c r="H329" s="9">
        <v>47</v>
      </c>
      <c r="I329" s="9">
        <v>63</v>
      </c>
      <c r="J329" s="103"/>
    </row>
    <row r="330" spans="2:10" x14ac:dyDescent="0.2">
      <c r="B330" s="24" t="s">
        <v>125</v>
      </c>
      <c r="C330" s="10">
        <v>6</v>
      </c>
      <c r="D330" s="2">
        <f>C330/$G$330</f>
        <v>9.5238095238095233E-2</v>
      </c>
      <c r="E330" s="3">
        <v>57</v>
      </c>
      <c r="F330" s="2">
        <f>E330/$G$330</f>
        <v>0.90476190476190477</v>
      </c>
      <c r="G330" s="9">
        <v>63</v>
      </c>
      <c r="H330" s="9">
        <v>0</v>
      </c>
      <c r="I330" s="9">
        <v>63</v>
      </c>
      <c r="J330" s="103"/>
    </row>
    <row r="331" spans="2:10" x14ac:dyDescent="0.2">
      <c r="B331" s="24" t="s">
        <v>126</v>
      </c>
      <c r="C331" s="10">
        <v>5</v>
      </c>
      <c r="D331" s="2">
        <f>C331/$G$331</f>
        <v>7.9365079365079361E-2</v>
      </c>
      <c r="E331" s="3">
        <v>58</v>
      </c>
      <c r="F331" s="2">
        <f>E331/$G$331</f>
        <v>0.92063492063492058</v>
      </c>
      <c r="G331" s="9">
        <v>63</v>
      </c>
      <c r="H331" s="9">
        <v>0</v>
      </c>
      <c r="I331" s="9">
        <v>63</v>
      </c>
      <c r="J331" s="103"/>
    </row>
    <row r="332" spans="2:10" ht="24" x14ac:dyDescent="0.2">
      <c r="B332" s="24" t="s">
        <v>127</v>
      </c>
      <c r="C332" s="10">
        <v>10</v>
      </c>
      <c r="D332" s="2">
        <f>C332/$G$332</f>
        <v>0.15873015873015872</v>
      </c>
      <c r="E332" s="3">
        <v>53</v>
      </c>
      <c r="F332" s="2">
        <f>E332/$G$332</f>
        <v>0.84126984126984128</v>
      </c>
      <c r="G332" s="9">
        <v>63</v>
      </c>
      <c r="H332" s="9">
        <v>0</v>
      </c>
      <c r="I332" s="9">
        <v>63</v>
      </c>
      <c r="J332" s="103"/>
    </row>
    <row r="333" spans="2:10" x14ac:dyDescent="0.2">
      <c r="B333" s="24" t="s">
        <v>128</v>
      </c>
      <c r="C333" s="10">
        <v>12</v>
      </c>
      <c r="D333" s="2">
        <f>C333/$G$333</f>
        <v>0.19047619047619047</v>
      </c>
      <c r="E333" s="3">
        <v>51</v>
      </c>
      <c r="F333" s="2">
        <f>E333/$G$333</f>
        <v>0.80952380952380953</v>
      </c>
      <c r="G333" s="9">
        <v>63</v>
      </c>
      <c r="H333" s="9">
        <v>0</v>
      </c>
      <c r="I333" s="9">
        <v>63</v>
      </c>
      <c r="J333" s="103"/>
    </row>
    <row r="336" spans="2:10" x14ac:dyDescent="0.2">
      <c r="C336" s="102" t="s">
        <v>129</v>
      </c>
    </row>
    <row r="338" spans="2:16" ht="15" customHeight="1" x14ac:dyDescent="0.2">
      <c r="B338" s="254" t="s">
        <v>130</v>
      </c>
      <c r="C338" s="257" t="s">
        <v>17</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6</v>
      </c>
      <c r="D341" s="2">
        <f>C341/$M$341</f>
        <v>0.10714285714285714</v>
      </c>
      <c r="E341" s="3">
        <v>11</v>
      </c>
      <c r="F341" s="2">
        <f>E341/$M$341</f>
        <v>0.19642857142857142</v>
      </c>
      <c r="G341" s="11">
        <v>12</v>
      </c>
      <c r="H341" s="2">
        <f>G341/$M$341</f>
        <v>0.21428571428571427</v>
      </c>
      <c r="I341" s="3">
        <v>17</v>
      </c>
      <c r="J341" s="2">
        <f>I341/$M$341</f>
        <v>0.30357142857142855</v>
      </c>
      <c r="K341" s="9">
        <v>10</v>
      </c>
      <c r="L341" s="2">
        <f>K341/$M$341</f>
        <v>0.17857142857142858</v>
      </c>
      <c r="M341" s="9">
        <v>56</v>
      </c>
      <c r="N341" s="9">
        <v>7</v>
      </c>
      <c r="O341" s="9">
        <v>63</v>
      </c>
      <c r="P341" s="103"/>
    </row>
    <row r="342" spans="2:16" x14ac:dyDescent="0.2">
      <c r="B342" s="24" t="s">
        <v>134</v>
      </c>
      <c r="C342" s="10">
        <v>2</v>
      </c>
      <c r="D342" s="2">
        <f>C342/$M$342</f>
        <v>3.4482758620689655E-2</v>
      </c>
      <c r="E342" s="3">
        <v>3</v>
      </c>
      <c r="F342" s="2">
        <f>E342/$M$342</f>
        <v>5.1724137931034482E-2</v>
      </c>
      <c r="G342" s="9">
        <v>13</v>
      </c>
      <c r="H342" s="2">
        <f>G342/$M$342</f>
        <v>0.22413793103448276</v>
      </c>
      <c r="I342" s="3">
        <v>20</v>
      </c>
      <c r="J342" s="2">
        <f>I342/$M$342</f>
        <v>0.34482758620689657</v>
      </c>
      <c r="K342" s="9">
        <v>20</v>
      </c>
      <c r="L342" s="2">
        <f>K342/$M$342</f>
        <v>0.34482758620689657</v>
      </c>
      <c r="M342" s="9">
        <v>58</v>
      </c>
      <c r="N342" s="9">
        <v>5</v>
      </c>
      <c r="O342" s="9">
        <v>63</v>
      </c>
      <c r="P342" s="103"/>
    </row>
    <row r="343" spans="2:16" x14ac:dyDescent="0.2">
      <c r="B343" s="24" t="s">
        <v>135</v>
      </c>
      <c r="C343" s="10">
        <v>10</v>
      </c>
      <c r="D343" s="2">
        <f>C343/$M$343</f>
        <v>0.19230769230769232</v>
      </c>
      <c r="E343" s="3">
        <v>9</v>
      </c>
      <c r="F343" s="2">
        <f>E343/$M$343</f>
        <v>0.17307692307692307</v>
      </c>
      <c r="G343" s="9">
        <v>12</v>
      </c>
      <c r="H343" s="2">
        <f>G343/$M$343</f>
        <v>0.23076923076923078</v>
      </c>
      <c r="I343" s="3">
        <v>13</v>
      </c>
      <c r="J343" s="2">
        <f>I343/$M$343</f>
        <v>0.25</v>
      </c>
      <c r="K343" s="9">
        <v>8</v>
      </c>
      <c r="L343" s="2">
        <f>K343/$M$343</f>
        <v>0.15384615384615385</v>
      </c>
      <c r="M343" s="9">
        <v>52</v>
      </c>
      <c r="N343" s="9">
        <v>11</v>
      </c>
      <c r="O343" s="9">
        <v>63</v>
      </c>
      <c r="P343" s="103"/>
    </row>
    <row r="344" spans="2:16" x14ac:dyDescent="0.2">
      <c r="B344" s="24" t="s">
        <v>136</v>
      </c>
      <c r="C344" s="10">
        <v>5</v>
      </c>
      <c r="D344" s="2">
        <f>C344/$M$344</f>
        <v>8.9285714285714288E-2</v>
      </c>
      <c r="E344" s="3">
        <v>8</v>
      </c>
      <c r="F344" s="2">
        <f>E344/$M$344</f>
        <v>0.14285714285714285</v>
      </c>
      <c r="G344" s="11">
        <v>17</v>
      </c>
      <c r="H344" s="2">
        <f>G344/$M$344</f>
        <v>0.30357142857142855</v>
      </c>
      <c r="I344" s="3">
        <v>13</v>
      </c>
      <c r="J344" s="2">
        <f>I344/$M$344</f>
        <v>0.23214285714285715</v>
      </c>
      <c r="K344" s="9">
        <v>13</v>
      </c>
      <c r="L344" s="2">
        <f>K344/$M$344</f>
        <v>0.23214285714285715</v>
      </c>
      <c r="M344" s="9">
        <v>56</v>
      </c>
      <c r="N344" s="9">
        <v>7</v>
      </c>
      <c r="O344" s="9">
        <v>63</v>
      </c>
      <c r="P344" s="103"/>
    </row>
    <row r="345" spans="2:16" x14ac:dyDescent="0.2">
      <c r="B345" s="24" t="s">
        <v>137</v>
      </c>
      <c r="C345" s="10">
        <v>2</v>
      </c>
      <c r="D345" s="2">
        <f>C345/$M$345</f>
        <v>3.4482758620689655E-2</v>
      </c>
      <c r="E345" s="3">
        <v>7</v>
      </c>
      <c r="F345" s="2">
        <f>E345/$M$345</f>
        <v>0.1206896551724138</v>
      </c>
      <c r="G345" s="11">
        <v>9</v>
      </c>
      <c r="H345" s="2">
        <f>G345/$M$345</f>
        <v>0.15517241379310345</v>
      </c>
      <c r="I345" s="3">
        <v>20</v>
      </c>
      <c r="J345" s="2">
        <f>I345/$M$345</f>
        <v>0.34482758620689657</v>
      </c>
      <c r="K345" s="9">
        <v>20</v>
      </c>
      <c r="L345" s="2">
        <f>K345/$M$345</f>
        <v>0.34482758620689657</v>
      </c>
      <c r="M345" s="9">
        <v>58</v>
      </c>
      <c r="N345" s="9">
        <v>5</v>
      </c>
      <c r="O345" s="9">
        <v>63</v>
      </c>
      <c r="P345" s="103"/>
    </row>
    <row r="348" spans="2:16" s="102" customFormat="1" x14ac:dyDescent="0.2">
      <c r="C348" s="102" t="s">
        <v>138</v>
      </c>
    </row>
    <row r="350" spans="2:16" ht="15" customHeight="1" x14ac:dyDescent="0.2">
      <c r="B350" s="254" t="s">
        <v>139</v>
      </c>
      <c r="C350" s="257" t="s">
        <v>20</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
      <c r="B353" s="24" t="s">
        <v>141</v>
      </c>
      <c r="C353" s="10">
        <v>0</v>
      </c>
      <c r="D353" s="2">
        <f>C353/$M$353</f>
        <v>0</v>
      </c>
      <c r="E353" s="3">
        <v>4</v>
      </c>
      <c r="F353" s="2">
        <f>E353/$M$353</f>
        <v>8.1632653061224483E-2</v>
      </c>
      <c r="G353" s="11">
        <v>6</v>
      </c>
      <c r="H353" s="2">
        <f>G353/$M$353</f>
        <v>0.12244897959183673</v>
      </c>
      <c r="I353" s="3">
        <v>8</v>
      </c>
      <c r="J353" s="2">
        <f>I353/$M$353</f>
        <v>0.16326530612244897</v>
      </c>
      <c r="K353" s="9">
        <v>31</v>
      </c>
      <c r="L353" s="2">
        <f>K353/$M$353</f>
        <v>0.63265306122448983</v>
      </c>
      <c r="M353" s="9">
        <v>49</v>
      </c>
      <c r="N353" s="9">
        <v>5</v>
      </c>
      <c r="O353" s="9">
        <v>54</v>
      </c>
      <c r="P353" s="103"/>
    </row>
    <row r="354" spans="2:16" x14ac:dyDescent="0.2">
      <c r="B354" s="24" t="s">
        <v>100</v>
      </c>
      <c r="C354" s="10">
        <v>0</v>
      </c>
      <c r="D354" s="2">
        <f>C354/$M$354</f>
        <v>0</v>
      </c>
      <c r="E354" s="3">
        <v>1</v>
      </c>
      <c r="F354" s="2">
        <f>E354/$M$354</f>
        <v>2.1739130434782608E-2</v>
      </c>
      <c r="G354" s="11">
        <v>10</v>
      </c>
      <c r="H354" s="2">
        <f>G354/$M$354</f>
        <v>0.21739130434782608</v>
      </c>
      <c r="I354" s="3">
        <v>13</v>
      </c>
      <c r="J354" s="2">
        <f>I354/$M$354</f>
        <v>0.28260869565217389</v>
      </c>
      <c r="K354" s="9">
        <v>22</v>
      </c>
      <c r="L354" s="2">
        <f>K354/$M$354</f>
        <v>0.47826086956521741</v>
      </c>
      <c r="M354" s="4">
        <v>46</v>
      </c>
      <c r="N354" s="4">
        <v>8</v>
      </c>
      <c r="O354" s="9">
        <v>54</v>
      </c>
      <c r="P354" s="103"/>
    </row>
    <row r="355" spans="2:16" x14ac:dyDescent="0.2">
      <c r="B355" s="24" t="s">
        <v>101</v>
      </c>
      <c r="C355" s="10">
        <v>1</v>
      </c>
      <c r="D355" s="2">
        <f>C355/$M$355</f>
        <v>2.0833333333333332E-2</v>
      </c>
      <c r="E355" s="3">
        <v>5</v>
      </c>
      <c r="F355" s="2">
        <f>E355/$M$355</f>
        <v>0.10416666666666667</v>
      </c>
      <c r="G355" s="11">
        <v>15</v>
      </c>
      <c r="H355" s="2">
        <f>G355/$M$355</f>
        <v>0.3125</v>
      </c>
      <c r="I355" s="3">
        <v>19</v>
      </c>
      <c r="J355" s="2">
        <f>I355/$M$355</f>
        <v>0.39583333333333331</v>
      </c>
      <c r="K355" s="9">
        <v>8</v>
      </c>
      <c r="L355" s="2">
        <f>K355/$M$355</f>
        <v>0.16666666666666666</v>
      </c>
      <c r="M355" s="4">
        <v>48</v>
      </c>
      <c r="N355" s="4">
        <v>6</v>
      </c>
      <c r="O355" s="9">
        <v>54</v>
      </c>
      <c r="P355" s="103"/>
    </row>
    <row r="356" spans="2:16" ht="24" x14ac:dyDescent="0.2">
      <c r="B356" s="24" t="s">
        <v>102</v>
      </c>
      <c r="C356" s="10">
        <v>2</v>
      </c>
      <c r="D356" s="2">
        <f>C356/$M$356</f>
        <v>4.4444444444444446E-2</v>
      </c>
      <c r="E356" s="3">
        <v>9</v>
      </c>
      <c r="F356" s="2">
        <f>E356/$M$356</f>
        <v>0.2</v>
      </c>
      <c r="G356" s="11">
        <v>16</v>
      </c>
      <c r="H356" s="2">
        <f>G356/$M$356</f>
        <v>0.35555555555555557</v>
      </c>
      <c r="I356" s="3">
        <v>9</v>
      </c>
      <c r="J356" s="2">
        <f>I356/$M$356</f>
        <v>0.2</v>
      </c>
      <c r="K356" s="9">
        <v>9</v>
      </c>
      <c r="L356" s="2">
        <f>K356/$M$356</f>
        <v>0.2</v>
      </c>
      <c r="M356" s="9">
        <v>45</v>
      </c>
      <c r="N356" s="9">
        <v>9</v>
      </c>
      <c r="O356" s="9">
        <v>54</v>
      </c>
      <c r="P356" s="103"/>
    </row>
    <row r="357" spans="2:16" x14ac:dyDescent="0.2">
      <c r="P357" s="103"/>
    </row>
    <row r="359" spans="2:16" x14ac:dyDescent="0.2">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
      <c r="B362" s="29" t="s">
        <v>99</v>
      </c>
      <c r="C362" s="4"/>
      <c r="D362" s="32"/>
      <c r="E362" s="4"/>
      <c r="F362" s="32"/>
      <c r="G362" s="4"/>
      <c r="H362" s="32"/>
      <c r="I362" s="4"/>
      <c r="J362" s="32"/>
      <c r="K362" s="4"/>
      <c r="L362" s="4"/>
      <c r="M362" s="4"/>
    </row>
    <row r="363" spans="2:16" x14ac:dyDescent="0.2">
      <c r="B363" s="24" t="s">
        <v>20</v>
      </c>
      <c r="C363" s="10">
        <v>20</v>
      </c>
      <c r="D363" s="2">
        <f>C363/$K$363</f>
        <v>0.39215686274509803</v>
      </c>
      <c r="E363" s="3">
        <v>26</v>
      </c>
      <c r="F363" s="2">
        <f>E363/$K$363</f>
        <v>0.50980392156862742</v>
      </c>
      <c r="G363" s="11">
        <v>2</v>
      </c>
      <c r="H363" s="2">
        <f>G363/$K$363</f>
        <v>3.9215686274509803E-2</v>
      </c>
      <c r="I363" s="3">
        <v>3</v>
      </c>
      <c r="J363" s="2">
        <f>I363/$K$363</f>
        <v>5.8823529411764705E-2</v>
      </c>
      <c r="K363" s="11">
        <v>51</v>
      </c>
      <c r="L363" s="9">
        <v>3</v>
      </c>
      <c r="M363" s="9">
        <v>54</v>
      </c>
      <c r="N363" s="103"/>
    </row>
    <row r="364" spans="2:16" x14ac:dyDescent="0.2">
      <c r="B364" s="29" t="s">
        <v>100</v>
      </c>
      <c r="C364" s="32"/>
      <c r="D364" s="32"/>
      <c r="E364" s="32"/>
      <c r="F364" s="32"/>
      <c r="G364" s="32"/>
      <c r="H364" s="32"/>
      <c r="I364" s="32"/>
      <c r="J364" s="32"/>
      <c r="K364" s="32"/>
      <c r="L364" s="32"/>
      <c r="M364" s="9"/>
      <c r="N364" s="103"/>
    </row>
    <row r="365" spans="2:16" x14ac:dyDescent="0.2">
      <c r="B365" s="24" t="s">
        <v>20</v>
      </c>
      <c r="C365" s="10">
        <v>19</v>
      </c>
      <c r="D365" s="2">
        <f>C365/$K$365</f>
        <v>0.38775510204081631</v>
      </c>
      <c r="E365" s="3">
        <v>9</v>
      </c>
      <c r="F365" s="2">
        <f>E365/$K$365</f>
        <v>0.18367346938775511</v>
      </c>
      <c r="G365" s="11">
        <v>14</v>
      </c>
      <c r="H365" s="2">
        <f>G365/$K$365</f>
        <v>0.2857142857142857</v>
      </c>
      <c r="I365" s="3">
        <v>7</v>
      </c>
      <c r="J365" s="2">
        <f>I365/$K$365</f>
        <v>0.14285714285714285</v>
      </c>
      <c r="K365" s="11">
        <v>49</v>
      </c>
      <c r="L365" s="9">
        <v>5</v>
      </c>
      <c r="M365" s="9">
        <v>54</v>
      </c>
      <c r="N365" s="103"/>
    </row>
    <row r="366" spans="2:16" x14ac:dyDescent="0.2">
      <c r="B366" s="29" t="s">
        <v>101</v>
      </c>
      <c r="C366" s="32"/>
      <c r="D366" s="32"/>
      <c r="E366" s="9"/>
      <c r="F366" s="32"/>
      <c r="G366" s="9"/>
      <c r="H366" s="32"/>
      <c r="I366" s="9"/>
      <c r="J366" s="32"/>
      <c r="K366" s="9"/>
      <c r="L366" s="9"/>
      <c r="M366" s="9"/>
      <c r="N366" s="103"/>
    </row>
    <row r="367" spans="2:16" x14ac:dyDescent="0.2">
      <c r="B367" s="24" t="s">
        <v>20</v>
      </c>
      <c r="C367" s="10">
        <v>12</v>
      </c>
      <c r="D367" s="2">
        <f>C367/$K$367</f>
        <v>0.27906976744186046</v>
      </c>
      <c r="E367" s="3">
        <v>26</v>
      </c>
      <c r="F367" s="2">
        <f>E367/$K$367</f>
        <v>0.60465116279069764</v>
      </c>
      <c r="G367" s="11">
        <v>5</v>
      </c>
      <c r="H367" s="2">
        <f>G367/$K$367</f>
        <v>0.11627906976744186</v>
      </c>
      <c r="I367" s="3">
        <v>0</v>
      </c>
      <c r="J367" s="2">
        <f>I367/$K$367</f>
        <v>0</v>
      </c>
      <c r="K367" s="9">
        <v>43</v>
      </c>
      <c r="L367" s="9">
        <v>11</v>
      </c>
      <c r="M367" s="9">
        <v>54</v>
      </c>
      <c r="N367" s="103"/>
    </row>
    <row r="368" spans="2:16" ht="24" x14ac:dyDescent="0.2">
      <c r="B368" s="29" t="s">
        <v>102</v>
      </c>
      <c r="C368" s="32"/>
      <c r="D368" s="32"/>
      <c r="E368" s="9"/>
      <c r="F368" s="32"/>
      <c r="G368" s="9"/>
      <c r="H368" s="32"/>
      <c r="I368" s="9"/>
      <c r="J368" s="32"/>
      <c r="K368" s="9"/>
      <c r="L368" s="9"/>
      <c r="M368" s="9"/>
      <c r="N368" s="103"/>
    </row>
    <row r="369" spans="2:15" x14ac:dyDescent="0.2">
      <c r="B369" s="24" t="s">
        <v>20</v>
      </c>
      <c r="C369" s="10">
        <v>9</v>
      </c>
      <c r="D369" s="2">
        <f>C369/$K$369</f>
        <v>0.27272727272727271</v>
      </c>
      <c r="E369" s="3">
        <v>20</v>
      </c>
      <c r="F369" s="2">
        <f>E369/$K$369</f>
        <v>0.60606060606060608</v>
      </c>
      <c r="G369" s="11">
        <v>4</v>
      </c>
      <c r="H369" s="2">
        <f>G369/$K$369</f>
        <v>0.12121212121212122</v>
      </c>
      <c r="I369" s="3">
        <v>0</v>
      </c>
      <c r="J369" s="2">
        <f>I369/$K$369</f>
        <v>0</v>
      </c>
      <c r="K369" s="9">
        <v>33</v>
      </c>
      <c r="L369" s="9">
        <v>21</v>
      </c>
      <c r="M369" s="9">
        <v>54</v>
      </c>
      <c r="N369" s="103"/>
    </row>
    <row r="372" spans="2:15" x14ac:dyDescent="0.2">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
      <c r="B376" s="24" t="s">
        <v>20</v>
      </c>
      <c r="C376" s="10">
        <v>29</v>
      </c>
      <c r="D376" s="2">
        <f>C376/$G$376</f>
        <v>0.63043478260869568</v>
      </c>
      <c r="E376" s="3">
        <v>17</v>
      </c>
      <c r="F376" s="2">
        <f>E376/$G$376</f>
        <v>0.36956521739130432</v>
      </c>
      <c r="G376" s="9">
        <v>46</v>
      </c>
      <c r="H376" s="9">
        <v>8</v>
      </c>
      <c r="I376" s="9">
        <v>54</v>
      </c>
      <c r="J376" s="103"/>
    </row>
    <row r="379" spans="2:15" x14ac:dyDescent="0.2">
      <c r="B379" s="27"/>
      <c r="C379" s="102" t="s">
        <v>150</v>
      </c>
    </row>
    <row r="381" spans="2:15" ht="15" customHeight="1" x14ac:dyDescent="0.2">
      <c r="B381" s="253" t="s">
        <v>151</v>
      </c>
      <c r="C381" s="257" t="s">
        <v>20</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
      <c r="B384" s="29" t="s">
        <v>141</v>
      </c>
      <c r="C384" s="32"/>
      <c r="D384" s="32"/>
      <c r="E384" s="32"/>
      <c r="F384" s="32"/>
      <c r="G384" s="32"/>
      <c r="H384" s="32"/>
      <c r="I384" s="32"/>
      <c r="J384" s="32"/>
      <c r="K384" s="32"/>
      <c r="L384" s="32"/>
      <c r="M384" s="32"/>
      <c r="N384" s="32"/>
      <c r="O384" s="32"/>
    </row>
    <row r="385" spans="2:16" x14ac:dyDescent="0.2">
      <c r="B385" s="24" t="s">
        <v>20</v>
      </c>
      <c r="C385" s="10">
        <v>0</v>
      </c>
      <c r="D385" s="2">
        <f>C385/$M$385</f>
        <v>0</v>
      </c>
      <c r="E385" s="11">
        <v>1</v>
      </c>
      <c r="F385" s="2">
        <f>E385/$M$385</f>
        <v>3.125E-2</v>
      </c>
      <c r="G385" s="11">
        <v>7</v>
      </c>
      <c r="H385" s="2">
        <f>G385/$M$385</f>
        <v>0.21875</v>
      </c>
      <c r="I385" s="11">
        <v>2</v>
      </c>
      <c r="J385" s="2">
        <f>I385/$M$385</f>
        <v>6.25E-2</v>
      </c>
      <c r="K385" s="11">
        <v>22</v>
      </c>
      <c r="L385" s="2">
        <f>K385/$M$385</f>
        <v>0.6875</v>
      </c>
      <c r="M385" s="11">
        <v>32</v>
      </c>
      <c r="N385" s="4">
        <v>22</v>
      </c>
      <c r="O385" s="4">
        <v>54</v>
      </c>
      <c r="P385" s="103"/>
    </row>
    <row r="386" spans="2:16" x14ac:dyDescent="0.2">
      <c r="B386" s="29" t="s">
        <v>100</v>
      </c>
      <c r="C386" s="32"/>
      <c r="D386" s="32"/>
      <c r="E386" s="9"/>
      <c r="F386" s="32"/>
      <c r="G386" s="9"/>
      <c r="H386" s="32"/>
      <c r="I386" s="9"/>
      <c r="J386" s="32"/>
      <c r="K386" s="9"/>
      <c r="L386" s="32"/>
      <c r="M386" s="9"/>
      <c r="N386" s="9"/>
      <c r="O386" s="9"/>
    </row>
    <row r="387" spans="2:16" x14ac:dyDescent="0.2">
      <c r="B387" s="24" t="s">
        <v>20</v>
      </c>
      <c r="C387" s="10">
        <v>2</v>
      </c>
      <c r="D387" s="2">
        <f>C387/$M$387</f>
        <v>6.25E-2</v>
      </c>
      <c r="E387" s="11">
        <v>4</v>
      </c>
      <c r="F387" s="2">
        <f>E387/$M$387</f>
        <v>0.125</v>
      </c>
      <c r="G387" s="11">
        <v>6</v>
      </c>
      <c r="H387" s="2">
        <f>G387/$M$387</f>
        <v>0.1875</v>
      </c>
      <c r="I387" s="11">
        <v>5</v>
      </c>
      <c r="J387" s="2">
        <f>I387/$M$387</f>
        <v>0.15625</v>
      </c>
      <c r="K387" s="11">
        <v>15</v>
      </c>
      <c r="L387" s="2">
        <f>K387/$M$387</f>
        <v>0.46875</v>
      </c>
      <c r="M387" s="11">
        <v>32</v>
      </c>
      <c r="N387" s="4">
        <v>22</v>
      </c>
      <c r="O387" s="4">
        <v>54</v>
      </c>
      <c r="P387" s="103"/>
    </row>
    <row r="388" spans="2:16" x14ac:dyDescent="0.2">
      <c r="B388" s="29" t="s">
        <v>101</v>
      </c>
      <c r="C388" s="32"/>
      <c r="D388" s="32"/>
      <c r="E388" s="9"/>
      <c r="F388" s="32"/>
      <c r="G388" s="9"/>
      <c r="H388" s="32"/>
      <c r="I388" s="9"/>
      <c r="J388" s="32"/>
      <c r="K388" s="9"/>
      <c r="L388" s="32"/>
      <c r="M388" s="9"/>
      <c r="N388" s="9"/>
      <c r="O388" s="9"/>
    </row>
    <row r="389" spans="2:16" x14ac:dyDescent="0.2">
      <c r="B389" s="24" t="s">
        <v>20</v>
      </c>
      <c r="C389" s="10">
        <v>2</v>
      </c>
      <c r="D389" s="2">
        <f>C389/$M$389</f>
        <v>6.25E-2</v>
      </c>
      <c r="E389" s="11">
        <v>4</v>
      </c>
      <c r="F389" s="2">
        <f>E389/$M$389</f>
        <v>0.125</v>
      </c>
      <c r="G389" s="11">
        <v>9</v>
      </c>
      <c r="H389" s="2">
        <f>G389/$M$389</f>
        <v>0.28125</v>
      </c>
      <c r="I389" s="11">
        <v>5</v>
      </c>
      <c r="J389" s="2">
        <f>I389/$M$389</f>
        <v>0.15625</v>
      </c>
      <c r="K389" s="11">
        <v>12</v>
      </c>
      <c r="L389" s="2">
        <f>K389/$M$389</f>
        <v>0.375</v>
      </c>
      <c r="M389" s="11">
        <v>32</v>
      </c>
      <c r="N389" s="11">
        <v>22</v>
      </c>
      <c r="O389" s="9">
        <v>54</v>
      </c>
      <c r="P389" s="103"/>
    </row>
    <row r="390" spans="2:16" ht="24" x14ac:dyDescent="0.2">
      <c r="B390" s="29" t="s">
        <v>152</v>
      </c>
      <c r="C390" s="32"/>
      <c r="D390" s="32"/>
      <c r="E390" s="9"/>
      <c r="F390" s="32"/>
      <c r="G390" s="9"/>
      <c r="H390" s="32"/>
      <c r="I390" s="9"/>
      <c r="J390" s="32"/>
      <c r="K390" s="9"/>
      <c r="L390" s="32"/>
      <c r="M390" s="9"/>
      <c r="N390" s="9"/>
      <c r="O390" s="9"/>
    </row>
    <row r="391" spans="2:16" x14ac:dyDescent="0.2">
      <c r="B391" s="24" t="s">
        <v>20</v>
      </c>
      <c r="C391" s="10">
        <v>5</v>
      </c>
      <c r="D391" s="2">
        <f>C391/$M$391</f>
        <v>0.16129032258064516</v>
      </c>
      <c r="E391" s="11">
        <v>5</v>
      </c>
      <c r="F391" s="2">
        <f>E391/$M$391</f>
        <v>0.16129032258064516</v>
      </c>
      <c r="G391" s="11">
        <v>10</v>
      </c>
      <c r="H391" s="2">
        <f>G391/$M$391</f>
        <v>0.32258064516129031</v>
      </c>
      <c r="I391" s="11">
        <v>3</v>
      </c>
      <c r="J391" s="2">
        <f>I391/$M$391</f>
        <v>9.6774193548387094E-2</v>
      </c>
      <c r="K391" s="11">
        <v>8</v>
      </c>
      <c r="L391" s="2">
        <f>K391/$M$391</f>
        <v>0.25806451612903225</v>
      </c>
      <c r="M391" s="11">
        <v>31</v>
      </c>
      <c r="N391" s="9">
        <v>23</v>
      </c>
      <c r="O391" s="9">
        <v>54</v>
      </c>
      <c r="P391" s="103"/>
    </row>
    <row r="392" spans="2:16" x14ac:dyDescent="0.2">
      <c r="B392" s="8"/>
      <c r="C392" s="117"/>
      <c r="E392" s="12"/>
      <c r="G392" s="12"/>
      <c r="I392" s="12"/>
      <c r="J392" s="12"/>
      <c r="K392" s="12"/>
      <c r="M392" s="12"/>
      <c r="N392" s="12"/>
    </row>
    <row r="393" spans="2:16" x14ac:dyDescent="0.2">
      <c r="B393" s="8"/>
      <c r="D393" s="12"/>
      <c r="E393" s="12"/>
      <c r="F393" s="12"/>
      <c r="G393" s="12"/>
      <c r="I393" s="12"/>
      <c r="J393" s="12"/>
      <c r="K393" s="12"/>
      <c r="M393" s="117"/>
    </row>
    <row r="394" spans="2:16" x14ac:dyDescent="0.2">
      <c r="B394" s="8"/>
      <c r="C394" s="120" t="s">
        <v>153</v>
      </c>
      <c r="D394" s="30"/>
      <c r="E394" s="30"/>
      <c r="F394" s="30"/>
      <c r="G394" s="30"/>
      <c r="H394" s="102"/>
      <c r="I394" s="30"/>
      <c r="J394" s="12"/>
      <c r="K394" s="12"/>
      <c r="M394" s="117"/>
    </row>
    <row r="395" spans="2:16" x14ac:dyDescent="0.2">
      <c r="C395" s="102"/>
      <c r="D395" s="102"/>
      <c r="E395" s="102"/>
      <c r="F395" s="102"/>
      <c r="G395" s="102"/>
      <c r="H395" s="102"/>
      <c r="I395" s="102"/>
      <c r="K395" s="117"/>
      <c r="M395" s="117"/>
    </row>
    <row r="396" spans="2:16" x14ac:dyDescent="0.2">
      <c r="B396" s="27"/>
      <c r="C396" s="102" t="s">
        <v>154</v>
      </c>
      <c r="D396" s="120"/>
      <c r="E396" s="120"/>
      <c r="F396" s="120"/>
      <c r="G396" s="120"/>
      <c r="H396" s="120"/>
      <c r="I396" s="120"/>
      <c r="J396" s="117"/>
      <c r="K396" s="117"/>
      <c r="L396" s="117"/>
    </row>
    <row r="397" spans="2:16" x14ac:dyDescent="0.2">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
      <c r="B401" s="24" t="s">
        <v>20</v>
      </c>
      <c r="C401" s="9">
        <v>46</v>
      </c>
      <c r="D401" s="2">
        <f>C401/$G$401</f>
        <v>0.85185185185185186</v>
      </c>
      <c r="E401" s="11">
        <v>8</v>
      </c>
      <c r="F401" s="2">
        <f>E401/$G$401</f>
        <v>0.14814814814814814</v>
      </c>
      <c r="G401" s="9">
        <v>54</v>
      </c>
      <c r="H401" s="121"/>
      <c r="I401" s="117"/>
      <c r="J401" s="117"/>
      <c r="K401" s="117"/>
      <c r="L401" s="117"/>
    </row>
    <row r="404" spans="2:16" x14ac:dyDescent="0.2">
      <c r="C404" s="102" t="s">
        <v>156</v>
      </c>
    </row>
    <row r="406" spans="2:16" ht="15" customHeight="1" x14ac:dyDescent="0.2">
      <c r="B406" s="254" t="s">
        <v>157</v>
      </c>
      <c r="C406" s="257" t="s">
        <v>20</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
      <c r="B409" s="24" t="s">
        <v>159</v>
      </c>
      <c r="C409" s="10">
        <v>0</v>
      </c>
      <c r="D409" s="2">
        <f>C409/$M$409</f>
        <v>0</v>
      </c>
      <c r="E409" s="11">
        <v>1</v>
      </c>
      <c r="F409" s="2">
        <f>E409/$M$409</f>
        <v>2.2222222222222223E-2</v>
      </c>
      <c r="G409" s="11">
        <v>1</v>
      </c>
      <c r="H409" s="2">
        <f>G409/$M$409</f>
        <v>2.2222222222222223E-2</v>
      </c>
      <c r="I409" s="11">
        <v>17</v>
      </c>
      <c r="J409" s="2">
        <f>I409/$M$409</f>
        <v>0.37777777777777777</v>
      </c>
      <c r="K409" s="11">
        <v>26</v>
      </c>
      <c r="L409" s="2">
        <f>K409/$M$409</f>
        <v>0.57777777777777772</v>
      </c>
      <c r="M409" s="11">
        <v>45</v>
      </c>
      <c r="N409" s="9">
        <v>9</v>
      </c>
      <c r="O409" s="9">
        <v>54</v>
      </c>
      <c r="P409" s="103"/>
    </row>
    <row r="410" spans="2:16" x14ac:dyDescent="0.2">
      <c r="B410" s="24" t="s">
        <v>160</v>
      </c>
      <c r="C410" s="10">
        <v>4</v>
      </c>
      <c r="D410" s="2">
        <f>C410/$M$410</f>
        <v>0.17391304347826086</v>
      </c>
      <c r="E410" s="11">
        <v>4</v>
      </c>
      <c r="F410" s="2">
        <f>E410/$M$410</f>
        <v>0.17391304347826086</v>
      </c>
      <c r="G410" s="11">
        <v>9</v>
      </c>
      <c r="H410" s="2">
        <f>G410/$M$410</f>
        <v>0.39130434782608697</v>
      </c>
      <c r="I410" s="11">
        <v>4</v>
      </c>
      <c r="J410" s="2">
        <f>I410/$M$410</f>
        <v>0.17391304347826086</v>
      </c>
      <c r="K410" s="11">
        <v>2</v>
      </c>
      <c r="L410" s="2">
        <f>K410/$M$410</f>
        <v>8.6956521739130432E-2</v>
      </c>
      <c r="M410" s="11">
        <v>23</v>
      </c>
      <c r="N410" s="9">
        <v>31</v>
      </c>
      <c r="O410" s="9">
        <v>54</v>
      </c>
      <c r="P410" s="103"/>
    </row>
    <row r="411" spans="2:16" x14ac:dyDescent="0.2">
      <c r="B411" s="24" t="s">
        <v>161</v>
      </c>
      <c r="C411" s="10">
        <v>1</v>
      </c>
      <c r="D411" s="2">
        <f>C411/$M$411</f>
        <v>2.2222222222222223E-2</v>
      </c>
      <c r="E411" s="11">
        <v>1</v>
      </c>
      <c r="F411" s="2">
        <f>E411/$M$411</f>
        <v>2.2222222222222223E-2</v>
      </c>
      <c r="G411" s="11">
        <v>3</v>
      </c>
      <c r="H411" s="2">
        <f>G411/$M$411</f>
        <v>6.6666666666666666E-2</v>
      </c>
      <c r="I411" s="11">
        <v>17</v>
      </c>
      <c r="J411" s="2">
        <f>I411/$M$411</f>
        <v>0.37777777777777777</v>
      </c>
      <c r="K411" s="11">
        <v>23</v>
      </c>
      <c r="L411" s="2">
        <f>K411/$M$411</f>
        <v>0.51111111111111107</v>
      </c>
      <c r="M411" s="11">
        <v>45</v>
      </c>
      <c r="N411" s="9">
        <v>9</v>
      </c>
      <c r="O411" s="9">
        <v>54</v>
      </c>
      <c r="P411" s="103"/>
    </row>
    <row r="412" spans="2:16" x14ac:dyDescent="0.2">
      <c r="B412" s="24" t="s">
        <v>162</v>
      </c>
      <c r="C412" s="10">
        <v>0</v>
      </c>
      <c r="D412" s="2">
        <f>C412/$M$412</f>
        <v>0</v>
      </c>
      <c r="E412" s="11">
        <v>0</v>
      </c>
      <c r="F412" s="2">
        <f>E412/$M$412</f>
        <v>0</v>
      </c>
      <c r="G412" s="11">
        <v>2</v>
      </c>
      <c r="H412" s="2">
        <f>G412/$M$412</f>
        <v>4.878048780487805E-2</v>
      </c>
      <c r="I412" s="11">
        <v>17</v>
      </c>
      <c r="J412" s="2">
        <f>I412/$M$412</f>
        <v>0.41463414634146339</v>
      </c>
      <c r="K412" s="11">
        <v>22</v>
      </c>
      <c r="L412" s="2">
        <f>K412/$M$412</f>
        <v>0.53658536585365857</v>
      </c>
      <c r="M412" s="11">
        <v>41</v>
      </c>
      <c r="N412" s="9">
        <v>13</v>
      </c>
      <c r="O412" s="9">
        <v>54</v>
      </c>
      <c r="P412" s="103"/>
    </row>
    <row r="413" spans="2:16" ht="24" x14ac:dyDescent="0.2">
      <c r="B413" s="24" t="s">
        <v>163</v>
      </c>
      <c r="C413" s="10">
        <v>2</v>
      </c>
      <c r="D413" s="2">
        <f>C413/$M$413</f>
        <v>4.7619047619047616E-2</v>
      </c>
      <c r="E413" s="11">
        <v>6</v>
      </c>
      <c r="F413" s="2">
        <f>E413/$M$413</f>
        <v>0.14285714285714285</v>
      </c>
      <c r="G413" s="11">
        <v>13</v>
      </c>
      <c r="H413" s="2">
        <f>G413/$M$413</f>
        <v>0.30952380952380953</v>
      </c>
      <c r="I413" s="11">
        <v>15</v>
      </c>
      <c r="J413" s="2">
        <f>I413/$M$413</f>
        <v>0.35714285714285715</v>
      </c>
      <c r="K413" s="11">
        <v>6</v>
      </c>
      <c r="L413" s="2">
        <f>K413/$M$413</f>
        <v>0.14285714285714285</v>
      </c>
      <c r="M413" s="11">
        <v>42</v>
      </c>
      <c r="N413" s="9">
        <v>12</v>
      </c>
      <c r="O413" s="9">
        <v>54</v>
      </c>
      <c r="P413" s="103"/>
    </row>
    <row r="414" spans="2:16" x14ac:dyDescent="0.2">
      <c r="B414" s="24" t="s">
        <v>164</v>
      </c>
      <c r="C414" s="10">
        <v>0</v>
      </c>
      <c r="D414" s="2">
        <f>C414/$M$414</f>
        <v>0</v>
      </c>
      <c r="E414" s="11">
        <v>1</v>
      </c>
      <c r="F414" s="2">
        <f>E414/$M$414</f>
        <v>2.2727272727272728E-2</v>
      </c>
      <c r="G414" s="11">
        <v>2</v>
      </c>
      <c r="H414" s="2">
        <f>G414/$M$414</f>
        <v>4.5454545454545456E-2</v>
      </c>
      <c r="I414" s="11">
        <v>19</v>
      </c>
      <c r="J414" s="2">
        <f>I414/$M$414</f>
        <v>0.43181818181818182</v>
      </c>
      <c r="K414" s="11">
        <v>22</v>
      </c>
      <c r="L414" s="2">
        <f>K414/$M$414</f>
        <v>0.5</v>
      </c>
      <c r="M414" s="11">
        <v>44</v>
      </c>
      <c r="N414" s="9">
        <v>10</v>
      </c>
      <c r="O414" s="9">
        <v>54</v>
      </c>
      <c r="P414" s="103"/>
    </row>
    <row r="415" spans="2:16" x14ac:dyDescent="0.2">
      <c r="B415" s="24" t="s">
        <v>165</v>
      </c>
      <c r="C415" s="10">
        <v>5</v>
      </c>
      <c r="D415" s="2">
        <f>C415/$M$415</f>
        <v>0.13157894736842105</v>
      </c>
      <c r="E415" s="11">
        <v>9</v>
      </c>
      <c r="F415" s="2">
        <f>E415/$M$415</f>
        <v>0.23684210526315788</v>
      </c>
      <c r="G415" s="11">
        <v>9</v>
      </c>
      <c r="H415" s="2">
        <f>G415/$M$415</f>
        <v>0.23684210526315788</v>
      </c>
      <c r="I415" s="11">
        <v>8</v>
      </c>
      <c r="J415" s="2">
        <f>I415/$M$415</f>
        <v>0.21052631578947367</v>
      </c>
      <c r="K415" s="11">
        <v>7</v>
      </c>
      <c r="L415" s="2">
        <f>K415/$M$415</f>
        <v>0.18421052631578946</v>
      </c>
      <c r="M415" s="11">
        <v>38</v>
      </c>
      <c r="N415" s="9">
        <v>16</v>
      </c>
      <c r="O415" s="9">
        <v>54</v>
      </c>
      <c r="P415" s="103"/>
    </row>
    <row r="416" spans="2:16" x14ac:dyDescent="0.2">
      <c r="B416" s="24" t="s">
        <v>166</v>
      </c>
      <c r="C416" s="10">
        <v>0</v>
      </c>
      <c r="D416" s="2">
        <f>C416/$M$416</f>
        <v>0</v>
      </c>
      <c r="E416" s="11">
        <v>3</v>
      </c>
      <c r="F416" s="2">
        <f>E416/$M$416</f>
        <v>7.6923076923076927E-2</v>
      </c>
      <c r="G416" s="11">
        <v>7</v>
      </c>
      <c r="H416" s="2">
        <f>G416/$M$416</f>
        <v>0.17948717948717949</v>
      </c>
      <c r="I416" s="11">
        <v>14</v>
      </c>
      <c r="J416" s="2">
        <f>I416/$M$416</f>
        <v>0.35897435897435898</v>
      </c>
      <c r="K416" s="11">
        <v>15</v>
      </c>
      <c r="L416" s="2">
        <f>K416/$M$416</f>
        <v>0.38461538461538464</v>
      </c>
      <c r="M416" s="11">
        <v>39</v>
      </c>
      <c r="N416" s="9">
        <v>15</v>
      </c>
      <c r="O416" s="9">
        <v>54</v>
      </c>
      <c r="P416" s="103"/>
    </row>
    <row r="417" spans="2:16" x14ac:dyDescent="0.2">
      <c r="B417" s="24" t="s">
        <v>167</v>
      </c>
      <c r="C417" s="10">
        <v>2</v>
      </c>
      <c r="D417" s="2">
        <f>C417/$M$417</f>
        <v>4.7619047619047616E-2</v>
      </c>
      <c r="E417" s="11">
        <v>4</v>
      </c>
      <c r="F417" s="2">
        <f>E417/$M$417</f>
        <v>9.5238095238095233E-2</v>
      </c>
      <c r="G417" s="11">
        <v>8</v>
      </c>
      <c r="H417" s="2">
        <f>G417/$M$417</f>
        <v>0.19047619047619047</v>
      </c>
      <c r="I417" s="11">
        <v>12</v>
      </c>
      <c r="J417" s="2">
        <f>I417/$M$417</f>
        <v>0.2857142857142857</v>
      </c>
      <c r="K417" s="11">
        <v>16</v>
      </c>
      <c r="L417" s="2">
        <f>K417/$M$417</f>
        <v>0.38095238095238093</v>
      </c>
      <c r="M417" s="11">
        <v>42</v>
      </c>
      <c r="N417" s="9">
        <v>12</v>
      </c>
      <c r="O417" s="9">
        <v>54</v>
      </c>
      <c r="P417" s="103"/>
    </row>
    <row r="418" spans="2:16" x14ac:dyDescent="0.2">
      <c r="B418" s="24" t="s">
        <v>168</v>
      </c>
      <c r="C418" s="10">
        <v>0</v>
      </c>
      <c r="D418" s="2">
        <f>C418/$M$418</f>
        <v>0</v>
      </c>
      <c r="E418" s="11">
        <v>2</v>
      </c>
      <c r="F418" s="2">
        <f>E418/$M$418</f>
        <v>4.6511627906976744E-2</v>
      </c>
      <c r="G418" s="11">
        <v>8</v>
      </c>
      <c r="H418" s="2">
        <f>G418/$M$418</f>
        <v>0.18604651162790697</v>
      </c>
      <c r="I418" s="11">
        <v>15</v>
      </c>
      <c r="J418" s="2">
        <f>I418/$M$418</f>
        <v>0.34883720930232559</v>
      </c>
      <c r="K418" s="11">
        <v>18</v>
      </c>
      <c r="L418" s="2">
        <f>K418/$M$418</f>
        <v>0.41860465116279072</v>
      </c>
      <c r="M418" s="11">
        <v>43</v>
      </c>
      <c r="N418" s="9">
        <v>11</v>
      </c>
      <c r="O418" s="9">
        <v>54</v>
      </c>
      <c r="P418" s="103"/>
    </row>
    <row r="419" spans="2:16" x14ac:dyDescent="0.2">
      <c r="B419" s="24" t="s">
        <v>169</v>
      </c>
      <c r="C419" s="10">
        <v>3</v>
      </c>
      <c r="D419" s="2">
        <f>C419/$M$419</f>
        <v>7.1428571428571425E-2</v>
      </c>
      <c r="E419" s="11">
        <v>5</v>
      </c>
      <c r="F419" s="2">
        <f>E419/$M$419</f>
        <v>0.11904761904761904</v>
      </c>
      <c r="G419" s="11">
        <v>9</v>
      </c>
      <c r="H419" s="2">
        <f>G419/$M$419</f>
        <v>0.21428571428571427</v>
      </c>
      <c r="I419" s="11">
        <v>11</v>
      </c>
      <c r="J419" s="2">
        <f>I419/$M$419</f>
        <v>0.26190476190476192</v>
      </c>
      <c r="K419" s="11">
        <v>14</v>
      </c>
      <c r="L419" s="2">
        <f>K419/$M$419</f>
        <v>0.33333333333333331</v>
      </c>
      <c r="M419" s="11">
        <v>42</v>
      </c>
      <c r="N419" s="9">
        <v>12</v>
      </c>
      <c r="O419" s="9">
        <v>54</v>
      </c>
      <c r="P419" s="103"/>
    </row>
    <row r="422" spans="2:16" x14ac:dyDescent="0.2">
      <c r="B422" s="27"/>
      <c r="C422" s="102" t="s">
        <v>170</v>
      </c>
    </row>
    <row r="424" spans="2:16" ht="15" customHeight="1" x14ac:dyDescent="0.2">
      <c r="B424" s="254" t="s">
        <v>171</v>
      </c>
      <c r="C424" s="257" t="s">
        <v>20</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v>
      </c>
      <c r="D427" s="2">
        <f>C427/$M$427</f>
        <v>2.1739130434782608E-2</v>
      </c>
      <c r="E427" s="11">
        <v>23</v>
      </c>
      <c r="F427" s="2">
        <f>E427/$M$427</f>
        <v>0.5</v>
      </c>
      <c r="G427" s="11">
        <v>9</v>
      </c>
      <c r="H427" s="2">
        <f>G427/$M$427</f>
        <v>0.19565217391304349</v>
      </c>
      <c r="I427" s="11">
        <v>2</v>
      </c>
      <c r="J427" s="2">
        <f>I427/$M$427</f>
        <v>4.3478260869565216E-2</v>
      </c>
      <c r="K427" s="11">
        <v>11</v>
      </c>
      <c r="L427" s="2">
        <f>K427/$M$427</f>
        <v>0.2391304347826087</v>
      </c>
      <c r="M427" s="11">
        <v>46</v>
      </c>
      <c r="N427" s="9">
        <v>8</v>
      </c>
      <c r="O427" s="9">
        <v>54</v>
      </c>
      <c r="P427" s="103"/>
    </row>
    <row r="428" spans="2:16" x14ac:dyDescent="0.2">
      <c r="B428" s="119" t="s">
        <v>177</v>
      </c>
      <c r="C428" s="10">
        <v>3</v>
      </c>
      <c r="D428" s="2">
        <f>C428/$M$428</f>
        <v>6.5217391304347824E-2</v>
      </c>
      <c r="E428" s="11">
        <v>22</v>
      </c>
      <c r="F428" s="2">
        <f>E428/$M$428</f>
        <v>0.47826086956521741</v>
      </c>
      <c r="G428" s="11">
        <v>9</v>
      </c>
      <c r="H428" s="2">
        <f>G428/$M$428</f>
        <v>0.19565217391304349</v>
      </c>
      <c r="I428" s="11">
        <v>5</v>
      </c>
      <c r="J428" s="2">
        <f>I428/$M$428</f>
        <v>0.10869565217391304</v>
      </c>
      <c r="K428" s="11">
        <v>7</v>
      </c>
      <c r="L428" s="2">
        <f>K428/$M$428</f>
        <v>0.15217391304347827</v>
      </c>
      <c r="M428" s="11">
        <v>46</v>
      </c>
      <c r="N428" s="9">
        <v>8</v>
      </c>
      <c r="O428" s="9">
        <v>54</v>
      </c>
      <c r="P428" s="103"/>
    </row>
    <row r="429" spans="2:16" ht="24" x14ac:dyDescent="0.2">
      <c r="B429" s="24" t="s">
        <v>178</v>
      </c>
      <c r="C429" s="10">
        <v>0</v>
      </c>
      <c r="D429" s="2">
        <f>C429/$M$429</f>
        <v>0</v>
      </c>
      <c r="E429" s="11">
        <v>17</v>
      </c>
      <c r="F429" s="2">
        <f>E429/$M$429</f>
        <v>0.38636363636363635</v>
      </c>
      <c r="G429" s="11">
        <v>13</v>
      </c>
      <c r="H429" s="2">
        <f>G429/$M$429</f>
        <v>0.29545454545454547</v>
      </c>
      <c r="I429" s="11">
        <v>6</v>
      </c>
      <c r="J429" s="2">
        <f>I429/$M$429</f>
        <v>0.13636363636363635</v>
      </c>
      <c r="K429" s="11">
        <v>8</v>
      </c>
      <c r="L429" s="2">
        <f>K429/$M$429</f>
        <v>0.18181818181818182</v>
      </c>
      <c r="M429" s="11">
        <v>44</v>
      </c>
      <c r="N429" s="9">
        <v>10</v>
      </c>
      <c r="O429" s="9">
        <v>54</v>
      </c>
      <c r="P429" s="103"/>
    </row>
    <row r="430" spans="2:16" x14ac:dyDescent="0.2">
      <c r="B430" s="119" t="s">
        <v>179</v>
      </c>
      <c r="C430" s="10">
        <v>2</v>
      </c>
      <c r="D430" s="2">
        <f>C430/$M$430</f>
        <v>4.7619047619047616E-2</v>
      </c>
      <c r="E430" s="11">
        <v>14</v>
      </c>
      <c r="F430" s="2">
        <f>E430/$M$430</f>
        <v>0.33333333333333331</v>
      </c>
      <c r="G430" s="11">
        <v>14</v>
      </c>
      <c r="H430" s="2">
        <f>G430/$M$430</f>
        <v>0.33333333333333331</v>
      </c>
      <c r="I430" s="11">
        <v>2</v>
      </c>
      <c r="J430" s="2">
        <f>I430/$M$430</f>
        <v>4.7619047619047616E-2</v>
      </c>
      <c r="K430" s="11">
        <v>10</v>
      </c>
      <c r="L430" s="2">
        <f>K430/$M$430</f>
        <v>0.23809523809523808</v>
      </c>
      <c r="M430" s="11">
        <v>42</v>
      </c>
      <c r="N430" s="9">
        <v>12</v>
      </c>
      <c r="O430" s="9">
        <v>54</v>
      </c>
      <c r="P430" s="103"/>
    </row>
    <row r="431" spans="2:16" x14ac:dyDescent="0.2">
      <c r="B431" s="24" t="s">
        <v>180</v>
      </c>
      <c r="C431" s="10">
        <v>1</v>
      </c>
      <c r="D431" s="2">
        <f>C431/$M$431</f>
        <v>2.3255813953488372E-2</v>
      </c>
      <c r="E431" s="11">
        <v>22</v>
      </c>
      <c r="F431" s="2">
        <f>E431/$M$431</f>
        <v>0.51162790697674421</v>
      </c>
      <c r="G431" s="11">
        <v>13</v>
      </c>
      <c r="H431" s="2">
        <f>G431/$M$431</f>
        <v>0.30232558139534882</v>
      </c>
      <c r="I431" s="11">
        <v>1</v>
      </c>
      <c r="J431" s="2">
        <f>I431/$M$431</f>
        <v>2.3255813953488372E-2</v>
      </c>
      <c r="K431" s="11">
        <v>6</v>
      </c>
      <c r="L431" s="2">
        <f>K431/$M$431</f>
        <v>0.13953488372093023</v>
      </c>
      <c r="M431" s="11">
        <v>43</v>
      </c>
      <c r="N431" s="9">
        <v>11</v>
      </c>
      <c r="O431" s="9">
        <v>54</v>
      </c>
      <c r="P431" s="103"/>
    </row>
    <row r="432" spans="2:16" ht="24" x14ac:dyDescent="0.2">
      <c r="B432" s="24" t="s">
        <v>181</v>
      </c>
      <c r="C432" s="10">
        <v>10</v>
      </c>
      <c r="D432" s="2">
        <f>C432/$M$432</f>
        <v>0.23255813953488372</v>
      </c>
      <c r="E432" s="11">
        <v>13</v>
      </c>
      <c r="F432" s="2">
        <f>E432/$M$432</f>
        <v>0.30232558139534882</v>
      </c>
      <c r="G432" s="11">
        <v>13</v>
      </c>
      <c r="H432" s="2">
        <f>G432/$M$432</f>
        <v>0.30232558139534882</v>
      </c>
      <c r="I432" s="11">
        <v>1</v>
      </c>
      <c r="J432" s="2">
        <f>I432/$M$432</f>
        <v>2.3255813953488372E-2</v>
      </c>
      <c r="K432" s="11">
        <v>6</v>
      </c>
      <c r="L432" s="2">
        <f>K432/$M$432</f>
        <v>0.13953488372093023</v>
      </c>
      <c r="M432" s="11">
        <v>43</v>
      </c>
      <c r="N432" s="9">
        <v>11</v>
      </c>
      <c r="O432" s="9">
        <v>54</v>
      </c>
      <c r="P432" s="103"/>
    </row>
    <row r="433" spans="2:16" x14ac:dyDescent="0.2">
      <c r="B433" s="119" t="s">
        <v>182</v>
      </c>
      <c r="C433" s="10">
        <v>7</v>
      </c>
      <c r="D433" s="2">
        <f>C433/$M$433</f>
        <v>0.16666666666666666</v>
      </c>
      <c r="E433" s="11">
        <v>20</v>
      </c>
      <c r="F433" s="2">
        <f>E433/$M$433</f>
        <v>0.47619047619047616</v>
      </c>
      <c r="G433" s="11">
        <v>5</v>
      </c>
      <c r="H433" s="2">
        <f>G433/$M$433</f>
        <v>0.11904761904761904</v>
      </c>
      <c r="I433" s="11">
        <v>1</v>
      </c>
      <c r="J433" s="2">
        <f>I433/$M$433</f>
        <v>2.3809523809523808E-2</v>
      </c>
      <c r="K433" s="11">
        <v>9</v>
      </c>
      <c r="L433" s="2">
        <f>K433/$M$433</f>
        <v>0.21428571428571427</v>
      </c>
      <c r="M433" s="11">
        <v>42</v>
      </c>
      <c r="N433" s="9">
        <v>12</v>
      </c>
      <c r="O433" s="9">
        <v>54</v>
      </c>
      <c r="P433" s="103"/>
    </row>
    <row r="434" spans="2:16" x14ac:dyDescent="0.2">
      <c r="B434" s="24" t="s">
        <v>183</v>
      </c>
      <c r="C434" s="10">
        <v>1</v>
      </c>
      <c r="D434" s="2">
        <f>C434/$M$434</f>
        <v>2.3809523809523808E-2</v>
      </c>
      <c r="E434" s="11">
        <v>21</v>
      </c>
      <c r="F434" s="2">
        <f>E434/$M$434</f>
        <v>0.5</v>
      </c>
      <c r="G434" s="11">
        <v>12</v>
      </c>
      <c r="H434" s="2">
        <f>G434/$M$434</f>
        <v>0.2857142857142857</v>
      </c>
      <c r="I434" s="11">
        <v>3</v>
      </c>
      <c r="J434" s="2">
        <f>I434/$M$434</f>
        <v>7.1428571428571425E-2</v>
      </c>
      <c r="K434" s="11">
        <v>5</v>
      </c>
      <c r="L434" s="2">
        <f>K434/$M$434</f>
        <v>0.11904761904761904</v>
      </c>
      <c r="M434" s="11">
        <v>42</v>
      </c>
      <c r="N434" s="9">
        <v>12</v>
      </c>
      <c r="O434" s="9">
        <v>54</v>
      </c>
      <c r="P434" s="103"/>
    </row>
    <row r="435" spans="2:16" x14ac:dyDescent="0.2">
      <c r="B435" s="24" t="s">
        <v>184</v>
      </c>
      <c r="C435" s="10">
        <v>2</v>
      </c>
      <c r="D435" s="2">
        <f>C435/$M$435</f>
        <v>5.2631578947368418E-2</v>
      </c>
      <c r="E435" s="11">
        <v>12</v>
      </c>
      <c r="F435" s="2">
        <f>E435/$M$435</f>
        <v>0.31578947368421051</v>
      </c>
      <c r="G435" s="11">
        <v>13</v>
      </c>
      <c r="H435" s="2">
        <f>G435/$M$435</f>
        <v>0.34210526315789475</v>
      </c>
      <c r="I435" s="11">
        <v>4</v>
      </c>
      <c r="J435" s="2">
        <f>I435/$M$435</f>
        <v>0.10526315789473684</v>
      </c>
      <c r="K435" s="11">
        <v>7</v>
      </c>
      <c r="L435" s="2">
        <f>K435/$M$435</f>
        <v>0.18421052631578946</v>
      </c>
      <c r="M435" s="11">
        <v>38</v>
      </c>
      <c r="N435" s="9">
        <v>16</v>
      </c>
      <c r="O435" s="9">
        <v>54</v>
      </c>
      <c r="P435" s="103"/>
    </row>
    <row r="436" spans="2:16" x14ac:dyDescent="0.2">
      <c r="B436" s="119" t="s">
        <v>185</v>
      </c>
      <c r="C436" s="10">
        <v>2</v>
      </c>
      <c r="D436" s="2">
        <f>C436/$M$436</f>
        <v>5.4054054054054057E-2</v>
      </c>
      <c r="E436" s="11">
        <v>14</v>
      </c>
      <c r="F436" s="2">
        <f>E436/$M$436</f>
        <v>0.3783783783783784</v>
      </c>
      <c r="G436" s="11">
        <v>12</v>
      </c>
      <c r="H436" s="2">
        <f>G436/$M$436</f>
        <v>0.32432432432432434</v>
      </c>
      <c r="I436" s="11">
        <v>2</v>
      </c>
      <c r="J436" s="2">
        <f>I436/$M$436</f>
        <v>5.4054054054054057E-2</v>
      </c>
      <c r="K436" s="11">
        <v>7</v>
      </c>
      <c r="L436" s="2">
        <f>K436/$M$436</f>
        <v>0.1891891891891892</v>
      </c>
      <c r="M436" s="11">
        <v>37</v>
      </c>
      <c r="N436" s="9">
        <v>17</v>
      </c>
      <c r="O436" s="9">
        <v>54</v>
      </c>
      <c r="P436" s="103"/>
    </row>
    <row r="437" spans="2:16" x14ac:dyDescent="0.2">
      <c r="B437" s="119" t="s">
        <v>186</v>
      </c>
      <c r="C437" s="10">
        <v>3</v>
      </c>
      <c r="D437" s="2">
        <f>C437/$M$437</f>
        <v>7.8947368421052627E-2</v>
      </c>
      <c r="E437" s="11">
        <v>18</v>
      </c>
      <c r="F437" s="2">
        <f>E437/$M$437</f>
        <v>0.47368421052631576</v>
      </c>
      <c r="G437" s="11">
        <v>6</v>
      </c>
      <c r="H437" s="2">
        <f>G437/$M$437</f>
        <v>0.15789473684210525</v>
      </c>
      <c r="I437" s="11">
        <v>1</v>
      </c>
      <c r="J437" s="2">
        <f>I437/$M$437</f>
        <v>2.6315789473684209E-2</v>
      </c>
      <c r="K437" s="11">
        <v>10</v>
      </c>
      <c r="L437" s="2">
        <f>K437/$M$437</f>
        <v>0.26315789473684209</v>
      </c>
      <c r="M437" s="11">
        <v>38</v>
      </c>
      <c r="N437" s="9">
        <v>16</v>
      </c>
      <c r="O437" s="9">
        <v>54</v>
      </c>
      <c r="P437" s="103"/>
    </row>
    <row r="440" spans="2:16" s="102" customFormat="1" x14ac:dyDescent="0.2">
      <c r="B440" s="27"/>
      <c r="C440" s="102" t="s">
        <v>187</v>
      </c>
    </row>
    <row r="442" spans="2:16" ht="15" customHeight="1" x14ac:dyDescent="0.2">
      <c r="B442" s="254" t="s">
        <v>188</v>
      </c>
      <c r="C442" s="257" t="s">
        <v>20</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1</v>
      </c>
      <c r="D445" s="2">
        <f>C445/$K$445</f>
        <v>0.125</v>
      </c>
      <c r="E445" s="11">
        <v>3</v>
      </c>
      <c r="F445" s="2">
        <f>E445/$K$445</f>
        <v>0.375</v>
      </c>
      <c r="G445" s="11">
        <v>2</v>
      </c>
      <c r="H445" s="2">
        <f>G445/$K$445</f>
        <v>0.25</v>
      </c>
      <c r="I445" s="11">
        <v>2</v>
      </c>
      <c r="J445" s="2">
        <f>I445/$K$445</f>
        <v>0.25</v>
      </c>
      <c r="K445" s="11">
        <v>8</v>
      </c>
      <c r="L445" s="9">
        <v>46</v>
      </c>
      <c r="M445" s="9">
        <v>54</v>
      </c>
      <c r="N445" s="103"/>
    </row>
    <row r="446" spans="2:16" x14ac:dyDescent="0.2">
      <c r="B446" s="24" t="s">
        <v>191</v>
      </c>
      <c r="C446" s="10">
        <v>1</v>
      </c>
      <c r="D446" s="2">
        <f>C446/$K$446</f>
        <v>0.125</v>
      </c>
      <c r="E446" s="11">
        <v>2</v>
      </c>
      <c r="F446" s="2">
        <f>E446/$K$446</f>
        <v>0.25</v>
      </c>
      <c r="G446" s="11">
        <v>3</v>
      </c>
      <c r="H446" s="2">
        <f>G446/$K$446</f>
        <v>0.375</v>
      </c>
      <c r="I446" s="11">
        <v>2</v>
      </c>
      <c r="J446" s="2">
        <f>I446/$K$446</f>
        <v>0.25</v>
      </c>
      <c r="K446" s="11">
        <v>8</v>
      </c>
      <c r="L446" s="9">
        <v>46</v>
      </c>
      <c r="M446" s="9">
        <v>54</v>
      </c>
      <c r="N446" s="103"/>
    </row>
    <row r="447" spans="2:16" x14ac:dyDescent="0.2">
      <c r="B447" s="24" t="s">
        <v>192</v>
      </c>
      <c r="C447" s="10">
        <v>1</v>
      </c>
      <c r="D447" s="2">
        <f>C447/$K$447</f>
        <v>0.125</v>
      </c>
      <c r="E447" s="11">
        <v>4</v>
      </c>
      <c r="F447" s="2">
        <f>E447/$K$447</f>
        <v>0.5</v>
      </c>
      <c r="G447" s="11">
        <v>1</v>
      </c>
      <c r="H447" s="2">
        <f>G447/$K$447</f>
        <v>0.125</v>
      </c>
      <c r="I447" s="11">
        <v>2</v>
      </c>
      <c r="J447" s="2">
        <f>I447/$K$447</f>
        <v>0.25</v>
      </c>
      <c r="K447" s="11">
        <v>8</v>
      </c>
      <c r="L447" s="9">
        <v>46</v>
      </c>
      <c r="M447" s="9">
        <v>54</v>
      </c>
      <c r="N447" s="103"/>
    </row>
    <row r="450" spans="2:16" x14ac:dyDescent="0.2">
      <c r="C450" s="102" t="s">
        <v>193</v>
      </c>
    </row>
    <row r="451" spans="2:16" x14ac:dyDescent="0.2">
      <c r="C451" s="27"/>
    </row>
    <row r="452" spans="2:16" x14ac:dyDescent="0.2">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x14ac:dyDescent="0.2">
      <c r="B456" s="24" t="s">
        <v>20</v>
      </c>
      <c r="C456" s="9">
        <v>39</v>
      </c>
      <c r="D456" s="2">
        <f>C456/$G$456</f>
        <v>0.72222222222222221</v>
      </c>
      <c r="E456" s="11">
        <v>15</v>
      </c>
      <c r="F456" s="2">
        <f>E456/$G$456</f>
        <v>0.27777777777777779</v>
      </c>
      <c r="G456" s="9">
        <v>54</v>
      </c>
      <c r="H456" s="103"/>
    </row>
    <row r="459" spans="2:16" x14ac:dyDescent="0.2">
      <c r="B459" s="27"/>
      <c r="C459" s="102" t="s">
        <v>196</v>
      </c>
    </row>
    <row r="461" spans="2:16" ht="15" customHeight="1" x14ac:dyDescent="0.2">
      <c r="B461" s="254" t="s">
        <v>197</v>
      </c>
      <c r="C461" s="257" t="s">
        <v>20</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4</v>
      </c>
      <c r="D464" s="2">
        <f>C464/$M$464</f>
        <v>0.10526315789473684</v>
      </c>
      <c r="E464" s="11">
        <v>2</v>
      </c>
      <c r="F464" s="2">
        <f>E464/$M$464</f>
        <v>5.2631578947368418E-2</v>
      </c>
      <c r="G464" s="11">
        <v>3</v>
      </c>
      <c r="H464" s="2">
        <f>G464/$M$464</f>
        <v>7.8947368421052627E-2</v>
      </c>
      <c r="I464" s="11">
        <v>16</v>
      </c>
      <c r="J464" s="2">
        <f>I464/$M$464</f>
        <v>0.42105263157894735</v>
      </c>
      <c r="K464" s="11">
        <v>13</v>
      </c>
      <c r="L464" s="2">
        <f>K464/$M$464</f>
        <v>0.34210526315789475</v>
      </c>
      <c r="M464" s="11">
        <v>38</v>
      </c>
      <c r="N464" s="9">
        <v>16</v>
      </c>
      <c r="O464" s="9">
        <v>54</v>
      </c>
      <c r="P464" s="103"/>
    </row>
    <row r="465" spans="2:16" x14ac:dyDescent="0.2">
      <c r="B465" s="24" t="s">
        <v>199</v>
      </c>
      <c r="C465" s="10">
        <v>5</v>
      </c>
      <c r="D465" s="2">
        <f>C465/$M$465</f>
        <v>0.14285714285714285</v>
      </c>
      <c r="E465" s="11">
        <v>7</v>
      </c>
      <c r="F465" s="2">
        <f>E465/$M$465</f>
        <v>0.2</v>
      </c>
      <c r="G465" s="11">
        <v>8</v>
      </c>
      <c r="H465" s="2">
        <f>G465/$M$465</f>
        <v>0.22857142857142856</v>
      </c>
      <c r="I465" s="11">
        <v>11</v>
      </c>
      <c r="J465" s="2">
        <f>I465/$M$465</f>
        <v>0.31428571428571428</v>
      </c>
      <c r="K465" s="11">
        <v>4</v>
      </c>
      <c r="L465" s="2">
        <f>K465/$M$465</f>
        <v>0.11428571428571428</v>
      </c>
      <c r="M465" s="11">
        <v>35</v>
      </c>
      <c r="N465" s="9">
        <v>19</v>
      </c>
      <c r="O465" s="9">
        <v>54</v>
      </c>
      <c r="P465" s="103"/>
    </row>
    <row r="466" spans="2:16" x14ac:dyDescent="0.2">
      <c r="B466" s="24" t="s">
        <v>200</v>
      </c>
      <c r="C466" s="10">
        <v>0</v>
      </c>
      <c r="D466" s="2">
        <f>C466/$M$466</f>
        <v>0</v>
      </c>
      <c r="E466" s="11">
        <v>1</v>
      </c>
      <c r="F466" s="2">
        <f>E466/$M$466</f>
        <v>2.8571428571428571E-2</v>
      </c>
      <c r="G466" s="11">
        <v>4</v>
      </c>
      <c r="H466" s="2">
        <f>G466/$M$466</f>
        <v>0.11428571428571428</v>
      </c>
      <c r="I466" s="11">
        <v>12</v>
      </c>
      <c r="J466" s="2">
        <f>I466/$M$466</f>
        <v>0.34285714285714286</v>
      </c>
      <c r="K466" s="11">
        <v>18</v>
      </c>
      <c r="L466" s="2">
        <f>K466/$M$466</f>
        <v>0.51428571428571423</v>
      </c>
      <c r="M466" s="11">
        <v>35</v>
      </c>
      <c r="N466" s="9">
        <v>19</v>
      </c>
      <c r="O466" s="9">
        <v>54</v>
      </c>
      <c r="P466" s="103"/>
    </row>
    <row r="467" spans="2:16" ht="24" x14ac:dyDescent="0.2">
      <c r="B467" s="24" t="s">
        <v>201</v>
      </c>
      <c r="C467" s="10">
        <v>1</v>
      </c>
      <c r="D467" s="2">
        <f>C467/$M$467</f>
        <v>2.9411764705882353E-2</v>
      </c>
      <c r="E467" s="11">
        <v>1</v>
      </c>
      <c r="F467" s="2">
        <f>E467/$M$467</f>
        <v>2.9411764705882353E-2</v>
      </c>
      <c r="G467" s="11">
        <v>6</v>
      </c>
      <c r="H467" s="2">
        <f>G467/$M$467</f>
        <v>0.17647058823529413</v>
      </c>
      <c r="I467" s="11">
        <v>13</v>
      </c>
      <c r="J467" s="2">
        <f>I467/$M$467</f>
        <v>0.38235294117647056</v>
      </c>
      <c r="K467" s="11">
        <v>13</v>
      </c>
      <c r="L467" s="2">
        <f>K467/$M$467</f>
        <v>0.38235294117647056</v>
      </c>
      <c r="M467" s="11">
        <v>34</v>
      </c>
      <c r="N467" s="9">
        <v>20</v>
      </c>
      <c r="O467" s="9">
        <v>54</v>
      </c>
      <c r="P467" s="103"/>
    </row>
    <row r="468" spans="2:16" x14ac:dyDescent="0.2">
      <c r="B468" s="119" t="s">
        <v>114</v>
      </c>
      <c r="C468" s="10">
        <v>1</v>
      </c>
      <c r="D468" s="2">
        <f>C468/$M$468</f>
        <v>0.33333333333333331</v>
      </c>
      <c r="E468" s="11">
        <v>0</v>
      </c>
      <c r="F468" s="2">
        <f>E468/$M$468</f>
        <v>0</v>
      </c>
      <c r="G468" s="11">
        <v>1</v>
      </c>
      <c r="H468" s="2">
        <f>G468/$M$468</f>
        <v>0.33333333333333331</v>
      </c>
      <c r="I468" s="11">
        <v>0</v>
      </c>
      <c r="J468" s="2">
        <f>I468/$M$468</f>
        <v>0</v>
      </c>
      <c r="K468" s="11">
        <v>1</v>
      </c>
      <c r="L468" s="2">
        <f>K468/$M$468</f>
        <v>0.33333333333333331</v>
      </c>
      <c r="M468" s="11">
        <v>3</v>
      </c>
      <c r="N468" s="9">
        <v>51</v>
      </c>
      <c r="O468" s="9">
        <v>54</v>
      </c>
      <c r="P468" s="103"/>
    </row>
    <row r="471" spans="2:16" x14ac:dyDescent="0.2">
      <c r="C471" s="102" t="s">
        <v>202</v>
      </c>
    </row>
    <row r="473" spans="2:16" ht="15" customHeight="1" x14ac:dyDescent="0.2">
      <c r="B473" s="254" t="s">
        <v>203</v>
      </c>
      <c r="C473" s="257" t="s">
        <v>20</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3</v>
      </c>
      <c r="D476" s="2">
        <f>C476/$M$476</f>
        <v>8.8235294117647065E-2</v>
      </c>
      <c r="E476" s="11">
        <v>4</v>
      </c>
      <c r="F476" s="2">
        <f>E476/$M$476</f>
        <v>0.11764705882352941</v>
      </c>
      <c r="G476" s="11">
        <v>1</v>
      </c>
      <c r="H476" s="2">
        <f>G476/$M$476</f>
        <v>2.9411764705882353E-2</v>
      </c>
      <c r="I476" s="11">
        <v>7</v>
      </c>
      <c r="J476" s="2">
        <f>I476/$M$476</f>
        <v>0.20588235294117646</v>
      </c>
      <c r="K476" s="11">
        <v>19</v>
      </c>
      <c r="L476" s="2">
        <f>K476/$M$476</f>
        <v>0.55882352941176472</v>
      </c>
      <c r="M476" s="11">
        <v>34</v>
      </c>
      <c r="N476" s="4">
        <v>20</v>
      </c>
      <c r="O476" s="4">
        <v>54</v>
      </c>
      <c r="P476" s="103"/>
    </row>
    <row r="477" spans="2:16" x14ac:dyDescent="0.2">
      <c r="B477" s="24" t="s">
        <v>205</v>
      </c>
      <c r="C477" s="10">
        <v>0</v>
      </c>
      <c r="D477" s="2">
        <f>C477/$M$477</f>
        <v>0</v>
      </c>
      <c r="E477" s="11">
        <v>3</v>
      </c>
      <c r="F477" s="2">
        <f>E477/$M$477</f>
        <v>9.0909090909090912E-2</v>
      </c>
      <c r="G477" s="11">
        <v>6</v>
      </c>
      <c r="H477" s="2">
        <f>G477/$M$477</f>
        <v>0.18181818181818182</v>
      </c>
      <c r="I477" s="11">
        <v>11</v>
      </c>
      <c r="J477" s="2">
        <f>I477/$M$477</f>
        <v>0.33333333333333331</v>
      </c>
      <c r="K477" s="11">
        <v>13</v>
      </c>
      <c r="L477" s="2">
        <f>K477/$M$477</f>
        <v>0.39393939393939392</v>
      </c>
      <c r="M477" s="11">
        <v>33</v>
      </c>
      <c r="N477" s="4">
        <v>21</v>
      </c>
      <c r="O477" s="4">
        <v>54</v>
      </c>
      <c r="P477" s="103"/>
    </row>
    <row r="478" spans="2:16" ht="24" x14ac:dyDescent="0.2">
      <c r="B478" s="24" t="s">
        <v>206</v>
      </c>
      <c r="C478" s="10">
        <v>2</v>
      </c>
      <c r="D478" s="2">
        <f>C478/$M$478</f>
        <v>6.25E-2</v>
      </c>
      <c r="E478" s="11">
        <v>4</v>
      </c>
      <c r="F478" s="2">
        <f>E478/$M$478</f>
        <v>0.125</v>
      </c>
      <c r="G478" s="11">
        <v>8</v>
      </c>
      <c r="H478" s="2">
        <f>G478/$M$478</f>
        <v>0.25</v>
      </c>
      <c r="I478" s="11">
        <v>8</v>
      </c>
      <c r="J478" s="2">
        <f>I478/$M$478</f>
        <v>0.25</v>
      </c>
      <c r="K478" s="11">
        <v>10</v>
      </c>
      <c r="L478" s="2">
        <f>K478/$M$478</f>
        <v>0.3125</v>
      </c>
      <c r="M478" s="11">
        <v>32</v>
      </c>
      <c r="N478" s="4">
        <v>22</v>
      </c>
      <c r="O478" s="4">
        <v>54</v>
      </c>
      <c r="P478" s="103"/>
    </row>
    <row r="479" spans="2:16" ht="24" x14ac:dyDescent="0.2">
      <c r="B479" s="24" t="s">
        <v>207</v>
      </c>
      <c r="C479" s="10">
        <v>1</v>
      </c>
      <c r="D479" s="2">
        <f>C479/$M$479</f>
        <v>3.3333333333333333E-2</v>
      </c>
      <c r="E479" s="11">
        <v>4</v>
      </c>
      <c r="F479" s="2">
        <f>E479/$M$479</f>
        <v>0.13333333333333333</v>
      </c>
      <c r="G479" s="11">
        <v>5</v>
      </c>
      <c r="H479" s="2">
        <f>G479/$M$479</f>
        <v>0.16666666666666666</v>
      </c>
      <c r="I479" s="11">
        <v>8</v>
      </c>
      <c r="J479" s="2">
        <f>I479/$M$479</f>
        <v>0.26666666666666666</v>
      </c>
      <c r="K479" s="11">
        <v>12</v>
      </c>
      <c r="L479" s="2">
        <f>K479/$M$479</f>
        <v>0.4</v>
      </c>
      <c r="M479" s="11">
        <v>30</v>
      </c>
      <c r="N479" s="4">
        <v>24</v>
      </c>
      <c r="O479" s="4">
        <v>54</v>
      </c>
      <c r="P479" s="103"/>
    </row>
    <row r="480" spans="2:16" x14ac:dyDescent="0.2">
      <c r="B480" s="24" t="s">
        <v>208</v>
      </c>
      <c r="C480" s="10">
        <v>1</v>
      </c>
      <c r="D480" s="2">
        <f>C480/$M$480</f>
        <v>3.2258064516129031E-2</v>
      </c>
      <c r="E480" s="11">
        <v>2</v>
      </c>
      <c r="F480" s="2">
        <f>E480/$M$480</f>
        <v>6.4516129032258063E-2</v>
      </c>
      <c r="G480" s="11">
        <v>4</v>
      </c>
      <c r="H480" s="2">
        <f>G480/$M$480</f>
        <v>0.12903225806451613</v>
      </c>
      <c r="I480" s="11">
        <v>7</v>
      </c>
      <c r="J480" s="2">
        <f>I480/$M$480</f>
        <v>0.22580645161290322</v>
      </c>
      <c r="K480" s="11">
        <v>17</v>
      </c>
      <c r="L480" s="2">
        <f>K480/$M$480</f>
        <v>0.54838709677419351</v>
      </c>
      <c r="M480" s="11">
        <v>31</v>
      </c>
      <c r="N480" s="9">
        <v>23</v>
      </c>
      <c r="O480" s="9">
        <v>54</v>
      </c>
      <c r="P480" s="103"/>
    </row>
    <row r="481" spans="2:16" x14ac:dyDescent="0.2">
      <c r="B481" s="119" t="s">
        <v>114</v>
      </c>
      <c r="C481" s="32">
        <v>1</v>
      </c>
      <c r="D481" s="2">
        <f>C481/$M$481</f>
        <v>0.33333333333333331</v>
      </c>
      <c r="E481" s="11">
        <v>0</v>
      </c>
      <c r="F481" s="2">
        <f>E481/$M$481</f>
        <v>0</v>
      </c>
      <c r="G481" s="11">
        <v>1</v>
      </c>
      <c r="H481" s="2">
        <f>G481/$M$481</f>
        <v>0.33333333333333331</v>
      </c>
      <c r="I481" s="11">
        <v>0</v>
      </c>
      <c r="J481" s="2">
        <f>I481/$M$481</f>
        <v>0</v>
      </c>
      <c r="K481" s="11">
        <v>1</v>
      </c>
      <c r="L481" s="2">
        <f>K481/$M$481</f>
        <v>0.33333333333333331</v>
      </c>
      <c r="M481" s="11">
        <v>3</v>
      </c>
      <c r="N481" s="9">
        <v>51</v>
      </c>
      <c r="O481" s="9">
        <v>54</v>
      </c>
      <c r="P481" s="103"/>
    </row>
    <row r="484" spans="2:16" x14ac:dyDescent="0.2">
      <c r="C484" s="102" t="s">
        <v>209</v>
      </c>
    </row>
    <row r="486" spans="2:16" ht="15" customHeight="1" x14ac:dyDescent="0.2">
      <c r="B486" s="254" t="s">
        <v>197</v>
      </c>
      <c r="C486" s="257" t="s">
        <v>20</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3</v>
      </c>
      <c r="D489" s="2">
        <f>C489/$M$489</f>
        <v>0.6</v>
      </c>
      <c r="E489" s="11">
        <v>1</v>
      </c>
      <c r="F489" s="2">
        <f>E489/$M$489</f>
        <v>0.2</v>
      </c>
      <c r="G489" s="11">
        <v>0</v>
      </c>
      <c r="H489" s="2">
        <f>G489/$M$489</f>
        <v>0</v>
      </c>
      <c r="I489" s="11">
        <v>1</v>
      </c>
      <c r="J489" s="2">
        <f>I489/$M$489</f>
        <v>0.2</v>
      </c>
      <c r="K489" s="11">
        <v>0</v>
      </c>
      <c r="L489" s="2">
        <f>K489/$M$489</f>
        <v>0</v>
      </c>
      <c r="M489" s="11">
        <v>5</v>
      </c>
      <c r="N489" s="9">
        <v>49</v>
      </c>
      <c r="O489" s="9">
        <v>54</v>
      </c>
      <c r="P489" s="103"/>
    </row>
    <row r="490" spans="2:16" ht="24" x14ac:dyDescent="0.2">
      <c r="B490" s="24" t="s">
        <v>211</v>
      </c>
      <c r="C490" s="10">
        <v>1</v>
      </c>
      <c r="D490" s="2">
        <f>C490/$M$490</f>
        <v>0.16666666666666666</v>
      </c>
      <c r="E490" s="11">
        <v>3</v>
      </c>
      <c r="F490" s="2">
        <f>E490/$M$490</f>
        <v>0.5</v>
      </c>
      <c r="G490" s="11">
        <v>2</v>
      </c>
      <c r="H490" s="2">
        <f>G490/$M$490</f>
        <v>0.33333333333333331</v>
      </c>
      <c r="I490" s="11">
        <v>0</v>
      </c>
      <c r="J490" s="2">
        <f>I490/$M$490</f>
        <v>0</v>
      </c>
      <c r="K490" s="11">
        <v>0</v>
      </c>
      <c r="L490" s="2">
        <f>K490/$M$490</f>
        <v>0</v>
      </c>
      <c r="M490" s="11">
        <v>6</v>
      </c>
      <c r="N490" s="9">
        <v>48</v>
      </c>
      <c r="O490" s="9">
        <v>54</v>
      </c>
      <c r="P490" s="103"/>
    </row>
    <row r="491" spans="2:16" ht="36" x14ac:dyDescent="0.2">
      <c r="B491" s="24" t="s">
        <v>212</v>
      </c>
      <c r="C491" s="10">
        <v>0</v>
      </c>
      <c r="D491" s="2">
        <f>C491/$M$491</f>
        <v>0</v>
      </c>
      <c r="E491" s="11">
        <v>1</v>
      </c>
      <c r="F491" s="2">
        <f>E491/$M$491</f>
        <v>0.14285714285714285</v>
      </c>
      <c r="G491" s="11">
        <v>1</v>
      </c>
      <c r="H491" s="2">
        <f>G491/$M$491</f>
        <v>0.14285714285714285</v>
      </c>
      <c r="I491" s="11">
        <v>2</v>
      </c>
      <c r="J491" s="2">
        <f>I491/$M$491</f>
        <v>0.2857142857142857</v>
      </c>
      <c r="K491" s="11">
        <v>3</v>
      </c>
      <c r="L491" s="2">
        <f>K491/$M$491</f>
        <v>0.42857142857142855</v>
      </c>
      <c r="M491" s="11">
        <v>7</v>
      </c>
      <c r="N491" s="9">
        <v>47</v>
      </c>
      <c r="O491" s="9">
        <v>54</v>
      </c>
      <c r="P491" s="103"/>
    </row>
    <row r="492" spans="2:16" ht="36" x14ac:dyDescent="0.2">
      <c r="B492" s="24" t="s">
        <v>213</v>
      </c>
      <c r="C492" s="10">
        <v>1</v>
      </c>
      <c r="D492" s="2">
        <f>C492/$M$492</f>
        <v>0.2</v>
      </c>
      <c r="E492" s="11">
        <v>1</v>
      </c>
      <c r="F492" s="2">
        <f>E492/$M$492</f>
        <v>0.2</v>
      </c>
      <c r="G492" s="11">
        <v>2</v>
      </c>
      <c r="H492" s="2">
        <f>G492/$M$492</f>
        <v>0.4</v>
      </c>
      <c r="I492" s="11">
        <v>0</v>
      </c>
      <c r="J492" s="2">
        <f>I492/$M$492</f>
        <v>0</v>
      </c>
      <c r="K492" s="11">
        <v>1</v>
      </c>
      <c r="L492" s="2">
        <f>K492/$M$492</f>
        <v>0.2</v>
      </c>
      <c r="M492" s="11">
        <v>5</v>
      </c>
      <c r="N492" s="9">
        <v>49</v>
      </c>
      <c r="O492" s="9">
        <v>54</v>
      </c>
      <c r="P492" s="103"/>
    </row>
    <row r="493" spans="2:16" ht="36" x14ac:dyDescent="0.2">
      <c r="B493" s="24" t="s">
        <v>214</v>
      </c>
      <c r="C493" s="10">
        <v>2</v>
      </c>
      <c r="D493" s="2">
        <f>C493/$M$493</f>
        <v>0.4</v>
      </c>
      <c r="E493" s="11">
        <v>1</v>
      </c>
      <c r="F493" s="2">
        <f>E493/$M$493</f>
        <v>0.2</v>
      </c>
      <c r="G493" s="11">
        <v>0</v>
      </c>
      <c r="H493" s="2">
        <f>G493/$M$493</f>
        <v>0</v>
      </c>
      <c r="I493" s="11">
        <v>0</v>
      </c>
      <c r="J493" s="2">
        <f>I493/$M$493</f>
        <v>0</v>
      </c>
      <c r="K493" s="11">
        <v>2</v>
      </c>
      <c r="L493" s="2">
        <f>K493/$M$493</f>
        <v>0.4</v>
      </c>
      <c r="M493" s="11">
        <v>5</v>
      </c>
      <c r="N493" s="9">
        <v>49</v>
      </c>
      <c r="O493" s="9">
        <v>54</v>
      </c>
      <c r="P493" s="103"/>
    </row>
    <row r="494" spans="2:16" ht="24" x14ac:dyDescent="0.2">
      <c r="B494" s="24" t="s">
        <v>215</v>
      </c>
      <c r="C494" s="10">
        <v>0</v>
      </c>
      <c r="D494" s="2">
        <f>C494/$M$494</f>
        <v>0</v>
      </c>
      <c r="E494" s="11">
        <v>2</v>
      </c>
      <c r="F494" s="2">
        <f>E494/$M$494</f>
        <v>0.5</v>
      </c>
      <c r="G494" s="11">
        <v>1</v>
      </c>
      <c r="H494" s="2">
        <f>G494/$M$494</f>
        <v>0.25</v>
      </c>
      <c r="I494" s="11">
        <v>1</v>
      </c>
      <c r="J494" s="2">
        <f>I494/$M$494</f>
        <v>0.25</v>
      </c>
      <c r="K494" s="11">
        <v>0</v>
      </c>
      <c r="L494" s="2">
        <f>K494/$M$494</f>
        <v>0</v>
      </c>
      <c r="M494" s="11">
        <v>4</v>
      </c>
      <c r="N494" s="9">
        <v>50</v>
      </c>
      <c r="O494" s="9">
        <v>54</v>
      </c>
      <c r="P494" s="103"/>
    </row>
    <row r="495" spans="2:16" ht="36" x14ac:dyDescent="0.2">
      <c r="B495" s="24" t="s">
        <v>216</v>
      </c>
      <c r="C495" s="10">
        <v>0</v>
      </c>
      <c r="D495" s="2">
        <f>C495/$M$495</f>
        <v>0</v>
      </c>
      <c r="E495" s="11">
        <v>2</v>
      </c>
      <c r="F495" s="2">
        <f>E495/$M$495</f>
        <v>0.2857142857142857</v>
      </c>
      <c r="G495" s="11">
        <v>1</v>
      </c>
      <c r="H495" s="2">
        <f>G495/$M$495</f>
        <v>0.14285714285714285</v>
      </c>
      <c r="I495" s="11">
        <v>0</v>
      </c>
      <c r="J495" s="2">
        <f>I495/$M$495</f>
        <v>0</v>
      </c>
      <c r="K495" s="11">
        <v>4</v>
      </c>
      <c r="L495" s="2">
        <f>K495/$M$495</f>
        <v>0.5714285714285714</v>
      </c>
      <c r="M495" s="11">
        <v>7</v>
      </c>
      <c r="N495" s="9">
        <v>47</v>
      </c>
      <c r="O495" s="9">
        <v>54</v>
      </c>
      <c r="P495" s="103"/>
    </row>
    <row r="496" spans="2:16" x14ac:dyDescent="0.2">
      <c r="B496" s="119" t="s">
        <v>114</v>
      </c>
      <c r="C496" s="10">
        <v>1</v>
      </c>
      <c r="D496" s="2">
        <f>C496/$M$496</f>
        <v>0.5</v>
      </c>
      <c r="E496" s="11">
        <v>0</v>
      </c>
      <c r="F496" s="2">
        <f>E496/$M$496</f>
        <v>0</v>
      </c>
      <c r="G496" s="11">
        <v>0</v>
      </c>
      <c r="H496" s="2">
        <f>G496/$M$496</f>
        <v>0</v>
      </c>
      <c r="I496" s="11">
        <v>0</v>
      </c>
      <c r="J496" s="2">
        <f>I496/$M$496</f>
        <v>0</v>
      </c>
      <c r="K496" s="11">
        <v>1</v>
      </c>
      <c r="L496" s="2">
        <f>K496/$M$496</f>
        <v>0.5</v>
      </c>
      <c r="M496" s="11">
        <v>2</v>
      </c>
      <c r="N496" s="9">
        <v>52</v>
      </c>
      <c r="O496" s="9">
        <v>54</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17</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2</v>
      </c>
      <c r="D506" s="2">
        <f>C506/$M$506</f>
        <v>3.2786885245901641E-2</v>
      </c>
      <c r="E506" s="11">
        <v>2</v>
      </c>
      <c r="F506" s="2">
        <f>E506/$M$506</f>
        <v>3.2786885245901641E-2</v>
      </c>
      <c r="G506" s="11">
        <v>3</v>
      </c>
      <c r="H506" s="2">
        <f>G506/$M$506</f>
        <v>4.9180327868852458E-2</v>
      </c>
      <c r="I506" s="11">
        <v>15</v>
      </c>
      <c r="J506" s="2">
        <f>I506/$M$506</f>
        <v>0.24590163934426229</v>
      </c>
      <c r="K506" s="11">
        <v>39</v>
      </c>
      <c r="L506" s="2">
        <f>K506/$M$506</f>
        <v>0.63934426229508201</v>
      </c>
      <c r="M506" s="9">
        <v>61</v>
      </c>
      <c r="N506" s="9">
        <v>2</v>
      </c>
      <c r="O506" s="9">
        <v>63</v>
      </c>
      <c r="P506" s="103"/>
    </row>
    <row r="507" spans="2:16" x14ac:dyDescent="0.2">
      <c r="B507" s="24" t="s">
        <v>223</v>
      </c>
      <c r="C507" s="10">
        <v>34</v>
      </c>
      <c r="D507" s="2">
        <f>C507/$M$507</f>
        <v>0.53968253968253965</v>
      </c>
      <c r="E507" s="11">
        <v>6</v>
      </c>
      <c r="F507" s="2">
        <f>E507/$M$507</f>
        <v>9.5238095238095233E-2</v>
      </c>
      <c r="G507" s="11">
        <v>13</v>
      </c>
      <c r="H507" s="2">
        <f>G507/$M$507</f>
        <v>0.20634920634920634</v>
      </c>
      <c r="I507" s="11">
        <v>5</v>
      </c>
      <c r="J507" s="2">
        <f>I507/$M$507</f>
        <v>7.9365079365079361E-2</v>
      </c>
      <c r="K507" s="11">
        <v>5</v>
      </c>
      <c r="L507" s="2">
        <f>K507/$M$507</f>
        <v>7.9365079365079361E-2</v>
      </c>
      <c r="M507" s="11">
        <v>63</v>
      </c>
      <c r="N507" s="9">
        <v>0</v>
      </c>
      <c r="O507" s="9">
        <v>63</v>
      </c>
      <c r="P507" s="103"/>
    </row>
    <row r="508" spans="2:16" ht="24" x14ac:dyDescent="0.2">
      <c r="B508" s="26" t="s">
        <v>224</v>
      </c>
      <c r="C508" s="10">
        <v>25</v>
      </c>
      <c r="D508" s="2">
        <f>C508/$M$508</f>
        <v>0.3968253968253968</v>
      </c>
      <c r="E508" s="11">
        <v>8</v>
      </c>
      <c r="F508" s="2">
        <f>E508/$M$508</f>
        <v>0.12698412698412698</v>
      </c>
      <c r="G508" s="11">
        <v>8</v>
      </c>
      <c r="H508" s="2">
        <f>G508/$M$508</f>
        <v>0.12698412698412698</v>
      </c>
      <c r="I508" s="11">
        <v>7</v>
      </c>
      <c r="J508" s="2">
        <f>I508/$M$508</f>
        <v>0.1111111111111111</v>
      </c>
      <c r="K508" s="11">
        <v>15</v>
      </c>
      <c r="L508" s="2">
        <f>K508/$M$508</f>
        <v>0.23809523809523808</v>
      </c>
      <c r="M508" s="11">
        <v>63</v>
      </c>
      <c r="N508" s="9">
        <v>0</v>
      </c>
      <c r="O508" s="9">
        <v>63</v>
      </c>
      <c r="P508" s="103"/>
    </row>
    <row r="509" spans="2:16" x14ac:dyDescent="0.2">
      <c r="B509" s="24" t="s">
        <v>225</v>
      </c>
      <c r="C509" s="10">
        <v>38</v>
      </c>
      <c r="D509" s="2">
        <f>C509/$M$509</f>
        <v>0.61290322580645162</v>
      </c>
      <c r="E509" s="11">
        <v>12</v>
      </c>
      <c r="F509" s="2">
        <f>E509/$M$509</f>
        <v>0.19354838709677419</v>
      </c>
      <c r="G509" s="11">
        <v>7</v>
      </c>
      <c r="H509" s="2">
        <f>G509/$M$509</f>
        <v>0.11290322580645161</v>
      </c>
      <c r="I509" s="11">
        <v>4</v>
      </c>
      <c r="J509" s="2">
        <f>I509/$M$509</f>
        <v>6.4516129032258063E-2</v>
      </c>
      <c r="K509" s="11">
        <v>1</v>
      </c>
      <c r="L509" s="2">
        <f>K509/$M$509</f>
        <v>1.6129032258064516E-2</v>
      </c>
      <c r="M509" s="11">
        <v>62</v>
      </c>
      <c r="N509" s="9">
        <v>1</v>
      </c>
      <c r="O509" s="9">
        <v>63</v>
      </c>
      <c r="P509" s="103"/>
    </row>
    <row r="510" spans="2:16" x14ac:dyDescent="0.2">
      <c r="B510" s="24" t="s">
        <v>226</v>
      </c>
      <c r="C510" s="10">
        <v>52</v>
      </c>
      <c r="D510" s="2">
        <f>C510/$M$510</f>
        <v>0.83870967741935487</v>
      </c>
      <c r="E510" s="11">
        <v>6</v>
      </c>
      <c r="F510" s="2">
        <f>E510/$M$510</f>
        <v>9.6774193548387094E-2</v>
      </c>
      <c r="G510" s="11">
        <v>2</v>
      </c>
      <c r="H510" s="2">
        <f>G510/$M$510</f>
        <v>3.2258064516129031E-2</v>
      </c>
      <c r="I510" s="11">
        <v>2</v>
      </c>
      <c r="J510" s="2">
        <f>I510/$M$510</f>
        <v>3.2258064516129031E-2</v>
      </c>
      <c r="K510" s="11">
        <v>0</v>
      </c>
      <c r="L510" s="2">
        <f>K510/$M$510</f>
        <v>0</v>
      </c>
      <c r="M510" s="11">
        <v>62</v>
      </c>
      <c r="N510" s="9">
        <v>1</v>
      </c>
      <c r="O510" s="9">
        <v>63</v>
      </c>
      <c r="P510" s="103"/>
    </row>
    <row r="511" spans="2:16" x14ac:dyDescent="0.2">
      <c r="B511" s="119" t="s">
        <v>227</v>
      </c>
      <c r="C511" s="10">
        <v>54</v>
      </c>
      <c r="D511" s="2">
        <f>C511/$M$511</f>
        <v>0.8571428571428571</v>
      </c>
      <c r="E511" s="11">
        <v>4</v>
      </c>
      <c r="F511" s="2">
        <f>E511/$M$511</f>
        <v>6.3492063492063489E-2</v>
      </c>
      <c r="G511" s="11">
        <v>5</v>
      </c>
      <c r="H511" s="2">
        <f>G511/$M$511</f>
        <v>7.9365079365079361E-2</v>
      </c>
      <c r="I511" s="11">
        <v>0</v>
      </c>
      <c r="J511" s="2">
        <f>I511/$M$511</f>
        <v>0</v>
      </c>
      <c r="K511" s="11">
        <v>0</v>
      </c>
      <c r="L511" s="2">
        <f>K511/$M$511</f>
        <v>0</v>
      </c>
      <c r="M511" s="11">
        <v>63</v>
      </c>
      <c r="N511" s="9">
        <v>0</v>
      </c>
      <c r="O511" s="9">
        <v>63</v>
      </c>
      <c r="P511" s="103"/>
    </row>
    <row r="512" spans="2:16" ht="24" x14ac:dyDescent="0.2">
      <c r="B512" s="24" t="s">
        <v>228</v>
      </c>
      <c r="C512" s="10">
        <v>13</v>
      </c>
      <c r="D512" s="2">
        <f>C512/$M$512</f>
        <v>0.20634920634920634</v>
      </c>
      <c r="E512" s="11">
        <v>11</v>
      </c>
      <c r="F512" s="2">
        <f>E512/$M$512</f>
        <v>0.17460317460317459</v>
      </c>
      <c r="G512" s="11">
        <v>12</v>
      </c>
      <c r="H512" s="2">
        <f>G512/$M$512</f>
        <v>0.19047619047619047</v>
      </c>
      <c r="I512" s="11">
        <v>16</v>
      </c>
      <c r="J512" s="2">
        <f>I512/$M$512</f>
        <v>0.25396825396825395</v>
      </c>
      <c r="K512" s="11">
        <v>11</v>
      </c>
      <c r="L512" s="2">
        <f>K512/$M$512</f>
        <v>0.17460317460317459</v>
      </c>
      <c r="M512" s="11">
        <v>63</v>
      </c>
      <c r="N512" s="9">
        <v>0</v>
      </c>
      <c r="O512" s="9">
        <v>63</v>
      </c>
      <c r="P512" s="103"/>
    </row>
    <row r="513" spans="2:16" x14ac:dyDescent="0.2">
      <c r="B513" s="24" t="s">
        <v>229</v>
      </c>
      <c r="C513" s="10">
        <v>18</v>
      </c>
      <c r="D513" s="2">
        <f>C513/$M$513</f>
        <v>0.2857142857142857</v>
      </c>
      <c r="E513" s="11">
        <v>8</v>
      </c>
      <c r="F513" s="2">
        <f>E513/$M$513</f>
        <v>0.12698412698412698</v>
      </c>
      <c r="G513" s="11">
        <v>16</v>
      </c>
      <c r="H513" s="2">
        <f>G513/$M$513</f>
        <v>0.25396825396825395</v>
      </c>
      <c r="I513" s="11">
        <v>15</v>
      </c>
      <c r="J513" s="2">
        <f>I513/$M$513</f>
        <v>0.23809523809523808</v>
      </c>
      <c r="K513" s="11">
        <v>6</v>
      </c>
      <c r="L513" s="2">
        <f>K513/$M$513</f>
        <v>9.5238095238095233E-2</v>
      </c>
      <c r="M513" s="11">
        <v>63</v>
      </c>
      <c r="N513" s="9">
        <v>0</v>
      </c>
      <c r="O513" s="9">
        <v>63</v>
      </c>
      <c r="P513" s="103"/>
    </row>
    <row r="514" spans="2:16" x14ac:dyDescent="0.2">
      <c r="B514" s="24" t="s">
        <v>230</v>
      </c>
      <c r="C514" s="10">
        <v>14</v>
      </c>
      <c r="D514" s="2">
        <f>C514/$M$514</f>
        <v>0.22580645161290322</v>
      </c>
      <c r="E514" s="11">
        <v>24</v>
      </c>
      <c r="F514" s="2">
        <f>E514/$M$514</f>
        <v>0.38709677419354838</v>
      </c>
      <c r="G514" s="11">
        <v>14</v>
      </c>
      <c r="H514" s="2">
        <f>G514/$M$514</f>
        <v>0.22580645161290322</v>
      </c>
      <c r="I514" s="11">
        <v>6</v>
      </c>
      <c r="J514" s="2">
        <f>I514/$M$514</f>
        <v>9.6774193548387094E-2</v>
      </c>
      <c r="K514" s="11">
        <v>4</v>
      </c>
      <c r="L514" s="2">
        <f>K514/$M$514</f>
        <v>6.4516129032258063E-2</v>
      </c>
      <c r="M514" s="11">
        <v>62</v>
      </c>
      <c r="N514" s="9">
        <v>1</v>
      </c>
      <c r="O514" s="9">
        <v>63</v>
      </c>
      <c r="P514" s="103"/>
    </row>
    <row r="515" spans="2:16" x14ac:dyDescent="0.2">
      <c r="B515" s="24" t="s">
        <v>231</v>
      </c>
      <c r="C515" s="10">
        <v>20</v>
      </c>
      <c r="D515" s="2">
        <f>C515/$M$515</f>
        <v>0.31746031746031744</v>
      </c>
      <c r="E515" s="11">
        <v>18</v>
      </c>
      <c r="F515" s="2">
        <f>E515/$M$515</f>
        <v>0.2857142857142857</v>
      </c>
      <c r="G515" s="11">
        <v>13</v>
      </c>
      <c r="H515" s="2">
        <f>G515/$M$515</f>
        <v>0.20634920634920634</v>
      </c>
      <c r="I515" s="11">
        <v>9</v>
      </c>
      <c r="J515" s="2">
        <f>I515/$M$515</f>
        <v>0.14285714285714285</v>
      </c>
      <c r="K515" s="11">
        <v>3</v>
      </c>
      <c r="L515" s="2">
        <f>K515/$M$515</f>
        <v>4.7619047619047616E-2</v>
      </c>
      <c r="M515" s="11">
        <v>63</v>
      </c>
      <c r="N515" s="9">
        <v>0</v>
      </c>
      <c r="O515" s="9">
        <v>63</v>
      </c>
      <c r="P515" s="103"/>
    </row>
    <row r="516" spans="2:16" x14ac:dyDescent="0.2">
      <c r="B516" s="119" t="s">
        <v>232</v>
      </c>
      <c r="C516" s="10">
        <v>34</v>
      </c>
      <c r="D516" s="2">
        <f>C516/$M$516</f>
        <v>0.54838709677419351</v>
      </c>
      <c r="E516" s="11">
        <v>11</v>
      </c>
      <c r="F516" s="2">
        <f>E516/$M$516</f>
        <v>0.17741935483870969</v>
      </c>
      <c r="G516" s="11">
        <v>10</v>
      </c>
      <c r="H516" s="2">
        <f>G516/$M$516</f>
        <v>0.16129032258064516</v>
      </c>
      <c r="I516" s="11">
        <v>5</v>
      </c>
      <c r="J516" s="2">
        <f>I516/$M$516</f>
        <v>8.0645161290322578E-2</v>
      </c>
      <c r="K516" s="11">
        <v>2</v>
      </c>
      <c r="L516" s="2">
        <f>K516/$M$516</f>
        <v>3.2258064516129031E-2</v>
      </c>
      <c r="M516" s="11">
        <v>62</v>
      </c>
      <c r="N516" s="9">
        <v>1</v>
      </c>
      <c r="O516" s="9">
        <v>63</v>
      </c>
      <c r="P516" s="103"/>
    </row>
    <row r="517" spans="2:16" x14ac:dyDescent="0.2">
      <c r="B517" s="24" t="s">
        <v>233</v>
      </c>
      <c r="C517" s="10">
        <v>15</v>
      </c>
      <c r="D517" s="2">
        <f>C517/$M$517</f>
        <v>0.24193548387096775</v>
      </c>
      <c r="E517" s="11">
        <v>11</v>
      </c>
      <c r="F517" s="2">
        <f>E517/$M$517</f>
        <v>0.17741935483870969</v>
      </c>
      <c r="G517" s="11">
        <v>14</v>
      </c>
      <c r="H517" s="2">
        <f>G517/$M$517</f>
        <v>0.22580645161290322</v>
      </c>
      <c r="I517" s="11">
        <v>12</v>
      </c>
      <c r="J517" s="2">
        <f>I517/$M$517</f>
        <v>0.19354838709677419</v>
      </c>
      <c r="K517" s="11">
        <v>10</v>
      </c>
      <c r="L517" s="2">
        <f>K517/$M$517</f>
        <v>0.16129032258064516</v>
      </c>
      <c r="M517" s="11">
        <v>62</v>
      </c>
      <c r="N517" s="9">
        <v>1</v>
      </c>
      <c r="O517" s="9">
        <v>63</v>
      </c>
      <c r="P517" s="103"/>
    </row>
    <row r="518" spans="2:16" x14ac:dyDescent="0.2">
      <c r="B518" s="24" t="s">
        <v>234</v>
      </c>
      <c r="C518" s="10">
        <v>38</v>
      </c>
      <c r="D518" s="2">
        <f>C518/$M$518</f>
        <v>0.62295081967213117</v>
      </c>
      <c r="E518" s="11">
        <v>12</v>
      </c>
      <c r="F518" s="2">
        <f>E518/$M$518</f>
        <v>0.19672131147540983</v>
      </c>
      <c r="G518" s="11">
        <v>5</v>
      </c>
      <c r="H518" s="2">
        <f>G518/$M$518</f>
        <v>8.1967213114754092E-2</v>
      </c>
      <c r="I518" s="11">
        <v>4</v>
      </c>
      <c r="J518" s="2">
        <f>I518/$M$518</f>
        <v>6.5573770491803282E-2</v>
      </c>
      <c r="K518" s="11">
        <v>2</v>
      </c>
      <c r="L518" s="2">
        <f>K518/$M$518</f>
        <v>3.2786885245901641E-2</v>
      </c>
      <c r="M518" s="11">
        <v>61</v>
      </c>
      <c r="N518" s="9">
        <v>2</v>
      </c>
      <c r="O518" s="9">
        <v>63</v>
      </c>
      <c r="P518" s="103"/>
    </row>
    <row r="519" spans="2:16" x14ac:dyDescent="0.2">
      <c r="B519" s="24" t="s">
        <v>235</v>
      </c>
      <c r="C519" s="10">
        <v>28</v>
      </c>
      <c r="D519" s="2">
        <f>C519/$M$519</f>
        <v>0.45161290322580644</v>
      </c>
      <c r="E519" s="11">
        <v>21</v>
      </c>
      <c r="F519" s="2">
        <f>E519/$M$519</f>
        <v>0.33870967741935482</v>
      </c>
      <c r="G519" s="11">
        <v>9</v>
      </c>
      <c r="H519" s="2">
        <f>G519/$M$519</f>
        <v>0.14516129032258066</v>
      </c>
      <c r="I519" s="11">
        <v>3</v>
      </c>
      <c r="J519" s="2">
        <f>I519/$M$519</f>
        <v>4.8387096774193547E-2</v>
      </c>
      <c r="K519" s="11">
        <v>1</v>
      </c>
      <c r="L519" s="2">
        <f>K519/$M$519</f>
        <v>1.6129032258064516E-2</v>
      </c>
      <c r="M519" s="11">
        <v>62</v>
      </c>
      <c r="N519" s="9">
        <v>1</v>
      </c>
      <c r="O519" s="9">
        <v>63</v>
      </c>
      <c r="P519" s="103"/>
    </row>
    <row r="522" spans="2:16" x14ac:dyDescent="0.2">
      <c r="C522" s="102" t="s">
        <v>236</v>
      </c>
    </row>
    <row r="524" spans="2:16" ht="15" customHeight="1" x14ac:dyDescent="0.2">
      <c r="B524" s="253" t="s">
        <v>219</v>
      </c>
      <c r="C524" s="257" t="s">
        <v>20</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43</v>
      </c>
      <c r="D527" s="2">
        <f>C527/$M$527</f>
        <v>0.87755102040816324</v>
      </c>
      <c r="E527" s="11">
        <v>2</v>
      </c>
      <c r="F527" s="2">
        <f>E527/$M$527</f>
        <v>4.0816326530612242E-2</v>
      </c>
      <c r="G527" s="11">
        <v>2</v>
      </c>
      <c r="H527" s="2">
        <f>G527/$M$527</f>
        <v>4.0816326530612242E-2</v>
      </c>
      <c r="I527" s="11">
        <v>2</v>
      </c>
      <c r="J527" s="2">
        <f>I527/$M$527</f>
        <v>4.0816326530612242E-2</v>
      </c>
      <c r="K527" s="11">
        <v>0</v>
      </c>
      <c r="L527" s="2">
        <f>K527/$M$527</f>
        <v>0</v>
      </c>
      <c r="M527" s="9">
        <v>49</v>
      </c>
      <c r="N527" s="9">
        <v>5</v>
      </c>
      <c r="O527" s="9">
        <v>54</v>
      </c>
      <c r="P527" s="103"/>
    </row>
    <row r="528" spans="2:16" x14ac:dyDescent="0.2">
      <c r="B528" s="24" t="s">
        <v>227</v>
      </c>
      <c r="C528" s="10">
        <v>40</v>
      </c>
      <c r="D528" s="2">
        <f>C528/$M$528</f>
        <v>0.8</v>
      </c>
      <c r="E528" s="11">
        <v>7</v>
      </c>
      <c r="F528" s="2">
        <f>E528/$M$528</f>
        <v>0.14000000000000001</v>
      </c>
      <c r="G528" s="11">
        <v>2</v>
      </c>
      <c r="H528" s="2">
        <f>G528/$M$528</f>
        <v>0.04</v>
      </c>
      <c r="I528" s="11">
        <v>1</v>
      </c>
      <c r="J528" s="2">
        <f>I528/$M$528</f>
        <v>0.02</v>
      </c>
      <c r="K528" s="11">
        <v>0</v>
      </c>
      <c r="L528" s="2">
        <f>K528/$M$528</f>
        <v>0</v>
      </c>
      <c r="M528" s="11">
        <v>50</v>
      </c>
      <c r="N528" s="9">
        <v>4</v>
      </c>
      <c r="O528" s="9">
        <v>54</v>
      </c>
      <c r="P528" s="103"/>
    </row>
    <row r="529" spans="2:16" ht="24" x14ac:dyDescent="0.2">
      <c r="B529" s="26" t="s">
        <v>237</v>
      </c>
      <c r="C529" s="10">
        <v>12</v>
      </c>
      <c r="D529" s="2">
        <f>C529/$M$529</f>
        <v>0.23076923076923078</v>
      </c>
      <c r="E529" s="11">
        <v>8</v>
      </c>
      <c r="F529" s="2">
        <f>E529/$M$529</f>
        <v>0.15384615384615385</v>
      </c>
      <c r="G529" s="11">
        <v>8</v>
      </c>
      <c r="H529" s="2">
        <f>G529/$M$529</f>
        <v>0.15384615384615385</v>
      </c>
      <c r="I529" s="11">
        <v>11</v>
      </c>
      <c r="J529" s="2">
        <f>I529/$M$529</f>
        <v>0.21153846153846154</v>
      </c>
      <c r="K529" s="11">
        <v>13</v>
      </c>
      <c r="L529" s="2">
        <f>K529/$M$529</f>
        <v>0.25</v>
      </c>
      <c r="M529" s="11">
        <v>52</v>
      </c>
      <c r="N529" s="9">
        <v>2</v>
      </c>
      <c r="O529" s="9">
        <v>54</v>
      </c>
      <c r="P529" s="103"/>
    </row>
    <row r="530" spans="2:16" x14ac:dyDescent="0.2">
      <c r="B530" s="24" t="s">
        <v>229</v>
      </c>
      <c r="C530" s="10">
        <v>16</v>
      </c>
      <c r="D530" s="2">
        <f>C530/$M$530</f>
        <v>0.31372549019607843</v>
      </c>
      <c r="E530" s="11">
        <v>8</v>
      </c>
      <c r="F530" s="2">
        <f>E530/$M$530</f>
        <v>0.15686274509803921</v>
      </c>
      <c r="G530" s="11">
        <v>6</v>
      </c>
      <c r="H530" s="2">
        <f>G530/$M$530</f>
        <v>0.11764705882352941</v>
      </c>
      <c r="I530" s="11">
        <v>12</v>
      </c>
      <c r="J530" s="2">
        <f>I530/$M$530</f>
        <v>0.23529411764705882</v>
      </c>
      <c r="K530" s="11">
        <v>9</v>
      </c>
      <c r="L530" s="2">
        <f>K530/$M$530</f>
        <v>0.17647058823529413</v>
      </c>
      <c r="M530" s="11">
        <v>51</v>
      </c>
      <c r="N530" s="9">
        <v>3</v>
      </c>
      <c r="O530" s="9">
        <v>54</v>
      </c>
      <c r="P530" s="103"/>
    </row>
    <row r="531" spans="2:16" x14ac:dyDescent="0.2">
      <c r="B531" s="24" t="s">
        <v>230</v>
      </c>
      <c r="C531" s="10">
        <v>21</v>
      </c>
      <c r="D531" s="2">
        <f>C531/$M$531</f>
        <v>0.42</v>
      </c>
      <c r="E531" s="11">
        <v>14</v>
      </c>
      <c r="F531" s="2">
        <f>E531/$M$531</f>
        <v>0.28000000000000003</v>
      </c>
      <c r="G531" s="11">
        <v>10</v>
      </c>
      <c r="H531" s="2">
        <f>G531/$M$531</f>
        <v>0.2</v>
      </c>
      <c r="I531" s="11">
        <v>3</v>
      </c>
      <c r="J531" s="2">
        <f>I531/$M$531</f>
        <v>0.06</v>
      </c>
      <c r="K531" s="11">
        <v>2</v>
      </c>
      <c r="L531" s="2">
        <f>K531/$M$531</f>
        <v>0.04</v>
      </c>
      <c r="M531" s="11">
        <v>50</v>
      </c>
      <c r="N531" s="9">
        <v>4</v>
      </c>
      <c r="O531" s="9">
        <v>54</v>
      </c>
      <c r="P531" s="103"/>
    </row>
    <row r="532" spans="2:16" x14ac:dyDescent="0.2">
      <c r="B532" s="24" t="s">
        <v>231</v>
      </c>
      <c r="C532" s="10">
        <v>18</v>
      </c>
      <c r="D532" s="2">
        <f>C532/$M$532</f>
        <v>0.34615384615384615</v>
      </c>
      <c r="E532" s="11">
        <v>14</v>
      </c>
      <c r="F532" s="2">
        <f>E532/$M$532</f>
        <v>0.26923076923076922</v>
      </c>
      <c r="G532" s="11">
        <v>14</v>
      </c>
      <c r="H532" s="2">
        <f>G532/$M$532</f>
        <v>0.26923076923076922</v>
      </c>
      <c r="I532" s="11">
        <v>4</v>
      </c>
      <c r="J532" s="2">
        <f>I532/$M$532</f>
        <v>7.6923076923076927E-2</v>
      </c>
      <c r="K532" s="11">
        <v>2</v>
      </c>
      <c r="L532" s="2">
        <f>K532/$M$532</f>
        <v>3.8461538461538464E-2</v>
      </c>
      <c r="M532" s="11">
        <v>52</v>
      </c>
      <c r="N532" s="9">
        <v>2</v>
      </c>
      <c r="O532" s="9">
        <v>54</v>
      </c>
      <c r="P532" s="103"/>
    </row>
    <row r="533" spans="2:16" x14ac:dyDescent="0.2">
      <c r="B533" s="24" t="s">
        <v>232</v>
      </c>
      <c r="C533" s="10">
        <v>29</v>
      </c>
      <c r="D533" s="2">
        <f>C533/$M$533</f>
        <v>0.59183673469387754</v>
      </c>
      <c r="E533" s="11">
        <v>8</v>
      </c>
      <c r="F533" s="2">
        <f>E533/$M$533</f>
        <v>0.16326530612244897</v>
      </c>
      <c r="G533" s="11">
        <v>6</v>
      </c>
      <c r="H533" s="2">
        <f>G533/$M$533</f>
        <v>0.12244897959183673</v>
      </c>
      <c r="I533" s="11">
        <v>6</v>
      </c>
      <c r="J533" s="2">
        <f>I533/$M$533</f>
        <v>0.12244897959183673</v>
      </c>
      <c r="K533" s="11">
        <v>0</v>
      </c>
      <c r="L533" s="2">
        <f>K533/$M$533</f>
        <v>0</v>
      </c>
      <c r="M533" s="11">
        <v>49</v>
      </c>
      <c r="N533" s="9">
        <v>5</v>
      </c>
      <c r="O533" s="9">
        <v>54</v>
      </c>
      <c r="P533" s="103"/>
    </row>
    <row r="534" spans="2:16" x14ac:dyDescent="0.2">
      <c r="B534" s="24" t="s">
        <v>233</v>
      </c>
      <c r="C534" s="10">
        <v>9</v>
      </c>
      <c r="D534" s="2">
        <f>C534/$M$534</f>
        <v>0.17307692307692307</v>
      </c>
      <c r="E534" s="11">
        <v>10</v>
      </c>
      <c r="F534" s="2">
        <f>E534/$M$534</f>
        <v>0.19230769230769232</v>
      </c>
      <c r="G534" s="11">
        <v>7</v>
      </c>
      <c r="H534" s="2">
        <f>G534/$M$534</f>
        <v>0.13461538461538461</v>
      </c>
      <c r="I534" s="11">
        <v>10</v>
      </c>
      <c r="J534" s="2">
        <f>I534/$M$534</f>
        <v>0.19230769230769232</v>
      </c>
      <c r="K534" s="11">
        <v>16</v>
      </c>
      <c r="L534" s="2">
        <f>K534/$M$534</f>
        <v>0.30769230769230771</v>
      </c>
      <c r="M534" s="11">
        <v>52</v>
      </c>
      <c r="N534" s="9">
        <v>2</v>
      </c>
      <c r="O534" s="9">
        <v>54</v>
      </c>
      <c r="P534" s="103"/>
    </row>
    <row r="535" spans="2:16" x14ac:dyDescent="0.2">
      <c r="B535" s="24" t="s">
        <v>238</v>
      </c>
      <c r="C535" s="10">
        <v>22</v>
      </c>
      <c r="D535" s="2">
        <f>C535/$M$535</f>
        <v>0.44</v>
      </c>
      <c r="E535" s="11">
        <v>14</v>
      </c>
      <c r="F535" s="2">
        <f>E535/$M$535</f>
        <v>0.28000000000000003</v>
      </c>
      <c r="G535" s="11">
        <v>8</v>
      </c>
      <c r="H535" s="2">
        <f>G535/$M$535</f>
        <v>0.16</v>
      </c>
      <c r="I535" s="11">
        <v>1</v>
      </c>
      <c r="J535" s="2">
        <f>I535/$M$535</f>
        <v>0.02</v>
      </c>
      <c r="K535" s="11">
        <v>5</v>
      </c>
      <c r="L535" s="2">
        <f>K535/$M$535</f>
        <v>0.1</v>
      </c>
      <c r="M535" s="11">
        <v>50</v>
      </c>
      <c r="N535" s="9">
        <v>4</v>
      </c>
      <c r="O535" s="9">
        <v>54</v>
      </c>
      <c r="P535" s="103"/>
    </row>
    <row r="536" spans="2:16" x14ac:dyDescent="0.2">
      <c r="B536" s="24" t="s">
        <v>235</v>
      </c>
      <c r="C536" s="10">
        <v>16</v>
      </c>
      <c r="D536" s="2">
        <f>C536/$M$536</f>
        <v>0.30769230769230771</v>
      </c>
      <c r="E536" s="11">
        <v>10</v>
      </c>
      <c r="F536" s="2">
        <f>E536/$M$536</f>
        <v>0.19230769230769232</v>
      </c>
      <c r="G536" s="11">
        <v>16</v>
      </c>
      <c r="H536" s="2">
        <f>G536/$M$536</f>
        <v>0.30769230769230771</v>
      </c>
      <c r="I536" s="11">
        <v>5</v>
      </c>
      <c r="J536" s="2">
        <f>I536/$M$536</f>
        <v>9.6153846153846159E-2</v>
      </c>
      <c r="K536" s="11">
        <v>5</v>
      </c>
      <c r="L536" s="2">
        <f>K536/$M$536</f>
        <v>9.6153846153846159E-2</v>
      </c>
      <c r="M536" s="11">
        <v>52</v>
      </c>
      <c r="N536" s="9">
        <v>2</v>
      </c>
      <c r="O536" s="9">
        <v>54</v>
      </c>
      <c r="P536" s="103"/>
    </row>
    <row r="537" spans="2:16" ht="24" x14ac:dyDescent="0.2">
      <c r="B537" s="24" t="s">
        <v>239</v>
      </c>
      <c r="C537" s="10">
        <v>22</v>
      </c>
      <c r="D537" s="2">
        <f>C537/$M$537</f>
        <v>0.44</v>
      </c>
      <c r="E537" s="11">
        <v>7</v>
      </c>
      <c r="F537" s="2">
        <f>E537/$M$537</f>
        <v>0.14000000000000001</v>
      </c>
      <c r="G537" s="11">
        <v>7</v>
      </c>
      <c r="H537" s="2">
        <f>G537/$M$537</f>
        <v>0.14000000000000001</v>
      </c>
      <c r="I537" s="11">
        <v>5</v>
      </c>
      <c r="J537" s="2">
        <f>I537/$M$537</f>
        <v>0.1</v>
      </c>
      <c r="K537" s="11">
        <v>9</v>
      </c>
      <c r="L537" s="2">
        <f>K537/$M$537</f>
        <v>0.18</v>
      </c>
      <c r="M537" s="11">
        <v>50</v>
      </c>
      <c r="N537" s="9">
        <v>4</v>
      </c>
      <c r="O537" s="9">
        <v>54</v>
      </c>
      <c r="P537" s="103"/>
    </row>
    <row r="538" spans="2:16" ht="24" x14ac:dyDescent="0.2">
      <c r="B538" s="26" t="s">
        <v>240</v>
      </c>
      <c r="C538" s="10">
        <v>10</v>
      </c>
      <c r="D538" s="2">
        <f>C538/$M$538</f>
        <v>0.38461538461538464</v>
      </c>
      <c r="E538" s="11">
        <v>6</v>
      </c>
      <c r="F538" s="2">
        <f>E538/$M$538</f>
        <v>0.23076923076923078</v>
      </c>
      <c r="G538" s="11">
        <v>2</v>
      </c>
      <c r="H538" s="2">
        <f>G538/$M$538</f>
        <v>7.6923076923076927E-2</v>
      </c>
      <c r="I538" s="11">
        <v>3</v>
      </c>
      <c r="J538" s="2">
        <f>I538/$M$538</f>
        <v>0.11538461538461539</v>
      </c>
      <c r="K538" s="11">
        <v>5</v>
      </c>
      <c r="L538" s="2">
        <f>K538/$M$538</f>
        <v>0.19230769230769232</v>
      </c>
      <c r="M538" s="11">
        <v>26</v>
      </c>
      <c r="N538" s="9">
        <v>28</v>
      </c>
      <c r="O538" s="9">
        <v>54</v>
      </c>
      <c r="P538" s="103"/>
    </row>
    <row r="539" spans="2:16" x14ac:dyDescent="0.2">
      <c r="B539" s="24" t="s">
        <v>241</v>
      </c>
      <c r="C539" s="10">
        <v>20</v>
      </c>
      <c r="D539" s="2">
        <f>C539/$M$539</f>
        <v>0.40816326530612246</v>
      </c>
      <c r="E539" s="11">
        <v>13</v>
      </c>
      <c r="F539" s="2">
        <f>E539/$M$539</f>
        <v>0.26530612244897961</v>
      </c>
      <c r="G539" s="11">
        <v>6</v>
      </c>
      <c r="H539" s="2">
        <f>G539/$M$539</f>
        <v>0.12244897959183673</v>
      </c>
      <c r="I539" s="11">
        <v>4</v>
      </c>
      <c r="J539" s="2">
        <f>I539/$M$539</f>
        <v>8.1632653061224483E-2</v>
      </c>
      <c r="K539" s="11">
        <v>6</v>
      </c>
      <c r="L539" s="2">
        <f>K539/$M$539</f>
        <v>0.12244897959183673</v>
      </c>
      <c r="M539" s="11">
        <v>49</v>
      </c>
      <c r="N539" s="9">
        <v>5</v>
      </c>
      <c r="O539" s="9">
        <v>54</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32</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1</v>
      </c>
      <c r="D549" s="2">
        <f>C549/$I$549</f>
        <v>8.771929824561403E-3</v>
      </c>
      <c r="E549" s="11">
        <v>21</v>
      </c>
      <c r="F549" s="2">
        <f>E549/$I$549</f>
        <v>0.18421052631578946</v>
      </c>
      <c r="G549" s="11">
        <v>92</v>
      </c>
      <c r="H549" s="2">
        <f>G549/$I$549</f>
        <v>0.80701754385964908</v>
      </c>
      <c r="I549" s="9">
        <v>114</v>
      </c>
      <c r="J549" s="9">
        <v>3</v>
      </c>
      <c r="K549" s="9">
        <v>117</v>
      </c>
      <c r="L549" s="103"/>
    </row>
    <row r="550" spans="2:12" x14ac:dyDescent="0.2">
      <c r="B550" s="24" t="s">
        <v>249</v>
      </c>
      <c r="C550" s="10">
        <v>8</v>
      </c>
      <c r="D550" s="2">
        <f>C550/$I$550</f>
        <v>7.1428571428571425E-2</v>
      </c>
      <c r="E550" s="11">
        <v>67</v>
      </c>
      <c r="F550" s="2">
        <f>E550/$I$550</f>
        <v>0.5982142857142857</v>
      </c>
      <c r="G550" s="11">
        <v>37</v>
      </c>
      <c r="H550" s="2">
        <f>G550/$I$550</f>
        <v>0.33035714285714285</v>
      </c>
      <c r="I550" s="11">
        <v>112</v>
      </c>
      <c r="J550" s="4">
        <v>5</v>
      </c>
      <c r="K550" s="9">
        <v>117</v>
      </c>
      <c r="L550" s="103"/>
    </row>
    <row r="551" spans="2:12" ht="24" x14ac:dyDescent="0.2">
      <c r="B551" s="24" t="s">
        <v>250</v>
      </c>
      <c r="C551" s="10">
        <v>3</v>
      </c>
      <c r="D551" s="2">
        <f>C551/$I$551</f>
        <v>2.6548672566371681E-2</v>
      </c>
      <c r="E551" s="11">
        <v>61</v>
      </c>
      <c r="F551" s="2">
        <f>E551/$I$551</f>
        <v>0.53982300884955747</v>
      </c>
      <c r="G551" s="11">
        <v>49</v>
      </c>
      <c r="H551" s="2">
        <f>G551/$I$551</f>
        <v>0.4336283185840708</v>
      </c>
      <c r="I551" s="11">
        <v>113</v>
      </c>
      <c r="J551" s="4">
        <v>4</v>
      </c>
      <c r="K551" s="9">
        <v>117</v>
      </c>
      <c r="L551" s="103"/>
    </row>
    <row r="552" spans="2:12" x14ac:dyDescent="0.2">
      <c r="B552" s="24" t="s">
        <v>251</v>
      </c>
      <c r="C552" s="10">
        <v>4</v>
      </c>
      <c r="D552" s="2">
        <f>C552/$I$552</f>
        <v>7.8431372549019607E-2</v>
      </c>
      <c r="E552" s="11">
        <v>24</v>
      </c>
      <c r="F552" s="2">
        <f>E552/$I$552</f>
        <v>0.47058823529411764</v>
      </c>
      <c r="G552" s="11">
        <v>23</v>
      </c>
      <c r="H552" s="2">
        <f>G552/$I$552</f>
        <v>0.45098039215686275</v>
      </c>
      <c r="I552" s="11">
        <v>51</v>
      </c>
      <c r="J552" s="4">
        <v>66</v>
      </c>
      <c r="K552" s="9">
        <v>117</v>
      </c>
      <c r="L552" s="103"/>
    </row>
    <row r="553" spans="2:12" x14ac:dyDescent="0.2">
      <c r="B553" s="24" t="s">
        <v>252</v>
      </c>
      <c r="C553" s="10">
        <v>3</v>
      </c>
      <c r="D553" s="2">
        <f>C553/$I$553</f>
        <v>6.1224489795918366E-2</v>
      </c>
      <c r="E553" s="11">
        <v>23</v>
      </c>
      <c r="F553" s="2">
        <f>E553/$I$553</f>
        <v>0.46938775510204084</v>
      </c>
      <c r="G553" s="11">
        <v>23</v>
      </c>
      <c r="H553" s="2">
        <f>G553/$I$553</f>
        <v>0.46938775510204084</v>
      </c>
      <c r="I553" s="4">
        <v>49</v>
      </c>
      <c r="J553" s="4">
        <v>68</v>
      </c>
      <c r="K553" s="9">
        <v>117</v>
      </c>
      <c r="L553" s="103"/>
    </row>
    <row r="554" spans="2:12" x14ac:dyDescent="0.2">
      <c r="B554" s="24" t="s">
        <v>253</v>
      </c>
      <c r="C554" s="10">
        <v>8</v>
      </c>
      <c r="D554" s="2">
        <f>C554/$I$554</f>
        <v>7.2727272727272724E-2</v>
      </c>
      <c r="E554" s="11">
        <v>75</v>
      </c>
      <c r="F554" s="2">
        <f>E554/$I$554</f>
        <v>0.68181818181818177</v>
      </c>
      <c r="G554" s="11">
        <v>27</v>
      </c>
      <c r="H554" s="2">
        <f>G554/$I$554</f>
        <v>0.24545454545454545</v>
      </c>
      <c r="I554" s="11">
        <v>110</v>
      </c>
      <c r="J554" s="11">
        <v>7</v>
      </c>
      <c r="K554" s="9">
        <v>117</v>
      </c>
      <c r="L554" s="103"/>
    </row>
    <row r="557" spans="2:12" x14ac:dyDescent="0.2">
      <c r="B557" s="102"/>
      <c r="C557" s="102" t="s">
        <v>254</v>
      </c>
    </row>
    <row r="559" spans="2:12" ht="15" customHeight="1" x14ac:dyDescent="0.2">
      <c r="B559" s="253" t="s">
        <v>244</v>
      </c>
      <c r="C559" s="257" t="s">
        <v>17</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1</v>
      </c>
      <c r="D562" s="2">
        <f>C562/$I$562</f>
        <v>1.6129032258064516E-2</v>
      </c>
      <c r="E562" s="11">
        <v>17</v>
      </c>
      <c r="F562" s="2">
        <f>E562/$I$562</f>
        <v>0.27419354838709675</v>
      </c>
      <c r="G562" s="11">
        <v>44</v>
      </c>
      <c r="H562" s="2">
        <f>G562/$I$562</f>
        <v>0.70967741935483875</v>
      </c>
      <c r="I562" s="11">
        <v>62</v>
      </c>
      <c r="J562" s="11">
        <v>1</v>
      </c>
      <c r="K562" s="9">
        <v>63</v>
      </c>
      <c r="L562" s="103"/>
    </row>
    <row r="563" spans="2:12" x14ac:dyDescent="0.2">
      <c r="B563" s="24" t="s">
        <v>249</v>
      </c>
      <c r="C563" s="10">
        <v>1</v>
      </c>
      <c r="D563" s="2">
        <f>C563/$I$563</f>
        <v>1.6393442622950821E-2</v>
      </c>
      <c r="E563" s="11">
        <v>35</v>
      </c>
      <c r="F563" s="2">
        <f>E563/$I$563</f>
        <v>0.57377049180327866</v>
      </c>
      <c r="G563" s="11">
        <v>25</v>
      </c>
      <c r="H563" s="2">
        <f>G563/$I$563</f>
        <v>0.4098360655737705</v>
      </c>
      <c r="I563" s="11">
        <v>61</v>
      </c>
      <c r="J563" s="9">
        <v>2</v>
      </c>
      <c r="K563" s="9">
        <v>63</v>
      </c>
      <c r="L563" s="103"/>
    </row>
    <row r="564" spans="2:12" ht="24" x14ac:dyDescent="0.2">
      <c r="B564" s="24" t="s">
        <v>250</v>
      </c>
      <c r="C564" s="10">
        <v>3</v>
      </c>
      <c r="D564" s="2">
        <f>C564/$I$564</f>
        <v>4.8387096774193547E-2</v>
      </c>
      <c r="E564" s="11">
        <v>34</v>
      </c>
      <c r="F564" s="2">
        <f>E564/$I$564</f>
        <v>0.54838709677419351</v>
      </c>
      <c r="G564" s="11">
        <v>25</v>
      </c>
      <c r="H564" s="2">
        <f>G564/$I$564</f>
        <v>0.40322580645161288</v>
      </c>
      <c r="I564" s="11">
        <v>62</v>
      </c>
      <c r="J564" s="11">
        <v>1</v>
      </c>
      <c r="K564" s="9">
        <v>63</v>
      </c>
      <c r="L564" s="103"/>
    </row>
    <row r="565" spans="2:12" x14ac:dyDescent="0.2">
      <c r="B565" s="24" t="s">
        <v>253</v>
      </c>
      <c r="C565" s="10">
        <v>3</v>
      </c>
      <c r="D565" s="2">
        <f>C565/$I$565</f>
        <v>4.8387096774193547E-2</v>
      </c>
      <c r="E565" s="11">
        <v>45</v>
      </c>
      <c r="F565" s="2">
        <f>E565/$I$565</f>
        <v>0.72580645161290325</v>
      </c>
      <c r="G565" s="11">
        <v>14</v>
      </c>
      <c r="H565" s="2">
        <f>G565/$I$565</f>
        <v>0.22580645161290322</v>
      </c>
      <c r="I565" s="11">
        <v>62</v>
      </c>
      <c r="J565" s="9">
        <v>1</v>
      </c>
      <c r="K565" s="9">
        <v>63</v>
      </c>
      <c r="L565" s="103"/>
    </row>
    <row r="568" spans="2:12" x14ac:dyDescent="0.2">
      <c r="C568" s="102" t="s">
        <v>256</v>
      </c>
    </row>
    <row r="570" spans="2:12" ht="15" customHeight="1" x14ac:dyDescent="0.2">
      <c r="B570" s="253" t="s">
        <v>244</v>
      </c>
      <c r="C570" s="257" t="s">
        <v>20</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C573/$I$573</f>
        <v>0</v>
      </c>
      <c r="E573" s="11">
        <v>4</v>
      </c>
      <c r="F573" s="2">
        <f>E573/$I$573</f>
        <v>7.6923076923076927E-2</v>
      </c>
      <c r="G573" s="11">
        <v>48</v>
      </c>
      <c r="H573" s="2">
        <f>G573/$I$573</f>
        <v>0.92307692307692313</v>
      </c>
      <c r="I573" s="11">
        <v>52</v>
      </c>
      <c r="J573" s="4">
        <v>2</v>
      </c>
      <c r="K573" s="4">
        <v>54</v>
      </c>
      <c r="L573" s="103"/>
    </row>
    <row r="574" spans="2:12" x14ac:dyDescent="0.2">
      <c r="B574" s="24" t="s">
        <v>249</v>
      </c>
      <c r="C574" s="10">
        <v>7</v>
      </c>
      <c r="D574" s="2">
        <f>C574/$I$574</f>
        <v>0.13725490196078433</v>
      </c>
      <c r="E574" s="11">
        <v>32</v>
      </c>
      <c r="F574" s="2">
        <f>E574/$I$574</f>
        <v>0.62745098039215685</v>
      </c>
      <c r="G574" s="11">
        <v>12</v>
      </c>
      <c r="H574" s="2">
        <f>G574/$I$574</f>
        <v>0.23529411764705882</v>
      </c>
      <c r="I574" s="11">
        <v>51</v>
      </c>
      <c r="J574" s="4">
        <v>3</v>
      </c>
      <c r="K574" s="4">
        <v>54</v>
      </c>
      <c r="L574" s="103"/>
    </row>
    <row r="575" spans="2:12" ht="24" x14ac:dyDescent="0.2">
      <c r="B575" s="24" t="s">
        <v>250</v>
      </c>
      <c r="C575" s="10">
        <v>0</v>
      </c>
      <c r="D575" s="2">
        <f>C575/$I$575</f>
        <v>0</v>
      </c>
      <c r="E575" s="11">
        <v>27</v>
      </c>
      <c r="F575" s="2">
        <f>E575/$I$575</f>
        <v>0.52941176470588236</v>
      </c>
      <c r="G575" s="11">
        <v>24</v>
      </c>
      <c r="H575" s="2">
        <f>G575/$I$575</f>
        <v>0.47058823529411764</v>
      </c>
      <c r="I575" s="11">
        <v>51</v>
      </c>
      <c r="J575" s="4">
        <v>3</v>
      </c>
      <c r="K575" s="4">
        <v>54</v>
      </c>
      <c r="L575" s="103"/>
    </row>
    <row r="576" spans="2:12" x14ac:dyDescent="0.2">
      <c r="B576" s="24" t="s">
        <v>251</v>
      </c>
      <c r="C576" s="10">
        <v>4</v>
      </c>
      <c r="D576" s="2">
        <f>C576/$I$576</f>
        <v>7.8431372549019607E-2</v>
      </c>
      <c r="E576" s="11">
        <v>24</v>
      </c>
      <c r="F576" s="2">
        <f>E576/$I$576</f>
        <v>0.47058823529411764</v>
      </c>
      <c r="G576" s="11">
        <v>23</v>
      </c>
      <c r="H576" s="2">
        <f>G576/$I$576</f>
        <v>0.45098039215686275</v>
      </c>
      <c r="I576" s="11">
        <f>G576+E576+C576</f>
        <v>51</v>
      </c>
      <c r="J576" s="4">
        <v>3</v>
      </c>
      <c r="K576" s="35">
        <f>J576+I576</f>
        <v>54</v>
      </c>
      <c r="L576" s="103"/>
    </row>
    <row r="577" spans="2:12" x14ac:dyDescent="0.2">
      <c r="B577" s="24" t="s">
        <v>252</v>
      </c>
      <c r="C577" s="10">
        <v>3</v>
      </c>
      <c r="D577" s="2">
        <f>C577/$I$577</f>
        <v>6.1224489795918366E-2</v>
      </c>
      <c r="E577" s="11">
        <v>23</v>
      </c>
      <c r="F577" s="2">
        <f>E577/$I$577</f>
        <v>0.46938775510204084</v>
      </c>
      <c r="G577" s="11">
        <v>23</v>
      </c>
      <c r="H577" s="2">
        <f>G577/$I$577</f>
        <v>0.46938775510204084</v>
      </c>
      <c r="I577" s="11">
        <v>49</v>
      </c>
      <c r="J577" s="4">
        <v>5</v>
      </c>
      <c r="K577" s="4">
        <v>54</v>
      </c>
      <c r="L577" s="103"/>
    </row>
    <row r="578" spans="2:12" x14ac:dyDescent="0.2">
      <c r="B578" s="24" t="s">
        <v>253</v>
      </c>
      <c r="C578" s="10">
        <v>5</v>
      </c>
      <c r="D578" s="2">
        <f>C578/$I$578</f>
        <v>0.10416666666666667</v>
      </c>
      <c r="E578" s="11">
        <v>30</v>
      </c>
      <c r="F578" s="2">
        <f>E578/$I$578</f>
        <v>0.625</v>
      </c>
      <c r="G578" s="11">
        <v>13</v>
      </c>
      <c r="H578" s="2">
        <f>G578/$I$578</f>
        <v>0.27083333333333331</v>
      </c>
      <c r="I578" s="11">
        <v>48</v>
      </c>
      <c r="J578" s="11">
        <v>6</v>
      </c>
      <c r="K578" s="4">
        <v>54</v>
      </c>
      <c r="L578" s="103"/>
    </row>
    <row r="583" spans="2:12" ht="15" customHeight="1" x14ac:dyDescent="0.2"/>
  </sheetData>
  <mergeCells count="161">
    <mergeCell ref="B101:B103"/>
    <mergeCell ref="C101:O102"/>
    <mergeCell ref="B115:B117"/>
    <mergeCell ref="B243:B245"/>
    <mergeCell ref="B256:B258"/>
    <mergeCell ref="C243:O244"/>
    <mergeCell ref="C256:O257"/>
    <mergeCell ref="B129:B131"/>
    <mergeCell ref="C129:O130"/>
    <mergeCell ref="B155:B157"/>
    <mergeCell ref="C155:S156"/>
    <mergeCell ref="B197:B199"/>
    <mergeCell ref="C115:O116"/>
    <mergeCell ref="B183:B185"/>
    <mergeCell ref="C183:S184"/>
    <mergeCell ref="B221:B223"/>
    <mergeCell ref="B233:B235"/>
    <mergeCell ref="B169:B171"/>
    <mergeCell ref="C169:S170"/>
    <mergeCell ref="B570:B572"/>
    <mergeCell ref="B143:B145"/>
    <mergeCell ref="C197:S198"/>
    <mergeCell ref="C209:S210"/>
    <mergeCell ref="C221:S222"/>
    <mergeCell ref="C233:O234"/>
    <mergeCell ref="B269:B271"/>
    <mergeCell ref="B209:B211"/>
    <mergeCell ref="C398:G399"/>
    <mergeCell ref="C406:O407"/>
    <mergeCell ref="C424:O425"/>
    <mergeCell ref="B406:B408"/>
    <mergeCell ref="B338:B340"/>
    <mergeCell ref="B350:B352"/>
    <mergeCell ref="B285:B287"/>
    <mergeCell ref="B296:B298"/>
    <mergeCell ref="C269:O270"/>
    <mergeCell ref="C285:O286"/>
    <mergeCell ref="C296:K297"/>
    <mergeCell ref="C310:I311"/>
    <mergeCell ref="C324:I325"/>
    <mergeCell ref="C338:O339"/>
    <mergeCell ref="B310:B311"/>
    <mergeCell ref="B524:B526"/>
    <mergeCell ref="L81:L82"/>
    <mergeCell ref="M81:M82"/>
    <mergeCell ref="C570:K571"/>
    <mergeCell ref="C143:O144"/>
    <mergeCell ref="M92:M93"/>
    <mergeCell ref="F92:F93"/>
    <mergeCell ref="H92:H93"/>
    <mergeCell ref="J92:J93"/>
    <mergeCell ref="L92:L93"/>
    <mergeCell ref="K92:K93"/>
    <mergeCell ref="N92:N93"/>
    <mergeCell ref="O92:O93"/>
    <mergeCell ref="C81:C82"/>
    <mergeCell ref="E81:E82"/>
    <mergeCell ref="G81:G82"/>
    <mergeCell ref="I81:I82"/>
    <mergeCell ref="K81:K82"/>
    <mergeCell ref="N81:N82"/>
    <mergeCell ref="D81:D82"/>
    <mergeCell ref="C524:O525"/>
    <mergeCell ref="C546:K547"/>
    <mergeCell ref="C559:K560"/>
    <mergeCell ref="B42:B45"/>
    <mergeCell ref="C59:O59"/>
    <mergeCell ref="C92:C93"/>
    <mergeCell ref="E92:E93"/>
    <mergeCell ref="G92:G93"/>
    <mergeCell ref="I92:I93"/>
    <mergeCell ref="C90:O91"/>
    <mergeCell ref="D92:D93"/>
    <mergeCell ref="N70:N71"/>
    <mergeCell ref="O70:O71"/>
    <mergeCell ref="B90:B93"/>
    <mergeCell ref="F81:F82"/>
    <mergeCell ref="J81:J82"/>
    <mergeCell ref="O81:O82"/>
    <mergeCell ref="H81:H82"/>
    <mergeCell ref="M70:M71"/>
    <mergeCell ref="B68:B71"/>
    <mergeCell ref="C70:C71"/>
    <mergeCell ref="E70:E71"/>
    <mergeCell ref="G70:G71"/>
    <mergeCell ref="I70:I71"/>
    <mergeCell ref="C68:O69"/>
    <mergeCell ref="C79:O80"/>
    <mergeCell ref="B79:B82"/>
    <mergeCell ref="J44:J45"/>
    <mergeCell ref="L44:L45"/>
    <mergeCell ref="M44:M45"/>
    <mergeCell ref="L27:L28"/>
    <mergeCell ref="K70:K71"/>
    <mergeCell ref="D70:D71"/>
    <mergeCell ref="F70:F71"/>
    <mergeCell ref="H70:H71"/>
    <mergeCell ref="J70:J71"/>
    <mergeCell ref="L70:L71"/>
    <mergeCell ref="N44:N45"/>
    <mergeCell ref="O44:O45"/>
    <mergeCell ref="L10:L11"/>
    <mergeCell ref="B25:B28"/>
    <mergeCell ref="C27:C28"/>
    <mergeCell ref="E27:E28"/>
    <mergeCell ref="G27:G28"/>
    <mergeCell ref="B8:B11"/>
    <mergeCell ref="C8:O9"/>
    <mergeCell ref="C10:C11"/>
    <mergeCell ref="M27:M28"/>
    <mergeCell ref="C44:C45"/>
    <mergeCell ref="E44:E45"/>
    <mergeCell ref="G44:G45"/>
    <mergeCell ref="I44:I45"/>
    <mergeCell ref="K44:K45"/>
    <mergeCell ref="I27:I28"/>
    <mergeCell ref="K27:K28"/>
    <mergeCell ref="F27:F28"/>
    <mergeCell ref="H27:H28"/>
    <mergeCell ref="C42:O43"/>
    <mergeCell ref="D44:D45"/>
    <mergeCell ref="F44:F45"/>
    <mergeCell ref="H44:H45"/>
    <mergeCell ref="O10:O11"/>
    <mergeCell ref="J27:J28"/>
    <mergeCell ref="D10:D11"/>
    <mergeCell ref="F10:F11"/>
    <mergeCell ref="H10:H11"/>
    <mergeCell ref="J10:J11"/>
    <mergeCell ref="C25:O26"/>
    <mergeCell ref="N27:N28"/>
    <mergeCell ref="O27:O28"/>
    <mergeCell ref="D27:D28"/>
    <mergeCell ref="E10:E11"/>
    <mergeCell ref="G10:G11"/>
    <mergeCell ref="I10:I11"/>
    <mergeCell ref="K10:K11"/>
    <mergeCell ref="M10:M11"/>
    <mergeCell ref="N10:N11"/>
    <mergeCell ref="B546:B548"/>
    <mergeCell ref="B559:B561"/>
    <mergeCell ref="B454:B455"/>
    <mergeCell ref="B461:B463"/>
    <mergeCell ref="B473:B475"/>
    <mergeCell ref="C350:O351"/>
    <mergeCell ref="C374:I374"/>
    <mergeCell ref="C381:O382"/>
    <mergeCell ref="C454:G454"/>
    <mergeCell ref="C461:O462"/>
    <mergeCell ref="C473:O474"/>
    <mergeCell ref="C442:M443"/>
    <mergeCell ref="B374:B375"/>
    <mergeCell ref="B324:B326"/>
    <mergeCell ref="C486:O487"/>
    <mergeCell ref="C503:O504"/>
    <mergeCell ref="B486:B488"/>
    <mergeCell ref="B503:B505"/>
    <mergeCell ref="B424:B426"/>
    <mergeCell ref="B442:B444"/>
    <mergeCell ref="B398:B400"/>
    <mergeCell ref="B381:B38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73" id="{8BF3ABFA-E334-4FD0-B1FA-D0684CE2C35F}">
            <xm:f>D12&lt;(Gesamt!D12-30%)</xm:f>
            <x14:dxf>
              <fill>
                <patternFill>
                  <bgColor theme="3" tint="0.39994506668294322"/>
                </patternFill>
              </fill>
            </x14:dxf>
          </x14:cfRule>
          <x14:cfRule type="expression" priority="574" id="{C82E8A12-E827-4D44-AF7E-45C3F1A20E2E}">
            <xm:f>D12&lt;(Gesamt!D12-10%)</xm:f>
            <x14:dxf>
              <fill>
                <patternFill>
                  <bgColor theme="3" tint="0.79998168889431442"/>
                </patternFill>
              </fill>
            </x14:dxf>
          </x14:cfRule>
          <x14:cfRule type="expression" priority="575" id="{BBA24061-2A0D-4BF7-A313-DD6439A63287}">
            <xm:f>D12&gt;(Gesamt!D12+10%)</xm:f>
            <x14:dxf>
              <fill>
                <patternFill>
                  <bgColor theme="3" tint="0.79998168889431442"/>
                </patternFill>
              </fill>
            </x14:dxf>
          </x14:cfRule>
          <x14:cfRule type="expression" priority="576" id="{AED78A6D-1950-43F9-991C-D3B7117387A4}">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D387 D389 D391 F385 F387 F389 F391 H385 H387 H389 H391 J385 J387 J389 J391 L385 L387 L389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347</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348</v>
      </c>
      <c r="J10" s="276" t="s">
        <v>5</v>
      </c>
      <c r="K10" s="277" t="s">
        <v>349</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Bio_Psych!C12+Bio_Psych!E12</f>
        <v>89</v>
      </c>
      <c r="D12" s="2">
        <f>C12/I12</f>
        <v>0.45177664974619292</v>
      </c>
      <c r="E12" s="1">
        <f>Bio_Psych!G12</f>
        <v>45</v>
      </c>
      <c r="F12" s="2">
        <f>E12/$I$12</f>
        <v>0.22842639593908629</v>
      </c>
      <c r="G12" s="1">
        <f>Bio_Psych!I12+Bio_Psych!K12</f>
        <v>63</v>
      </c>
      <c r="H12" s="2">
        <f>G12/$I12</f>
        <v>0.31979695431472083</v>
      </c>
      <c r="I12" s="3">
        <f>Bio_Psych!M12</f>
        <v>197</v>
      </c>
      <c r="J12" s="3">
        <f>Bio_Psych!N12</f>
        <v>0</v>
      </c>
      <c r="K12" s="3">
        <f>Bio_Psych!O12</f>
        <v>197</v>
      </c>
      <c r="L12" s="34"/>
      <c r="M12" s="34"/>
    </row>
    <row r="13" spans="2:16" s="123" customFormat="1" ht="13.5" customHeight="1" x14ac:dyDescent="0.25">
      <c r="B13" s="23" t="s">
        <v>8</v>
      </c>
      <c r="C13" s="1">
        <f>Bio_Psych!C13+Bio_Psych!E13</f>
        <v>175</v>
      </c>
      <c r="D13" s="2">
        <f t="shared" ref="D13:D20" si="0">C13/I13</f>
        <v>0.94086021505376349</v>
      </c>
      <c r="E13" s="1">
        <f>Bio_Psych!G13</f>
        <v>9</v>
      </c>
      <c r="F13" s="2">
        <f>E13/$I$13</f>
        <v>4.8387096774193547E-2</v>
      </c>
      <c r="G13" s="1">
        <f>Bio_Psych!I13+Bio_Psych!K13</f>
        <v>2</v>
      </c>
      <c r="H13" s="2">
        <f t="shared" ref="H13:H20" si="1">G13/$I13</f>
        <v>1.0752688172043012E-2</v>
      </c>
      <c r="I13" s="3">
        <f>Bio_Psych!M13</f>
        <v>186</v>
      </c>
      <c r="J13" s="3">
        <f>Bio_Psych!N13</f>
        <v>11</v>
      </c>
      <c r="K13" s="3">
        <f>Bio_Psych!O13</f>
        <v>197</v>
      </c>
      <c r="L13" s="34"/>
      <c r="M13" s="34"/>
    </row>
    <row r="14" spans="2:16" s="123" customFormat="1" ht="15.75" customHeight="1" x14ac:dyDescent="0.25">
      <c r="B14" s="23" t="s">
        <v>9</v>
      </c>
      <c r="C14" s="1">
        <f>Bio_Psych!C14+Bio_Psych!E14</f>
        <v>164</v>
      </c>
      <c r="D14" s="2">
        <f t="shared" si="0"/>
        <v>0.8586387434554974</v>
      </c>
      <c r="E14" s="1">
        <f>Bio_Psych!G14</f>
        <v>14</v>
      </c>
      <c r="F14" s="2">
        <f>E14/$I$14</f>
        <v>7.3298429319371722E-2</v>
      </c>
      <c r="G14" s="1">
        <f>Bio_Psych!I14+Bio_Psych!K14</f>
        <v>13</v>
      </c>
      <c r="H14" s="2">
        <f t="shared" si="1"/>
        <v>6.8062827225130892E-2</v>
      </c>
      <c r="I14" s="3">
        <f>Bio_Psych!M14</f>
        <v>191</v>
      </c>
      <c r="J14" s="3">
        <f>Bio_Psych!N14</f>
        <v>6</v>
      </c>
      <c r="K14" s="3">
        <f>Bio_Psych!O14</f>
        <v>197</v>
      </c>
      <c r="L14" s="34"/>
      <c r="M14" s="34"/>
    </row>
    <row r="15" spans="2:16" s="123" customFormat="1" ht="15.75" customHeight="1" x14ac:dyDescent="0.25">
      <c r="B15" s="23" t="s">
        <v>10</v>
      </c>
      <c r="C15" s="1">
        <f>Bio_Psych!C15+Bio_Psych!E15</f>
        <v>168</v>
      </c>
      <c r="D15" s="2">
        <f t="shared" si="0"/>
        <v>0.8936170212765957</v>
      </c>
      <c r="E15" s="1">
        <f>Bio_Psych!G15</f>
        <v>8</v>
      </c>
      <c r="F15" s="2">
        <f>E15/$I$15</f>
        <v>4.2553191489361701E-2</v>
      </c>
      <c r="G15" s="1">
        <f>Bio_Psych!I15+Bio_Psych!K15</f>
        <v>12</v>
      </c>
      <c r="H15" s="2">
        <f t="shared" si="1"/>
        <v>6.3829787234042548E-2</v>
      </c>
      <c r="I15" s="3">
        <f>Bio_Psych!M15</f>
        <v>188</v>
      </c>
      <c r="J15" s="3">
        <f>Bio_Psych!N15</f>
        <v>9</v>
      </c>
      <c r="K15" s="3">
        <f>Bio_Psych!O15</f>
        <v>197</v>
      </c>
      <c r="L15" s="34"/>
      <c r="M15" s="34"/>
    </row>
    <row r="16" spans="2:16" s="123" customFormat="1" ht="16.5" customHeight="1" x14ac:dyDescent="0.25">
      <c r="B16" s="23" t="s">
        <v>11</v>
      </c>
      <c r="C16" s="1">
        <f>Bio_Psych!C16+Bio_Psych!E16</f>
        <v>167</v>
      </c>
      <c r="D16" s="2">
        <f t="shared" si="0"/>
        <v>0.88829787234042556</v>
      </c>
      <c r="E16" s="1">
        <f>Bio_Psych!G16</f>
        <v>9</v>
      </c>
      <c r="F16" s="2">
        <f>E16/$I$16</f>
        <v>4.7872340425531915E-2</v>
      </c>
      <c r="G16" s="1">
        <f>Bio_Psych!I16+Bio_Psych!K16</f>
        <v>12</v>
      </c>
      <c r="H16" s="2">
        <f t="shared" si="1"/>
        <v>6.3829787234042548E-2</v>
      </c>
      <c r="I16" s="3">
        <f>Bio_Psych!M16</f>
        <v>188</v>
      </c>
      <c r="J16" s="3">
        <f>Bio_Psych!N16</f>
        <v>9</v>
      </c>
      <c r="K16" s="3">
        <f>Bio_Psych!O16</f>
        <v>197</v>
      </c>
      <c r="L16" s="34"/>
      <c r="M16" s="34"/>
    </row>
    <row r="17" spans="2:16" s="123" customFormat="1" ht="19.5" customHeight="1" x14ac:dyDescent="0.25">
      <c r="B17" s="23" t="s">
        <v>12</v>
      </c>
      <c r="C17" s="1">
        <f>Bio_Psych!C17+Bio_Psych!E17</f>
        <v>175</v>
      </c>
      <c r="D17" s="2">
        <f t="shared" si="0"/>
        <v>0.94594594594594594</v>
      </c>
      <c r="E17" s="1">
        <f>Bio_Psych!G17</f>
        <v>6</v>
      </c>
      <c r="F17" s="2">
        <f>E17/$I$17</f>
        <v>3.2432432432432434E-2</v>
      </c>
      <c r="G17" s="1">
        <f>Bio_Psych!I17+Bio_Psych!K17</f>
        <v>4</v>
      </c>
      <c r="H17" s="2">
        <f t="shared" si="1"/>
        <v>2.1621621621621623E-2</v>
      </c>
      <c r="I17" s="3">
        <f>Bio_Psych!M17</f>
        <v>185</v>
      </c>
      <c r="J17" s="3">
        <f>Bio_Psych!N17</f>
        <v>12</v>
      </c>
      <c r="K17" s="3">
        <f>Bio_Psych!O17</f>
        <v>197</v>
      </c>
      <c r="L17" s="34"/>
      <c r="M17" s="34"/>
      <c r="N17" s="34"/>
      <c r="O17" s="34"/>
    </row>
    <row r="18" spans="2:16" s="123" customFormat="1" ht="26.25" customHeight="1" x14ac:dyDescent="0.25">
      <c r="B18" s="23" t="s">
        <v>13</v>
      </c>
      <c r="C18" s="1">
        <f>Bio_Psych!C18+Bio_Psych!E18</f>
        <v>182</v>
      </c>
      <c r="D18" s="2">
        <f t="shared" si="0"/>
        <v>0.98378378378378384</v>
      </c>
      <c r="E18" s="1">
        <f>Bio_Psych!G18</f>
        <v>1</v>
      </c>
      <c r="F18" s="2">
        <f>E18/$I$18</f>
        <v>5.4054054054054057E-3</v>
      </c>
      <c r="G18" s="1">
        <f>Bio_Psych!I18+Bio_Psych!K18</f>
        <v>2</v>
      </c>
      <c r="H18" s="2">
        <f t="shared" si="1"/>
        <v>1.0810810810810811E-2</v>
      </c>
      <c r="I18" s="3">
        <f>Bio_Psych!M18</f>
        <v>185</v>
      </c>
      <c r="J18" s="3">
        <f>Bio_Psych!N18</f>
        <v>12</v>
      </c>
      <c r="K18" s="3">
        <f>Bio_Psych!O18</f>
        <v>197</v>
      </c>
      <c r="L18" s="34"/>
      <c r="M18" s="34"/>
      <c r="N18" s="34"/>
      <c r="O18" s="34"/>
    </row>
    <row r="19" spans="2:16" s="123" customFormat="1" ht="15" customHeight="1" x14ac:dyDescent="0.25">
      <c r="B19" s="23" t="s">
        <v>14</v>
      </c>
      <c r="C19" s="1">
        <f>Bio_Psych!C19+Bio_Psych!E19</f>
        <v>167</v>
      </c>
      <c r="D19" s="2">
        <f t="shared" si="0"/>
        <v>0.8835978835978836</v>
      </c>
      <c r="E19" s="1">
        <f>Bio_Psych!G19</f>
        <v>16</v>
      </c>
      <c r="F19" s="2">
        <f>E19/$I$19</f>
        <v>8.4656084656084651E-2</v>
      </c>
      <c r="G19" s="1">
        <f>Bio_Psych!I19+Bio_Psych!K19</f>
        <v>6</v>
      </c>
      <c r="H19" s="2">
        <f t="shared" si="1"/>
        <v>3.1746031746031744E-2</v>
      </c>
      <c r="I19" s="3">
        <f>Bio_Psych!M19</f>
        <v>189</v>
      </c>
      <c r="J19" s="3">
        <f>Bio_Psych!N19</f>
        <v>8</v>
      </c>
      <c r="K19" s="3">
        <f>Bio_Psych!O19</f>
        <v>197</v>
      </c>
      <c r="L19" s="34"/>
      <c r="M19" s="34"/>
      <c r="N19" s="34"/>
      <c r="O19" s="34"/>
    </row>
    <row r="20" spans="2:16" s="123" customFormat="1" ht="15.75" customHeight="1" x14ac:dyDescent="0.2">
      <c r="B20" s="23" t="s">
        <v>15</v>
      </c>
      <c r="C20" s="1">
        <f>Bio_Psych!C20+Bio_Psych!E20</f>
        <v>179</v>
      </c>
      <c r="D20" s="2">
        <f t="shared" si="0"/>
        <v>0.9521276595744681</v>
      </c>
      <c r="E20" s="1">
        <f>Bio_Psych!G20</f>
        <v>8</v>
      </c>
      <c r="F20" s="2">
        <f>E20/$I$20</f>
        <v>4.2553191489361701E-2</v>
      </c>
      <c r="G20" s="1">
        <f>Bio_Psych!I20+Bio_Psych!K20</f>
        <v>1</v>
      </c>
      <c r="H20" s="2">
        <f t="shared" si="1"/>
        <v>5.3191489361702126E-3</v>
      </c>
      <c r="I20" s="3">
        <f>Bio_Psych!M20</f>
        <v>188</v>
      </c>
      <c r="J20" s="3">
        <f>Bio_Psych!N20</f>
        <v>9</v>
      </c>
      <c r="K20" s="3">
        <f>Bio_Psych!O20</f>
        <v>197</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350</v>
      </c>
      <c r="J27" s="276" t="s">
        <v>5</v>
      </c>
      <c r="K27" s="277" t="s">
        <v>351</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Bio_Psych!C29+Bio_Psych!E29</f>
        <v>18</v>
      </c>
      <c r="D29" s="2">
        <f>C29/$I29</f>
        <v>0.20454545454545456</v>
      </c>
      <c r="E29" s="1">
        <f>Bio_Psych!G29</f>
        <v>22</v>
      </c>
      <c r="F29" s="2">
        <f>E29/$I29</f>
        <v>0.25</v>
      </c>
      <c r="G29" s="1">
        <f>Bio_Psych!I29+Bio_Psych!K29</f>
        <v>48</v>
      </c>
      <c r="H29" s="2">
        <f>G29/$I29</f>
        <v>0.54545454545454541</v>
      </c>
      <c r="I29" s="3">
        <f>Bio_Psych!M29</f>
        <v>88</v>
      </c>
      <c r="J29" s="3">
        <f>Bio_Psych!N29</f>
        <v>0</v>
      </c>
      <c r="K29" s="35">
        <f t="shared" ref="K29:K37" si="2">I29+J29</f>
        <v>88</v>
      </c>
      <c r="L29" s="34"/>
      <c r="M29" s="34"/>
      <c r="N29" s="34"/>
      <c r="O29" s="34"/>
    </row>
    <row r="30" spans="2:16" s="123" customFormat="1" x14ac:dyDescent="0.25">
      <c r="B30" s="23" t="s">
        <v>8</v>
      </c>
      <c r="C30" s="1">
        <f>Bio_Psych!C30+Bio_Psych!E30</f>
        <v>77</v>
      </c>
      <c r="D30" s="2">
        <f t="shared" ref="D30:F37" si="3">C30/$I30</f>
        <v>0.88505747126436785</v>
      </c>
      <c r="E30" s="1">
        <f>Bio_Psych!G30</f>
        <v>9</v>
      </c>
      <c r="F30" s="2">
        <f t="shared" si="3"/>
        <v>0.10344827586206896</v>
      </c>
      <c r="G30" s="1">
        <f>Bio_Psych!I30+Bio_Psych!K30</f>
        <v>1</v>
      </c>
      <c r="H30" s="2">
        <f t="shared" ref="H30:H37" si="4">G30/$I30</f>
        <v>1.1494252873563218E-2</v>
      </c>
      <c r="I30" s="3">
        <f>Bio_Psych!M30</f>
        <v>87</v>
      </c>
      <c r="J30" s="3">
        <f>Bio_Psych!N30</f>
        <v>1</v>
      </c>
      <c r="K30" s="35">
        <f t="shared" si="2"/>
        <v>88</v>
      </c>
      <c r="L30" s="34"/>
      <c r="M30" s="34"/>
      <c r="N30" s="34"/>
      <c r="O30" s="34"/>
    </row>
    <row r="31" spans="2:16" s="123" customFormat="1" x14ac:dyDescent="0.25">
      <c r="B31" s="23" t="s">
        <v>9</v>
      </c>
      <c r="C31" s="1">
        <f>Bio_Psych!C31+Bio_Psych!E31</f>
        <v>79</v>
      </c>
      <c r="D31" s="2">
        <f t="shared" si="3"/>
        <v>0.89772727272727271</v>
      </c>
      <c r="E31" s="1">
        <f>Bio_Psych!G31</f>
        <v>4</v>
      </c>
      <c r="F31" s="2">
        <f t="shared" si="3"/>
        <v>4.5454545454545456E-2</v>
      </c>
      <c r="G31" s="1">
        <f>Bio_Psych!I31+Bio_Psych!K31</f>
        <v>5</v>
      </c>
      <c r="H31" s="2">
        <f t="shared" si="4"/>
        <v>5.6818181818181816E-2</v>
      </c>
      <c r="I31" s="3">
        <f>Bio_Psych!M31</f>
        <v>88</v>
      </c>
      <c r="J31" s="3">
        <f>Bio_Psych!N31</f>
        <v>0</v>
      </c>
      <c r="K31" s="35">
        <f t="shared" si="2"/>
        <v>88</v>
      </c>
      <c r="L31" s="34"/>
      <c r="M31" s="34"/>
      <c r="N31" s="34"/>
      <c r="O31" s="34"/>
    </row>
    <row r="32" spans="2:16" s="123" customFormat="1" x14ac:dyDescent="0.25">
      <c r="B32" s="23" t="s">
        <v>18</v>
      </c>
      <c r="C32" s="1">
        <f>Bio_Psych!C32+Bio_Psych!E32</f>
        <v>73</v>
      </c>
      <c r="D32" s="2">
        <f t="shared" si="3"/>
        <v>0.82954545454545459</v>
      </c>
      <c r="E32" s="1">
        <f>Bio_Psych!G32</f>
        <v>4</v>
      </c>
      <c r="F32" s="2">
        <f t="shared" si="3"/>
        <v>4.5454545454545456E-2</v>
      </c>
      <c r="G32" s="1">
        <f>Bio_Psych!I32+Bio_Psych!K32</f>
        <v>11</v>
      </c>
      <c r="H32" s="2">
        <f t="shared" si="4"/>
        <v>0.125</v>
      </c>
      <c r="I32" s="3">
        <f>Bio_Psych!M32</f>
        <v>88</v>
      </c>
      <c r="J32" s="3">
        <f>Bio_Psych!N32</f>
        <v>0</v>
      </c>
      <c r="K32" s="35">
        <f t="shared" si="2"/>
        <v>88</v>
      </c>
      <c r="L32" s="34"/>
      <c r="M32" s="34"/>
      <c r="N32" s="34"/>
      <c r="O32" s="34"/>
    </row>
    <row r="33" spans="2:15" s="123" customFormat="1" x14ac:dyDescent="0.25">
      <c r="B33" s="23" t="s">
        <v>11</v>
      </c>
      <c r="C33" s="1">
        <f>Bio_Psych!C33+Bio_Psych!E33</f>
        <v>73</v>
      </c>
      <c r="D33" s="2">
        <f t="shared" si="3"/>
        <v>0.83908045977011492</v>
      </c>
      <c r="E33" s="1">
        <f>Bio_Psych!G33</f>
        <v>4</v>
      </c>
      <c r="F33" s="2">
        <f t="shared" si="3"/>
        <v>4.5977011494252873E-2</v>
      </c>
      <c r="G33" s="1">
        <f>Bio_Psych!I33+Bio_Psych!K33</f>
        <v>10</v>
      </c>
      <c r="H33" s="2">
        <f t="shared" si="4"/>
        <v>0.11494252873563218</v>
      </c>
      <c r="I33" s="3">
        <f>Bio_Psych!M33</f>
        <v>87</v>
      </c>
      <c r="J33" s="3">
        <f>Bio_Psych!N33</f>
        <v>1</v>
      </c>
      <c r="K33" s="35">
        <f t="shared" si="2"/>
        <v>88</v>
      </c>
      <c r="L33" s="34"/>
      <c r="M33" s="34"/>
      <c r="N33" s="34"/>
      <c r="O33" s="34"/>
    </row>
    <row r="34" spans="2:15" s="123" customFormat="1" x14ac:dyDescent="0.25">
      <c r="B34" s="23" t="s">
        <v>12</v>
      </c>
      <c r="C34" s="1">
        <f>Bio_Psych!C34+Bio_Psych!E34</f>
        <v>79</v>
      </c>
      <c r="D34" s="2">
        <f t="shared" si="3"/>
        <v>0.91860465116279066</v>
      </c>
      <c r="E34" s="1">
        <f>Bio_Psych!G34</f>
        <v>4</v>
      </c>
      <c r="F34" s="2">
        <f t="shared" si="3"/>
        <v>4.6511627906976744E-2</v>
      </c>
      <c r="G34" s="1">
        <f>Bio_Psych!I34+Bio_Psych!K34</f>
        <v>3</v>
      </c>
      <c r="H34" s="2">
        <f t="shared" si="4"/>
        <v>3.4883720930232558E-2</v>
      </c>
      <c r="I34" s="3">
        <f>Bio_Psych!M34</f>
        <v>86</v>
      </c>
      <c r="J34" s="3">
        <f>Bio_Psych!N34</f>
        <v>2</v>
      </c>
      <c r="K34" s="35">
        <f t="shared" si="2"/>
        <v>88</v>
      </c>
      <c r="L34" s="34"/>
      <c r="M34" s="34"/>
      <c r="N34" s="34"/>
      <c r="O34" s="34"/>
    </row>
    <row r="35" spans="2:15" s="123" customFormat="1" ht="24" x14ac:dyDescent="0.25">
      <c r="B35" s="23" t="s">
        <v>13</v>
      </c>
      <c r="C35" s="1">
        <f>Bio_Psych!C35+Bio_Psych!E35</f>
        <v>84</v>
      </c>
      <c r="D35" s="2">
        <f t="shared" si="3"/>
        <v>0.97674418604651159</v>
      </c>
      <c r="E35" s="1">
        <f>Bio_Psych!G35</f>
        <v>1</v>
      </c>
      <c r="F35" s="2">
        <f t="shared" si="3"/>
        <v>1.1627906976744186E-2</v>
      </c>
      <c r="G35" s="1">
        <f>Bio_Psych!I35+Bio_Psych!K35</f>
        <v>1</v>
      </c>
      <c r="H35" s="2">
        <f t="shared" si="4"/>
        <v>1.1627906976744186E-2</v>
      </c>
      <c r="I35" s="3">
        <f>Bio_Psych!M35</f>
        <v>86</v>
      </c>
      <c r="J35" s="3">
        <f>Bio_Psych!N35</f>
        <v>2</v>
      </c>
      <c r="K35" s="35">
        <f t="shared" si="2"/>
        <v>88</v>
      </c>
      <c r="L35" s="34"/>
      <c r="M35" s="34"/>
      <c r="N35" s="34"/>
      <c r="O35" s="34"/>
    </row>
    <row r="36" spans="2:15" s="123" customFormat="1" x14ac:dyDescent="0.25">
      <c r="B36" s="23" t="s">
        <v>14</v>
      </c>
      <c r="C36" s="1">
        <f>Bio_Psych!C36+Bio_Psych!E36</f>
        <v>76</v>
      </c>
      <c r="D36" s="2">
        <f t="shared" si="3"/>
        <v>0.87356321839080464</v>
      </c>
      <c r="E36" s="1">
        <f>Bio_Psych!G36</f>
        <v>8</v>
      </c>
      <c r="F36" s="2">
        <f t="shared" si="3"/>
        <v>9.1954022988505746E-2</v>
      </c>
      <c r="G36" s="1">
        <f>Bio_Psych!I36+Bio_Psych!K36</f>
        <v>3</v>
      </c>
      <c r="H36" s="2">
        <f t="shared" si="4"/>
        <v>3.4482758620689655E-2</v>
      </c>
      <c r="I36" s="3">
        <f>Bio_Psych!M36</f>
        <v>87</v>
      </c>
      <c r="J36" s="3">
        <f>Bio_Psych!N36</f>
        <v>1</v>
      </c>
      <c r="K36" s="35">
        <f t="shared" si="2"/>
        <v>88</v>
      </c>
      <c r="L36" s="34"/>
      <c r="M36" s="34"/>
      <c r="N36" s="34"/>
      <c r="O36" s="34"/>
    </row>
    <row r="37" spans="2:15" s="123" customFormat="1" x14ac:dyDescent="0.2">
      <c r="B37" s="23" t="s">
        <v>15</v>
      </c>
      <c r="C37" s="1">
        <f>Bio_Psych!C37+Bio_Psych!E37</f>
        <v>86</v>
      </c>
      <c r="D37" s="2">
        <f t="shared" si="3"/>
        <v>0.97727272727272729</v>
      </c>
      <c r="E37" s="1">
        <f>Bio_Psych!G37</f>
        <v>2</v>
      </c>
      <c r="F37" s="2">
        <f t="shared" si="3"/>
        <v>2.2727272727272728E-2</v>
      </c>
      <c r="G37" s="1">
        <f>Bio_Psych!I37+Bio_Psych!K37</f>
        <v>0</v>
      </c>
      <c r="H37" s="2">
        <f t="shared" si="4"/>
        <v>0</v>
      </c>
      <c r="I37" s="3">
        <f>Bio_Psych!M37</f>
        <v>88</v>
      </c>
      <c r="J37" s="3">
        <f>Bio_Psych!N37</f>
        <v>0</v>
      </c>
      <c r="K37" s="35">
        <f t="shared" si="2"/>
        <v>88</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350</v>
      </c>
      <c r="J44" s="276" t="s">
        <v>5</v>
      </c>
      <c r="K44" s="258" t="s">
        <v>351</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Bio_Psych!C46+Bio_Psych!E46</f>
        <v>71</v>
      </c>
      <c r="D46" s="2">
        <f>C46/$I46</f>
        <v>0.65137614678899081</v>
      </c>
      <c r="E46" s="1">
        <f>Bio_Psych!G46</f>
        <v>23</v>
      </c>
      <c r="F46" s="2">
        <f>E46/$I46</f>
        <v>0.21100917431192662</v>
      </c>
      <c r="G46" s="1">
        <f>Bio_Psych!I46+Bio_Psych!K46</f>
        <v>15</v>
      </c>
      <c r="H46" s="2">
        <f>G46/$I46</f>
        <v>0.13761467889908258</v>
      </c>
      <c r="I46" s="3">
        <f>Bio_Psych!M46</f>
        <v>109</v>
      </c>
      <c r="J46" s="3">
        <f>Bio_Psych!N46</f>
        <v>0</v>
      </c>
      <c r="K46" s="35">
        <f t="shared" ref="K46:K54" si="5">I46+J46</f>
        <v>109</v>
      </c>
      <c r="L46" s="34"/>
      <c r="M46" s="34"/>
      <c r="N46" s="34"/>
      <c r="O46" s="34"/>
    </row>
    <row r="47" spans="2:15" s="123" customFormat="1" x14ac:dyDescent="0.2">
      <c r="B47" s="23" t="s">
        <v>8</v>
      </c>
      <c r="C47" s="1">
        <f>Bio_Psych!C47+Bio_Psych!E47</f>
        <v>98</v>
      </c>
      <c r="D47" s="2">
        <f t="shared" ref="D47:F54" si="6">C47/$I47</f>
        <v>0.98989898989898994</v>
      </c>
      <c r="E47" s="1">
        <f>Bio_Psych!G47</f>
        <v>0</v>
      </c>
      <c r="F47" s="2">
        <f t="shared" si="6"/>
        <v>0</v>
      </c>
      <c r="G47" s="1">
        <f>Bio_Psych!I47+Bio_Psych!K47</f>
        <v>1</v>
      </c>
      <c r="H47" s="2">
        <f t="shared" ref="H47:H54" si="7">G47/$I47</f>
        <v>1.0101010101010102E-2</v>
      </c>
      <c r="I47" s="3">
        <f>Bio_Psych!M47</f>
        <v>99</v>
      </c>
      <c r="J47" s="3">
        <f>Bio_Psych!N47</f>
        <v>10</v>
      </c>
      <c r="K47" s="35">
        <f t="shared" si="5"/>
        <v>109</v>
      </c>
      <c r="L47" s="34"/>
      <c r="M47" s="34"/>
      <c r="N47" s="34"/>
      <c r="O47" s="34"/>
    </row>
    <row r="48" spans="2:15" s="123" customFormat="1" x14ac:dyDescent="0.2">
      <c r="B48" s="23" t="s">
        <v>22</v>
      </c>
      <c r="C48" s="1">
        <f>Bio_Psych!C48+Bio_Psych!E48</f>
        <v>85</v>
      </c>
      <c r="D48" s="2">
        <f t="shared" si="6"/>
        <v>0.82524271844660191</v>
      </c>
      <c r="E48" s="1">
        <f>Bio_Psych!G48</f>
        <v>10</v>
      </c>
      <c r="F48" s="2">
        <f t="shared" si="6"/>
        <v>9.7087378640776698E-2</v>
      </c>
      <c r="G48" s="1">
        <f>Bio_Psych!I48+Bio_Psych!K48</f>
        <v>8</v>
      </c>
      <c r="H48" s="2">
        <f t="shared" si="7"/>
        <v>7.7669902912621352E-2</v>
      </c>
      <c r="I48" s="3">
        <f>Bio_Psych!M48</f>
        <v>103</v>
      </c>
      <c r="J48" s="3">
        <f>Bio_Psych!N48</f>
        <v>6</v>
      </c>
      <c r="K48" s="35">
        <f t="shared" si="5"/>
        <v>109</v>
      </c>
      <c r="L48" s="34"/>
      <c r="M48" s="34"/>
      <c r="N48" s="34"/>
      <c r="O48" s="34"/>
    </row>
    <row r="49" spans="2:17" x14ac:dyDescent="0.2">
      <c r="B49" s="23" t="s">
        <v>10</v>
      </c>
      <c r="C49" s="1">
        <f>Bio_Psych!C49+Bio_Psych!E49</f>
        <v>95</v>
      </c>
      <c r="D49" s="2">
        <f t="shared" si="6"/>
        <v>0.95</v>
      </c>
      <c r="E49" s="1">
        <f>Bio_Psych!G49</f>
        <v>4</v>
      </c>
      <c r="F49" s="2">
        <f t="shared" si="6"/>
        <v>0.04</v>
      </c>
      <c r="G49" s="1">
        <f>Bio_Psych!I49+Bio_Psych!K49</f>
        <v>1</v>
      </c>
      <c r="H49" s="2">
        <f t="shared" si="7"/>
        <v>0.01</v>
      </c>
      <c r="I49" s="3">
        <f>Bio_Psych!M49</f>
        <v>100</v>
      </c>
      <c r="J49" s="3">
        <f>Bio_Psych!N49</f>
        <v>9</v>
      </c>
      <c r="K49" s="35">
        <f t="shared" si="5"/>
        <v>109</v>
      </c>
    </row>
    <row r="50" spans="2:17" x14ac:dyDescent="0.2">
      <c r="B50" s="23" t="s">
        <v>11</v>
      </c>
      <c r="C50" s="1">
        <f>Bio_Psych!C50+Bio_Psych!E50</f>
        <v>94</v>
      </c>
      <c r="D50" s="2">
        <f t="shared" si="6"/>
        <v>0.93069306930693074</v>
      </c>
      <c r="E50" s="1">
        <f>Bio_Psych!G50</f>
        <v>5</v>
      </c>
      <c r="F50" s="2">
        <f t="shared" si="6"/>
        <v>4.9504950495049507E-2</v>
      </c>
      <c r="G50" s="1">
        <f>Bio_Psych!I50+Bio_Psych!K50</f>
        <v>2</v>
      </c>
      <c r="H50" s="2">
        <f t="shared" si="7"/>
        <v>1.9801980198019802E-2</v>
      </c>
      <c r="I50" s="3">
        <f>Bio_Psych!M50</f>
        <v>101</v>
      </c>
      <c r="J50" s="3">
        <f>Bio_Psych!N50</f>
        <v>8</v>
      </c>
      <c r="K50" s="35">
        <f t="shared" si="5"/>
        <v>109</v>
      </c>
    </row>
    <row r="51" spans="2:17" x14ac:dyDescent="0.2">
      <c r="B51" s="23" t="s">
        <v>12</v>
      </c>
      <c r="C51" s="1">
        <f>Bio_Psych!C51+Bio_Psych!E51</f>
        <v>96</v>
      </c>
      <c r="D51" s="2">
        <f t="shared" si="6"/>
        <v>0.96969696969696972</v>
      </c>
      <c r="E51" s="1">
        <f>Bio_Psych!G51</f>
        <v>2</v>
      </c>
      <c r="F51" s="2">
        <f t="shared" si="6"/>
        <v>2.0202020202020204E-2</v>
      </c>
      <c r="G51" s="1">
        <f>Bio_Psych!I51+Bio_Psych!K51</f>
        <v>1</v>
      </c>
      <c r="H51" s="2">
        <f t="shared" si="7"/>
        <v>1.0101010101010102E-2</v>
      </c>
      <c r="I51" s="3">
        <f>Bio_Psych!M51</f>
        <v>99</v>
      </c>
      <c r="J51" s="3">
        <f>Bio_Psych!N51</f>
        <v>10</v>
      </c>
      <c r="K51" s="35">
        <f t="shared" si="5"/>
        <v>109</v>
      </c>
    </row>
    <row r="52" spans="2:17" ht="24" x14ac:dyDescent="0.2">
      <c r="B52" s="23" t="s">
        <v>13</v>
      </c>
      <c r="C52" s="1">
        <f>Bio_Psych!C52+Bio_Psych!E52</f>
        <v>98</v>
      </c>
      <c r="D52" s="2">
        <f t="shared" si="6"/>
        <v>0.98989898989898994</v>
      </c>
      <c r="E52" s="1">
        <f>Bio_Psych!G52</f>
        <v>0</v>
      </c>
      <c r="F52" s="2">
        <f t="shared" si="6"/>
        <v>0</v>
      </c>
      <c r="G52" s="1">
        <f>Bio_Psych!I52+Bio_Psych!K52</f>
        <v>1</v>
      </c>
      <c r="H52" s="2">
        <f t="shared" si="7"/>
        <v>1.0101010101010102E-2</v>
      </c>
      <c r="I52" s="3">
        <f>Bio_Psych!M52</f>
        <v>99</v>
      </c>
      <c r="J52" s="3">
        <f>Bio_Psych!N52</f>
        <v>10</v>
      </c>
      <c r="K52" s="35">
        <f t="shared" si="5"/>
        <v>109</v>
      </c>
    </row>
    <row r="53" spans="2:17" x14ac:dyDescent="0.2">
      <c r="B53" s="23" t="s">
        <v>14</v>
      </c>
      <c r="C53" s="1">
        <f>Bio_Psych!C53+Bio_Psych!E53</f>
        <v>91</v>
      </c>
      <c r="D53" s="2">
        <f t="shared" si="6"/>
        <v>0.89215686274509809</v>
      </c>
      <c r="E53" s="1">
        <f>Bio_Psych!G53</f>
        <v>8</v>
      </c>
      <c r="F53" s="2">
        <f t="shared" si="6"/>
        <v>7.8431372549019607E-2</v>
      </c>
      <c r="G53" s="1">
        <f>Bio_Psych!I53+Bio_Psych!K53</f>
        <v>3</v>
      </c>
      <c r="H53" s="2">
        <f t="shared" si="7"/>
        <v>2.9411764705882353E-2</v>
      </c>
      <c r="I53" s="3">
        <f>Bio_Psych!M53</f>
        <v>102</v>
      </c>
      <c r="J53" s="3">
        <f>Bio_Psych!N53</f>
        <v>7</v>
      </c>
      <c r="K53" s="35">
        <f t="shared" si="5"/>
        <v>109</v>
      </c>
    </row>
    <row r="54" spans="2:17" x14ac:dyDescent="0.2">
      <c r="B54" s="23" t="s">
        <v>15</v>
      </c>
      <c r="C54" s="1">
        <f>Bio_Psych!C54+Bio_Psych!E54</f>
        <v>93</v>
      </c>
      <c r="D54" s="2">
        <f t="shared" si="6"/>
        <v>0.93</v>
      </c>
      <c r="E54" s="1">
        <f>Bio_Psych!G54</f>
        <v>6</v>
      </c>
      <c r="F54" s="2">
        <f t="shared" si="6"/>
        <v>0.06</v>
      </c>
      <c r="G54" s="1">
        <f>Bio_Psych!I54+Bio_Psych!K54</f>
        <v>1</v>
      </c>
      <c r="H54" s="2">
        <f t="shared" si="7"/>
        <v>0.01</v>
      </c>
      <c r="I54" s="3">
        <f>Bio_Psych!M54</f>
        <v>100</v>
      </c>
      <c r="J54" s="3">
        <f>Bio_Psych!N54</f>
        <v>9</v>
      </c>
      <c r="K54" s="35">
        <f t="shared" si="5"/>
        <v>109</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510</v>
      </c>
      <c r="J60" s="209" t="s">
        <v>5</v>
      </c>
      <c r="K60" s="86" t="s">
        <v>351</v>
      </c>
      <c r="Q60" s="107"/>
    </row>
    <row r="61" spans="2:17" x14ac:dyDescent="0.2">
      <c r="B61" s="15" t="s">
        <v>27</v>
      </c>
      <c r="C61" s="1">
        <f>Bio_Psych!C61+Bio_Psych!E61</f>
        <v>152</v>
      </c>
      <c r="D61" s="2">
        <f>C61/$I61</f>
        <v>0.77157360406091369</v>
      </c>
      <c r="E61" s="1">
        <f>Bio_Psych!G61</f>
        <v>25</v>
      </c>
      <c r="F61" s="2">
        <f>E61/$I61</f>
        <v>0.12690355329949238</v>
      </c>
      <c r="G61" s="1">
        <f>Bio_Psych!I61+Bio_Psych!K61</f>
        <v>20</v>
      </c>
      <c r="H61" s="2">
        <f>G61/$I61</f>
        <v>0.10152284263959391</v>
      </c>
      <c r="I61" s="3">
        <f>Bio_Psych!M61</f>
        <v>197</v>
      </c>
      <c r="J61" s="3">
        <f>Bio_Psych!N61</f>
        <v>0</v>
      </c>
      <c r="K61" s="35">
        <f t="shared" ref="K61:K63" si="8">I61+J61</f>
        <v>197</v>
      </c>
      <c r="Q61" s="18"/>
    </row>
    <row r="62" spans="2:17" x14ac:dyDescent="0.2">
      <c r="B62" s="15" t="s">
        <v>28</v>
      </c>
      <c r="C62" s="1">
        <f>Bio_Psych!C62+Bio_Psych!E62</f>
        <v>76</v>
      </c>
      <c r="D62" s="2">
        <f t="shared" ref="D62:D63" si="9">C62/$I62</f>
        <v>0.86363636363636365</v>
      </c>
      <c r="E62" s="1">
        <f>Bio_Psych!G62</f>
        <v>8</v>
      </c>
      <c r="F62" s="2">
        <f t="shared" ref="F62:F63" si="10">E62/$I62</f>
        <v>9.0909090909090912E-2</v>
      </c>
      <c r="G62" s="1">
        <f>Bio_Psych!I62+Bio_Psych!K62</f>
        <v>4</v>
      </c>
      <c r="H62" s="2">
        <f t="shared" ref="H62:H63" si="11">G62/$I62</f>
        <v>4.5454545454545456E-2</v>
      </c>
      <c r="I62" s="3">
        <f>Bio_Psych!M62</f>
        <v>88</v>
      </c>
      <c r="J62" s="3">
        <f>Bio_Psych!N62</f>
        <v>0</v>
      </c>
      <c r="K62" s="35">
        <f t="shared" si="8"/>
        <v>88</v>
      </c>
      <c r="Q62" s="113"/>
    </row>
    <row r="63" spans="2:17" x14ac:dyDescent="0.2">
      <c r="B63" s="15" t="s">
        <v>29</v>
      </c>
      <c r="C63" s="1">
        <f>Bio_Psych!C63+Bio_Psych!E63</f>
        <v>76</v>
      </c>
      <c r="D63" s="2">
        <f t="shared" si="9"/>
        <v>0.69724770642201839</v>
      </c>
      <c r="E63" s="1">
        <f>Bio_Psych!G63</f>
        <v>17</v>
      </c>
      <c r="F63" s="2">
        <f t="shared" si="10"/>
        <v>0.15596330275229359</v>
      </c>
      <c r="G63" s="1">
        <f>Bio_Psych!I63+Bio_Psych!K63</f>
        <v>16</v>
      </c>
      <c r="H63" s="2">
        <f t="shared" si="11"/>
        <v>0.14678899082568808</v>
      </c>
      <c r="I63" s="3">
        <f>Bio_Psych!M63</f>
        <v>109</v>
      </c>
      <c r="J63" s="3">
        <f>Bio_Psych!N63</f>
        <v>0</v>
      </c>
      <c r="K63" s="35">
        <f t="shared" si="8"/>
        <v>109</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350</v>
      </c>
      <c r="J70" s="276" t="s">
        <v>5</v>
      </c>
      <c r="K70" s="258" t="s">
        <v>351</v>
      </c>
    </row>
    <row r="71" spans="2:17" ht="24.75" customHeight="1" x14ac:dyDescent="0.2">
      <c r="B71" s="253"/>
      <c r="C71" s="258"/>
      <c r="D71" s="279"/>
      <c r="E71" s="207"/>
      <c r="F71" s="207"/>
      <c r="G71" s="275"/>
      <c r="H71" s="207"/>
      <c r="I71" s="275"/>
      <c r="J71" s="276"/>
      <c r="K71" s="258"/>
    </row>
    <row r="72" spans="2:17" x14ac:dyDescent="0.2">
      <c r="B72" s="23" t="s">
        <v>33</v>
      </c>
      <c r="C72" s="1">
        <f>Bio_Psych!C72+Bio_Psych!E72</f>
        <v>38</v>
      </c>
      <c r="D72" s="2">
        <f>C72/$I72</f>
        <v>0.19387755102040816</v>
      </c>
      <c r="E72" s="1">
        <f>Bio_Psych!G72</f>
        <v>9</v>
      </c>
      <c r="F72" s="2">
        <f>E72/$I72</f>
        <v>4.5918367346938778E-2</v>
      </c>
      <c r="G72" s="1">
        <f>Bio_Psych!I72+Bio_Psych!K72</f>
        <v>149</v>
      </c>
      <c r="H72" s="2">
        <f>G72/$I72</f>
        <v>0.76020408163265307</v>
      </c>
      <c r="I72" s="3">
        <f>Bio_Psych!M72</f>
        <v>196</v>
      </c>
      <c r="J72" s="3">
        <f>Bio_Psych!N72</f>
        <v>1</v>
      </c>
      <c r="K72" s="35">
        <f t="shared" ref="K72:K74" si="12">I72+J72</f>
        <v>197</v>
      </c>
    </row>
    <row r="73" spans="2:17" x14ac:dyDescent="0.2">
      <c r="B73" s="23" t="s">
        <v>34</v>
      </c>
      <c r="C73" s="1">
        <f>Bio_Psych!C73+Bio_Psych!E73</f>
        <v>52</v>
      </c>
      <c r="D73" s="2">
        <f t="shared" ref="D73:D74" si="13">C73/$I73</f>
        <v>0.26943005181347152</v>
      </c>
      <c r="E73" s="1">
        <f>Bio_Psych!G73</f>
        <v>26</v>
      </c>
      <c r="F73" s="2">
        <f t="shared" ref="F73:F74" si="14">E73/$I73</f>
        <v>0.13471502590673576</v>
      </c>
      <c r="G73" s="1">
        <f>Bio_Psych!I73+Bio_Psych!K73</f>
        <v>115</v>
      </c>
      <c r="H73" s="2">
        <f t="shared" ref="H73:H74" si="15">G73/$I73</f>
        <v>0.59585492227979275</v>
      </c>
      <c r="I73" s="3">
        <f>Bio_Psych!M73</f>
        <v>193</v>
      </c>
      <c r="J73" s="3">
        <f>Bio_Psych!N73</f>
        <v>4</v>
      </c>
      <c r="K73" s="35">
        <f t="shared" si="12"/>
        <v>197</v>
      </c>
    </row>
    <row r="74" spans="2:17" x14ac:dyDescent="0.2">
      <c r="B74" s="23" t="s">
        <v>35</v>
      </c>
      <c r="C74" s="1">
        <f>Bio_Psych!C74+Bio_Psych!E74</f>
        <v>83</v>
      </c>
      <c r="D74" s="2">
        <f t="shared" si="13"/>
        <v>0.42564102564102563</v>
      </c>
      <c r="E74" s="1">
        <f>Bio_Psych!G74</f>
        <v>45</v>
      </c>
      <c r="F74" s="2">
        <f t="shared" si="14"/>
        <v>0.23076923076923078</v>
      </c>
      <c r="G74" s="1">
        <f>Bio_Psych!I74+Bio_Psych!K74</f>
        <v>67</v>
      </c>
      <c r="H74" s="2">
        <f t="shared" si="15"/>
        <v>0.34358974358974359</v>
      </c>
      <c r="I74" s="3">
        <f>Bio_Psych!M74</f>
        <v>195</v>
      </c>
      <c r="J74" s="3">
        <f>Bio_Psych!N74</f>
        <v>2</v>
      </c>
      <c r="K74" s="35">
        <f t="shared" si="12"/>
        <v>197</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350</v>
      </c>
      <c r="J81" s="276" t="s">
        <v>5</v>
      </c>
      <c r="K81" s="258" t="s">
        <v>351</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Bio_Psych!C83+Bio_Psych!E83</f>
        <v>35</v>
      </c>
      <c r="D83" s="2">
        <f>C83/$I83</f>
        <v>0.40229885057471265</v>
      </c>
      <c r="E83" s="1">
        <f>Bio_Psych!G83</f>
        <v>6</v>
      </c>
      <c r="F83" s="2">
        <f>E83/$I83</f>
        <v>6.8965517241379309E-2</v>
      </c>
      <c r="G83" s="1">
        <f>Bio_Psych!I83+Bio_Psych!K83</f>
        <v>46</v>
      </c>
      <c r="H83" s="2">
        <f>G83/$I83</f>
        <v>0.52873563218390807</v>
      </c>
      <c r="I83" s="3">
        <f>Bio_Psych!M83</f>
        <v>87</v>
      </c>
      <c r="J83" s="3">
        <f>Bio_Psych!N83</f>
        <v>1</v>
      </c>
      <c r="K83" s="35">
        <f t="shared" ref="K83:K85" si="16">I83+J83</f>
        <v>88</v>
      </c>
      <c r="L83" s="34"/>
      <c r="M83" s="34"/>
      <c r="N83" s="34"/>
      <c r="O83" s="34"/>
    </row>
    <row r="84" spans="2:15" s="123" customFormat="1" x14ac:dyDescent="0.2">
      <c r="B84" s="23" t="s">
        <v>34</v>
      </c>
      <c r="C84" s="1">
        <f>Bio_Psych!C84+Bio_Psych!E84</f>
        <v>37</v>
      </c>
      <c r="D84" s="2">
        <f t="shared" ref="D84:F85" si="17">C84/$I84</f>
        <v>0.42528735632183906</v>
      </c>
      <c r="E84" s="1">
        <f>Bio_Psych!G84</f>
        <v>13</v>
      </c>
      <c r="F84" s="2">
        <f t="shared" si="17"/>
        <v>0.14942528735632185</v>
      </c>
      <c r="G84" s="1">
        <f>Bio_Psych!I84+Bio_Psych!K84</f>
        <v>37</v>
      </c>
      <c r="H84" s="2">
        <f t="shared" ref="H84:H85" si="18">G84/$I84</f>
        <v>0.42528735632183906</v>
      </c>
      <c r="I84" s="3">
        <f>Bio_Psych!M84</f>
        <v>87</v>
      </c>
      <c r="J84" s="3">
        <f>Bio_Psych!N84</f>
        <v>1</v>
      </c>
      <c r="K84" s="35">
        <f t="shared" si="16"/>
        <v>88</v>
      </c>
      <c r="L84" s="34"/>
      <c r="M84" s="34"/>
      <c r="N84" s="34"/>
      <c r="O84" s="34"/>
    </row>
    <row r="85" spans="2:15" s="123" customFormat="1" x14ac:dyDescent="0.2">
      <c r="B85" s="23" t="s">
        <v>35</v>
      </c>
      <c r="C85" s="1">
        <f>Bio_Psych!C85+Bio_Psych!E85</f>
        <v>47</v>
      </c>
      <c r="D85" s="2">
        <f t="shared" si="17"/>
        <v>0.54022988505747127</v>
      </c>
      <c r="E85" s="1">
        <f>Bio_Psych!G85</f>
        <v>14</v>
      </c>
      <c r="F85" s="2">
        <f t="shared" si="17"/>
        <v>0.16091954022988506</v>
      </c>
      <c r="G85" s="1">
        <f>Bio_Psych!I85+Bio_Psych!K85</f>
        <v>26</v>
      </c>
      <c r="H85" s="2">
        <f t="shared" si="18"/>
        <v>0.2988505747126437</v>
      </c>
      <c r="I85" s="3">
        <f>Bio_Psych!M85</f>
        <v>87</v>
      </c>
      <c r="J85" s="3">
        <f>Bio_Psych!N85</f>
        <v>1</v>
      </c>
      <c r="K85" s="35">
        <f t="shared" si="16"/>
        <v>88</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350</v>
      </c>
      <c r="J92" s="276" t="s">
        <v>5</v>
      </c>
      <c r="K92" s="258" t="s">
        <v>351</v>
      </c>
      <c r="L92" s="34"/>
      <c r="M92" s="34"/>
      <c r="N92" s="34"/>
      <c r="O92" s="34"/>
    </row>
    <row r="93" spans="2:15" s="123" customFormat="1" ht="30.6"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Bio_Psych!C94+Bio_Psych!E94</f>
        <v>3</v>
      </c>
      <c r="D94" s="2">
        <f>C94/$I94</f>
        <v>2.7522935779816515E-2</v>
      </c>
      <c r="E94" s="1">
        <f>Bio_Psych!G94</f>
        <v>3</v>
      </c>
      <c r="F94" s="2">
        <f>E94/$I94</f>
        <v>2.7522935779816515E-2</v>
      </c>
      <c r="G94" s="1">
        <f>Bio_Psych!I94+Bio_Psych!K94</f>
        <v>103</v>
      </c>
      <c r="H94" s="2">
        <f>G94/$I94</f>
        <v>0.94495412844036697</v>
      </c>
      <c r="I94" s="3">
        <f>Bio_Psych!M94</f>
        <v>109</v>
      </c>
      <c r="J94" s="3">
        <f>Bio_Psych!N94</f>
        <v>0</v>
      </c>
      <c r="K94" s="3">
        <f>Bio_Psych!O94</f>
        <v>109</v>
      </c>
      <c r="L94" s="34"/>
      <c r="M94" s="34"/>
      <c r="N94" s="34"/>
      <c r="O94" s="34"/>
    </row>
    <row r="95" spans="2:15" s="123" customFormat="1" x14ac:dyDescent="0.2">
      <c r="B95" s="23" t="s">
        <v>34</v>
      </c>
      <c r="C95" s="1">
        <f>Bio_Psych!C95+Bio_Psych!E95</f>
        <v>15</v>
      </c>
      <c r="D95" s="2">
        <f t="shared" ref="D95:F96" si="19">C95/$I95</f>
        <v>0.14150943396226415</v>
      </c>
      <c r="E95" s="1">
        <f>Bio_Psych!G95</f>
        <v>13</v>
      </c>
      <c r="F95" s="2">
        <f t="shared" si="19"/>
        <v>0.12264150943396226</v>
      </c>
      <c r="G95" s="1">
        <f>Bio_Psych!I95+Bio_Psych!K95</f>
        <v>78</v>
      </c>
      <c r="H95" s="2">
        <f t="shared" ref="H95:H96" si="20">G95/$I95</f>
        <v>0.73584905660377353</v>
      </c>
      <c r="I95" s="3">
        <f>Bio_Psych!M95</f>
        <v>106</v>
      </c>
      <c r="J95" s="3">
        <f>Bio_Psych!N95</f>
        <v>3</v>
      </c>
      <c r="K95" s="3">
        <f>Bio_Psych!O95</f>
        <v>109</v>
      </c>
      <c r="L95" s="34"/>
      <c r="M95" s="34"/>
      <c r="N95" s="34"/>
      <c r="O95" s="34"/>
    </row>
    <row r="96" spans="2:15" s="123" customFormat="1" x14ac:dyDescent="0.2">
      <c r="B96" s="23" t="s">
        <v>35</v>
      </c>
      <c r="C96" s="1">
        <f>Bio_Psych!C96+Bio_Psych!E96</f>
        <v>36</v>
      </c>
      <c r="D96" s="2">
        <f t="shared" si="19"/>
        <v>0.33333333333333331</v>
      </c>
      <c r="E96" s="1">
        <f>Bio_Psych!G96</f>
        <v>31</v>
      </c>
      <c r="F96" s="2">
        <f t="shared" si="19"/>
        <v>0.28703703703703703</v>
      </c>
      <c r="G96" s="1">
        <f>Bio_Psych!I96+Bio_Psych!K96</f>
        <v>41</v>
      </c>
      <c r="H96" s="2">
        <f t="shared" si="20"/>
        <v>0.37962962962962965</v>
      </c>
      <c r="I96" s="3">
        <f>Bio_Psych!M96</f>
        <v>108</v>
      </c>
      <c r="J96" s="3">
        <f>Bio_Psych!N96</f>
        <v>1</v>
      </c>
      <c r="K96" s="3">
        <f>Bio_Psych!O96</f>
        <v>109</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45.6" customHeight="1" x14ac:dyDescent="0.2">
      <c r="B103" s="253"/>
      <c r="C103" s="208" t="s">
        <v>331</v>
      </c>
      <c r="D103" s="208"/>
      <c r="E103" s="208"/>
      <c r="F103" s="32"/>
      <c r="G103" s="208" t="s">
        <v>332</v>
      </c>
      <c r="H103" s="32"/>
      <c r="I103" s="208" t="s">
        <v>350</v>
      </c>
      <c r="J103" s="208" t="s">
        <v>5</v>
      </c>
      <c r="K103" s="208" t="s">
        <v>351</v>
      </c>
      <c r="L103" s="34"/>
      <c r="M103" s="34"/>
      <c r="N103" s="34"/>
      <c r="O103" s="34"/>
    </row>
    <row r="104" spans="2:15" s="123" customFormat="1" x14ac:dyDescent="0.2">
      <c r="B104" s="24" t="s">
        <v>40</v>
      </c>
      <c r="C104" s="1">
        <f>Bio_Psych!C104+Bio_Psych!E104</f>
        <v>75</v>
      </c>
      <c r="D104" s="2">
        <f>C104/$I104</f>
        <v>0.39893617021276595</v>
      </c>
      <c r="E104" s="1">
        <f>Bio_Psych!G104</f>
        <v>26</v>
      </c>
      <c r="F104" s="2">
        <f>E104/$I104</f>
        <v>0.13829787234042554</v>
      </c>
      <c r="G104" s="1">
        <f>Bio_Psych!I104+Bio_Psych!K104</f>
        <v>87</v>
      </c>
      <c r="H104" s="2">
        <f>G104/$I104</f>
        <v>0.46276595744680848</v>
      </c>
      <c r="I104" s="3">
        <f>Bio_Psych!M104</f>
        <v>188</v>
      </c>
      <c r="J104" s="3">
        <f>Bio_Psych!N104</f>
        <v>9</v>
      </c>
      <c r="K104" s="3">
        <f>Bio_Psych!O104</f>
        <v>197</v>
      </c>
      <c r="L104" s="34"/>
      <c r="M104" s="34"/>
      <c r="N104" s="34"/>
      <c r="O104" s="34"/>
    </row>
    <row r="105" spans="2:15" s="123" customFormat="1" x14ac:dyDescent="0.2">
      <c r="B105" s="24" t="s">
        <v>41</v>
      </c>
      <c r="C105" s="1">
        <f>Bio_Psych!C105+Bio_Psych!E105</f>
        <v>119</v>
      </c>
      <c r="D105" s="2">
        <f t="shared" ref="D105:F110" si="21">C105/$I105</f>
        <v>0.66480446927374304</v>
      </c>
      <c r="E105" s="1">
        <f>Bio_Psych!G105</f>
        <v>25</v>
      </c>
      <c r="F105" s="2">
        <f t="shared" si="21"/>
        <v>0.13966480446927373</v>
      </c>
      <c r="G105" s="1">
        <f>Bio_Psych!I105+Bio_Psych!K105</f>
        <v>35</v>
      </c>
      <c r="H105" s="2">
        <f t="shared" ref="H105:H110" si="22">G105/$I105</f>
        <v>0.19553072625698323</v>
      </c>
      <c r="I105" s="3">
        <f>Bio_Psych!M105</f>
        <v>179</v>
      </c>
      <c r="J105" s="3">
        <f>Bio_Psych!N105</f>
        <v>18</v>
      </c>
      <c r="K105" s="3">
        <f>Bio_Psych!O105</f>
        <v>197</v>
      </c>
      <c r="L105" s="34"/>
      <c r="M105" s="34"/>
      <c r="N105" s="34"/>
      <c r="O105" s="34"/>
    </row>
    <row r="106" spans="2:15" s="123" customFormat="1" x14ac:dyDescent="0.2">
      <c r="B106" s="24" t="s">
        <v>42</v>
      </c>
      <c r="C106" s="1">
        <f>Bio_Psych!C106+Bio_Psych!E106</f>
        <v>88</v>
      </c>
      <c r="D106" s="2">
        <f t="shared" si="21"/>
        <v>0.47826086956521741</v>
      </c>
      <c r="E106" s="1">
        <f>Bio_Psych!G106</f>
        <v>23</v>
      </c>
      <c r="F106" s="2">
        <f t="shared" si="21"/>
        <v>0.125</v>
      </c>
      <c r="G106" s="1">
        <f>Bio_Psych!I106+Bio_Psych!K106</f>
        <v>73</v>
      </c>
      <c r="H106" s="2">
        <f t="shared" si="22"/>
        <v>0.39673913043478259</v>
      </c>
      <c r="I106" s="3">
        <f>Bio_Psych!M106</f>
        <v>184</v>
      </c>
      <c r="J106" s="3">
        <f>Bio_Psych!N106</f>
        <v>13</v>
      </c>
      <c r="K106" s="3">
        <f>Bio_Psych!O106</f>
        <v>197</v>
      </c>
      <c r="L106" s="34"/>
      <c r="M106" s="34"/>
      <c r="N106" s="34"/>
      <c r="O106" s="34"/>
    </row>
    <row r="107" spans="2:15" s="123" customFormat="1" x14ac:dyDescent="0.2">
      <c r="B107" s="24" t="s">
        <v>43</v>
      </c>
      <c r="C107" s="1">
        <f>Bio_Psych!C107+Bio_Psych!E107</f>
        <v>137</v>
      </c>
      <c r="D107" s="2">
        <f t="shared" si="21"/>
        <v>0.7696629213483146</v>
      </c>
      <c r="E107" s="1">
        <f>Bio_Psych!G107</f>
        <v>13</v>
      </c>
      <c r="F107" s="2">
        <f t="shared" si="21"/>
        <v>7.3033707865168537E-2</v>
      </c>
      <c r="G107" s="1">
        <f>Bio_Psych!I107+Bio_Psych!K107</f>
        <v>28</v>
      </c>
      <c r="H107" s="2">
        <f t="shared" si="22"/>
        <v>0.15730337078651685</v>
      </c>
      <c r="I107" s="3">
        <f>Bio_Psych!M107</f>
        <v>178</v>
      </c>
      <c r="J107" s="3">
        <f>Bio_Psych!N107</f>
        <v>19</v>
      </c>
      <c r="K107" s="3">
        <f>Bio_Psych!O107</f>
        <v>197</v>
      </c>
      <c r="L107" s="34"/>
      <c r="M107" s="34"/>
      <c r="N107" s="34"/>
      <c r="O107" s="34"/>
    </row>
    <row r="108" spans="2:15" s="123" customFormat="1" x14ac:dyDescent="0.2">
      <c r="B108" s="24" t="s">
        <v>44</v>
      </c>
      <c r="C108" s="1">
        <f>Bio_Psych!C108+Bio_Psych!E108</f>
        <v>85</v>
      </c>
      <c r="D108" s="2">
        <f t="shared" si="21"/>
        <v>0.46448087431693991</v>
      </c>
      <c r="E108" s="1">
        <f>Bio_Psych!G108</f>
        <v>22</v>
      </c>
      <c r="F108" s="2">
        <f t="shared" si="21"/>
        <v>0.12021857923497267</v>
      </c>
      <c r="G108" s="1">
        <f>Bio_Psych!I108+Bio_Psych!K108</f>
        <v>76</v>
      </c>
      <c r="H108" s="2">
        <f t="shared" si="22"/>
        <v>0.41530054644808745</v>
      </c>
      <c r="I108" s="3">
        <f>Bio_Psych!M108</f>
        <v>183</v>
      </c>
      <c r="J108" s="3">
        <f>Bio_Psych!N108</f>
        <v>14</v>
      </c>
      <c r="K108" s="3">
        <f>Bio_Psych!O108</f>
        <v>197</v>
      </c>
      <c r="L108" s="34"/>
      <c r="M108" s="34"/>
      <c r="N108" s="34"/>
      <c r="O108" s="34"/>
    </row>
    <row r="109" spans="2:15" s="123" customFormat="1" ht="24" x14ac:dyDescent="0.2">
      <c r="B109" s="24" t="s">
        <v>45</v>
      </c>
      <c r="C109" s="1">
        <f>Bio_Psych!C109+Bio_Psych!E109</f>
        <v>25</v>
      </c>
      <c r="D109" s="2">
        <f t="shared" si="21"/>
        <v>0.12953367875647667</v>
      </c>
      <c r="E109" s="1">
        <f>Bio_Psych!G109</f>
        <v>26</v>
      </c>
      <c r="F109" s="2">
        <f t="shared" si="21"/>
        <v>0.13471502590673576</v>
      </c>
      <c r="G109" s="1">
        <f>Bio_Psych!I109+Bio_Psych!K109</f>
        <v>142</v>
      </c>
      <c r="H109" s="2">
        <f t="shared" si="22"/>
        <v>0.73575129533678751</v>
      </c>
      <c r="I109" s="3">
        <f>Bio_Psych!M109</f>
        <v>193</v>
      </c>
      <c r="J109" s="3">
        <f>Bio_Psych!N109</f>
        <v>4</v>
      </c>
      <c r="K109" s="3">
        <f>Bio_Psych!O109</f>
        <v>197</v>
      </c>
      <c r="L109" s="34"/>
      <c r="M109" s="34"/>
      <c r="N109" s="34"/>
      <c r="O109" s="34"/>
    </row>
    <row r="110" spans="2:15" s="123" customFormat="1" x14ac:dyDescent="0.2">
      <c r="B110" s="24" t="s">
        <v>46</v>
      </c>
      <c r="C110" s="1">
        <f>Bio_Psych!C110+Bio_Psych!E110</f>
        <v>42</v>
      </c>
      <c r="D110" s="2">
        <f t="shared" si="21"/>
        <v>0.64615384615384619</v>
      </c>
      <c r="E110" s="1">
        <f>Bio_Psych!G110</f>
        <v>2</v>
      </c>
      <c r="F110" s="2">
        <f t="shared" si="21"/>
        <v>3.0769230769230771E-2</v>
      </c>
      <c r="G110" s="1">
        <f>Bio_Psych!I110+Bio_Psych!K110</f>
        <v>21</v>
      </c>
      <c r="H110" s="2">
        <f t="shared" si="22"/>
        <v>0.32307692307692309</v>
      </c>
      <c r="I110" s="3">
        <f>Bio_Psych!M110</f>
        <v>65</v>
      </c>
      <c r="J110" s="3">
        <f>Bio_Psych!N110</f>
        <v>132</v>
      </c>
      <c r="K110" s="3">
        <f>Bio_Psych!O110</f>
        <v>197</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350</v>
      </c>
      <c r="J117" s="208" t="s">
        <v>5</v>
      </c>
      <c r="K117" s="208" t="s">
        <v>351</v>
      </c>
      <c r="L117" s="34"/>
      <c r="M117" s="34"/>
      <c r="N117" s="34"/>
      <c r="O117" s="34"/>
    </row>
    <row r="118" spans="2:15" s="123" customFormat="1" x14ac:dyDescent="0.2">
      <c r="B118" s="24" t="s">
        <v>40</v>
      </c>
      <c r="C118" s="1">
        <f>Bio_Psych!C118+Bio_Psych!E118</f>
        <v>35</v>
      </c>
      <c r="D118" s="2">
        <f>C118/$I118</f>
        <v>0.41176470588235292</v>
      </c>
      <c r="E118" s="1">
        <f>Bio_Psych!G118</f>
        <v>9</v>
      </c>
      <c r="F118" s="2">
        <f>E118/$I118</f>
        <v>0.10588235294117647</v>
      </c>
      <c r="G118" s="1">
        <f>Bio_Psych!I118+Bio_Psych!K118</f>
        <v>41</v>
      </c>
      <c r="H118" s="2">
        <f>G118/$I118</f>
        <v>0.4823529411764706</v>
      </c>
      <c r="I118" s="3">
        <f>Bio_Psych!M118</f>
        <v>85</v>
      </c>
      <c r="J118" s="3">
        <f>Bio_Psych!N118</f>
        <v>3</v>
      </c>
      <c r="K118" s="3">
        <f>Bio_Psych!O118</f>
        <v>88</v>
      </c>
      <c r="L118" s="34"/>
      <c r="M118" s="34"/>
      <c r="N118" s="34"/>
      <c r="O118" s="34"/>
    </row>
    <row r="119" spans="2:15" s="123" customFormat="1" x14ac:dyDescent="0.2">
      <c r="B119" s="24" t="s">
        <v>41</v>
      </c>
      <c r="C119" s="1">
        <f>Bio_Psych!C119+Bio_Psych!E119</f>
        <v>64</v>
      </c>
      <c r="D119" s="2">
        <f t="shared" ref="D119:F124" si="23">C119/$I119</f>
        <v>0.76190476190476186</v>
      </c>
      <c r="E119" s="1">
        <f>Bio_Psych!G119</f>
        <v>9</v>
      </c>
      <c r="F119" s="2">
        <f t="shared" si="23"/>
        <v>0.10714285714285714</v>
      </c>
      <c r="G119" s="1">
        <f>Bio_Psych!I119+Bio_Psych!K119</f>
        <v>11</v>
      </c>
      <c r="H119" s="2">
        <f t="shared" ref="H119:H124" si="24">G119/$I119</f>
        <v>0.13095238095238096</v>
      </c>
      <c r="I119" s="3">
        <f>Bio_Psych!M119</f>
        <v>84</v>
      </c>
      <c r="J119" s="3">
        <f>Bio_Psych!N119</f>
        <v>4</v>
      </c>
      <c r="K119" s="3">
        <f>Bio_Psych!O119</f>
        <v>88</v>
      </c>
      <c r="L119" s="34"/>
      <c r="M119" s="34"/>
      <c r="N119" s="34"/>
      <c r="O119" s="34"/>
    </row>
    <row r="120" spans="2:15" s="123" customFormat="1" x14ac:dyDescent="0.2">
      <c r="B120" s="24" t="s">
        <v>42</v>
      </c>
      <c r="C120" s="1">
        <f>Bio_Psych!C120+Bio_Psych!E120</f>
        <v>52</v>
      </c>
      <c r="D120" s="2">
        <f t="shared" si="23"/>
        <v>0.61904761904761907</v>
      </c>
      <c r="E120" s="1">
        <f>Bio_Psych!G120</f>
        <v>10</v>
      </c>
      <c r="F120" s="2">
        <f t="shared" si="23"/>
        <v>0.11904761904761904</v>
      </c>
      <c r="G120" s="1">
        <f>Bio_Psych!I120+Bio_Psych!K120</f>
        <v>22</v>
      </c>
      <c r="H120" s="2">
        <f t="shared" si="24"/>
        <v>0.26190476190476192</v>
      </c>
      <c r="I120" s="3">
        <f>Bio_Psych!M120</f>
        <v>84</v>
      </c>
      <c r="J120" s="3">
        <f>Bio_Psych!N120</f>
        <v>4</v>
      </c>
      <c r="K120" s="3">
        <f>Bio_Psych!O120</f>
        <v>88</v>
      </c>
      <c r="L120" s="34"/>
      <c r="M120" s="34"/>
      <c r="N120" s="34"/>
      <c r="O120" s="34"/>
    </row>
    <row r="121" spans="2:15" s="123" customFormat="1" x14ac:dyDescent="0.2">
      <c r="B121" s="24" t="s">
        <v>43</v>
      </c>
      <c r="C121" s="1">
        <f>Bio_Psych!C121+Bio_Psych!E121</f>
        <v>63</v>
      </c>
      <c r="D121" s="2">
        <f t="shared" si="23"/>
        <v>0.74117647058823533</v>
      </c>
      <c r="E121" s="1">
        <f>Bio_Psych!G121</f>
        <v>6</v>
      </c>
      <c r="F121" s="2">
        <f t="shared" si="23"/>
        <v>7.0588235294117646E-2</v>
      </c>
      <c r="G121" s="1">
        <f>Bio_Psych!I121+Bio_Psych!K121</f>
        <v>16</v>
      </c>
      <c r="H121" s="2">
        <f t="shared" si="24"/>
        <v>0.18823529411764706</v>
      </c>
      <c r="I121" s="3">
        <f>Bio_Psych!M121</f>
        <v>85</v>
      </c>
      <c r="J121" s="3">
        <f>Bio_Psych!N121</f>
        <v>3</v>
      </c>
      <c r="K121" s="3">
        <f>Bio_Psych!O121</f>
        <v>88</v>
      </c>
      <c r="L121" s="34"/>
      <c r="M121" s="34"/>
      <c r="N121" s="34"/>
      <c r="O121" s="34"/>
    </row>
    <row r="122" spans="2:15" s="123" customFormat="1" x14ac:dyDescent="0.2">
      <c r="B122" s="24" t="s">
        <v>44</v>
      </c>
      <c r="C122" s="1">
        <f>Bio_Psych!C122+Bio_Psych!E122</f>
        <v>45</v>
      </c>
      <c r="D122" s="2">
        <f t="shared" si="23"/>
        <v>0.54216867469879515</v>
      </c>
      <c r="E122" s="1">
        <f>Bio_Psych!G122</f>
        <v>11</v>
      </c>
      <c r="F122" s="2">
        <f t="shared" si="23"/>
        <v>0.13253012048192772</v>
      </c>
      <c r="G122" s="1">
        <f>Bio_Psych!I122+Bio_Psych!K122</f>
        <v>27</v>
      </c>
      <c r="H122" s="2">
        <f t="shared" si="24"/>
        <v>0.3253012048192771</v>
      </c>
      <c r="I122" s="3">
        <f>Bio_Psych!M122</f>
        <v>83</v>
      </c>
      <c r="J122" s="3">
        <f>Bio_Psych!N122</f>
        <v>5</v>
      </c>
      <c r="K122" s="3">
        <f>Bio_Psych!O122</f>
        <v>88</v>
      </c>
      <c r="L122" s="34"/>
      <c r="M122" s="34"/>
      <c r="N122" s="34"/>
      <c r="O122" s="34"/>
    </row>
    <row r="123" spans="2:15" s="123" customFormat="1" ht="24" x14ac:dyDescent="0.2">
      <c r="B123" s="24" t="s">
        <v>45</v>
      </c>
      <c r="C123" s="1">
        <f>Bio_Psych!C123+Bio_Psych!E123</f>
        <v>12</v>
      </c>
      <c r="D123" s="2">
        <f t="shared" si="23"/>
        <v>0.13793103448275862</v>
      </c>
      <c r="E123" s="1">
        <f>Bio_Psych!G123</f>
        <v>16</v>
      </c>
      <c r="F123" s="2">
        <f t="shared" si="23"/>
        <v>0.18390804597701149</v>
      </c>
      <c r="G123" s="1">
        <f>Bio_Psych!I123+Bio_Psych!K123</f>
        <v>59</v>
      </c>
      <c r="H123" s="2">
        <f t="shared" si="24"/>
        <v>0.67816091954022983</v>
      </c>
      <c r="I123" s="3">
        <f>Bio_Psych!M123</f>
        <v>87</v>
      </c>
      <c r="J123" s="3">
        <f>Bio_Psych!N123</f>
        <v>1</v>
      </c>
      <c r="K123" s="3">
        <f>Bio_Psych!O123</f>
        <v>88</v>
      </c>
      <c r="L123" s="34"/>
      <c r="M123" s="34"/>
      <c r="N123" s="34"/>
      <c r="O123" s="34"/>
    </row>
    <row r="124" spans="2:15" s="123" customFormat="1" x14ac:dyDescent="0.2">
      <c r="B124" s="24" t="s">
        <v>46</v>
      </c>
      <c r="C124" s="1">
        <f>Bio_Psych!C124+Bio_Psych!E124</f>
        <v>26</v>
      </c>
      <c r="D124" s="2">
        <f t="shared" si="23"/>
        <v>0.9285714285714286</v>
      </c>
      <c r="E124" s="1">
        <f>Bio_Psych!G124</f>
        <v>1</v>
      </c>
      <c r="F124" s="2">
        <f t="shared" si="23"/>
        <v>3.5714285714285712E-2</v>
      </c>
      <c r="G124" s="1">
        <f>Bio_Psych!I124+Bio_Psych!K124</f>
        <v>1</v>
      </c>
      <c r="H124" s="2">
        <f t="shared" si="24"/>
        <v>3.5714285714285712E-2</v>
      </c>
      <c r="I124" s="3">
        <f>Bio_Psych!M124</f>
        <v>28</v>
      </c>
      <c r="J124" s="3">
        <f>Bio_Psych!N124</f>
        <v>60</v>
      </c>
      <c r="K124" s="3">
        <f>Bio_Psych!O124</f>
        <v>88</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350</v>
      </c>
      <c r="J131" s="208" t="s">
        <v>5</v>
      </c>
      <c r="K131" s="208" t="s">
        <v>351</v>
      </c>
      <c r="L131" s="34"/>
      <c r="M131" s="34"/>
      <c r="N131" s="34"/>
      <c r="O131" s="34"/>
    </row>
    <row r="132" spans="2:15" s="123" customFormat="1" x14ac:dyDescent="0.2">
      <c r="B132" s="24" t="s">
        <v>40</v>
      </c>
      <c r="C132" s="1">
        <f>Bio_Psych!C132+Bio_Psych!E132</f>
        <v>40</v>
      </c>
      <c r="D132" s="2">
        <f>C132/$I132</f>
        <v>0.38834951456310679</v>
      </c>
      <c r="E132" s="1">
        <f>Bio_Psych!G132</f>
        <v>17</v>
      </c>
      <c r="F132" s="2">
        <f>E132/$I132</f>
        <v>0.1650485436893204</v>
      </c>
      <c r="G132" s="1">
        <f>Bio_Psych!I132+Bio_Psych!K132</f>
        <v>46</v>
      </c>
      <c r="H132" s="2">
        <f>G132/$I132</f>
        <v>0.44660194174757284</v>
      </c>
      <c r="I132" s="3">
        <f>Bio_Psych!M132</f>
        <v>103</v>
      </c>
      <c r="J132" s="3">
        <f>Bio_Psych!N132</f>
        <v>6</v>
      </c>
      <c r="K132" s="3">
        <f>Bio_Psych!O132</f>
        <v>109</v>
      </c>
      <c r="L132" s="34"/>
      <c r="M132" s="34"/>
      <c r="N132" s="34"/>
      <c r="O132" s="34"/>
    </row>
    <row r="133" spans="2:15" s="123" customFormat="1" x14ac:dyDescent="0.2">
      <c r="B133" s="24" t="s">
        <v>41</v>
      </c>
      <c r="C133" s="1">
        <f>Bio_Psych!C133+Bio_Psych!E133</f>
        <v>55</v>
      </c>
      <c r="D133" s="2">
        <f t="shared" ref="D133:F138" si="25">C133/$I133</f>
        <v>0.57894736842105265</v>
      </c>
      <c r="E133" s="1">
        <f>Bio_Psych!G133</f>
        <v>16</v>
      </c>
      <c r="F133" s="2">
        <f t="shared" si="25"/>
        <v>0.16842105263157894</v>
      </c>
      <c r="G133" s="1">
        <f>Bio_Psych!I133+Bio_Psych!K133</f>
        <v>24</v>
      </c>
      <c r="H133" s="2">
        <f t="shared" ref="H133:H138" si="26">G133/$I133</f>
        <v>0.25263157894736843</v>
      </c>
      <c r="I133" s="3">
        <f>Bio_Psych!M133</f>
        <v>95</v>
      </c>
      <c r="J133" s="3">
        <f>Bio_Psych!N133</f>
        <v>14</v>
      </c>
      <c r="K133" s="3">
        <f>Bio_Psych!O133</f>
        <v>109</v>
      </c>
      <c r="L133" s="34"/>
      <c r="M133" s="34"/>
      <c r="N133" s="34"/>
      <c r="O133" s="34"/>
    </row>
    <row r="134" spans="2:15" s="123" customFormat="1" x14ac:dyDescent="0.2">
      <c r="B134" s="24" t="s">
        <v>42</v>
      </c>
      <c r="C134" s="1">
        <f>Bio_Psych!C134+Bio_Psych!E134</f>
        <v>36</v>
      </c>
      <c r="D134" s="2">
        <f t="shared" si="25"/>
        <v>0.36</v>
      </c>
      <c r="E134" s="1">
        <f>Bio_Psych!G134</f>
        <v>13</v>
      </c>
      <c r="F134" s="2">
        <f t="shared" si="25"/>
        <v>0.13</v>
      </c>
      <c r="G134" s="1">
        <f>Bio_Psych!I134+Bio_Psych!K134</f>
        <v>51</v>
      </c>
      <c r="H134" s="2">
        <f t="shared" si="26"/>
        <v>0.51</v>
      </c>
      <c r="I134" s="3">
        <f>Bio_Psych!M134</f>
        <v>100</v>
      </c>
      <c r="J134" s="3">
        <f>Bio_Psych!N134</f>
        <v>9</v>
      </c>
      <c r="K134" s="3">
        <f>Bio_Psych!O134</f>
        <v>109</v>
      </c>
      <c r="L134" s="34"/>
      <c r="M134" s="34"/>
      <c r="N134" s="34"/>
      <c r="O134" s="34"/>
    </row>
    <row r="135" spans="2:15" s="123" customFormat="1" x14ac:dyDescent="0.2">
      <c r="B135" s="24" t="s">
        <v>43</v>
      </c>
      <c r="C135" s="1">
        <f>Bio_Psych!C135+Bio_Psych!E135</f>
        <v>74</v>
      </c>
      <c r="D135" s="2">
        <f t="shared" si="25"/>
        <v>0.79569892473118276</v>
      </c>
      <c r="E135" s="1">
        <f>Bio_Psych!G135</f>
        <v>7</v>
      </c>
      <c r="F135" s="2">
        <f t="shared" si="25"/>
        <v>7.5268817204301078E-2</v>
      </c>
      <c r="G135" s="1">
        <f>Bio_Psych!I135+Bio_Psych!K135</f>
        <v>12</v>
      </c>
      <c r="H135" s="2">
        <f t="shared" si="26"/>
        <v>0.12903225806451613</v>
      </c>
      <c r="I135" s="3">
        <f>Bio_Psych!M135</f>
        <v>93</v>
      </c>
      <c r="J135" s="3">
        <f>Bio_Psych!N135</f>
        <v>16</v>
      </c>
      <c r="K135" s="3">
        <f>Bio_Psych!O135</f>
        <v>109</v>
      </c>
      <c r="L135" s="34"/>
      <c r="M135" s="34"/>
      <c r="N135" s="34"/>
      <c r="O135" s="34"/>
    </row>
    <row r="136" spans="2:15" s="123" customFormat="1" x14ac:dyDescent="0.2">
      <c r="B136" s="24" t="s">
        <v>44</v>
      </c>
      <c r="C136" s="1">
        <f>Bio_Psych!C136+Bio_Psych!E136</f>
        <v>40</v>
      </c>
      <c r="D136" s="2">
        <f t="shared" si="25"/>
        <v>0.4</v>
      </c>
      <c r="E136" s="1">
        <f>Bio_Psych!G136</f>
        <v>11</v>
      </c>
      <c r="F136" s="2">
        <f t="shared" si="25"/>
        <v>0.11</v>
      </c>
      <c r="G136" s="1">
        <f>Bio_Psych!I136+Bio_Psych!K136</f>
        <v>49</v>
      </c>
      <c r="H136" s="2">
        <f t="shared" si="26"/>
        <v>0.49</v>
      </c>
      <c r="I136" s="3">
        <f>Bio_Psych!M136</f>
        <v>100</v>
      </c>
      <c r="J136" s="3">
        <f>Bio_Psych!N136</f>
        <v>9</v>
      </c>
      <c r="K136" s="3">
        <f>Bio_Psych!O136</f>
        <v>109</v>
      </c>
      <c r="L136" s="34"/>
      <c r="M136" s="34"/>
      <c r="N136" s="34"/>
      <c r="O136" s="34"/>
    </row>
    <row r="137" spans="2:15" s="123" customFormat="1" ht="24" x14ac:dyDescent="0.2">
      <c r="B137" s="24" t="s">
        <v>45</v>
      </c>
      <c r="C137" s="1">
        <f>Bio_Psych!C137+Bio_Psych!E137</f>
        <v>13</v>
      </c>
      <c r="D137" s="2">
        <f t="shared" si="25"/>
        <v>0.12264150943396226</v>
      </c>
      <c r="E137" s="1">
        <f>Bio_Psych!G137</f>
        <v>10</v>
      </c>
      <c r="F137" s="2">
        <f t="shared" si="25"/>
        <v>9.4339622641509441E-2</v>
      </c>
      <c r="G137" s="1">
        <f>Bio_Psych!I137+Bio_Psych!K137</f>
        <v>83</v>
      </c>
      <c r="H137" s="2">
        <f t="shared" si="26"/>
        <v>0.78301886792452835</v>
      </c>
      <c r="I137" s="3">
        <f>Bio_Psych!M137</f>
        <v>106</v>
      </c>
      <c r="J137" s="3">
        <f>Bio_Psych!N137</f>
        <v>3</v>
      </c>
      <c r="K137" s="3">
        <f>Bio_Psych!O137</f>
        <v>109</v>
      </c>
      <c r="L137" s="34"/>
      <c r="M137" s="34"/>
      <c r="N137" s="34"/>
      <c r="O137" s="34"/>
    </row>
    <row r="138" spans="2:15" s="123" customFormat="1" x14ac:dyDescent="0.2">
      <c r="B138" s="24" t="s">
        <v>46</v>
      </c>
      <c r="C138" s="1">
        <f>Bio_Psych!C138+Bio_Psych!E138</f>
        <v>16</v>
      </c>
      <c r="D138" s="2">
        <f t="shared" si="25"/>
        <v>0.43243243243243246</v>
      </c>
      <c r="E138" s="1">
        <f>Bio_Psych!G138</f>
        <v>1</v>
      </c>
      <c r="F138" s="2">
        <f t="shared" si="25"/>
        <v>2.7027027027027029E-2</v>
      </c>
      <c r="G138" s="1">
        <f>Bio_Psych!I138+Bio_Psych!K138</f>
        <v>20</v>
      </c>
      <c r="H138" s="2">
        <f t="shared" si="26"/>
        <v>0.54054054054054057</v>
      </c>
      <c r="I138" s="3">
        <f>Bio_Psych!M138</f>
        <v>37</v>
      </c>
      <c r="J138" s="3">
        <f>Bio_Psych!N138</f>
        <v>72</v>
      </c>
      <c r="K138" s="3">
        <f>Bio_Psych!O138</f>
        <v>109</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350</v>
      </c>
      <c r="J145" s="208" t="s">
        <v>5</v>
      </c>
      <c r="K145" s="208" t="s">
        <v>351</v>
      </c>
    </row>
    <row r="146" spans="2:20" x14ac:dyDescent="0.2">
      <c r="B146" s="24" t="s">
        <v>27</v>
      </c>
      <c r="C146" s="1">
        <f>Bio_Psych!C146+Bio_Psych!E146</f>
        <v>29</v>
      </c>
      <c r="D146" s="2">
        <f>C146/$I146</f>
        <v>0.15846994535519127</v>
      </c>
      <c r="E146" s="1">
        <f>Bio_Psych!G146</f>
        <v>45</v>
      </c>
      <c r="F146" s="2">
        <f>E146/$I146</f>
        <v>0.24590163934426229</v>
      </c>
      <c r="G146" s="1">
        <f>Bio_Psych!I146+Bio_Psych!K146</f>
        <v>109</v>
      </c>
      <c r="H146" s="2">
        <f>G146/$I146</f>
        <v>0.59562841530054644</v>
      </c>
      <c r="I146" s="3">
        <f>Bio_Psych!M146</f>
        <v>183</v>
      </c>
      <c r="J146" s="3">
        <f>Bio_Psych!N146</f>
        <v>14</v>
      </c>
      <c r="K146" s="3">
        <f>Bio_Psych!O146</f>
        <v>197</v>
      </c>
    </row>
    <row r="147" spans="2:20" x14ac:dyDescent="0.2">
      <c r="B147" s="24" t="s">
        <v>28</v>
      </c>
      <c r="C147" s="1">
        <f>Bio_Psych!C147+Bio_Psych!E147</f>
        <v>12</v>
      </c>
      <c r="D147" s="2">
        <f t="shared" ref="D147:F148" si="27">C147/$I147</f>
        <v>0.14457831325301204</v>
      </c>
      <c r="E147" s="1">
        <f>Bio_Psych!G147</f>
        <v>20</v>
      </c>
      <c r="F147" s="2">
        <f t="shared" si="27"/>
        <v>0.24096385542168675</v>
      </c>
      <c r="G147" s="1">
        <f>Bio_Psych!I147+Bio_Psych!K147</f>
        <v>51</v>
      </c>
      <c r="H147" s="2">
        <f t="shared" ref="H147:H148" si="28">G147/$I147</f>
        <v>0.61445783132530118</v>
      </c>
      <c r="I147" s="3">
        <f>Bio_Psych!M147</f>
        <v>83</v>
      </c>
      <c r="J147" s="3">
        <f>Bio_Psych!N147</f>
        <v>5</v>
      </c>
      <c r="K147" s="3">
        <f>Bio_Psych!O147</f>
        <v>88</v>
      </c>
    </row>
    <row r="148" spans="2:20" x14ac:dyDescent="0.2">
      <c r="B148" s="24" t="s">
        <v>29</v>
      </c>
      <c r="C148" s="1">
        <f>Bio_Psych!C148+Bio_Psych!E148</f>
        <v>17</v>
      </c>
      <c r="D148" s="2">
        <f t="shared" si="27"/>
        <v>0.17</v>
      </c>
      <c r="E148" s="1">
        <f>Bio_Psych!G148</f>
        <v>25</v>
      </c>
      <c r="F148" s="2">
        <f t="shared" si="27"/>
        <v>0.25</v>
      </c>
      <c r="G148" s="1">
        <f>Bio_Psych!I148+Bio_Psych!K148</f>
        <v>58</v>
      </c>
      <c r="H148" s="2">
        <f t="shared" si="28"/>
        <v>0.57999999999999996</v>
      </c>
      <c r="I148" s="3">
        <f>Bio_Psych!M148</f>
        <v>100</v>
      </c>
      <c r="J148" s="3">
        <f>Bio_Psych!N148</f>
        <v>9</v>
      </c>
      <c r="K148" s="3">
        <f>Bio_Psych!O148</f>
        <v>109</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350</v>
      </c>
      <c r="N157" s="208" t="s">
        <v>5</v>
      </c>
      <c r="O157" s="208" t="s">
        <v>351</v>
      </c>
    </row>
    <row r="158" spans="2:20" x14ac:dyDescent="0.2">
      <c r="B158" s="24" t="s">
        <v>34</v>
      </c>
      <c r="C158" s="1">
        <f>Bio_Psych!C158+Bio_Psych!E158</f>
        <v>11</v>
      </c>
      <c r="D158" s="2">
        <f>C158/$M158</f>
        <v>6.1111111111111109E-2</v>
      </c>
      <c r="E158" s="1">
        <f>Bio_Psych!G158</f>
        <v>9</v>
      </c>
      <c r="F158" s="2">
        <f>E158/$M158</f>
        <v>0.05</v>
      </c>
      <c r="G158" s="1">
        <f>Bio_Psych!I158</f>
        <v>20</v>
      </c>
      <c r="H158" s="2">
        <f>G158/$M158</f>
        <v>0.1111111111111111</v>
      </c>
      <c r="I158" s="1">
        <f>Bio_Psych!K158</f>
        <v>22</v>
      </c>
      <c r="J158" s="2">
        <f>I158/$M158</f>
        <v>0.12222222222222222</v>
      </c>
      <c r="K158" s="1">
        <f>Bio_Psych!M158+Bio_Psych!O158</f>
        <v>118</v>
      </c>
      <c r="L158" s="2">
        <f>K158/$M158</f>
        <v>0.65555555555555556</v>
      </c>
      <c r="M158" s="35">
        <f>Bio_Psych!Q158</f>
        <v>180</v>
      </c>
      <c r="N158" s="35">
        <f>Bio_Psych!R158</f>
        <v>17</v>
      </c>
      <c r="O158" s="35">
        <f>Bio_Psych!S158</f>
        <v>197</v>
      </c>
      <c r="T158" s="123"/>
    </row>
    <row r="159" spans="2:20" x14ac:dyDescent="0.2">
      <c r="B159" s="24" t="s">
        <v>324</v>
      </c>
      <c r="C159" s="1">
        <f>Bio_Psych!C159+Bio_Psych!E159</f>
        <v>11</v>
      </c>
      <c r="D159" s="2">
        <f t="shared" ref="D159:F164" si="29">C159/$M159</f>
        <v>6.1111111111111109E-2</v>
      </c>
      <c r="E159" s="1">
        <f>Bio_Psych!G159</f>
        <v>11</v>
      </c>
      <c r="F159" s="2">
        <f t="shared" si="29"/>
        <v>6.1111111111111109E-2</v>
      </c>
      <c r="G159" s="1">
        <f>Bio_Psych!I159</f>
        <v>7</v>
      </c>
      <c r="H159" s="2">
        <f t="shared" ref="H159:H164" si="30">G159/$M159</f>
        <v>3.888888888888889E-2</v>
      </c>
      <c r="I159" s="1">
        <f>Bio_Psych!K159</f>
        <v>14</v>
      </c>
      <c r="J159" s="2">
        <f t="shared" ref="J159:J164" si="31">I159/$M159</f>
        <v>7.7777777777777779E-2</v>
      </c>
      <c r="K159" s="1">
        <f>Bio_Psych!M159+Bio_Psych!O159</f>
        <v>137</v>
      </c>
      <c r="L159" s="2">
        <f t="shared" ref="L159:L164" si="32">K159/$M159</f>
        <v>0.76111111111111107</v>
      </c>
      <c r="M159" s="35">
        <f>Bio_Psych!Q159</f>
        <v>180</v>
      </c>
      <c r="N159" s="35">
        <f>Bio_Psych!R159</f>
        <v>17</v>
      </c>
      <c r="O159" s="35">
        <f>Bio_Psych!S159</f>
        <v>197</v>
      </c>
      <c r="T159" s="123"/>
    </row>
    <row r="160" spans="2:20" x14ac:dyDescent="0.2">
      <c r="B160" s="24" t="s">
        <v>325</v>
      </c>
      <c r="C160" s="1">
        <f>Bio_Psych!C160+Bio_Psych!E160</f>
        <v>23</v>
      </c>
      <c r="D160" s="2">
        <f t="shared" si="29"/>
        <v>0.12568306010928962</v>
      </c>
      <c r="E160" s="1">
        <f>Bio_Psych!G160</f>
        <v>14</v>
      </c>
      <c r="F160" s="2">
        <f t="shared" si="29"/>
        <v>7.650273224043716E-2</v>
      </c>
      <c r="G160" s="1">
        <f>Bio_Psych!I160</f>
        <v>25</v>
      </c>
      <c r="H160" s="2">
        <f t="shared" si="30"/>
        <v>0.13661202185792351</v>
      </c>
      <c r="I160" s="1">
        <f>Bio_Psych!K160</f>
        <v>37</v>
      </c>
      <c r="J160" s="2">
        <f t="shared" si="31"/>
        <v>0.20218579234972678</v>
      </c>
      <c r="K160" s="1">
        <f>Bio_Psych!M160+Bio_Psych!O160</f>
        <v>84</v>
      </c>
      <c r="L160" s="2">
        <f t="shared" si="32"/>
        <v>0.45901639344262296</v>
      </c>
      <c r="M160" s="35">
        <f>Bio_Psych!Q160</f>
        <v>183</v>
      </c>
      <c r="N160" s="35">
        <f>Bio_Psych!R160</f>
        <v>14</v>
      </c>
      <c r="O160" s="35">
        <f>Bio_Psych!S160</f>
        <v>197</v>
      </c>
      <c r="T160" s="123"/>
    </row>
    <row r="161" spans="2:20" x14ac:dyDescent="0.2">
      <c r="B161" s="24" t="s">
        <v>326</v>
      </c>
      <c r="C161" s="1">
        <f>Bio_Psych!C161+Bio_Psych!E161</f>
        <v>35</v>
      </c>
      <c r="D161" s="2">
        <f t="shared" si="29"/>
        <v>0.19774011299435029</v>
      </c>
      <c r="E161" s="1">
        <f>Bio_Psych!G161</f>
        <v>24</v>
      </c>
      <c r="F161" s="2">
        <f t="shared" si="29"/>
        <v>0.13559322033898305</v>
      </c>
      <c r="G161" s="1">
        <f>Bio_Psych!I161</f>
        <v>27</v>
      </c>
      <c r="H161" s="2">
        <f t="shared" si="30"/>
        <v>0.15254237288135594</v>
      </c>
      <c r="I161" s="1">
        <f>Bio_Psych!K161</f>
        <v>38</v>
      </c>
      <c r="J161" s="2">
        <f t="shared" si="31"/>
        <v>0.21468926553672316</v>
      </c>
      <c r="K161" s="1">
        <f>Bio_Psych!M161+Bio_Psych!O161</f>
        <v>53</v>
      </c>
      <c r="L161" s="2">
        <f t="shared" si="32"/>
        <v>0.29943502824858759</v>
      </c>
      <c r="M161" s="35">
        <f>Bio_Psych!Q161</f>
        <v>177</v>
      </c>
      <c r="N161" s="35">
        <f>Bio_Psych!R161</f>
        <v>20</v>
      </c>
      <c r="O161" s="35">
        <f>Bio_Psych!S161</f>
        <v>197</v>
      </c>
      <c r="T161" s="123"/>
    </row>
    <row r="162" spans="2:20" x14ac:dyDescent="0.2">
      <c r="B162" s="24" t="s">
        <v>327</v>
      </c>
      <c r="C162" s="1">
        <f>Bio_Psych!C162+Bio_Psych!E162</f>
        <v>7</v>
      </c>
      <c r="D162" s="2">
        <f t="shared" si="29"/>
        <v>3.6458333333333336E-2</v>
      </c>
      <c r="E162" s="1">
        <f>Bio_Psych!G162</f>
        <v>13</v>
      </c>
      <c r="F162" s="2">
        <f t="shared" si="29"/>
        <v>6.7708333333333329E-2</v>
      </c>
      <c r="G162" s="1">
        <f>Bio_Psych!I162</f>
        <v>23</v>
      </c>
      <c r="H162" s="2">
        <f t="shared" si="30"/>
        <v>0.11979166666666667</v>
      </c>
      <c r="I162" s="1">
        <f>Bio_Psych!K162</f>
        <v>30</v>
      </c>
      <c r="J162" s="2">
        <f t="shared" si="31"/>
        <v>0.15625</v>
      </c>
      <c r="K162" s="1">
        <f>Bio_Psych!M162+Bio_Psych!O162</f>
        <v>119</v>
      </c>
      <c r="L162" s="2">
        <f t="shared" si="32"/>
        <v>0.61979166666666663</v>
      </c>
      <c r="M162" s="35">
        <f>Bio_Psych!Q162</f>
        <v>192</v>
      </c>
      <c r="N162" s="35">
        <f>Bio_Psych!R162</f>
        <v>5</v>
      </c>
      <c r="O162" s="35">
        <f>Bio_Psych!S162</f>
        <v>197</v>
      </c>
      <c r="T162" s="123"/>
    </row>
    <row r="163" spans="2:20" x14ac:dyDescent="0.2">
      <c r="B163" s="24" t="s">
        <v>328</v>
      </c>
      <c r="C163" s="1">
        <f>Bio_Psych!C163+Bio_Psych!E163</f>
        <v>43</v>
      </c>
      <c r="D163" s="2">
        <f t="shared" si="29"/>
        <v>0.22872340425531915</v>
      </c>
      <c r="E163" s="1">
        <f>Bio_Psych!G163</f>
        <v>21</v>
      </c>
      <c r="F163" s="2">
        <f t="shared" si="29"/>
        <v>0.11170212765957446</v>
      </c>
      <c r="G163" s="1">
        <f>Bio_Psych!I163</f>
        <v>27</v>
      </c>
      <c r="H163" s="2">
        <f t="shared" si="30"/>
        <v>0.14361702127659576</v>
      </c>
      <c r="I163" s="1">
        <f>Bio_Psych!K163</f>
        <v>27</v>
      </c>
      <c r="J163" s="2">
        <f t="shared" si="31"/>
        <v>0.14361702127659576</v>
      </c>
      <c r="K163" s="1">
        <f>Bio_Psych!M163+Bio_Psych!O163</f>
        <v>70</v>
      </c>
      <c r="L163" s="2">
        <f t="shared" si="32"/>
        <v>0.37234042553191488</v>
      </c>
      <c r="M163" s="35">
        <f>Bio_Psych!Q163</f>
        <v>188</v>
      </c>
      <c r="N163" s="35">
        <f>Bio_Psych!R163</f>
        <v>9</v>
      </c>
      <c r="O163" s="35">
        <f>Bio_Psych!S163</f>
        <v>197</v>
      </c>
      <c r="T163" s="123"/>
    </row>
    <row r="164" spans="2:20" x14ac:dyDescent="0.2">
      <c r="B164" s="24" t="s">
        <v>329</v>
      </c>
      <c r="C164" s="1">
        <f>Bio_Psych!C164+Bio_Psych!E164</f>
        <v>44</v>
      </c>
      <c r="D164" s="2">
        <f t="shared" si="29"/>
        <v>0.23655913978494625</v>
      </c>
      <c r="E164" s="1">
        <f>Bio_Psych!G164</f>
        <v>27</v>
      </c>
      <c r="F164" s="2">
        <f t="shared" si="29"/>
        <v>0.14516129032258066</v>
      </c>
      <c r="G164" s="1">
        <f>Bio_Psych!I164</f>
        <v>20</v>
      </c>
      <c r="H164" s="2">
        <f t="shared" si="30"/>
        <v>0.10752688172043011</v>
      </c>
      <c r="I164" s="1">
        <f>Bio_Psych!K164</f>
        <v>35</v>
      </c>
      <c r="J164" s="2">
        <f t="shared" si="31"/>
        <v>0.18817204301075269</v>
      </c>
      <c r="K164" s="1">
        <f>Bio_Psych!M164+Bio_Psych!O164</f>
        <v>60</v>
      </c>
      <c r="L164" s="2">
        <f t="shared" si="32"/>
        <v>0.32258064516129031</v>
      </c>
      <c r="M164" s="35">
        <f>Bio_Psych!Q164</f>
        <v>186</v>
      </c>
      <c r="N164" s="35">
        <f>Bio_Psych!R164</f>
        <v>11</v>
      </c>
      <c r="O164" s="35">
        <f>Bio_Psych!S164</f>
        <v>197</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350</v>
      </c>
      <c r="N171" s="208" t="s">
        <v>5</v>
      </c>
      <c r="O171" s="208" t="s">
        <v>351</v>
      </c>
      <c r="P171" s="180"/>
      <c r="Q171" s="122"/>
      <c r="R171" s="122"/>
      <c r="S171" s="122"/>
    </row>
    <row r="172" spans="2:20" x14ac:dyDescent="0.2">
      <c r="B172" s="24" t="s">
        <v>34</v>
      </c>
      <c r="C172" s="1">
        <f>Bio_Psych!C172+Bio_Psych!E172</f>
        <v>6</v>
      </c>
      <c r="D172" s="2">
        <f>C172/$M172</f>
        <v>7.6923076923076927E-2</v>
      </c>
      <c r="E172" s="1">
        <f>Bio_Psych!G172</f>
        <v>4</v>
      </c>
      <c r="F172" s="2">
        <f>E172/$M172</f>
        <v>5.128205128205128E-2</v>
      </c>
      <c r="G172" s="1">
        <f>Bio_Psych!I172</f>
        <v>11</v>
      </c>
      <c r="H172" s="2">
        <f>G172/$M172</f>
        <v>0.14102564102564102</v>
      </c>
      <c r="I172" s="1">
        <f>Bio_Psych!K172</f>
        <v>10</v>
      </c>
      <c r="J172" s="2">
        <f>I172/$M172</f>
        <v>0.12820512820512819</v>
      </c>
      <c r="K172" s="1">
        <f>Bio_Psych!M172+Bio_Psych!O172</f>
        <v>47</v>
      </c>
      <c r="L172" s="2">
        <f>K172/$M172</f>
        <v>0.60256410256410253</v>
      </c>
      <c r="M172" s="35">
        <f>Bio_Psych!Q172</f>
        <v>78</v>
      </c>
      <c r="N172" s="35">
        <f>Bio_Psych!R172</f>
        <v>10</v>
      </c>
      <c r="O172" s="35">
        <f>Bio_Psych!S172</f>
        <v>88</v>
      </c>
      <c r="P172" s="180"/>
      <c r="Q172" s="122"/>
      <c r="R172" s="122"/>
      <c r="S172" s="122"/>
      <c r="T172" s="123"/>
    </row>
    <row r="173" spans="2:20" x14ac:dyDescent="0.2">
      <c r="B173" s="24" t="s">
        <v>324</v>
      </c>
      <c r="C173" s="1">
        <f>Bio_Psych!C173+Bio_Psych!E173</f>
        <v>11</v>
      </c>
      <c r="D173" s="2">
        <f t="shared" ref="D173:F178" si="33">C173/$M173</f>
        <v>0.13750000000000001</v>
      </c>
      <c r="E173" s="1">
        <f>Bio_Psych!G173</f>
        <v>10</v>
      </c>
      <c r="F173" s="2">
        <f t="shared" si="33"/>
        <v>0.125</v>
      </c>
      <c r="G173" s="1">
        <f>Bio_Psych!I173</f>
        <v>5</v>
      </c>
      <c r="H173" s="2">
        <f t="shared" ref="H173:H178" si="34">G173/$M173</f>
        <v>6.25E-2</v>
      </c>
      <c r="I173" s="1">
        <f>Bio_Psych!K173</f>
        <v>8</v>
      </c>
      <c r="J173" s="2">
        <f t="shared" ref="J173:J178" si="35">I173/$M173</f>
        <v>0.1</v>
      </c>
      <c r="K173" s="1">
        <f>Bio_Psych!M173+Bio_Psych!O173</f>
        <v>46</v>
      </c>
      <c r="L173" s="2">
        <f t="shared" ref="L173:L178" si="36">K173/$M173</f>
        <v>0.57499999999999996</v>
      </c>
      <c r="M173" s="35">
        <f>Bio_Psych!Q173</f>
        <v>80</v>
      </c>
      <c r="N173" s="35">
        <f>Bio_Psych!R173</f>
        <v>8</v>
      </c>
      <c r="O173" s="35">
        <f>Bio_Psych!S173</f>
        <v>88</v>
      </c>
      <c r="P173" s="180"/>
      <c r="Q173" s="122"/>
      <c r="R173" s="122"/>
      <c r="S173" s="122"/>
      <c r="T173" s="123"/>
    </row>
    <row r="174" spans="2:20" x14ac:dyDescent="0.2">
      <c r="B174" s="24" t="s">
        <v>325</v>
      </c>
      <c r="C174" s="1">
        <f>Bio_Psych!C174+Bio_Psych!E174</f>
        <v>14</v>
      </c>
      <c r="D174" s="2">
        <f t="shared" si="33"/>
        <v>0.17948717948717949</v>
      </c>
      <c r="E174" s="1">
        <f>Bio_Psych!G174</f>
        <v>7</v>
      </c>
      <c r="F174" s="2">
        <f t="shared" si="33"/>
        <v>8.9743589743589744E-2</v>
      </c>
      <c r="G174" s="1">
        <f>Bio_Psych!I174</f>
        <v>12</v>
      </c>
      <c r="H174" s="2">
        <f t="shared" si="34"/>
        <v>0.15384615384615385</v>
      </c>
      <c r="I174" s="1">
        <f>Bio_Psych!K174</f>
        <v>16</v>
      </c>
      <c r="J174" s="2">
        <f t="shared" si="35"/>
        <v>0.20512820512820512</v>
      </c>
      <c r="K174" s="1">
        <f>Bio_Psych!M174+Bio_Psych!O174</f>
        <v>29</v>
      </c>
      <c r="L174" s="2">
        <f t="shared" si="36"/>
        <v>0.37179487179487181</v>
      </c>
      <c r="M174" s="35">
        <f>Bio_Psych!Q174</f>
        <v>78</v>
      </c>
      <c r="N174" s="35">
        <f>Bio_Psych!R174</f>
        <v>10</v>
      </c>
      <c r="O174" s="35">
        <f>Bio_Psych!S174</f>
        <v>88</v>
      </c>
      <c r="P174" s="180"/>
      <c r="Q174" s="122"/>
      <c r="R174" s="122"/>
      <c r="S174" s="122"/>
      <c r="T174" s="123"/>
    </row>
    <row r="175" spans="2:20" x14ac:dyDescent="0.2">
      <c r="B175" s="24" t="s">
        <v>326</v>
      </c>
      <c r="C175" s="1">
        <f>Bio_Psych!C175+Bio_Psych!E175</f>
        <v>18</v>
      </c>
      <c r="D175" s="2">
        <f t="shared" si="33"/>
        <v>0.23684210526315788</v>
      </c>
      <c r="E175" s="1">
        <f>Bio_Psych!G175</f>
        <v>14</v>
      </c>
      <c r="F175" s="2">
        <f t="shared" si="33"/>
        <v>0.18421052631578946</v>
      </c>
      <c r="G175" s="1">
        <f>Bio_Psych!I175</f>
        <v>14</v>
      </c>
      <c r="H175" s="2">
        <f t="shared" si="34"/>
        <v>0.18421052631578946</v>
      </c>
      <c r="I175" s="1">
        <f>Bio_Psych!K175</f>
        <v>14</v>
      </c>
      <c r="J175" s="2">
        <f t="shared" si="35"/>
        <v>0.18421052631578946</v>
      </c>
      <c r="K175" s="1">
        <f>Bio_Psych!M175+Bio_Psych!O175</f>
        <v>16</v>
      </c>
      <c r="L175" s="2">
        <f t="shared" si="36"/>
        <v>0.21052631578947367</v>
      </c>
      <c r="M175" s="35">
        <f>Bio_Psych!Q175</f>
        <v>76</v>
      </c>
      <c r="N175" s="35">
        <f>Bio_Psych!R175</f>
        <v>12</v>
      </c>
      <c r="O175" s="35">
        <f>Bio_Psych!S175</f>
        <v>88</v>
      </c>
      <c r="P175" s="180"/>
      <c r="Q175" s="122"/>
      <c r="R175" s="122"/>
      <c r="S175" s="122"/>
      <c r="T175" s="123"/>
    </row>
    <row r="176" spans="2:20" x14ac:dyDescent="0.2">
      <c r="B176" s="24" t="s">
        <v>327</v>
      </c>
      <c r="C176" s="1">
        <f>Bio_Psych!C176+Bio_Psych!E176</f>
        <v>0</v>
      </c>
      <c r="D176" s="2">
        <f t="shared" si="33"/>
        <v>0</v>
      </c>
      <c r="E176" s="1">
        <f>Bio_Psych!G176</f>
        <v>3</v>
      </c>
      <c r="F176" s="2">
        <f t="shared" si="33"/>
        <v>3.4883720930232558E-2</v>
      </c>
      <c r="G176" s="1">
        <f>Bio_Psych!I176</f>
        <v>5</v>
      </c>
      <c r="H176" s="2">
        <f t="shared" si="34"/>
        <v>5.8139534883720929E-2</v>
      </c>
      <c r="I176" s="1">
        <f>Bio_Psych!K176</f>
        <v>13</v>
      </c>
      <c r="J176" s="2">
        <f t="shared" si="35"/>
        <v>0.15116279069767441</v>
      </c>
      <c r="K176" s="1">
        <f>Bio_Psych!M176+Bio_Psych!O176</f>
        <v>65</v>
      </c>
      <c r="L176" s="2">
        <f t="shared" si="36"/>
        <v>0.7558139534883721</v>
      </c>
      <c r="M176" s="35">
        <f>Bio_Psych!Q176</f>
        <v>86</v>
      </c>
      <c r="N176" s="35">
        <f>Bio_Psych!R176</f>
        <v>2</v>
      </c>
      <c r="O176" s="35">
        <f>Bio_Psych!S176</f>
        <v>88</v>
      </c>
      <c r="P176" s="180"/>
      <c r="Q176" s="122"/>
      <c r="R176" s="122"/>
      <c r="S176" s="122"/>
      <c r="T176" s="123"/>
    </row>
    <row r="177" spans="2:20" x14ac:dyDescent="0.2">
      <c r="B177" s="24" t="s">
        <v>328</v>
      </c>
      <c r="C177" s="1">
        <f>Bio_Psych!C177+Bio_Psych!E177</f>
        <v>14</v>
      </c>
      <c r="D177" s="2">
        <f t="shared" si="33"/>
        <v>0.16666666666666666</v>
      </c>
      <c r="E177" s="1">
        <f>Bio_Psych!G177</f>
        <v>11</v>
      </c>
      <c r="F177" s="2">
        <f t="shared" si="33"/>
        <v>0.13095238095238096</v>
      </c>
      <c r="G177" s="1">
        <f>Bio_Psych!I177</f>
        <v>12</v>
      </c>
      <c r="H177" s="2">
        <f t="shared" si="34"/>
        <v>0.14285714285714285</v>
      </c>
      <c r="I177" s="1">
        <f>Bio_Psych!K177</f>
        <v>15</v>
      </c>
      <c r="J177" s="2">
        <f t="shared" si="35"/>
        <v>0.17857142857142858</v>
      </c>
      <c r="K177" s="1">
        <f>Bio_Psych!M177+Bio_Psych!O177</f>
        <v>32</v>
      </c>
      <c r="L177" s="2">
        <f t="shared" si="36"/>
        <v>0.38095238095238093</v>
      </c>
      <c r="M177" s="35">
        <f>Bio_Psych!Q177</f>
        <v>84</v>
      </c>
      <c r="N177" s="35">
        <f>Bio_Psych!R177</f>
        <v>4</v>
      </c>
      <c r="O177" s="35">
        <f>Bio_Psych!S177</f>
        <v>88</v>
      </c>
      <c r="P177" s="180"/>
      <c r="Q177" s="122"/>
      <c r="R177" s="122"/>
      <c r="S177" s="122"/>
      <c r="T177" s="123"/>
    </row>
    <row r="178" spans="2:20" x14ac:dyDescent="0.2">
      <c r="B178" s="24" t="s">
        <v>329</v>
      </c>
      <c r="C178" s="1">
        <f>Bio_Psych!C178+Bio_Psych!E178</f>
        <v>11</v>
      </c>
      <c r="D178" s="2">
        <f t="shared" si="33"/>
        <v>0.13414634146341464</v>
      </c>
      <c r="E178" s="1">
        <f>Bio_Psych!G178</f>
        <v>12</v>
      </c>
      <c r="F178" s="2">
        <f t="shared" si="33"/>
        <v>0.14634146341463414</v>
      </c>
      <c r="G178" s="1">
        <f>Bio_Psych!I178</f>
        <v>8</v>
      </c>
      <c r="H178" s="2">
        <f t="shared" si="34"/>
        <v>9.7560975609756101E-2</v>
      </c>
      <c r="I178" s="1">
        <f>Bio_Psych!K178</f>
        <v>19</v>
      </c>
      <c r="J178" s="2">
        <f t="shared" si="35"/>
        <v>0.23170731707317074</v>
      </c>
      <c r="K178" s="1">
        <f>Bio_Psych!M178+Bio_Psych!O178</f>
        <v>32</v>
      </c>
      <c r="L178" s="2">
        <f t="shared" si="36"/>
        <v>0.3902439024390244</v>
      </c>
      <c r="M178" s="35">
        <f>Bio_Psych!Q178</f>
        <v>82</v>
      </c>
      <c r="N178" s="35">
        <f>Bio_Psych!R178</f>
        <v>6</v>
      </c>
      <c r="O178" s="35">
        <f>Bio_Psych!S178</f>
        <v>88</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350</v>
      </c>
      <c r="N185" s="208" t="s">
        <v>5</v>
      </c>
      <c r="O185" s="208" t="s">
        <v>351</v>
      </c>
      <c r="P185" s="180"/>
      <c r="Q185" s="122"/>
      <c r="R185" s="122"/>
      <c r="S185" s="122"/>
    </row>
    <row r="186" spans="2:20" x14ac:dyDescent="0.2">
      <c r="B186" s="24" t="s">
        <v>34</v>
      </c>
      <c r="C186" s="1">
        <f>Bio_Psych!C186+Bio_Psych!E186</f>
        <v>5</v>
      </c>
      <c r="D186" s="2">
        <f>C186/$M186</f>
        <v>4.9019607843137254E-2</v>
      </c>
      <c r="E186" s="1">
        <f>Bio_Psych!G186</f>
        <v>5</v>
      </c>
      <c r="F186" s="2">
        <f>E186/$M186</f>
        <v>4.9019607843137254E-2</v>
      </c>
      <c r="G186" s="1">
        <f>Bio_Psych!I186</f>
        <v>9</v>
      </c>
      <c r="H186" s="2">
        <f>G186/$M186</f>
        <v>8.8235294117647065E-2</v>
      </c>
      <c r="I186" s="1">
        <f>Bio_Psych!K186</f>
        <v>12</v>
      </c>
      <c r="J186" s="2">
        <f>I186/$M186</f>
        <v>0.11764705882352941</v>
      </c>
      <c r="K186" s="1">
        <f>Bio_Psych!M186+Bio_Psych!O186</f>
        <v>71</v>
      </c>
      <c r="L186" s="2">
        <f>K186/$M186</f>
        <v>0.69607843137254899</v>
      </c>
      <c r="M186" s="35">
        <f>Bio_Psych!Q186</f>
        <v>102</v>
      </c>
      <c r="N186" s="35">
        <f>Bio_Psych!R186</f>
        <v>7</v>
      </c>
      <c r="O186" s="35">
        <f>Bio_Psych!S186</f>
        <v>109</v>
      </c>
      <c r="P186" s="180"/>
      <c r="Q186" s="122"/>
      <c r="R186" s="122"/>
      <c r="S186" s="122"/>
      <c r="T186" s="123"/>
    </row>
    <row r="187" spans="2:20" x14ac:dyDescent="0.2">
      <c r="B187" s="24" t="s">
        <v>324</v>
      </c>
      <c r="C187" s="1">
        <f>Bio_Psych!C187+Bio_Psych!E187</f>
        <v>0</v>
      </c>
      <c r="D187" s="2">
        <f t="shared" ref="D187:F192" si="37">C187/$M187</f>
        <v>0</v>
      </c>
      <c r="E187" s="1">
        <f>Bio_Psych!G187</f>
        <v>1</v>
      </c>
      <c r="F187" s="2">
        <f t="shared" si="37"/>
        <v>0.01</v>
      </c>
      <c r="G187" s="1">
        <f>Bio_Psych!I187</f>
        <v>2</v>
      </c>
      <c r="H187" s="2">
        <f t="shared" ref="H187:H192" si="38">G187/$M187</f>
        <v>0.02</v>
      </c>
      <c r="I187" s="1">
        <f>Bio_Psych!K187</f>
        <v>6</v>
      </c>
      <c r="J187" s="2">
        <f t="shared" ref="J187:J192" si="39">I187/$M187</f>
        <v>0.06</v>
      </c>
      <c r="K187" s="1">
        <f>Bio_Psych!M187+Bio_Psych!O187</f>
        <v>91</v>
      </c>
      <c r="L187" s="2">
        <f t="shared" ref="L187:L192" si="40">K187/$M187</f>
        <v>0.91</v>
      </c>
      <c r="M187" s="35">
        <f>Bio_Psych!Q187</f>
        <v>100</v>
      </c>
      <c r="N187" s="35">
        <f>Bio_Psych!R187</f>
        <v>9</v>
      </c>
      <c r="O187" s="35">
        <f>Bio_Psych!S187</f>
        <v>109</v>
      </c>
      <c r="P187" s="180"/>
      <c r="Q187" s="122"/>
      <c r="R187" s="122"/>
      <c r="S187" s="122"/>
      <c r="T187" s="123"/>
    </row>
    <row r="188" spans="2:20" x14ac:dyDescent="0.2">
      <c r="B188" s="24" t="s">
        <v>325</v>
      </c>
      <c r="C188" s="1">
        <f>Bio_Psych!C188+Bio_Psych!E188</f>
        <v>9</v>
      </c>
      <c r="D188" s="2">
        <f t="shared" si="37"/>
        <v>8.5714285714285715E-2</v>
      </c>
      <c r="E188" s="1">
        <f>Bio_Psych!G188</f>
        <v>7</v>
      </c>
      <c r="F188" s="2">
        <f t="shared" si="37"/>
        <v>6.6666666666666666E-2</v>
      </c>
      <c r="G188" s="1">
        <f>Bio_Psych!I188</f>
        <v>13</v>
      </c>
      <c r="H188" s="2">
        <f t="shared" si="38"/>
        <v>0.12380952380952381</v>
      </c>
      <c r="I188" s="1">
        <f>Bio_Psych!K188</f>
        <v>21</v>
      </c>
      <c r="J188" s="2">
        <f t="shared" si="39"/>
        <v>0.2</v>
      </c>
      <c r="K188" s="1">
        <f>Bio_Psych!M188+Bio_Psych!O188</f>
        <v>55</v>
      </c>
      <c r="L188" s="2">
        <f t="shared" si="40"/>
        <v>0.52380952380952384</v>
      </c>
      <c r="M188" s="35">
        <f>Bio_Psych!Q188</f>
        <v>105</v>
      </c>
      <c r="N188" s="35">
        <f>Bio_Psych!R188</f>
        <v>4</v>
      </c>
      <c r="O188" s="35">
        <f>Bio_Psych!S188</f>
        <v>109</v>
      </c>
      <c r="P188" s="180"/>
      <c r="Q188" s="122"/>
      <c r="R188" s="122"/>
      <c r="S188" s="122"/>
      <c r="T188" s="123"/>
    </row>
    <row r="189" spans="2:20" x14ac:dyDescent="0.2">
      <c r="B189" s="24" t="s">
        <v>326</v>
      </c>
      <c r="C189" s="1">
        <f>Bio_Psych!C189+Bio_Psych!E189</f>
        <v>17</v>
      </c>
      <c r="D189" s="2">
        <f t="shared" si="37"/>
        <v>0.16831683168316833</v>
      </c>
      <c r="E189" s="1">
        <f>Bio_Psych!G189</f>
        <v>10</v>
      </c>
      <c r="F189" s="2">
        <f t="shared" si="37"/>
        <v>9.9009900990099015E-2</v>
      </c>
      <c r="G189" s="1">
        <f>Bio_Psych!I189</f>
        <v>13</v>
      </c>
      <c r="H189" s="2">
        <f t="shared" si="38"/>
        <v>0.12871287128712872</v>
      </c>
      <c r="I189" s="1">
        <f>Bio_Psych!K189</f>
        <v>24</v>
      </c>
      <c r="J189" s="2">
        <f t="shared" si="39"/>
        <v>0.23762376237623761</v>
      </c>
      <c r="K189" s="1">
        <f>Bio_Psych!M189+Bio_Psych!O189</f>
        <v>37</v>
      </c>
      <c r="L189" s="2">
        <f t="shared" si="40"/>
        <v>0.36633663366336633</v>
      </c>
      <c r="M189" s="35">
        <f>Bio_Psych!Q189</f>
        <v>101</v>
      </c>
      <c r="N189" s="35">
        <f>Bio_Psych!R189</f>
        <v>8</v>
      </c>
      <c r="O189" s="35">
        <f>Bio_Psych!S189</f>
        <v>109</v>
      </c>
      <c r="P189" s="180"/>
      <c r="Q189" s="122"/>
      <c r="R189" s="122"/>
      <c r="S189" s="122"/>
      <c r="T189" s="123"/>
    </row>
    <row r="190" spans="2:20" x14ac:dyDescent="0.2">
      <c r="B190" s="24" t="s">
        <v>327</v>
      </c>
      <c r="C190" s="1">
        <f>Bio_Psych!C190+Bio_Psych!E190</f>
        <v>7</v>
      </c>
      <c r="D190" s="2">
        <f t="shared" si="37"/>
        <v>6.6037735849056603E-2</v>
      </c>
      <c r="E190" s="1">
        <f>Bio_Psych!G190</f>
        <v>10</v>
      </c>
      <c r="F190" s="2">
        <f t="shared" si="37"/>
        <v>9.4339622641509441E-2</v>
      </c>
      <c r="G190" s="1">
        <f>Bio_Psych!I190</f>
        <v>18</v>
      </c>
      <c r="H190" s="2">
        <f t="shared" si="38"/>
        <v>0.16981132075471697</v>
      </c>
      <c r="I190" s="1">
        <f>Bio_Psych!K190</f>
        <v>17</v>
      </c>
      <c r="J190" s="2">
        <f t="shared" si="39"/>
        <v>0.16037735849056603</v>
      </c>
      <c r="K190" s="1">
        <f>Bio_Psych!M190+Bio_Psych!O190</f>
        <v>54</v>
      </c>
      <c r="L190" s="2">
        <f t="shared" si="40"/>
        <v>0.50943396226415094</v>
      </c>
      <c r="M190" s="35">
        <f>Bio_Psych!Q190</f>
        <v>106</v>
      </c>
      <c r="N190" s="35">
        <f>Bio_Psych!R190</f>
        <v>3</v>
      </c>
      <c r="O190" s="35">
        <f>Bio_Psych!S190</f>
        <v>109</v>
      </c>
      <c r="P190" s="180"/>
      <c r="Q190" s="122"/>
      <c r="R190" s="122"/>
      <c r="S190" s="122"/>
      <c r="T190" s="123"/>
    </row>
    <row r="191" spans="2:20" x14ac:dyDescent="0.2">
      <c r="B191" s="24" t="s">
        <v>328</v>
      </c>
      <c r="C191" s="1">
        <f>Bio_Psych!C191+Bio_Psych!E191</f>
        <v>29</v>
      </c>
      <c r="D191" s="2">
        <f t="shared" si="37"/>
        <v>0.27884615384615385</v>
      </c>
      <c r="E191" s="1">
        <f>Bio_Psych!G191</f>
        <v>10</v>
      </c>
      <c r="F191" s="2">
        <f t="shared" si="37"/>
        <v>9.6153846153846159E-2</v>
      </c>
      <c r="G191" s="1">
        <f>Bio_Psych!I191</f>
        <v>15</v>
      </c>
      <c r="H191" s="2">
        <f t="shared" si="38"/>
        <v>0.14423076923076922</v>
      </c>
      <c r="I191" s="1">
        <f>Bio_Psych!K191</f>
        <v>12</v>
      </c>
      <c r="J191" s="2">
        <f t="shared" si="39"/>
        <v>0.11538461538461539</v>
      </c>
      <c r="K191" s="1">
        <f>Bio_Psych!M191+Bio_Psych!O191</f>
        <v>38</v>
      </c>
      <c r="L191" s="2">
        <f t="shared" si="40"/>
        <v>0.36538461538461536</v>
      </c>
      <c r="M191" s="35">
        <f>Bio_Psych!Q191</f>
        <v>104</v>
      </c>
      <c r="N191" s="35">
        <f>Bio_Psych!R191</f>
        <v>5</v>
      </c>
      <c r="O191" s="35">
        <f>Bio_Psych!S191</f>
        <v>109</v>
      </c>
      <c r="P191" s="180"/>
      <c r="Q191" s="122"/>
      <c r="R191" s="122"/>
      <c r="S191" s="122"/>
      <c r="T191" s="123"/>
    </row>
    <row r="192" spans="2:20" x14ac:dyDescent="0.2">
      <c r="B192" s="24" t="s">
        <v>329</v>
      </c>
      <c r="C192" s="1">
        <f>Bio_Psych!C192+Bio_Psych!E192</f>
        <v>33</v>
      </c>
      <c r="D192" s="2">
        <f t="shared" si="37"/>
        <v>0.31730769230769229</v>
      </c>
      <c r="E192" s="1">
        <f>Bio_Psych!G192</f>
        <v>15</v>
      </c>
      <c r="F192" s="2">
        <f t="shared" si="37"/>
        <v>0.14423076923076922</v>
      </c>
      <c r="G192" s="1">
        <f>Bio_Psych!I192</f>
        <v>12</v>
      </c>
      <c r="H192" s="2">
        <f t="shared" si="38"/>
        <v>0.11538461538461539</v>
      </c>
      <c r="I192" s="1">
        <f>Bio_Psych!K192</f>
        <v>16</v>
      </c>
      <c r="J192" s="2">
        <f t="shared" si="39"/>
        <v>0.15384615384615385</v>
      </c>
      <c r="K192" s="1">
        <f>Bio_Psych!M192+Bio_Psych!O192</f>
        <v>28</v>
      </c>
      <c r="L192" s="2">
        <f t="shared" si="40"/>
        <v>0.26923076923076922</v>
      </c>
      <c r="M192" s="35">
        <f>Bio_Psych!Q192</f>
        <v>104</v>
      </c>
      <c r="N192" s="35">
        <f>Bio_Psych!R192</f>
        <v>5</v>
      </c>
      <c r="O192" s="35">
        <f>Bio_Psych!S192</f>
        <v>109</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350</v>
      </c>
      <c r="N199" s="208" t="s">
        <v>5</v>
      </c>
      <c r="O199" s="208" t="s">
        <v>351</v>
      </c>
      <c r="P199" s="180"/>
      <c r="Q199" s="122"/>
      <c r="R199" s="122"/>
      <c r="S199" s="122"/>
    </row>
    <row r="200" spans="2:20" x14ac:dyDescent="0.2">
      <c r="B200" s="24" t="s">
        <v>63</v>
      </c>
      <c r="C200" s="1">
        <f>Bio_Psych!C200+Bio_Psych!E200</f>
        <v>71</v>
      </c>
      <c r="D200" s="2">
        <f>C200/$M200</f>
        <v>0.37765957446808512</v>
      </c>
      <c r="E200" s="1">
        <f>Bio_Psych!G200</f>
        <v>17</v>
      </c>
      <c r="F200" s="2">
        <f>E200/$M200</f>
        <v>9.0425531914893623E-2</v>
      </c>
      <c r="G200" s="1">
        <f>Bio_Psych!I200</f>
        <v>22</v>
      </c>
      <c r="H200" s="2">
        <f>G200/$M200</f>
        <v>0.11702127659574468</v>
      </c>
      <c r="I200" s="1">
        <f>Bio_Psych!K200</f>
        <v>21</v>
      </c>
      <c r="J200" s="2">
        <f>I200/$M200</f>
        <v>0.11170212765957446</v>
      </c>
      <c r="K200" s="1">
        <f>Bio_Psych!M200+Bio_Psych!O200</f>
        <v>57</v>
      </c>
      <c r="L200" s="2">
        <f>K200/$M200</f>
        <v>0.30319148936170215</v>
      </c>
      <c r="M200" s="35">
        <f>Bio_Psych!Q200</f>
        <v>188</v>
      </c>
      <c r="N200" s="35">
        <f>Bio_Psych!R200</f>
        <v>9</v>
      </c>
      <c r="O200" s="35">
        <f>Bio_Psych!S200</f>
        <v>197</v>
      </c>
      <c r="P200" s="180"/>
      <c r="Q200" s="122"/>
      <c r="R200" s="122"/>
      <c r="S200" s="122"/>
      <c r="T200" s="123"/>
    </row>
    <row r="201" spans="2:20" x14ac:dyDescent="0.2">
      <c r="B201" s="24" t="s">
        <v>75</v>
      </c>
      <c r="C201" s="1">
        <f>Bio_Psych!C201+Bio_Psych!E201</f>
        <v>36</v>
      </c>
      <c r="D201" s="2">
        <f t="shared" ref="D201:F204" si="41">C201/$M201</f>
        <v>0.19047619047619047</v>
      </c>
      <c r="E201" s="1">
        <f>Bio_Psych!G201</f>
        <v>17</v>
      </c>
      <c r="F201" s="2">
        <f t="shared" si="41"/>
        <v>8.9947089947089942E-2</v>
      </c>
      <c r="G201" s="1">
        <f>Bio_Psych!I201</f>
        <v>24</v>
      </c>
      <c r="H201" s="2">
        <f t="shared" ref="H201:H204" si="42">G201/$M201</f>
        <v>0.12698412698412698</v>
      </c>
      <c r="I201" s="1">
        <f>Bio_Psych!K201</f>
        <v>36</v>
      </c>
      <c r="J201" s="2">
        <f t="shared" ref="J201:J204" si="43">I201/$M201</f>
        <v>0.19047619047619047</v>
      </c>
      <c r="K201" s="1">
        <f>Bio_Psych!M201+Bio_Psych!O201</f>
        <v>76</v>
      </c>
      <c r="L201" s="2">
        <f t="shared" ref="L201:L204" si="44">K201/$M201</f>
        <v>0.40211640211640209</v>
      </c>
      <c r="M201" s="35">
        <f>Bio_Psych!Q201</f>
        <v>189</v>
      </c>
      <c r="N201" s="35">
        <f>Bio_Psych!R201</f>
        <v>8</v>
      </c>
      <c r="O201" s="35">
        <f>Bio_Psych!S201</f>
        <v>197</v>
      </c>
      <c r="P201" s="180"/>
      <c r="Q201" s="122"/>
      <c r="R201" s="122"/>
      <c r="S201" s="122"/>
      <c r="T201" s="123"/>
    </row>
    <row r="202" spans="2:20" x14ac:dyDescent="0.2">
      <c r="B202" s="24" t="s">
        <v>76</v>
      </c>
      <c r="C202" s="1">
        <f>Bio_Psych!C202+Bio_Psych!E202</f>
        <v>41</v>
      </c>
      <c r="D202" s="2">
        <f t="shared" si="41"/>
        <v>0.22282608695652173</v>
      </c>
      <c r="E202" s="1">
        <f>Bio_Psych!G202</f>
        <v>18</v>
      </c>
      <c r="F202" s="2">
        <f t="shared" si="41"/>
        <v>9.7826086956521743E-2</v>
      </c>
      <c r="G202" s="1">
        <f>Bio_Psych!I202</f>
        <v>29</v>
      </c>
      <c r="H202" s="2">
        <f t="shared" si="42"/>
        <v>0.15760869565217392</v>
      </c>
      <c r="I202" s="1">
        <f>Bio_Psych!K202</f>
        <v>29</v>
      </c>
      <c r="J202" s="2">
        <f t="shared" si="43"/>
        <v>0.15760869565217392</v>
      </c>
      <c r="K202" s="1">
        <f>Bio_Psych!M202+Bio_Psych!O202</f>
        <v>67</v>
      </c>
      <c r="L202" s="2">
        <f t="shared" si="44"/>
        <v>0.3641304347826087</v>
      </c>
      <c r="M202" s="35">
        <f>Bio_Psych!Q202</f>
        <v>184</v>
      </c>
      <c r="N202" s="35">
        <f>Bio_Psych!R202</f>
        <v>13</v>
      </c>
      <c r="O202" s="35">
        <f>Bio_Psych!S202</f>
        <v>197</v>
      </c>
      <c r="P202" s="180"/>
      <c r="Q202" s="122"/>
      <c r="R202" s="122"/>
      <c r="S202" s="122"/>
      <c r="T202" s="123"/>
    </row>
    <row r="203" spans="2:20" x14ac:dyDescent="0.2">
      <c r="B203" s="24" t="s">
        <v>66</v>
      </c>
      <c r="C203" s="1">
        <f>Bio_Psych!C203+Bio_Psych!E203</f>
        <v>13</v>
      </c>
      <c r="D203" s="2">
        <f t="shared" si="41"/>
        <v>6.7708333333333329E-2</v>
      </c>
      <c r="E203" s="1">
        <f>Bio_Psych!G203</f>
        <v>8</v>
      </c>
      <c r="F203" s="2">
        <f t="shared" si="41"/>
        <v>4.1666666666666664E-2</v>
      </c>
      <c r="G203" s="1">
        <f>Bio_Psych!I203</f>
        <v>13</v>
      </c>
      <c r="H203" s="2">
        <f t="shared" si="42"/>
        <v>6.7708333333333329E-2</v>
      </c>
      <c r="I203" s="1">
        <f>Bio_Psych!K203</f>
        <v>21</v>
      </c>
      <c r="J203" s="2">
        <f t="shared" si="43"/>
        <v>0.109375</v>
      </c>
      <c r="K203" s="1">
        <f>Bio_Psych!M203+Bio_Psych!O203</f>
        <v>137</v>
      </c>
      <c r="L203" s="2">
        <f t="shared" si="44"/>
        <v>0.71354166666666663</v>
      </c>
      <c r="M203" s="35">
        <f>Bio_Psych!Q203</f>
        <v>192</v>
      </c>
      <c r="N203" s="35">
        <f>Bio_Psych!R203</f>
        <v>5</v>
      </c>
      <c r="O203" s="35">
        <f>Bio_Psych!S203</f>
        <v>197</v>
      </c>
      <c r="P203" s="180"/>
      <c r="Q203" s="122"/>
      <c r="R203" s="122"/>
      <c r="S203" s="122"/>
      <c r="T203" s="123"/>
    </row>
    <row r="204" spans="2:20" x14ac:dyDescent="0.2">
      <c r="B204" s="24" t="s">
        <v>67</v>
      </c>
      <c r="C204" s="1">
        <f>Bio_Psych!C204+Bio_Psych!E204</f>
        <v>61</v>
      </c>
      <c r="D204" s="2">
        <f t="shared" si="41"/>
        <v>0.32620320855614976</v>
      </c>
      <c r="E204" s="1">
        <f>Bio_Psych!G204</f>
        <v>15</v>
      </c>
      <c r="F204" s="2">
        <f t="shared" si="41"/>
        <v>8.0213903743315509E-2</v>
      </c>
      <c r="G204" s="1">
        <f>Bio_Psych!I204</f>
        <v>20</v>
      </c>
      <c r="H204" s="2">
        <f t="shared" si="42"/>
        <v>0.10695187165775401</v>
      </c>
      <c r="I204" s="1">
        <f>Bio_Psych!K204</f>
        <v>19</v>
      </c>
      <c r="J204" s="2">
        <f t="shared" si="43"/>
        <v>0.10160427807486631</v>
      </c>
      <c r="K204" s="1">
        <f>Bio_Psych!M204+Bio_Psych!O204</f>
        <v>72</v>
      </c>
      <c r="L204" s="2">
        <f t="shared" si="44"/>
        <v>0.38502673796791442</v>
      </c>
      <c r="M204" s="35">
        <f>Bio_Psych!Q204</f>
        <v>187</v>
      </c>
      <c r="N204" s="35">
        <f>Bio_Psych!R204</f>
        <v>10</v>
      </c>
      <c r="O204" s="35">
        <f>Bio_Psych!S204</f>
        <v>197</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350</v>
      </c>
      <c r="N211" s="208" t="s">
        <v>5</v>
      </c>
      <c r="O211" s="208" t="s">
        <v>351</v>
      </c>
      <c r="P211" s="180"/>
      <c r="Q211" s="122"/>
      <c r="R211" s="122"/>
      <c r="S211" s="122"/>
    </row>
    <row r="212" spans="2:20" x14ac:dyDescent="0.2">
      <c r="B212" s="24" t="s">
        <v>63</v>
      </c>
      <c r="C212" s="1">
        <f>Bio_Psych!C212+Bio_Psych!E212</f>
        <v>25</v>
      </c>
      <c r="D212" s="2">
        <f>C212/$M212</f>
        <v>0.30120481927710846</v>
      </c>
      <c r="E212" s="1">
        <f>Bio_Psych!G212</f>
        <v>9</v>
      </c>
      <c r="F212" s="2">
        <f>E212/$M212</f>
        <v>0.10843373493975904</v>
      </c>
      <c r="G212" s="1">
        <f>Bio_Psych!I212</f>
        <v>16</v>
      </c>
      <c r="H212" s="2">
        <f>G212/$M212</f>
        <v>0.19277108433734941</v>
      </c>
      <c r="I212" s="1">
        <f>Bio_Psych!K212</f>
        <v>8</v>
      </c>
      <c r="J212" s="2">
        <f>I212/$M212</f>
        <v>9.6385542168674704E-2</v>
      </c>
      <c r="K212" s="1">
        <f>Bio_Psych!M212+Bio_Psych!O212</f>
        <v>25</v>
      </c>
      <c r="L212" s="2">
        <f>K212/$M212</f>
        <v>0.30120481927710846</v>
      </c>
      <c r="M212" s="35">
        <f>Bio_Psych!Q212</f>
        <v>83</v>
      </c>
      <c r="N212" s="35">
        <f>Bio_Psych!R212</f>
        <v>5</v>
      </c>
      <c r="O212" s="35">
        <f>Bio_Psych!S212</f>
        <v>88</v>
      </c>
      <c r="P212" s="180"/>
      <c r="Q212" s="122"/>
      <c r="R212" s="122"/>
      <c r="S212" s="122"/>
      <c r="T212" s="123"/>
    </row>
    <row r="213" spans="2:20" x14ac:dyDescent="0.2">
      <c r="B213" s="24" t="s">
        <v>75</v>
      </c>
      <c r="C213" s="1">
        <f>Bio_Psych!C213+Bio_Psych!E213</f>
        <v>10</v>
      </c>
      <c r="D213" s="2">
        <f t="shared" ref="D213:F216" si="45">C213/$M213</f>
        <v>0.11904761904761904</v>
      </c>
      <c r="E213" s="1">
        <f>Bio_Psych!G213</f>
        <v>8</v>
      </c>
      <c r="F213" s="2">
        <f t="shared" si="45"/>
        <v>9.5238095238095233E-2</v>
      </c>
      <c r="G213" s="1">
        <f>Bio_Psych!I213</f>
        <v>7</v>
      </c>
      <c r="H213" s="2">
        <f t="shared" ref="H213:H216" si="46">G213/$M213</f>
        <v>8.3333333333333329E-2</v>
      </c>
      <c r="I213" s="1">
        <f>Bio_Psych!K213</f>
        <v>20</v>
      </c>
      <c r="J213" s="2">
        <f t="shared" ref="J213:J216" si="47">I213/$M213</f>
        <v>0.23809523809523808</v>
      </c>
      <c r="K213" s="1">
        <f>Bio_Psych!M213+Bio_Psych!O213</f>
        <v>39</v>
      </c>
      <c r="L213" s="2">
        <f t="shared" ref="L213:L216" si="48">K213/$M213</f>
        <v>0.4642857142857143</v>
      </c>
      <c r="M213" s="35">
        <f>Bio_Psych!Q213</f>
        <v>84</v>
      </c>
      <c r="N213" s="35">
        <f>Bio_Psych!R213</f>
        <v>4</v>
      </c>
      <c r="O213" s="35">
        <f>Bio_Psych!S213</f>
        <v>88</v>
      </c>
      <c r="P213" s="180"/>
      <c r="Q213" s="122"/>
      <c r="R213" s="122"/>
      <c r="S213" s="122"/>
      <c r="T213" s="123"/>
    </row>
    <row r="214" spans="2:20" x14ac:dyDescent="0.2">
      <c r="B214" s="24" t="s">
        <v>76</v>
      </c>
      <c r="C214" s="1">
        <f>Bio_Psych!C214+Bio_Psych!E214</f>
        <v>15</v>
      </c>
      <c r="D214" s="2">
        <f t="shared" si="45"/>
        <v>0.189873417721519</v>
      </c>
      <c r="E214" s="1">
        <f>Bio_Psych!G214</f>
        <v>11</v>
      </c>
      <c r="F214" s="2">
        <f t="shared" si="45"/>
        <v>0.13924050632911392</v>
      </c>
      <c r="G214" s="1">
        <f>Bio_Psych!I214</f>
        <v>10</v>
      </c>
      <c r="H214" s="2">
        <f t="shared" si="46"/>
        <v>0.12658227848101267</v>
      </c>
      <c r="I214" s="1">
        <f>Bio_Psych!K214</f>
        <v>14</v>
      </c>
      <c r="J214" s="2">
        <f t="shared" si="47"/>
        <v>0.17721518987341772</v>
      </c>
      <c r="K214" s="1">
        <f>Bio_Psych!M214+Bio_Psych!O214</f>
        <v>29</v>
      </c>
      <c r="L214" s="2">
        <f t="shared" si="48"/>
        <v>0.36708860759493672</v>
      </c>
      <c r="M214" s="35">
        <f>Bio_Psych!Q214</f>
        <v>79</v>
      </c>
      <c r="N214" s="35">
        <f>Bio_Psych!R214</f>
        <v>9</v>
      </c>
      <c r="O214" s="35">
        <f>Bio_Psych!S214</f>
        <v>88</v>
      </c>
      <c r="P214" s="180"/>
      <c r="Q214" s="122"/>
      <c r="R214" s="122"/>
      <c r="S214" s="122"/>
      <c r="T214" s="123"/>
    </row>
    <row r="215" spans="2:20" x14ac:dyDescent="0.2">
      <c r="B215" s="24" t="s">
        <v>66</v>
      </c>
      <c r="C215" s="1">
        <f>Bio_Psych!C215+Bio_Psych!E215</f>
        <v>1</v>
      </c>
      <c r="D215" s="2">
        <f t="shared" si="45"/>
        <v>1.1627906976744186E-2</v>
      </c>
      <c r="E215" s="1">
        <f>Bio_Psych!G215</f>
        <v>1</v>
      </c>
      <c r="F215" s="2">
        <f t="shared" si="45"/>
        <v>1.1627906976744186E-2</v>
      </c>
      <c r="G215" s="1">
        <f>Bio_Psych!I215</f>
        <v>1</v>
      </c>
      <c r="H215" s="2">
        <f t="shared" si="46"/>
        <v>1.1627906976744186E-2</v>
      </c>
      <c r="I215" s="1">
        <f>Bio_Psych!K215</f>
        <v>3</v>
      </c>
      <c r="J215" s="2">
        <f t="shared" si="47"/>
        <v>3.4883720930232558E-2</v>
      </c>
      <c r="K215" s="1">
        <f>Bio_Psych!M215+Bio_Psych!O215</f>
        <v>80</v>
      </c>
      <c r="L215" s="2">
        <f t="shared" si="48"/>
        <v>0.93023255813953487</v>
      </c>
      <c r="M215" s="35">
        <f>Bio_Psych!Q215</f>
        <v>86</v>
      </c>
      <c r="N215" s="35">
        <f>Bio_Psych!R215</f>
        <v>2</v>
      </c>
      <c r="O215" s="35">
        <f>Bio_Psych!S215</f>
        <v>88</v>
      </c>
      <c r="P215" s="180"/>
      <c r="Q215" s="122"/>
      <c r="R215" s="122"/>
      <c r="S215" s="122"/>
      <c r="T215" s="123"/>
    </row>
    <row r="216" spans="2:20" x14ac:dyDescent="0.2">
      <c r="B216" s="24" t="s">
        <v>78</v>
      </c>
      <c r="C216" s="1">
        <f>Bio_Psych!C216+Bio_Psych!E216</f>
        <v>19</v>
      </c>
      <c r="D216" s="2">
        <f t="shared" si="45"/>
        <v>0.2289156626506024</v>
      </c>
      <c r="E216" s="1">
        <f>Bio_Psych!G216</f>
        <v>6</v>
      </c>
      <c r="F216" s="2">
        <f t="shared" si="45"/>
        <v>7.2289156626506021E-2</v>
      </c>
      <c r="G216" s="1">
        <f>Bio_Psych!I216</f>
        <v>12</v>
      </c>
      <c r="H216" s="2">
        <f t="shared" si="46"/>
        <v>0.14457831325301204</v>
      </c>
      <c r="I216" s="1">
        <f>Bio_Psych!K216</f>
        <v>7</v>
      </c>
      <c r="J216" s="2">
        <f t="shared" si="47"/>
        <v>8.4337349397590355E-2</v>
      </c>
      <c r="K216" s="1">
        <f>Bio_Psych!M216+Bio_Psych!O216</f>
        <v>39</v>
      </c>
      <c r="L216" s="2">
        <f t="shared" si="48"/>
        <v>0.46987951807228917</v>
      </c>
      <c r="M216" s="35">
        <f>Bio_Psych!Q216</f>
        <v>83</v>
      </c>
      <c r="N216" s="35">
        <f>Bio_Psych!R216</f>
        <v>5</v>
      </c>
      <c r="O216" s="35">
        <f>Bio_Psych!S216</f>
        <v>88</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350</v>
      </c>
      <c r="N223" s="208" t="s">
        <v>5</v>
      </c>
      <c r="O223" s="208" t="s">
        <v>351</v>
      </c>
      <c r="P223" s="180"/>
      <c r="Q223" s="122"/>
      <c r="R223" s="122"/>
      <c r="S223" s="122"/>
    </row>
    <row r="224" spans="2:20" x14ac:dyDescent="0.2">
      <c r="B224" s="24" t="s">
        <v>63</v>
      </c>
      <c r="C224" s="1">
        <f>Bio_Psych!C224+Bio_Psych!E224</f>
        <v>46</v>
      </c>
      <c r="D224" s="2">
        <f>C224/$M224</f>
        <v>0.43809523809523809</v>
      </c>
      <c r="E224" s="1">
        <f>Bio_Psych!G224</f>
        <v>8</v>
      </c>
      <c r="F224" s="2">
        <f>E224/$M224</f>
        <v>7.6190476190476197E-2</v>
      </c>
      <c r="G224" s="1">
        <f>Bio_Psych!I224</f>
        <v>6</v>
      </c>
      <c r="H224" s="2">
        <f>G224/$M224</f>
        <v>5.7142857142857141E-2</v>
      </c>
      <c r="I224" s="1">
        <f>Bio_Psych!K224</f>
        <v>13</v>
      </c>
      <c r="J224" s="2">
        <f>I224/$M224</f>
        <v>0.12380952380952381</v>
      </c>
      <c r="K224" s="1">
        <f>Bio_Psych!M224+Bio_Psych!O224</f>
        <v>32</v>
      </c>
      <c r="L224" s="2">
        <f>K224/$M224</f>
        <v>0.30476190476190479</v>
      </c>
      <c r="M224" s="35">
        <f>Bio_Psych!Q224</f>
        <v>105</v>
      </c>
      <c r="N224" s="35">
        <f>Bio_Psych!R224</f>
        <v>4</v>
      </c>
      <c r="O224" s="35">
        <f>Bio_Psych!S224</f>
        <v>109</v>
      </c>
      <c r="P224" s="180"/>
      <c r="Q224" s="122"/>
      <c r="R224" s="122"/>
      <c r="S224" s="122"/>
      <c r="T224" s="123"/>
    </row>
    <row r="225" spans="2:20" x14ac:dyDescent="0.2">
      <c r="B225" s="24" t="s">
        <v>75</v>
      </c>
      <c r="C225" s="1">
        <f>Bio_Psych!C225+Bio_Psych!E225</f>
        <v>26</v>
      </c>
      <c r="D225" s="2">
        <f t="shared" ref="D225:F228" si="49">C225/$M225</f>
        <v>0.24761904761904763</v>
      </c>
      <c r="E225" s="1">
        <f>Bio_Psych!G225</f>
        <v>9</v>
      </c>
      <c r="F225" s="2">
        <f t="shared" si="49"/>
        <v>8.5714285714285715E-2</v>
      </c>
      <c r="G225" s="1">
        <f>Bio_Psych!I225</f>
        <v>17</v>
      </c>
      <c r="H225" s="2">
        <f t="shared" ref="H225:H228" si="50">G225/$M225</f>
        <v>0.16190476190476191</v>
      </c>
      <c r="I225" s="1">
        <f>Bio_Psych!K225</f>
        <v>16</v>
      </c>
      <c r="J225" s="2">
        <f t="shared" ref="J225:J228" si="51">I225/$M225</f>
        <v>0.15238095238095239</v>
      </c>
      <c r="K225" s="1">
        <f>Bio_Psych!M225+Bio_Psych!O225</f>
        <v>37</v>
      </c>
      <c r="L225" s="2">
        <f t="shared" ref="L225:L228" si="52">K225/$M225</f>
        <v>0.35238095238095241</v>
      </c>
      <c r="M225" s="35">
        <f>Bio_Psych!Q225</f>
        <v>105</v>
      </c>
      <c r="N225" s="35">
        <f>Bio_Psych!R225</f>
        <v>4</v>
      </c>
      <c r="O225" s="35">
        <f>Bio_Psych!S225</f>
        <v>109</v>
      </c>
      <c r="P225" s="180"/>
      <c r="Q225" s="122"/>
      <c r="R225" s="122"/>
      <c r="S225" s="122"/>
      <c r="T225" s="123"/>
    </row>
    <row r="226" spans="2:20" x14ac:dyDescent="0.2">
      <c r="B226" s="24" t="s">
        <v>76</v>
      </c>
      <c r="C226" s="1">
        <f>Bio_Psych!C226+Bio_Psych!E226</f>
        <v>26</v>
      </c>
      <c r="D226" s="2">
        <f t="shared" si="49"/>
        <v>0.24761904761904763</v>
      </c>
      <c r="E226" s="1">
        <f>Bio_Psych!G226</f>
        <v>7</v>
      </c>
      <c r="F226" s="2">
        <f t="shared" si="49"/>
        <v>6.6666666666666666E-2</v>
      </c>
      <c r="G226" s="1">
        <f>Bio_Psych!I226</f>
        <v>19</v>
      </c>
      <c r="H226" s="2">
        <f t="shared" si="50"/>
        <v>0.18095238095238095</v>
      </c>
      <c r="I226" s="1">
        <f>Bio_Psych!K226</f>
        <v>15</v>
      </c>
      <c r="J226" s="2">
        <f t="shared" si="51"/>
        <v>0.14285714285714285</v>
      </c>
      <c r="K226" s="1">
        <f>Bio_Psych!M226+Bio_Psych!O226</f>
        <v>38</v>
      </c>
      <c r="L226" s="2">
        <f t="shared" si="52"/>
        <v>0.3619047619047619</v>
      </c>
      <c r="M226" s="35">
        <f>Bio_Psych!Q226</f>
        <v>105</v>
      </c>
      <c r="N226" s="35">
        <f>Bio_Psych!R226</f>
        <v>4</v>
      </c>
      <c r="O226" s="35">
        <f>Bio_Psych!S226</f>
        <v>109</v>
      </c>
      <c r="P226" s="180"/>
      <c r="Q226" s="122"/>
      <c r="R226" s="122"/>
      <c r="S226" s="122"/>
      <c r="T226" s="123"/>
    </row>
    <row r="227" spans="2:20" x14ac:dyDescent="0.2">
      <c r="B227" s="24" t="s">
        <v>66</v>
      </c>
      <c r="C227" s="1">
        <f>Bio_Psych!C227+Bio_Psych!E227</f>
        <v>12</v>
      </c>
      <c r="D227" s="2">
        <f t="shared" si="49"/>
        <v>0.11320754716981132</v>
      </c>
      <c r="E227" s="1">
        <f>Bio_Psych!G227</f>
        <v>7</v>
      </c>
      <c r="F227" s="2">
        <f t="shared" si="49"/>
        <v>6.6037735849056603E-2</v>
      </c>
      <c r="G227" s="1">
        <f>Bio_Psych!I227</f>
        <v>12</v>
      </c>
      <c r="H227" s="2">
        <f t="shared" si="50"/>
        <v>0.11320754716981132</v>
      </c>
      <c r="I227" s="1">
        <f>Bio_Psych!K227</f>
        <v>18</v>
      </c>
      <c r="J227" s="2">
        <f t="shared" si="51"/>
        <v>0.16981132075471697</v>
      </c>
      <c r="K227" s="1">
        <f>Bio_Psych!M227+Bio_Psych!O227</f>
        <v>57</v>
      </c>
      <c r="L227" s="2">
        <f t="shared" si="52"/>
        <v>0.53773584905660377</v>
      </c>
      <c r="M227" s="35">
        <f>Bio_Psych!Q227</f>
        <v>106</v>
      </c>
      <c r="N227" s="35">
        <f>Bio_Psych!R227</f>
        <v>3</v>
      </c>
      <c r="O227" s="35">
        <f>Bio_Psych!S227</f>
        <v>109</v>
      </c>
      <c r="P227" s="180"/>
      <c r="Q227" s="122"/>
      <c r="R227" s="122"/>
      <c r="S227" s="122"/>
      <c r="T227" s="123"/>
    </row>
    <row r="228" spans="2:20" x14ac:dyDescent="0.2">
      <c r="B228" s="24" t="s">
        <v>78</v>
      </c>
      <c r="C228" s="1">
        <f>Bio_Psych!C228+Bio_Psych!E228</f>
        <v>42</v>
      </c>
      <c r="D228" s="2">
        <f t="shared" si="49"/>
        <v>0.40384615384615385</v>
      </c>
      <c r="E228" s="1">
        <f>Bio_Psych!G228</f>
        <v>9</v>
      </c>
      <c r="F228" s="2">
        <f t="shared" si="49"/>
        <v>8.6538461538461536E-2</v>
      </c>
      <c r="G228" s="1">
        <f>Bio_Psych!I228</f>
        <v>8</v>
      </c>
      <c r="H228" s="2">
        <f t="shared" si="50"/>
        <v>7.6923076923076927E-2</v>
      </c>
      <c r="I228" s="1">
        <f>Bio_Psych!K228</f>
        <v>12</v>
      </c>
      <c r="J228" s="2">
        <f t="shared" si="51"/>
        <v>0.11538461538461539</v>
      </c>
      <c r="K228" s="1">
        <f>Bio_Psych!M228+Bio_Psych!O228</f>
        <v>33</v>
      </c>
      <c r="L228" s="2">
        <f t="shared" si="52"/>
        <v>0.31730769230769229</v>
      </c>
      <c r="M228" s="35">
        <f>Bio_Psych!Q228</f>
        <v>104</v>
      </c>
      <c r="N228" s="35">
        <f>Bio_Psych!R228</f>
        <v>5</v>
      </c>
      <c r="O228" s="35">
        <f>Bio_Psych!S228</f>
        <v>109</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54" customHeight="1" x14ac:dyDescent="0.2">
      <c r="B235" s="253"/>
      <c r="C235" s="208" t="s">
        <v>333</v>
      </c>
      <c r="D235" s="32"/>
      <c r="E235" s="208" t="s">
        <v>53</v>
      </c>
      <c r="F235" s="32"/>
      <c r="G235" s="208" t="s">
        <v>334</v>
      </c>
      <c r="H235" s="32"/>
      <c r="I235" s="208" t="s">
        <v>350</v>
      </c>
      <c r="J235" s="208" t="s">
        <v>5</v>
      </c>
      <c r="K235" s="208" t="s">
        <v>351</v>
      </c>
    </row>
    <row r="236" spans="2:20" x14ac:dyDescent="0.2">
      <c r="B236" s="24" t="s">
        <v>27</v>
      </c>
      <c r="C236" s="1">
        <f>Bio_Psych!C236+Bio_Psych!E236</f>
        <v>19</v>
      </c>
      <c r="D236" s="2">
        <f>C236/$I236</f>
        <v>0.12751677852348994</v>
      </c>
      <c r="E236" s="1">
        <f>Bio_Psych!G236</f>
        <v>33</v>
      </c>
      <c r="F236" s="2">
        <f>E236/$I236</f>
        <v>0.22147651006711411</v>
      </c>
      <c r="G236" s="1">
        <f>Bio_Psych!I236+Bio_Psych!K236</f>
        <v>97</v>
      </c>
      <c r="H236" s="2">
        <f>G236/$I236</f>
        <v>0.65100671140939592</v>
      </c>
      <c r="I236" s="3">
        <f>Bio_Psych!M236</f>
        <v>149</v>
      </c>
      <c r="J236" s="3">
        <f>Bio_Psych!N236</f>
        <v>48</v>
      </c>
      <c r="K236" s="3">
        <f>Bio_Psych!O236</f>
        <v>197</v>
      </c>
    </row>
    <row r="237" spans="2:20" x14ac:dyDescent="0.2">
      <c r="B237" s="24" t="s">
        <v>28</v>
      </c>
      <c r="C237" s="1">
        <f>Bio_Psych!C237+Bio_Psych!E237</f>
        <v>7</v>
      </c>
      <c r="D237" s="2">
        <f t="shared" ref="D237:F238" si="53">C237/$I237</f>
        <v>0.1044776119402985</v>
      </c>
      <c r="E237" s="1">
        <f>Bio_Psych!G237</f>
        <v>15</v>
      </c>
      <c r="F237" s="2">
        <f t="shared" si="53"/>
        <v>0.22388059701492538</v>
      </c>
      <c r="G237" s="1">
        <f>Bio_Psych!I237+Bio_Psych!K237</f>
        <v>45</v>
      </c>
      <c r="H237" s="2">
        <f t="shared" ref="H237:H238" si="54">G237/$I237</f>
        <v>0.67164179104477617</v>
      </c>
      <c r="I237" s="3">
        <f>Bio_Psych!M237</f>
        <v>67</v>
      </c>
      <c r="J237" s="3">
        <f>Bio_Psych!N237</f>
        <v>21</v>
      </c>
      <c r="K237" s="3">
        <f>Bio_Psych!O237</f>
        <v>88</v>
      </c>
    </row>
    <row r="238" spans="2:20" x14ac:dyDescent="0.2">
      <c r="B238" s="24" t="s">
        <v>29</v>
      </c>
      <c r="C238" s="1">
        <f>Bio_Psych!C238+Bio_Psych!E238</f>
        <v>12</v>
      </c>
      <c r="D238" s="2">
        <f t="shared" si="53"/>
        <v>0.14634146341463414</v>
      </c>
      <c r="E238" s="1">
        <f>Bio_Psych!G238</f>
        <v>18</v>
      </c>
      <c r="F238" s="2">
        <f t="shared" si="53"/>
        <v>0.21951219512195122</v>
      </c>
      <c r="G238" s="1">
        <f>Bio_Psych!I238+Bio_Psych!K238</f>
        <v>52</v>
      </c>
      <c r="H238" s="2">
        <f t="shared" si="54"/>
        <v>0.63414634146341464</v>
      </c>
      <c r="I238" s="3">
        <f>Bio_Psych!M238</f>
        <v>82</v>
      </c>
      <c r="J238" s="3">
        <f>Bio_Psych!N238</f>
        <v>27</v>
      </c>
      <c r="K238" s="3">
        <f>Bio_Psych!O238</f>
        <v>109</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6.15" customHeight="1" x14ac:dyDescent="0.2">
      <c r="B245" s="254"/>
      <c r="C245" s="208" t="s">
        <v>336</v>
      </c>
      <c r="D245" s="32"/>
      <c r="E245" s="208"/>
      <c r="F245" s="32"/>
      <c r="G245" s="208" t="s">
        <v>337</v>
      </c>
      <c r="H245" s="32"/>
      <c r="I245" s="208" t="s">
        <v>350</v>
      </c>
      <c r="J245" s="208" t="s">
        <v>5</v>
      </c>
      <c r="K245" s="208" t="s">
        <v>351</v>
      </c>
      <c r="L245" s="34"/>
      <c r="M245" s="34"/>
      <c r="N245" s="34"/>
      <c r="O245" s="34"/>
    </row>
    <row r="246" spans="2:15" s="123" customFormat="1" ht="24" x14ac:dyDescent="0.2">
      <c r="B246" s="24" t="s">
        <v>86</v>
      </c>
      <c r="C246" s="1">
        <f>Bio_Psych!C246+Bio_Psych!E246</f>
        <v>37</v>
      </c>
      <c r="D246" s="2">
        <f>C246/$I246</f>
        <v>0.30081300813008133</v>
      </c>
      <c r="E246" s="1">
        <f>Bio_Psych!G246</f>
        <v>23</v>
      </c>
      <c r="F246" s="2">
        <f>E246/$I246</f>
        <v>0.18699186991869918</v>
      </c>
      <c r="G246" s="1">
        <f>Bio_Psych!I246+Bio_Psych!K246</f>
        <v>63</v>
      </c>
      <c r="H246" s="2">
        <f>G246/$I246</f>
        <v>0.51219512195121952</v>
      </c>
      <c r="I246" s="3">
        <f>Bio_Psych!M246</f>
        <v>123</v>
      </c>
      <c r="J246" s="3">
        <f>Bio_Psych!N246</f>
        <v>74</v>
      </c>
      <c r="K246" s="3">
        <f>Bio_Psych!O246</f>
        <v>197</v>
      </c>
      <c r="L246" s="34"/>
      <c r="M246" s="34"/>
      <c r="N246" s="34"/>
      <c r="O246" s="34"/>
    </row>
    <row r="247" spans="2:15" s="123" customFormat="1" x14ac:dyDescent="0.2">
      <c r="B247" s="24" t="s">
        <v>87</v>
      </c>
      <c r="C247" s="1">
        <f>Bio_Psych!C247+Bio_Psych!E247</f>
        <v>35</v>
      </c>
      <c r="D247" s="2">
        <f t="shared" ref="D247:F251" si="55">C247/$I247</f>
        <v>0.27559055118110237</v>
      </c>
      <c r="E247" s="1">
        <f>Bio_Psych!G247</f>
        <v>22</v>
      </c>
      <c r="F247" s="2">
        <f t="shared" si="55"/>
        <v>0.17322834645669291</v>
      </c>
      <c r="G247" s="1">
        <f>Bio_Psych!I247+Bio_Psych!K247</f>
        <v>70</v>
      </c>
      <c r="H247" s="2">
        <f t="shared" ref="H247:H251" si="56">G247/$I247</f>
        <v>0.55118110236220474</v>
      </c>
      <c r="I247" s="3">
        <f>Bio_Psych!M247</f>
        <v>127</v>
      </c>
      <c r="J247" s="3">
        <f>Bio_Psych!N247</f>
        <v>70</v>
      </c>
      <c r="K247" s="3">
        <f>Bio_Psych!O247</f>
        <v>197</v>
      </c>
      <c r="L247" s="34"/>
      <c r="M247" s="34"/>
      <c r="N247" s="34"/>
      <c r="O247" s="34"/>
    </row>
    <row r="248" spans="2:15" s="123" customFormat="1" ht="24" x14ac:dyDescent="0.2">
      <c r="B248" s="24" t="s">
        <v>88</v>
      </c>
      <c r="C248" s="1">
        <f>Bio_Psych!C248+Bio_Psych!E248</f>
        <v>44</v>
      </c>
      <c r="D248" s="2">
        <f t="shared" si="55"/>
        <v>0.31428571428571428</v>
      </c>
      <c r="E248" s="1">
        <f>Bio_Psych!G248</f>
        <v>22</v>
      </c>
      <c r="F248" s="2">
        <f t="shared" si="55"/>
        <v>0.15714285714285714</v>
      </c>
      <c r="G248" s="1">
        <f>Bio_Psych!I248+Bio_Psych!K248</f>
        <v>74</v>
      </c>
      <c r="H248" s="2">
        <f t="shared" si="56"/>
        <v>0.52857142857142858</v>
      </c>
      <c r="I248" s="3">
        <f>Bio_Psych!M248</f>
        <v>140</v>
      </c>
      <c r="J248" s="3">
        <f>Bio_Psych!N248</f>
        <v>57</v>
      </c>
      <c r="K248" s="3">
        <f>Bio_Psych!O248</f>
        <v>197</v>
      </c>
      <c r="L248" s="34"/>
      <c r="M248" s="34"/>
      <c r="N248" s="34"/>
      <c r="O248" s="34"/>
    </row>
    <row r="249" spans="2:15" s="123" customFormat="1" ht="24" x14ac:dyDescent="0.2">
      <c r="B249" s="24" t="s">
        <v>89</v>
      </c>
      <c r="C249" s="1">
        <f>Bio_Psych!C249+Bio_Psych!E249</f>
        <v>39</v>
      </c>
      <c r="D249" s="2">
        <f t="shared" si="55"/>
        <v>0.25657894736842107</v>
      </c>
      <c r="E249" s="1">
        <f>Bio_Psych!G249</f>
        <v>23</v>
      </c>
      <c r="F249" s="2">
        <f t="shared" si="55"/>
        <v>0.15131578947368421</v>
      </c>
      <c r="G249" s="1">
        <f>Bio_Psych!I249+Bio_Psych!K249</f>
        <v>90</v>
      </c>
      <c r="H249" s="2">
        <f t="shared" si="56"/>
        <v>0.59210526315789469</v>
      </c>
      <c r="I249" s="3">
        <f>Bio_Psych!M249</f>
        <v>152</v>
      </c>
      <c r="J249" s="3">
        <f>Bio_Psych!N249</f>
        <v>45</v>
      </c>
      <c r="K249" s="3">
        <f>Bio_Psych!O249</f>
        <v>197</v>
      </c>
      <c r="L249" s="34"/>
      <c r="M249" s="34"/>
      <c r="N249" s="34"/>
      <c r="O249" s="34"/>
    </row>
    <row r="250" spans="2:15" s="123" customFormat="1" ht="24" x14ac:dyDescent="0.2">
      <c r="B250" s="24" t="s">
        <v>90</v>
      </c>
      <c r="C250" s="1">
        <f>Bio_Psych!C250+Bio_Psych!E250</f>
        <v>7</v>
      </c>
      <c r="D250" s="2">
        <f t="shared" si="55"/>
        <v>4.2168674698795178E-2</v>
      </c>
      <c r="E250" s="1">
        <f>Bio_Psych!G250</f>
        <v>12</v>
      </c>
      <c r="F250" s="2">
        <f t="shared" si="55"/>
        <v>7.2289156626506021E-2</v>
      </c>
      <c r="G250" s="1">
        <f>Bio_Psych!I250+Bio_Psych!K250</f>
        <v>147</v>
      </c>
      <c r="H250" s="2">
        <f t="shared" si="56"/>
        <v>0.88554216867469882</v>
      </c>
      <c r="I250" s="3">
        <f>Bio_Psych!M250</f>
        <v>166</v>
      </c>
      <c r="J250" s="3">
        <f>Bio_Psych!N250</f>
        <v>31</v>
      </c>
      <c r="K250" s="3">
        <f>Bio_Psych!O250</f>
        <v>197</v>
      </c>
      <c r="L250" s="34"/>
      <c r="M250" s="34"/>
      <c r="N250" s="34"/>
      <c r="O250" s="34"/>
    </row>
    <row r="251" spans="2:15" s="123" customFormat="1" ht="36" x14ac:dyDescent="0.2">
      <c r="B251" s="24" t="s">
        <v>91</v>
      </c>
      <c r="C251" s="1">
        <f>Bio_Psych!C251+Bio_Psych!E251</f>
        <v>7</v>
      </c>
      <c r="D251" s="2">
        <f t="shared" si="55"/>
        <v>4.0697674418604654E-2</v>
      </c>
      <c r="E251" s="1">
        <f>Bio_Psych!G251</f>
        <v>16</v>
      </c>
      <c r="F251" s="2">
        <f t="shared" si="55"/>
        <v>9.3023255813953487E-2</v>
      </c>
      <c r="G251" s="1">
        <f>Bio_Psych!I251+Bio_Psych!K251</f>
        <v>149</v>
      </c>
      <c r="H251" s="2">
        <f t="shared" si="56"/>
        <v>0.86627906976744184</v>
      </c>
      <c r="I251" s="3">
        <f>Bio_Psych!M251</f>
        <v>172</v>
      </c>
      <c r="J251" s="3">
        <f>Bio_Psych!N251</f>
        <v>25</v>
      </c>
      <c r="K251" s="3">
        <f>Bio_Psych!O251</f>
        <v>197</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350</v>
      </c>
      <c r="J258" s="208" t="s">
        <v>5</v>
      </c>
      <c r="K258" s="210" t="s">
        <v>351</v>
      </c>
      <c r="L258" s="179"/>
      <c r="M258" s="122"/>
      <c r="N258" s="122"/>
      <c r="O258" s="122"/>
    </row>
    <row r="259" spans="2:15" s="123" customFormat="1" ht="24" x14ac:dyDescent="0.2">
      <c r="B259" s="24" t="s">
        <v>86</v>
      </c>
      <c r="C259" s="1">
        <f>Bio_Psych!C259+Bio_Psych!E259</f>
        <v>17</v>
      </c>
      <c r="D259" s="2">
        <f>C259/$I259</f>
        <v>0.28333333333333333</v>
      </c>
      <c r="E259" s="1">
        <f>Bio_Psych!G259</f>
        <v>14</v>
      </c>
      <c r="F259" s="2">
        <f>E259/$I259</f>
        <v>0.23333333333333334</v>
      </c>
      <c r="G259" s="1">
        <f>Bio_Psych!I259+Bio_Psych!K259</f>
        <v>29</v>
      </c>
      <c r="H259" s="2">
        <f>G259/$I259</f>
        <v>0.48333333333333334</v>
      </c>
      <c r="I259" s="3">
        <f>Bio_Psych!M259</f>
        <v>60</v>
      </c>
      <c r="J259" s="3">
        <f>Bio_Psych!N259</f>
        <v>28</v>
      </c>
      <c r="K259" s="3">
        <f>Bio_Psych!O259</f>
        <v>88</v>
      </c>
      <c r="L259" s="34"/>
      <c r="M259" s="34"/>
      <c r="N259" s="34"/>
      <c r="O259" s="34"/>
    </row>
    <row r="260" spans="2:15" s="123" customFormat="1" x14ac:dyDescent="0.2">
      <c r="B260" s="24" t="s">
        <v>87</v>
      </c>
      <c r="C260" s="1">
        <f>Bio_Psych!C260+Bio_Psych!E260</f>
        <v>11</v>
      </c>
      <c r="D260" s="2">
        <f t="shared" ref="D260:D264" si="57">C260/$I260</f>
        <v>0.16923076923076924</v>
      </c>
      <c r="E260" s="1">
        <f>Bio_Psych!G260</f>
        <v>15</v>
      </c>
      <c r="F260" s="2">
        <f t="shared" ref="F260:F264" si="58">E260/$I260</f>
        <v>0.23076923076923078</v>
      </c>
      <c r="G260" s="1">
        <f>Bio_Psych!I260+Bio_Psych!K260</f>
        <v>39</v>
      </c>
      <c r="H260" s="2">
        <f t="shared" ref="H260:H264" si="59">G260/$I260</f>
        <v>0.6</v>
      </c>
      <c r="I260" s="3">
        <f>Bio_Psych!M260</f>
        <v>65</v>
      </c>
      <c r="J260" s="3">
        <f>Bio_Psych!N260</f>
        <v>23</v>
      </c>
      <c r="K260" s="3">
        <f>Bio_Psych!O260</f>
        <v>88</v>
      </c>
      <c r="L260" s="34"/>
      <c r="M260" s="34"/>
      <c r="N260" s="34"/>
      <c r="O260" s="34"/>
    </row>
    <row r="261" spans="2:15" s="123" customFormat="1" ht="24" x14ac:dyDescent="0.2">
      <c r="B261" s="24" t="s">
        <v>88</v>
      </c>
      <c r="C261" s="1">
        <f>Bio_Psych!C261+Bio_Psych!E261</f>
        <v>17</v>
      </c>
      <c r="D261" s="2">
        <f t="shared" si="57"/>
        <v>0.27419354838709675</v>
      </c>
      <c r="E261" s="1">
        <f>Bio_Psych!G261</f>
        <v>11</v>
      </c>
      <c r="F261" s="2">
        <f t="shared" si="58"/>
        <v>0.17741935483870969</v>
      </c>
      <c r="G261" s="1">
        <f>Bio_Psych!I261+Bio_Psych!K261</f>
        <v>34</v>
      </c>
      <c r="H261" s="2">
        <f t="shared" si="59"/>
        <v>0.54838709677419351</v>
      </c>
      <c r="I261" s="3">
        <f>Bio_Psych!M261</f>
        <v>62</v>
      </c>
      <c r="J261" s="3">
        <f>Bio_Psych!N261</f>
        <v>26</v>
      </c>
      <c r="K261" s="3">
        <f>Bio_Psych!O261</f>
        <v>88</v>
      </c>
      <c r="L261" s="34"/>
      <c r="M261" s="34"/>
      <c r="N261" s="34"/>
      <c r="O261" s="34"/>
    </row>
    <row r="262" spans="2:15" s="123" customFormat="1" ht="24" x14ac:dyDescent="0.2">
      <c r="B262" s="24" t="s">
        <v>93</v>
      </c>
      <c r="C262" s="1">
        <f>Bio_Psych!C262+Bio_Psych!E262</f>
        <v>8</v>
      </c>
      <c r="D262" s="2">
        <f t="shared" si="57"/>
        <v>0.11594202898550725</v>
      </c>
      <c r="E262" s="1">
        <f>Bio_Psych!G262</f>
        <v>10</v>
      </c>
      <c r="F262" s="2">
        <f t="shared" si="58"/>
        <v>0.14492753623188406</v>
      </c>
      <c r="G262" s="1">
        <f>Bio_Psych!I262+Bio_Psych!K262</f>
        <v>51</v>
      </c>
      <c r="H262" s="2">
        <f t="shared" si="59"/>
        <v>0.73913043478260865</v>
      </c>
      <c r="I262" s="3">
        <f>Bio_Psych!M262</f>
        <v>69</v>
      </c>
      <c r="J262" s="3">
        <f>Bio_Psych!N262</f>
        <v>19</v>
      </c>
      <c r="K262" s="3">
        <f>Bio_Psych!O262</f>
        <v>88</v>
      </c>
      <c r="L262" s="34"/>
      <c r="M262" s="34"/>
      <c r="N262" s="34"/>
      <c r="O262" s="34"/>
    </row>
    <row r="263" spans="2:15" s="123" customFormat="1" ht="24" x14ac:dyDescent="0.2">
      <c r="B263" s="24" t="s">
        <v>90</v>
      </c>
      <c r="C263" s="1">
        <f>Bio_Psych!C263+Bio_Psych!E263</f>
        <v>5</v>
      </c>
      <c r="D263" s="2">
        <f t="shared" si="57"/>
        <v>7.2463768115942032E-2</v>
      </c>
      <c r="E263" s="1">
        <f>Bio_Psych!G263</f>
        <v>8</v>
      </c>
      <c r="F263" s="2">
        <f t="shared" si="58"/>
        <v>0.11594202898550725</v>
      </c>
      <c r="G263" s="1">
        <f>Bio_Psych!I263+Bio_Psych!K263</f>
        <v>56</v>
      </c>
      <c r="H263" s="2">
        <f t="shared" si="59"/>
        <v>0.81159420289855078</v>
      </c>
      <c r="I263" s="3">
        <f>Bio_Psych!M263</f>
        <v>69</v>
      </c>
      <c r="J263" s="3">
        <f>Bio_Psych!N263</f>
        <v>19</v>
      </c>
      <c r="K263" s="3">
        <f>Bio_Psych!O263</f>
        <v>88</v>
      </c>
      <c r="L263" s="34"/>
      <c r="M263" s="34"/>
      <c r="N263" s="34"/>
      <c r="O263" s="34"/>
    </row>
    <row r="264" spans="2:15" s="123" customFormat="1" ht="36" x14ac:dyDescent="0.2">
      <c r="B264" s="24" t="s">
        <v>91</v>
      </c>
      <c r="C264" s="1">
        <f>Bio_Psych!C264+Bio_Psych!E264</f>
        <v>4</v>
      </c>
      <c r="D264" s="2">
        <f t="shared" si="57"/>
        <v>5.4054054054054057E-2</v>
      </c>
      <c r="E264" s="1">
        <f>Bio_Psych!G264</f>
        <v>5</v>
      </c>
      <c r="F264" s="2">
        <f t="shared" si="58"/>
        <v>6.7567567567567571E-2</v>
      </c>
      <c r="G264" s="1">
        <f>Bio_Psych!I264+Bio_Psych!K264</f>
        <v>65</v>
      </c>
      <c r="H264" s="2">
        <f t="shared" si="59"/>
        <v>0.8783783783783784</v>
      </c>
      <c r="I264" s="3">
        <f>Bio_Psych!M264</f>
        <v>74</v>
      </c>
      <c r="J264" s="3">
        <f>Bio_Psych!N264</f>
        <v>14</v>
      </c>
      <c r="K264" s="3">
        <f>Bio_Psych!O264</f>
        <v>88</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350</v>
      </c>
      <c r="J271" s="208" t="s">
        <v>5</v>
      </c>
      <c r="K271" s="208" t="s">
        <v>351</v>
      </c>
      <c r="L271" s="34"/>
      <c r="M271" s="34"/>
      <c r="N271" s="34"/>
      <c r="O271" s="34"/>
    </row>
    <row r="272" spans="2:15" s="123" customFormat="1" ht="24" x14ac:dyDescent="0.2">
      <c r="B272" s="24" t="s">
        <v>86</v>
      </c>
      <c r="C272" s="1">
        <f>Bio_Psych!C272+Bio_Psych!E272</f>
        <v>20</v>
      </c>
      <c r="D272" s="2">
        <f>C272/$I272</f>
        <v>0.31746031746031744</v>
      </c>
      <c r="E272" s="1">
        <f>Bio_Psych!G272</f>
        <v>9</v>
      </c>
      <c r="F272" s="2">
        <f>E272/$I272</f>
        <v>0.14285714285714285</v>
      </c>
      <c r="G272" s="1">
        <f>Bio_Psych!I272+Bio_Psych!K272</f>
        <v>34</v>
      </c>
      <c r="H272" s="2">
        <f>G272/$I272</f>
        <v>0.53968253968253965</v>
      </c>
      <c r="I272" s="3">
        <f>Bio_Psych!M272</f>
        <v>63</v>
      </c>
      <c r="J272" s="3">
        <f>Bio_Psych!N272</f>
        <v>46</v>
      </c>
      <c r="K272" s="3">
        <f>Bio_Psych!O272</f>
        <v>109</v>
      </c>
      <c r="L272" s="34"/>
      <c r="M272" s="34"/>
      <c r="N272" s="34"/>
      <c r="O272" s="34"/>
    </row>
    <row r="273" spans="2:15" s="123" customFormat="1" x14ac:dyDescent="0.2">
      <c r="B273" s="24" t="s">
        <v>87</v>
      </c>
      <c r="C273" s="1">
        <f>Bio_Psych!C273+Bio_Psych!E273</f>
        <v>24</v>
      </c>
      <c r="D273" s="2">
        <f t="shared" ref="D273:F278" si="60">C273/$I273</f>
        <v>0.38709677419354838</v>
      </c>
      <c r="E273" s="1">
        <f>Bio_Psych!G273</f>
        <v>7</v>
      </c>
      <c r="F273" s="2">
        <f t="shared" si="60"/>
        <v>0.11290322580645161</v>
      </c>
      <c r="G273" s="1">
        <f>Bio_Psych!I273+Bio_Psych!K273</f>
        <v>31</v>
      </c>
      <c r="H273" s="2">
        <f t="shared" ref="H273:H278" si="61">G273/$I273</f>
        <v>0.5</v>
      </c>
      <c r="I273" s="3">
        <f>Bio_Psych!M273</f>
        <v>62</v>
      </c>
      <c r="J273" s="3">
        <f>Bio_Psych!N273</f>
        <v>47</v>
      </c>
      <c r="K273" s="3">
        <f>Bio_Psych!O273</f>
        <v>109</v>
      </c>
      <c r="L273" s="34"/>
      <c r="M273" s="34"/>
      <c r="N273" s="34"/>
      <c r="O273" s="34"/>
    </row>
    <row r="274" spans="2:15" s="123" customFormat="1" ht="24" x14ac:dyDescent="0.2">
      <c r="B274" s="24" t="s">
        <v>88</v>
      </c>
      <c r="C274" s="1">
        <f>Bio_Psych!C274+Bio_Psych!E274</f>
        <v>27</v>
      </c>
      <c r="D274" s="2">
        <f t="shared" si="60"/>
        <v>0.34615384615384615</v>
      </c>
      <c r="E274" s="1">
        <f>Bio_Psych!G274</f>
        <v>11</v>
      </c>
      <c r="F274" s="2">
        <f t="shared" si="60"/>
        <v>0.14102564102564102</v>
      </c>
      <c r="G274" s="1">
        <f>Bio_Psych!I274+Bio_Psych!K274</f>
        <v>40</v>
      </c>
      <c r="H274" s="2">
        <f t="shared" si="61"/>
        <v>0.51282051282051277</v>
      </c>
      <c r="I274" s="3">
        <f>Bio_Psych!M274</f>
        <v>78</v>
      </c>
      <c r="J274" s="3">
        <f>Bio_Psych!N274</f>
        <v>31</v>
      </c>
      <c r="K274" s="3">
        <f>Bio_Psych!O274</f>
        <v>109</v>
      </c>
      <c r="L274" s="34"/>
      <c r="M274" s="34"/>
      <c r="N274" s="34"/>
      <c r="O274" s="34"/>
    </row>
    <row r="275" spans="2:15" s="123" customFormat="1" ht="24" x14ac:dyDescent="0.2">
      <c r="B275" s="24" t="s">
        <v>93</v>
      </c>
      <c r="C275" s="1">
        <f>Bio_Psych!C275+Bio_Psych!E275</f>
        <v>31</v>
      </c>
      <c r="D275" s="2">
        <f t="shared" si="60"/>
        <v>0.37349397590361444</v>
      </c>
      <c r="E275" s="1">
        <f>Bio_Psych!G275</f>
        <v>13</v>
      </c>
      <c r="F275" s="2">
        <f t="shared" si="60"/>
        <v>0.15662650602409639</v>
      </c>
      <c r="G275" s="1">
        <f>Bio_Psych!I275+Bio_Psych!K275</f>
        <v>39</v>
      </c>
      <c r="H275" s="2">
        <f t="shared" si="61"/>
        <v>0.46987951807228917</v>
      </c>
      <c r="I275" s="3">
        <f>Bio_Psych!M275</f>
        <v>83</v>
      </c>
      <c r="J275" s="3">
        <f>Bio_Psych!N275</f>
        <v>26</v>
      </c>
      <c r="K275" s="3">
        <f>Bio_Psych!O275</f>
        <v>109</v>
      </c>
      <c r="L275" s="34"/>
      <c r="M275" s="34"/>
      <c r="N275" s="34"/>
      <c r="O275" s="34"/>
    </row>
    <row r="276" spans="2:15" s="123" customFormat="1" ht="24" x14ac:dyDescent="0.2">
      <c r="B276" s="24" t="s">
        <v>90</v>
      </c>
      <c r="C276" s="1">
        <f>Bio_Psych!C276+Bio_Psych!E276</f>
        <v>2</v>
      </c>
      <c r="D276" s="2">
        <f t="shared" si="60"/>
        <v>2.0618556701030927E-2</v>
      </c>
      <c r="E276" s="1">
        <f>Bio_Psych!G276</f>
        <v>4</v>
      </c>
      <c r="F276" s="2">
        <f t="shared" si="60"/>
        <v>4.1237113402061855E-2</v>
      </c>
      <c r="G276" s="1">
        <f>Bio_Psych!I276+Bio_Psych!K276</f>
        <v>91</v>
      </c>
      <c r="H276" s="2">
        <f t="shared" si="61"/>
        <v>0.93814432989690721</v>
      </c>
      <c r="I276" s="3">
        <f>Bio_Psych!M276</f>
        <v>97</v>
      </c>
      <c r="J276" s="3">
        <f>Bio_Psych!N276</f>
        <v>12</v>
      </c>
      <c r="K276" s="3">
        <f>Bio_Psych!O276</f>
        <v>109</v>
      </c>
      <c r="L276" s="34"/>
      <c r="M276" s="34"/>
      <c r="N276" s="34"/>
      <c r="O276" s="34"/>
    </row>
    <row r="277" spans="2:15" s="123" customFormat="1" ht="36" x14ac:dyDescent="0.2">
      <c r="B277" s="24" t="s">
        <v>91</v>
      </c>
      <c r="C277" s="1">
        <f>Bio_Psych!C277+Bio_Psych!E277</f>
        <v>3</v>
      </c>
      <c r="D277" s="2">
        <f t="shared" si="60"/>
        <v>3.0612244897959183E-2</v>
      </c>
      <c r="E277" s="1">
        <f>Bio_Psych!G277</f>
        <v>11</v>
      </c>
      <c r="F277" s="2">
        <f t="shared" si="60"/>
        <v>0.11224489795918367</v>
      </c>
      <c r="G277" s="1">
        <f>Bio_Psych!I277+Bio_Psych!K277</f>
        <v>84</v>
      </c>
      <c r="H277" s="2">
        <f t="shared" si="61"/>
        <v>0.8571428571428571</v>
      </c>
      <c r="I277" s="3">
        <f>Bio_Psych!M277</f>
        <v>98</v>
      </c>
      <c r="J277" s="3">
        <f>Bio_Psych!N277</f>
        <v>11</v>
      </c>
      <c r="K277" s="3">
        <f>Bio_Psych!O277</f>
        <v>109</v>
      </c>
      <c r="L277" s="34"/>
      <c r="M277" s="34"/>
      <c r="N277" s="34"/>
      <c r="O277" s="34"/>
    </row>
    <row r="278" spans="2:15" s="123" customFormat="1" ht="36" x14ac:dyDescent="0.2">
      <c r="B278" s="24" t="s">
        <v>330</v>
      </c>
      <c r="C278" s="1">
        <f>Bio_Psych!C278+Bio_Psych!E278</f>
        <v>14</v>
      </c>
      <c r="D278" s="2">
        <f t="shared" si="60"/>
        <v>0.14893617021276595</v>
      </c>
      <c r="E278" s="1">
        <f>Bio_Psych!G278</f>
        <v>15</v>
      </c>
      <c r="F278" s="2">
        <f t="shared" si="60"/>
        <v>0.15957446808510639</v>
      </c>
      <c r="G278" s="1">
        <f>Bio_Psych!I278+Bio_Psych!K278</f>
        <v>65</v>
      </c>
      <c r="H278" s="2">
        <f t="shared" si="61"/>
        <v>0.69148936170212771</v>
      </c>
      <c r="I278" s="3">
        <f>Bio_Psych!M278</f>
        <v>94</v>
      </c>
      <c r="J278" s="3">
        <f>Bio_Psych!N278</f>
        <v>15</v>
      </c>
      <c r="K278" s="3">
        <f>Bio_Psych!O278</f>
        <v>109</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350</v>
      </c>
      <c r="J287" s="208" t="s">
        <v>5</v>
      </c>
      <c r="K287" s="208" t="s">
        <v>351</v>
      </c>
      <c r="L287" s="34"/>
      <c r="M287" s="34"/>
      <c r="N287" s="34"/>
      <c r="O287" s="34"/>
    </row>
    <row r="288" spans="2:15" s="123" customFormat="1" x14ac:dyDescent="0.2">
      <c r="B288" s="24" t="s">
        <v>99</v>
      </c>
      <c r="C288" s="1">
        <f>Bio_Psych!C288+Bio_Psych!E288</f>
        <v>10</v>
      </c>
      <c r="D288" s="2">
        <f>C288/$I288</f>
        <v>0.12048192771084337</v>
      </c>
      <c r="E288" s="1">
        <f>Bio_Psych!G288</f>
        <v>14</v>
      </c>
      <c r="F288" s="2">
        <f>E288/$I288</f>
        <v>0.16867469879518071</v>
      </c>
      <c r="G288" s="1">
        <f>Bio_Psych!I288+Bio_Psych!K288</f>
        <v>59</v>
      </c>
      <c r="H288" s="2">
        <f>G288/$I288</f>
        <v>0.71084337349397586</v>
      </c>
      <c r="I288" s="3">
        <f>Bio_Psych!M288</f>
        <v>83</v>
      </c>
      <c r="J288" s="3">
        <f>Bio_Psych!N288</f>
        <v>5</v>
      </c>
      <c r="K288" s="3">
        <f>Bio_Psych!O288</f>
        <v>88</v>
      </c>
      <c r="L288" s="34"/>
      <c r="M288" s="34"/>
      <c r="N288" s="34"/>
      <c r="O288" s="34"/>
    </row>
    <row r="289" spans="2:12" s="123" customFormat="1" x14ac:dyDescent="0.2">
      <c r="B289" s="24" t="s">
        <v>100</v>
      </c>
      <c r="C289" s="1">
        <f>Bio_Psych!C289+Bio_Psych!E289</f>
        <v>11</v>
      </c>
      <c r="D289" s="2">
        <f t="shared" ref="D289:F291" si="62">C289/$I289</f>
        <v>0.13750000000000001</v>
      </c>
      <c r="E289" s="1">
        <f>Bio_Psych!G289</f>
        <v>10</v>
      </c>
      <c r="F289" s="2">
        <f t="shared" si="62"/>
        <v>0.125</v>
      </c>
      <c r="G289" s="1">
        <f>Bio_Psych!I289+Bio_Psych!K289</f>
        <v>59</v>
      </c>
      <c r="H289" s="2">
        <f t="shared" ref="H289:H291" si="63">G289/$I289</f>
        <v>0.73750000000000004</v>
      </c>
      <c r="I289" s="3">
        <f>Bio_Psych!M289</f>
        <v>80</v>
      </c>
      <c r="J289" s="3">
        <f>Bio_Psych!N289</f>
        <v>8</v>
      </c>
      <c r="K289" s="3">
        <f>Bio_Psych!O289</f>
        <v>88</v>
      </c>
      <c r="L289" s="34"/>
    </row>
    <row r="290" spans="2:12" s="123" customFormat="1" x14ac:dyDescent="0.2">
      <c r="B290" s="24" t="s">
        <v>101</v>
      </c>
      <c r="C290" s="1">
        <f>Bio_Psych!C290+Bio_Psych!E290</f>
        <v>29</v>
      </c>
      <c r="D290" s="2">
        <f t="shared" si="62"/>
        <v>0.37179487179487181</v>
      </c>
      <c r="E290" s="1">
        <f>Bio_Psych!G290</f>
        <v>14</v>
      </c>
      <c r="F290" s="2">
        <f t="shared" si="62"/>
        <v>0.17948717948717949</v>
      </c>
      <c r="G290" s="1">
        <f>Bio_Psych!I290+Bio_Psych!K290</f>
        <v>35</v>
      </c>
      <c r="H290" s="2">
        <f t="shared" si="63"/>
        <v>0.44871794871794873</v>
      </c>
      <c r="I290" s="3">
        <f>Bio_Psych!M290</f>
        <v>78</v>
      </c>
      <c r="J290" s="3">
        <f>Bio_Psych!N290</f>
        <v>10</v>
      </c>
      <c r="K290" s="3">
        <f>Bio_Psych!O290</f>
        <v>88</v>
      </c>
      <c r="L290" s="34"/>
    </row>
    <row r="291" spans="2:12" s="123" customFormat="1" ht="24" x14ac:dyDescent="0.2">
      <c r="B291" s="24" t="s">
        <v>102</v>
      </c>
      <c r="C291" s="1">
        <f>Bio_Psych!C291+Bio_Psych!E291</f>
        <v>21</v>
      </c>
      <c r="D291" s="2">
        <f t="shared" si="62"/>
        <v>0.28378378378378377</v>
      </c>
      <c r="E291" s="1">
        <f>Bio_Psych!G291</f>
        <v>25</v>
      </c>
      <c r="F291" s="2">
        <f t="shared" si="62"/>
        <v>0.33783783783783783</v>
      </c>
      <c r="G291" s="1">
        <f>Bio_Psych!I291+Bio_Psych!K291</f>
        <v>28</v>
      </c>
      <c r="H291" s="2">
        <f t="shared" si="63"/>
        <v>0.3783783783783784</v>
      </c>
      <c r="I291" s="3">
        <f>Bio_Psych!M291</f>
        <v>74</v>
      </c>
      <c r="J291" s="3">
        <f>Bio_Psych!N291</f>
        <v>14</v>
      </c>
      <c r="K291" s="3">
        <f>Bio_Psych!O291</f>
        <v>88</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350</v>
      </c>
      <c r="J298" s="208" t="s">
        <v>5</v>
      </c>
      <c r="K298" s="208" t="s">
        <v>351</v>
      </c>
      <c r="L298" s="34"/>
    </row>
    <row r="299" spans="2:12" s="123" customFormat="1" x14ac:dyDescent="0.2">
      <c r="B299" s="24" t="s">
        <v>108</v>
      </c>
      <c r="C299" s="1">
        <f>Bio_Psych!C299</f>
        <v>6</v>
      </c>
      <c r="D299" s="2">
        <f>C299/$I$299</f>
        <v>6.8181818181818177E-2</v>
      </c>
      <c r="E299" s="1">
        <f>Bio_Psych!E299</f>
        <v>28</v>
      </c>
      <c r="F299" s="2">
        <f>E299/$I$299</f>
        <v>0.31818181818181818</v>
      </c>
      <c r="G299" s="1">
        <f>Bio_Psych!G299</f>
        <v>54</v>
      </c>
      <c r="H299" s="2">
        <f>G299/$I$299</f>
        <v>0.61363636363636365</v>
      </c>
      <c r="I299" s="10">
        <f>Bio_Psych!I299</f>
        <v>88</v>
      </c>
      <c r="J299" s="10">
        <f>Bio_Psych!J299</f>
        <v>0</v>
      </c>
      <c r="K299" s="10">
        <f>Bio_Psych!K299</f>
        <v>88</v>
      </c>
      <c r="L299" s="103"/>
    </row>
    <row r="300" spans="2:12" s="123" customFormat="1" x14ac:dyDescent="0.2">
      <c r="B300" s="24" t="s">
        <v>109</v>
      </c>
      <c r="C300" s="1">
        <f>Bio_Psych!C300</f>
        <v>5</v>
      </c>
      <c r="D300" s="2">
        <f>C300/$I$300</f>
        <v>5.6818181818181816E-2</v>
      </c>
      <c r="E300" s="1">
        <f>Bio_Psych!E300</f>
        <v>16</v>
      </c>
      <c r="F300" s="2">
        <f>E300/$I$300</f>
        <v>0.18181818181818182</v>
      </c>
      <c r="G300" s="1">
        <f>Bio_Psych!G300</f>
        <v>67</v>
      </c>
      <c r="H300" s="2">
        <f>G300/$I$300</f>
        <v>0.76136363636363635</v>
      </c>
      <c r="I300" s="10">
        <f>Bio_Psych!I300</f>
        <v>88</v>
      </c>
      <c r="J300" s="10">
        <f>Bio_Psych!J300</f>
        <v>0</v>
      </c>
      <c r="K300" s="10">
        <f>Bio_Psych!K300</f>
        <v>88</v>
      </c>
      <c r="L300" s="103"/>
    </row>
    <row r="301" spans="2:12" s="123" customFormat="1" x14ac:dyDescent="0.2">
      <c r="B301" s="24" t="s">
        <v>110</v>
      </c>
      <c r="C301" s="1">
        <f>Bio_Psych!C301</f>
        <v>8</v>
      </c>
      <c r="D301" s="2">
        <f>C301/$I$301</f>
        <v>9.0909090909090912E-2</v>
      </c>
      <c r="E301" s="1">
        <f>Bio_Psych!E301</f>
        <v>30</v>
      </c>
      <c r="F301" s="2">
        <f>E301/$I$301</f>
        <v>0.34090909090909088</v>
      </c>
      <c r="G301" s="1">
        <f>Bio_Psych!G301</f>
        <v>50</v>
      </c>
      <c r="H301" s="2">
        <f>G301/$I$301</f>
        <v>0.56818181818181823</v>
      </c>
      <c r="I301" s="10">
        <f>Bio_Psych!I301</f>
        <v>88</v>
      </c>
      <c r="J301" s="10">
        <f>Bio_Psych!J301</f>
        <v>0</v>
      </c>
      <c r="K301" s="10">
        <f>Bio_Psych!K301</f>
        <v>88</v>
      </c>
      <c r="L301" s="103"/>
    </row>
    <row r="302" spans="2:12" s="123" customFormat="1" x14ac:dyDescent="0.2">
      <c r="B302" s="24" t="s">
        <v>111</v>
      </c>
      <c r="C302" s="1">
        <f>Bio_Psych!C302</f>
        <v>7</v>
      </c>
      <c r="D302" s="2">
        <f>C302/$I$302</f>
        <v>7.9545454545454544E-2</v>
      </c>
      <c r="E302" s="1">
        <f>Bio_Psych!E302</f>
        <v>10</v>
      </c>
      <c r="F302" s="2">
        <f>E302/$I$302</f>
        <v>0.11363636363636363</v>
      </c>
      <c r="G302" s="1">
        <f>Bio_Psych!G302</f>
        <v>71</v>
      </c>
      <c r="H302" s="2">
        <f>G302/$I$302</f>
        <v>0.80681818181818177</v>
      </c>
      <c r="I302" s="10">
        <f>Bio_Psych!I302</f>
        <v>88</v>
      </c>
      <c r="J302" s="10">
        <f>Bio_Psych!J302</f>
        <v>0</v>
      </c>
      <c r="K302" s="10">
        <f>Bio_Psych!K302</f>
        <v>88</v>
      </c>
      <c r="L302" s="103"/>
    </row>
    <row r="303" spans="2:12" s="123" customFormat="1" x14ac:dyDescent="0.2">
      <c r="B303" s="24" t="s">
        <v>112</v>
      </c>
      <c r="C303" s="1">
        <f>Bio_Psych!C303</f>
        <v>5</v>
      </c>
      <c r="D303" s="2">
        <f>C303/$I$303</f>
        <v>5.7471264367816091E-2</v>
      </c>
      <c r="E303" s="1">
        <f>Bio_Psych!E303</f>
        <v>15</v>
      </c>
      <c r="F303" s="2">
        <f>E303/$I$303</f>
        <v>0.17241379310344829</v>
      </c>
      <c r="G303" s="1">
        <f>Bio_Psych!G303</f>
        <v>67</v>
      </c>
      <c r="H303" s="2">
        <f>G303/$I$303</f>
        <v>0.77011494252873558</v>
      </c>
      <c r="I303" s="10">
        <f>Bio_Psych!I303</f>
        <v>87</v>
      </c>
      <c r="J303" s="10">
        <f>Bio_Psych!J303</f>
        <v>1</v>
      </c>
      <c r="K303" s="10">
        <f>Bio_Psych!K303</f>
        <v>88</v>
      </c>
      <c r="L303" s="103"/>
    </row>
    <row r="304" spans="2:12" s="123" customFormat="1" x14ac:dyDescent="0.2">
      <c r="B304" s="24" t="s">
        <v>113</v>
      </c>
      <c r="C304" s="1">
        <f>Bio_Psych!C304</f>
        <v>6</v>
      </c>
      <c r="D304" s="2">
        <f>C304/$I$304</f>
        <v>6.8965517241379309E-2</v>
      </c>
      <c r="E304" s="1">
        <f>Bio_Psych!E304</f>
        <v>10</v>
      </c>
      <c r="F304" s="2">
        <f>E304/$I$304</f>
        <v>0.11494252873563218</v>
      </c>
      <c r="G304" s="1">
        <f>Bio_Psych!G304</f>
        <v>71</v>
      </c>
      <c r="H304" s="2">
        <f>G304/$I$304</f>
        <v>0.81609195402298851</v>
      </c>
      <c r="I304" s="10">
        <f>Bio_Psych!I304</f>
        <v>87</v>
      </c>
      <c r="J304" s="10">
        <f>Bio_Psych!J304</f>
        <v>1</v>
      </c>
      <c r="K304" s="10">
        <f>Bio_Psych!K304</f>
        <v>88</v>
      </c>
      <c r="L304" s="103"/>
    </row>
    <row r="305" spans="2:16" x14ac:dyDescent="0.2">
      <c r="B305" s="119" t="s">
        <v>114</v>
      </c>
      <c r="C305" s="1">
        <f>Bio_Psych!C305</f>
        <v>2</v>
      </c>
      <c r="D305" s="2">
        <f>C305/$I$305</f>
        <v>9.5238095238095233E-2</v>
      </c>
      <c r="E305" s="1">
        <f>Bio_Psych!E305</f>
        <v>0</v>
      </c>
      <c r="F305" s="2">
        <f>E305/$I$305</f>
        <v>0</v>
      </c>
      <c r="G305" s="1">
        <f>Bio_Psych!G305</f>
        <v>19</v>
      </c>
      <c r="H305" s="2">
        <f>G305/$I$305</f>
        <v>0.90476190476190477</v>
      </c>
      <c r="I305" s="10">
        <f>Bio_Psych!I305</f>
        <v>21</v>
      </c>
      <c r="J305" s="10">
        <f>Bio_Psych!J305</f>
        <v>67</v>
      </c>
      <c r="K305" s="10">
        <f>Bio_Psych!K305</f>
        <v>88</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60" x14ac:dyDescent="0.2">
      <c r="B312" s="204"/>
      <c r="C312" s="208" t="s">
        <v>117</v>
      </c>
      <c r="D312" s="32"/>
      <c r="E312" s="208" t="s">
        <v>118</v>
      </c>
      <c r="F312" s="32"/>
      <c r="G312" s="208" t="s">
        <v>350</v>
      </c>
      <c r="H312" s="208" t="s">
        <v>5</v>
      </c>
      <c r="I312" s="208" t="s">
        <v>351</v>
      </c>
      <c r="P312" s="34"/>
    </row>
    <row r="313" spans="2:16" x14ac:dyDescent="0.2">
      <c r="B313" s="24" t="s">
        <v>108</v>
      </c>
      <c r="C313" s="1">
        <f>Bio_Psych!C313</f>
        <v>5</v>
      </c>
      <c r="D313" s="2">
        <f>C313/$G313</f>
        <v>0.17857142857142858</v>
      </c>
      <c r="E313" s="1">
        <f>Bio_Psych!E313</f>
        <v>23</v>
      </c>
      <c r="F313" s="2">
        <f>E313/$G313</f>
        <v>0.8214285714285714</v>
      </c>
      <c r="G313" s="10">
        <f>Bio_Psych!G313</f>
        <v>28</v>
      </c>
      <c r="H313" s="10">
        <f>Bio_Psych!H313</f>
        <v>60</v>
      </c>
      <c r="I313" s="10">
        <f>Bio_Psych!I313</f>
        <v>88</v>
      </c>
      <c r="J313" s="103"/>
      <c r="P313" s="34"/>
    </row>
    <row r="314" spans="2:16" x14ac:dyDescent="0.2">
      <c r="B314" s="24" t="s">
        <v>109</v>
      </c>
      <c r="C314" s="1">
        <f>Bio_Psych!C314</f>
        <v>2</v>
      </c>
      <c r="D314" s="2">
        <f t="shared" ref="D314:F319" si="64">C314/$G314</f>
        <v>0.11764705882352941</v>
      </c>
      <c r="E314" s="1">
        <f>Bio_Psych!E314</f>
        <v>15</v>
      </c>
      <c r="F314" s="2">
        <f t="shared" si="64"/>
        <v>0.88235294117647056</v>
      </c>
      <c r="G314" s="10">
        <f>Bio_Psych!G314</f>
        <v>17</v>
      </c>
      <c r="H314" s="10">
        <f>Bio_Psych!H314</f>
        <v>71</v>
      </c>
      <c r="I314" s="10">
        <f>Bio_Psych!I314</f>
        <v>88</v>
      </c>
      <c r="J314" s="103"/>
      <c r="P314" s="34"/>
    </row>
    <row r="315" spans="2:16" x14ac:dyDescent="0.2">
      <c r="B315" s="24" t="s">
        <v>110</v>
      </c>
      <c r="C315" s="1">
        <f>Bio_Psych!C315</f>
        <v>3</v>
      </c>
      <c r="D315" s="2">
        <f t="shared" si="64"/>
        <v>0.12</v>
      </c>
      <c r="E315" s="1">
        <f>Bio_Psych!E315</f>
        <v>22</v>
      </c>
      <c r="F315" s="2">
        <f t="shared" si="64"/>
        <v>0.88</v>
      </c>
      <c r="G315" s="10">
        <f>Bio_Psych!G315</f>
        <v>25</v>
      </c>
      <c r="H315" s="10">
        <f>Bio_Psych!H315</f>
        <v>63</v>
      </c>
      <c r="I315" s="10">
        <f>Bio_Psych!I315</f>
        <v>88</v>
      </c>
      <c r="J315" s="103"/>
      <c r="P315" s="34"/>
    </row>
    <row r="316" spans="2:16" x14ac:dyDescent="0.2">
      <c r="B316" s="24" t="s">
        <v>111</v>
      </c>
      <c r="C316" s="1">
        <f>Bio_Psych!C316</f>
        <v>2</v>
      </c>
      <c r="D316" s="2">
        <f t="shared" si="64"/>
        <v>0.15384615384615385</v>
      </c>
      <c r="E316" s="1">
        <f>Bio_Psych!E316</f>
        <v>11</v>
      </c>
      <c r="F316" s="2">
        <f t="shared" si="64"/>
        <v>0.84615384615384615</v>
      </c>
      <c r="G316" s="10">
        <f>Bio_Psych!G316</f>
        <v>13</v>
      </c>
      <c r="H316" s="10">
        <f>Bio_Psych!H316</f>
        <v>75</v>
      </c>
      <c r="I316" s="10">
        <f>Bio_Psych!I316</f>
        <v>88</v>
      </c>
      <c r="J316" s="103"/>
      <c r="P316" s="34"/>
    </row>
    <row r="317" spans="2:16" x14ac:dyDescent="0.2">
      <c r="B317" s="24" t="s">
        <v>112</v>
      </c>
      <c r="C317" s="1">
        <f>Bio_Psych!C317</f>
        <v>2</v>
      </c>
      <c r="D317" s="2">
        <f t="shared" si="64"/>
        <v>0.14285714285714285</v>
      </c>
      <c r="E317" s="1">
        <f>Bio_Psych!E317</f>
        <v>12</v>
      </c>
      <c r="F317" s="2">
        <f t="shared" si="64"/>
        <v>0.8571428571428571</v>
      </c>
      <c r="G317" s="10">
        <f>Bio_Psych!G317</f>
        <v>14</v>
      </c>
      <c r="H317" s="10">
        <f>Bio_Psych!H317</f>
        <v>74</v>
      </c>
      <c r="I317" s="10">
        <f>Bio_Psych!I317</f>
        <v>88</v>
      </c>
      <c r="J317" s="103"/>
      <c r="P317" s="34"/>
    </row>
    <row r="318" spans="2:16" x14ac:dyDescent="0.2">
      <c r="B318" s="24" t="s">
        <v>113</v>
      </c>
      <c r="C318" s="1">
        <f>Bio_Psych!C318</f>
        <v>2</v>
      </c>
      <c r="D318" s="2">
        <f t="shared" si="64"/>
        <v>0.16666666666666666</v>
      </c>
      <c r="E318" s="1">
        <f>Bio_Psych!E318</f>
        <v>10</v>
      </c>
      <c r="F318" s="2">
        <f t="shared" si="64"/>
        <v>0.83333333333333337</v>
      </c>
      <c r="G318" s="10">
        <f>Bio_Psych!G318</f>
        <v>12</v>
      </c>
      <c r="H318" s="10">
        <f>Bio_Psych!H318</f>
        <v>76</v>
      </c>
      <c r="I318" s="10">
        <f>Bio_Psych!I318</f>
        <v>88</v>
      </c>
      <c r="J318" s="103"/>
      <c r="P318" s="34"/>
    </row>
    <row r="319" spans="2:16" x14ac:dyDescent="0.2">
      <c r="B319" s="24" t="s">
        <v>114</v>
      </c>
      <c r="C319" s="1">
        <f>Bio_Psych!C319</f>
        <v>0</v>
      </c>
      <c r="D319" s="2">
        <f t="shared" si="64"/>
        <v>0</v>
      </c>
      <c r="E319" s="1">
        <f>Bio_Psych!E319</f>
        <v>1</v>
      </c>
      <c r="F319" s="2">
        <f t="shared" si="64"/>
        <v>1</v>
      </c>
      <c r="G319" s="10">
        <f>Bio_Psych!G319</f>
        <v>1</v>
      </c>
      <c r="H319" s="10">
        <f>Bio_Psych!H319</f>
        <v>87</v>
      </c>
      <c r="I319" s="10">
        <f>Bio_Psych!I319</f>
        <v>88</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60" x14ac:dyDescent="0.2">
      <c r="B326" s="254"/>
      <c r="C326" s="208" t="s">
        <v>121</v>
      </c>
      <c r="D326" s="32"/>
      <c r="E326" s="208" t="s">
        <v>122</v>
      </c>
      <c r="F326" s="32"/>
      <c r="G326" s="208" t="s">
        <v>350</v>
      </c>
      <c r="H326" s="208" t="s">
        <v>5</v>
      </c>
      <c r="I326" s="208" t="s">
        <v>351</v>
      </c>
      <c r="P326" s="34"/>
    </row>
    <row r="327" spans="2:16" x14ac:dyDescent="0.2">
      <c r="B327" s="24" t="s">
        <v>123</v>
      </c>
      <c r="C327" s="1">
        <f>Bio_Psych!C327</f>
        <v>75</v>
      </c>
      <c r="D327" s="2">
        <f>C327/$G327</f>
        <v>0.85227272727272729</v>
      </c>
      <c r="E327" s="1">
        <f>Bio_Psych!E327</f>
        <v>13</v>
      </c>
      <c r="F327" s="2">
        <f>E327/$G327</f>
        <v>0.14772727272727273</v>
      </c>
      <c r="G327" s="10">
        <f>Bio_Psych!G327</f>
        <v>88</v>
      </c>
      <c r="H327" s="10">
        <f>Bio_Psych!H327</f>
        <v>0</v>
      </c>
      <c r="I327" s="10">
        <f>Bio_Psych!I327</f>
        <v>88</v>
      </c>
      <c r="J327" s="103"/>
      <c r="P327" s="34"/>
    </row>
    <row r="328" spans="2:16" x14ac:dyDescent="0.2">
      <c r="B328" s="24" t="s">
        <v>124</v>
      </c>
      <c r="C328" s="1">
        <f>Bio_Psych!C328</f>
        <v>27</v>
      </c>
      <c r="D328" s="2">
        <f t="shared" ref="D328:F333" si="65">C328/$G328</f>
        <v>0.32142857142857145</v>
      </c>
      <c r="E328" s="1">
        <f>Bio_Psych!E328</f>
        <v>57</v>
      </c>
      <c r="F328" s="2">
        <f t="shared" si="65"/>
        <v>0.6785714285714286</v>
      </c>
      <c r="G328" s="10">
        <f>Bio_Psych!G328</f>
        <v>84</v>
      </c>
      <c r="H328" s="10">
        <f>Bio_Psych!H328</f>
        <v>4</v>
      </c>
      <c r="I328" s="10">
        <f>Bio_Psych!I328</f>
        <v>88</v>
      </c>
      <c r="J328" s="103"/>
      <c r="P328" s="34"/>
    </row>
    <row r="329" spans="2:16" x14ac:dyDescent="0.2">
      <c r="B329" s="119" t="s">
        <v>114</v>
      </c>
      <c r="C329" s="1">
        <f>Bio_Psych!C329</f>
        <v>4</v>
      </c>
      <c r="D329" s="2">
        <f t="shared" si="65"/>
        <v>0.14814814814814814</v>
      </c>
      <c r="E329" s="1">
        <f>Bio_Psych!E329</f>
        <v>23</v>
      </c>
      <c r="F329" s="2">
        <f t="shared" si="65"/>
        <v>0.85185185185185186</v>
      </c>
      <c r="G329" s="10">
        <f>Bio_Psych!G329</f>
        <v>27</v>
      </c>
      <c r="H329" s="10">
        <f>Bio_Psych!H329</f>
        <v>61</v>
      </c>
      <c r="I329" s="10">
        <f>Bio_Psych!I329</f>
        <v>88</v>
      </c>
      <c r="J329" s="103"/>
      <c r="P329" s="34"/>
    </row>
    <row r="330" spans="2:16" x14ac:dyDescent="0.2">
      <c r="B330" s="24" t="s">
        <v>125</v>
      </c>
      <c r="C330" s="1">
        <f>Bio_Psych!C330</f>
        <v>6</v>
      </c>
      <c r="D330" s="2">
        <f t="shared" si="65"/>
        <v>6.8181818181818177E-2</v>
      </c>
      <c r="E330" s="1">
        <f>Bio_Psych!E330</f>
        <v>82</v>
      </c>
      <c r="F330" s="2">
        <f t="shared" si="65"/>
        <v>0.93181818181818177</v>
      </c>
      <c r="G330" s="10">
        <f>Bio_Psych!G330</f>
        <v>88</v>
      </c>
      <c r="H330" s="10">
        <f>Bio_Psych!H330</f>
        <v>0</v>
      </c>
      <c r="I330" s="10">
        <f>Bio_Psych!I330</f>
        <v>88</v>
      </c>
      <c r="J330" s="103"/>
      <c r="P330" s="34"/>
    </row>
    <row r="331" spans="2:16" x14ac:dyDescent="0.2">
      <c r="B331" s="24" t="s">
        <v>126</v>
      </c>
      <c r="C331" s="1">
        <f>Bio_Psych!C331</f>
        <v>3</v>
      </c>
      <c r="D331" s="2">
        <f t="shared" si="65"/>
        <v>3.4090909090909088E-2</v>
      </c>
      <c r="E331" s="1">
        <f>Bio_Psych!E331</f>
        <v>85</v>
      </c>
      <c r="F331" s="2">
        <f t="shared" si="65"/>
        <v>0.96590909090909094</v>
      </c>
      <c r="G331" s="10">
        <f>Bio_Psych!G331</f>
        <v>88</v>
      </c>
      <c r="H331" s="10">
        <f>Bio_Psych!H331</f>
        <v>0</v>
      </c>
      <c r="I331" s="10">
        <f>Bio_Psych!I331</f>
        <v>88</v>
      </c>
      <c r="J331" s="103"/>
      <c r="P331" s="34"/>
    </row>
    <row r="332" spans="2:16" ht="24" x14ac:dyDescent="0.2">
      <c r="B332" s="24" t="s">
        <v>127</v>
      </c>
      <c r="C332" s="1">
        <f>Bio_Psych!C332</f>
        <v>4</v>
      </c>
      <c r="D332" s="2">
        <f t="shared" si="65"/>
        <v>4.6511627906976744E-2</v>
      </c>
      <c r="E332" s="1">
        <f>Bio_Psych!E332</f>
        <v>82</v>
      </c>
      <c r="F332" s="2">
        <f t="shared" si="65"/>
        <v>0.95348837209302328</v>
      </c>
      <c r="G332" s="10">
        <f>Bio_Psych!G332</f>
        <v>86</v>
      </c>
      <c r="H332" s="10">
        <f>Bio_Psych!H332</f>
        <v>2</v>
      </c>
      <c r="I332" s="10">
        <f>Bio_Psych!I332</f>
        <v>88</v>
      </c>
      <c r="J332" s="103"/>
      <c r="P332" s="34"/>
    </row>
    <row r="333" spans="2:16" x14ac:dyDescent="0.2">
      <c r="B333" s="24" t="s">
        <v>128</v>
      </c>
      <c r="C333" s="1">
        <f>Bio_Psych!C333</f>
        <v>11</v>
      </c>
      <c r="D333" s="2">
        <f t="shared" si="65"/>
        <v>0.12643678160919541</v>
      </c>
      <c r="E333" s="1">
        <f>Bio_Psych!E333</f>
        <v>76</v>
      </c>
      <c r="F333" s="2">
        <f t="shared" si="65"/>
        <v>0.87356321839080464</v>
      </c>
      <c r="G333" s="10">
        <f>Bio_Psych!G333</f>
        <v>87</v>
      </c>
      <c r="H333" s="10">
        <f>Bio_Psych!H333</f>
        <v>1</v>
      </c>
      <c r="I333" s="10">
        <f>Bio_Psych!I333</f>
        <v>88</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350</v>
      </c>
      <c r="J340" s="208" t="s">
        <v>5</v>
      </c>
      <c r="K340" s="208" t="s">
        <v>351</v>
      </c>
    </row>
    <row r="341" spans="2:16" x14ac:dyDescent="0.2">
      <c r="B341" s="24" t="s">
        <v>133</v>
      </c>
      <c r="C341" s="1">
        <f>Bio_Psych!C341+Bio_Psych!E341</f>
        <v>29</v>
      </c>
      <c r="D341" s="2">
        <f>C341/$I341</f>
        <v>0.39189189189189189</v>
      </c>
      <c r="E341" s="1">
        <f>Bio_Psych!G341</f>
        <v>14</v>
      </c>
      <c r="F341" s="2">
        <f>E341/$I341</f>
        <v>0.1891891891891892</v>
      </c>
      <c r="G341" s="1">
        <f>Bio_Psych!I341+Bio_Psych!K341</f>
        <v>31</v>
      </c>
      <c r="H341" s="2">
        <f>G341/$I341</f>
        <v>0.41891891891891891</v>
      </c>
      <c r="I341" s="3">
        <f>Bio_Psych!M341</f>
        <v>74</v>
      </c>
      <c r="J341" s="3">
        <f>Bio_Psych!N341</f>
        <v>14</v>
      </c>
      <c r="K341" s="3">
        <f>Bio_Psych!O341</f>
        <v>88</v>
      </c>
    </row>
    <row r="342" spans="2:16" x14ac:dyDescent="0.2">
      <c r="B342" s="24" t="s">
        <v>134</v>
      </c>
      <c r="C342" s="1">
        <f>Bio_Psych!C342+Bio_Psych!E342</f>
        <v>8</v>
      </c>
      <c r="D342" s="2">
        <f t="shared" ref="D342:D345" si="66">C342/$I342</f>
        <v>0.1</v>
      </c>
      <c r="E342" s="1">
        <f>Bio_Psych!G342</f>
        <v>8</v>
      </c>
      <c r="F342" s="2">
        <f t="shared" ref="F342:F345" si="67">E342/$I342</f>
        <v>0.1</v>
      </c>
      <c r="G342" s="1">
        <f>Bio_Psych!I342+Bio_Psych!K342</f>
        <v>64</v>
      </c>
      <c r="H342" s="2">
        <f t="shared" ref="H342:H345" si="68">G342/$I342</f>
        <v>0.8</v>
      </c>
      <c r="I342" s="3">
        <f>Bio_Psych!M342</f>
        <v>80</v>
      </c>
      <c r="J342" s="3">
        <f>Bio_Psych!N342</f>
        <v>8</v>
      </c>
      <c r="K342" s="3">
        <f>Bio_Psych!O342</f>
        <v>88</v>
      </c>
    </row>
    <row r="343" spans="2:16" x14ac:dyDescent="0.2">
      <c r="B343" s="24" t="s">
        <v>135</v>
      </c>
      <c r="C343" s="1">
        <f>Bio_Psych!C343+Bio_Psych!E343</f>
        <v>25</v>
      </c>
      <c r="D343" s="2">
        <f t="shared" si="66"/>
        <v>0.33783783783783783</v>
      </c>
      <c r="E343" s="1">
        <f>Bio_Psych!G343</f>
        <v>17</v>
      </c>
      <c r="F343" s="2">
        <f t="shared" si="67"/>
        <v>0.22972972972972974</v>
      </c>
      <c r="G343" s="1">
        <f>Bio_Psych!I343+Bio_Psych!K343</f>
        <v>32</v>
      </c>
      <c r="H343" s="2">
        <f t="shared" si="68"/>
        <v>0.43243243243243246</v>
      </c>
      <c r="I343" s="3">
        <f>Bio_Psych!M343</f>
        <v>74</v>
      </c>
      <c r="J343" s="3">
        <f>Bio_Psych!N343</f>
        <v>14</v>
      </c>
      <c r="K343" s="3">
        <f>Bio_Psych!O343</f>
        <v>88</v>
      </c>
    </row>
    <row r="344" spans="2:16" x14ac:dyDescent="0.2">
      <c r="B344" s="24" t="s">
        <v>136</v>
      </c>
      <c r="C344" s="1">
        <f>Bio_Psych!C344+Bio_Psych!E344</f>
        <v>31</v>
      </c>
      <c r="D344" s="2">
        <f t="shared" si="66"/>
        <v>0.41333333333333333</v>
      </c>
      <c r="E344" s="1">
        <f>Bio_Psych!G344</f>
        <v>17</v>
      </c>
      <c r="F344" s="2">
        <f t="shared" si="67"/>
        <v>0.22666666666666666</v>
      </c>
      <c r="G344" s="1">
        <f>Bio_Psych!I344+Bio_Psych!K344</f>
        <v>27</v>
      </c>
      <c r="H344" s="2">
        <f t="shared" si="68"/>
        <v>0.36</v>
      </c>
      <c r="I344" s="3">
        <f>Bio_Psych!M344</f>
        <v>75</v>
      </c>
      <c r="J344" s="3">
        <f>Bio_Psych!N344</f>
        <v>13</v>
      </c>
      <c r="K344" s="3">
        <f>Bio_Psych!O344</f>
        <v>88</v>
      </c>
    </row>
    <row r="345" spans="2:16" x14ac:dyDescent="0.2">
      <c r="B345" s="24" t="s">
        <v>137</v>
      </c>
      <c r="C345" s="1">
        <f>Bio_Psych!C345+Bio_Psych!E345</f>
        <v>7</v>
      </c>
      <c r="D345" s="2">
        <f t="shared" si="66"/>
        <v>8.7499999999999994E-2</v>
      </c>
      <c r="E345" s="1">
        <f>Bio_Psych!G345</f>
        <v>10</v>
      </c>
      <c r="F345" s="2">
        <f t="shared" si="67"/>
        <v>0.125</v>
      </c>
      <c r="G345" s="1">
        <f>Bio_Psych!I345+Bio_Psych!K345</f>
        <v>63</v>
      </c>
      <c r="H345" s="2">
        <f t="shared" si="68"/>
        <v>0.78749999999999998</v>
      </c>
      <c r="I345" s="3">
        <f>Bio_Psych!M345</f>
        <v>80</v>
      </c>
      <c r="J345" s="3">
        <f>Bio_Psych!N345</f>
        <v>8</v>
      </c>
      <c r="K345" s="3">
        <f>Bio_Psych!O345</f>
        <v>88</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350</v>
      </c>
      <c r="J352" s="208" t="s">
        <v>140</v>
      </c>
      <c r="K352" s="208" t="s">
        <v>351</v>
      </c>
    </row>
    <row r="353" spans="2:14" s="123" customFormat="1" x14ac:dyDescent="0.2">
      <c r="B353" s="24" t="s">
        <v>141</v>
      </c>
      <c r="C353" s="1">
        <f>Bio_Psych!C353+Bio_Psych!E353</f>
        <v>13</v>
      </c>
      <c r="D353" s="2">
        <f>C353/$I353</f>
        <v>0.12380952380952381</v>
      </c>
      <c r="E353" s="1">
        <f>Bio_Psych!G353</f>
        <v>9</v>
      </c>
      <c r="F353" s="2">
        <f>E353/$I353</f>
        <v>8.5714285714285715E-2</v>
      </c>
      <c r="G353" s="1">
        <f>Bio_Psych!I353+Bio_Psych!K353</f>
        <v>83</v>
      </c>
      <c r="H353" s="2">
        <f>G353/$I353</f>
        <v>0.79047619047619044</v>
      </c>
      <c r="I353" s="3">
        <f>Bio_Psych!M353</f>
        <v>105</v>
      </c>
      <c r="J353" s="3">
        <f>Bio_Psych!N353</f>
        <v>4</v>
      </c>
      <c r="K353" s="3">
        <f>Bio_Psych!O353</f>
        <v>109</v>
      </c>
      <c r="L353" s="34"/>
      <c r="M353" s="34"/>
      <c r="N353" s="34"/>
    </row>
    <row r="354" spans="2:14" s="123" customFormat="1" x14ac:dyDescent="0.2">
      <c r="B354" s="24" t="s">
        <v>100</v>
      </c>
      <c r="C354" s="1">
        <f>Bio_Psych!C354+Bio_Psych!E354</f>
        <v>10</v>
      </c>
      <c r="D354" s="2">
        <f t="shared" ref="D354:D356" si="69">C354/$I354</f>
        <v>9.8039215686274508E-2</v>
      </c>
      <c r="E354" s="1">
        <f>Bio_Psych!G354</f>
        <v>11</v>
      </c>
      <c r="F354" s="2">
        <f t="shared" ref="F354:F356" si="70">E354/$I354</f>
        <v>0.10784313725490197</v>
      </c>
      <c r="G354" s="1">
        <f>Bio_Psych!I354+Bio_Psych!K354</f>
        <v>81</v>
      </c>
      <c r="H354" s="2">
        <f t="shared" ref="H354:H356" si="71">G354/$I354</f>
        <v>0.79411764705882348</v>
      </c>
      <c r="I354" s="3">
        <f>Bio_Psych!M354</f>
        <v>102</v>
      </c>
      <c r="J354" s="3">
        <f>Bio_Psych!N354</f>
        <v>7</v>
      </c>
      <c r="K354" s="3">
        <f>Bio_Psych!O354</f>
        <v>109</v>
      </c>
      <c r="L354" s="34"/>
      <c r="M354" s="34"/>
      <c r="N354" s="34"/>
    </row>
    <row r="355" spans="2:14" s="123" customFormat="1" x14ac:dyDescent="0.2">
      <c r="B355" s="24" t="s">
        <v>101</v>
      </c>
      <c r="C355" s="1">
        <f>Bio_Psych!C355+Bio_Psych!E355</f>
        <v>24</v>
      </c>
      <c r="D355" s="2">
        <f t="shared" si="69"/>
        <v>0.25</v>
      </c>
      <c r="E355" s="1">
        <f>Bio_Psych!G355</f>
        <v>28</v>
      </c>
      <c r="F355" s="2">
        <f t="shared" si="70"/>
        <v>0.29166666666666669</v>
      </c>
      <c r="G355" s="1">
        <f>Bio_Psych!I355+Bio_Psych!K355</f>
        <v>44</v>
      </c>
      <c r="H355" s="2">
        <f t="shared" si="71"/>
        <v>0.45833333333333331</v>
      </c>
      <c r="I355" s="3">
        <f>Bio_Psych!M355</f>
        <v>96</v>
      </c>
      <c r="J355" s="3">
        <f>Bio_Psych!N355</f>
        <v>13</v>
      </c>
      <c r="K355" s="3">
        <f>Bio_Psych!O355</f>
        <v>109</v>
      </c>
      <c r="L355" s="34"/>
      <c r="M355" s="34"/>
      <c r="N355" s="34"/>
    </row>
    <row r="356" spans="2:14" s="123" customFormat="1" ht="24" x14ac:dyDescent="0.2">
      <c r="B356" s="24" t="s">
        <v>102</v>
      </c>
      <c r="C356" s="1">
        <f>Bio_Psych!C356+Bio_Psych!E356</f>
        <v>34</v>
      </c>
      <c r="D356" s="2">
        <f t="shared" si="69"/>
        <v>0.35051546391752575</v>
      </c>
      <c r="E356" s="1">
        <f>Bio_Psych!G356</f>
        <v>23</v>
      </c>
      <c r="F356" s="2">
        <f t="shared" si="70"/>
        <v>0.23711340206185566</v>
      </c>
      <c r="G356" s="1">
        <f>Bio_Psych!I356+Bio_Psych!K356</f>
        <v>40</v>
      </c>
      <c r="H356" s="2">
        <f t="shared" si="71"/>
        <v>0.41237113402061853</v>
      </c>
      <c r="I356" s="3">
        <f>Bio_Psych!M356</f>
        <v>97</v>
      </c>
      <c r="J356" s="3">
        <f>Bio_Psych!N356</f>
        <v>12</v>
      </c>
      <c r="K356" s="3">
        <f>Bio_Psych!O356</f>
        <v>109</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350</v>
      </c>
      <c r="L361" s="205" t="s">
        <v>5</v>
      </c>
      <c r="M361" s="205" t="s">
        <v>351</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Bio_Psych!C363</f>
        <v>34</v>
      </c>
      <c r="D363" s="2">
        <f>C363/$K$363</f>
        <v>0.33333333333333331</v>
      </c>
      <c r="E363" s="1">
        <f>Bio_Psych!E363</f>
        <v>60</v>
      </c>
      <c r="F363" s="2">
        <f>E363/$K$363</f>
        <v>0.58823529411764708</v>
      </c>
      <c r="G363" s="1">
        <f>Bio_Psych!G363</f>
        <v>6</v>
      </c>
      <c r="H363" s="2">
        <f>G363/$K$363</f>
        <v>5.8823529411764705E-2</v>
      </c>
      <c r="I363" s="1">
        <f>Bio_Psych!I363</f>
        <v>2</v>
      </c>
      <c r="J363" s="2">
        <f>I363/$K$363</f>
        <v>1.9607843137254902E-2</v>
      </c>
      <c r="K363" s="10">
        <f>Bio_Psych!K363</f>
        <v>102</v>
      </c>
      <c r="L363" s="10">
        <f>Bio_Psych!L363</f>
        <v>7</v>
      </c>
      <c r="M363" s="10">
        <f>Bio_Psych!M363</f>
        <v>109</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Bio_Psych!C365</f>
        <v>45</v>
      </c>
      <c r="D365" s="2">
        <f>C365/$K$365</f>
        <v>0.45454545454545453</v>
      </c>
      <c r="E365" s="1">
        <f>Bio_Psych!E365</f>
        <v>28</v>
      </c>
      <c r="F365" s="2">
        <f>E365/$K$365</f>
        <v>0.28282828282828282</v>
      </c>
      <c r="G365" s="1">
        <f>Bio_Psych!G365</f>
        <v>21</v>
      </c>
      <c r="H365" s="2">
        <f>G365/$K$365</f>
        <v>0.21212121212121213</v>
      </c>
      <c r="I365" s="1">
        <f>Bio_Psych!I365</f>
        <v>5</v>
      </c>
      <c r="J365" s="2">
        <f>I365/$K$365</f>
        <v>5.0505050505050504E-2</v>
      </c>
      <c r="K365" s="10">
        <f>Bio_Psych!K365</f>
        <v>99</v>
      </c>
      <c r="L365" s="10">
        <f>Bio_Psych!L365</f>
        <v>10</v>
      </c>
      <c r="M365" s="10">
        <f>Bio_Psych!M365</f>
        <v>109</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Bio_Psych!C367</f>
        <v>18</v>
      </c>
      <c r="D367" s="2">
        <f>C367/$K$367</f>
        <v>0.21686746987951808</v>
      </c>
      <c r="E367" s="1">
        <f>Bio_Psych!E367</f>
        <v>45</v>
      </c>
      <c r="F367" s="2">
        <f>E367/$K$367</f>
        <v>0.54216867469879515</v>
      </c>
      <c r="G367" s="1">
        <f>Bio_Psych!G367</f>
        <v>18</v>
      </c>
      <c r="H367" s="2">
        <f>G367/$K$367</f>
        <v>0.21686746987951808</v>
      </c>
      <c r="I367" s="1">
        <f>Bio_Psych!I367</f>
        <v>2</v>
      </c>
      <c r="J367" s="2">
        <f>I367/$K$367</f>
        <v>2.4096385542168676E-2</v>
      </c>
      <c r="K367" s="10">
        <f>Bio_Psych!K367</f>
        <v>83</v>
      </c>
      <c r="L367" s="10">
        <f>Bio_Psych!L367</f>
        <v>26</v>
      </c>
      <c r="M367" s="10">
        <f>Bio_Psych!M367</f>
        <v>109</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Bio_Psych!C369</f>
        <v>15</v>
      </c>
      <c r="D369" s="2">
        <f>C369/$K$369</f>
        <v>0.24193548387096775</v>
      </c>
      <c r="E369" s="1">
        <f>Bio_Psych!E369</f>
        <v>38</v>
      </c>
      <c r="F369" s="2">
        <f>E369/$K$369</f>
        <v>0.61290322580645162</v>
      </c>
      <c r="G369" s="1">
        <f>Bio_Psych!G369</f>
        <v>6</v>
      </c>
      <c r="H369" s="2">
        <f>G369/$K$369</f>
        <v>9.6774193548387094E-2</v>
      </c>
      <c r="I369" s="1">
        <f>Bio_Psych!I369</f>
        <v>3</v>
      </c>
      <c r="J369" s="2">
        <f>I369/$K$369</f>
        <v>4.8387096774193547E-2</v>
      </c>
      <c r="K369" s="10">
        <f>Bio_Psych!K369</f>
        <v>62</v>
      </c>
      <c r="L369" s="10">
        <f>Bio_Psych!L369</f>
        <v>47</v>
      </c>
      <c r="M369" s="10">
        <f>Bio_Psych!M369</f>
        <v>109</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60" x14ac:dyDescent="0.2">
      <c r="B375" s="253"/>
      <c r="C375" s="208" t="s">
        <v>121</v>
      </c>
      <c r="D375" s="32"/>
      <c r="E375" s="208" t="s">
        <v>122</v>
      </c>
      <c r="F375" s="32"/>
      <c r="G375" s="208" t="s">
        <v>350</v>
      </c>
      <c r="H375" s="208" t="s">
        <v>5</v>
      </c>
      <c r="I375" s="208" t="s">
        <v>351</v>
      </c>
      <c r="J375" s="34"/>
      <c r="K375" s="34"/>
      <c r="L375" s="34"/>
      <c r="M375" s="34"/>
      <c r="N375" s="34"/>
      <c r="O375" s="34"/>
    </row>
    <row r="376" spans="2:15" s="123" customFormat="1" x14ac:dyDescent="0.2">
      <c r="B376" s="24" t="s">
        <v>29</v>
      </c>
      <c r="C376" s="1">
        <f>Bio_Psych!C376</f>
        <v>55</v>
      </c>
      <c r="D376" s="2">
        <f>C376/$G$376</f>
        <v>0.59782608695652173</v>
      </c>
      <c r="E376" s="1">
        <f>Bio_Psych!E376</f>
        <v>37</v>
      </c>
      <c r="F376" s="2">
        <f>E376/$G$376</f>
        <v>0.40217391304347827</v>
      </c>
      <c r="G376" s="36">
        <f>C376+E376</f>
        <v>92</v>
      </c>
      <c r="H376" s="10">
        <f>Bio_Psych!H376</f>
        <v>17</v>
      </c>
      <c r="I376" s="36">
        <f>G376+H376</f>
        <v>109</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350</v>
      </c>
      <c r="J383" s="208" t="s">
        <v>5</v>
      </c>
      <c r="K383" s="208" t="s">
        <v>351</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Bio_Psych!C385+Bio_Psych!E385</f>
        <v>12</v>
      </c>
      <c r="D385" s="2">
        <f>C385/$I385</f>
        <v>0.15789473684210525</v>
      </c>
      <c r="E385" s="1">
        <f>Bio_Psych!G385</f>
        <v>9</v>
      </c>
      <c r="F385" s="2">
        <f>E385/$I385</f>
        <v>0.11842105263157894</v>
      </c>
      <c r="G385" s="1">
        <f>Bio_Psych!I385+Bio_Psych!K385</f>
        <v>55</v>
      </c>
      <c r="H385" s="2">
        <f>G385/$I385</f>
        <v>0.72368421052631582</v>
      </c>
      <c r="I385" s="3">
        <f>Bio_Psych!M385</f>
        <v>76</v>
      </c>
      <c r="J385" s="3">
        <f>Bio_Psych!N385</f>
        <v>33</v>
      </c>
      <c r="K385" s="3">
        <f>Bio_Psych!O385</f>
        <v>109</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Bio_Psych!C387+Bio_Psych!E387</f>
        <v>14</v>
      </c>
      <c r="D387" s="2">
        <f>C387/$I387</f>
        <v>0.18666666666666668</v>
      </c>
      <c r="E387" s="1">
        <f>Bio_Psych!G387</f>
        <v>15</v>
      </c>
      <c r="F387" s="2">
        <f>E387/$I387</f>
        <v>0.2</v>
      </c>
      <c r="G387" s="1">
        <f>Bio_Psych!I387+Bio_Psych!K387</f>
        <v>46</v>
      </c>
      <c r="H387" s="2">
        <f>G387/$I387</f>
        <v>0.61333333333333329</v>
      </c>
      <c r="I387" s="3">
        <f>Bio_Psych!M387</f>
        <v>75</v>
      </c>
      <c r="J387" s="3">
        <f>Bio_Psych!N387</f>
        <v>34</v>
      </c>
      <c r="K387" s="3">
        <f>Bio_Psych!O387</f>
        <v>109</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Bio_Psych!C389+Bio_Psych!E389</f>
        <v>20</v>
      </c>
      <c r="D389" s="2">
        <f>C389/$I389</f>
        <v>0.29411764705882354</v>
      </c>
      <c r="E389" s="1">
        <f>Bio_Psych!G389</f>
        <v>20</v>
      </c>
      <c r="F389" s="2">
        <f>E389/$I389</f>
        <v>0.29411764705882354</v>
      </c>
      <c r="G389" s="1">
        <f>Bio_Psych!I389+Bio_Psych!K389</f>
        <v>28</v>
      </c>
      <c r="H389" s="2">
        <f>G389/$I389</f>
        <v>0.41176470588235292</v>
      </c>
      <c r="I389" s="3">
        <f>Bio_Psych!M389</f>
        <v>68</v>
      </c>
      <c r="J389" s="3">
        <f>Bio_Psych!N389</f>
        <v>41</v>
      </c>
      <c r="K389" s="3">
        <f>Bio_Psych!O389</f>
        <v>109</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Bio_Psych!C391+Bio_Psych!E391</f>
        <v>28</v>
      </c>
      <c r="D391" s="2">
        <f>C391/$I391</f>
        <v>0.42424242424242425</v>
      </c>
      <c r="E391" s="1">
        <f>Bio_Psych!G391</f>
        <v>16</v>
      </c>
      <c r="F391" s="2">
        <f>E391/$I391</f>
        <v>0.24242424242424243</v>
      </c>
      <c r="G391" s="1">
        <f>Bio_Psych!I391+Bio_Psych!K391</f>
        <v>22</v>
      </c>
      <c r="H391" s="2">
        <f>G391/$I391</f>
        <v>0.33333333333333331</v>
      </c>
      <c r="I391" s="3">
        <f>Bio_Psych!M391</f>
        <v>66</v>
      </c>
      <c r="J391" s="3">
        <f>Bio_Psych!N391</f>
        <v>43</v>
      </c>
      <c r="K391" s="3">
        <f>Bio_Psych!O391</f>
        <v>109</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9.6" customHeight="1" x14ac:dyDescent="0.2">
      <c r="B400" s="257"/>
      <c r="C400" s="208" t="s">
        <v>121</v>
      </c>
      <c r="D400" s="32"/>
      <c r="E400" s="208" t="s">
        <v>122</v>
      </c>
      <c r="F400" s="32"/>
      <c r="G400" s="208" t="s">
        <v>350</v>
      </c>
      <c r="H400" s="117"/>
      <c r="I400" s="117"/>
      <c r="J400" s="117"/>
      <c r="K400" s="117"/>
      <c r="L400" s="117"/>
      <c r="M400" s="34"/>
      <c r="N400" s="34"/>
    </row>
    <row r="401" spans="2:15" s="123" customFormat="1" x14ac:dyDescent="0.2">
      <c r="B401" s="24" t="s">
        <v>29</v>
      </c>
      <c r="C401" s="1">
        <f>Bio_Psych!C401</f>
        <v>97</v>
      </c>
      <c r="D401" s="2">
        <f>C401/$G$401</f>
        <v>0.88990825688073394</v>
      </c>
      <c r="E401" s="1">
        <f>Bio_Psych!E401</f>
        <v>12</v>
      </c>
      <c r="F401" s="2">
        <f>E401/$G$401</f>
        <v>0.11009174311926606</v>
      </c>
      <c r="G401" s="9">
        <f>C401+E401</f>
        <v>109</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350</v>
      </c>
      <c r="J408" s="208" t="s">
        <v>5</v>
      </c>
      <c r="K408" s="208" t="s">
        <v>351</v>
      </c>
      <c r="L408" s="34"/>
      <c r="M408" s="34"/>
      <c r="N408" s="34"/>
      <c r="O408" s="34"/>
    </row>
    <row r="409" spans="2:15" s="123" customFormat="1" x14ac:dyDescent="0.2">
      <c r="B409" s="24" t="s">
        <v>159</v>
      </c>
      <c r="C409" s="1">
        <f>Bio_Psych!C409+Bio_Psych!E409</f>
        <v>4</v>
      </c>
      <c r="D409" s="2">
        <f>C409/$I409</f>
        <v>4.1237113402061855E-2</v>
      </c>
      <c r="E409" s="1">
        <f>Bio_Psych!G409</f>
        <v>13</v>
      </c>
      <c r="F409" s="2">
        <f>E409/$I409</f>
        <v>0.13402061855670103</v>
      </c>
      <c r="G409" s="1">
        <f>Bio_Psych!I409+Bio_Psych!K409</f>
        <v>80</v>
      </c>
      <c r="H409" s="2">
        <f>G409/$I409</f>
        <v>0.82474226804123707</v>
      </c>
      <c r="I409" s="3">
        <f>Bio_Psych!M409</f>
        <v>97</v>
      </c>
      <c r="J409" s="3">
        <f>Bio_Psych!N409</f>
        <v>12</v>
      </c>
      <c r="K409" s="3">
        <f>Bio_Psych!O409</f>
        <v>109</v>
      </c>
      <c r="L409" s="34"/>
      <c r="M409" s="34"/>
      <c r="N409" s="34"/>
      <c r="O409" s="34"/>
    </row>
    <row r="410" spans="2:15" s="123" customFormat="1" x14ac:dyDescent="0.2">
      <c r="B410" s="24" t="s">
        <v>160</v>
      </c>
      <c r="C410" s="1">
        <f>Bio_Psych!C410+Bio_Psych!E410</f>
        <v>12</v>
      </c>
      <c r="D410" s="2">
        <f t="shared" ref="D410:F419" si="72">C410/$I410</f>
        <v>0.29268292682926828</v>
      </c>
      <c r="E410" s="1">
        <f>Bio_Psych!G410</f>
        <v>16</v>
      </c>
      <c r="F410" s="2">
        <f t="shared" si="72"/>
        <v>0.3902439024390244</v>
      </c>
      <c r="G410" s="1">
        <f>Bio_Psych!I410+Bio_Psych!K410</f>
        <v>13</v>
      </c>
      <c r="H410" s="2">
        <f t="shared" ref="H410:H419" si="73">G410/$I410</f>
        <v>0.31707317073170732</v>
      </c>
      <c r="I410" s="3">
        <f>Bio_Psych!M410</f>
        <v>41</v>
      </c>
      <c r="J410" s="3">
        <f>Bio_Psych!N410</f>
        <v>68</v>
      </c>
      <c r="K410" s="3">
        <f>Bio_Psych!O410</f>
        <v>109</v>
      </c>
      <c r="L410" s="34"/>
      <c r="M410" s="34"/>
      <c r="N410" s="34"/>
      <c r="O410" s="34"/>
    </row>
    <row r="411" spans="2:15" s="123" customFormat="1" x14ac:dyDescent="0.2">
      <c r="B411" s="24" t="s">
        <v>161</v>
      </c>
      <c r="C411" s="1">
        <f>Bio_Psych!C411+Bio_Psych!E411</f>
        <v>3</v>
      </c>
      <c r="D411" s="2">
        <f t="shared" si="72"/>
        <v>3.1914893617021274E-2</v>
      </c>
      <c r="E411" s="1">
        <f>Bio_Psych!G411</f>
        <v>19</v>
      </c>
      <c r="F411" s="2">
        <f t="shared" si="72"/>
        <v>0.20212765957446807</v>
      </c>
      <c r="G411" s="1">
        <f>Bio_Psych!I411+Bio_Psych!K411</f>
        <v>72</v>
      </c>
      <c r="H411" s="2">
        <f t="shared" si="73"/>
        <v>0.76595744680851063</v>
      </c>
      <c r="I411" s="3">
        <f>Bio_Psych!M411</f>
        <v>94</v>
      </c>
      <c r="J411" s="3">
        <f>Bio_Psych!N411</f>
        <v>15</v>
      </c>
      <c r="K411" s="3">
        <f>Bio_Psych!O411</f>
        <v>109</v>
      </c>
      <c r="L411" s="34"/>
      <c r="M411" s="34"/>
      <c r="N411" s="34"/>
      <c r="O411" s="34"/>
    </row>
    <row r="412" spans="2:15" s="123" customFormat="1" x14ac:dyDescent="0.2">
      <c r="B412" s="24" t="s">
        <v>162</v>
      </c>
      <c r="C412" s="1">
        <f>Bio_Psych!C412+Bio_Psych!E412</f>
        <v>1</v>
      </c>
      <c r="D412" s="2">
        <f t="shared" si="72"/>
        <v>1.0638297872340425E-2</v>
      </c>
      <c r="E412" s="1">
        <f>Bio_Psych!G412</f>
        <v>9</v>
      </c>
      <c r="F412" s="2">
        <f t="shared" si="72"/>
        <v>9.5744680851063829E-2</v>
      </c>
      <c r="G412" s="1">
        <f>Bio_Psych!I412+Bio_Psych!K412</f>
        <v>84</v>
      </c>
      <c r="H412" s="2">
        <f t="shared" si="73"/>
        <v>0.8936170212765957</v>
      </c>
      <c r="I412" s="3">
        <f>Bio_Psych!M412</f>
        <v>94</v>
      </c>
      <c r="J412" s="3">
        <f>Bio_Psych!N412</f>
        <v>15</v>
      </c>
      <c r="K412" s="3">
        <f>Bio_Psych!O412</f>
        <v>109</v>
      </c>
      <c r="L412" s="34"/>
      <c r="M412" s="34"/>
      <c r="N412" s="34"/>
      <c r="O412" s="34"/>
    </row>
    <row r="413" spans="2:15" s="123" customFormat="1" ht="24" x14ac:dyDescent="0.2">
      <c r="B413" s="24" t="s">
        <v>163</v>
      </c>
      <c r="C413" s="1">
        <f>Bio_Psych!C413+Bio_Psych!E413</f>
        <v>14</v>
      </c>
      <c r="D413" s="2">
        <f t="shared" si="72"/>
        <v>0.14893617021276595</v>
      </c>
      <c r="E413" s="1">
        <f>Bio_Psych!G413</f>
        <v>29</v>
      </c>
      <c r="F413" s="2">
        <f t="shared" si="72"/>
        <v>0.30851063829787234</v>
      </c>
      <c r="G413" s="1">
        <f>Bio_Psych!I413+Bio_Psych!K413</f>
        <v>51</v>
      </c>
      <c r="H413" s="2">
        <f t="shared" si="73"/>
        <v>0.54255319148936165</v>
      </c>
      <c r="I413" s="3">
        <f>Bio_Psych!M413</f>
        <v>94</v>
      </c>
      <c r="J413" s="3">
        <f>Bio_Psych!N413</f>
        <v>15</v>
      </c>
      <c r="K413" s="3">
        <f>Bio_Psych!O413</f>
        <v>109</v>
      </c>
      <c r="L413" s="34"/>
      <c r="M413" s="34"/>
      <c r="N413" s="34"/>
      <c r="O413" s="34"/>
    </row>
    <row r="414" spans="2:15" s="123" customFormat="1" x14ac:dyDescent="0.2">
      <c r="B414" s="24" t="s">
        <v>164</v>
      </c>
      <c r="C414" s="1">
        <f>Bio_Psych!C414+Bio_Psych!E414</f>
        <v>1</v>
      </c>
      <c r="D414" s="2">
        <f t="shared" si="72"/>
        <v>1.0526315789473684E-2</v>
      </c>
      <c r="E414" s="1">
        <f>Bio_Psych!G414</f>
        <v>8</v>
      </c>
      <c r="F414" s="2">
        <f t="shared" si="72"/>
        <v>8.4210526315789472E-2</v>
      </c>
      <c r="G414" s="1">
        <f>Bio_Psych!I414+Bio_Psych!K414</f>
        <v>86</v>
      </c>
      <c r="H414" s="2">
        <f t="shared" si="73"/>
        <v>0.90526315789473688</v>
      </c>
      <c r="I414" s="3">
        <f>Bio_Psych!M414</f>
        <v>95</v>
      </c>
      <c r="J414" s="3">
        <f>Bio_Psych!N414</f>
        <v>14</v>
      </c>
      <c r="K414" s="3">
        <f>Bio_Psych!O414</f>
        <v>109</v>
      </c>
      <c r="L414" s="34"/>
      <c r="M414" s="34"/>
      <c r="N414" s="34"/>
      <c r="O414" s="34"/>
    </row>
    <row r="415" spans="2:15" s="123" customFormat="1" x14ac:dyDescent="0.2">
      <c r="B415" s="24" t="s">
        <v>165</v>
      </c>
      <c r="C415" s="1">
        <f>Bio_Psych!C415+Bio_Psych!E415</f>
        <v>32</v>
      </c>
      <c r="D415" s="2">
        <f t="shared" si="72"/>
        <v>0.35555555555555557</v>
      </c>
      <c r="E415" s="1">
        <f>Bio_Psych!G415</f>
        <v>19</v>
      </c>
      <c r="F415" s="2">
        <f t="shared" si="72"/>
        <v>0.21111111111111111</v>
      </c>
      <c r="G415" s="1">
        <f>Bio_Psych!I415+Bio_Psych!K415</f>
        <v>39</v>
      </c>
      <c r="H415" s="2">
        <f t="shared" si="73"/>
        <v>0.43333333333333335</v>
      </c>
      <c r="I415" s="3">
        <f>Bio_Psych!M415</f>
        <v>90</v>
      </c>
      <c r="J415" s="3">
        <f>Bio_Psych!N415</f>
        <v>19</v>
      </c>
      <c r="K415" s="3">
        <f>Bio_Psych!O415</f>
        <v>109</v>
      </c>
      <c r="L415" s="34"/>
      <c r="M415" s="34"/>
      <c r="N415" s="34"/>
      <c r="O415" s="34"/>
    </row>
    <row r="416" spans="2:15" s="123" customFormat="1" x14ac:dyDescent="0.2">
      <c r="B416" s="24" t="s">
        <v>166</v>
      </c>
      <c r="C416" s="1">
        <f>Bio_Psych!C416+Bio_Psych!E416</f>
        <v>10</v>
      </c>
      <c r="D416" s="2">
        <f t="shared" si="72"/>
        <v>0.10638297872340426</v>
      </c>
      <c r="E416" s="1">
        <f>Bio_Psych!G416</f>
        <v>23</v>
      </c>
      <c r="F416" s="2">
        <f t="shared" si="72"/>
        <v>0.24468085106382978</v>
      </c>
      <c r="G416" s="1">
        <f>Bio_Psych!I416+Bio_Psych!K416</f>
        <v>61</v>
      </c>
      <c r="H416" s="2">
        <f t="shared" si="73"/>
        <v>0.64893617021276595</v>
      </c>
      <c r="I416" s="3">
        <f>Bio_Psych!M416</f>
        <v>94</v>
      </c>
      <c r="J416" s="3">
        <f>Bio_Psych!N416</f>
        <v>15</v>
      </c>
      <c r="K416" s="3">
        <f>Bio_Psych!O416</f>
        <v>109</v>
      </c>
      <c r="L416" s="34"/>
      <c r="M416" s="34"/>
      <c r="N416" s="34"/>
      <c r="O416" s="34"/>
    </row>
    <row r="417" spans="2:15" s="123" customFormat="1" x14ac:dyDescent="0.2">
      <c r="B417" s="24" t="s">
        <v>167</v>
      </c>
      <c r="C417" s="1">
        <f>Bio_Psych!C417+Bio_Psych!E417</f>
        <v>17</v>
      </c>
      <c r="D417" s="2">
        <f t="shared" si="72"/>
        <v>0.17708333333333334</v>
      </c>
      <c r="E417" s="1">
        <f>Bio_Psych!G417</f>
        <v>24</v>
      </c>
      <c r="F417" s="2">
        <f t="shared" si="72"/>
        <v>0.25</v>
      </c>
      <c r="G417" s="1">
        <f>Bio_Psych!I417+Bio_Psych!K417</f>
        <v>55</v>
      </c>
      <c r="H417" s="2">
        <f t="shared" si="73"/>
        <v>0.57291666666666663</v>
      </c>
      <c r="I417" s="3">
        <f>Bio_Psych!M417</f>
        <v>96</v>
      </c>
      <c r="J417" s="3">
        <f>Bio_Psych!N417</f>
        <v>13</v>
      </c>
      <c r="K417" s="3">
        <f>Bio_Psych!O417</f>
        <v>109</v>
      </c>
      <c r="L417" s="34"/>
      <c r="M417" s="34"/>
      <c r="N417" s="34"/>
      <c r="O417" s="34"/>
    </row>
    <row r="418" spans="2:15" s="123" customFormat="1" x14ac:dyDescent="0.2">
      <c r="B418" s="24" t="s">
        <v>168</v>
      </c>
      <c r="C418" s="1">
        <f>Bio_Psych!C418+Bio_Psych!E418</f>
        <v>5</v>
      </c>
      <c r="D418" s="2">
        <f t="shared" si="72"/>
        <v>5.2083333333333336E-2</v>
      </c>
      <c r="E418" s="1">
        <f>Bio_Psych!G418</f>
        <v>15</v>
      </c>
      <c r="F418" s="2">
        <f t="shared" si="72"/>
        <v>0.15625</v>
      </c>
      <c r="G418" s="1">
        <f>Bio_Psych!I418+Bio_Psych!K418</f>
        <v>76</v>
      </c>
      <c r="H418" s="2">
        <f t="shared" si="73"/>
        <v>0.79166666666666663</v>
      </c>
      <c r="I418" s="3">
        <f>Bio_Psych!M418</f>
        <v>96</v>
      </c>
      <c r="J418" s="3">
        <f>Bio_Psych!N418</f>
        <v>13</v>
      </c>
      <c r="K418" s="3">
        <f>Bio_Psych!O418</f>
        <v>109</v>
      </c>
      <c r="L418" s="34"/>
      <c r="M418" s="34"/>
      <c r="N418" s="34"/>
      <c r="O418" s="34"/>
    </row>
    <row r="419" spans="2:15" s="123" customFormat="1" x14ac:dyDescent="0.2">
      <c r="B419" s="24" t="s">
        <v>169</v>
      </c>
      <c r="C419" s="1">
        <f>Bio_Psych!C419+Bio_Psych!E419</f>
        <v>3</v>
      </c>
      <c r="D419" s="2">
        <f t="shared" si="72"/>
        <v>3.125E-2</v>
      </c>
      <c r="E419" s="1">
        <f>Bio_Psych!G419</f>
        <v>22</v>
      </c>
      <c r="F419" s="2">
        <f t="shared" si="72"/>
        <v>0.22916666666666666</v>
      </c>
      <c r="G419" s="1">
        <f>Bio_Psych!I419+Bio_Psych!K419</f>
        <v>71</v>
      </c>
      <c r="H419" s="2">
        <f t="shared" si="73"/>
        <v>0.73958333333333337</v>
      </c>
      <c r="I419" s="3">
        <f>Bio_Psych!M419</f>
        <v>96</v>
      </c>
      <c r="J419" s="3">
        <f>Bio_Psych!N419</f>
        <v>13</v>
      </c>
      <c r="K419" s="3">
        <f>Bio_Psych!O419</f>
        <v>109</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350</v>
      </c>
      <c r="N426" s="208" t="s">
        <v>5</v>
      </c>
      <c r="O426" s="208" t="s">
        <v>351</v>
      </c>
    </row>
    <row r="427" spans="2:15" s="123" customFormat="1" x14ac:dyDescent="0.2">
      <c r="B427" s="24" t="s">
        <v>176</v>
      </c>
      <c r="C427" s="1">
        <f>Bio_Psych!C427</f>
        <v>10</v>
      </c>
      <c r="D427" s="2">
        <f>C427/$M$427</f>
        <v>0.10416666666666667</v>
      </c>
      <c r="E427" s="1">
        <f>Bio_Psych!E427</f>
        <v>36</v>
      </c>
      <c r="F427" s="2">
        <f>E427/$M$427</f>
        <v>0.375</v>
      </c>
      <c r="G427" s="1">
        <f>Bio_Psych!G427</f>
        <v>18</v>
      </c>
      <c r="H427" s="2">
        <f>G427/$M$427</f>
        <v>0.1875</v>
      </c>
      <c r="I427" s="1">
        <f>Bio_Psych!I427</f>
        <v>10</v>
      </c>
      <c r="J427" s="2">
        <f>I427/$M$427</f>
        <v>0.10416666666666667</v>
      </c>
      <c r="K427" s="1">
        <f>Bio_Psych!K427</f>
        <v>22</v>
      </c>
      <c r="L427" s="2">
        <f>K427/$M$427</f>
        <v>0.22916666666666666</v>
      </c>
      <c r="M427" s="3">
        <f t="shared" ref="M427:M437" si="74">C427+E427+G427+I427+K427</f>
        <v>96</v>
      </c>
      <c r="N427" s="10">
        <f>Bio_Psych!N427</f>
        <v>13</v>
      </c>
      <c r="O427" s="36">
        <f t="shared" ref="O427:O437" si="75">M427+N427</f>
        <v>109</v>
      </c>
    </row>
    <row r="428" spans="2:15" s="123" customFormat="1" x14ac:dyDescent="0.2">
      <c r="B428" s="119" t="s">
        <v>177</v>
      </c>
      <c r="C428" s="1">
        <f>Bio_Psych!C428</f>
        <v>14</v>
      </c>
      <c r="D428" s="2">
        <f>C428/$M$428</f>
        <v>0.14432989690721648</v>
      </c>
      <c r="E428" s="1">
        <f>Bio_Psych!E428</f>
        <v>41</v>
      </c>
      <c r="F428" s="2">
        <f>E428/$M$428</f>
        <v>0.42268041237113402</v>
      </c>
      <c r="G428" s="1">
        <f>Bio_Psych!G428</f>
        <v>24</v>
      </c>
      <c r="H428" s="2">
        <f>G428/$M$428</f>
        <v>0.24742268041237114</v>
      </c>
      <c r="I428" s="1">
        <f>Bio_Psych!I428</f>
        <v>4</v>
      </c>
      <c r="J428" s="2">
        <f>I428/$M$428</f>
        <v>4.1237113402061855E-2</v>
      </c>
      <c r="K428" s="1">
        <f>Bio_Psych!K428</f>
        <v>14</v>
      </c>
      <c r="L428" s="2">
        <f>K428/$M$428</f>
        <v>0.14432989690721648</v>
      </c>
      <c r="M428" s="3">
        <f t="shared" si="74"/>
        <v>97</v>
      </c>
      <c r="N428" s="10">
        <f>Bio_Psych!N428</f>
        <v>12</v>
      </c>
      <c r="O428" s="36">
        <f t="shared" si="75"/>
        <v>109</v>
      </c>
    </row>
    <row r="429" spans="2:15" s="123" customFormat="1" ht="24" x14ac:dyDescent="0.2">
      <c r="B429" s="24" t="s">
        <v>178</v>
      </c>
      <c r="C429" s="1">
        <f>Bio_Psych!C429</f>
        <v>5</v>
      </c>
      <c r="D429" s="2">
        <f>C429/$M$429</f>
        <v>5.2631578947368418E-2</v>
      </c>
      <c r="E429" s="1">
        <f>Bio_Psych!E429</f>
        <v>29</v>
      </c>
      <c r="F429" s="2">
        <f>E429/$M$429</f>
        <v>0.30526315789473685</v>
      </c>
      <c r="G429" s="1">
        <f>Bio_Psych!G429</f>
        <v>34</v>
      </c>
      <c r="H429" s="2">
        <f>G429/$M$429</f>
        <v>0.35789473684210527</v>
      </c>
      <c r="I429" s="1">
        <f>Bio_Psych!I429</f>
        <v>14</v>
      </c>
      <c r="J429" s="2">
        <f>I429/$M$429</f>
        <v>0.14736842105263157</v>
      </c>
      <c r="K429" s="1">
        <f>Bio_Psych!K429</f>
        <v>13</v>
      </c>
      <c r="L429" s="2">
        <f>K429/$M$429</f>
        <v>0.1368421052631579</v>
      </c>
      <c r="M429" s="3">
        <f t="shared" si="74"/>
        <v>95</v>
      </c>
      <c r="N429" s="10">
        <f>Bio_Psych!N429</f>
        <v>14</v>
      </c>
      <c r="O429" s="36">
        <f t="shared" si="75"/>
        <v>109</v>
      </c>
    </row>
    <row r="430" spans="2:15" s="123" customFormat="1" x14ac:dyDescent="0.2">
      <c r="B430" s="119" t="s">
        <v>179</v>
      </c>
      <c r="C430" s="1">
        <f>Bio_Psych!C430</f>
        <v>3</v>
      </c>
      <c r="D430" s="2">
        <f>C430/$M$430</f>
        <v>3.125E-2</v>
      </c>
      <c r="E430" s="1">
        <f>Bio_Psych!E430</f>
        <v>33</v>
      </c>
      <c r="F430" s="2">
        <f>E430/$M$430</f>
        <v>0.34375</v>
      </c>
      <c r="G430" s="1">
        <f>Bio_Psych!G430</f>
        <v>37</v>
      </c>
      <c r="H430" s="2">
        <f>G430/$M$430</f>
        <v>0.38541666666666669</v>
      </c>
      <c r="I430" s="1">
        <f>Bio_Psych!I430</f>
        <v>5</v>
      </c>
      <c r="J430" s="2">
        <f>I430/$M$430</f>
        <v>5.2083333333333336E-2</v>
      </c>
      <c r="K430" s="1">
        <f>Bio_Psych!K430</f>
        <v>18</v>
      </c>
      <c r="L430" s="2">
        <f>K430/$M$430</f>
        <v>0.1875</v>
      </c>
      <c r="M430" s="3">
        <f t="shared" si="74"/>
        <v>96</v>
      </c>
      <c r="N430" s="10">
        <f>Bio_Psych!N430</f>
        <v>12</v>
      </c>
      <c r="O430" s="36">
        <f t="shared" si="75"/>
        <v>108</v>
      </c>
    </row>
    <row r="431" spans="2:15" s="123" customFormat="1" x14ac:dyDescent="0.2">
      <c r="B431" s="24" t="s">
        <v>180</v>
      </c>
      <c r="C431" s="1">
        <f>Bio_Psych!C431</f>
        <v>4</v>
      </c>
      <c r="D431" s="2">
        <f>C431/$M$431</f>
        <v>4.1237113402061855E-2</v>
      </c>
      <c r="E431" s="1">
        <f>Bio_Psych!E431</f>
        <v>42</v>
      </c>
      <c r="F431" s="2">
        <f>E431/$M$431</f>
        <v>0.4329896907216495</v>
      </c>
      <c r="G431" s="1">
        <f>Bio_Psych!G431</f>
        <v>39</v>
      </c>
      <c r="H431" s="2">
        <f>G431/$M$431</f>
        <v>0.40206185567010311</v>
      </c>
      <c r="I431" s="1">
        <f>Bio_Psych!I431</f>
        <v>4</v>
      </c>
      <c r="J431" s="2">
        <f>I431/$M$431</f>
        <v>4.1237113402061855E-2</v>
      </c>
      <c r="K431" s="1">
        <f>Bio_Psych!K431</f>
        <v>8</v>
      </c>
      <c r="L431" s="2">
        <f>K431/$M$431</f>
        <v>8.247422680412371E-2</v>
      </c>
      <c r="M431" s="3">
        <f t="shared" si="74"/>
        <v>97</v>
      </c>
      <c r="N431" s="10">
        <f>Bio_Psych!N431</f>
        <v>12</v>
      </c>
      <c r="O431" s="36">
        <f t="shared" si="75"/>
        <v>109</v>
      </c>
    </row>
    <row r="432" spans="2:15" s="123" customFormat="1" ht="24" x14ac:dyDescent="0.2">
      <c r="B432" s="24" t="s">
        <v>181</v>
      </c>
      <c r="C432" s="1">
        <f>Bio_Psych!C432</f>
        <v>29</v>
      </c>
      <c r="D432" s="2">
        <f>C432/$M$432</f>
        <v>0.29896907216494845</v>
      </c>
      <c r="E432" s="1">
        <f>Bio_Psych!E432</f>
        <v>33</v>
      </c>
      <c r="F432" s="2">
        <f>E432/$M$432</f>
        <v>0.34020618556701032</v>
      </c>
      <c r="G432" s="1">
        <f>Bio_Psych!G432</f>
        <v>25</v>
      </c>
      <c r="H432" s="2">
        <f>G432/$M$432</f>
        <v>0.25773195876288657</v>
      </c>
      <c r="I432" s="1">
        <f>Bio_Psych!I432</f>
        <v>1</v>
      </c>
      <c r="J432" s="2">
        <f>I432/$M$432</f>
        <v>1.0309278350515464E-2</v>
      </c>
      <c r="K432" s="1">
        <f>Bio_Psych!K432</f>
        <v>9</v>
      </c>
      <c r="L432" s="2">
        <f>K432/$M$432</f>
        <v>9.2783505154639179E-2</v>
      </c>
      <c r="M432" s="3">
        <f t="shared" si="74"/>
        <v>97</v>
      </c>
      <c r="N432" s="10">
        <f>Bio_Psych!N432</f>
        <v>12</v>
      </c>
      <c r="O432" s="36">
        <f t="shared" si="75"/>
        <v>109</v>
      </c>
    </row>
    <row r="433" spans="2:16" x14ac:dyDescent="0.2">
      <c r="B433" s="119" t="s">
        <v>182</v>
      </c>
      <c r="C433" s="1">
        <f>Bio_Psych!C433</f>
        <v>21</v>
      </c>
      <c r="D433" s="2">
        <f>C433/$M$433</f>
        <v>0.21649484536082475</v>
      </c>
      <c r="E433" s="1">
        <f>Bio_Psych!E433</f>
        <v>29</v>
      </c>
      <c r="F433" s="2">
        <f>E433/$M$433</f>
        <v>0.29896907216494845</v>
      </c>
      <c r="G433" s="1">
        <f>Bio_Psych!G433</f>
        <v>26</v>
      </c>
      <c r="H433" s="2">
        <f>G433/$M$433</f>
        <v>0.26804123711340205</v>
      </c>
      <c r="I433" s="1">
        <f>Bio_Psych!I433</f>
        <v>9</v>
      </c>
      <c r="J433" s="2">
        <f>I433/$M$433</f>
        <v>9.2783505154639179E-2</v>
      </c>
      <c r="K433" s="1">
        <f>Bio_Psych!K433</f>
        <v>12</v>
      </c>
      <c r="L433" s="2">
        <f>K433/$M$433</f>
        <v>0.12371134020618557</v>
      </c>
      <c r="M433" s="3">
        <f t="shared" si="74"/>
        <v>97</v>
      </c>
      <c r="N433" s="10">
        <f>Bio_Psych!N433</f>
        <v>12</v>
      </c>
      <c r="O433" s="36">
        <f t="shared" si="75"/>
        <v>109</v>
      </c>
    </row>
    <row r="434" spans="2:16" x14ac:dyDescent="0.2">
      <c r="B434" s="24" t="s">
        <v>183</v>
      </c>
      <c r="C434" s="1">
        <f>Bio_Psych!C434</f>
        <v>0</v>
      </c>
      <c r="D434" s="2">
        <f>C434/$M$434</f>
        <v>0</v>
      </c>
      <c r="E434" s="1">
        <f>Bio_Psych!E434</f>
        <v>19</v>
      </c>
      <c r="F434" s="2">
        <f>E434/$M$434</f>
        <v>0.19587628865979381</v>
      </c>
      <c r="G434" s="1">
        <f>Bio_Psych!G434</f>
        <v>50</v>
      </c>
      <c r="H434" s="2">
        <f>G434/$M$434</f>
        <v>0.51546391752577314</v>
      </c>
      <c r="I434" s="1">
        <f>Bio_Psych!I434</f>
        <v>22</v>
      </c>
      <c r="J434" s="2">
        <f>I434/$M$434</f>
        <v>0.22680412371134021</v>
      </c>
      <c r="K434" s="1">
        <f>Bio_Psych!K434</f>
        <v>6</v>
      </c>
      <c r="L434" s="2">
        <f>K434/$M$434</f>
        <v>6.1855670103092786E-2</v>
      </c>
      <c r="M434" s="3">
        <f t="shared" si="74"/>
        <v>97</v>
      </c>
      <c r="N434" s="10">
        <f>Bio_Psych!N434</f>
        <v>112</v>
      </c>
      <c r="O434" s="36">
        <f t="shared" si="75"/>
        <v>209</v>
      </c>
    </row>
    <row r="435" spans="2:16" x14ac:dyDescent="0.2">
      <c r="B435" s="24" t="s">
        <v>184</v>
      </c>
      <c r="C435" s="1">
        <f>Bio_Psych!C435</f>
        <v>0</v>
      </c>
      <c r="D435" s="2">
        <f>C435/$M$435</f>
        <v>0</v>
      </c>
      <c r="E435" s="1">
        <f>Bio_Psych!E435</f>
        <v>13</v>
      </c>
      <c r="F435" s="2">
        <f>E435/$M$435</f>
        <v>0.13978494623655913</v>
      </c>
      <c r="G435" s="1">
        <f>Bio_Psych!G435</f>
        <v>47</v>
      </c>
      <c r="H435" s="2">
        <f>G435/$M$435</f>
        <v>0.5053763440860215</v>
      </c>
      <c r="I435" s="1">
        <f>Bio_Psych!I435</f>
        <v>23</v>
      </c>
      <c r="J435" s="2">
        <f>I435/$M$435</f>
        <v>0.24731182795698925</v>
      </c>
      <c r="K435" s="1">
        <f>Bio_Psych!K435</f>
        <v>10</v>
      </c>
      <c r="L435" s="2">
        <f>K435/$M$435</f>
        <v>0.10752688172043011</v>
      </c>
      <c r="M435" s="3">
        <f t="shared" si="74"/>
        <v>93</v>
      </c>
      <c r="N435" s="10">
        <f>Bio_Psych!N435</f>
        <v>16</v>
      </c>
      <c r="O435" s="36">
        <f t="shared" si="75"/>
        <v>109</v>
      </c>
    </row>
    <row r="436" spans="2:16" x14ac:dyDescent="0.2">
      <c r="B436" s="119" t="s">
        <v>185</v>
      </c>
      <c r="C436" s="1">
        <f>Bio_Psych!C436</f>
        <v>1</v>
      </c>
      <c r="D436" s="2">
        <f>C436/$M$436</f>
        <v>1.0752688172043012E-2</v>
      </c>
      <c r="E436" s="1">
        <f>Bio_Psych!E436</f>
        <v>16</v>
      </c>
      <c r="F436" s="2">
        <f>E436/$M$436</f>
        <v>0.17204301075268819</v>
      </c>
      <c r="G436" s="1">
        <f>Bio_Psych!G436</f>
        <v>50</v>
      </c>
      <c r="H436" s="2">
        <f>G436/$M$436</f>
        <v>0.5376344086021505</v>
      </c>
      <c r="I436" s="1">
        <f>Bio_Psych!I436</f>
        <v>10</v>
      </c>
      <c r="J436" s="2">
        <f>I436/$M$436</f>
        <v>0.10752688172043011</v>
      </c>
      <c r="K436" s="1">
        <f>Bio_Psych!K436</f>
        <v>16</v>
      </c>
      <c r="L436" s="2">
        <f>K436/$M$436</f>
        <v>0.17204301075268819</v>
      </c>
      <c r="M436" s="3">
        <f t="shared" si="74"/>
        <v>93</v>
      </c>
      <c r="N436" s="10">
        <f>Bio_Psych!N436</f>
        <v>16</v>
      </c>
      <c r="O436" s="36">
        <f t="shared" si="75"/>
        <v>109</v>
      </c>
    </row>
    <row r="437" spans="2:16" x14ac:dyDescent="0.2">
      <c r="B437" s="119" t="s">
        <v>186</v>
      </c>
      <c r="C437" s="1">
        <f>Bio_Psych!C437</f>
        <v>5</v>
      </c>
      <c r="D437" s="2">
        <f>C437/$M$437</f>
        <v>5.3191489361702128E-2</v>
      </c>
      <c r="E437" s="1">
        <f>Bio_Psych!E437</f>
        <v>36</v>
      </c>
      <c r="F437" s="2">
        <f>E437/$M$437</f>
        <v>0.38297872340425532</v>
      </c>
      <c r="G437" s="1">
        <f>Bio_Psych!G437</f>
        <v>41</v>
      </c>
      <c r="H437" s="2">
        <f>G437/$M$437</f>
        <v>0.43617021276595747</v>
      </c>
      <c r="I437" s="1">
        <f>Bio_Psych!I437</f>
        <v>1</v>
      </c>
      <c r="J437" s="2">
        <f>I437/$M$437</f>
        <v>1.0638297872340425E-2</v>
      </c>
      <c r="K437" s="1">
        <f>Bio_Psych!K437</f>
        <v>11</v>
      </c>
      <c r="L437" s="2">
        <f>K437/$M$437</f>
        <v>0.11702127659574468</v>
      </c>
      <c r="M437" s="3">
        <f t="shared" si="74"/>
        <v>94</v>
      </c>
      <c r="N437" s="10">
        <f>Bio_Psych!N437</f>
        <v>15</v>
      </c>
      <c r="O437" s="36">
        <f t="shared" si="75"/>
        <v>109</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350</v>
      </c>
      <c r="L444" s="208" t="s">
        <v>5</v>
      </c>
      <c r="M444" s="208" t="s">
        <v>351</v>
      </c>
    </row>
    <row r="445" spans="2:16" x14ac:dyDescent="0.2">
      <c r="B445" s="24" t="s">
        <v>190</v>
      </c>
      <c r="C445" s="1">
        <f>Bio_Psych!C445</f>
        <v>1</v>
      </c>
      <c r="D445" s="2">
        <f>C445/$K$445</f>
        <v>8.3333333333333329E-2</v>
      </c>
      <c r="E445" s="1">
        <f>Bio_Psych!E445</f>
        <v>5</v>
      </c>
      <c r="F445" s="2">
        <f>E445/$K$445</f>
        <v>0.41666666666666669</v>
      </c>
      <c r="G445" s="1">
        <f>Bio_Psych!G445</f>
        <v>1</v>
      </c>
      <c r="H445" s="2">
        <f>G445/$K$445</f>
        <v>8.3333333333333329E-2</v>
      </c>
      <c r="I445" s="1">
        <f>Bio_Psych!I445</f>
        <v>5</v>
      </c>
      <c r="J445" s="2">
        <f>I445/$K$445</f>
        <v>0.41666666666666669</v>
      </c>
      <c r="K445" s="11">
        <f>C445+E445+G445+I445</f>
        <v>12</v>
      </c>
      <c r="L445" s="10">
        <f>Bio_Psych!L445</f>
        <v>97</v>
      </c>
      <c r="M445" s="36">
        <f t="shared" ref="M445:M447" si="76">K445+L445</f>
        <v>109</v>
      </c>
      <c r="N445" s="123"/>
    </row>
    <row r="446" spans="2:16" x14ac:dyDescent="0.2">
      <c r="B446" s="24" t="s">
        <v>191</v>
      </c>
      <c r="C446" s="1">
        <f>Bio_Psych!C446</f>
        <v>2</v>
      </c>
      <c r="D446" s="2">
        <f>C446/$K$446</f>
        <v>0.16666666666666666</v>
      </c>
      <c r="E446" s="1">
        <f>Bio_Psych!E446</f>
        <v>4</v>
      </c>
      <c r="F446" s="2">
        <f>E446/$K$446</f>
        <v>0.33333333333333331</v>
      </c>
      <c r="G446" s="1">
        <f>Bio_Psych!G446</f>
        <v>2</v>
      </c>
      <c r="H446" s="2">
        <f>G446/$K$446</f>
        <v>0.16666666666666666</v>
      </c>
      <c r="I446" s="1">
        <f>Bio_Psych!I446</f>
        <v>4</v>
      </c>
      <c r="J446" s="2">
        <f>I446/$K$446</f>
        <v>0.33333333333333331</v>
      </c>
      <c r="K446" s="11">
        <f t="shared" ref="K446:K447" si="77">C446+E446+G446+I446</f>
        <v>12</v>
      </c>
      <c r="L446" s="10">
        <f>Bio_Psych!L446</f>
        <v>97</v>
      </c>
      <c r="M446" s="36">
        <f t="shared" si="76"/>
        <v>109</v>
      </c>
      <c r="N446" s="123"/>
    </row>
    <row r="447" spans="2:16" x14ac:dyDescent="0.2">
      <c r="B447" s="24" t="s">
        <v>192</v>
      </c>
      <c r="C447" s="1">
        <f>Bio_Psych!C447</f>
        <v>1</v>
      </c>
      <c r="D447" s="2">
        <f>C447/$K$447</f>
        <v>8.3333333333333329E-2</v>
      </c>
      <c r="E447" s="1">
        <f>Bio_Psych!E447</f>
        <v>4</v>
      </c>
      <c r="F447" s="2">
        <f>E447/$K$447</f>
        <v>0.33333333333333331</v>
      </c>
      <c r="G447" s="1">
        <f>Bio_Psych!G447</f>
        <v>3</v>
      </c>
      <c r="H447" s="2">
        <f>G447/$K$447</f>
        <v>0.25</v>
      </c>
      <c r="I447" s="1">
        <f>Bio_Psych!I447</f>
        <v>4</v>
      </c>
      <c r="J447" s="2">
        <f>I447/$K$447</f>
        <v>0.33333333333333331</v>
      </c>
      <c r="K447" s="11">
        <f t="shared" si="77"/>
        <v>12</v>
      </c>
      <c r="L447" s="10">
        <f>Bio_Psych!L447</f>
        <v>97</v>
      </c>
      <c r="M447" s="36">
        <f t="shared" si="76"/>
        <v>109</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350</v>
      </c>
      <c r="H455" s="34"/>
      <c r="I455" s="34"/>
      <c r="J455" s="34"/>
      <c r="K455" s="34"/>
      <c r="L455" s="34"/>
      <c r="M455" s="34"/>
      <c r="N455" s="34"/>
      <c r="O455" s="34"/>
    </row>
    <row r="456" spans="2:15" s="123" customFormat="1" x14ac:dyDescent="0.2">
      <c r="B456" s="24" t="s">
        <v>29</v>
      </c>
      <c r="C456" s="1">
        <f>Bio_Psych!C456</f>
        <v>82</v>
      </c>
      <c r="D456" s="2">
        <f>C456/$G$456</f>
        <v>0.75229357798165142</v>
      </c>
      <c r="E456" s="1">
        <f>Bio_Psych!E456</f>
        <v>27</v>
      </c>
      <c r="F456" s="2">
        <f>E456/$G$456</f>
        <v>0.24770642201834864</v>
      </c>
      <c r="G456" s="9">
        <f>C456+E456</f>
        <v>109</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48" customHeight="1" x14ac:dyDescent="0.2">
      <c r="B463" s="254"/>
      <c r="C463" s="208" t="s">
        <v>341</v>
      </c>
      <c r="D463" s="32"/>
      <c r="E463" s="208"/>
      <c r="F463" s="32"/>
      <c r="G463" s="208" t="s">
        <v>335</v>
      </c>
      <c r="H463" s="32"/>
      <c r="I463" s="208" t="s">
        <v>350</v>
      </c>
      <c r="J463" s="208" t="s">
        <v>5</v>
      </c>
      <c r="K463" s="208" t="s">
        <v>351</v>
      </c>
      <c r="L463" s="34"/>
      <c r="M463" s="34"/>
      <c r="N463" s="34"/>
      <c r="O463" s="34"/>
    </row>
    <row r="464" spans="2:15" s="123" customFormat="1" ht="24" x14ac:dyDescent="0.2">
      <c r="B464" s="24" t="s">
        <v>198</v>
      </c>
      <c r="C464" s="1">
        <f>Bio_Psych!C464+Bio_Psych!E464</f>
        <v>9</v>
      </c>
      <c r="D464" s="2">
        <f>C464/$I464</f>
        <v>0.1111111111111111</v>
      </c>
      <c r="E464" s="1">
        <f>Bio_Psych!G464</f>
        <v>24</v>
      </c>
      <c r="F464" s="2">
        <f>E464/$I464</f>
        <v>0.29629629629629628</v>
      </c>
      <c r="G464" s="1">
        <f>Bio_Psych!I464+Bio_Psych!K464</f>
        <v>48</v>
      </c>
      <c r="H464" s="2">
        <f>G464/$I464</f>
        <v>0.59259259259259256</v>
      </c>
      <c r="I464" s="11">
        <f>Bio_Psych!M464</f>
        <v>81</v>
      </c>
      <c r="J464" s="11">
        <f>Bio_Psych!N464</f>
        <v>28</v>
      </c>
      <c r="K464" s="36">
        <f t="shared" ref="K464:K468" si="78">I464+J464</f>
        <v>109</v>
      </c>
      <c r="L464" s="34"/>
      <c r="M464" s="34"/>
      <c r="N464" s="34"/>
      <c r="O464" s="34"/>
    </row>
    <row r="465" spans="2:15" s="123" customFormat="1" x14ac:dyDescent="0.2">
      <c r="B465" s="24" t="s">
        <v>199</v>
      </c>
      <c r="C465" s="1">
        <f>Bio_Psych!C465+Bio_Psych!E465</f>
        <v>20</v>
      </c>
      <c r="D465" s="2">
        <f t="shared" ref="D465:F468" si="79">C465/$I465</f>
        <v>0.25</v>
      </c>
      <c r="E465" s="1">
        <f>Bio_Psych!G465</f>
        <v>24</v>
      </c>
      <c r="F465" s="2">
        <f t="shared" si="79"/>
        <v>0.3</v>
      </c>
      <c r="G465" s="1">
        <f>Bio_Psych!I465+Bio_Psych!K465</f>
        <v>36</v>
      </c>
      <c r="H465" s="2">
        <f t="shared" ref="H465:H468" si="80">G465/$I465</f>
        <v>0.45</v>
      </c>
      <c r="I465" s="11">
        <f>Bio_Psych!M465</f>
        <v>80</v>
      </c>
      <c r="J465" s="11">
        <f>Bio_Psych!N465</f>
        <v>29</v>
      </c>
      <c r="K465" s="36">
        <f t="shared" si="78"/>
        <v>109</v>
      </c>
      <c r="L465" s="34"/>
      <c r="M465" s="34"/>
      <c r="N465" s="34"/>
      <c r="O465" s="34"/>
    </row>
    <row r="466" spans="2:15" s="123" customFormat="1" x14ac:dyDescent="0.2">
      <c r="B466" s="24" t="s">
        <v>200</v>
      </c>
      <c r="C466" s="1">
        <f>Bio_Psych!C466+Bio_Psych!E466</f>
        <v>7</v>
      </c>
      <c r="D466" s="2">
        <f t="shared" si="79"/>
        <v>8.6419753086419748E-2</v>
      </c>
      <c r="E466" s="1">
        <f>Bio_Psych!G466</f>
        <v>12</v>
      </c>
      <c r="F466" s="2">
        <f t="shared" si="79"/>
        <v>0.14814814814814814</v>
      </c>
      <c r="G466" s="1">
        <f>Bio_Psych!I466+Bio_Psych!K466</f>
        <v>62</v>
      </c>
      <c r="H466" s="2">
        <f t="shared" si="80"/>
        <v>0.76543209876543206</v>
      </c>
      <c r="I466" s="11">
        <f>Bio_Psych!M466</f>
        <v>81</v>
      </c>
      <c r="J466" s="11">
        <f>Bio_Psych!N466</f>
        <v>28</v>
      </c>
      <c r="K466" s="36">
        <f t="shared" si="78"/>
        <v>109</v>
      </c>
      <c r="L466" s="34"/>
      <c r="M466" s="34"/>
      <c r="N466" s="34"/>
      <c r="O466" s="34"/>
    </row>
    <row r="467" spans="2:15" s="123" customFormat="1" ht="24" x14ac:dyDescent="0.2">
      <c r="B467" s="24" t="s">
        <v>201</v>
      </c>
      <c r="C467" s="1">
        <f>Bio_Psych!C467+Bio_Psych!E467</f>
        <v>10</v>
      </c>
      <c r="D467" s="2">
        <f t="shared" si="79"/>
        <v>0.125</v>
      </c>
      <c r="E467" s="1">
        <f>Bio_Psych!G467</f>
        <v>13</v>
      </c>
      <c r="F467" s="2">
        <f t="shared" si="79"/>
        <v>0.16250000000000001</v>
      </c>
      <c r="G467" s="1">
        <f>Bio_Psych!I467+Bio_Psych!K467</f>
        <v>57</v>
      </c>
      <c r="H467" s="2">
        <f t="shared" si="80"/>
        <v>0.71250000000000002</v>
      </c>
      <c r="I467" s="11">
        <f>Bio_Psych!M467</f>
        <v>80</v>
      </c>
      <c r="J467" s="11">
        <f>Bio_Psych!N467</f>
        <v>29</v>
      </c>
      <c r="K467" s="36">
        <f t="shared" si="78"/>
        <v>109</v>
      </c>
      <c r="L467" s="34"/>
      <c r="M467" s="34"/>
      <c r="N467" s="34"/>
      <c r="O467" s="34"/>
    </row>
    <row r="468" spans="2:15" s="123" customFormat="1" x14ac:dyDescent="0.2">
      <c r="B468" s="119" t="s">
        <v>114</v>
      </c>
      <c r="C468" s="1">
        <f>Bio_Psych!C468+Bio_Psych!E468</f>
        <v>2</v>
      </c>
      <c r="D468" s="2">
        <f t="shared" si="79"/>
        <v>0.33333333333333331</v>
      </c>
      <c r="E468" s="1">
        <f>Bio_Psych!G468</f>
        <v>2</v>
      </c>
      <c r="F468" s="2">
        <f t="shared" si="79"/>
        <v>0.33333333333333331</v>
      </c>
      <c r="G468" s="1">
        <f>Bio_Psych!I468+Bio_Psych!K468</f>
        <v>2</v>
      </c>
      <c r="H468" s="2">
        <f t="shared" si="80"/>
        <v>0.33333333333333331</v>
      </c>
      <c r="I468" s="11">
        <f>Bio_Psych!M468</f>
        <v>6</v>
      </c>
      <c r="J468" s="11">
        <f>Bio_Psych!N468</f>
        <v>103</v>
      </c>
      <c r="K468" s="36">
        <f t="shared" si="78"/>
        <v>109</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350</v>
      </c>
      <c r="J475" s="208" t="s">
        <v>5</v>
      </c>
      <c r="K475" s="208" t="s">
        <v>351</v>
      </c>
      <c r="L475" s="34"/>
      <c r="M475" s="34"/>
      <c r="N475" s="34"/>
      <c r="O475" s="34"/>
    </row>
    <row r="476" spans="2:15" s="123" customFormat="1" ht="24" x14ac:dyDescent="0.2">
      <c r="B476" s="24" t="s">
        <v>204</v>
      </c>
      <c r="C476" s="1">
        <f>Bio_Psych!C476+Bio_Psych!E476</f>
        <v>12</v>
      </c>
      <c r="D476" s="2">
        <f>C476/$I476</f>
        <v>0.15189873417721519</v>
      </c>
      <c r="E476" s="1">
        <f>Bio_Psych!G476</f>
        <v>20</v>
      </c>
      <c r="F476" s="2">
        <f>E476/$I476</f>
        <v>0.25316455696202533</v>
      </c>
      <c r="G476" s="1">
        <f>Bio_Psych!I476+Bio_Psych!K476</f>
        <v>47</v>
      </c>
      <c r="H476" s="2">
        <f>G476/$I476</f>
        <v>0.59493670886075944</v>
      </c>
      <c r="I476" s="11">
        <f>Bio_Psych!M476</f>
        <v>79</v>
      </c>
      <c r="J476" s="11">
        <f>Bio_Psych!N476</f>
        <v>30</v>
      </c>
      <c r="K476" s="36">
        <f t="shared" ref="K476:K481" si="81">I476+J476</f>
        <v>109</v>
      </c>
      <c r="L476" s="34"/>
      <c r="M476" s="34"/>
      <c r="N476" s="34"/>
      <c r="O476" s="34"/>
    </row>
    <row r="477" spans="2:15" s="123" customFormat="1" x14ac:dyDescent="0.2">
      <c r="B477" s="24" t="s">
        <v>205</v>
      </c>
      <c r="C477" s="1">
        <f>Bio_Psych!C477+Bio_Psych!E477</f>
        <v>14</v>
      </c>
      <c r="D477" s="2">
        <f t="shared" ref="D477:F481" si="82">C477/$I477</f>
        <v>0.1728395061728395</v>
      </c>
      <c r="E477" s="1">
        <f>Bio_Psych!G477</f>
        <v>13</v>
      </c>
      <c r="F477" s="2">
        <f t="shared" si="82"/>
        <v>0.16049382716049382</v>
      </c>
      <c r="G477" s="1">
        <f>Bio_Psych!I477+Bio_Psych!K477</f>
        <v>54</v>
      </c>
      <c r="H477" s="2">
        <f t="shared" ref="H477:H481" si="83">G477/$I477</f>
        <v>0.66666666666666663</v>
      </c>
      <c r="I477" s="11">
        <f>Bio_Psych!M477</f>
        <v>81</v>
      </c>
      <c r="J477" s="11">
        <f>Bio_Psych!N477</f>
        <v>28</v>
      </c>
      <c r="K477" s="36">
        <f t="shared" si="81"/>
        <v>109</v>
      </c>
      <c r="L477" s="34"/>
      <c r="M477" s="34"/>
      <c r="N477" s="34"/>
      <c r="O477" s="34"/>
    </row>
    <row r="478" spans="2:15" s="123" customFormat="1" ht="24" x14ac:dyDescent="0.2">
      <c r="B478" s="24" t="s">
        <v>206</v>
      </c>
      <c r="C478" s="1">
        <f>Bio_Psych!C478+Bio_Psych!E478</f>
        <v>18</v>
      </c>
      <c r="D478" s="2">
        <f t="shared" si="82"/>
        <v>0.21951219512195122</v>
      </c>
      <c r="E478" s="1">
        <f>Bio_Psych!G478</f>
        <v>12</v>
      </c>
      <c r="F478" s="2">
        <f t="shared" si="82"/>
        <v>0.14634146341463414</v>
      </c>
      <c r="G478" s="1">
        <f>Bio_Psych!I478+Bio_Psych!K478</f>
        <v>52</v>
      </c>
      <c r="H478" s="2">
        <f t="shared" si="83"/>
        <v>0.63414634146341464</v>
      </c>
      <c r="I478" s="11">
        <f>Bio_Psych!M478</f>
        <v>82</v>
      </c>
      <c r="J478" s="11">
        <f>Bio_Psych!N478</f>
        <v>27</v>
      </c>
      <c r="K478" s="36">
        <f t="shared" si="81"/>
        <v>109</v>
      </c>
      <c r="L478" s="34"/>
      <c r="M478" s="34"/>
      <c r="N478" s="34"/>
      <c r="O478" s="34"/>
    </row>
    <row r="479" spans="2:15" s="123" customFormat="1" ht="24" x14ac:dyDescent="0.2">
      <c r="B479" s="24" t="s">
        <v>207</v>
      </c>
      <c r="C479" s="1">
        <f>Bio_Psych!C479+Bio_Psych!E479</f>
        <v>16</v>
      </c>
      <c r="D479" s="2">
        <f t="shared" si="82"/>
        <v>0.20253164556962025</v>
      </c>
      <c r="E479" s="1">
        <f>Bio_Psych!G479</f>
        <v>17</v>
      </c>
      <c r="F479" s="2">
        <f t="shared" si="82"/>
        <v>0.21518987341772153</v>
      </c>
      <c r="G479" s="1">
        <f>Bio_Psych!I479+Bio_Psych!K479</f>
        <v>46</v>
      </c>
      <c r="H479" s="2">
        <f t="shared" si="83"/>
        <v>0.58227848101265822</v>
      </c>
      <c r="I479" s="11">
        <f>Bio_Psych!M479</f>
        <v>79</v>
      </c>
      <c r="J479" s="11">
        <f>Bio_Psych!N479</f>
        <v>30</v>
      </c>
      <c r="K479" s="36">
        <f t="shared" si="81"/>
        <v>109</v>
      </c>
      <c r="L479" s="34"/>
      <c r="M479" s="34"/>
      <c r="N479" s="34"/>
      <c r="O479" s="34"/>
    </row>
    <row r="480" spans="2:15" s="123" customFormat="1" x14ac:dyDescent="0.2">
      <c r="B480" s="24" t="s">
        <v>208</v>
      </c>
      <c r="C480" s="1">
        <f>Bio_Psych!C480+Bio_Psych!E480</f>
        <v>11</v>
      </c>
      <c r="D480" s="2">
        <f t="shared" si="82"/>
        <v>0.14864864864864866</v>
      </c>
      <c r="E480" s="1">
        <f>Bio_Psych!G480</f>
        <v>16</v>
      </c>
      <c r="F480" s="2">
        <f t="shared" si="82"/>
        <v>0.21621621621621623</v>
      </c>
      <c r="G480" s="1">
        <f>Bio_Psych!I480+Bio_Psych!K480</f>
        <v>47</v>
      </c>
      <c r="H480" s="2">
        <f t="shared" si="83"/>
        <v>0.63513513513513509</v>
      </c>
      <c r="I480" s="11">
        <f>Bio_Psych!M480</f>
        <v>74</v>
      </c>
      <c r="J480" s="11">
        <f>Bio_Psych!N480</f>
        <v>35</v>
      </c>
      <c r="K480" s="36">
        <f t="shared" si="81"/>
        <v>109</v>
      </c>
      <c r="L480" s="34"/>
      <c r="M480" s="34"/>
      <c r="N480" s="34"/>
      <c r="O480" s="34"/>
    </row>
    <row r="481" spans="2:15" s="123" customFormat="1" x14ac:dyDescent="0.2">
      <c r="B481" s="119" t="s">
        <v>114</v>
      </c>
      <c r="C481" s="1">
        <f>Bio_Psych!C481+Bio_Psych!E481</f>
        <v>2</v>
      </c>
      <c r="D481" s="2">
        <f t="shared" si="82"/>
        <v>0.5</v>
      </c>
      <c r="E481" s="1">
        <f>Bio_Psych!G481</f>
        <v>1</v>
      </c>
      <c r="F481" s="2">
        <f t="shared" si="82"/>
        <v>0.25</v>
      </c>
      <c r="G481" s="1">
        <f>Bio_Psych!I481+Bio_Psych!K481</f>
        <v>1</v>
      </c>
      <c r="H481" s="2">
        <f t="shared" si="83"/>
        <v>0.25</v>
      </c>
      <c r="I481" s="11">
        <f>Bio_Psych!M481</f>
        <v>4</v>
      </c>
      <c r="J481" s="11">
        <f>Bio_Psych!N481</f>
        <v>105</v>
      </c>
      <c r="K481" s="36">
        <f t="shared" si="81"/>
        <v>109</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350</v>
      </c>
      <c r="J488" s="208" t="s">
        <v>5</v>
      </c>
      <c r="K488" s="208" t="s">
        <v>351</v>
      </c>
      <c r="L488" s="34"/>
      <c r="M488" s="34"/>
      <c r="N488" s="34"/>
      <c r="O488" s="34"/>
    </row>
    <row r="489" spans="2:15" s="123" customFormat="1" x14ac:dyDescent="0.2">
      <c r="B489" s="24" t="s">
        <v>210</v>
      </c>
      <c r="C489" s="1">
        <f>Bio_Psych!C489+Bio_Psych!E489</f>
        <v>5</v>
      </c>
      <c r="D489" s="2">
        <f>C489/$I489</f>
        <v>0.5</v>
      </c>
      <c r="E489" s="1">
        <f>Bio_Psych!G489</f>
        <v>2</v>
      </c>
      <c r="F489" s="2">
        <f>E489/$I489</f>
        <v>0.2</v>
      </c>
      <c r="G489" s="1">
        <f>Bio_Psych!I489+Bio_Psych!K489</f>
        <v>3</v>
      </c>
      <c r="H489" s="2">
        <f>G489/$I489</f>
        <v>0.3</v>
      </c>
      <c r="I489" s="11">
        <f>Bio_Psych!M489</f>
        <v>10</v>
      </c>
      <c r="J489" s="11">
        <f>Bio_Psych!N489</f>
        <v>99</v>
      </c>
      <c r="K489" s="36">
        <f t="shared" ref="K489:K496" si="84">I489+J489</f>
        <v>109</v>
      </c>
      <c r="L489" s="34"/>
      <c r="M489" s="34"/>
      <c r="N489" s="34"/>
      <c r="O489" s="34"/>
    </row>
    <row r="490" spans="2:15" s="123" customFormat="1" ht="24" x14ac:dyDescent="0.2">
      <c r="B490" s="24" t="s">
        <v>211</v>
      </c>
      <c r="C490" s="1">
        <f>Bio_Psych!C490+Bio_Psych!E490</f>
        <v>1</v>
      </c>
      <c r="D490" s="2">
        <f t="shared" ref="D490:F496" si="85">C490/$I490</f>
        <v>0.1111111111111111</v>
      </c>
      <c r="E490" s="1">
        <f>Bio_Psych!G490</f>
        <v>2</v>
      </c>
      <c r="F490" s="2">
        <f t="shared" si="85"/>
        <v>0.22222222222222221</v>
      </c>
      <c r="G490" s="1">
        <f>Bio_Psych!I490+Bio_Psych!K490</f>
        <v>6</v>
      </c>
      <c r="H490" s="2">
        <f t="shared" ref="H490:H496" si="86">G490/$I490</f>
        <v>0.66666666666666663</v>
      </c>
      <c r="I490" s="11">
        <f>Bio_Psych!M490</f>
        <v>9</v>
      </c>
      <c r="J490" s="11">
        <f>Bio_Psych!N490</f>
        <v>100</v>
      </c>
      <c r="K490" s="36">
        <f t="shared" si="84"/>
        <v>109</v>
      </c>
      <c r="L490" s="34"/>
      <c r="M490" s="34"/>
      <c r="N490" s="34"/>
      <c r="O490" s="34"/>
    </row>
    <row r="491" spans="2:15" s="123" customFormat="1" ht="36" x14ac:dyDescent="0.2">
      <c r="B491" s="24" t="s">
        <v>212</v>
      </c>
      <c r="C491" s="1">
        <f>Bio_Psych!C491+Bio_Psych!E491</f>
        <v>1</v>
      </c>
      <c r="D491" s="2">
        <f t="shared" si="85"/>
        <v>0.125</v>
      </c>
      <c r="E491" s="1">
        <f>Bio_Psych!G491</f>
        <v>4</v>
      </c>
      <c r="F491" s="2">
        <f t="shared" si="85"/>
        <v>0.5</v>
      </c>
      <c r="G491" s="1">
        <f>Bio_Psych!I491+Bio_Psych!K491</f>
        <v>3</v>
      </c>
      <c r="H491" s="2">
        <f t="shared" si="86"/>
        <v>0.375</v>
      </c>
      <c r="I491" s="11">
        <f>Bio_Psych!M491</f>
        <v>8</v>
      </c>
      <c r="J491" s="11">
        <f>Bio_Psych!N491</f>
        <v>101</v>
      </c>
      <c r="K491" s="36">
        <f t="shared" si="84"/>
        <v>109</v>
      </c>
      <c r="L491" s="34"/>
      <c r="M491" s="34"/>
      <c r="N491" s="34"/>
      <c r="O491" s="34"/>
    </row>
    <row r="492" spans="2:15" s="123" customFormat="1" ht="36" x14ac:dyDescent="0.2">
      <c r="B492" s="24" t="s">
        <v>213</v>
      </c>
      <c r="C492" s="1">
        <f>Bio_Psych!C492+Bio_Psych!E492</f>
        <v>4</v>
      </c>
      <c r="D492" s="2">
        <f t="shared" si="85"/>
        <v>0.5</v>
      </c>
      <c r="E492" s="1">
        <f>Bio_Psych!G492</f>
        <v>1</v>
      </c>
      <c r="F492" s="2">
        <f t="shared" si="85"/>
        <v>0.125</v>
      </c>
      <c r="G492" s="1">
        <f>Bio_Psych!I492+Bio_Psych!K492</f>
        <v>3</v>
      </c>
      <c r="H492" s="2">
        <f t="shared" si="86"/>
        <v>0.375</v>
      </c>
      <c r="I492" s="11">
        <f>Bio_Psych!M492</f>
        <v>8</v>
      </c>
      <c r="J492" s="11">
        <f>Bio_Psych!N492</f>
        <v>101</v>
      </c>
      <c r="K492" s="36">
        <f t="shared" si="84"/>
        <v>109</v>
      </c>
      <c r="L492" s="34"/>
      <c r="M492" s="34"/>
      <c r="N492" s="34"/>
      <c r="O492" s="34"/>
    </row>
    <row r="493" spans="2:15" s="123" customFormat="1" ht="36" x14ac:dyDescent="0.2">
      <c r="B493" s="24" t="s">
        <v>214</v>
      </c>
      <c r="C493" s="1">
        <f>Bio_Psych!C493+Bio_Psych!E493</f>
        <v>5</v>
      </c>
      <c r="D493" s="2">
        <f t="shared" si="85"/>
        <v>0.625</v>
      </c>
      <c r="E493" s="1">
        <f>Bio_Psych!G493</f>
        <v>0</v>
      </c>
      <c r="F493" s="2">
        <f t="shared" si="85"/>
        <v>0</v>
      </c>
      <c r="G493" s="1">
        <f>Bio_Psych!I493+Bio_Psych!K493</f>
        <v>3</v>
      </c>
      <c r="H493" s="2">
        <f t="shared" si="86"/>
        <v>0.375</v>
      </c>
      <c r="I493" s="11">
        <f>Bio_Psych!M493</f>
        <v>8</v>
      </c>
      <c r="J493" s="11">
        <f>Bio_Psych!N493</f>
        <v>101</v>
      </c>
      <c r="K493" s="36">
        <f t="shared" si="84"/>
        <v>109</v>
      </c>
      <c r="L493" s="34"/>
      <c r="M493" s="34"/>
      <c r="N493" s="34"/>
      <c r="O493" s="34"/>
    </row>
    <row r="494" spans="2:15" s="123" customFormat="1" ht="24" x14ac:dyDescent="0.2">
      <c r="B494" s="24" t="s">
        <v>215</v>
      </c>
      <c r="C494" s="1">
        <f>Bio_Psych!C494+Bio_Psych!E494</f>
        <v>4</v>
      </c>
      <c r="D494" s="2">
        <f t="shared" si="85"/>
        <v>0.5</v>
      </c>
      <c r="E494" s="1">
        <f>Bio_Psych!G494</f>
        <v>2</v>
      </c>
      <c r="F494" s="2">
        <f t="shared" si="85"/>
        <v>0.25</v>
      </c>
      <c r="G494" s="1">
        <f>Bio_Psych!I494+Bio_Psych!K494</f>
        <v>2</v>
      </c>
      <c r="H494" s="2">
        <f t="shared" si="86"/>
        <v>0.25</v>
      </c>
      <c r="I494" s="11">
        <f>Bio_Psych!M494</f>
        <v>8</v>
      </c>
      <c r="J494" s="11">
        <f>Bio_Psych!N494</f>
        <v>101</v>
      </c>
      <c r="K494" s="36">
        <f t="shared" si="84"/>
        <v>109</v>
      </c>
      <c r="L494" s="34"/>
      <c r="M494" s="34"/>
      <c r="N494" s="34"/>
      <c r="O494" s="34"/>
    </row>
    <row r="495" spans="2:15" s="123" customFormat="1" ht="36" x14ac:dyDescent="0.2">
      <c r="B495" s="24" t="s">
        <v>216</v>
      </c>
      <c r="C495" s="1">
        <f>Bio_Psych!C495+Bio_Psych!E495</f>
        <v>1</v>
      </c>
      <c r="D495" s="2">
        <f t="shared" si="85"/>
        <v>0.1111111111111111</v>
      </c>
      <c r="E495" s="1">
        <f>Bio_Psych!G495</f>
        <v>2</v>
      </c>
      <c r="F495" s="2">
        <f t="shared" si="85"/>
        <v>0.22222222222222221</v>
      </c>
      <c r="G495" s="1">
        <f>Bio_Psych!I495+Bio_Psych!K495</f>
        <v>6</v>
      </c>
      <c r="H495" s="2">
        <f t="shared" si="86"/>
        <v>0.66666666666666663</v>
      </c>
      <c r="I495" s="11">
        <f>Bio_Psych!M495</f>
        <v>9</v>
      </c>
      <c r="J495" s="11">
        <f>Bio_Psych!N495</f>
        <v>100</v>
      </c>
      <c r="K495" s="36">
        <f t="shared" si="84"/>
        <v>109</v>
      </c>
      <c r="L495" s="34"/>
      <c r="M495" s="34"/>
      <c r="N495" s="34"/>
      <c r="O495" s="34"/>
    </row>
    <row r="496" spans="2:15" s="123" customFormat="1" x14ac:dyDescent="0.2">
      <c r="B496" s="119" t="s">
        <v>114</v>
      </c>
      <c r="C496" s="1">
        <f>Bio_Psych!C496+Bio_Psych!E496</f>
        <v>1</v>
      </c>
      <c r="D496" s="2">
        <f t="shared" si="85"/>
        <v>0.5</v>
      </c>
      <c r="E496" s="1">
        <f>Bio_Psych!G496</f>
        <v>1</v>
      </c>
      <c r="F496" s="2">
        <f t="shared" si="85"/>
        <v>0.5</v>
      </c>
      <c r="G496" s="1">
        <f>Bio_Psych!I496+Bio_Psych!K496</f>
        <v>0</v>
      </c>
      <c r="H496" s="2">
        <f t="shared" si="86"/>
        <v>0</v>
      </c>
      <c r="I496" s="11">
        <f>Bio_Psych!M496</f>
        <v>2</v>
      </c>
      <c r="J496" s="11">
        <f>Bio_Psych!N496</f>
        <v>107</v>
      </c>
      <c r="K496" s="36">
        <f t="shared" si="84"/>
        <v>109</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350</v>
      </c>
      <c r="J505" s="208" t="s">
        <v>5</v>
      </c>
      <c r="K505" s="208" t="s">
        <v>351</v>
      </c>
      <c r="L505" s="34"/>
      <c r="M505" s="34"/>
      <c r="N505" s="34"/>
      <c r="O505" s="34"/>
    </row>
    <row r="506" spans="2:15" s="123" customFormat="1" x14ac:dyDescent="0.2">
      <c r="B506" s="24" t="s">
        <v>222</v>
      </c>
      <c r="C506" s="1">
        <f>Bio_Psych!C506+Bio_Psych!E506</f>
        <v>4</v>
      </c>
      <c r="D506" s="2">
        <f>C506/$I506</f>
        <v>4.5454545454545456E-2</v>
      </c>
      <c r="E506" s="1">
        <f>Bio_Psych!G506</f>
        <v>9</v>
      </c>
      <c r="F506" s="2">
        <f>E506/$I506</f>
        <v>0.10227272727272728</v>
      </c>
      <c r="G506" s="1">
        <f>Bio_Psych!I506+Bio_Psych!K506</f>
        <v>75</v>
      </c>
      <c r="H506" s="2">
        <f>G506/$I506</f>
        <v>0.85227272727272729</v>
      </c>
      <c r="I506" s="11">
        <f>Bio_Psych!M506</f>
        <v>88</v>
      </c>
      <c r="J506" s="11">
        <f>Bio_Psych!N506</f>
        <v>0</v>
      </c>
      <c r="K506" s="36">
        <f t="shared" ref="K506:K519" si="87">I506+J506</f>
        <v>88</v>
      </c>
      <c r="L506" s="34"/>
      <c r="M506" s="34"/>
      <c r="N506" s="34"/>
      <c r="O506" s="34"/>
    </row>
    <row r="507" spans="2:15" s="123" customFormat="1" x14ac:dyDescent="0.2">
      <c r="B507" s="24" t="s">
        <v>223</v>
      </c>
      <c r="C507" s="1">
        <f>Bio_Psych!C507+Bio_Psych!E507</f>
        <v>61</v>
      </c>
      <c r="D507" s="2">
        <f t="shared" ref="D507:F519" si="88">C507/$I507</f>
        <v>0.69318181818181823</v>
      </c>
      <c r="E507" s="1">
        <f>Bio_Psych!G507</f>
        <v>10</v>
      </c>
      <c r="F507" s="2">
        <f t="shared" si="88"/>
        <v>0.11363636363636363</v>
      </c>
      <c r="G507" s="1">
        <f>Bio_Psych!I507+Bio_Psych!K507</f>
        <v>17</v>
      </c>
      <c r="H507" s="2">
        <f t="shared" ref="H507:H519" si="89">G507/$I507</f>
        <v>0.19318181818181818</v>
      </c>
      <c r="I507" s="11">
        <f>Bio_Psych!M507</f>
        <v>88</v>
      </c>
      <c r="J507" s="11">
        <f>Bio_Psych!N507</f>
        <v>0</v>
      </c>
      <c r="K507" s="36">
        <f t="shared" si="87"/>
        <v>88</v>
      </c>
      <c r="L507" s="34"/>
      <c r="M507" s="34"/>
      <c r="N507" s="34"/>
      <c r="O507" s="34"/>
    </row>
    <row r="508" spans="2:15" s="123" customFormat="1" ht="24" x14ac:dyDescent="0.2">
      <c r="B508" s="26" t="s">
        <v>224</v>
      </c>
      <c r="C508" s="1">
        <f>Bio_Psych!C508+Bio_Psych!E508</f>
        <v>55</v>
      </c>
      <c r="D508" s="2">
        <f t="shared" si="88"/>
        <v>0.63218390804597702</v>
      </c>
      <c r="E508" s="1">
        <f>Bio_Psych!G508</f>
        <v>10</v>
      </c>
      <c r="F508" s="2">
        <f t="shared" si="88"/>
        <v>0.11494252873563218</v>
      </c>
      <c r="G508" s="1">
        <f>Bio_Psych!I508+Bio_Psych!K508</f>
        <v>22</v>
      </c>
      <c r="H508" s="2">
        <f t="shared" si="89"/>
        <v>0.25287356321839083</v>
      </c>
      <c r="I508" s="11">
        <f>Bio_Psych!M508</f>
        <v>87</v>
      </c>
      <c r="J508" s="11">
        <f>Bio_Psych!N508</f>
        <v>1</v>
      </c>
      <c r="K508" s="36">
        <f t="shared" si="87"/>
        <v>88</v>
      </c>
      <c r="L508" s="34"/>
      <c r="M508" s="34"/>
      <c r="N508" s="34"/>
      <c r="O508" s="34"/>
    </row>
    <row r="509" spans="2:15" s="123" customFormat="1" x14ac:dyDescent="0.2">
      <c r="B509" s="24" t="s">
        <v>225</v>
      </c>
      <c r="C509" s="1">
        <f>Bio_Psych!C509+Bio_Psych!E509</f>
        <v>79</v>
      </c>
      <c r="D509" s="2">
        <f t="shared" si="88"/>
        <v>0.89772727272727271</v>
      </c>
      <c r="E509" s="1">
        <f>Bio_Psych!G509</f>
        <v>5</v>
      </c>
      <c r="F509" s="2">
        <f t="shared" si="88"/>
        <v>5.6818181818181816E-2</v>
      </c>
      <c r="G509" s="1">
        <f>Bio_Psych!I509+Bio_Psych!K509</f>
        <v>4</v>
      </c>
      <c r="H509" s="2">
        <f t="shared" si="89"/>
        <v>4.5454545454545456E-2</v>
      </c>
      <c r="I509" s="11">
        <f>Bio_Psych!M509</f>
        <v>88</v>
      </c>
      <c r="J509" s="11">
        <f>Bio_Psych!N509</f>
        <v>0</v>
      </c>
      <c r="K509" s="36">
        <f t="shared" si="87"/>
        <v>88</v>
      </c>
      <c r="L509" s="34"/>
      <c r="M509" s="34"/>
      <c r="N509" s="34"/>
      <c r="O509" s="34"/>
    </row>
    <row r="510" spans="2:15" s="123" customFormat="1" x14ac:dyDescent="0.2">
      <c r="B510" s="24" t="s">
        <v>226</v>
      </c>
      <c r="C510" s="1">
        <f>Bio_Psych!C510+Bio_Psych!E510</f>
        <v>80</v>
      </c>
      <c r="D510" s="2">
        <f t="shared" si="88"/>
        <v>0.91954022988505746</v>
      </c>
      <c r="E510" s="1">
        <f>Bio_Psych!G510</f>
        <v>3</v>
      </c>
      <c r="F510" s="2">
        <f t="shared" si="88"/>
        <v>3.4482758620689655E-2</v>
      </c>
      <c r="G510" s="1">
        <f>Bio_Psych!I510+Bio_Psych!K510</f>
        <v>4</v>
      </c>
      <c r="H510" s="2">
        <f t="shared" si="89"/>
        <v>4.5977011494252873E-2</v>
      </c>
      <c r="I510" s="11">
        <f>Bio_Psych!M510</f>
        <v>87</v>
      </c>
      <c r="J510" s="11">
        <f>Bio_Psych!N510</f>
        <v>1</v>
      </c>
      <c r="K510" s="36">
        <f t="shared" si="87"/>
        <v>88</v>
      </c>
      <c r="L510" s="34"/>
      <c r="M510" s="34"/>
      <c r="N510" s="34"/>
      <c r="O510" s="34"/>
    </row>
    <row r="511" spans="2:15" s="123" customFormat="1" x14ac:dyDescent="0.2">
      <c r="B511" s="119" t="s">
        <v>227</v>
      </c>
      <c r="C511" s="1">
        <f>Bio_Psych!C511+Bio_Psych!E511</f>
        <v>84</v>
      </c>
      <c r="D511" s="2">
        <f t="shared" si="88"/>
        <v>0.95454545454545459</v>
      </c>
      <c r="E511" s="1">
        <f>Bio_Psych!G511</f>
        <v>3</v>
      </c>
      <c r="F511" s="2">
        <f t="shared" si="88"/>
        <v>3.4090909090909088E-2</v>
      </c>
      <c r="G511" s="1">
        <f>Bio_Psych!I511+Bio_Psych!K511</f>
        <v>1</v>
      </c>
      <c r="H511" s="2">
        <f t="shared" si="89"/>
        <v>1.1363636363636364E-2</v>
      </c>
      <c r="I511" s="11">
        <f>Bio_Psych!M511</f>
        <v>88</v>
      </c>
      <c r="J511" s="11">
        <f>Bio_Psych!N511</f>
        <v>0</v>
      </c>
      <c r="K511" s="36">
        <f t="shared" si="87"/>
        <v>88</v>
      </c>
      <c r="L511" s="34"/>
      <c r="M511" s="34"/>
      <c r="N511" s="34"/>
      <c r="O511" s="34"/>
    </row>
    <row r="512" spans="2:15" s="123" customFormat="1" ht="24" x14ac:dyDescent="0.2">
      <c r="B512" s="24" t="s">
        <v>228</v>
      </c>
      <c r="C512" s="1">
        <f>Bio_Psych!C512+Bio_Psych!E512</f>
        <v>41</v>
      </c>
      <c r="D512" s="2">
        <f t="shared" si="88"/>
        <v>0.46590909090909088</v>
      </c>
      <c r="E512" s="1">
        <f>Bio_Psych!G512</f>
        <v>11</v>
      </c>
      <c r="F512" s="2">
        <f t="shared" si="88"/>
        <v>0.125</v>
      </c>
      <c r="G512" s="1">
        <f>Bio_Psych!I512+Bio_Psych!K512</f>
        <v>36</v>
      </c>
      <c r="H512" s="2">
        <f t="shared" si="89"/>
        <v>0.40909090909090912</v>
      </c>
      <c r="I512" s="11">
        <f>Bio_Psych!M512</f>
        <v>88</v>
      </c>
      <c r="J512" s="11">
        <f>Bio_Psych!N512</f>
        <v>0</v>
      </c>
      <c r="K512" s="36">
        <f t="shared" si="87"/>
        <v>88</v>
      </c>
      <c r="L512" s="34"/>
      <c r="M512" s="34"/>
      <c r="N512" s="34"/>
      <c r="O512" s="34"/>
    </row>
    <row r="513" spans="2:15" s="123" customFormat="1" x14ac:dyDescent="0.2">
      <c r="B513" s="24" t="s">
        <v>229</v>
      </c>
      <c r="C513" s="1">
        <f>Bio_Psych!C513+Bio_Psych!E513</f>
        <v>56</v>
      </c>
      <c r="D513" s="2">
        <f t="shared" si="88"/>
        <v>0.63636363636363635</v>
      </c>
      <c r="E513" s="1">
        <f>Bio_Psych!G513</f>
        <v>14</v>
      </c>
      <c r="F513" s="2">
        <f t="shared" si="88"/>
        <v>0.15909090909090909</v>
      </c>
      <c r="G513" s="1">
        <f>Bio_Psych!I513+Bio_Psych!K513</f>
        <v>18</v>
      </c>
      <c r="H513" s="2">
        <f t="shared" si="89"/>
        <v>0.20454545454545456</v>
      </c>
      <c r="I513" s="11">
        <f>Bio_Psych!M513</f>
        <v>88</v>
      </c>
      <c r="J513" s="11">
        <f>Bio_Psych!N513</f>
        <v>0</v>
      </c>
      <c r="K513" s="36">
        <f t="shared" si="87"/>
        <v>88</v>
      </c>
      <c r="L513" s="34"/>
      <c r="M513" s="34"/>
      <c r="N513" s="34"/>
      <c r="O513" s="34"/>
    </row>
    <row r="514" spans="2:15" s="123" customFormat="1" x14ac:dyDescent="0.2">
      <c r="B514" s="24" t="s">
        <v>230</v>
      </c>
      <c r="C514" s="1">
        <f>Bio_Psych!C514+Bio_Psych!E514</f>
        <v>49</v>
      </c>
      <c r="D514" s="2">
        <f t="shared" si="88"/>
        <v>0.55681818181818177</v>
      </c>
      <c r="E514" s="1">
        <f>Bio_Psych!G514</f>
        <v>17</v>
      </c>
      <c r="F514" s="2">
        <f t="shared" si="88"/>
        <v>0.19318181818181818</v>
      </c>
      <c r="G514" s="1">
        <f>Bio_Psych!I514+Bio_Psych!K514</f>
        <v>22</v>
      </c>
      <c r="H514" s="2">
        <f t="shared" si="89"/>
        <v>0.25</v>
      </c>
      <c r="I514" s="11">
        <f>Bio_Psych!M514</f>
        <v>88</v>
      </c>
      <c r="J514" s="11">
        <f>Bio_Psych!N514</f>
        <v>0</v>
      </c>
      <c r="K514" s="36">
        <f t="shared" si="87"/>
        <v>88</v>
      </c>
      <c r="L514" s="34"/>
      <c r="M514" s="34"/>
      <c r="N514" s="34"/>
      <c r="O514" s="34"/>
    </row>
    <row r="515" spans="2:15" s="123" customFormat="1" x14ac:dyDescent="0.2">
      <c r="B515" s="24" t="s">
        <v>231</v>
      </c>
      <c r="C515" s="1">
        <f>Bio_Psych!C515+Bio_Psych!E515</f>
        <v>57</v>
      </c>
      <c r="D515" s="2">
        <f t="shared" si="88"/>
        <v>0.64772727272727271</v>
      </c>
      <c r="E515" s="1">
        <f>Bio_Psych!G515</f>
        <v>13</v>
      </c>
      <c r="F515" s="2">
        <f t="shared" si="88"/>
        <v>0.14772727272727273</v>
      </c>
      <c r="G515" s="1">
        <f>Bio_Psych!I515+Bio_Psych!K515</f>
        <v>18</v>
      </c>
      <c r="H515" s="2">
        <f t="shared" si="89"/>
        <v>0.20454545454545456</v>
      </c>
      <c r="I515" s="11">
        <f>Bio_Psych!M515</f>
        <v>88</v>
      </c>
      <c r="J515" s="11">
        <f>Bio_Psych!N515</f>
        <v>0</v>
      </c>
      <c r="K515" s="36">
        <f t="shared" si="87"/>
        <v>88</v>
      </c>
      <c r="L515" s="34"/>
      <c r="M515" s="34"/>
      <c r="N515" s="34"/>
      <c r="O515" s="34"/>
    </row>
    <row r="516" spans="2:15" s="123" customFormat="1" x14ac:dyDescent="0.2">
      <c r="B516" s="119" t="s">
        <v>232</v>
      </c>
      <c r="C516" s="1">
        <f>Bio_Psych!C516+Bio_Psych!E516</f>
        <v>68</v>
      </c>
      <c r="D516" s="2">
        <f t="shared" si="88"/>
        <v>0.77272727272727271</v>
      </c>
      <c r="E516" s="1">
        <f>Bio_Psych!G516</f>
        <v>10</v>
      </c>
      <c r="F516" s="2">
        <f t="shared" si="88"/>
        <v>0.11363636363636363</v>
      </c>
      <c r="G516" s="1">
        <f>Bio_Psych!I516+Bio_Psych!K516</f>
        <v>10</v>
      </c>
      <c r="H516" s="2">
        <f t="shared" si="89"/>
        <v>0.11363636363636363</v>
      </c>
      <c r="I516" s="11">
        <f>Bio_Psych!M516</f>
        <v>88</v>
      </c>
      <c r="J516" s="11">
        <f>Bio_Psych!N516</f>
        <v>0</v>
      </c>
      <c r="K516" s="36">
        <f t="shared" si="87"/>
        <v>88</v>
      </c>
      <c r="L516" s="34"/>
      <c r="M516" s="34"/>
      <c r="N516" s="34"/>
      <c r="O516" s="34"/>
    </row>
    <row r="517" spans="2:15" s="123" customFormat="1" x14ac:dyDescent="0.2">
      <c r="B517" s="24" t="s">
        <v>233</v>
      </c>
      <c r="C517" s="1">
        <f>Bio_Psych!C517+Bio_Psych!E517</f>
        <v>45</v>
      </c>
      <c r="D517" s="2">
        <f t="shared" si="88"/>
        <v>0.51136363636363635</v>
      </c>
      <c r="E517" s="1">
        <f>Bio_Psych!G517</f>
        <v>18</v>
      </c>
      <c r="F517" s="2">
        <f t="shared" si="88"/>
        <v>0.20454545454545456</v>
      </c>
      <c r="G517" s="1">
        <f>Bio_Psych!I517+Bio_Psych!K517</f>
        <v>25</v>
      </c>
      <c r="H517" s="2">
        <f t="shared" si="89"/>
        <v>0.28409090909090912</v>
      </c>
      <c r="I517" s="11">
        <f>Bio_Psych!M517</f>
        <v>88</v>
      </c>
      <c r="J517" s="11">
        <f>Bio_Psych!N517</f>
        <v>0</v>
      </c>
      <c r="K517" s="36">
        <f t="shared" si="87"/>
        <v>88</v>
      </c>
      <c r="L517" s="34"/>
      <c r="M517" s="34"/>
      <c r="N517" s="34"/>
      <c r="O517" s="34"/>
    </row>
    <row r="518" spans="2:15" s="123" customFormat="1" x14ac:dyDescent="0.2">
      <c r="B518" s="24" t="s">
        <v>234</v>
      </c>
      <c r="C518" s="1">
        <f>Bio_Psych!C518+Bio_Psych!E518</f>
        <v>77</v>
      </c>
      <c r="D518" s="2">
        <f t="shared" si="88"/>
        <v>0.875</v>
      </c>
      <c r="E518" s="1">
        <f>Bio_Psych!G518</f>
        <v>6</v>
      </c>
      <c r="F518" s="2">
        <f t="shared" si="88"/>
        <v>6.8181818181818177E-2</v>
      </c>
      <c r="G518" s="1">
        <f>Bio_Psych!I518+Bio_Psych!K518</f>
        <v>5</v>
      </c>
      <c r="H518" s="2">
        <f t="shared" si="89"/>
        <v>5.6818181818181816E-2</v>
      </c>
      <c r="I518" s="11">
        <f>Bio_Psych!M518</f>
        <v>88</v>
      </c>
      <c r="J518" s="11">
        <f>Bio_Psych!N518</f>
        <v>0</v>
      </c>
      <c r="K518" s="36">
        <f t="shared" si="87"/>
        <v>88</v>
      </c>
      <c r="L518" s="34"/>
      <c r="M518" s="34"/>
      <c r="N518" s="34"/>
      <c r="O518" s="34"/>
    </row>
    <row r="519" spans="2:15" s="123" customFormat="1" x14ac:dyDescent="0.2">
      <c r="B519" s="24" t="s">
        <v>235</v>
      </c>
      <c r="C519" s="1">
        <f>Bio_Psych!C519+Bio_Psych!E519</f>
        <v>77</v>
      </c>
      <c r="D519" s="2">
        <f t="shared" si="88"/>
        <v>0.88505747126436785</v>
      </c>
      <c r="E519" s="1">
        <f>Bio_Psych!G519</f>
        <v>7</v>
      </c>
      <c r="F519" s="2">
        <f t="shared" si="88"/>
        <v>8.0459770114942528E-2</v>
      </c>
      <c r="G519" s="1">
        <f>Bio_Psych!I519+Bio_Psych!K519</f>
        <v>3</v>
      </c>
      <c r="H519" s="2">
        <f t="shared" si="89"/>
        <v>3.4482758620689655E-2</v>
      </c>
      <c r="I519" s="11">
        <f>Bio_Psych!M519</f>
        <v>87</v>
      </c>
      <c r="J519" s="11">
        <f>Bio_Psych!N519</f>
        <v>1</v>
      </c>
      <c r="K519" s="36">
        <f t="shared" si="87"/>
        <v>88</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350</v>
      </c>
      <c r="J526" s="208" t="s">
        <v>5</v>
      </c>
      <c r="K526" s="208" t="s">
        <v>351</v>
      </c>
      <c r="L526" s="34"/>
      <c r="M526" s="34"/>
      <c r="N526" s="34"/>
      <c r="O526" s="34"/>
    </row>
    <row r="527" spans="2:15" s="123" customFormat="1" x14ac:dyDescent="0.2">
      <c r="B527" s="24" t="s">
        <v>226</v>
      </c>
      <c r="C527" s="1">
        <f>Bio_Psych!C527+Bio_Psych!E527</f>
        <v>100</v>
      </c>
      <c r="D527" s="2">
        <f>C527/$I527</f>
        <v>0.95238095238095233</v>
      </c>
      <c r="E527" s="1">
        <f>Bio_Psych!G527</f>
        <v>4</v>
      </c>
      <c r="F527" s="2">
        <f>E527/$I527</f>
        <v>3.8095238095238099E-2</v>
      </c>
      <c r="G527" s="1">
        <f>Bio_Psych!I527+Bio_Psych!K527</f>
        <v>1</v>
      </c>
      <c r="H527" s="2">
        <f>G527/$I527</f>
        <v>9.5238095238095247E-3</v>
      </c>
      <c r="I527" s="11">
        <f>Bio_Psych!M527</f>
        <v>105</v>
      </c>
      <c r="J527" s="11">
        <f>Bio_Psych!N527</f>
        <v>4</v>
      </c>
      <c r="K527" s="36">
        <f t="shared" ref="K527:K539" si="90">I527+J527</f>
        <v>109</v>
      </c>
      <c r="L527" s="34"/>
      <c r="M527" s="34"/>
      <c r="N527" s="34"/>
      <c r="O527" s="34"/>
    </row>
    <row r="528" spans="2:15" s="123" customFormat="1" x14ac:dyDescent="0.2">
      <c r="B528" s="24" t="s">
        <v>227</v>
      </c>
      <c r="C528" s="1">
        <f>Bio_Psych!C528+Bio_Psych!E528</f>
        <v>97</v>
      </c>
      <c r="D528" s="2">
        <f t="shared" ref="D528:F539" si="91">C528/$I528</f>
        <v>0.94174757281553401</v>
      </c>
      <c r="E528" s="1">
        <f>Bio_Psych!G528</f>
        <v>6</v>
      </c>
      <c r="F528" s="2">
        <f t="shared" si="91"/>
        <v>5.8252427184466021E-2</v>
      </c>
      <c r="G528" s="1">
        <f>Bio_Psych!I528+Bio_Psych!K528</f>
        <v>0</v>
      </c>
      <c r="H528" s="2">
        <f t="shared" ref="H528:H539" si="92">G528/$I528</f>
        <v>0</v>
      </c>
      <c r="I528" s="11">
        <f>Bio_Psych!M528</f>
        <v>103</v>
      </c>
      <c r="J528" s="11">
        <f>Bio_Psych!N528</f>
        <v>6</v>
      </c>
      <c r="K528" s="36">
        <f t="shared" si="90"/>
        <v>109</v>
      </c>
      <c r="L528" s="34"/>
      <c r="M528" s="34"/>
      <c r="N528" s="34"/>
      <c r="O528" s="34"/>
    </row>
    <row r="529" spans="2:15" s="123" customFormat="1" ht="24" x14ac:dyDescent="0.2">
      <c r="B529" s="26" t="s">
        <v>237</v>
      </c>
      <c r="C529" s="1">
        <f>Bio_Psych!C529+Bio_Psych!E529</f>
        <v>51</v>
      </c>
      <c r="D529" s="2">
        <f t="shared" si="91"/>
        <v>0.47663551401869159</v>
      </c>
      <c r="E529" s="1">
        <f>Bio_Psych!G529</f>
        <v>17</v>
      </c>
      <c r="F529" s="2">
        <f t="shared" si="91"/>
        <v>0.15887850467289719</v>
      </c>
      <c r="G529" s="1">
        <f>Bio_Psych!I529+Bio_Psych!K529</f>
        <v>39</v>
      </c>
      <c r="H529" s="2">
        <f t="shared" si="92"/>
        <v>0.3644859813084112</v>
      </c>
      <c r="I529" s="11">
        <f>Bio_Psych!M529</f>
        <v>107</v>
      </c>
      <c r="J529" s="11">
        <f>Bio_Psych!N529</f>
        <v>2</v>
      </c>
      <c r="K529" s="36">
        <f t="shared" si="90"/>
        <v>109</v>
      </c>
      <c r="L529" s="34"/>
      <c r="M529" s="34"/>
      <c r="N529" s="34"/>
      <c r="O529" s="34"/>
    </row>
    <row r="530" spans="2:15" s="123" customFormat="1" x14ac:dyDescent="0.2">
      <c r="B530" s="24" t="s">
        <v>229</v>
      </c>
      <c r="C530" s="1">
        <f>Bio_Psych!C530+Bio_Psych!E530</f>
        <v>51</v>
      </c>
      <c r="D530" s="2">
        <f t="shared" si="91"/>
        <v>0.48113207547169812</v>
      </c>
      <c r="E530" s="1">
        <f>Bio_Psych!G530</f>
        <v>19</v>
      </c>
      <c r="F530" s="2">
        <f t="shared" si="91"/>
        <v>0.17924528301886791</v>
      </c>
      <c r="G530" s="1">
        <f>Bio_Psych!I530+Bio_Psych!K530</f>
        <v>36</v>
      </c>
      <c r="H530" s="2">
        <f t="shared" si="92"/>
        <v>0.33962264150943394</v>
      </c>
      <c r="I530" s="11">
        <f>Bio_Psych!M530</f>
        <v>106</v>
      </c>
      <c r="J530" s="11">
        <f>Bio_Psych!N530</f>
        <v>3</v>
      </c>
      <c r="K530" s="36">
        <f t="shared" si="90"/>
        <v>109</v>
      </c>
      <c r="L530" s="34"/>
      <c r="M530" s="34"/>
      <c r="N530" s="34"/>
      <c r="O530" s="34"/>
    </row>
    <row r="531" spans="2:15" s="123" customFormat="1" x14ac:dyDescent="0.2">
      <c r="B531" s="24" t="s">
        <v>230</v>
      </c>
      <c r="C531" s="1">
        <f>Bio_Psych!C531+Bio_Psych!E531</f>
        <v>82</v>
      </c>
      <c r="D531" s="2">
        <f t="shared" si="91"/>
        <v>0.77358490566037741</v>
      </c>
      <c r="E531" s="1">
        <f>Bio_Psych!G531</f>
        <v>14</v>
      </c>
      <c r="F531" s="2">
        <f t="shared" si="91"/>
        <v>0.13207547169811321</v>
      </c>
      <c r="G531" s="1">
        <f>Bio_Psych!I531+Bio_Psych!K531</f>
        <v>10</v>
      </c>
      <c r="H531" s="2">
        <f t="shared" si="92"/>
        <v>9.4339622641509441E-2</v>
      </c>
      <c r="I531" s="11">
        <f>Bio_Psych!M531</f>
        <v>106</v>
      </c>
      <c r="J531" s="11">
        <f>Bio_Psych!N531</f>
        <v>3</v>
      </c>
      <c r="K531" s="36">
        <f t="shared" si="90"/>
        <v>109</v>
      </c>
      <c r="L531" s="34"/>
      <c r="M531" s="34"/>
      <c r="N531" s="34"/>
      <c r="O531" s="34"/>
    </row>
    <row r="532" spans="2:15" s="123" customFormat="1" x14ac:dyDescent="0.2">
      <c r="B532" s="24" t="s">
        <v>231</v>
      </c>
      <c r="C532" s="1">
        <f>Bio_Psych!C532+Bio_Psych!E532</f>
        <v>79</v>
      </c>
      <c r="D532" s="2">
        <f t="shared" si="91"/>
        <v>0.75238095238095237</v>
      </c>
      <c r="E532" s="1">
        <f>Bio_Psych!G532</f>
        <v>13</v>
      </c>
      <c r="F532" s="2">
        <f t="shared" si="91"/>
        <v>0.12380952380952381</v>
      </c>
      <c r="G532" s="1">
        <f>Bio_Psych!I532+Bio_Psych!K532</f>
        <v>13</v>
      </c>
      <c r="H532" s="2">
        <f t="shared" si="92"/>
        <v>0.12380952380952381</v>
      </c>
      <c r="I532" s="11">
        <f>Bio_Psych!M532</f>
        <v>105</v>
      </c>
      <c r="J532" s="11">
        <f>Bio_Psych!N532</f>
        <v>4</v>
      </c>
      <c r="K532" s="36">
        <f t="shared" si="90"/>
        <v>109</v>
      </c>
      <c r="L532" s="34"/>
      <c r="M532" s="34"/>
      <c r="N532" s="34"/>
      <c r="O532" s="34"/>
    </row>
    <row r="533" spans="2:15" s="123" customFormat="1" x14ac:dyDescent="0.2">
      <c r="B533" s="24" t="s">
        <v>232</v>
      </c>
      <c r="C533" s="1">
        <f>Bio_Psych!C533+Bio_Psych!E533</f>
        <v>82</v>
      </c>
      <c r="D533" s="2">
        <f t="shared" si="91"/>
        <v>0.77358490566037741</v>
      </c>
      <c r="E533" s="1">
        <f>Bio_Psych!G533</f>
        <v>10</v>
      </c>
      <c r="F533" s="2">
        <f t="shared" si="91"/>
        <v>9.4339622641509441E-2</v>
      </c>
      <c r="G533" s="1">
        <f>Bio_Psych!I533+Bio_Psych!K533</f>
        <v>14</v>
      </c>
      <c r="H533" s="2">
        <f t="shared" si="92"/>
        <v>0.13207547169811321</v>
      </c>
      <c r="I533" s="11">
        <f>Bio_Psych!M533</f>
        <v>106</v>
      </c>
      <c r="J533" s="11">
        <f>Bio_Psych!N533</f>
        <v>3</v>
      </c>
      <c r="K533" s="36">
        <f t="shared" si="90"/>
        <v>109</v>
      </c>
      <c r="L533" s="34"/>
      <c r="M533" s="34"/>
      <c r="N533" s="34"/>
      <c r="O533" s="34"/>
    </row>
    <row r="534" spans="2:15" s="123" customFormat="1" x14ac:dyDescent="0.2">
      <c r="B534" s="24" t="s">
        <v>233</v>
      </c>
      <c r="C534" s="1">
        <f>Bio_Psych!C534+Bio_Psych!E534</f>
        <v>66</v>
      </c>
      <c r="D534" s="2">
        <f t="shared" si="91"/>
        <v>0.63461538461538458</v>
      </c>
      <c r="E534" s="1">
        <f>Bio_Psych!G534</f>
        <v>15</v>
      </c>
      <c r="F534" s="2">
        <f t="shared" si="91"/>
        <v>0.14423076923076922</v>
      </c>
      <c r="G534" s="1">
        <f>Bio_Psych!I534+Bio_Psych!K534</f>
        <v>23</v>
      </c>
      <c r="H534" s="2">
        <f t="shared" si="92"/>
        <v>0.22115384615384615</v>
      </c>
      <c r="I534" s="11">
        <f>Bio_Psych!M534</f>
        <v>104</v>
      </c>
      <c r="J534" s="11">
        <f>Bio_Psych!N534</f>
        <v>5</v>
      </c>
      <c r="K534" s="36">
        <f t="shared" si="90"/>
        <v>109</v>
      </c>
      <c r="L534" s="34"/>
      <c r="M534" s="34"/>
      <c r="N534" s="34"/>
      <c r="O534" s="34"/>
    </row>
    <row r="535" spans="2:15" s="123" customFormat="1" x14ac:dyDescent="0.2">
      <c r="B535" s="24" t="s">
        <v>238</v>
      </c>
      <c r="C535" s="1">
        <f>Bio_Psych!C535+Bio_Psych!E535</f>
        <v>78</v>
      </c>
      <c r="D535" s="2">
        <f t="shared" si="91"/>
        <v>0.78</v>
      </c>
      <c r="E535" s="1">
        <f>Bio_Psych!G535</f>
        <v>9</v>
      </c>
      <c r="F535" s="2">
        <f t="shared" si="91"/>
        <v>0.09</v>
      </c>
      <c r="G535" s="1">
        <f>Bio_Psych!I535+Bio_Psych!K535</f>
        <v>13</v>
      </c>
      <c r="H535" s="2">
        <f t="shared" si="92"/>
        <v>0.13</v>
      </c>
      <c r="I535" s="11">
        <f>Bio_Psych!M535</f>
        <v>100</v>
      </c>
      <c r="J535" s="11">
        <f>Bio_Psych!N535</f>
        <v>9</v>
      </c>
      <c r="K535" s="36">
        <f t="shared" si="90"/>
        <v>109</v>
      </c>
      <c r="L535" s="34"/>
      <c r="M535" s="34"/>
      <c r="N535" s="34"/>
      <c r="O535" s="34"/>
    </row>
    <row r="536" spans="2:15" s="123" customFormat="1" x14ac:dyDescent="0.2">
      <c r="B536" s="24" t="s">
        <v>235</v>
      </c>
      <c r="C536" s="1">
        <f>Bio_Psych!C536+Bio_Psych!E536</f>
        <v>72</v>
      </c>
      <c r="D536" s="2">
        <f t="shared" si="91"/>
        <v>0.67924528301886788</v>
      </c>
      <c r="E536" s="1">
        <f>Bio_Psych!G536</f>
        <v>20</v>
      </c>
      <c r="F536" s="2">
        <f t="shared" si="91"/>
        <v>0.18867924528301888</v>
      </c>
      <c r="G536" s="1">
        <f>Bio_Psych!I536+Bio_Psych!K536</f>
        <v>14</v>
      </c>
      <c r="H536" s="2">
        <f t="shared" si="92"/>
        <v>0.13207547169811321</v>
      </c>
      <c r="I536" s="11">
        <f>Bio_Psych!M536</f>
        <v>106</v>
      </c>
      <c r="J536" s="11">
        <f>Bio_Psych!N536</f>
        <v>3</v>
      </c>
      <c r="K536" s="36">
        <f t="shared" si="90"/>
        <v>109</v>
      </c>
      <c r="L536" s="34"/>
      <c r="M536" s="34"/>
      <c r="N536" s="34"/>
      <c r="O536" s="34"/>
    </row>
    <row r="537" spans="2:15" s="123" customFormat="1" ht="24" x14ac:dyDescent="0.2">
      <c r="B537" s="24" t="s">
        <v>239</v>
      </c>
      <c r="C537" s="1">
        <f>Bio_Psych!C537+Bio_Psych!E537</f>
        <v>65</v>
      </c>
      <c r="D537" s="2">
        <f t="shared" si="91"/>
        <v>0.60747663551401865</v>
      </c>
      <c r="E537" s="1">
        <f>Bio_Psych!G537</f>
        <v>13</v>
      </c>
      <c r="F537" s="2">
        <f t="shared" si="91"/>
        <v>0.12149532710280374</v>
      </c>
      <c r="G537" s="1">
        <f>Bio_Psych!I537+Bio_Psych!K537</f>
        <v>29</v>
      </c>
      <c r="H537" s="2">
        <f t="shared" si="92"/>
        <v>0.27102803738317754</v>
      </c>
      <c r="I537" s="11">
        <f>Bio_Psych!M537</f>
        <v>107</v>
      </c>
      <c r="J537" s="11">
        <f>Bio_Psych!N537</f>
        <v>2</v>
      </c>
      <c r="K537" s="36">
        <f t="shared" si="90"/>
        <v>109</v>
      </c>
      <c r="L537" s="34"/>
      <c r="M537" s="34"/>
      <c r="N537" s="34"/>
      <c r="O537" s="34"/>
    </row>
    <row r="538" spans="2:15" s="123" customFormat="1" ht="24" x14ac:dyDescent="0.2">
      <c r="B538" s="26" t="s">
        <v>240</v>
      </c>
      <c r="C538" s="1">
        <f>Bio_Psych!C538+Bio_Psych!E538</f>
        <v>39</v>
      </c>
      <c r="D538" s="2">
        <f t="shared" si="91"/>
        <v>0.78</v>
      </c>
      <c r="E538" s="1">
        <f>Bio_Psych!G538</f>
        <v>9</v>
      </c>
      <c r="F538" s="2">
        <f t="shared" si="91"/>
        <v>0.18</v>
      </c>
      <c r="G538" s="1">
        <f>Bio_Psych!I538+Bio_Psych!K538</f>
        <v>2</v>
      </c>
      <c r="H538" s="2">
        <f t="shared" si="92"/>
        <v>0.04</v>
      </c>
      <c r="I538" s="11">
        <f>Bio_Psych!M538</f>
        <v>50</v>
      </c>
      <c r="J538" s="11">
        <f>Bio_Psych!N538</f>
        <v>59</v>
      </c>
      <c r="K538" s="36">
        <f t="shared" si="90"/>
        <v>109</v>
      </c>
      <c r="L538" s="34"/>
      <c r="M538" s="34"/>
      <c r="N538" s="34"/>
      <c r="O538" s="34"/>
    </row>
    <row r="539" spans="2:15" s="123" customFormat="1" x14ac:dyDescent="0.2">
      <c r="B539" s="24" t="s">
        <v>241</v>
      </c>
      <c r="C539" s="1">
        <f>Bio_Psych!C539+Bio_Psych!E539</f>
        <v>75</v>
      </c>
      <c r="D539" s="2">
        <f t="shared" si="91"/>
        <v>0.70754716981132071</v>
      </c>
      <c r="E539" s="1">
        <f>Bio_Psych!G539</f>
        <v>16</v>
      </c>
      <c r="F539" s="2">
        <f t="shared" si="91"/>
        <v>0.15094339622641509</v>
      </c>
      <c r="G539" s="1">
        <f>Bio_Psych!I539+Bio_Psych!K539</f>
        <v>15</v>
      </c>
      <c r="H539" s="2">
        <f t="shared" si="92"/>
        <v>0.14150943396226415</v>
      </c>
      <c r="I539" s="11">
        <f>Bio_Psych!M539</f>
        <v>106</v>
      </c>
      <c r="J539" s="11">
        <f>Bio_Psych!N539</f>
        <v>3</v>
      </c>
      <c r="K539" s="36">
        <f t="shared" si="90"/>
        <v>109</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350</v>
      </c>
      <c r="J548" s="208" t="s">
        <v>5</v>
      </c>
      <c r="K548" s="208" t="s">
        <v>351</v>
      </c>
      <c r="P548" s="34"/>
    </row>
    <row r="549" spans="2:16" x14ac:dyDescent="0.2">
      <c r="B549" s="24" t="s">
        <v>248</v>
      </c>
      <c r="C549" s="1">
        <f>Bio_Psych!C549</f>
        <v>0</v>
      </c>
      <c r="D549" s="2">
        <f>C549/$I$549</f>
        <v>0</v>
      </c>
      <c r="E549" s="1">
        <f>Bio_Psych!E549</f>
        <v>25</v>
      </c>
      <c r="F549" s="2">
        <f>E549/$I$549</f>
        <v>0.12690355329949238</v>
      </c>
      <c r="G549" s="1">
        <f>Bio_Psych!G549</f>
        <v>172</v>
      </c>
      <c r="H549" s="2">
        <f>G549/$I$549</f>
        <v>0.87309644670050757</v>
      </c>
      <c r="I549" s="36">
        <f>C549+E549+G549</f>
        <v>197</v>
      </c>
      <c r="J549" s="10">
        <f>Bio_Psych!J549</f>
        <v>0</v>
      </c>
      <c r="K549" s="36">
        <f>I549+J549</f>
        <v>197</v>
      </c>
      <c r="L549" s="103"/>
      <c r="P549" s="34"/>
    </row>
    <row r="550" spans="2:16" x14ac:dyDescent="0.2">
      <c r="B550" s="24" t="s">
        <v>249</v>
      </c>
      <c r="C550" s="1">
        <f>Bio_Psych!C550</f>
        <v>35</v>
      </c>
      <c r="D550" s="2">
        <f>C550/$I$550</f>
        <v>0.17948717948717949</v>
      </c>
      <c r="E550" s="1">
        <f>Bio_Psych!E550</f>
        <v>96</v>
      </c>
      <c r="F550" s="2">
        <f>E550/$I$550</f>
        <v>0.49230769230769234</v>
      </c>
      <c r="G550" s="1">
        <f>Bio_Psych!G550</f>
        <v>64</v>
      </c>
      <c r="H550" s="2">
        <f>G550/$I$550</f>
        <v>0.3282051282051282</v>
      </c>
      <c r="I550" s="36">
        <f t="shared" ref="I550:I554" si="93">C550+E550+G550</f>
        <v>195</v>
      </c>
      <c r="J550" s="10">
        <f>Bio_Psych!J550</f>
        <v>2</v>
      </c>
      <c r="K550" s="36">
        <f t="shared" ref="K550:K554" si="94">I550+J550</f>
        <v>197</v>
      </c>
      <c r="L550" s="103"/>
      <c r="P550" s="34"/>
    </row>
    <row r="551" spans="2:16" ht="24" x14ac:dyDescent="0.2">
      <c r="B551" s="24" t="s">
        <v>250</v>
      </c>
      <c r="C551" s="1">
        <f>Bio_Psych!C551</f>
        <v>11</v>
      </c>
      <c r="D551" s="2">
        <f>C551/$I$551</f>
        <v>5.6122448979591837E-2</v>
      </c>
      <c r="E551" s="1">
        <f>Bio_Psych!E551</f>
        <v>99</v>
      </c>
      <c r="F551" s="2">
        <f>E551/$I$551</f>
        <v>0.50510204081632648</v>
      </c>
      <c r="G551" s="1">
        <f>Bio_Psych!G551</f>
        <v>86</v>
      </c>
      <c r="H551" s="2">
        <f>G551/$I$551</f>
        <v>0.43877551020408162</v>
      </c>
      <c r="I551" s="36">
        <f t="shared" si="93"/>
        <v>196</v>
      </c>
      <c r="J551" s="10">
        <f>Bio_Psych!J551</f>
        <v>1</v>
      </c>
      <c r="K551" s="36">
        <f t="shared" si="94"/>
        <v>197</v>
      </c>
      <c r="L551" s="103"/>
      <c r="P551" s="34"/>
    </row>
    <row r="552" spans="2:16" x14ac:dyDescent="0.2">
      <c r="B552" s="24" t="s">
        <v>251</v>
      </c>
      <c r="C552" s="1">
        <f>Bio_Psych!C552</f>
        <v>5</v>
      </c>
      <c r="D552" s="2">
        <f>C552/$I$552</f>
        <v>4.6728971962616821E-2</v>
      </c>
      <c r="E552" s="1">
        <f>Bio_Psych!E552</f>
        <v>53</v>
      </c>
      <c r="F552" s="2">
        <f>E552/$I$552</f>
        <v>0.49532710280373832</v>
      </c>
      <c r="G552" s="1">
        <f>Bio_Psych!G552</f>
        <v>49</v>
      </c>
      <c r="H552" s="2">
        <f>G552/$I$552</f>
        <v>0.45794392523364486</v>
      </c>
      <c r="I552" s="36">
        <f t="shared" si="93"/>
        <v>107</v>
      </c>
      <c r="J552" s="10">
        <f>Bio_Psych!J552</f>
        <v>90</v>
      </c>
      <c r="K552" s="36">
        <f t="shared" si="94"/>
        <v>197</v>
      </c>
      <c r="L552" s="103"/>
      <c r="P552" s="34"/>
    </row>
    <row r="553" spans="2:16" x14ac:dyDescent="0.2">
      <c r="B553" s="24" t="s">
        <v>252</v>
      </c>
      <c r="C553" s="1">
        <f>Bio_Psych!C553</f>
        <v>5</v>
      </c>
      <c r="D553" s="2">
        <f>C553/$I$553</f>
        <v>4.7619047619047616E-2</v>
      </c>
      <c r="E553" s="1">
        <f>Bio_Psych!E553</f>
        <v>44</v>
      </c>
      <c r="F553" s="2">
        <f>E553/$I$553</f>
        <v>0.41904761904761906</v>
      </c>
      <c r="G553" s="1">
        <f>Bio_Psych!G553</f>
        <v>56</v>
      </c>
      <c r="H553" s="2">
        <f>G553/$I$553</f>
        <v>0.53333333333333333</v>
      </c>
      <c r="I553" s="36">
        <f t="shared" si="93"/>
        <v>105</v>
      </c>
      <c r="J553" s="10">
        <f>Bio_Psych!J553</f>
        <v>92</v>
      </c>
      <c r="K553" s="36">
        <f t="shared" si="94"/>
        <v>197</v>
      </c>
      <c r="L553" s="103"/>
      <c r="P553" s="34"/>
    </row>
    <row r="554" spans="2:16" x14ac:dyDescent="0.2">
      <c r="B554" s="24" t="s">
        <v>253</v>
      </c>
      <c r="C554" s="1">
        <f>Bio_Psych!C554</f>
        <v>11</v>
      </c>
      <c r="D554" s="2">
        <f>C554/$I$554</f>
        <v>5.7591623036649213E-2</v>
      </c>
      <c r="E554" s="1">
        <f>Bio_Psych!E554</f>
        <v>127</v>
      </c>
      <c r="F554" s="2">
        <f>E554/$I$554</f>
        <v>0.66492146596858637</v>
      </c>
      <c r="G554" s="1">
        <f>Bio_Psych!G554</f>
        <v>53</v>
      </c>
      <c r="H554" s="2">
        <f>G554/$I$554</f>
        <v>0.27748691099476441</v>
      </c>
      <c r="I554" s="36">
        <f t="shared" si="93"/>
        <v>191</v>
      </c>
      <c r="J554" s="10">
        <f>Bio_Psych!J554</f>
        <v>6</v>
      </c>
      <c r="K554" s="36">
        <f t="shared" si="94"/>
        <v>197</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350</v>
      </c>
      <c r="J561" s="208" t="s">
        <v>5</v>
      </c>
      <c r="K561" s="208" t="s">
        <v>351</v>
      </c>
      <c r="P561" s="34"/>
    </row>
    <row r="562" spans="2:16" x14ac:dyDescent="0.2">
      <c r="B562" s="24" t="s">
        <v>255</v>
      </c>
      <c r="C562" s="1">
        <f>Bio_Psych!C562</f>
        <v>0</v>
      </c>
      <c r="D562" s="2">
        <f>C562/$I$562</f>
        <v>0</v>
      </c>
      <c r="E562" s="1">
        <f>Bio_Psych!E562</f>
        <v>19</v>
      </c>
      <c r="F562" s="2">
        <f>E562/$I$562</f>
        <v>0.21590909090909091</v>
      </c>
      <c r="G562" s="1">
        <f>Bio_Psych!G562</f>
        <v>69</v>
      </c>
      <c r="H562" s="2">
        <f>G562/$I$562</f>
        <v>0.78409090909090906</v>
      </c>
      <c r="I562" s="36">
        <f t="shared" ref="I562:I565" si="95">C562+E562+G562</f>
        <v>88</v>
      </c>
      <c r="J562" s="10">
        <f>Bio_Psych!J562</f>
        <v>0</v>
      </c>
      <c r="K562" s="36">
        <f t="shared" ref="K562:K565" si="96">I562+J562</f>
        <v>88</v>
      </c>
      <c r="L562" s="103"/>
      <c r="P562" s="34"/>
    </row>
    <row r="563" spans="2:16" x14ac:dyDescent="0.2">
      <c r="B563" s="24" t="s">
        <v>249</v>
      </c>
      <c r="C563" s="1">
        <f>Bio_Psych!C563</f>
        <v>3</v>
      </c>
      <c r="D563" s="2">
        <f>C563/$I$563</f>
        <v>3.4482758620689655E-2</v>
      </c>
      <c r="E563" s="1">
        <f>Bio_Psych!E563</f>
        <v>37</v>
      </c>
      <c r="F563" s="2">
        <f>E563/$I$563</f>
        <v>0.42528735632183906</v>
      </c>
      <c r="G563" s="1">
        <f>Bio_Psych!G563</f>
        <v>47</v>
      </c>
      <c r="H563" s="2">
        <f>G563/$I$563</f>
        <v>0.54022988505747127</v>
      </c>
      <c r="I563" s="36">
        <f t="shared" si="95"/>
        <v>87</v>
      </c>
      <c r="J563" s="10">
        <f>Bio_Psych!J563</f>
        <v>1</v>
      </c>
      <c r="K563" s="36">
        <f t="shared" si="96"/>
        <v>88</v>
      </c>
      <c r="L563" s="103"/>
      <c r="P563" s="34"/>
    </row>
    <row r="564" spans="2:16" ht="24" x14ac:dyDescent="0.2">
      <c r="B564" s="24" t="s">
        <v>250</v>
      </c>
      <c r="C564" s="1">
        <f>Bio_Psych!C564</f>
        <v>2</v>
      </c>
      <c r="D564" s="2">
        <f>C564/$I$564</f>
        <v>2.2988505747126436E-2</v>
      </c>
      <c r="E564" s="1">
        <f>Bio_Psych!E564</f>
        <v>51</v>
      </c>
      <c r="F564" s="2">
        <f>E564/$I$564</f>
        <v>0.58620689655172409</v>
      </c>
      <c r="G564" s="1">
        <f>Bio_Psych!G564</f>
        <v>34</v>
      </c>
      <c r="H564" s="2">
        <f>G564/$I$564</f>
        <v>0.39080459770114945</v>
      </c>
      <c r="I564" s="36">
        <f t="shared" si="95"/>
        <v>87</v>
      </c>
      <c r="J564" s="10">
        <f>Bio_Psych!J564</f>
        <v>1</v>
      </c>
      <c r="K564" s="36">
        <f t="shared" si="96"/>
        <v>88</v>
      </c>
      <c r="L564" s="103"/>
      <c r="P564" s="34"/>
    </row>
    <row r="565" spans="2:16" x14ac:dyDescent="0.2">
      <c r="B565" s="24" t="s">
        <v>253</v>
      </c>
      <c r="C565" s="1">
        <f>Bio_Psych!C565</f>
        <v>4</v>
      </c>
      <c r="D565" s="2">
        <f>C565/$I$565</f>
        <v>4.6511627906976744E-2</v>
      </c>
      <c r="E565" s="1">
        <f>Bio_Psych!E565</f>
        <v>60</v>
      </c>
      <c r="F565" s="2">
        <f>E565/$I$565</f>
        <v>0.69767441860465118</v>
      </c>
      <c r="G565" s="1">
        <f>Bio_Psych!G565</f>
        <v>22</v>
      </c>
      <c r="H565" s="2">
        <f>G565/$I$565</f>
        <v>0.2558139534883721</v>
      </c>
      <c r="I565" s="36">
        <f t="shared" si="95"/>
        <v>86</v>
      </c>
      <c r="J565" s="10">
        <f>Bio_Psych!J565</f>
        <v>2</v>
      </c>
      <c r="K565" s="36">
        <f t="shared" si="96"/>
        <v>88</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350</v>
      </c>
      <c r="J572" s="208" t="s">
        <v>5</v>
      </c>
      <c r="K572" s="208" t="s">
        <v>351</v>
      </c>
      <c r="P572" s="34"/>
    </row>
    <row r="573" spans="2:16" x14ac:dyDescent="0.2">
      <c r="B573" s="24" t="s">
        <v>257</v>
      </c>
      <c r="C573" s="1">
        <f>Bio_Psych!C573</f>
        <v>0</v>
      </c>
      <c r="D573" s="2">
        <f>C573/$I$573</f>
        <v>0</v>
      </c>
      <c r="E573" s="1">
        <f>Bio_Psych!E573</f>
        <v>6</v>
      </c>
      <c r="F573" s="2">
        <f>E573/$I$573</f>
        <v>5.5045871559633031E-2</v>
      </c>
      <c r="G573" s="1">
        <f>Bio_Psych!G573</f>
        <v>103</v>
      </c>
      <c r="H573" s="2">
        <f>G573/$I$573</f>
        <v>0.94495412844036697</v>
      </c>
      <c r="I573" s="36">
        <f t="shared" ref="I573:I578" si="97">C573+E573+G573</f>
        <v>109</v>
      </c>
      <c r="J573" s="10">
        <f>Bio_Psych!J573</f>
        <v>0</v>
      </c>
      <c r="K573" s="36">
        <f t="shared" ref="K573:K578" si="98">I573+J573</f>
        <v>109</v>
      </c>
      <c r="L573" s="103"/>
      <c r="P573" s="34"/>
    </row>
    <row r="574" spans="2:16" x14ac:dyDescent="0.2">
      <c r="B574" s="24" t="s">
        <v>249</v>
      </c>
      <c r="C574" s="1">
        <f>Bio_Psych!C574</f>
        <v>32</v>
      </c>
      <c r="D574" s="2">
        <f>C574/$I$574</f>
        <v>0.29629629629629628</v>
      </c>
      <c r="E574" s="1">
        <f>Bio_Psych!E574</f>
        <v>59</v>
      </c>
      <c r="F574" s="2">
        <f>E574/$I$574</f>
        <v>0.54629629629629628</v>
      </c>
      <c r="G574" s="1">
        <f>Bio_Psych!G574</f>
        <v>17</v>
      </c>
      <c r="H574" s="2">
        <f>G574/$I$574</f>
        <v>0.15740740740740741</v>
      </c>
      <c r="I574" s="36">
        <f t="shared" si="97"/>
        <v>108</v>
      </c>
      <c r="J574" s="10">
        <f>Bio_Psych!J574</f>
        <v>1</v>
      </c>
      <c r="K574" s="36">
        <f t="shared" si="98"/>
        <v>109</v>
      </c>
      <c r="L574" s="103"/>
      <c r="P574" s="34"/>
    </row>
    <row r="575" spans="2:16" ht="24" x14ac:dyDescent="0.2">
      <c r="B575" s="24" t="s">
        <v>250</v>
      </c>
      <c r="C575" s="1">
        <f>Bio_Psych!C575</f>
        <v>9</v>
      </c>
      <c r="D575" s="2">
        <f>C575/$I$575</f>
        <v>8.2568807339449546E-2</v>
      </c>
      <c r="E575" s="1">
        <f>Bio_Psych!E575</f>
        <v>48</v>
      </c>
      <c r="F575" s="2">
        <f>E575/$I$575</f>
        <v>0.44036697247706424</v>
      </c>
      <c r="G575" s="1">
        <f>Bio_Psych!G575</f>
        <v>52</v>
      </c>
      <c r="H575" s="2">
        <f>G575/$I$575</f>
        <v>0.47706422018348627</v>
      </c>
      <c r="I575" s="36">
        <f t="shared" si="97"/>
        <v>109</v>
      </c>
      <c r="J575" s="10">
        <f>Bio_Psych!J575</f>
        <v>0</v>
      </c>
      <c r="K575" s="36">
        <f t="shared" si="98"/>
        <v>109</v>
      </c>
      <c r="L575" s="103"/>
      <c r="P575" s="34"/>
    </row>
    <row r="576" spans="2:16" x14ac:dyDescent="0.2">
      <c r="B576" s="24" t="s">
        <v>251</v>
      </c>
      <c r="C576" s="1">
        <f>Bio_Psych!C576</f>
        <v>5</v>
      </c>
      <c r="D576" s="2">
        <f>C576/$I$576</f>
        <v>4.6728971962616821E-2</v>
      </c>
      <c r="E576" s="1">
        <f>Bio_Psych!E576</f>
        <v>53</v>
      </c>
      <c r="F576" s="2">
        <f>E576/$I$576</f>
        <v>0.49532710280373832</v>
      </c>
      <c r="G576" s="1">
        <f>Bio_Psych!G576</f>
        <v>49</v>
      </c>
      <c r="H576" s="2">
        <f>G576/$I$576</f>
        <v>0.45794392523364486</v>
      </c>
      <c r="I576" s="36">
        <f t="shared" si="97"/>
        <v>107</v>
      </c>
      <c r="J576" s="10">
        <f>Bio_Psych!J576</f>
        <v>2</v>
      </c>
      <c r="K576" s="36">
        <f t="shared" si="98"/>
        <v>109</v>
      </c>
      <c r="L576" s="103"/>
      <c r="P576" s="34"/>
    </row>
    <row r="577" spans="2:16" x14ac:dyDescent="0.2">
      <c r="B577" s="24" t="s">
        <v>252</v>
      </c>
      <c r="C577" s="1">
        <f>Bio_Psych!C577</f>
        <v>5</v>
      </c>
      <c r="D577" s="2">
        <f>C577/$I$577</f>
        <v>4.7619047619047616E-2</v>
      </c>
      <c r="E577" s="1">
        <f>Bio_Psych!E577</f>
        <v>44</v>
      </c>
      <c r="F577" s="2">
        <f>E577/$I$577</f>
        <v>0.41904761904761906</v>
      </c>
      <c r="G577" s="1">
        <f>Bio_Psych!G577</f>
        <v>56</v>
      </c>
      <c r="H577" s="2">
        <f>G577/$I$577</f>
        <v>0.53333333333333333</v>
      </c>
      <c r="I577" s="36">
        <f t="shared" si="97"/>
        <v>105</v>
      </c>
      <c r="J577" s="10">
        <f>Bio_Psych!J577</f>
        <v>4</v>
      </c>
      <c r="K577" s="36">
        <f t="shared" si="98"/>
        <v>109</v>
      </c>
      <c r="L577" s="103"/>
      <c r="P577" s="34"/>
    </row>
    <row r="578" spans="2:16" x14ac:dyDescent="0.2">
      <c r="B578" s="24" t="s">
        <v>253</v>
      </c>
      <c r="C578" s="1">
        <f>Bio_Psych!C578</f>
        <v>7</v>
      </c>
      <c r="D578" s="2">
        <f>C578/$I$578</f>
        <v>6.6666666666666666E-2</v>
      </c>
      <c r="E578" s="1">
        <f>Bio_Psych!E578</f>
        <v>67</v>
      </c>
      <c r="F578" s="2">
        <f>E578/$I$578</f>
        <v>0.63809523809523805</v>
      </c>
      <c r="G578" s="1">
        <f>Bio_Psych!G578</f>
        <v>31</v>
      </c>
      <c r="H578" s="2">
        <f>G578/$I$578</f>
        <v>0.29523809523809524</v>
      </c>
      <c r="I578" s="36">
        <f t="shared" si="97"/>
        <v>105</v>
      </c>
      <c r="J578" s="10">
        <f>Bio_Psych!J578</f>
        <v>4</v>
      </c>
      <c r="K578" s="36">
        <f t="shared" si="98"/>
        <v>109</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CF094213-E494-4257-83DF-6B047B4B68E8}">
            <xm:f>D12&lt;('Gesamt ZF'!D12-20%)</xm:f>
            <x14:dxf>
              <fill>
                <patternFill>
                  <bgColor theme="3" tint="0.59996337778862885"/>
                </patternFill>
              </fill>
            </x14:dxf>
          </x14:cfRule>
          <x14:cfRule type="expression" priority="112" id="{BD484FB3-0794-4A51-BBA4-E7D39959E255}">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9CB37F8F-3614-4EEB-AEE9-10C4CFE0A5FE}">
            <xm:f>D13&lt;('Gesamt ZF'!D13-20%)</xm:f>
            <x14:dxf>
              <fill>
                <patternFill>
                  <bgColor theme="3" tint="0.59996337778862885"/>
                </patternFill>
              </fill>
            </x14:dxf>
          </x14:cfRule>
          <x14:cfRule type="expression" priority="110" id="{53E976B4-C22A-4832-9108-878DF482E90C}">
            <xm:f>D13&gt;('Gesamt ZF'!D13+20%)</xm:f>
            <x14:dxf>
              <fill>
                <patternFill>
                  <bgColor rgb="FF92D050"/>
                </patternFill>
              </fill>
            </x14:dxf>
          </x14:cfRule>
          <xm:sqref>D13:D20 F13:F20 H13:H20</xm:sqref>
        </x14:conditionalFormatting>
        <x14:conditionalFormatting xmlns:xm="http://schemas.microsoft.com/office/excel/2006/main">
          <x14:cfRule type="expression" priority="107" id="{BAEF01C8-7C7E-493B-B61C-D87E5A69C595}">
            <xm:f>D29&lt;('Gesamt ZF'!D29-20%)</xm:f>
            <x14:dxf>
              <fill>
                <patternFill>
                  <bgColor theme="3" tint="0.59996337778862885"/>
                </patternFill>
              </fill>
            </x14:dxf>
          </x14:cfRule>
          <x14:cfRule type="expression" priority="108" id="{5C8FC048-DA0D-4DA7-B618-BD13BEEADFD7}">
            <xm:f>D29&gt;('Gesamt ZF'!D29+20%)</xm:f>
            <x14:dxf>
              <fill>
                <patternFill>
                  <bgColor rgb="FF92D050"/>
                </patternFill>
              </fill>
            </x14:dxf>
          </x14:cfRule>
          <xm:sqref>D29:D37 F29:F37 H29:H37</xm:sqref>
        </x14:conditionalFormatting>
        <x14:conditionalFormatting xmlns:xm="http://schemas.microsoft.com/office/excel/2006/main">
          <x14:cfRule type="expression" priority="105" id="{C9A76D57-F34F-421F-8DD9-7B9E245369A5}">
            <xm:f>D46&lt;('Gesamt ZF'!D46-20%)</xm:f>
            <x14:dxf>
              <fill>
                <patternFill>
                  <bgColor theme="3" tint="0.59996337778862885"/>
                </patternFill>
              </fill>
            </x14:dxf>
          </x14:cfRule>
          <x14:cfRule type="expression" priority="106" id="{AE981201-41B6-4461-A58C-0AB69F65BC05}">
            <xm:f>D46&gt;('Gesamt ZF'!D46+20%)</xm:f>
            <x14:dxf>
              <fill>
                <patternFill>
                  <bgColor rgb="FF92D050"/>
                </patternFill>
              </fill>
            </x14:dxf>
          </x14:cfRule>
          <xm:sqref>D46:D53 F46:F53 H46:H53</xm:sqref>
        </x14:conditionalFormatting>
        <x14:conditionalFormatting xmlns:xm="http://schemas.microsoft.com/office/excel/2006/main">
          <x14:cfRule type="expression" priority="103" id="{52673CFF-61E1-4A4D-91D0-A7CF4D55CF69}">
            <xm:f>D54&lt;('Gesamt ZF'!D54-20%)</xm:f>
            <x14:dxf>
              <fill>
                <patternFill>
                  <bgColor theme="3" tint="0.59996337778862885"/>
                </patternFill>
              </fill>
            </x14:dxf>
          </x14:cfRule>
          <x14:cfRule type="expression" priority="104" id="{E43A683C-7774-45DC-8A0C-3F2DEA66DAE6}">
            <xm:f>D54&gt;('Gesamt ZF'!D54+20%)</xm:f>
            <x14:dxf>
              <fill>
                <patternFill>
                  <bgColor rgb="FF92D050"/>
                </patternFill>
              </fill>
            </x14:dxf>
          </x14:cfRule>
          <xm:sqref>D54 F54 H54</xm:sqref>
        </x14:conditionalFormatting>
        <x14:conditionalFormatting xmlns:xm="http://schemas.microsoft.com/office/excel/2006/main">
          <x14:cfRule type="expression" priority="101" id="{8C3A341D-6519-4EDF-B2D2-6AD02B3698B1}">
            <xm:f>D61&lt;('Gesamt ZF'!D61-20%)</xm:f>
            <x14:dxf>
              <fill>
                <patternFill>
                  <bgColor theme="3" tint="0.59996337778862885"/>
                </patternFill>
              </fill>
            </x14:dxf>
          </x14:cfRule>
          <x14:cfRule type="expression" priority="102" id="{1221089E-A3D4-4E08-BEB3-B658E63756F1}">
            <xm:f>D61&gt;('Gesamt ZF'!D61+20%)</xm:f>
            <x14:dxf>
              <fill>
                <patternFill>
                  <bgColor rgb="FF92D050"/>
                </patternFill>
              </fill>
            </x14:dxf>
          </x14:cfRule>
          <xm:sqref>D61:D63 F61:F63 H61:H63</xm:sqref>
        </x14:conditionalFormatting>
        <x14:conditionalFormatting xmlns:xm="http://schemas.microsoft.com/office/excel/2006/main">
          <x14:cfRule type="expression" priority="99" id="{C197BC5C-F286-450F-B4F9-789C64A9B165}">
            <xm:f>D72&lt;('Gesamt ZF'!D72-20%)</xm:f>
            <x14:dxf>
              <fill>
                <patternFill>
                  <bgColor theme="3" tint="0.59996337778862885"/>
                </patternFill>
              </fill>
            </x14:dxf>
          </x14:cfRule>
          <x14:cfRule type="expression" priority="100" id="{E63EA070-1566-4F86-9B49-93A67C05F8C3}">
            <xm:f>D72&gt;('Gesamt ZF'!D72+20%)</xm:f>
            <x14:dxf>
              <fill>
                <patternFill>
                  <bgColor rgb="FF92D050"/>
                </patternFill>
              </fill>
            </x14:dxf>
          </x14:cfRule>
          <xm:sqref>D72:D74 F72:F74 H72:H74</xm:sqref>
        </x14:conditionalFormatting>
        <x14:conditionalFormatting xmlns:xm="http://schemas.microsoft.com/office/excel/2006/main">
          <x14:cfRule type="expression" priority="97" id="{A89A7AE4-23DA-43CA-BB5B-C778356FE78A}">
            <xm:f>D83&lt;('Gesamt ZF'!D83-20%)</xm:f>
            <x14:dxf>
              <fill>
                <patternFill>
                  <bgColor theme="3" tint="0.59996337778862885"/>
                </patternFill>
              </fill>
            </x14:dxf>
          </x14:cfRule>
          <x14:cfRule type="expression" priority="98" id="{DCF8452E-7297-4B25-9463-201229A60C90}">
            <xm:f>D83&gt;('Gesamt ZF'!D83+20%)</xm:f>
            <x14:dxf>
              <fill>
                <patternFill>
                  <bgColor rgb="FF92D050"/>
                </patternFill>
              </fill>
            </x14:dxf>
          </x14:cfRule>
          <xm:sqref>D83:D85 F83:F85 H83:H85</xm:sqref>
        </x14:conditionalFormatting>
        <x14:conditionalFormatting xmlns:xm="http://schemas.microsoft.com/office/excel/2006/main">
          <x14:cfRule type="expression" priority="95" id="{B0E01AA7-39C5-4F40-A708-DEF796298B7C}">
            <xm:f>D94&lt;('Gesamt ZF'!D94-20%)</xm:f>
            <x14:dxf>
              <fill>
                <patternFill>
                  <bgColor theme="3" tint="0.59996337778862885"/>
                </patternFill>
              </fill>
            </x14:dxf>
          </x14:cfRule>
          <x14:cfRule type="expression" priority="96" id="{4973AB36-7139-444D-B701-908D6E3D2AF2}">
            <xm:f>D94&gt;('Gesamt ZF'!D94+20%)</xm:f>
            <x14:dxf>
              <fill>
                <patternFill>
                  <bgColor rgb="FF92D050"/>
                </patternFill>
              </fill>
            </x14:dxf>
          </x14:cfRule>
          <xm:sqref>D94:D96 F94:F96 H94:H96</xm:sqref>
        </x14:conditionalFormatting>
        <x14:conditionalFormatting xmlns:xm="http://schemas.microsoft.com/office/excel/2006/main">
          <x14:cfRule type="expression" priority="93" id="{FAFA7174-568B-4558-9EB0-6F2A78B2F98A}">
            <xm:f>D104&lt;('Gesamt ZF'!D104-20%)</xm:f>
            <x14:dxf>
              <fill>
                <patternFill>
                  <bgColor theme="3" tint="0.59996337778862885"/>
                </patternFill>
              </fill>
            </x14:dxf>
          </x14:cfRule>
          <x14:cfRule type="expression" priority="94" id="{6EE21162-7533-4926-92D9-12C7EFD3ECDA}">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DE6A396F-7331-4BA7-92E8-A83C1FDEEF43}">
            <xm:f>D118&lt;('Gesamt ZF'!D118-20%)</xm:f>
            <x14:dxf>
              <fill>
                <patternFill>
                  <bgColor theme="3" tint="0.59996337778862885"/>
                </patternFill>
              </fill>
            </x14:dxf>
          </x14:cfRule>
          <x14:cfRule type="expression" priority="92" id="{24013590-6AF5-42A6-BCDF-9AD32F3D13AF}">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47A5ABD1-EF8B-44F6-9E02-64C0B4F34346}">
            <xm:f>D132&lt;('Gesamt ZF'!D132-20%)</xm:f>
            <x14:dxf>
              <fill>
                <patternFill>
                  <bgColor theme="3" tint="0.59996337778862885"/>
                </patternFill>
              </fill>
            </x14:dxf>
          </x14:cfRule>
          <x14:cfRule type="expression" priority="90" id="{8DE17DE1-CC2E-4A78-90AB-A263BFFAF226}">
            <xm:f>D132&gt;('Gesamt ZF'!D132+20%)</xm:f>
            <x14:dxf>
              <fill>
                <patternFill>
                  <bgColor rgb="FF92D050"/>
                </patternFill>
              </fill>
            </x14:dxf>
          </x14:cfRule>
          <xm:sqref>D132:D138 F132:F138 H132:H138</xm:sqref>
        </x14:conditionalFormatting>
        <x14:conditionalFormatting xmlns:xm="http://schemas.microsoft.com/office/excel/2006/main">
          <x14:cfRule type="expression" priority="87" id="{3A4B88A7-0CEF-48D3-807C-837F488CC595}">
            <xm:f>D146&lt;('Gesamt ZF'!D146-20%)</xm:f>
            <x14:dxf>
              <fill>
                <patternFill>
                  <bgColor theme="3" tint="0.59996337778862885"/>
                </patternFill>
              </fill>
            </x14:dxf>
          </x14:cfRule>
          <x14:cfRule type="expression" priority="88" id="{57AD95AF-AFC9-479C-874B-61FC79183843}">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1B88B43D-311B-4583-83C4-A94937F68006}">
            <xm:f>D158&lt;('Gesamt ZF'!D158-20%)</xm:f>
            <x14:dxf>
              <fill>
                <patternFill>
                  <bgColor theme="3" tint="0.59996337778862885"/>
                </patternFill>
              </fill>
            </x14:dxf>
          </x14:cfRule>
          <x14:cfRule type="expression" priority="86" id="{ABAA7279-1680-47EA-9B0A-D5C2CFF8E1A3}">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E0FEB6FF-897E-4271-B176-7B6BABFE8AD7}">
            <xm:f>D172&lt;('Gesamt ZF'!D172-20%)</xm:f>
            <x14:dxf>
              <fill>
                <patternFill>
                  <bgColor theme="3" tint="0.59996337778862885"/>
                </patternFill>
              </fill>
            </x14:dxf>
          </x14:cfRule>
          <x14:cfRule type="expression" priority="84" id="{1CB657DF-CB80-4DD4-81FC-70CE609FEC98}">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F5F5344F-7C14-41DD-9E0B-E6A1BDB2DD91}">
            <xm:f>D186&lt;('Gesamt ZF'!D186-20%)</xm:f>
            <x14:dxf>
              <fill>
                <patternFill>
                  <bgColor theme="3" tint="0.59996337778862885"/>
                </patternFill>
              </fill>
            </x14:dxf>
          </x14:cfRule>
          <x14:cfRule type="expression" priority="82" id="{0D3469E7-EF11-4FCD-B438-6AB501A78138}">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E0B48D85-1047-472E-A552-19471A6CDBB6}">
            <xm:f>D200&lt;('Gesamt ZF'!D200-20%)</xm:f>
            <x14:dxf>
              <fill>
                <patternFill>
                  <bgColor theme="3" tint="0.59996337778862885"/>
                </patternFill>
              </fill>
            </x14:dxf>
          </x14:cfRule>
          <x14:cfRule type="expression" priority="80" id="{09D3DA41-8171-4FDE-A54A-27C78F7ED291}">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FA3154E0-4972-4499-926B-2C551BAB3940}">
            <xm:f>D212&lt;('Gesamt ZF'!D212-20%)</xm:f>
            <x14:dxf>
              <fill>
                <patternFill>
                  <bgColor theme="3" tint="0.59996337778862885"/>
                </patternFill>
              </fill>
            </x14:dxf>
          </x14:cfRule>
          <x14:cfRule type="expression" priority="78" id="{708EF715-D86B-47B5-B7F0-4CAA5E365538}">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AB24C0A9-5AD5-4AB2-8EA5-B5AC4A4541FD}">
            <xm:f>D224&lt;('Gesamt ZF'!D224-20%)</xm:f>
            <x14:dxf>
              <fill>
                <patternFill>
                  <bgColor theme="3" tint="0.59996337778862885"/>
                </patternFill>
              </fill>
            </x14:dxf>
          </x14:cfRule>
          <x14:cfRule type="expression" priority="76" id="{AB2B27C9-CBD8-4F24-990C-18C0F1A32E9C}">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182FF4F4-A594-42D0-B999-D6C48916D717}">
            <xm:f>D236&lt;('Gesamt ZF'!D236-20%)</xm:f>
            <x14:dxf>
              <fill>
                <patternFill>
                  <bgColor theme="3" tint="0.59996337778862885"/>
                </patternFill>
              </fill>
            </x14:dxf>
          </x14:cfRule>
          <x14:cfRule type="expression" priority="74" id="{ED9E5054-BA2E-43F0-9E8A-A795A130684F}">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9967E445-3DA9-4B0E-9486-3E147F765825}">
            <xm:f>D246&lt;('Gesamt ZF'!D246-20%)</xm:f>
            <x14:dxf>
              <fill>
                <patternFill>
                  <bgColor theme="3" tint="0.59996337778862885"/>
                </patternFill>
              </fill>
            </x14:dxf>
          </x14:cfRule>
          <x14:cfRule type="expression" priority="72" id="{0E6C8A22-BC1C-4179-A560-2996A8BBF3B0}">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FB6659F6-AACA-413D-AD0D-EC6DB71519F9}">
            <xm:f>D259&lt;('Gesamt ZF'!D259-20%)</xm:f>
            <x14:dxf>
              <fill>
                <patternFill>
                  <bgColor theme="3" tint="0.59996337778862885"/>
                </patternFill>
              </fill>
            </x14:dxf>
          </x14:cfRule>
          <x14:cfRule type="expression" priority="70" id="{4B606E48-C107-4551-B58D-6842DEB6368F}">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DB2425B8-282F-4F85-8C4D-61E44E03C228}">
            <xm:f>D272&lt;('Gesamt ZF'!D272-20%)</xm:f>
            <x14:dxf>
              <fill>
                <patternFill>
                  <bgColor theme="3" tint="0.59996337778862885"/>
                </patternFill>
              </fill>
            </x14:dxf>
          </x14:cfRule>
          <x14:cfRule type="expression" priority="68" id="{5DFD29C6-F0AC-4CBD-A944-EF8E1C632E27}">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D0154F1B-95D2-428E-84C7-A2B054541212}">
            <xm:f>D288&lt;('Gesamt ZF'!D288-20%)</xm:f>
            <x14:dxf>
              <fill>
                <patternFill>
                  <bgColor theme="3" tint="0.59996337778862885"/>
                </patternFill>
              </fill>
            </x14:dxf>
          </x14:cfRule>
          <x14:cfRule type="expression" priority="66" id="{EEFF5784-0CF2-4720-844D-9D0E409DC942}">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2E814034-4FFD-4C6E-A585-012D63C8E35E}">
            <xm:f>D299&lt;('Gesamt ZF'!D299-20%)</xm:f>
            <x14:dxf>
              <fill>
                <patternFill>
                  <bgColor theme="3" tint="0.59996337778862885"/>
                </patternFill>
              </fill>
            </x14:dxf>
          </x14:cfRule>
          <x14:cfRule type="expression" priority="64" id="{24BD6B6E-6BFF-49C1-9CE0-86945E7732A7}">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61" id="{B1AA8638-A73D-4E07-8665-5E93590A0C22}">
            <xm:f>D313&lt;('Gesamt ZF'!D313-20%)</xm:f>
            <x14:dxf>
              <fill>
                <patternFill>
                  <bgColor theme="3" tint="0.59996337778862885"/>
                </patternFill>
              </fill>
            </x14:dxf>
          </x14:cfRule>
          <x14:cfRule type="expression" priority="62" id="{C246C03E-5E96-4E62-84DB-64DD352F4626}">
            <xm:f>D313&gt;('Gesamt ZF'!D313+20%)</xm:f>
            <x14:dxf>
              <fill>
                <patternFill>
                  <bgColor rgb="FF92D050"/>
                </patternFill>
              </fill>
            </x14:dxf>
          </x14:cfRule>
          <xm:sqref>D313:D319 F313:F319</xm:sqref>
        </x14:conditionalFormatting>
        <x14:conditionalFormatting xmlns:xm="http://schemas.microsoft.com/office/excel/2006/main">
          <x14:cfRule type="expression" priority="59" id="{6024F958-1824-405F-A67D-E23BABAFC2F8}">
            <xm:f>D327&lt;('Gesamt ZF'!D327-20%)</xm:f>
            <x14:dxf>
              <fill>
                <patternFill>
                  <bgColor theme="3" tint="0.59996337778862885"/>
                </patternFill>
              </fill>
            </x14:dxf>
          </x14:cfRule>
          <x14:cfRule type="expression" priority="60" id="{58898D09-4295-4E11-9961-7CD7A38F7630}">
            <xm:f>D327&gt;('Gesamt ZF'!D327+20%)</xm:f>
            <x14:dxf>
              <fill>
                <patternFill>
                  <bgColor rgb="FF92D050"/>
                </patternFill>
              </fill>
            </x14:dxf>
          </x14:cfRule>
          <xm:sqref>D327:D333 F327:F333</xm:sqref>
        </x14:conditionalFormatting>
        <x14:conditionalFormatting xmlns:xm="http://schemas.microsoft.com/office/excel/2006/main">
          <x14:cfRule type="expression" priority="57" id="{5729CCAF-0F92-45EF-9C98-B53811AC9D85}">
            <xm:f>D341&lt;('Gesamt ZF'!D341-20%)</xm:f>
            <x14:dxf>
              <fill>
                <patternFill>
                  <bgColor theme="3" tint="0.59996337778862885"/>
                </patternFill>
              </fill>
            </x14:dxf>
          </x14:cfRule>
          <x14:cfRule type="expression" priority="58" id="{FA0134FD-B1B5-4330-A25A-46F5D454C33E}">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46800D54-40CC-4414-8F1A-89034BE9C57C}">
            <xm:f>D353&lt;('Gesamt ZF'!D353-20%)</xm:f>
            <x14:dxf>
              <fill>
                <patternFill>
                  <bgColor theme="3" tint="0.59996337778862885"/>
                </patternFill>
              </fill>
            </x14:dxf>
          </x14:cfRule>
          <x14:cfRule type="expression" priority="56" id="{53118158-D5B9-4049-B7A0-3986C2C350E4}">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94655CE6-4A64-479E-9473-0ABAAF1ABB8D}">
            <xm:f>D363&lt;('Gesamt ZF'!D363-20%)</xm:f>
            <x14:dxf>
              <fill>
                <patternFill>
                  <bgColor theme="3" tint="0.59996337778862885"/>
                </patternFill>
              </fill>
            </x14:dxf>
          </x14:cfRule>
          <x14:cfRule type="expression" priority="54" id="{D54D605B-F80C-4CCE-85F2-CDFDF6E73EBB}">
            <xm:f>D363&gt;('Gesamt ZF'!D363+20%)</xm:f>
            <x14:dxf>
              <fill>
                <patternFill>
                  <bgColor rgb="FF92D050"/>
                </patternFill>
              </fill>
            </x14:dxf>
          </x14:cfRule>
          <xm:sqref>D363 H363 F363</xm:sqref>
        </x14:conditionalFormatting>
        <x14:conditionalFormatting xmlns:xm="http://schemas.microsoft.com/office/excel/2006/main">
          <x14:cfRule type="expression" priority="51" id="{8F9AE074-CB07-4C34-A29C-8CBC133A5BCD}">
            <xm:f>J363&lt;('Gesamt ZF'!J363-20%)</xm:f>
            <x14:dxf>
              <fill>
                <patternFill>
                  <bgColor theme="3" tint="0.59996337778862885"/>
                </patternFill>
              </fill>
            </x14:dxf>
          </x14:cfRule>
          <x14:cfRule type="expression" priority="52" id="{E8A7B4FE-87EB-471C-92CC-8805EC67622B}">
            <xm:f>J363&gt;('Gesamt ZF'!J363+20%)</xm:f>
            <x14:dxf>
              <fill>
                <patternFill>
                  <bgColor rgb="FF92D050"/>
                </patternFill>
              </fill>
            </x14:dxf>
          </x14:cfRule>
          <xm:sqref>J363</xm:sqref>
        </x14:conditionalFormatting>
        <x14:conditionalFormatting xmlns:xm="http://schemas.microsoft.com/office/excel/2006/main">
          <x14:cfRule type="expression" priority="49" id="{2C4627B5-2064-414D-AE6F-B27899E5B9DE}">
            <xm:f>D365&lt;('Gesamt ZF'!D365-20%)</xm:f>
            <x14:dxf>
              <fill>
                <patternFill>
                  <bgColor theme="3" tint="0.59996337778862885"/>
                </patternFill>
              </fill>
            </x14:dxf>
          </x14:cfRule>
          <x14:cfRule type="expression" priority="50" id="{6133D810-B1D1-4885-9DC1-186E023D1C82}">
            <xm:f>D365&gt;('Gesamt ZF'!D365+20%)</xm:f>
            <x14:dxf>
              <fill>
                <patternFill>
                  <bgColor rgb="FF92D050"/>
                </patternFill>
              </fill>
            </x14:dxf>
          </x14:cfRule>
          <xm:sqref>D365 H365 F365</xm:sqref>
        </x14:conditionalFormatting>
        <x14:conditionalFormatting xmlns:xm="http://schemas.microsoft.com/office/excel/2006/main">
          <x14:cfRule type="expression" priority="47" id="{8A081A35-FE40-4C4A-8994-4CDF7D35A72B}">
            <xm:f>J365&lt;('Gesamt ZF'!J365-20%)</xm:f>
            <x14:dxf>
              <fill>
                <patternFill>
                  <bgColor theme="3" tint="0.59996337778862885"/>
                </patternFill>
              </fill>
            </x14:dxf>
          </x14:cfRule>
          <x14:cfRule type="expression" priority="48" id="{54BA32AA-C7A5-48CC-9789-19DB51F6F4E8}">
            <xm:f>J365&gt;('Gesamt ZF'!J365+20%)</xm:f>
            <x14:dxf>
              <fill>
                <patternFill>
                  <bgColor rgb="FF92D050"/>
                </patternFill>
              </fill>
            </x14:dxf>
          </x14:cfRule>
          <xm:sqref>J365</xm:sqref>
        </x14:conditionalFormatting>
        <x14:conditionalFormatting xmlns:xm="http://schemas.microsoft.com/office/excel/2006/main">
          <x14:cfRule type="expression" priority="45" id="{090D982D-615F-47DB-A833-7515715282FF}">
            <xm:f>D367&lt;('Gesamt ZF'!D367-20%)</xm:f>
            <x14:dxf>
              <fill>
                <patternFill>
                  <bgColor theme="3" tint="0.59996337778862885"/>
                </patternFill>
              </fill>
            </x14:dxf>
          </x14:cfRule>
          <x14:cfRule type="expression" priority="46" id="{7647F637-8E01-4003-BF9E-1F00334C7B7C}">
            <xm:f>D367&gt;('Gesamt ZF'!D367+20%)</xm:f>
            <x14:dxf>
              <fill>
                <patternFill>
                  <bgColor rgb="FF92D050"/>
                </patternFill>
              </fill>
            </x14:dxf>
          </x14:cfRule>
          <xm:sqref>D367 H367 F367</xm:sqref>
        </x14:conditionalFormatting>
        <x14:conditionalFormatting xmlns:xm="http://schemas.microsoft.com/office/excel/2006/main">
          <x14:cfRule type="expression" priority="43" id="{09465D14-2DBF-4C60-9642-88F41CD04D54}">
            <xm:f>J367&lt;('Gesamt ZF'!J367-20%)</xm:f>
            <x14:dxf>
              <fill>
                <patternFill>
                  <bgColor theme="3" tint="0.59996337778862885"/>
                </patternFill>
              </fill>
            </x14:dxf>
          </x14:cfRule>
          <x14:cfRule type="expression" priority="44" id="{F8C61225-3749-4CED-A987-CC39ADC3F185}">
            <xm:f>J367&gt;('Gesamt ZF'!J367+20%)</xm:f>
            <x14:dxf>
              <fill>
                <patternFill>
                  <bgColor rgb="FF92D050"/>
                </patternFill>
              </fill>
            </x14:dxf>
          </x14:cfRule>
          <xm:sqref>J367</xm:sqref>
        </x14:conditionalFormatting>
        <x14:conditionalFormatting xmlns:xm="http://schemas.microsoft.com/office/excel/2006/main">
          <x14:cfRule type="expression" priority="41" id="{2ACE00B2-6649-430B-810E-2734D12FE4F0}">
            <xm:f>D369&lt;('Gesamt ZF'!D369-20%)</xm:f>
            <x14:dxf>
              <fill>
                <patternFill>
                  <bgColor theme="3" tint="0.59996337778862885"/>
                </patternFill>
              </fill>
            </x14:dxf>
          </x14:cfRule>
          <x14:cfRule type="expression" priority="42" id="{5B66A43D-03BC-4CE9-8BDF-715B3D613803}">
            <xm:f>D369&gt;('Gesamt ZF'!D369+20%)</xm:f>
            <x14:dxf>
              <fill>
                <patternFill>
                  <bgColor rgb="FF92D050"/>
                </patternFill>
              </fill>
            </x14:dxf>
          </x14:cfRule>
          <xm:sqref>D369 H369 F369</xm:sqref>
        </x14:conditionalFormatting>
        <x14:conditionalFormatting xmlns:xm="http://schemas.microsoft.com/office/excel/2006/main">
          <x14:cfRule type="expression" priority="39" id="{C46E5489-5222-48FE-91D7-654E4D4764D8}">
            <xm:f>J369&lt;('Gesamt ZF'!J369-20%)</xm:f>
            <x14:dxf>
              <fill>
                <patternFill>
                  <bgColor theme="3" tint="0.59996337778862885"/>
                </patternFill>
              </fill>
            </x14:dxf>
          </x14:cfRule>
          <x14:cfRule type="expression" priority="40" id="{FF6ADE72-BA6E-4183-B1F4-C83ED2AA4FE6}">
            <xm:f>J369&gt;('Gesamt ZF'!J369+20%)</xm:f>
            <x14:dxf>
              <fill>
                <patternFill>
                  <bgColor rgb="FF92D050"/>
                </patternFill>
              </fill>
            </x14:dxf>
          </x14:cfRule>
          <xm:sqref>J369</xm:sqref>
        </x14:conditionalFormatting>
        <x14:conditionalFormatting xmlns:xm="http://schemas.microsoft.com/office/excel/2006/main">
          <x14:cfRule type="expression" priority="37" id="{45B69525-A8C8-4F62-8E1A-D5A8EB7552B9}">
            <xm:f>D376&lt;('Gesamt ZF'!D376-20%)</xm:f>
            <x14:dxf>
              <fill>
                <patternFill>
                  <bgColor theme="3" tint="0.59996337778862885"/>
                </patternFill>
              </fill>
            </x14:dxf>
          </x14:cfRule>
          <x14:cfRule type="expression" priority="38" id="{D481021C-869B-4E33-9769-3DD8F3C5B655}">
            <xm:f>D376&gt;('Gesamt ZF'!D376+20%)</xm:f>
            <x14:dxf>
              <fill>
                <patternFill>
                  <bgColor rgb="FF92D050"/>
                </patternFill>
              </fill>
            </x14:dxf>
          </x14:cfRule>
          <xm:sqref>D376 F376</xm:sqref>
        </x14:conditionalFormatting>
        <x14:conditionalFormatting xmlns:xm="http://schemas.microsoft.com/office/excel/2006/main">
          <x14:cfRule type="expression" priority="35" id="{528FDA90-0F34-491A-8EEF-5EF976339B54}">
            <xm:f>D385&lt;('Gesamt ZF'!D385-20%)</xm:f>
            <x14:dxf>
              <fill>
                <patternFill>
                  <bgColor theme="3" tint="0.59996337778862885"/>
                </patternFill>
              </fill>
            </x14:dxf>
          </x14:cfRule>
          <x14:cfRule type="expression" priority="36" id="{05003B06-D2A6-4D88-8609-18F22E81BA03}">
            <xm:f>D385&gt;('Gesamt ZF'!D385+20%)</xm:f>
            <x14:dxf>
              <fill>
                <patternFill>
                  <bgColor rgb="FF92D050"/>
                </patternFill>
              </fill>
            </x14:dxf>
          </x14:cfRule>
          <xm:sqref>D385 H385 F385</xm:sqref>
        </x14:conditionalFormatting>
        <x14:conditionalFormatting xmlns:xm="http://schemas.microsoft.com/office/excel/2006/main">
          <x14:cfRule type="expression" priority="33" id="{7273E4BE-6DD4-4175-B5C1-89A32DC56DA6}">
            <xm:f>D387&lt;('Gesamt ZF'!D387-20%)</xm:f>
            <x14:dxf>
              <fill>
                <patternFill>
                  <bgColor theme="3" tint="0.59996337778862885"/>
                </patternFill>
              </fill>
            </x14:dxf>
          </x14:cfRule>
          <x14:cfRule type="expression" priority="34" id="{E7591A6B-D556-437E-8F06-8E274E5B0A51}">
            <xm:f>D387&gt;('Gesamt ZF'!D387+20%)</xm:f>
            <x14:dxf>
              <fill>
                <patternFill>
                  <bgColor rgb="FF92D050"/>
                </patternFill>
              </fill>
            </x14:dxf>
          </x14:cfRule>
          <xm:sqref>D387 H387 F387</xm:sqref>
        </x14:conditionalFormatting>
        <x14:conditionalFormatting xmlns:xm="http://schemas.microsoft.com/office/excel/2006/main">
          <x14:cfRule type="expression" priority="31" id="{11CC3EC2-DF36-43AD-9ECB-2000578426CA}">
            <xm:f>D389&lt;('Gesamt ZF'!D389-20%)</xm:f>
            <x14:dxf>
              <fill>
                <patternFill>
                  <bgColor theme="3" tint="0.59996337778862885"/>
                </patternFill>
              </fill>
            </x14:dxf>
          </x14:cfRule>
          <x14:cfRule type="expression" priority="32" id="{08374C81-554E-49B6-87FF-9C868D2C19AC}">
            <xm:f>D389&gt;('Gesamt ZF'!D389+20%)</xm:f>
            <x14:dxf>
              <fill>
                <patternFill>
                  <bgColor rgb="FF92D050"/>
                </patternFill>
              </fill>
            </x14:dxf>
          </x14:cfRule>
          <xm:sqref>D389 H389 F389</xm:sqref>
        </x14:conditionalFormatting>
        <x14:conditionalFormatting xmlns:xm="http://schemas.microsoft.com/office/excel/2006/main">
          <x14:cfRule type="expression" priority="29" id="{05B78F64-7847-494E-8C7F-9E258DFFAE6F}">
            <xm:f>D391&lt;('Gesamt ZF'!D391-20%)</xm:f>
            <x14:dxf>
              <fill>
                <patternFill>
                  <bgColor theme="3" tint="0.59996337778862885"/>
                </patternFill>
              </fill>
            </x14:dxf>
          </x14:cfRule>
          <x14:cfRule type="expression" priority="30" id="{6B099293-27C8-4EE6-8E28-35889F0F706E}">
            <xm:f>D391&gt;('Gesamt ZF'!D391+20%)</xm:f>
            <x14:dxf>
              <fill>
                <patternFill>
                  <bgColor rgb="FF92D050"/>
                </patternFill>
              </fill>
            </x14:dxf>
          </x14:cfRule>
          <xm:sqref>D391 H391 F391</xm:sqref>
        </x14:conditionalFormatting>
        <x14:conditionalFormatting xmlns:xm="http://schemas.microsoft.com/office/excel/2006/main">
          <x14:cfRule type="expression" priority="27" id="{5FC22C22-6CA4-4247-81F7-E512EE81FBE8}">
            <xm:f>D401&lt;('Gesamt ZF'!D401-20%)</xm:f>
            <x14:dxf>
              <fill>
                <patternFill>
                  <bgColor theme="3" tint="0.59996337778862885"/>
                </patternFill>
              </fill>
            </x14:dxf>
          </x14:cfRule>
          <x14:cfRule type="expression" priority="28" id="{7754FFE7-73AE-4955-BD1B-FC079A9BB172}">
            <xm:f>D401&gt;('Gesamt ZF'!D401+20%)</xm:f>
            <x14:dxf>
              <fill>
                <patternFill>
                  <bgColor rgb="FF92D050"/>
                </patternFill>
              </fill>
            </x14:dxf>
          </x14:cfRule>
          <xm:sqref>D401 F401</xm:sqref>
        </x14:conditionalFormatting>
        <x14:conditionalFormatting xmlns:xm="http://schemas.microsoft.com/office/excel/2006/main">
          <x14:cfRule type="expression" priority="25" id="{E066F2A2-D867-49B4-B3BF-152170A768E2}">
            <xm:f>D409&lt;('Gesamt ZF'!D409-20%)</xm:f>
            <x14:dxf>
              <fill>
                <patternFill>
                  <bgColor theme="3" tint="0.59996337778862885"/>
                </patternFill>
              </fill>
            </x14:dxf>
          </x14:cfRule>
          <x14:cfRule type="expression" priority="26" id="{C1B2B654-AD4D-4CFB-9FFF-83AAE86BD9AD}">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4D8F9F0B-0E4B-4F3E-92DA-4EF71AD865DA}">
            <xm:f>D427&lt;('Gesamt ZF'!D427-20%)</xm:f>
            <x14:dxf>
              <fill>
                <patternFill>
                  <bgColor theme="3" tint="0.59996337778862885"/>
                </patternFill>
              </fill>
            </x14:dxf>
          </x14:cfRule>
          <x14:cfRule type="expression" priority="24" id="{3001D888-C284-4B15-B2A3-841D1158B1A7}">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BF57EE64-AE84-4B82-9041-8E841876BC14}">
            <xm:f>D428&lt;('Gesamt ZF'!D428-20%)</xm:f>
            <x14:dxf>
              <fill>
                <patternFill>
                  <bgColor theme="3" tint="0.59996337778862885"/>
                </patternFill>
              </fill>
            </x14:dxf>
          </x14:cfRule>
          <x14:cfRule type="expression" priority="22" id="{70C3A95E-6357-44E8-B9D3-B4F3C1C29561}">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EAC6142F-318B-4AE2-8A60-85A7816A076B}">
            <xm:f>D445&lt;('Gesamt ZF'!D445-20%)</xm:f>
            <x14:dxf>
              <fill>
                <patternFill>
                  <bgColor theme="3" tint="0.59996337778862885"/>
                </patternFill>
              </fill>
            </x14:dxf>
          </x14:cfRule>
          <x14:cfRule type="expression" priority="20" id="{56A9A403-C1DF-4BE7-9112-0536BE9890ED}">
            <xm:f>D445&gt;('Gesamt ZF'!D445+20%)</xm:f>
            <x14:dxf>
              <fill>
                <patternFill>
                  <bgColor rgb="FF92D050"/>
                </patternFill>
              </fill>
            </x14:dxf>
          </x14:cfRule>
          <xm:sqref>D445:D447 J446:J447 H445:H447 F445:F447</xm:sqref>
        </x14:conditionalFormatting>
        <x14:conditionalFormatting xmlns:xm="http://schemas.microsoft.com/office/excel/2006/main">
          <x14:cfRule type="expression" priority="17" id="{CF3592A3-DADE-40C7-9081-F10C52077EC0}">
            <xm:f>D456&lt;('Gesamt ZF'!D456-20%)</xm:f>
            <x14:dxf>
              <fill>
                <patternFill>
                  <bgColor theme="3" tint="0.59996337778862885"/>
                </patternFill>
              </fill>
            </x14:dxf>
          </x14:cfRule>
          <x14:cfRule type="expression" priority="18" id="{BA0C7F0E-526A-43E5-8E93-91297D9C7165}">
            <xm:f>D456&gt;('Gesamt ZF'!D456+20%)</xm:f>
            <x14:dxf>
              <fill>
                <patternFill>
                  <bgColor rgb="FF92D050"/>
                </patternFill>
              </fill>
            </x14:dxf>
          </x14:cfRule>
          <xm:sqref>D456 F456</xm:sqref>
        </x14:conditionalFormatting>
        <x14:conditionalFormatting xmlns:xm="http://schemas.microsoft.com/office/excel/2006/main">
          <x14:cfRule type="expression" priority="15" id="{B4E4B8F4-CE4C-49BD-AE4B-5D21992BA6AF}">
            <xm:f>D464&lt;('Gesamt ZF'!D464-20%)</xm:f>
            <x14:dxf>
              <fill>
                <patternFill>
                  <bgColor theme="3" tint="0.59996337778862885"/>
                </patternFill>
              </fill>
            </x14:dxf>
          </x14:cfRule>
          <x14:cfRule type="expression" priority="16" id="{226156F5-0F65-4704-A8B5-C7DF292FDE89}">
            <xm:f>D464&gt;('Gesamt ZF'!D464+20%)</xm:f>
            <x14:dxf>
              <fill>
                <patternFill>
                  <bgColor rgb="FF92D050"/>
                </patternFill>
              </fill>
            </x14:dxf>
          </x14:cfRule>
          <xm:sqref>D464:D468 H464:H468 F464:F468</xm:sqref>
        </x14:conditionalFormatting>
        <x14:conditionalFormatting xmlns:xm="http://schemas.microsoft.com/office/excel/2006/main">
          <x14:cfRule type="expression" priority="13" id="{21AF48E9-2174-4511-9D3A-178B12ECADC8}">
            <xm:f>D476&lt;('Gesamt ZF'!D476-20%)</xm:f>
            <x14:dxf>
              <fill>
                <patternFill>
                  <bgColor theme="3" tint="0.59996337778862885"/>
                </patternFill>
              </fill>
            </x14:dxf>
          </x14:cfRule>
          <x14:cfRule type="expression" priority="14" id="{03B16EA8-70DA-4BC2-8021-E36796C20831}">
            <xm:f>D476&gt;('Gesamt ZF'!D476+20%)</xm:f>
            <x14:dxf>
              <fill>
                <patternFill>
                  <bgColor rgb="FF92D050"/>
                </patternFill>
              </fill>
            </x14:dxf>
          </x14:cfRule>
          <xm:sqref>D476:D481 H476:H480 F476:F481</xm:sqref>
        </x14:conditionalFormatting>
        <x14:conditionalFormatting xmlns:xm="http://schemas.microsoft.com/office/excel/2006/main">
          <x14:cfRule type="expression" priority="11" id="{6A65964E-DB6B-4F03-ABE5-D3E7374ADEF8}">
            <xm:f>D489&lt;('Gesamt ZF'!D489-20%)</xm:f>
            <x14:dxf>
              <fill>
                <patternFill>
                  <bgColor theme="3" tint="0.59996337778862885"/>
                </patternFill>
              </fill>
            </x14:dxf>
          </x14:cfRule>
          <x14:cfRule type="expression" priority="12" id="{A4942AE6-4A47-4D7E-96A9-B33B4A5524C3}">
            <xm:f>D489&gt;('Gesamt ZF'!D489+20%)</xm:f>
            <x14:dxf>
              <fill>
                <patternFill>
                  <bgColor rgb="FF92D050"/>
                </patternFill>
              </fill>
            </x14:dxf>
          </x14:cfRule>
          <xm:sqref>D489:D490 H489:H490 F489:F490</xm:sqref>
        </x14:conditionalFormatting>
        <x14:conditionalFormatting xmlns:xm="http://schemas.microsoft.com/office/excel/2006/main">
          <x14:cfRule type="expression" priority="9" id="{1BF3A8DB-A94F-4070-9244-6146DA7C3BF8}">
            <xm:f>D506&lt;('Gesamt ZF'!D506-20%)</xm:f>
            <x14:dxf>
              <fill>
                <patternFill>
                  <bgColor theme="3" tint="0.59996337778862885"/>
                </patternFill>
              </fill>
            </x14:dxf>
          </x14:cfRule>
          <x14:cfRule type="expression" priority="10" id="{6A448829-602A-46DC-BC06-76D94BA51C59}">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6C619EA7-DA0D-4356-A6DA-6AF461C07623}">
            <xm:f>D527&lt;('Gesamt ZF'!D527-20%)</xm:f>
            <x14:dxf>
              <fill>
                <patternFill>
                  <bgColor theme="3" tint="0.59996337778862885"/>
                </patternFill>
              </fill>
            </x14:dxf>
          </x14:cfRule>
          <x14:cfRule type="expression" priority="8" id="{6AD2EECF-DDF3-4FCC-9024-66EBEE25BF2F}">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02E83DB4-5986-406E-A4CC-F2F62FC89C0D}">
            <xm:f>D549&lt;('Gesamt ZF'!D549-20%)</xm:f>
            <x14:dxf>
              <fill>
                <patternFill>
                  <bgColor theme="3" tint="0.59996337778862885"/>
                </patternFill>
              </fill>
            </x14:dxf>
          </x14:cfRule>
          <x14:cfRule type="expression" priority="6" id="{1B53E574-1A64-4086-B59D-D841929EDA53}">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6D707291-82EF-41EB-B452-C03AE9015595}">
            <xm:f>D562&lt;('Gesamt ZF'!D562-20%)</xm:f>
            <x14:dxf>
              <fill>
                <patternFill>
                  <bgColor theme="3" tint="0.59996337778862885"/>
                </patternFill>
              </fill>
            </x14:dxf>
          </x14:cfRule>
          <x14:cfRule type="expression" priority="4" id="{5C319DF0-B82C-4F5C-BF71-8FEA9BF8DEED}">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775D284C-F309-4A59-B041-539BADB859C7}">
            <xm:f>D573&lt;('Gesamt ZF'!D573-20%)</xm:f>
            <x14:dxf>
              <fill>
                <patternFill>
                  <bgColor theme="3" tint="0.59996337778862885"/>
                </patternFill>
              </fill>
            </x14:dxf>
          </x14:cfRule>
          <x14:cfRule type="expression" priority="2" id="{025C36E9-B473-4D66-8826-6021DE82C015}">
            <xm:f>D573&gt;('Gesamt ZF'!D573+20%)</xm:f>
            <x14:dxf>
              <fill>
                <patternFill>
                  <bgColor rgb="FF92D050"/>
                </patternFill>
              </fill>
            </x14:dxf>
          </x14:cfRule>
          <xm:sqref>D573:D578 H573:H578 F573:F578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12" workbookViewId="0">
      <selection activeCell="Q444" sqref="Q444"/>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02" t="s">
        <v>265</v>
      </c>
    </row>
    <row r="4" spans="2:16" x14ac:dyDescent="0.2">
      <c r="C4" s="102" t="s">
        <v>0</v>
      </c>
    </row>
    <row r="6" spans="2:16" x14ac:dyDescent="0.2">
      <c r="C6" s="102" t="s">
        <v>304</v>
      </c>
    </row>
    <row r="8" spans="2:16" x14ac:dyDescent="0.2">
      <c r="B8" s="253" t="s">
        <v>1</v>
      </c>
      <c r="C8" s="257" t="s">
        <v>263</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36</v>
      </c>
      <c r="D12" s="2">
        <f>C12/$M$12</f>
        <v>0.18274111675126903</v>
      </c>
      <c r="E12" s="3">
        <v>53</v>
      </c>
      <c r="F12" s="2">
        <f>E12/$M$12</f>
        <v>0.26903553299492383</v>
      </c>
      <c r="G12" s="3">
        <v>45</v>
      </c>
      <c r="H12" s="2">
        <f>G12/$M$12</f>
        <v>0.22842639593908629</v>
      </c>
      <c r="I12" s="3">
        <v>40</v>
      </c>
      <c r="J12" s="2">
        <f>I12/$M$12</f>
        <v>0.20304568527918782</v>
      </c>
      <c r="K12" s="3">
        <v>23</v>
      </c>
      <c r="L12" s="2">
        <f>K12/$M$12</f>
        <v>0.116751269035533</v>
      </c>
      <c r="M12" s="3">
        <v>197</v>
      </c>
      <c r="N12" s="4">
        <v>0</v>
      </c>
      <c r="O12" s="4">
        <v>197</v>
      </c>
      <c r="P12" s="103"/>
    </row>
    <row r="13" spans="2:16" ht="13.5" customHeight="1" x14ac:dyDescent="0.25">
      <c r="B13" s="23" t="s">
        <v>8</v>
      </c>
      <c r="C13" s="1">
        <v>156</v>
      </c>
      <c r="D13" s="2">
        <f>C13/$M$13</f>
        <v>0.83870967741935487</v>
      </c>
      <c r="E13" s="3">
        <v>19</v>
      </c>
      <c r="F13" s="2">
        <f>E13/$M$13</f>
        <v>0.10215053763440861</v>
      </c>
      <c r="G13" s="3">
        <v>9</v>
      </c>
      <c r="H13" s="2">
        <f>G13/$M$13</f>
        <v>4.8387096774193547E-2</v>
      </c>
      <c r="I13" s="3">
        <v>0</v>
      </c>
      <c r="J13" s="2">
        <f>I13/$M$13</f>
        <v>0</v>
      </c>
      <c r="K13" s="3">
        <v>2</v>
      </c>
      <c r="L13" s="2">
        <f>K13/$M$13</f>
        <v>1.0752688172043012E-2</v>
      </c>
      <c r="M13" s="3">
        <v>186</v>
      </c>
      <c r="N13" s="3">
        <v>11</v>
      </c>
      <c r="O13" s="4">
        <v>197</v>
      </c>
      <c r="P13" s="103"/>
    </row>
    <row r="14" spans="2:16" ht="15.75" customHeight="1" x14ac:dyDescent="0.25">
      <c r="B14" s="23" t="s">
        <v>9</v>
      </c>
      <c r="C14" s="1">
        <v>141</v>
      </c>
      <c r="D14" s="2">
        <f>C14/$M$14</f>
        <v>0.73821989528795806</v>
      </c>
      <c r="E14" s="3">
        <v>23</v>
      </c>
      <c r="F14" s="2">
        <f>E14/$M$14</f>
        <v>0.12041884816753927</v>
      </c>
      <c r="G14" s="4">
        <v>14</v>
      </c>
      <c r="H14" s="2">
        <f>G14/$M$14</f>
        <v>7.3298429319371722E-2</v>
      </c>
      <c r="I14" s="4">
        <v>10</v>
      </c>
      <c r="J14" s="2">
        <f>I14/$M$14</f>
        <v>5.2356020942408377E-2</v>
      </c>
      <c r="K14" s="4">
        <v>3</v>
      </c>
      <c r="L14" s="2">
        <f>K14/$M$14</f>
        <v>1.5706806282722512E-2</v>
      </c>
      <c r="M14" s="4">
        <v>191</v>
      </c>
      <c r="N14" s="4">
        <v>6</v>
      </c>
      <c r="O14" s="4">
        <v>197</v>
      </c>
      <c r="P14" s="103"/>
    </row>
    <row r="15" spans="2:16" ht="15.75" customHeight="1" x14ac:dyDescent="0.25">
      <c r="B15" s="23" t="s">
        <v>10</v>
      </c>
      <c r="C15" s="1">
        <v>159</v>
      </c>
      <c r="D15" s="2">
        <f>C15/$M$15</f>
        <v>0.8457446808510638</v>
      </c>
      <c r="E15" s="3">
        <v>9</v>
      </c>
      <c r="F15" s="2">
        <f>E15/$M$15</f>
        <v>4.7872340425531915E-2</v>
      </c>
      <c r="G15" s="3">
        <v>8</v>
      </c>
      <c r="H15" s="2">
        <f>G15/$M$15</f>
        <v>4.2553191489361701E-2</v>
      </c>
      <c r="I15" s="3">
        <v>7</v>
      </c>
      <c r="J15" s="2">
        <f>I15/$M$15</f>
        <v>3.7234042553191488E-2</v>
      </c>
      <c r="K15" s="3">
        <v>5</v>
      </c>
      <c r="L15" s="2">
        <f>K15/$M$15</f>
        <v>2.6595744680851064E-2</v>
      </c>
      <c r="M15" s="3">
        <v>188</v>
      </c>
      <c r="N15" s="3">
        <v>9</v>
      </c>
      <c r="O15" s="4">
        <v>197</v>
      </c>
      <c r="P15" s="103"/>
    </row>
    <row r="16" spans="2:16" ht="16.5" customHeight="1" x14ac:dyDescent="0.25">
      <c r="B16" s="23" t="s">
        <v>11</v>
      </c>
      <c r="C16" s="1">
        <v>137</v>
      </c>
      <c r="D16" s="2">
        <f>C16/$M$16</f>
        <v>0.72872340425531912</v>
      </c>
      <c r="E16" s="3">
        <v>30</v>
      </c>
      <c r="F16" s="2">
        <f>E16/$M$16</f>
        <v>0.15957446808510639</v>
      </c>
      <c r="G16" s="3">
        <v>9</v>
      </c>
      <c r="H16" s="2">
        <f>G16/$M$16</f>
        <v>4.7872340425531915E-2</v>
      </c>
      <c r="I16" s="3">
        <v>9</v>
      </c>
      <c r="J16" s="2">
        <f>I16/$M$16</f>
        <v>4.7872340425531915E-2</v>
      </c>
      <c r="K16" s="3">
        <v>3</v>
      </c>
      <c r="L16" s="2">
        <f>K16/$M$16</f>
        <v>1.5957446808510637E-2</v>
      </c>
      <c r="M16" s="3">
        <v>188</v>
      </c>
      <c r="N16" s="4">
        <v>9</v>
      </c>
      <c r="O16" s="4">
        <v>197</v>
      </c>
      <c r="P16" s="103"/>
    </row>
    <row r="17" spans="2:16" ht="19.5" customHeight="1" x14ac:dyDescent="0.25">
      <c r="B17" s="23" t="s">
        <v>12</v>
      </c>
      <c r="C17" s="1">
        <v>159</v>
      </c>
      <c r="D17" s="2">
        <f>C17/$M$17</f>
        <v>0.85945945945945945</v>
      </c>
      <c r="E17" s="3">
        <v>16</v>
      </c>
      <c r="F17" s="2">
        <f>E17/$M$17</f>
        <v>8.6486486486486491E-2</v>
      </c>
      <c r="G17" s="3">
        <v>6</v>
      </c>
      <c r="H17" s="2">
        <f>G17/$M$17</f>
        <v>3.2432432432432434E-2</v>
      </c>
      <c r="I17" s="3">
        <v>3</v>
      </c>
      <c r="J17" s="2">
        <f>I17/$M$17</f>
        <v>1.6216216216216217E-2</v>
      </c>
      <c r="K17" s="3">
        <v>1</v>
      </c>
      <c r="L17" s="2">
        <f>K17/$M$17</f>
        <v>5.4054054054054057E-3</v>
      </c>
      <c r="M17" s="3">
        <v>185</v>
      </c>
      <c r="N17" s="3">
        <v>12</v>
      </c>
      <c r="O17" s="4">
        <v>197</v>
      </c>
      <c r="P17" s="103"/>
    </row>
    <row r="18" spans="2:16" ht="26.25" customHeight="1" x14ac:dyDescent="0.25">
      <c r="B18" s="23" t="s">
        <v>13</v>
      </c>
      <c r="C18" s="1">
        <v>168</v>
      </c>
      <c r="D18" s="2">
        <f>C18/$M$18</f>
        <v>0.90810810810810816</v>
      </c>
      <c r="E18" s="3">
        <v>14</v>
      </c>
      <c r="F18" s="2">
        <f>E18/$M$18</f>
        <v>7.567567567567568E-2</v>
      </c>
      <c r="G18" s="3">
        <v>1</v>
      </c>
      <c r="H18" s="2">
        <f>G18/$M$18</f>
        <v>5.4054054054054057E-3</v>
      </c>
      <c r="I18" s="3">
        <v>2</v>
      </c>
      <c r="J18" s="2">
        <f>I18/$M$18</f>
        <v>1.0810810810810811E-2</v>
      </c>
      <c r="K18" s="3">
        <v>0</v>
      </c>
      <c r="L18" s="2">
        <f>K18/$M$18</f>
        <v>0</v>
      </c>
      <c r="M18" s="3">
        <v>185</v>
      </c>
      <c r="N18" s="3">
        <v>12</v>
      </c>
      <c r="O18" s="4">
        <v>197</v>
      </c>
      <c r="P18" s="103"/>
    </row>
    <row r="19" spans="2:16" ht="15" customHeight="1" x14ac:dyDescent="0.25">
      <c r="B19" s="23" t="s">
        <v>14</v>
      </c>
      <c r="C19" s="1">
        <v>138</v>
      </c>
      <c r="D19" s="2">
        <f>C19/$M$19</f>
        <v>0.73015873015873012</v>
      </c>
      <c r="E19" s="3">
        <v>29</v>
      </c>
      <c r="F19" s="2">
        <f>E19/$M$19</f>
        <v>0.15343915343915343</v>
      </c>
      <c r="G19" s="3">
        <v>16</v>
      </c>
      <c r="H19" s="2">
        <f>G19/$M$19</f>
        <v>8.4656084656084651E-2</v>
      </c>
      <c r="I19" s="3">
        <v>5</v>
      </c>
      <c r="J19" s="2">
        <f>I19/$M$19</f>
        <v>2.6455026455026454E-2</v>
      </c>
      <c r="K19" s="3">
        <v>1</v>
      </c>
      <c r="L19" s="2">
        <f>K19/$M$19</f>
        <v>5.2910052910052907E-3</v>
      </c>
      <c r="M19" s="3">
        <v>189</v>
      </c>
      <c r="N19" s="3">
        <v>8</v>
      </c>
      <c r="O19" s="4">
        <v>197</v>
      </c>
      <c r="P19" s="103"/>
    </row>
    <row r="20" spans="2:16" ht="15.75" customHeight="1" x14ac:dyDescent="0.2">
      <c r="B20" s="23" t="s">
        <v>15</v>
      </c>
      <c r="C20" s="1">
        <v>165</v>
      </c>
      <c r="D20" s="2">
        <f>C20/$M$20</f>
        <v>0.87765957446808507</v>
      </c>
      <c r="E20" s="3">
        <v>14</v>
      </c>
      <c r="F20" s="2">
        <f>E20/$M$20</f>
        <v>7.4468085106382975E-2</v>
      </c>
      <c r="G20" s="3">
        <v>8</v>
      </c>
      <c r="H20" s="2">
        <f>G20/$M$20</f>
        <v>4.2553191489361701E-2</v>
      </c>
      <c r="I20" s="3">
        <v>0</v>
      </c>
      <c r="J20" s="2">
        <f>I20/$M$20</f>
        <v>0</v>
      </c>
      <c r="K20" s="3">
        <v>1</v>
      </c>
      <c r="L20" s="2">
        <f>K20/$M$20</f>
        <v>5.3191489361702126E-3</v>
      </c>
      <c r="M20" s="3">
        <v>188</v>
      </c>
      <c r="N20" s="3">
        <v>9</v>
      </c>
      <c r="O20" s="4">
        <v>197</v>
      </c>
      <c r="P20" s="10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262</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2</v>
      </c>
      <c r="D29" s="2">
        <f>C29/$M$29</f>
        <v>2.2727272727272728E-2</v>
      </c>
      <c r="E29" s="3">
        <v>16</v>
      </c>
      <c r="F29" s="2">
        <f>E29/$M$29</f>
        <v>0.18181818181818182</v>
      </c>
      <c r="G29" s="3">
        <v>22</v>
      </c>
      <c r="H29" s="2">
        <f>G29/$M$29</f>
        <v>0.25</v>
      </c>
      <c r="I29" s="3">
        <v>30</v>
      </c>
      <c r="J29" s="2">
        <f>I29/$M$29</f>
        <v>0.34090909090909088</v>
      </c>
      <c r="K29" s="3">
        <v>18</v>
      </c>
      <c r="L29" s="2">
        <f>K29/$M$29</f>
        <v>0.20454545454545456</v>
      </c>
      <c r="M29" s="11">
        <v>88</v>
      </c>
      <c r="N29" s="11">
        <v>0</v>
      </c>
      <c r="O29" s="41">
        <v>88</v>
      </c>
      <c r="P29" s="103"/>
    </row>
    <row r="30" spans="2:16" x14ac:dyDescent="0.25">
      <c r="B30" s="23" t="s">
        <v>8</v>
      </c>
      <c r="C30" s="10">
        <v>61</v>
      </c>
      <c r="D30" s="2">
        <f>C30/$M$30</f>
        <v>0.70114942528735635</v>
      </c>
      <c r="E30" s="3">
        <v>16</v>
      </c>
      <c r="F30" s="2">
        <f>E30/$M$30</f>
        <v>0.18390804597701149</v>
      </c>
      <c r="G30" s="3">
        <v>9</v>
      </c>
      <c r="H30" s="2">
        <f>G30/$M$30</f>
        <v>0.10344827586206896</v>
      </c>
      <c r="I30" s="3">
        <v>0</v>
      </c>
      <c r="J30" s="2">
        <f>I30/$M$30</f>
        <v>0</v>
      </c>
      <c r="K30" s="3">
        <v>1</v>
      </c>
      <c r="L30" s="2">
        <f>K30/$M$30</f>
        <v>1.1494252873563218E-2</v>
      </c>
      <c r="M30" s="11">
        <v>87</v>
      </c>
      <c r="N30" s="9">
        <v>1</v>
      </c>
      <c r="O30" s="41">
        <v>88</v>
      </c>
      <c r="P30" s="103"/>
    </row>
    <row r="31" spans="2:16" x14ac:dyDescent="0.25">
      <c r="B31" s="23" t="s">
        <v>9</v>
      </c>
      <c r="C31" s="10">
        <v>66</v>
      </c>
      <c r="D31" s="2">
        <f>C31/$M$31</f>
        <v>0.75</v>
      </c>
      <c r="E31" s="3">
        <v>13</v>
      </c>
      <c r="F31" s="2">
        <f>E31/$M$31</f>
        <v>0.14772727272727273</v>
      </c>
      <c r="G31" s="4">
        <v>4</v>
      </c>
      <c r="H31" s="2">
        <f>G31/$M$31</f>
        <v>4.5454545454545456E-2</v>
      </c>
      <c r="I31" s="4">
        <v>5</v>
      </c>
      <c r="J31" s="2">
        <f>I31/$M$31</f>
        <v>5.6818181818181816E-2</v>
      </c>
      <c r="K31" s="4">
        <v>0</v>
      </c>
      <c r="L31" s="2">
        <f>K31/$M$31</f>
        <v>0</v>
      </c>
      <c r="M31" s="11">
        <v>88</v>
      </c>
      <c r="N31" s="9">
        <v>0</v>
      </c>
      <c r="O31" s="41">
        <v>88</v>
      </c>
      <c r="P31" s="103"/>
    </row>
    <row r="32" spans="2:16" x14ac:dyDescent="0.25">
      <c r="B32" s="23" t="s">
        <v>18</v>
      </c>
      <c r="C32" s="10">
        <v>67</v>
      </c>
      <c r="D32" s="2">
        <f>C32/$M$32</f>
        <v>0.76136363636363635</v>
      </c>
      <c r="E32" s="3">
        <v>6</v>
      </c>
      <c r="F32" s="2">
        <f>E32/$M$32</f>
        <v>6.8181818181818177E-2</v>
      </c>
      <c r="G32" s="3">
        <v>4</v>
      </c>
      <c r="H32" s="2">
        <f>G32/$M$32</f>
        <v>4.5454545454545456E-2</v>
      </c>
      <c r="I32" s="3">
        <v>6</v>
      </c>
      <c r="J32" s="2">
        <f>I32/$M$32</f>
        <v>6.8181818181818177E-2</v>
      </c>
      <c r="K32" s="3">
        <v>5</v>
      </c>
      <c r="L32" s="2">
        <f>K32/$M$32</f>
        <v>5.6818181818181816E-2</v>
      </c>
      <c r="M32" s="9">
        <v>88</v>
      </c>
      <c r="N32" s="9">
        <v>0</v>
      </c>
      <c r="O32" s="41">
        <v>88</v>
      </c>
      <c r="P32" s="103"/>
    </row>
    <row r="33" spans="2:16" x14ac:dyDescent="0.25">
      <c r="B33" s="23" t="s">
        <v>11</v>
      </c>
      <c r="C33" s="10">
        <v>58</v>
      </c>
      <c r="D33" s="2">
        <f>C33/$M$33</f>
        <v>0.66666666666666663</v>
      </c>
      <c r="E33" s="3">
        <v>15</v>
      </c>
      <c r="F33" s="2">
        <f>E33/$M$33</f>
        <v>0.17241379310344829</v>
      </c>
      <c r="G33" s="3">
        <v>4</v>
      </c>
      <c r="H33" s="2">
        <f>G33/$M$33</f>
        <v>4.5977011494252873E-2</v>
      </c>
      <c r="I33" s="3">
        <v>7</v>
      </c>
      <c r="J33" s="2">
        <f>I33/$M$33</f>
        <v>8.0459770114942528E-2</v>
      </c>
      <c r="K33" s="3">
        <v>3</v>
      </c>
      <c r="L33" s="2">
        <f>K33/$M$33</f>
        <v>3.4482758620689655E-2</v>
      </c>
      <c r="M33" s="11">
        <v>87</v>
      </c>
      <c r="N33" s="9">
        <v>1</v>
      </c>
      <c r="O33" s="41">
        <v>88</v>
      </c>
      <c r="P33" s="103"/>
    </row>
    <row r="34" spans="2:16" x14ac:dyDescent="0.25">
      <c r="B34" s="23" t="s">
        <v>12</v>
      </c>
      <c r="C34" s="10">
        <v>66</v>
      </c>
      <c r="D34" s="2">
        <f>C34/$M$34</f>
        <v>0.76744186046511631</v>
      </c>
      <c r="E34" s="3">
        <v>13</v>
      </c>
      <c r="F34" s="2">
        <f>E34/$M$34</f>
        <v>0.15116279069767441</v>
      </c>
      <c r="G34" s="3">
        <v>4</v>
      </c>
      <c r="H34" s="2">
        <f>G34/$M$34</f>
        <v>4.6511627906976744E-2</v>
      </c>
      <c r="I34" s="3">
        <v>3</v>
      </c>
      <c r="J34" s="2">
        <f>I34/$M$34</f>
        <v>3.4883720930232558E-2</v>
      </c>
      <c r="K34" s="3">
        <v>0</v>
      </c>
      <c r="L34" s="2">
        <f>K34/$M$34</f>
        <v>0</v>
      </c>
      <c r="M34" s="11">
        <v>86</v>
      </c>
      <c r="N34" s="11">
        <v>2</v>
      </c>
      <c r="O34" s="41">
        <v>88</v>
      </c>
      <c r="P34" s="103"/>
    </row>
    <row r="35" spans="2:16" ht="24" x14ac:dyDescent="0.25">
      <c r="B35" s="23" t="s">
        <v>13</v>
      </c>
      <c r="C35" s="10">
        <v>80</v>
      </c>
      <c r="D35" s="2">
        <f>C35/$M$35</f>
        <v>0.93023255813953487</v>
      </c>
      <c r="E35" s="3">
        <v>4</v>
      </c>
      <c r="F35" s="2">
        <f>E35/$M$35</f>
        <v>4.6511627906976744E-2</v>
      </c>
      <c r="G35" s="3">
        <v>1</v>
      </c>
      <c r="H35" s="2">
        <f>G35/$M$35</f>
        <v>1.1627906976744186E-2</v>
      </c>
      <c r="I35" s="3">
        <v>1</v>
      </c>
      <c r="J35" s="2">
        <f>I35/$M$35</f>
        <v>1.1627906976744186E-2</v>
      </c>
      <c r="K35" s="3">
        <v>0</v>
      </c>
      <c r="L35" s="2">
        <f>K35/$M$35</f>
        <v>0</v>
      </c>
      <c r="M35" s="11">
        <v>86</v>
      </c>
      <c r="N35" s="9">
        <v>2</v>
      </c>
      <c r="O35" s="41">
        <v>88</v>
      </c>
      <c r="P35" s="103"/>
    </row>
    <row r="36" spans="2:16" x14ac:dyDescent="0.25">
      <c r="B36" s="23" t="s">
        <v>14</v>
      </c>
      <c r="C36" s="10">
        <v>62</v>
      </c>
      <c r="D36" s="2">
        <f>C36/$M$36</f>
        <v>0.71264367816091956</v>
      </c>
      <c r="E36" s="3">
        <v>14</v>
      </c>
      <c r="F36" s="2">
        <f>E36/$M$36</f>
        <v>0.16091954022988506</v>
      </c>
      <c r="G36" s="3">
        <v>8</v>
      </c>
      <c r="H36" s="2">
        <f>G36/$M$36</f>
        <v>9.1954022988505746E-2</v>
      </c>
      <c r="I36" s="3">
        <v>3</v>
      </c>
      <c r="J36" s="2">
        <f>I36/$M$36</f>
        <v>3.4482758620689655E-2</v>
      </c>
      <c r="K36" s="3">
        <v>0</v>
      </c>
      <c r="L36" s="2">
        <f>K36/$M$36</f>
        <v>0</v>
      </c>
      <c r="M36" s="11">
        <v>87</v>
      </c>
      <c r="N36" s="9">
        <v>1</v>
      </c>
      <c r="O36" s="41">
        <v>88</v>
      </c>
      <c r="P36" s="103"/>
    </row>
    <row r="37" spans="2:16" x14ac:dyDescent="0.2">
      <c r="B37" s="23" t="s">
        <v>15</v>
      </c>
      <c r="C37" s="10">
        <v>83</v>
      </c>
      <c r="D37" s="2">
        <f>C37/$M$37</f>
        <v>0.94318181818181823</v>
      </c>
      <c r="E37" s="3">
        <v>3</v>
      </c>
      <c r="F37" s="2">
        <f>E37/$M$37</f>
        <v>3.4090909090909088E-2</v>
      </c>
      <c r="G37" s="3">
        <v>2</v>
      </c>
      <c r="H37" s="2">
        <f>G37/$M$37</f>
        <v>2.2727272727272728E-2</v>
      </c>
      <c r="I37" s="3">
        <v>0</v>
      </c>
      <c r="J37" s="2">
        <f>I37/$M$37</f>
        <v>0</v>
      </c>
      <c r="K37" s="3">
        <v>0</v>
      </c>
      <c r="L37" s="2">
        <f>K37/$M$37</f>
        <v>0</v>
      </c>
      <c r="M37" s="11">
        <v>88</v>
      </c>
      <c r="N37" s="9">
        <v>0</v>
      </c>
      <c r="O37" s="41">
        <v>88</v>
      </c>
      <c r="P37" s="103"/>
    </row>
    <row r="40" spans="2:16" x14ac:dyDescent="0.25">
      <c r="C40" s="102" t="s">
        <v>19</v>
      </c>
    </row>
    <row r="42" spans="2:16" ht="15" customHeight="1" x14ac:dyDescent="0.2">
      <c r="B42" s="264" t="s">
        <v>1</v>
      </c>
      <c r="C42" s="257" t="s">
        <v>261</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34</v>
      </c>
      <c r="D46" s="2">
        <f>C46/$M$46</f>
        <v>0.31192660550458717</v>
      </c>
      <c r="E46" s="3">
        <v>37</v>
      </c>
      <c r="F46" s="2">
        <f>E46/$M$46</f>
        <v>0.33944954128440369</v>
      </c>
      <c r="G46" s="3">
        <v>23</v>
      </c>
      <c r="H46" s="2">
        <f>G46/$M$46</f>
        <v>0.21100917431192662</v>
      </c>
      <c r="I46" s="3">
        <v>10</v>
      </c>
      <c r="J46" s="2">
        <f>I46/$M$46</f>
        <v>9.1743119266055051E-2</v>
      </c>
      <c r="K46" s="3">
        <v>5</v>
      </c>
      <c r="L46" s="2">
        <f>K46/$M$46</f>
        <v>4.5871559633027525E-2</v>
      </c>
      <c r="M46" s="11">
        <v>109</v>
      </c>
      <c r="N46" s="9">
        <v>0</v>
      </c>
      <c r="O46" s="9">
        <v>109</v>
      </c>
      <c r="P46" s="103"/>
    </row>
    <row r="47" spans="2:16" x14ac:dyDescent="0.25">
      <c r="B47" s="23" t="s">
        <v>8</v>
      </c>
      <c r="C47" s="10">
        <v>95</v>
      </c>
      <c r="D47" s="2">
        <f>C47/$M$47</f>
        <v>0.95959595959595956</v>
      </c>
      <c r="E47" s="3">
        <v>3</v>
      </c>
      <c r="F47" s="2">
        <f>E47/$M$47</f>
        <v>3.0303030303030304E-2</v>
      </c>
      <c r="G47" s="3">
        <v>0</v>
      </c>
      <c r="H47" s="2">
        <f>G47/$M$47</f>
        <v>0</v>
      </c>
      <c r="I47" s="3">
        <v>0</v>
      </c>
      <c r="J47" s="2">
        <f>I47/$M$47</f>
        <v>0</v>
      </c>
      <c r="K47" s="3">
        <v>1</v>
      </c>
      <c r="L47" s="2">
        <f>K47/$M$47</f>
        <v>1.0101010101010102E-2</v>
      </c>
      <c r="M47" s="11">
        <v>99</v>
      </c>
      <c r="N47" s="9">
        <v>10</v>
      </c>
      <c r="O47" s="9">
        <v>109</v>
      </c>
      <c r="P47" s="103"/>
    </row>
    <row r="48" spans="2:16" x14ac:dyDescent="0.25">
      <c r="B48" s="23" t="s">
        <v>22</v>
      </c>
      <c r="C48" s="10">
        <v>75</v>
      </c>
      <c r="D48" s="2">
        <f>C48/$M$48</f>
        <v>0.72815533980582525</v>
      </c>
      <c r="E48" s="3">
        <v>10</v>
      </c>
      <c r="F48" s="2">
        <f>E48/$M$48</f>
        <v>9.7087378640776698E-2</v>
      </c>
      <c r="G48" s="4">
        <v>10</v>
      </c>
      <c r="H48" s="2">
        <f>G48/$M$48</f>
        <v>9.7087378640776698E-2</v>
      </c>
      <c r="I48" s="4">
        <v>5</v>
      </c>
      <c r="J48" s="2">
        <f>I48/$M$48</f>
        <v>4.8543689320388349E-2</v>
      </c>
      <c r="K48" s="4">
        <v>3</v>
      </c>
      <c r="L48" s="2">
        <f>K48/$M$48</f>
        <v>2.9126213592233011E-2</v>
      </c>
      <c r="M48" s="11">
        <v>103</v>
      </c>
      <c r="N48" s="9">
        <v>6</v>
      </c>
      <c r="O48" s="9">
        <v>109</v>
      </c>
      <c r="P48" s="103"/>
    </row>
    <row r="49" spans="2:17" x14ac:dyDescent="0.25">
      <c r="B49" s="23" t="s">
        <v>10</v>
      </c>
      <c r="C49" s="10">
        <v>92</v>
      </c>
      <c r="D49" s="2">
        <f>C49/$M$49</f>
        <v>0.92</v>
      </c>
      <c r="E49" s="3">
        <v>3</v>
      </c>
      <c r="F49" s="2">
        <f>E49/$M$49</f>
        <v>0.03</v>
      </c>
      <c r="G49" s="3">
        <v>4</v>
      </c>
      <c r="H49" s="2">
        <f>G49/$M$49</f>
        <v>0.04</v>
      </c>
      <c r="I49" s="3">
        <v>1</v>
      </c>
      <c r="J49" s="2">
        <f>I49/$M$49</f>
        <v>0.01</v>
      </c>
      <c r="K49" s="3">
        <v>0</v>
      </c>
      <c r="L49" s="2">
        <f>K49/$M$49</f>
        <v>0</v>
      </c>
      <c r="M49" s="9">
        <v>100</v>
      </c>
      <c r="N49" s="9">
        <v>9</v>
      </c>
      <c r="O49" s="9">
        <v>109</v>
      </c>
      <c r="P49" s="103"/>
    </row>
    <row r="50" spans="2:17" x14ac:dyDescent="0.25">
      <c r="B50" s="23" t="s">
        <v>11</v>
      </c>
      <c r="C50" s="10">
        <v>79</v>
      </c>
      <c r="D50" s="2">
        <f>C50/$M$50</f>
        <v>0.78217821782178221</v>
      </c>
      <c r="E50" s="3">
        <v>15</v>
      </c>
      <c r="F50" s="2">
        <f>E50/$M$50</f>
        <v>0.14851485148514851</v>
      </c>
      <c r="G50" s="3">
        <v>5</v>
      </c>
      <c r="H50" s="2">
        <f>G50/$M$50</f>
        <v>4.9504950495049507E-2</v>
      </c>
      <c r="I50" s="3">
        <v>2</v>
      </c>
      <c r="J50" s="2">
        <f>I50/$M$50</f>
        <v>1.9801980198019802E-2</v>
      </c>
      <c r="K50" s="3">
        <v>0</v>
      </c>
      <c r="L50" s="2">
        <f>K50/$M$50</f>
        <v>0</v>
      </c>
      <c r="M50" s="9">
        <v>101</v>
      </c>
      <c r="N50" s="9">
        <v>8</v>
      </c>
      <c r="O50" s="9">
        <v>109</v>
      </c>
      <c r="P50" s="103"/>
    </row>
    <row r="51" spans="2:17" x14ac:dyDescent="0.25">
      <c r="B51" s="23" t="s">
        <v>12</v>
      </c>
      <c r="C51" s="10">
        <v>93</v>
      </c>
      <c r="D51" s="2">
        <f>C51/$M$51</f>
        <v>0.93939393939393945</v>
      </c>
      <c r="E51" s="3">
        <v>3</v>
      </c>
      <c r="F51" s="2">
        <f>E51/$M$51</f>
        <v>3.0303030303030304E-2</v>
      </c>
      <c r="G51" s="3">
        <v>2</v>
      </c>
      <c r="H51" s="2">
        <f>G51/$M$51</f>
        <v>2.0202020202020204E-2</v>
      </c>
      <c r="I51" s="3">
        <v>0</v>
      </c>
      <c r="J51" s="2">
        <f>I51/$M$51</f>
        <v>0</v>
      </c>
      <c r="K51" s="3">
        <v>1</v>
      </c>
      <c r="L51" s="2">
        <f>K51/$M$51</f>
        <v>1.0101010101010102E-2</v>
      </c>
      <c r="M51" s="9">
        <v>99</v>
      </c>
      <c r="N51" s="9">
        <v>10</v>
      </c>
      <c r="O51" s="9">
        <v>109</v>
      </c>
      <c r="P51" s="103"/>
    </row>
    <row r="52" spans="2:17" ht="24" x14ac:dyDescent="0.25">
      <c r="B52" s="23" t="s">
        <v>13</v>
      </c>
      <c r="C52" s="10">
        <v>88</v>
      </c>
      <c r="D52" s="2">
        <f>C52/$M$52</f>
        <v>0.88888888888888884</v>
      </c>
      <c r="E52" s="3">
        <v>10</v>
      </c>
      <c r="F52" s="2">
        <f>E52/$M$52</f>
        <v>0.10101010101010101</v>
      </c>
      <c r="G52" s="3">
        <v>0</v>
      </c>
      <c r="H52" s="2">
        <f>G52/$M$52</f>
        <v>0</v>
      </c>
      <c r="I52" s="3">
        <v>1</v>
      </c>
      <c r="J52" s="2">
        <f>I52/$M$52</f>
        <v>1.0101010101010102E-2</v>
      </c>
      <c r="K52" s="3">
        <v>0</v>
      </c>
      <c r="L52" s="2">
        <f>K52/$M$52</f>
        <v>0</v>
      </c>
      <c r="M52" s="9">
        <v>99</v>
      </c>
      <c r="N52" s="9">
        <v>10</v>
      </c>
      <c r="O52" s="9">
        <v>109</v>
      </c>
      <c r="P52" s="103"/>
    </row>
    <row r="53" spans="2:17" x14ac:dyDescent="0.25">
      <c r="B53" s="23" t="s">
        <v>14</v>
      </c>
      <c r="C53" s="10">
        <v>76</v>
      </c>
      <c r="D53" s="2">
        <f>C53/$M$53</f>
        <v>0.74509803921568629</v>
      </c>
      <c r="E53" s="3">
        <v>15</v>
      </c>
      <c r="F53" s="2">
        <f>E53/$M$53</f>
        <v>0.14705882352941177</v>
      </c>
      <c r="G53" s="3">
        <v>8</v>
      </c>
      <c r="H53" s="2">
        <f>G53/$M$53</f>
        <v>7.8431372549019607E-2</v>
      </c>
      <c r="I53" s="3">
        <v>2</v>
      </c>
      <c r="J53" s="2">
        <f>I53/$M$53</f>
        <v>1.9607843137254902E-2</v>
      </c>
      <c r="K53" s="3">
        <v>1</v>
      </c>
      <c r="L53" s="2">
        <f>K53/$M$53</f>
        <v>9.8039215686274508E-3</v>
      </c>
      <c r="M53" s="11">
        <v>102</v>
      </c>
      <c r="N53" s="9">
        <v>7</v>
      </c>
      <c r="O53" s="9">
        <v>109</v>
      </c>
      <c r="P53" s="103"/>
    </row>
    <row r="54" spans="2:17" x14ac:dyDescent="0.2">
      <c r="B54" s="23" t="s">
        <v>15</v>
      </c>
      <c r="C54" s="10">
        <v>82</v>
      </c>
      <c r="D54" s="2">
        <f>C54/$M$54</f>
        <v>0.82</v>
      </c>
      <c r="E54" s="3">
        <v>11</v>
      </c>
      <c r="F54" s="2">
        <f>E54/$M$54</f>
        <v>0.11</v>
      </c>
      <c r="G54" s="3">
        <v>6</v>
      </c>
      <c r="H54" s="2">
        <f>G54/$M$54</f>
        <v>0.06</v>
      </c>
      <c r="I54" s="3">
        <v>0</v>
      </c>
      <c r="J54" s="2">
        <f>I54/$M$54</f>
        <v>0</v>
      </c>
      <c r="K54" s="3">
        <v>1</v>
      </c>
      <c r="L54" s="2">
        <f>K54/$M$54</f>
        <v>0.01</v>
      </c>
      <c r="M54" s="9">
        <v>100</v>
      </c>
      <c r="N54" s="9">
        <v>9</v>
      </c>
      <c r="O54" s="9">
        <v>109</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5">
      <c r="B59" s="106"/>
      <c r="C59" s="283" t="s">
        <v>264</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07"/>
    </row>
    <row r="61" spans="2:17" x14ac:dyDescent="0.25">
      <c r="B61" s="15" t="s">
        <v>27</v>
      </c>
      <c r="C61" s="39">
        <v>104</v>
      </c>
      <c r="D61" s="2">
        <f>C61/$M61</f>
        <v>0.52791878172588835</v>
      </c>
      <c r="E61" s="3">
        <v>48</v>
      </c>
      <c r="F61" s="2">
        <f>E61/$M61</f>
        <v>0.24365482233502539</v>
      </c>
      <c r="G61" s="3">
        <v>25</v>
      </c>
      <c r="H61" s="2">
        <f>G61/$M61</f>
        <v>0.12690355329949238</v>
      </c>
      <c r="I61" s="3">
        <v>12</v>
      </c>
      <c r="J61" s="2">
        <f>I61/$M61</f>
        <v>6.0913705583756347E-2</v>
      </c>
      <c r="K61" s="3">
        <v>8</v>
      </c>
      <c r="L61" s="2">
        <f>K61/$M61</f>
        <v>4.060913705583756E-2</v>
      </c>
      <c r="M61" s="17">
        <v>197</v>
      </c>
      <c r="N61" s="17">
        <v>0</v>
      </c>
      <c r="O61" s="40">
        <v>197</v>
      </c>
      <c r="P61" s="103"/>
      <c r="Q61" s="18"/>
    </row>
    <row r="62" spans="2:17" x14ac:dyDescent="0.25">
      <c r="B62" s="15" t="s">
        <v>28</v>
      </c>
      <c r="C62" s="39">
        <v>49</v>
      </c>
      <c r="D62" s="2">
        <f>C62/$M62</f>
        <v>0.55681818181818177</v>
      </c>
      <c r="E62" s="3">
        <v>27</v>
      </c>
      <c r="F62" s="2">
        <f>E62/$M62</f>
        <v>0.30681818181818182</v>
      </c>
      <c r="G62" s="3">
        <v>8</v>
      </c>
      <c r="H62" s="2">
        <f>G62/$M62</f>
        <v>9.0909090909090912E-2</v>
      </c>
      <c r="I62" s="3">
        <v>3</v>
      </c>
      <c r="J62" s="2">
        <f>I62/$M62</f>
        <v>3.4090909090909088E-2</v>
      </c>
      <c r="K62" s="3">
        <v>1</v>
      </c>
      <c r="L62" s="2">
        <f>K62/$M62</f>
        <v>1.1363636363636364E-2</v>
      </c>
      <c r="M62" s="17">
        <v>88</v>
      </c>
      <c r="N62" s="108">
        <v>0</v>
      </c>
      <c r="O62" s="109">
        <v>88</v>
      </c>
      <c r="P62" s="103"/>
      <c r="Q62" s="18"/>
    </row>
    <row r="63" spans="2:17" x14ac:dyDescent="0.25">
      <c r="B63" s="15" t="s">
        <v>29</v>
      </c>
      <c r="C63" s="39">
        <v>55</v>
      </c>
      <c r="D63" s="2">
        <f>C63/$M63</f>
        <v>0.50458715596330272</v>
      </c>
      <c r="E63" s="3">
        <v>21</v>
      </c>
      <c r="F63" s="2">
        <f>E63/$M63</f>
        <v>0.19266055045871561</v>
      </c>
      <c r="G63" s="3">
        <v>17</v>
      </c>
      <c r="H63" s="2">
        <f>G63/$M63</f>
        <v>0.15596330275229359</v>
      </c>
      <c r="I63" s="3">
        <v>9</v>
      </c>
      <c r="J63" s="2">
        <f>I63/$M63</f>
        <v>8.2568807339449546E-2</v>
      </c>
      <c r="K63" s="3">
        <v>7</v>
      </c>
      <c r="L63" s="2">
        <f>K63/$M63</f>
        <v>6.4220183486238536E-2</v>
      </c>
      <c r="M63" s="110">
        <v>109</v>
      </c>
      <c r="N63" s="108">
        <v>0</v>
      </c>
      <c r="O63" s="109">
        <v>109</v>
      </c>
      <c r="P63" s="103"/>
      <c r="Q63" s="18"/>
    </row>
    <row r="64" spans="2:17" x14ac:dyDescent="0.25">
      <c r="B64" s="14"/>
      <c r="C64" s="20"/>
      <c r="D64" s="20"/>
      <c r="E64" s="20"/>
      <c r="F64" s="20"/>
      <c r="G64" s="20"/>
      <c r="H64" s="20"/>
      <c r="I64" s="19"/>
      <c r="J64" s="20"/>
      <c r="K64" s="20"/>
      <c r="L64" s="19"/>
      <c r="M64" s="111"/>
      <c r="N64" s="112"/>
      <c r="O64" s="113"/>
      <c r="P64" s="113"/>
      <c r="Q64" s="113"/>
    </row>
    <row r="65" spans="2:17" x14ac:dyDescent="0.25">
      <c r="C65" s="21"/>
      <c r="D65" s="21"/>
      <c r="E65" s="22"/>
      <c r="F65" s="22"/>
      <c r="G65" s="22"/>
      <c r="H65" s="22"/>
      <c r="I65" s="114"/>
      <c r="J65" s="115"/>
      <c r="K65" s="115"/>
      <c r="L65" s="114"/>
      <c r="M65" s="116"/>
      <c r="N65" s="112"/>
      <c r="O65" s="113"/>
      <c r="P65" s="113"/>
      <c r="Q65" s="113"/>
    </row>
    <row r="66" spans="2:17" x14ac:dyDescent="0.25">
      <c r="C66" s="102" t="s">
        <v>30</v>
      </c>
    </row>
    <row r="68" spans="2:17" ht="15" customHeight="1" x14ac:dyDescent="0.2">
      <c r="B68" s="253" t="s">
        <v>31</v>
      </c>
      <c r="C68" s="257" t="s">
        <v>263</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24</v>
      </c>
      <c r="D72" s="2">
        <f>C72/$M$72</f>
        <v>0.12244897959183673</v>
      </c>
      <c r="E72" s="3">
        <v>14</v>
      </c>
      <c r="F72" s="2">
        <f>E72/$M$72</f>
        <v>7.1428571428571425E-2</v>
      </c>
      <c r="G72" s="3">
        <v>9</v>
      </c>
      <c r="H72" s="2">
        <f>G72/$M$72</f>
        <v>4.5918367346938778E-2</v>
      </c>
      <c r="I72" s="3">
        <v>35</v>
      </c>
      <c r="J72" s="2">
        <f>I72/$M$72</f>
        <v>0.17857142857142858</v>
      </c>
      <c r="K72" s="3">
        <v>114</v>
      </c>
      <c r="L72" s="2">
        <f>K72/$M$72</f>
        <v>0.58163265306122447</v>
      </c>
      <c r="M72" s="3">
        <f t="shared" ref="M72" si="0">C72+E72+G72+I72+K72</f>
        <v>196</v>
      </c>
      <c r="N72" s="9">
        <v>1</v>
      </c>
      <c r="O72" s="35">
        <f t="shared" ref="O72" si="1">M72+N72</f>
        <v>197</v>
      </c>
      <c r="P72" s="103"/>
    </row>
    <row r="73" spans="2:17" x14ac:dyDescent="0.25">
      <c r="B73" s="23" t="s">
        <v>34</v>
      </c>
      <c r="C73" s="10">
        <v>24</v>
      </c>
      <c r="D73" s="2">
        <f>C73/$M$73</f>
        <v>0.12435233160621761</v>
      </c>
      <c r="E73" s="3">
        <v>28</v>
      </c>
      <c r="F73" s="2">
        <f>E73/$M$73</f>
        <v>0.14507772020725387</v>
      </c>
      <c r="G73" s="3">
        <v>26</v>
      </c>
      <c r="H73" s="2">
        <f>G73/$M$73</f>
        <v>0.13471502590673576</v>
      </c>
      <c r="I73" s="3">
        <v>38</v>
      </c>
      <c r="J73" s="2">
        <f>I73/$M$73</f>
        <v>0.19689119170984457</v>
      </c>
      <c r="K73" s="3">
        <v>77</v>
      </c>
      <c r="L73" s="2">
        <f>K73/$M$73</f>
        <v>0.39896373056994816</v>
      </c>
      <c r="M73" s="9">
        <v>193</v>
      </c>
      <c r="N73" s="9">
        <v>4</v>
      </c>
      <c r="O73" s="9">
        <v>197</v>
      </c>
      <c r="P73" s="103"/>
    </row>
    <row r="74" spans="2:17" x14ac:dyDescent="0.2">
      <c r="B74" s="23" t="s">
        <v>35</v>
      </c>
      <c r="C74" s="10">
        <v>31</v>
      </c>
      <c r="D74" s="2">
        <f>C74/$M$74</f>
        <v>0.15897435897435896</v>
      </c>
      <c r="E74" s="3">
        <v>52</v>
      </c>
      <c r="F74" s="2">
        <f>E74/$M$74</f>
        <v>0.26666666666666666</v>
      </c>
      <c r="G74" s="3">
        <v>45</v>
      </c>
      <c r="H74" s="2">
        <f>G74/$M$74</f>
        <v>0.23076923076923078</v>
      </c>
      <c r="I74" s="3">
        <v>36</v>
      </c>
      <c r="J74" s="2">
        <f>I74/$M$74</f>
        <v>0.18461538461538463</v>
      </c>
      <c r="K74" s="3">
        <v>31</v>
      </c>
      <c r="L74" s="2">
        <f>K74/$M$74</f>
        <v>0.15897435897435896</v>
      </c>
      <c r="M74" s="9">
        <v>195</v>
      </c>
      <c r="N74" s="9">
        <v>2</v>
      </c>
      <c r="O74" s="9">
        <v>197</v>
      </c>
      <c r="P74" s="103"/>
    </row>
    <row r="77" spans="2:17" x14ac:dyDescent="0.25">
      <c r="C77" s="102" t="s">
        <v>36</v>
      </c>
    </row>
    <row r="79" spans="2:17" ht="15" customHeight="1" x14ac:dyDescent="0.2">
      <c r="B79" s="253" t="s">
        <v>31</v>
      </c>
      <c r="C79" s="257" t="s">
        <v>262</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23</v>
      </c>
      <c r="D83" s="2">
        <f>C83/$M$83</f>
        <v>0.26436781609195403</v>
      </c>
      <c r="E83" s="3">
        <v>12</v>
      </c>
      <c r="F83" s="2">
        <f>E83/$M$83</f>
        <v>0.13793103448275862</v>
      </c>
      <c r="G83" s="3">
        <v>6</v>
      </c>
      <c r="H83" s="2">
        <f>G83/$M$83</f>
        <v>6.8965517241379309E-2</v>
      </c>
      <c r="I83" s="3">
        <v>22</v>
      </c>
      <c r="J83" s="2">
        <f>I83/$M$83</f>
        <v>0.25287356321839083</v>
      </c>
      <c r="K83" s="3">
        <v>24</v>
      </c>
      <c r="L83" s="2">
        <f>K83/$M$83</f>
        <v>0.27586206896551724</v>
      </c>
      <c r="M83" s="9">
        <v>87</v>
      </c>
      <c r="N83" s="9">
        <v>1</v>
      </c>
      <c r="O83" s="9">
        <v>88</v>
      </c>
      <c r="P83" s="103"/>
    </row>
    <row r="84" spans="2:16" x14ac:dyDescent="0.25">
      <c r="B84" s="23" t="s">
        <v>34</v>
      </c>
      <c r="C84" s="10">
        <v>18</v>
      </c>
      <c r="D84" s="2">
        <f>C84/$M$84</f>
        <v>0.20689655172413793</v>
      </c>
      <c r="E84" s="3">
        <v>19</v>
      </c>
      <c r="F84" s="2">
        <f>E84/$M$84</f>
        <v>0.21839080459770116</v>
      </c>
      <c r="G84" s="3">
        <v>13</v>
      </c>
      <c r="H84" s="2">
        <f>G84/$M$84</f>
        <v>0.14942528735632185</v>
      </c>
      <c r="I84" s="3">
        <v>19</v>
      </c>
      <c r="J84" s="2">
        <f>I84/$M$84</f>
        <v>0.21839080459770116</v>
      </c>
      <c r="K84" s="3">
        <v>18</v>
      </c>
      <c r="L84" s="2">
        <f>K84/$M$84</f>
        <v>0.20689655172413793</v>
      </c>
      <c r="M84" s="41">
        <f>C84+E84+G84+I84+K84</f>
        <v>87</v>
      </c>
      <c r="N84" s="9">
        <v>1</v>
      </c>
      <c r="O84" s="36">
        <f>N84+M84</f>
        <v>88</v>
      </c>
      <c r="P84" s="103"/>
    </row>
    <row r="85" spans="2:16" x14ac:dyDescent="0.2">
      <c r="B85" s="23" t="s">
        <v>35</v>
      </c>
      <c r="C85" s="10">
        <v>17</v>
      </c>
      <c r="D85" s="2">
        <f>C85/$M$85</f>
        <v>0.19540229885057472</v>
      </c>
      <c r="E85" s="3">
        <v>30</v>
      </c>
      <c r="F85" s="2">
        <f>E85/$M$85</f>
        <v>0.34482758620689657</v>
      </c>
      <c r="G85" s="3">
        <v>14</v>
      </c>
      <c r="H85" s="2">
        <f>G85/$M$85</f>
        <v>0.16091954022988506</v>
      </c>
      <c r="I85" s="3">
        <v>15</v>
      </c>
      <c r="J85" s="2">
        <f>I85/$M$85</f>
        <v>0.17241379310344829</v>
      </c>
      <c r="K85" s="3">
        <v>11</v>
      </c>
      <c r="L85" s="2">
        <f>K85/$M$85</f>
        <v>0.12643678160919541</v>
      </c>
      <c r="M85" s="9">
        <v>87</v>
      </c>
      <c r="N85" s="9">
        <v>1</v>
      </c>
      <c r="O85" s="9">
        <v>88</v>
      </c>
      <c r="P85" s="103"/>
    </row>
    <row r="88" spans="2:16" x14ac:dyDescent="0.25">
      <c r="C88" s="102" t="s">
        <v>37</v>
      </c>
    </row>
    <row r="90" spans="2:16" ht="15" customHeight="1" x14ac:dyDescent="0.2">
      <c r="B90" s="253" t="s">
        <v>31</v>
      </c>
      <c r="C90" s="257" t="s">
        <v>261</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1</v>
      </c>
      <c r="D94" s="2">
        <f>C94/$M$94</f>
        <v>9.1743119266055051E-3</v>
      </c>
      <c r="E94" s="3">
        <v>2</v>
      </c>
      <c r="F94" s="2">
        <f>E94/$M$94</f>
        <v>1.834862385321101E-2</v>
      </c>
      <c r="G94" s="3">
        <v>3</v>
      </c>
      <c r="H94" s="2">
        <f>G94/$M$94</f>
        <v>2.7522935779816515E-2</v>
      </c>
      <c r="I94" s="3">
        <v>13</v>
      </c>
      <c r="J94" s="2">
        <f>I94/$M$94</f>
        <v>0.11926605504587157</v>
      </c>
      <c r="K94" s="3">
        <v>90</v>
      </c>
      <c r="L94" s="2">
        <f>K94/$M$94</f>
        <v>0.82568807339449546</v>
      </c>
      <c r="M94" s="9">
        <v>109</v>
      </c>
      <c r="N94" s="9">
        <v>0</v>
      </c>
      <c r="O94" s="9">
        <v>109</v>
      </c>
      <c r="P94" s="103"/>
    </row>
    <row r="95" spans="2:16" x14ac:dyDescent="0.25">
      <c r="B95" s="23" t="s">
        <v>34</v>
      </c>
      <c r="C95" s="10">
        <v>6</v>
      </c>
      <c r="D95" s="2">
        <f>C95/$M$95</f>
        <v>5.6603773584905662E-2</v>
      </c>
      <c r="E95" s="3">
        <v>9</v>
      </c>
      <c r="F95" s="2">
        <f>E95/$M$95</f>
        <v>8.4905660377358486E-2</v>
      </c>
      <c r="G95" s="3">
        <v>13</v>
      </c>
      <c r="H95" s="2">
        <f>G95/$M$95</f>
        <v>0.12264150943396226</v>
      </c>
      <c r="I95" s="3">
        <v>19</v>
      </c>
      <c r="J95" s="2">
        <f>I95/$M$95</f>
        <v>0.17924528301886791</v>
      </c>
      <c r="K95" s="3">
        <v>59</v>
      </c>
      <c r="L95" s="2">
        <f>K95/$M$95</f>
        <v>0.55660377358490565</v>
      </c>
      <c r="M95" s="9">
        <v>106</v>
      </c>
      <c r="N95" s="9">
        <v>3</v>
      </c>
      <c r="O95" s="9">
        <v>109</v>
      </c>
      <c r="P95" s="103"/>
    </row>
    <row r="96" spans="2:16" x14ac:dyDescent="0.2">
      <c r="B96" s="23" t="s">
        <v>35</v>
      </c>
      <c r="C96" s="10">
        <v>14</v>
      </c>
      <c r="D96" s="2">
        <f>C96/$M$96</f>
        <v>0.12962962962962962</v>
      </c>
      <c r="E96" s="3">
        <v>22</v>
      </c>
      <c r="F96" s="2">
        <f>E96/$M$96</f>
        <v>0.20370370370370369</v>
      </c>
      <c r="G96" s="3">
        <v>31</v>
      </c>
      <c r="H96" s="2">
        <f>G96/$M$96</f>
        <v>0.28703703703703703</v>
      </c>
      <c r="I96" s="3">
        <v>21</v>
      </c>
      <c r="J96" s="2">
        <f>I96/$M$96</f>
        <v>0.19444444444444445</v>
      </c>
      <c r="K96" s="3">
        <v>20</v>
      </c>
      <c r="L96" s="2">
        <f>K96/$M$96</f>
        <v>0.18518518518518517</v>
      </c>
      <c r="M96" s="9">
        <v>108</v>
      </c>
      <c r="N96" s="9">
        <v>1</v>
      </c>
      <c r="O96" s="9">
        <v>109</v>
      </c>
      <c r="P96" s="103"/>
    </row>
    <row r="99" spans="2:16" x14ac:dyDescent="0.25">
      <c r="C99" s="102" t="s">
        <v>38</v>
      </c>
    </row>
    <row r="101" spans="2:16" ht="15" customHeight="1" x14ac:dyDescent="0.2">
      <c r="B101" s="253" t="s">
        <v>39</v>
      </c>
      <c r="C101" s="257" t="s">
        <v>263</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41</v>
      </c>
      <c r="D104" s="2">
        <f>C104/$M$104</f>
        <v>0.21808510638297873</v>
      </c>
      <c r="E104" s="3">
        <v>34</v>
      </c>
      <c r="F104" s="2">
        <f>E104/$M$104</f>
        <v>0.18085106382978725</v>
      </c>
      <c r="G104" s="3">
        <v>26</v>
      </c>
      <c r="H104" s="2">
        <f>G104/$M$104</f>
        <v>0.13829787234042554</v>
      </c>
      <c r="I104" s="3">
        <v>36</v>
      </c>
      <c r="J104" s="2">
        <f>I104/$M$104</f>
        <v>0.19148936170212766</v>
      </c>
      <c r="K104" s="3">
        <v>51</v>
      </c>
      <c r="L104" s="2">
        <f>K104/$M$104</f>
        <v>0.27127659574468083</v>
      </c>
      <c r="M104" s="11">
        <v>188</v>
      </c>
      <c r="N104" s="9">
        <v>9</v>
      </c>
      <c r="O104" s="9">
        <v>197</v>
      </c>
      <c r="P104" s="103"/>
    </row>
    <row r="105" spans="2:16" x14ac:dyDescent="0.25">
      <c r="B105" s="24" t="s">
        <v>41</v>
      </c>
      <c r="C105" s="10">
        <v>85</v>
      </c>
      <c r="D105" s="2">
        <f>C105/$M$105</f>
        <v>0.47486033519553073</v>
      </c>
      <c r="E105" s="3">
        <v>34</v>
      </c>
      <c r="F105" s="2">
        <f>E105/$M$105</f>
        <v>0.18994413407821228</v>
      </c>
      <c r="G105" s="3">
        <v>25</v>
      </c>
      <c r="H105" s="2">
        <f>G105/$M$105</f>
        <v>0.13966480446927373</v>
      </c>
      <c r="I105" s="3">
        <v>19</v>
      </c>
      <c r="J105" s="2">
        <f>I105/$M$105</f>
        <v>0.10614525139664804</v>
      </c>
      <c r="K105" s="3">
        <v>16</v>
      </c>
      <c r="L105" s="2">
        <f>K105/$M$105</f>
        <v>8.9385474860335198E-2</v>
      </c>
      <c r="M105" s="11">
        <v>179</v>
      </c>
      <c r="N105" s="11">
        <v>18</v>
      </c>
      <c r="O105" s="9">
        <v>197</v>
      </c>
      <c r="P105" s="103"/>
    </row>
    <row r="106" spans="2:16" x14ac:dyDescent="0.25">
      <c r="B106" s="24" t="s">
        <v>42</v>
      </c>
      <c r="C106" s="10">
        <v>66</v>
      </c>
      <c r="D106" s="2">
        <f>C106/$M$106</f>
        <v>0.35869565217391303</v>
      </c>
      <c r="E106" s="3">
        <v>22</v>
      </c>
      <c r="F106" s="2">
        <f>E106/$M$106</f>
        <v>0.11956521739130435</v>
      </c>
      <c r="G106" s="3">
        <v>23</v>
      </c>
      <c r="H106" s="2">
        <f>G106/$M$106</f>
        <v>0.125</v>
      </c>
      <c r="I106" s="3">
        <v>27</v>
      </c>
      <c r="J106" s="2">
        <f>I106/$M$106</f>
        <v>0.14673913043478262</v>
      </c>
      <c r="K106" s="3">
        <v>46</v>
      </c>
      <c r="L106" s="2">
        <f>K106/$M$106</f>
        <v>0.25</v>
      </c>
      <c r="M106" s="11">
        <v>184</v>
      </c>
      <c r="N106" s="9">
        <v>13</v>
      </c>
      <c r="O106" s="9">
        <v>197</v>
      </c>
      <c r="P106" s="103"/>
    </row>
    <row r="107" spans="2:16" x14ac:dyDescent="0.25">
      <c r="B107" s="24" t="s">
        <v>43</v>
      </c>
      <c r="C107" s="10">
        <v>111</v>
      </c>
      <c r="D107" s="2">
        <f>C107/$M$107</f>
        <v>0.6235955056179775</v>
      </c>
      <c r="E107" s="3">
        <v>26</v>
      </c>
      <c r="F107" s="2">
        <f>E107/$M$107</f>
        <v>0.14606741573033707</v>
      </c>
      <c r="G107" s="3">
        <v>13</v>
      </c>
      <c r="H107" s="2">
        <f>G107/$M$107</f>
        <v>7.3033707865168537E-2</v>
      </c>
      <c r="I107" s="3">
        <v>15</v>
      </c>
      <c r="J107" s="2">
        <f>I107/$M$107</f>
        <v>8.4269662921348312E-2</v>
      </c>
      <c r="K107" s="3">
        <v>13</v>
      </c>
      <c r="L107" s="2">
        <f>K107/$M$107</f>
        <v>7.3033707865168537E-2</v>
      </c>
      <c r="M107" s="11">
        <v>178</v>
      </c>
      <c r="N107" s="11">
        <v>19</v>
      </c>
      <c r="O107" s="9">
        <v>197</v>
      </c>
      <c r="P107" s="103"/>
    </row>
    <row r="108" spans="2:16" x14ac:dyDescent="0.25">
      <c r="B108" s="24" t="s">
        <v>44</v>
      </c>
      <c r="C108" s="10">
        <v>62</v>
      </c>
      <c r="D108" s="2">
        <f>C108/$M$108</f>
        <v>0.33879781420765026</v>
      </c>
      <c r="E108" s="3">
        <v>23</v>
      </c>
      <c r="F108" s="2">
        <f>E108/$M$108</f>
        <v>0.12568306010928962</v>
      </c>
      <c r="G108" s="3">
        <v>22</v>
      </c>
      <c r="H108" s="2">
        <f>G108/$M$108</f>
        <v>0.12021857923497267</v>
      </c>
      <c r="I108" s="3">
        <v>32</v>
      </c>
      <c r="J108" s="2">
        <f>I108/$M$108</f>
        <v>0.17486338797814208</v>
      </c>
      <c r="K108" s="3">
        <v>44</v>
      </c>
      <c r="L108" s="2">
        <f>K108/$M$108</f>
        <v>0.24043715846994534</v>
      </c>
      <c r="M108" s="9">
        <v>183</v>
      </c>
      <c r="N108" s="9">
        <v>14</v>
      </c>
      <c r="O108" s="9">
        <v>197</v>
      </c>
      <c r="P108" s="103"/>
    </row>
    <row r="109" spans="2:16" x14ac:dyDescent="0.25">
      <c r="B109" s="24" t="s">
        <v>45</v>
      </c>
      <c r="C109" s="10">
        <v>14</v>
      </c>
      <c r="D109" s="2">
        <f>C109/$M$109</f>
        <v>7.2538860103626937E-2</v>
      </c>
      <c r="E109" s="3">
        <v>11</v>
      </c>
      <c r="F109" s="2">
        <f>E109/$M$109</f>
        <v>5.6994818652849742E-2</v>
      </c>
      <c r="G109" s="3">
        <v>26</v>
      </c>
      <c r="H109" s="2">
        <f>G109/$M$109</f>
        <v>0.13471502590673576</v>
      </c>
      <c r="I109" s="3">
        <v>46</v>
      </c>
      <c r="J109" s="2">
        <f>I109/$M$109</f>
        <v>0.23834196891191708</v>
      </c>
      <c r="K109" s="3">
        <v>96</v>
      </c>
      <c r="L109" s="2">
        <f>K109/$M$109</f>
        <v>0.49740932642487046</v>
      </c>
      <c r="M109" s="9">
        <v>193</v>
      </c>
      <c r="N109" s="9">
        <v>4</v>
      </c>
      <c r="O109" s="9">
        <v>197</v>
      </c>
      <c r="P109" s="103"/>
    </row>
    <row r="110" spans="2:16" x14ac:dyDescent="0.2">
      <c r="B110" s="24" t="s">
        <v>46</v>
      </c>
      <c r="C110" s="10">
        <v>39</v>
      </c>
      <c r="D110" s="2">
        <f>C110/$M$110</f>
        <v>0.6</v>
      </c>
      <c r="E110" s="3">
        <v>3</v>
      </c>
      <c r="F110" s="2">
        <f>E110/$M$110</f>
        <v>4.6153846153846156E-2</v>
      </c>
      <c r="G110" s="3">
        <v>2</v>
      </c>
      <c r="H110" s="2">
        <f>G110/$M$110</f>
        <v>3.0769230769230771E-2</v>
      </c>
      <c r="I110" s="3">
        <v>4</v>
      </c>
      <c r="J110" s="2">
        <f>I110/$M$110</f>
        <v>6.1538461538461542E-2</v>
      </c>
      <c r="K110" s="3">
        <v>17</v>
      </c>
      <c r="L110" s="2">
        <f>K110/$M$110</f>
        <v>0.26153846153846155</v>
      </c>
      <c r="M110" s="9">
        <v>65</v>
      </c>
      <c r="N110" s="9">
        <v>132</v>
      </c>
      <c r="O110" s="9">
        <v>197</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262</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22</v>
      </c>
      <c r="D118" s="2">
        <f>C118/$M$118</f>
        <v>0.25882352941176473</v>
      </c>
      <c r="E118" s="3">
        <v>13</v>
      </c>
      <c r="F118" s="2">
        <f>E118/$M$118</f>
        <v>0.15294117647058825</v>
      </c>
      <c r="G118" s="3">
        <v>9</v>
      </c>
      <c r="H118" s="2">
        <f>G118/$M$118</f>
        <v>0.10588235294117647</v>
      </c>
      <c r="I118" s="3">
        <v>20</v>
      </c>
      <c r="J118" s="2">
        <f>I118/$M$118</f>
        <v>0.23529411764705882</v>
      </c>
      <c r="K118" s="3">
        <v>21</v>
      </c>
      <c r="L118" s="2">
        <f>K118/$M$118</f>
        <v>0.24705882352941178</v>
      </c>
      <c r="M118" s="11">
        <v>85</v>
      </c>
      <c r="N118" s="9">
        <v>3</v>
      </c>
      <c r="O118" s="9">
        <v>88</v>
      </c>
      <c r="P118" s="103"/>
    </row>
    <row r="119" spans="2:16" x14ac:dyDescent="0.25">
      <c r="B119" s="24" t="s">
        <v>41</v>
      </c>
      <c r="C119" s="10">
        <v>48</v>
      </c>
      <c r="D119" s="2">
        <f>C119/$M$119</f>
        <v>0.5714285714285714</v>
      </c>
      <c r="E119" s="3">
        <v>16</v>
      </c>
      <c r="F119" s="2">
        <f>E119/$M$119</f>
        <v>0.19047619047619047</v>
      </c>
      <c r="G119" s="3">
        <v>9</v>
      </c>
      <c r="H119" s="2">
        <f>G119/$M$119</f>
        <v>0.10714285714285714</v>
      </c>
      <c r="I119" s="3">
        <v>8</v>
      </c>
      <c r="J119" s="2">
        <f>I119/$M$119</f>
        <v>9.5238095238095233E-2</v>
      </c>
      <c r="K119" s="3">
        <v>3</v>
      </c>
      <c r="L119" s="2">
        <f>K119/$M$119</f>
        <v>3.5714285714285712E-2</v>
      </c>
      <c r="M119" s="11">
        <v>84</v>
      </c>
      <c r="N119" s="9">
        <v>4</v>
      </c>
      <c r="O119" s="9">
        <v>88</v>
      </c>
      <c r="P119" s="103"/>
    </row>
    <row r="120" spans="2:16" x14ac:dyDescent="0.25">
      <c r="B120" s="24" t="s">
        <v>42</v>
      </c>
      <c r="C120" s="10">
        <v>43</v>
      </c>
      <c r="D120" s="2">
        <f>C120/$M$120</f>
        <v>0.51190476190476186</v>
      </c>
      <c r="E120" s="3">
        <v>9</v>
      </c>
      <c r="F120" s="2">
        <f>E120/$M$120</f>
        <v>0.10714285714285714</v>
      </c>
      <c r="G120" s="3">
        <v>10</v>
      </c>
      <c r="H120" s="2">
        <f>G120/$M$120</f>
        <v>0.11904761904761904</v>
      </c>
      <c r="I120" s="3">
        <v>11</v>
      </c>
      <c r="J120" s="2">
        <f>I120/$M$120</f>
        <v>0.13095238095238096</v>
      </c>
      <c r="K120" s="3">
        <v>11</v>
      </c>
      <c r="L120" s="2">
        <f>K120/$M$120</f>
        <v>0.13095238095238096</v>
      </c>
      <c r="M120" s="9">
        <v>84</v>
      </c>
      <c r="N120" s="9">
        <v>4</v>
      </c>
      <c r="O120" s="9">
        <v>88</v>
      </c>
      <c r="P120" s="103"/>
    </row>
    <row r="121" spans="2:16" x14ac:dyDescent="0.25">
      <c r="B121" s="24" t="s">
        <v>43</v>
      </c>
      <c r="C121" s="10">
        <v>54</v>
      </c>
      <c r="D121" s="2">
        <f>C121/$M$121</f>
        <v>0.63529411764705879</v>
      </c>
      <c r="E121" s="3">
        <v>9</v>
      </c>
      <c r="F121" s="2">
        <f>E121/$M$121</f>
        <v>0.10588235294117647</v>
      </c>
      <c r="G121" s="3">
        <v>6</v>
      </c>
      <c r="H121" s="2">
        <f>G121/$M$121</f>
        <v>7.0588235294117646E-2</v>
      </c>
      <c r="I121" s="3">
        <v>9</v>
      </c>
      <c r="J121" s="2">
        <f>I121/$M$121</f>
        <v>0.10588235294117647</v>
      </c>
      <c r="K121" s="3">
        <v>7</v>
      </c>
      <c r="L121" s="2">
        <f>K121/$M$121</f>
        <v>8.2352941176470587E-2</v>
      </c>
      <c r="M121" s="9">
        <v>85</v>
      </c>
      <c r="N121" s="9">
        <v>3</v>
      </c>
      <c r="O121" s="9">
        <v>88</v>
      </c>
      <c r="P121" s="103"/>
    </row>
    <row r="122" spans="2:16" x14ac:dyDescent="0.25">
      <c r="B122" s="24" t="s">
        <v>44</v>
      </c>
      <c r="C122" s="10">
        <v>31</v>
      </c>
      <c r="D122" s="2">
        <f>C122/$M$122</f>
        <v>0.37349397590361444</v>
      </c>
      <c r="E122" s="3">
        <v>14</v>
      </c>
      <c r="F122" s="2">
        <f>E122/$M$122</f>
        <v>0.16867469879518071</v>
      </c>
      <c r="G122" s="3">
        <v>11</v>
      </c>
      <c r="H122" s="2">
        <f>G122/$M$122</f>
        <v>0.13253012048192772</v>
      </c>
      <c r="I122" s="3">
        <v>19</v>
      </c>
      <c r="J122" s="2">
        <f>I122/$M$122</f>
        <v>0.2289156626506024</v>
      </c>
      <c r="K122" s="3">
        <v>8</v>
      </c>
      <c r="L122" s="2">
        <f>K122/$M$122</f>
        <v>9.6385542168674704E-2</v>
      </c>
      <c r="M122" s="9">
        <v>83</v>
      </c>
      <c r="N122" s="9">
        <v>5</v>
      </c>
      <c r="O122" s="9">
        <v>88</v>
      </c>
      <c r="P122" s="103"/>
    </row>
    <row r="123" spans="2:16" x14ac:dyDescent="0.25">
      <c r="B123" s="24" t="s">
        <v>45</v>
      </c>
      <c r="C123" s="10">
        <v>9</v>
      </c>
      <c r="D123" s="2">
        <f>C123/$M$123</f>
        <v>0.10344827586206896</v>
      </c>
      <c r="E123" s="3">
        <v>3</v>
      </c>
      <c r="F123" s="2">
        <f>E123/$M$123</f>
        <v>3.4482758620689655E-2</v>
      </c>
      <c r="G123" s="3">
        <v>16</v>
      </c>
      <c r="H123" s="2">
        <f>G123/$M$123</f>
        <v>0.18390804597701149</v>
      </c>
      <c r="I123" s="3">
        <v>25</v>
      </c>
      <c r="J123" s="2">
        <f>I123/$M$123</f>
        <v>0.28735632183908044</v>
      </c>
      <c r="K123" s="3">
        <v>34</v>
      </c>
      <c r="L123" s="2">
        <f>K123/$M$123</f>
        <v>0.39080459770114945</v>
      </c>
      <c r="M123" s="9">
        <v>87</v>
      </c>
      <c r="N123" s="9">
        <v>1</v>
      </c>
      <c r="O123" s="9">
        <v>88</v>
      </c>
      <c r="P123" s="103"/>
    </row>
    <row r="124" spans="2:16" x14ac:dyDescent="0.2">
      <c r="B124" s="24" t="s">
        <v>46</v>
      </c>
      <c r="C124" s="10">
        <v>25</v>
      </c>
      <c r="D124" s="2">
        <f>C124/$M$124</f>
        <v>0.8928571428571429</v>
      </c>
      <c r="E124" s="3">
        <v>1</v>
      </c>
      <c r="F124" s="2">
        <f>E124/$M$124</f>
        <v>3.5714285714285712E-2</v>
      </c>
      <c r="G124" s="3">
        <v>1</v>
      </c>
      <c r="H124" s="2">
        <f>G124/$M$124</f>
        <v>3.5714285714285712E-2</v>
      </c>
      <c r="I124" s="3">
        <v>0</v>
      </c>
      <c r="J124" s="2">
        <f>I124/$M$124</f>
        <v>0</v>
      </c>
      <c r="K124" s="3">
        <v>1</v>
      </c>
      <c r="L124" s="2">
        <f>K124/$M$124</f>
        <v>3.5714285714285712E-2</v>
      </c>
      <c r="M124" s="9">
        <v>28</v>
      </c>
      <c r="N124" s="9">
        <v>60</v>
      </c>
      <c r="O124" s="9">
        <v>88</v>
      </c>
      <c r="P124" s="103"/>
    </row>
    <row r="127" spans="2:16" x14ac:dyDescent="0.25">
      <c r="C127" s="102" t="s">
        <v>48</v>
      </c>
    </row>
    <row r="129" spans="2:16" ht="15" customHeight="1" x14ac:dyDescent="0.2">
      <c r="B129" s="253" t="s">
        <v>39</v>
      </c>
      <c r="C129" s="257" t="s">
        <v>261</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19</v>
      </c>
      <c r="D132" s="2">
        <f>C132/$M$132</f>
        <v>0.18446601941747573</v>
      </c>
      <c r="E132" s="3">
        <v>21</v>
      </c>
      <c r="F132" s="2">
        <f>E132/$M$132</f>
        <v>0.20388349514563106</v>
      </c>
      <c r="G132" s="3">
        <v>17</v>
      </c>
      <c r="H132" s="2">
        <f>G132/$M$132</f>
        <v>0.1650485436893204</v>
      </c>
      <c r="I132" s="3">
        <v>16</v>
      </c>
      <c r="J132" s="2">
        <f>I132/$M$132</f>
        <v>0.1553398058252427</v>
      </c>
      <c r="K132" s="3">
        <v>30</v>
      </c>
      <c r="L132" s="2">
        <f>K132/$M$132</f>
        <v>0.29126213592233008</v>
      </c>
      <c r="M132" s="9">
        <v>103</v>
      </c>
      <c r="N132" s="9">
        <v>6</v>
      </c>
      <c r="O132" s="9">
        <v>109</v>
      </c>
      <c r="P132" s="103"/>
    </row>
    <row r="133" spans="2:16" x14ac:dyDescent="0.25">
      <c r="B133" s="24" t="s">
        <v>41</v>
      </c>
      <c r="C133" s="10">
        <v>37</v>
      </c>
      <c r="D133" s="2">
        <f>C133/$M$133</f>
        <v>0.38947368421052631</v>
      </c>
      <c r="E133" s="3">
        <v>18</v>
      </c>
      <c r="F133" s="2">
        <f>E133/$M$133</f>
        <v>0.18947368421052632</v>
      </c>
      <c r="G133" s="3">
        <v>16</v>
      </c>
      <c r="H133" s="2">
        <f>G133/$M$133</f>
        <v>0.16842105263157894</v>
      </c>
      <c r="I133" s="3">
        <v>11</v>
      </c>
      <c r="J133" s="2">
        <f>I133/$M$133</f>
        <v>0.11578947368421053</v>
      </c>
      <c r="K133" s="3">
        <v>13</v>
      </c>
      <c r="L133" s="2">
        <f>K133/$M$133</f>
        <v>0.1368421052631579</v>
      </c>
      <c r="M133" s="11">
        <v>95</v>
      </c>
      <c r="N133" s="9">
        <v>14</v>
      </c>
      <c r="O133" s="9">
        <v>109</v>
      </c>
      <c r="P133" s="103"/>
    </row>
    <row r="134" spans="2:16" x14ac:dyDescent="0.25">
      <c r="B134" s="24" t="s">
        <v>42</v>
      </c>
      <c r="C134" s="10">
        <v>23</v>
      </c>
      <c r="D134" s="2">
        <f>C134/$M$134</f>
        <v>0.23</v>
      </c>
      <c r="E134" s="3">
        <v>13</v>
      </c>
      <c r="F134" s="2">
        <f>E134/$M$134</f>
        <v>0.13</v>
      </c>
      <c r="G134" s="3">
        <v>13</v>
      </c>
      <c r="H134" s="2">
        <f>G134/$M$134</f>
        <v>0.13</v>
      </c>
      <c r="I134" s="3">
        <v>16</v>
      </c>
      <c r="J134" s="2">
        <f>I134/$M$134</f>
        <v>0.16</v>
      </c>
      <c r="K134" s="3">
        <v>35</v>
      </c>
      <c r="L134" s="2">
        <f>K134/$M$134</f>
        <v>0.35</v>
      </c>
      <c r="M134" s="9">
        <v>100</v>
      </c>
      <c r="N134" s="9">
        <v>9</v>
      </c>
      <c r="O134" s="9">
        <v>109</v>
      </c>
      <c r="P134" s="103"/>
    </row>
    <row r="135" spans="2:16" x14ac:dyDescent="0.25">
      <c r="B135" s="24" t="s">
        <v>43</v>
      </c>
      <c r="C135" s="10">
        <v>57</v>
      </c>
      <c r="D135" s="2">
        <f>C135/$M$135</f>
        <v>0.61290322580645162</v>
      </c>
      <c r="E135" s="3">
        <v>17</v>
      </c>
      <c r="F135" s="2">
        <f>E135/$M$135</f>
        <v>0.18279569892473119</v>
      </c>
      <c r="G135" s="3">
        <v>7</v>
      </c>
      <c r="H135" s="2">
        <f>G135/$M$135</f>
        <v>7.5268817204301078E-2</v>
      </c>
      <c r="I135" s="3">
        <v>6</v>
      </c>
      <c r="J135" s="2">
        <f>I135/$M$135</f>
        <v>6.4516129032258063E-2</v>
      </c>
      <c r="K135" s="3">
        <v>6</v>
      </c>
      <c r="L135" s="2">
        <f>K135/$M$135</f>
        <v>6.4516129032258063E-2</v>
      </c>
      <c r="M135" s="11">
        <v>93</v>
      </c>
      <c r="N135" s="11">
        <v>16</v>
      </c>
      <c r="O135" s="9">
        <v>109</v>
      </c>
      <c r="P135" s="103"/>
    </row>
    <row r="136" spans="2:16" x14ac:dyDescent="0.25">
      <c r="B136" s="24" t="s">
        <v>44</v>
      </c>
      <c r="C136" s="10">
        <v>31</v>
      </c>
      <c r="D136" s="2">
        <f>C136/$M$136</f>
        <v>0.31</v>
      </c>
      <c r="E136" s="3">
        <v>9</v>
      </c>
      <c r="F136" s="2">
        <f>E136/$M$136</f>
        <v>0.09</v>
      </c>
      <c r="G136" s="3">
        <v>11</v>
      </c>
      <c r="H136" s="2">
        <f>G136/$M$136</f>
        <v>0.11</v>
      </c>
      <c r="I136" s="3">
        <v>13</v>
      </c>
      <c r="J136" s="2">
        <f>I136/$M$136</f>
        <v>0.13</v>
      </c>
      <c r="K136" s="3">
        <v>36</v>
      </c>
      <c r="L136" s="2">
        <f>K136/$M$136</f>
        <v>0.36</v>
      </c>
      <c r="M136" s="11">
        <v>100</v>
      </c>
      <c r="N136" s="11">
        <v>9</v>
      </c>
      <c r="O136" s="9">
        <v>109</v>
      </c>
      <c r="P136" s="103"/>
    </row>
    <row r="137" spans="2:16" x14ac:dyDescent="0.25">
      <c r="B137" s="24" t="s">
        <v>45</v>
      </c>
      <c r="C137" s="10">
        <v>5</v>
      </c>
      <c r="D137" s="2">
        <f>C137/$M$137</f>
        <v>4.716981132075472E-2</v>
      </c>
      <c r="E137" s="3">
        <v>8</v>
      </c>
      <c r="F137" s="2">
        <f>E137/$M$137</f>
        <v>7.5471698113207544E-2</v>
      </c>
      <c r="G137" s="3">
        <v>10</v>
      </c>
      <c r="H137" s="2">
        <f>G137/$M$137</f>
        <v>9.4339622641509441E-2</v>
      </c>
      <c r="I137" s="3">
        <v>21</v>
      </c>
      <c r="J137" s="2">
        <f>I137/$M$137</f>
        <v>0.19811320754716982</v>
      </c>
      <c r="K137" s="3">
        <v>62</v>
      </c>
      <c r="L137" s="2">
        <f>K137/$M$137</f>
        <v>0.58490566037735847</v>
      </c>
      <c r="M137" s="9">
        <v>106</v>
      </c>
      <c r="N137" s="9">
        <v>3</v>
      </c>
      <c r="O137" s="9">
        <v>109</v>
      </c>
      <c r="P137" s="103"/>
    </row>
    <row r="138" spans="2:16" x14ac:dyDescent="0.2">
      <c r="B138" s="24" t="s">
        <v>46</v>
      </c>
      <c r="C138" s="10">
        <v>14</v>
      </c>
      <c r="D138" s="2">
        <f>C138/$M$138</f>
        <v>0.3783783783783784</v>
      </c>
      <c r="E138" s="3">
        <v>2</v>
      </c>
      <c r="F138" s="2">
        <f>E138/$M$138</f>
        <v>5.4054054054054057E-2</v>
      </c>
      <c r="G138" s="3">
        <v>1</v>
      </c>
      <c r="H138" s="2">
        <f>G138/$M$138</f>
        <v>2.7027027027027029E-2</v>
      </c>
      <c r="I138" s="3">
        <v>4</v>
      </c>
      <c r="J138" s="2">
        <f>I138/$M$138</f>
        <v>0.10810810810810811</v>
      </c>
      <c r="K138" s="3">
        <v>16</v>
      </c>
      <c r="L138" s="2">
        <f>K138/$M$138</f>
        <v>0.43243243243243246</v>
      </c>
      <c r="M138" s="9">
        <v>37</v>
      </c>
      <c r="N138" s="9">
        <v>72</v>
      </c>
      <c r="O138" s="9">
        <v>109</v>
      </c>
      <c r="P138" s="103"/>
    </row>
    <row r="141" spans="2:16" x14ac:dyDescent="0.25">
      <c r="B141" s="25"/>
      <c r="C141" s="102" t="s">
        <v>49</v>
      </c>
    </row>
    <row r="143" spans="2:16" x14ac:dyDescent="0.2">
      <c r="B143" s="253" t="s">
        <v>50</v>
      </c>
      <c r="C143" s="257" t="s">
        <v>264</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6</v>
      </c>
      <c r="D146" s="2">
        <f>C146/$M$146</f>
        <v>3.2786885245901641E-2</v>
      </c>
      <c r="E146" s="3">
        <v>23</v>
      </c>
      <c r="F146" s="2">
        <f>E146/$M$146</f>
        <v>0.12568306010928962</v>
      </c>
      <c r="G146" s="3">
        <v>45</v>
      </c>
      <c r="H146" s="2">
        <f>G146/$M$146</f>
        <v>0.24590163934426229</v>
      </c>
      <c r="I146" s="3">
        <v>75</v>
      </c>
      <c r="J146" s="2">
        <f>I146/$M$146</f>
        <v>0.4098360655737705</v>
      </c>
      <c r="K146" s="3">
        <v>34</v>
      </c>
      <c r="L146" s="2">
        <f>K146/$M$146</f>
        <v>0.18579234972677597</v>
      </c>
      <c r="M146" s="9">
        <v>183</v>
      </c>
      <c r="N146" s="9">
        <v>14</v>
      </c>
      <c r="O146" s="9">
        <v>197</v>
      </c>
      <c r="P146" s="103"/>
    </row>
    <row r="147" spans="2:20" x14ac:dyDescent="0.25">
      <c r="B147" s="24" t="s">
        <v>28</v>
      </c>
      <c r="C147" s="10">
        <v>1</v>
      </c>
      <c r="D147" s="2">
        <f>C147/$M$147</f>
        <v>1.2048192771084338E-2</v>
      </c>
      <c r="E147" s="3">
        <v>11</v>
      </c>
      <c r="F147" s="2">
        <f>E147/$M$147</f>
        <v>0.13253012048192772</v>
      </c>
      <c r="G147" s="3">
        <v>20</v>
      </c>
      <c r="H147" s="2">
        <f>G147/$M$147</f>
        <v>0.24096385542168675</v>
      </c>
      <c r="I147" s="3">
        <v>37</v>
      </c>
      <c r="J147" s="2">
        <f>I147/$M$147</f>
        <v>0.44578313253012047</v>
      </c>
      <c r="K147" s="3">
        <v>14</v>
      </c>
      <c r="L147" s="2">
        <f>K147/$M$147</f>
        <v>0.16867469879518071</v>
      </c>
      <c r="M147" s="11">
        <v>83</v>
      </c>
      <c r="N147" s="11">
        <v>5</v>
      </c>
      <c r="O147" s="9">
        <v>88</v>
      </c>
      <c r="P147" s="103"/>
    </row>
    <row r="148" spans="2:20" x14ac:dyDescent="0.25">
      <c r="B148" s="24" t="s">
        <v>29</v>
      </c>
      <c r="C148" s="10">
        <v>5</v>
      </c>
      <c r="D148" s="2">
        <f>C148/$M$148</f>
        <v>0.05</v>
      </c>
      <c r="E148" s="3">
        <v>12</v>
      </c>
      <c r="F148" s="2">
        <f>E148/$M$148</f>
        <v>0.12</v>
      </c>
      <c r="G148" s="3">
        <v>25</v>
      </c>
      <c r="H148" s="2">
        <f>G148/$M$148</f>
        <v>0.25</v>
      </c>
      <c r="I148" s="3">
        <v>38</v>
      </c>
      <c r="J148" s="2">
        <f>I148/$M$148</f>
        <v>0.38</v>
      </c>
      <c r="K148" s="3">
        <v>20</v>
      </c>
      <c r="L148" s="2">
        <f>K148/$M$148</f>
        <v>0.2</v>
      </c>
      <c r="M148" s="11">
        <v>100</v>
      </c>
      <c r="N148" s="11">
        <v>9</v>
      </c>
      <c r="O148" s="41">
        <v>109</v>
      </c>
      <c r="P148" s="103"/>
    </row>
    <row r="151" spans="2:20" x14ac:dyDescent="0.25">
      <c r="C151" s="102" t="s">
        <v>56</v>
      </c>
    </row>
    <row r="153" spans="2:20" x14ac:dyDescent="0.2">
      <c r="C153" s="102" t="s">
        <v>57</v>
      </c>
    </row>
    <row r="155" spans="2:20" ht="15" customHeight="1" x14ac:dyDescent="0.2">
      <c r="B155" s="254" t="s">
        <v>58</v>
      </c>
      <c r="C155" s="257" t="s">
        <v>263</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3</v>
      </c>
      <c r="D158" s="2">
        <f>C158/$Q$158</f>
        <v>1.6666666666666666E-2</v>
      </c>
      <c r="E158" s="3">
        <v>8</v>
      </c>
      <c r="F158" s="2">
        <f>E158/$Q$158</f>
        <v>4.4444444444444446E-2</v>
      </c>
      <c r="G158" s="3">
        <v>9</v>
      </c>
      <c r="H158" s="2">
        <f>G158/$Q$158</f>
        <v>0.05</v>
      </c>
      <c r="I158" s="3">
        <v>20</v>
      </c>
      <c r="J158" s="2">
        <f>I158/$Q$158</f>
        <v>0.1111111111111111</v>
      </c>
      <c r="K158" s="3">
        <v>22</v>
      </c>
      <c r="L158" s="2">
        <f>K158/$Q$158</f>
        <v>0.12222222222222222</v>
      </c>
      <c r="M158" s="4">
        <v>27</v>
      </c>
      <c r="N158" s="2">
        <f>M158/$Q$158</f>
        <v>0.15</v>
      </c>
      <c r="O158" s="3">
        <v>91</v>
      </c>
      <c r="P158" s="2">
        <f>O158/$Q$158</f>
        <v>0.50555555555555554</v>
      </c>
      <c r="Q158" s="4">
        <v>180</v>
      </c>
      <c r="R158" s="4">
        <v>17</v>
      </c>
      <c r="S158" s="4">
        <v>197</v>
      </c>
      <c r="T158" s="103"/>
    </row>
    <row r="159" spans="2:20" x14ac:dyDescent="0.25">
      <c r="B159" s="24" t="s">
        <v>63</v>
      </c>
      <c r="C159" s="10">
        <v>6</v>
      </c>
      <c r="D159" s="2">
        <f>C159/$Q$159</f>
        <v>3.3333333333333333E-2</v>
      </c>
      <c r="E159" s="3">
        <v>5</v>
      </c>
      <c r="F159" s="2">
        <f>E159/$Q$159</f>
        <v>2.7777777777777776E-2</v>
      </c>
      <c r="G159" s="3">
        <v>11</v>
      </c>
      <c r="H159" s="2">
        <f>G159/$Q$159</f>
        <v>6.1111111111111109E-2</v>
      </c>
      <c r="I159" s="3">
        <v>7</v>
      </c>
      <c r="J159" s="2">
        <f>I159/$Q$159</f>
        <v>3.888888888888889E-2</v>
      </c>
      <c r="K159" s="3">
        <v>14</v>
      </c>
      <c r="L159" s="2">
        <f>K159/$Q$159</f>
        <v>7.7777777777777779E-2</v>
      </c>
      <c r="M159" s="11">
        <v>16</v>
      </c>
      <c r="N159" s="2">
        <f>M159/$Q$159</f>
        <v>8.8888888888888892E-2</v>
      </c>
      <c r="O159" s="3">
        <v>121</v>
      </c>
      <c r="P159" s="2">
        <f>O159/$Q$159</f>
        <v>0.67222222222222228</v>
      </c>
      <c r="Q159" s="11">
        <v>180</v>
      </c>
      <c r="R159" s="4">
        <v>17</v>
      </c>
      <c r="S159" s="4">
        <v>197</v>
      </c>
      <c r="T159" s="103"/>
    </row>
    <row r="160" spans="2:20" x14ac:dyDescent="0.2">
      <c r="B160" s="24" t="s">
        <v>64</v>
      </c>
      <c r="C160" s="10">
        <v>9</v>
      </c>
      <c r="D160" s="2">
        <f>C160/$Q$160</f>
        <v>4.9180327868852458E-2</v>
      </c>
      <c r="E160" s="3">
        <v>14</v>
      </c>
      <c r="F160" s="2">
        <f>E160/$Q$160</f>
        <v>7.650273224043716E-2</v>
      </c>
      <c r="G160" s="3">
        <v>14</v>
      </c>
      <c r="H160" s="2">
        <f>G160/$Q$160</f>
        <v>7.650273224043716E-2</v>
      </c>
      <c r="I160" s="3">
        <v>25</v>
      </c>
      <c r="J160" s="2">
        <f>I160/$Q$160</f>
        <v>0.13661202185792351</v>
      </c>
      <c r="K160" s="3">
        <v>37</v>
      </c>
      <c r="L160" s="2">
        <f>K160/$Q$160</f>
        <v>0.20218579234972678</v>
      </c>
      <c r="M160" s="4">
        <v>39</v>
      </c>
      <c r="N160" s="2">
        <f>M160/$Q$160</f>
        <v>0.21311475409836064</v>
      </c>
      <c r="O160" s="3">
        <v>45</v>
      </c>
      <c r="P160" s="2">
        <f>O160/$Q$160</f>
        <v>0.24590163934426229</v>
      </c>
      <c r="Q160" s="4">
        <v>183</v>
      </c>
      <c r="R160" s="4">
        <v>14</v>
      </c>
      <c r="S160" s="4">
        <v>197</v>
      </c>
      <c r="T160" s="103"/>
    </row>
    <row r="161" spans="2:20" x14ac:dyDescent="0.25">
      <c r="B161" s="24" t="s">
        <v>65</v>
      </c>
      <c r="C161" s="10">
        <v>16</v>
      </c>
      <c r="D161" s="2">
        <f>C161/$Q$161</f>
        <v>9.03954802259887E-2</v>
      </c>
      <c r="E161" s="3">
        <v>19</v>
      </c>
      <c r="F161" s="2">
        <f>E161/$Q$161</f>
        <v>0.10734463276836158</v>
      </c>
      <c r="G161" s="3">
        <v>24</v>
      </c>
      <c r="H161" s="2">
        <f>G161/$Q$161</f>
        <v>0.13559322033898305</v>
      </c>
      <c r="I161" s="3">
        <v>27</v>
      </c>
      <c r="J161" s="2">
        <f>I161/$Q$161</f>
        <v>0.15254237288135594</v>
      </c>
      <c r="K161" s="3">
        <v>38</v>
      </c>
      <c r="L161" s="2">
        <f>K161/$Q$161</f>
        <v>0.21468926553672316</v>
      </c>
      <c r="M161" s="11">
        <v>16</v>
      </c>
      <c r="N161" s="2">
        <f>M161/$Q$161</f>
        <v>9.03954802259887E-2</v>
      </c>
      <c r="O161" s="3">
        <v>37</v>
      </c>
      <c r="P161" s="2">
        <f>O161/$Q$161</f>
        <v>0.20903954802259886</v>
      </c>
      <c r="Q161" s="4">
        <v>177</v>
      </c>
      <c r="R161" s="4">
        <v>20</v>
      </c>
      <c r="S161" s="4">
        <v>197</v>
      </c>
      <c r="T161" s="103"/>
    </row>
    <row r="162" spans="2:20" x14ac:dyDescent="0.2">
      <c r="B162" s="24" t="s">
        <v>66</v>
      </c>
      <c r="C162" s="10">
        <v>3</v>
      </c>
      <c r="D162" s="2">
        <f>C162/$Q$162</f>
        <v>1.5625E-2</v>
      </c>
      <c r="E162" s="3">
        <v>4</v>
      </c>
      <c r="F162" s="2">
        <f>E162/$Q$162</f>
        <v>2.0833333333333332E-2</v>
      </c>
      <c r="G162" s="3">
        <v>13</v>
      </c>
      <c r="H162" s="2">
        <f>G162/$Q$162</f>
        <v>6.7708333333333329E-2</v>
      </c>
      <c r="I162" s="3">
        <v>23</v>
      </c>
      <c r="J162" s="2">
        <f>I162/$Q$162</f>
        <v>0.11979166666666667</v>
      </c>
      <c r="K162" s="3">
        <v>30</v>
      </c>
      <c r="L162" s="2">
        <f>K162/$Q$162</f>
        <v>0.15625</v>
      </c>
      <c r="M162" s="4">
        <v>33</v>
      </c>
      <c r="N162" s="2">
        <f>M162/$Q$162</f>
        <v>0.171875</v>
      </c>
      <c r="O162" s="3">
        <v>86</v>
      </c>
      <c r="P162" s="2">
        <f>O162/$Q$162</f>
        <v>0.44791666666666669</v>
      </c>
      <c r="Q162" s="35">
        <f>O162+M162+K162+I162+G162+E162+C162</f>
        <v>192</v>
      </c>
      <c r="R162" s="4">
        <v>5</v>
      </c>
      <c r="S162" s="35">
        <f>R162+Q162</f>
        <v>197</v>
      </c>
      <c r="T162" s="103"/>
    </row>
    <row r="163" spans="2:20" x14ac:dyDescent="0.25">
      <c r="B163" s="24" t="s">
        <v>67</v>
      </c>
      <c r="C163" s="10">
        <v>16</v>
      </c>
      <c r="D163" s="2">
        <f>C163/$Q$163</f>
        <v>8.5106382978723402E-2</v>
      </c>
      <c r="E163" s="3">
        <v>27</v>
      </c>
      <c r="F163" s="2">
        <f>E163/$Q$163</f>
        <v>0.14361702127659576</v>
      </c>
      <c r="G163" s="3">
        <v>21</v>
      </c>
      <c r="H163" s="2">
        <f>G163/$Q$163</f>
        <v>0.11170212765957446</v>
      </c>
      <c r="I163" s="3">
        <v>27</v>
      </c>
      <c r="J163" s="2">
        <f>I163/$Q$163</f>
        <v>0.14361702127659576</v>
      </c>
      <c r="K163" s="3">
        <v>27</v>
      </c>
      <c r="L163" s="2">
        <f>K163/$Q$163</f>
        <v>0.14361702127659576</v>
      </c>
      <c r="M163" s="11">
        <v>27</v>
      </c>
      <c r="N163" s="2">
        <f>M163/$Q$163</f>
        <v>0.14361702127659576</v>
      </c>
      <c r="O163" s="3">
        <v>43</v>
      </c>
      <c r="P163" s="2">
        <f>O163/$Q$163</f>
        <v>0.22872340425531915</v>
      </c>
      <c r="Q163" s="4">
        <v>188</v>
      </c>
      <c r="R163" s="4">
        <v>9</v>
      </c>
      <c r="S163" s="4">
        <v>197</v>
      </c>
      <c r="T163" s="103"/>
    </row>
    <row r="164" spans="2:20" x14ac:dyDescent="0.25">
      <c r="B164" s="24" t="s">
        <v>68</v>
      </c>
      <c r="C164" s="10">
        <v>21</v>
      </c>
      <c r="D164" s="2">
        <f>C164/$Q$164</f>
        <v>0.11290322580645161</v>
      </c>
      <c r="E164" s="3">
        <v>23</v>
      </c>
      <c r="F164" s="2">
        <f>E164/$Q$164</f>
        <v>0.12365591397849462</v>
      </c>
      <c r="G164" s="3">
        <v>27</v>
      </c>
      <c r="H164" s="2">
        <f>G164/$Q$164</f>
        <v>0.14516129032258066</v>
      </c>
      <c r="I164" s="3">
        <v>20</v>
      </c>
      <c r="J164" s="2">
        <f>I164/$Q$164</f>
        <v>0.10752688172043011</v>
      </c>
      <c r="K164" s="3">
        <v>35</v>
      </c>
      <c r="L164" s="2">
        <f>K164/$Q$164</f>
        <v>0.18817204301075269</v>
      </c>
      <c r="M164" s="11">
        <v>29</v>
      </c>
      <c r="N164" s="2">
        <f>M164/$Q$164</f>
        <v>0.15591397849462366</v>
      </c>
      <c r="O164" s="3">
        <v>31</v>
      </c>
      <c r="P164" s="2">
        <f>O164/$Q$164</f>
        <v>0.16666666666666666</v>
      </c>
      <c r="Q164" s="9">
        <v>186</v>
      </c>
      <c r="R164" s="9">
        <v>11</v>
      </c>
      <c r="S164" s="4">
        <v>197</v>
      </c>
      <c r="T164" s="103"/>
    </row>
    <row r="167" spans="2:20" x14ac:dyDescent="0.2">
      <c r="C167" s="102" t="s">
        <v>69</v>
      </c>
    </row>
    <row r="169" spans="2:20" ht="15" customHeight="1" x14ac:dyDescent="0.2">
      <c r="B169" s="254" t="s">
        <v>58</v>
      </c>
      <c r="C169" s="247" t="s">
        <v>262</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0</v>
      </c>
      <c r="D172" s="2">
        <f>C172/$Q$172</f>
        <v>0</v>
      </c>
      <c r="E172" s="3">
        <v>6</v>
      </c>
      <c r="F172" s="2">
        <f>E172/$Q$172</f>
        <v>7.6923076923076927E-2</v>
      </c>
      <c r="G172" s="3">
        <v>4</v>
      </c>
      <c r="H172" s="2">
        <f>G172/$Q$172</f>
        <v>5.128205128205128E-2</v>
      </c>
      <c r="I172" s="3">
        <v>11</v>
      </c>
      <c r="J172" s="2">
        <f>I172/$Q$172</f>
        <v>0.14102564102564102</v>
      </c>
      <c r="K172" s="3">
        <v>10</v>
      </c>
      <c r="L172" s="2">
        <f>K172/$Q$172</f>
        <v>0.12820512820512819</v>
      </c>
      <c r="M172" s="11">
        <v>16</v>
      </c>
      <c r="N172" s="2">
        <f>M172/$Q$172</f>
        <v>0.20512820512820512</v>
      </c>
      <c r="O172" s="3">
        <v>31</v>
      </c>
      <c r="P172" s="2">
        <f>O172/$Q$172</f>
        <v>0.39743589743589741</v>
      </c>
      <c r="Q172" s="4">
        <v>78</v>
      </c>
      <c r="R172" s="4">
        <v>10</v>
      </c>
      <c r="S172" s="4">
        <v>88</v>
      </c>
      <c r="T172" s="103"/>
    </row>
    <row r="173" spans="2:20" x14ac:dyDescent="0.25">
      <c r="B173" s="24" t="s">
        <v>70</v>
      </c>
      <c r="C173" s="10">
        <v>6</v>
      </c>
      <c r="D173" s="2">
        <f>C173/$Q$173</f>
        <v>7.4999999999999997E-2</v>
      </c>
      <c r="E173" s="3">
        <v>5</v>
      </c>
      <c r="F173" s="2">
        <f>E173/$Q$173</f>
        <v>6.25E-2</v>
      </c>
      <c r="G173" s="3">
        <v>10</v>
      </c>
      <c r="H173" s="2">
        <f>G173/$Q$173</f>
        <v>0.125</v>
      </c>
      <c r="I173" s="3">
        <v>5</v>
      </c>
      <c r="J173" s="2">
        <f>I173/$Q$173</f>
        <v>6.25E-2</v>
      </c>
      <c r="K173" s="3">
        <v>8</v>
      </c>
      <c r="L173" s="2">
        <f>K173/$Q$173</f>
        <v>0.1</v>
      </c>
      <c r="M173" s="4">
        <v>12</v>
      </c>
      <c r="N173" s="2">
        <f>M173/$Q$173</f>
        <v>0.15</v>
      </c>
      <c r="O173" s="3">
        <v>34</v>
      </c>
      <c r="P173" s="2">
        <f>O173/$Q$173</f>
        <v>0.42499999999999999</v>
      </c>
      <c r="Q173" s="4">
        <v>80</v>
      </c>
      <c r="R173" s="4">
        <v>8</v>
      </c>
      <c r="S173" s="4">
        <v>88</v>
      </c>
      <c r="T173" s="103"/>
    </row>
    <row r="174" spans="2:20" x14ac:dyDescent="0.2">
      <c r="B174" s="24" t="s">
        <v>64</v>
      </c>
      <c r="C174" s="10">
        <v>5</v>
      </c>
      <c r="D174" s="2">
        <f>C174/$Q$174</f>
        <v>6.4102564102564097E-2</v>
      </c>
      <c r="E174" s="3">
        <v>9</v>
      </c>
      <c r="F174" s="2">
        <f>E174/$Q$174</f>
        <v>0.11538461538461539</v>
      </c>
      <c r="G174" s="3">
        <v>7</v>
      </c>
      <c r="H174" s="2">
        <f>G174/$Q$174</f>
        <v>8.9743589743589744E-2</v>
      </c>
      <c r="I174" s="3">
        <v>12</v>
      </c>
      <c r="J174" s="2">
        <f>I174/$Q$174</f>
        <v>0.15384615384615385</v>
      </c>
      <c r="K174" s="3">
        <v>16</v>
      </c>
      <c r="L174" s="2">
        <f>K174/$Q$174</f>
        <v>0.20512820512820512</v>
      </c>
      <c r="M174" s="11">
        <v>15</v>
      </c>
      <c r="N174" s="2">
        <f>M174/$Q$174</f>
        <v>0.19230769230769232</v>
      </c>
      <c r="O174" s="3">
        <v>14</v>
      </c>
      <c r="P174" s="2">
        <f>O174/$Q$174</f>
        <v>0.17948717948717949</v>
      </c>
      <c r="Q174" s="4">
        <v>78</v>
      </c>
      <c r="R174" s="4">
        <v>10</v>
      </c>
      <c r="S174" s="4">
        <v>88</v>
      </c>
      <c r="T174" s="103"/>
    </row>
    <row r="175" spans="2:20" x14ac:dyDescent="0.25">
      <c r="B175" s="24" t="s">
        <v>65</v>
      </c>
      <c r="C175" s="10">
        <v>7</v>
      </c>
      <c r="D175" s="2">
        <f>C175/$Q$175</f>
        <v>9.2105263157894732E-2</v>
      </c>
      <c r="E175" s="3">
        <v>11</v>
      </c>
      <c r="F175" s="2">
        <f>E175/$Q$175</f>
        <v>0.14473684210526316</v>
      </c>
      <c r="G175" s="3">
        <v>14</v>
      </c>
      <c r="H175" s="2">
        <f>G175/$Q$175</f>
        <v>0.18421052631578946</v>
      </c>
      <c r="I175" s="3">
        <v>14</v>
      </c>
      <c r="J175" s="2">
        <f>I175/$Q$175</f>
        <v>0.18421052631578946</v>
      </c>
      <c r="K175" s="3">
        <v>14</v>
      </c>
      <c r="L175" s="2">
        <f>K175/$Q$175</f>
        <v>0.18421052631578946</v>
      </c>
      <c r="M175" s="4">
        <v>5</v>
      </c>
      <c r="N175" s="2">
        <f>M175/$Q$175</f>
        <v>6.5789473684210523E-2</v>
      </c>
      <c r="O175" s="3">
        <v>11</v>
      </c>
      <c r="P175" s="2">
        <f>O175/$Q$175</f>
        <v>0.14473684210526316</v>
      </c>
      <c r="Q175" s="35">
        <f>O175+M175+K175+I175+G175+E175+C175</f>
        <v>76</v>
      </c>
      <c r="R175" s="4">
        <v>12</v>
      </c>
      <c r="S175" s="35">
        <f>R175+Q175</f>
        <v>88</v>
      </c>
      <c r="T175" s="103"/>
    </row>
    <row r="176" spans="2:20" x14ac:dyDescent="0.2">
      <c r="B176" s="24" t="s">
        <v>66</v>
      </c>
      <c r="C176" s="10">
        <v>0</v>
      </c>
      <c r="D176" s="2">
        <f>C176/$Q$176</f>
        <v>0</v>
      </c>
      <c r="E176" s="3">
        <v>0</v>
      </c>
      <c r="F176" s="2">
        <f>E176/$Q$176</f>
        <v>0</v>
      </c>
      <c r="G176" s="3">
        <v>3</v>
      </c>
      <c r="H176" s="2">
        <f>G176/$Q$176</f>
        <v>3.4883720930232558E-2</v>
      </c>
      <c r="I176" s="3">
        <v>5</v>
      </c>
      <c r="J176" s="2">
        <f>I176/$Q$176</f>
        <v>5.8139534883720929E-2</v>
      </c>
      <c r="K176" s="3">
        <v>13</v>
      </c>
      <c r="L176" s="2">
        <f>K176/$Q$176</f>
        <v>0.15116279069767441</v>
      </c>
      <c r="M176" s="11">
        <v>17</v>
      </c>
      <c r="N176" s="2">
        <f>M176/$Q$176</f>
        <v>0.19767441860465115</v>
      </c>
      <c r="O176" s="3">
        <v>48</v>
      </c>
      <c r="P176" s="2">
        <f>O176/$Q$176</f>
        <v>0.55813953488372092</v>
      </c>
      <c r="Q176" s="11">
        <v>86</v>
      </c>
      <c r="R176" s="4">
        <v>2</v>
      </c>
      <c r="S176" s="4">
        <v>88</v>
      </c>
      <c r="T176" s="103"/>
    </row>
    <row r="177" spans="2:20" x14ac:dyDescent="0.25">
      <c r="B177" s="24" t="s">
        <v>67</v>
      </c>
      <c r="C177" s="10">
        <v>4</v>
      </c>
      <c r="D177" s="2">
        <f>C177/$Q$177</f>
        <v>4.7619047619047616E-2</v>
      </c>
      <c r="E177" s="3">
        <v>10</v>
      </c>
      <c r="F177" s="2">
        <f>E177/$Q$177</f>
        <v>0.11904761904761904</v>
      </c>
      <c r="G177" s="3">
        <v>11</v>
      </c>
      <c r="H177" s="2">
        <f>G177/$Q$177</f>
        <v>0.13095238095238096</v>
      </c>
      <c r="I177" s="3">
        <v>12</v>
      </c>
      <c r="J177" s="2">
        <f>I177/$Q$177</f>
        <v>0.14285714285714285</v>
      </c>
      <c r="K177" s="3">
        <v>15</v>
      </c>
      <c r="L177" s="2">
        <f>K177/$Q$177</f>
        <v>0.17857142857142858</v>
      </c>
      <c r="M177" s="11">
        <v>13</v>
      </c>
      <c r="N177" s="2">
        <f>M177/$Q$177</f>
        <v>0.15476190476190477</v>
      </c>
      <c r="O177" s="3">
        <v>19</v>
      </c>
      <c r="P177" s="2">
        <f>O177/$Q$177</f>
        <v>0.22619047619047619</v>
      </c>
      <c r="Q177" s="11">
        <v>84</v>
      </c>
      <c r="R177" s="4">
        <v>4</v>
      </c>
      <c r="S177" s="4">
        <v>88</v>
      </c>
      <c r="T177" s="103"/>
    </row>
    <row r="178" spans="2:20" x14ac:dyDescent="0.25">
      <c r="B178" s="24" t="s">
        <v>68</v>
      </c>
      <c r="C178" s="10">
        <v>4</v>
      </c>
      <c r="D178" s="2">
        <f>C178/$Q$178</f>
        <v>4.878048780487805E-2</v>
      </c>
      <c r="E178" s="3">
        <v>7</v>
      </c>
      <c r="F178" s="2">
        <f>E178/$Q$178</f>
        <v>8.5365853658536592E-2</v>
      </c>
      <c r="G178" s="3">
        <v>12</v>
      </c>
      <c r="H178" s="2">
        <f>G178/$Q$178</f>
        <v>0.14634146341463414</v>
      </c>
      <c r="I178" s="3">
        <v>8</v>
      </c>
      <c r="J178" s="2">
        <f>I178/$Q$178</f>
        <v>9.7560975609756101E-2</v>
      </c>
      <c r="K178" s="3">
        <v>19</v>
      </c>
      <c r="L178" s="2">
        <f>K178/$Q$178</f>
        <v>0.23170731707317074</v>
      </c>
      <c r="M178" s="11">
        <v>14</v>
      </c>
      <c r="N178" s="2">
        <f>M178/$Q$178</f>
        <v>0.17073170731707318</v>
      </c>
      <c r="O178" s="3">
        <v>18</v>
      </c>
      <c r="P178" s="2">
        <f>O178/$Q$178</f>
        <v>0.21951219512195122</v>
      </c>
      <c r="Q178" s="9">
        <v>82</v>
      </c>
      <c r="R178" s="9">
        <v>6</v>
      </c>
      <c r="S178" s="4">
        <v>88</v>
      </c>
      <c r="T178" s="103"/>
    </row>
    <row r="181" spans="2:20" x14ac:dyDescent="0.2">
      <c r="C181" s="102" t="s">
        <v>71</v>
      </c>
    </row>
    <row r="183" spans="2:20" ht="15.75" customHeight="1" x14ac:dyDescent="0.2">
      <c r="B183" s="254" t="s">
        <v>58</v>
      </c>
      <c r="C183" s="257" t="s">
        <v>261</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3</v>
      </c>
      <c r="D186" s="2">
        <f>C186/$Q$186</f>
        <v>2.9411764705882353E-2</v>
      </c>
      <c r="E186" s="3">
        <v>2</v>
      </c>
      <c r="F186" s="2">
        <f>E186/$Q$186</f>
        <v>1.9607843137254902E-2</v>
      </c>
      <c r="G186" s="3">
        <v>5</v>
      </c>
      <c r="H186" s="2">
        <f>G186/$Q$186</f>
        <v>4.9019607843137254E-2</v>
      </c>
      <c r="I186" s="3">
        <v>9</v>
      </c>
      <c r="J186" s="2">
        <f>I186/$Q$186</f>
        <v>8.8235294117647065E-2</v>
      </c>
      <c r="K186" s="3">
        <v>12</v>
      </c>
      <c r="L186" s="2">
        <f>K186/$Q$186</f>
        <v>0.11764705882352941</v>
      </c>
      <c r="M186" s="11">
        <v>11</v>
      </c>
      <c r="N186" s="2">
        <f>M186/$Q$186</f>
        <v>0.10784313725490197</v>
      </c>
      <c r="O186" s="3">
        <v>60</v>
      </c>
      <c r="P186" s="2">
        <f>O186/$Q$186</f>
        <v>0.58823529411764708</v>
      </c>
      <c r="Q186" s="4">
        <v>102</v>
      </c>
      <c r="R186" s="4">
        <v>7</v>
      </c>
      <c r="S186" s="4">
        <v>109</v>
      </c>
      <c r="T186" s="103"/>
    </row>
    <row r="187" spans="2:20" x14ac:dyDescent="0.25">
      <c r="B187" s="24" t="s">
        <v>70</v>
      </c>
      <c r="C187" s="10">
        <v>0</v>
      </c>
      <c r="D187" s="2">
        <f>C187/$Q$187</f>
        <v>0</v>
      </c>
      <c r="E187" s="3">
        <v>0</v>
      </c>
      <c r="F187" s="2">
        <f>E187/$Q$187</f>
        <v>0</v>
      </c>
      <c r="G187" s="3">
        <v>1</v>
      </c>
      <c r="H187" s="2">
        <f>G187/$Q$187</f>
        <v>0.01</v>
      </c>
      <c r="I187" s="3">
        <v>2</v>
      </c>
      <c r="J187" s="2">
        <f>I187/$Q$187</f>
        <v>0.02</v>
      </c>
      <c r="K187" s="3">
        <v>6</v>
      </c>
      <c r="L187" s="2">
        <f>K187/$Q$187</f>
        <v>0.06</v>
      </c>
      <c r="M187" s="4">
        <v>4</v>
      </c>
      <c r="N187" s="2">
        <f>M187/$Q$187</f>
        <v>0.04</v>
      </c>
      <c r="O187" s="3">
        <v>87</v>
      </c>
      <c r="P187" s="2">
        <f>O187/$Q$187</f>
        <v>0.87</v>
      </c>
      <c r="Q187" s="4">
        <v>100</v>
      </c>
      <c r="R187" s="4">
        <v>9</v>
      </c>
      <c r="S187" s="4">
        <v>109</v>
      </c>
      <c r="T187" s="103"/>
    </row>
    <row r="188" spans="2:20" x14ac:dyDescent="0.2">
      <c r="B188" s="24" t="s">
        <v>64</v>
      </c>
      <c r="C188" s="10">
        <v>4</v>
      </c>
      <c r="D188" s="2">
        <f>C188/$Q$188</f>
        <v>3.8095238095238099E-2</v>
      </c>
      <c r="E188" s="3">
        <v>5</v>
      </c>
      <c r="F188" s="2">
        <f>E188/$Q$188</f>
        <v>4.7619047619047616E-2</v>
      </c>
      <c r="G188" s="3">
        <v>7</v>
      </c>
      <c r="H188" s="2">
        <f>G188/$Q$188</f>
        <v>6.6666666666666666E-2</v>
      </c>
      <c r="I188" s="3">
        <v>13</v>
      </c>
      <c r="J188" s="2">
        <f>I188/$Q$188</f>
        <v>0.12380952380952381</v>
      </c>
      <c r="K188" s="3">
        <v>21</v>
      </c>
      <c r="L188" s="2">
        <f>K188/$Q$188</f>
        <v>0.2</v>
      </c>
      <c r="M188" s="11">
        <v>24</v>
      </c>
      <c r="N188" s="2">
        <f>M188/$Q$188</f>
        <v>0.22857142857142856</v>
      </c>
      <c r="O188" s="3">
        <v>31</v>
      </c>
      <c r="P188" s="2">
        <f>O188/$Q$188</f>
        <v>0.29523809523809524</v>
      </c>
      <c r="Q188" s="4">
        <v>105</v>
      </c>
      <c r="R188" s="4">
        <v>4</v>
      </c>
      <c r="S188" s="4">
        <v>109</v>
      </c>
      <c r="T188" s="103"/>
    </row>
    <row r="189" spans="2:20" x14ac:dyDescent="0.25">
      <c r="B189" s="24" t="s">
        <v>65</v>
      </c>
      <c r="C189" s="10">
        <v>9</v>
      </c>
      <c r="D189" s="2">
        <f>C189/$Q$189</f>
        <v>8.9108910891089105E-2</v>
      </c>
      <c r="E189" s="3">
        <v>8</v>
      </c>
      <c r="F189" s="2">
        <f>E189/$Q$189</f>
        <v>7.9207920792079209E-2</v>
      </c>
      <c r="G189" s="3">
        <v>10</v>
      </c>
      <c r="H189" s="2">
        <f>G189/$Q$189</f>
        <v>9.9009900990099015E-2</v>
      </c>
      <c r="I189" s="3">
        <v>13</v>
      </c>
      <c r="J189" s="2">
        <f>I189/$Q$189</f>
        <v>0.12871287128712872</v>
      </c>
      <c r="K189" s="3">
        <v>24</v>
      </c>
      <c r="L189" s="2">
        <f>K189/$Q$189</f>
        <v>0.23762376237623761</v>
      </c>
      <c r="M189" s="4">
        <v>11</v>
      </c>
      <c r="N189" s="2">
        <f>M189/$Q$189</f>
        <v>0.10891089108910891</v>
      </c>
      <c r="O189" s="3">
        <v>26</v>
      </c>
      <c r="P189" s="2">
        <f>O189/$Q$189</f>
        <v>0.25742574257425743</v>
      </c>
      <c r="Q189" s="4">
        <v>101</v>
      </c>
      <c r="R189" s="4">
        <v>8</v>
      </c>
      <c r="S189" s="4">
        <v>109</v>
      </c>
      <c r="T189" s="103"/>
    </row>
    <row r="190" spans="2:20" x14ac:dyDescent="0.2">
      <c r="B190" s="24" t="s">
        <v>66</v>
      </c>
      <c r="C190" s="10">
        <v>3</v>
      </c>
      <c r="D190" s="2">
        <f>C190/$Q$190</f>
        <v>2.8301886792452831E-2</v>
      </c>
      <c r="E190" s="3">
        <v>4</v>
      </c>
      <c r="F190" s="2">
        <f>E190/$Q$190</f>
        <v>3.7735849056603772E-2</v>
      </c>
      <c r="G190" s="3">
        <v>10</v>
      </c>
      <c r="H190" s="2">
        <f>G190/$Q$190</f>
        <v>9.4339622641509441E-2</v>
      </c>
      <c r="I190" s="3">
        <v>18</v>
      </c>
      <c r="J190" s="2">
        <f>I190/$Q$190</f>
        <v>0.16981132075471697</v>
      </c>
      <c r="K190" s="3">
        <v>17</v>
      </c>
      <c r="L190" s="2">
        <f>K190/$Q$190</f>
        <v>0.16037735849056603</v>
      </c>
      <c r="M190" s="11">
        <v>16</v>
      </c>
      <c r="N190" s="2">
        <f>M190/$Q$190</f>
        <v>0.15094339622641509</v>
      </c>
      <c r="O190" s="3">
        <v>38</v>
      </c>
      <c r="P190" s="2">
        <f>O190/$Q$190</f>
        <v>0.35849056603773582</v>
      </c>
      <c r="Q190" s="4">
        <v>106</v>
      </c>
      <c r="R190" s="4">
        <v>3</v>
      </c>
      <c r="S190" s="4">
        <v>109</v>
      </c>
      <c r="T190" s="103"/>
    </row>
    <row r="191" spans="2:20" x14ac:dyDescent="0.25">
      <c r="B191" s="24" t="s">
        <v>67</v>
      </c>
      <c r="C191" s="10">
        <v>12</v>
      </c>
      <c r="D191" s="2">
        <f>C191/$Q$191</f>
        <v>0.11538461538461539</v>
      </c>
      <c r="E191" s="3">
        <v>17</v>
      </c>
      <c r="F191" s="2">
        <f>E191/$Q$191</f>
        <v>0.16346153846153846</v>
      </c>
      <c r="G191" s="3">
        <v>10</v>
      </c>
      <c r="H191" s="2">
        <f>G191/$Q$191</f>
        <v>9.6153846153846159E-2</v>
      </c>
      <c r="I191" s="3">
        <v>15</v>
      </c>
      <c r="J191" s="2">
        <f>I191/$Q$191</f>
        <v>0.14423076923076922</v>
      </c>
      <c r="K191" s="3">
        <v>12</v>
      </c>
      <c r="L191" s="2">
        <f>K191/$Q$191</f>
        <v>0.11538461538461539</v>
      </c>
      <c r="M191" s="11">
        <v>14</v>
      </c>
      <c r="N191" s="2">
        <f>M191/$Q$191</f>
        <v>0.13461538461538461</v>
      </c>
      <c r="O191" s="3">
        <v>24</v>
      </c>
      <c r="P191" s="2">
        <f>O191/$Q$191</f>
        <v>0.23076923076923078</v>
      </c>
      <c r="Q191" s="4">
        <v>104</v>
      </c>
      <c r="R191" s="4">
        <v>5</v>
      </c>
      <c r="S191" s="4">
        <v>109</v>
      </c>
      <c r="T191" s="103"/>
    </row>
    <row r="192" spans="2:20" x14ac:dyDescent="0.25">
      <c r="B192" s="26" t="s">
        <v>72</v>
      </c>
      <c r="C192" s="10">
        <v>17</v>
      </c>
      <c r="D192" s="2">
        <f>C192/$Q$192</f>
        <v>0.16346153846153846</v>
      </c>
      <c r="E192" s="3">
        <v>16</v>
      </c>
      <c r="F192" s="2">
        <f>E192/$Q$192</f>
        <v>0.15384615384615385</v>
      </c>
      <c r="G192" s="3">
        <v>15</v>
      </c>
      <c r="H192" s="2">
        <f>G192/$Q$192</f>
        <v>0.14423076923076922</v>
      </c>
      <c r="I192" s="3">
        <v>12</v>
      </c>
      <c r="J192" s="2">
        <f>I192/$Q$192</f>
        <v>0.11538461538461539</v>
      </c>
      <c r="K192" s="3">
        <v>16</v>
      </c>
      <c r="L192" s="2">
        <f>K192/$Q$192</f>
        <v>0.15384615384615385</v>
      </c>
      <c r="M192" s="11">
        <v>15</v>
      </c>
      <c r="N192" s="2">
        <f>M192/$Q$192</f>
        <v>0.14423076923076922</v>
      </c>
      <c r="O192" s="3">
        <v>13</v>
      </c>
      <c r="P192" s="2">
        <f>O192/$Q$192</f>
        <v>0.125</v>
      </c>
      <c r="Q192" s="9">
        <v>104</v>
      </c>
      <c r="R192" s="9">
        <v>5</v>
      </c>
      <c r="S192" s="4">
        <v>109</v>
      </c>
      <c r="T192" s="103"/>
    </row>
    <row r="195" spans="2:20" x14ac:dyDescent="0.2">
      <c r="C195" s="102" t="s">
        <v>73</v>
      </c>
    </row>
    <row r="197" spans="2:20" ht="15" customHeight="1" x14ac:dyDescent="0.2">
      <c r="B197" s="254" t="s">
        <v>74</v>
      </c>
      <c r="C197" s="257" t="s">
        <v>263</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41</v>
      </c>
      <c r="D200" s="2">
        <f>C200/$Q$200</f>
        <v>0.21808510638297873</v>
      </c>
      <c r="E200" s="3">
        <v>30</v>
      </c>
      <c r="F200" s="2">
        <f>E200/$Q$200</f>
        <v>0.15957446808510639</v>
      </c>
      <c r="G200" s="3">
        <v>17</v>
      </c>
      <c r="H200" s="2">
        <f>G200/$Q$200</f>
        <v>9.0425531914893623E-2</v>
      </c>
      <c r="I200" s="3">
        <v>22</v>
      </c>
      <c r="J200" s="2">
        <f>I200/$Q$200</f>
        <v>0.11702127659574468</v>
      </c>
      <c r="K200" s="3">
        <v>21</v>
      </c>
      <c r="L200" s="2">
        <f>K200/$Q$200</f>
        <v>0.11170212765957446</v>
      </c>
      <c r="M200" s="11">
        <v>15</v>
      </c>
      <c r="N200" s="2">
        <f>M200/$Q$200</f>
        <v>7.9787234042553196E-2</v>
      </c>
      <c r="O200" s="3">
        <v>42</v>
      </c>
      <c r="P200" s="2">
        <f>O200/$Q$200</f>
        <v>0.22340425531914893</v>
      </c>
      <c r="Q200" s="9">
        <v>188</v>
      </c>
      <c r="R200" s="9">
        <v>9</v>
      </c>
      <c r="S200" s="9">
        <v>197</v>
      </c>
      <c r="T200" s="103"/>
    </row>
    <row r="201" spans="2:20" x14ac:dyDescent="0.2">
      <c r="B201" s="24" t="s">
        <v>75</v>
      </c>
      <c r="C201" s="10">
        <v>24</v>
      </c>
      <c r="D201" s="2">
        <f>C201/$Q$201</f>
        <v>0.12698412698412698</v>
      </c>
      <c r="E201" s="3">
        <v>12</v>
      </c>
      <c r="F201" s="2">
        <f>E201/$Q$201</f>
        <v>6.3492063492063489E-2</v>
      </c>
      <c r="G201" s="3">
        <v>17</v>
      </c>
      <c r="H201" s="2">
        <f>G201/$Q$201</f>
        <v>8.9947089947089942E-2</v>
      </c>
      <c r="I201" s="3">
        <v>24</v>
      </c>
      <c r="J201" s="2">
        <f>I201/$Q$201</f>
        <v>0.12698412698412698</v>
      </c>
      <c r="K201" s="3">
        <v>36</v>
      </c>
      <c r="L201" s="2">
        <f>K201/$Q$201</f>
        <v>0.19047619047619047</v>
      </c>
      <c r="M201" s="4">
        <v>35</v>
      </c>
      <c r="N201" s="2">
        <f>M201/$Q$201</f>
        <v>0.18518518518518517</v>
      </c>
      <c r="O201" s="3">
        <v>41</v>
      </c>
      <c r="P201" s="2">
        <f>O201/$Q$201</f>
        <v>0.21693121693121692</v>
      </c>
      <c r="Q201" s="9">
        <v>189</v>
      </c>
      <c r="R201" s="9">
        <v>8</v>
      </c>
      <c r="S201" s="9">
        <v>197</v>
      </c>
      <c r="T201" s="103"/>
    </row>
    <row r="202" spans="2:20" x14ac:dyDescent="0.25">
      <c r="B202" s="24" t="s">
        <v>76</v>
      </c>
      <c r="C202" s="10">
        <v>23</v>
      </c>
      <c r="D202" s="2">
        <f>C202/$Q$202</f>
        <v>0.125</v>
      </c>
      <c r="E202" s="3">
        <v>18</v>
      </c>
      <c r="F202" s="2">
        <f>E202/$Q$202</f>
        <v>9.7826086956521743E-2</v>
      </c>
      <c r="G202" s="3">
        <v>18</v>
      </c>
      <c r="H202" s="2">
        <f>G202/$Q$202</f>
        <v>9.7826086956521743E-2</v>
      </c>
      <c r="I202" s="3">
        <v>29</v>
      </c>
      <c r="J202" s="2">
        <f>I202/$Q$202</f>
        <v>0.15760869565217392</v>
      </c>
      <c r="K202" s="3">
        <v>29</v>
      </c>
      <c r="L202" s="2">
        <f>K202/$Q$202</f>
        <v>0.15760869565217392</v>
      </c>
      <c r="M202" s="11">
        <v>24</v>
      </c>
      <c r="N202" s="2">
        <f>M202/$Q$202</f>
        <v>0.13043478260869565</v>
      </c>
      <c r="O202" s="3">
        <v>43</v>
      </c>
      <c r="P202" s="2">
        <f>O202/$Q$202</f>
        <v>0.23369565217391305</v>
      </c>
      <c r="Q202" s="9">
        <v>184</v>
      </c>
      <c r="R202" s="9">
        <v>13</v>
      </c>
      <c r="S202" s="9">
        <v>197</v>
      </c>
      <c r="T202" s="103"/>
    </row>
    <row r="203" spans="2:20" x14ac:dyDescent="0.2">
      <c r="B203" s="24" t="s">
        <v>66</v>
      </c>
      <c r="C203" s="10">
        <v>10</v>
      </c>
      <c r="D203" s="2">
        <f>C203/$Q$203</f>
        <v>5.2083333333333336E-2</v>
      </c>
      <c r="E203" s="3">
        <v>3</v>
      </c>
      <c r="F203" s="2">
        <f>E203/$Q$203</f>
        <v>1.5625E-2</v>
      </c>
      <c r="G203" s="3">
        <v>8</v>
      </c>
      <c r="H203" s="2">
        <f>G203/$Q$203</f>
        <v>4.1666666666666664E-2</v>
      </c>
      <c r="I203" s="3">
        <v>13</v>
      </c>
      <c r="J203" s="2">
        <f>I203/$Q$203</f>
        <v>6.7708333333333329E-2</v>
      </c>
      <c r="K203" s="3">
        <v>21</v>
      </c>
      <c r="L203" s="2">
        <f>K203/$Q$203</f>
        <v>0.109375</v>
      </c>
      <c r="M203" s="4">
        <v>38</v>
      </c>
      <c r="N203" s="2">
        <f>M203/$Q$203</f>
        <v>0.19791666666666666</v>
      </c>
      <c r="O203" s="3">
        <v>99</v>
      </c>
      <c r="P203" s="2">
        <f>O203/$Q$203</f>
        <v>0.515625</v>
      </c>
      <c r="Q203" s="9">
        <v>192</v>
      </c>
      <c r="R203" s="9">
        <v>5</v>
      </c>
      <c r="S203" s="9">
        <v>197</v>
      </c>
      <c r="T203" s="103"/>
    </row>
    <row r="204" spans="2:20" x14ac:dyDescent="0.25">
      <c r="B204" s="24" t="s">
        <v>67</v>
      </c>
      <c r="C204" s="10">
        <v>34</v>
      </c>
      <c r="D204" s="2">
        <f>C204/$Q$204</f>
        <v>0.18181818181818182</v>
      </c>
      <c r="E204" s="3">
        <v>27</v>
      </c>
      <c r="F204" s="2">
        <f>E204/$Q$204</f>
        <v>0.14438502673796791</v>
      </c>
      <c r="G204" s="3">
        <v>15</v>
      </c>
      <c r="H204" s="2">
        <f>G204/$Q$204</f>
        <v>8.0213903743315509E-2</v>
      </c>
      <c r="I204" s="3">
        <v>20</v>
      </c>
      <c r="J204" s="2">
        <f>I204/$Q$204</f>
        <v>0.10695187165775401</v>
      </c>
      <c r="K204" s="3">
        <v>19</v>
      </c>
      <c r="L204" s="2">
        <f>K204/$Q$204</f>
        <v>0.10160427807486631</v>
      </c>
      <c r="M204" s="11">
        <v>31</v>
      </c>
      <c r="N204" s="2">
        <f>M204/$Q$204</f>
        <v>0.16577540106951871</v>
      </c>
      <c r="O204" s="3">
        <v>41</v>
      </c>
      <c r="P204" s="2">
        <f>O204/$Q$204</f>
        <v>0.21925133689839571</v>
      </c>
      <c r="Q204" s="4">
        <v>187</v>
      </c>
      <c r="R204" s="4">
        <v>10</v>
      </c>
      <c r="S204" s="9">
        <v>197</v>
      </c>
      <c r="T204" s="103"/>
    </row>
    <row r="207" spans="2:20" x14ac:dyDescent="0.2">
      <c r="C207" s="102" t="s">
        <v>77</v>
      </c>
    </row>
    <row r="209" spans="2:20" ht="15" customHeight="1" x14ac:dyDescent="0.2">
      <c r="B209" s="254" t="s">
        <v>74</v>
      </c>
      <c r="C209" s="257" t="s">
        <v>262</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14</v>
      </c>
      <c r="D212" s="2">
        <f>C212/$Q$212</f>
        <v>0.16867469879518071</v>
      </c>
      <c r="E212" s="3">
        <v>11</v>
      </c>
      <c r="F212" s="2">
        <f>E212/$Q$212</f>
        <v>0.13253012048192772</v>
      </c>
      <c r="G212" s="3">
        <v>9</v>
      </c>
      <c r="H212" s="2">
        <f>G212/$Q$212</f>
        <v>0.10843373493975904</v>
      </c>
      <c r="I212" s="3">
        <v>16</v>
      </c>
      <c r="J212" s="2">
        <f>I212/$Q$212</f>
        <v>0.19277108433734941</v>
      </c>
      <c r="K212" s="3">
        <v>8</v>
      </c>
      <c r="L212" s="2">
        <f>K212/$Q$212</f>
        <v>9.6385542168674704E-2</v>
      </c>
      <c r="M212" s="11">
        <v>9</v>
      </c>
      <c r="N212" s="2">
        <f>M212/$Q$212</f>
        <v>0.10843373493975904</v>
      </c>
      <c r="O212" s="3">
        <v>16</v>
      </c>
      <c r="P212" s="2">
        <f>O212/$Q$212</f>
        <v>0.19277108433734941</v>
      </c>
      <c r="Q212" s="9">
        <v>83</v>
      </c>
      <c r="R212" s="9">
        <v>5</v>
      </c>
      <c r="S212" s="9">
        <v>88</v>
      </c>
      <c r="T212" s="103"/>
    </row>
    <row r="213" spans="2:20" x14ac:dyDescent="0.2">
      <c r="B213" s="24" t="s">
        <v>75</v>
      </c>
      <c r="C213" s="10">
        <v>8</v>
      </c>
      <c r="D213" s="2">
        <f>C213/$Q$213</f>
        <v>9.5238095238095233E-2</v>
      </c>
      <c r="E213" s="3">
        <v>2</v>
      </c>
      <c r="F213" s="2">
        <f>E213/$Q$213</f>
        <v>2.3809523809523808E-2</v>
      </c>
      <c r="G213" s="3">
        <v>8</v>
      </c>
      <c r="H213" s="2">
        <f>G213/$Q$213</f>
        <v>9.5238095238095233E-2</v>
      </c>
      <c r="I213" s="3">
        <v>7</v>
      </c>
      <c r="J213" s="2">
        <f>I213/$Q$213</f>
        <v>8.3333333333333329E-2</v>
      </c>
      <c r="K213" s="3">
        <v>20</v>
      </c>
      <c r="L213" s="2">
        <f>K213/$Q$213</f>
        <v>0.23809523809523808</v>
      </c>
      <c r="M213" s="4">
        <v>18</v>
      </c>
      <c r="N213" s="2">
        <f>M213/$Q$213</f>
        <v>0.21428571428571427</v>
      </c>
      <c r="O213" s="3">
        <v>21</v>
      </c>
      <c r="P213" s="2">
        <f>O213/$Q$213</f>
        <v>0.25</v>
      </c>
      <c r="Q213" s="9">
        <v>84</v>
      </c>
      <c r="R213" s="9">
        <v>4</v>
      </c>
      <c r="S213" s="9">
        <v>88</v>
      </c>
      <c r="T213" s="103"/>
    </row>
    <row r="214" spans="2:20" x14ac:dyDescent="0.25">
      <c r="B214" s="24" t="s">
        <v>76</v>
      </c>
      <c r="C214" s="10">
        <v>7</v>
      </c>
      <c r="D214" s="2">
        <f>C214/$Q$214</f>
        <v>8.8607594936708861E-2</v>
      </c>
      <c r="E214" s="3">
        <v>8</v>
      </c>
      <c r="F214" s="2">
        <f>E214/$Q$214</f>
        <v>0.10126582278481013</v>
      </c>
      <c r="G214" s="3">
        <v>11</v>
      </c>
      <c r="H214" s="2">
        <f>G214/$Q$214</f>
        <v>0.13924050632911392</v>
      </c>
      <c r="I214" s="3">
        <v>10</v>
      </c>
      <c r="J214" s="2">
        <f>I214/$Q$214</f>
        <v>0.12658227848101267</v>
      </c>
      <c r="K214" s="3">
        <v>14</v>
      </c>
      <c r="L214" s="2">
        <f>K214/$Q$214</f>
        <v>0.17721518987341772</v>
      </c>
      <c r="M214" s="11">
        <v>9</v>
      </c>
      <c r="N214" s="2">
        <f>M214/$Q$214</f>
        <v>0.11392405063291139</v>
      </c>
      <c r="O214" s="3">
        <v>20</v>
      </c>
      <c r="P214" s="2">
        <f>O214/$Q$214</f>
        <v>0.25316455696202533</v>
      </c>
      <c r="Q214" s="9">
        <v>79</v>
      </c>
      <c r="R214" s="9">
        <v>9</v>
      </c>
      <c r="S214" s="9">
        <v>88</v>
      </c>
      <c r="T214" s="103"/>
    </row>
    <row r="215" spans="2:20" x14ac:dyDescent="0.2">
      <c r="B215" s="24" t="s">
        <v>66</v>
      </c>
      <c r="C215" s="10">
        <v>1</v>
      </c>
      <c r="D215" s="2">
        <f>C215/$Q$215</f>
        <v>1.1627906976744186E-2</v>
      </c>
      <c r="E215" s="3">
        <v>0</v>
      </c>
      <c r="F215" s="2">
        <f>E215/$Q$215</f>
        <v>0</v>
      </c>
      <c r="G215" s="3">
        <v>1</v>
      </c>
      <c r="H215" s="2">
        <f>G215/$Q$215</f>
        <v>1.1627906976744186E-2</v>
      </c>
      <c r="I215" s="3">
        <v>1</v>
      </c>
      <c r="J215" s="2">
        <f>I215/$Q$215</f>
        <v>1.1627906976744186E-2</v>
      </c>
      <c r="K215" s="3">
        <v>3</v>
      </c>
      <c r="L215" s="2">
        <f>K215/$Q$215</f>
        <v>3.4883720930232558E-2</v>
      </c>
      <c r="M215" s="4">
        <v>16</v>
      </c>
      <c r="N215" s="2">
        <f>M215/$Q$215</f>
        <v>0.18604651162790697</v>
      </c>
      <c r="O215" s="3">
        <v>64</v>
      </c>
      <c r="P215" s="2">
        <f>O215/$Q$215</f>
        <v>0.7441860465116279</v>
      </c>
      <c r="Q215" s="11">
        <v>86</v>
      </c>
      <c r="R215" s="9">
        <v>2</v>
      </c>
      <c r="S215" s="9">
        <v>88</v>
      </c>
      <c r="T215" s="103"/>
    </row>
    <row r="216" spans="2:20" x14ac:dyDescent="0.25">
      <c r="B216" s="24" t="s">
        <v>78</v>
      </c>
      <c r="C216" s="10">
        <v>9</v>
      </c>
      <c r="D216" s="2">
        <f>C216/$Q$216</f>
        <v>0.10843373493975904</v>
      </c>
      <c r="E216" s="3">
        <v>10</v>
      </c>
      <c r="F216" s="2">
        <f>E216/$Q$216</f>
        <v>0.12048192771084337</v>
      </c>
      <c r="G216" s="3">
        <v>6</v>
      </c>
      <c r="H216" s="2">
        <f>G216/$Q$216</f>
        <v>7.2289156626506021E-2</v>
      </c>
      <c r="I216" s="3">
        <v>12</v>
      </c>
      <c r="J216" s="2">
        <f>I216/$Q$216</f>
        <v>0.14457831325301204</v>
      </c>
      <c r="K216" s="3">
        <v>7</v>
      </c>
      <c r="L216" s="2">
        <f>K216/$Q$216</f>
        <v>8.4337349397590355E-2</v>
      </c>
      <c r="M216" s="11">
        <v>16</v>
      </c>
      <c r="N216" s="2">
        <f>M216/$Q$216</f>
        <v>0.19277108433734941</v>
      </c>
      <c r="O216" s="3">
        <v>23</v>
      </c>
      <c r="P216" s="2">
        <f>O216/$Q$216</f>
        <v>0.27710843373493976</v>
      </c>
      <c r="Q216" s="9">
        <v>83</v>
      </c>
      <c r="R216" s="9">
        <v>5</v>
      </c>
      <c r="S216" s="9">
        <v>88</v>
      </c>
      <c r="T216" s="103"/>
    </row>
    <row r="219" spans="2:20" x14ac:dyDescent="0.2">
      <c r="C219" s="102" t="s">
        <v>79</v>
      </c>
    </row>
    <row r="221" spans="2:20" ht="15" customHeight="1" x14ac:dyDescent="0.2">
      <c r="B221" s="254" t="s">
        <v>74</v>
      </c>
      <c r="C221" s="257" t="s">
        <v>261</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27</v>
      </c>
      <c r="D224" s="2">
        <f>C224/$Q$224</f>
        <v>0.25714285714285712</v>
      </c>
      <c r="E224" s="3">
        <v>19</v>
      </c>
      <c r="F224" s="2">
        <f>E224/$Q$224</f>
        <v>0.18095238095238095</v>
      </c>
      <c r="G224" s="3">
        <v>8</v>
      </c>
      <c r="H224" s="2">
        <f>G224/$Q$224</f>
        <v>7.6190476190476197E-2</v>
      </c>
      <c r="I224" s="3">
        <v>6</v>
      </c>
      <c r="J224" s="2">
        <f>I224/$Q$224</f>
        <v>5.7142857142857141E-2</v>
      </c>
      <c r="K224" s="3">
        <v>13</v>
      </c>
      <c r="L224" s="2">
        <f>K224/$Q$224</f>
        <v>0.12380952380952381</v>
      </c>
      <c r="M224" s="11">
        <v>6</v>
      </c>
      <c r="N224" s="2">
        <f>M224/$Q$224</f>
        <v>5.7142857142857141E-2</v>
      </c>
      <c r="O224" s="3">
        <v>26</v>
      </c>
      <c r="P224" s="2">
        <f>O224/$Q$224</f>
        <v>0.24761904761904763</v>
      </c>
      <c r="Q224" s="9">
        <v>105</v>
      </c>
      <c r="R224" s="9">
        <v>4</v>
      </c>
      <c r="S224" s="9">
        <v>109</v>
      </c>
      <c r="T224" s="103"/>
    </row>
    <row r="225" spans="2:20" x14ac:dyDescent="0.2">
      <c r="B225" s="24" t="s">
        <v>75</v>
      </c>
      <c r="C225" s="10">
        <v>16</v>
      </c>
      <c r="D225" s="2">
        <f>C225/$Q$225</f>
        <v>0.15238095238095239</v>
      </c>
      <c r="E225" s="3">
        <v>10</v>
      </c>
      <c r="F225" s="2">
        <f>E225/$Q$225</f>
        <v>9.5238095238095233E-2</v>
      </c>
      <c r="G225" s="3">
        <v>9</v>
      </c>
      <c r="H225" s="2">
        <f>G225/$Q$225</f>
        <v>8.5714285714285715E-2</v>
      </c>
      <c r="I225" s="3">
        <v>17</v>
      </c>
      <c r="J225" s="2">
        <f>I225/$Q$225</f>
        <v>0.16190476190476191</v>
      </c>
      <c r="K225" s="3">
        <v>16</v>
      </c>
      <c r="L225" s="2">
        <f>K225/$Q$225</f>
        <v>0.15238095238095239</v>
      </c>
      <c r="M225" s="4">
        <v>17</v>
      </c>
      <c r="N225" s="2">
        <f>M225/$Q$225</f>
        <v>0.16190476190476191</v>
      </c>
      <c r="O225" s="3">
        <v>20</v>
      </c>
      <c r="P225" s="2">
        <f>O225/$Q$225</f>
        <v>0.19047619047619047</v>
      </c>
      <c r="Q225" s="9">
        <v>105</v>
      </c>
      <c r="R225" s="9">
        <v>4</v>
      </c>
      <c r="S225" s="9">
        <v>109</v>
      </c>
      <c r="T225" s="103"/>
    </row>
    <row r="226" spans="2:20" x14ac:dyDescent="0.25">
      <c r="B226" s="24" t="s">
        <v>76</v>
      </c>
      <c r="C226" s="10">
        <v>16</v>
      </c>
      <c r="D226" s="2">
        <f>C226/$Q$226</f>
        <v>0.15238095238095239</v>
      </c>
      <c r="E226" s="3">
        <v>10</v>
      </c>
      <c r="F226" s="2">
        <f>E226/$Q$226</f>
        <v>9.5238095238095233E-2</v>
      </c>
      <c r="G226" s="3">
        <v>7</v>
      </c>
      <c r="H226" s="2">
        <f>G226/$Q$226</f>
        <v>6.6666666666666666E-2</v>
      </c>
      <c r="I226" s="3">
        <v>19</v>
      </c>
      <c r="J226" s="2">
        <f>I226/$Q$226</f>
        <v>0.18095238095238095</v>
      </c>
      <c r="K226" s="3">
        <v>15</v>
      </c>
      <c r="L226" s="2">
        <f>K226/$Q$226</f>
        <v>0.14285714285714285</v>
      </c>
      <c r="M226" s="11">
        <v>15</v>
      </c>
      <c r="N226" s="2">
        <f>M226/$Q$226</f>
        <v>0.14285714285714285</v>
      </c>
      <c r="O226" s="3">
        <v>23</v>
      </c>
      <c r="P226" s="2">
        <f>O226/$Q$226</f>
        <v>0.21904761904761905</v>
      </c>
      <c r="Q226" s="9">
        <v>105</v>
      </c>
      <c r="R226" s="9">
        <v>4</v>
      </c>
      <c r="S226" s="9">
        <v>109</v>
      </c>
      <c r="T226" s="103"/>
    </row>
    <row r="227" spans="2:20" x14ac:dyDescent="0.2">
      <c r="B227" s="24" t="s">
        <v>66</v>
      </c>
      <c r="C227" s="10">
        <v>9</v>
      </c>
      <c r="D227" s="2">
        <f>C227/$Q$227</f>
        <v>8.4905660377358486E-2</v>
      </c>
      <c r="E227" s="3">
        <v>3</v>
      </c>
      <c r="F227" s="2">
        <f>E227/$Q$227</f>
        <v>2.8301886792452831E-2</v>
      </c>
      <c r="G227" s="3">
        <v>7</v>
      </c>
      <c r="H227" s="2">
        <f>G227/$Q$227</f>
        <v>6.6037735849056603E-2</v>
      </c>
      <c r="I227" s="3">
        <v>12</v>
      </c>
      <c r="J227" s="2">
        <f>I227/$Q$227</f>
        <v>0.11320754716981132</v>
      </c>
      <c r="K227" s="3">
        <v>18</v>
      </c>
      <c r="L227" s="2">
        <f>K227/$Q$227</f>
        <v>0.16981132075471697</v>
      </c>
      <c r="M227" s="4">
        <v>22</v>
      </c>
      <c r="N227" s="2">
        <f>M227/$Q$227</f>
        <v>0.20754716981132076</v>
      </c>
      <c r="O227" s="3">
        <v>35</v>
      </c>
      <c r="P227" s="2">
        <f>O227/$Q$227</f>
        <v>0.330188679245283</v>
      </c>
      <c r="Q227" s="9">
        <v>106</v>
      </c>
      <c r="R227" s="9">
        <v>3</v>
      </c>
      <c r="S227" s="9">
        <v>109</v>
      </c>
      <c r="T227" s="103"/>
    </row>
    <row r="228" spans="2:20" x14ac:dyDescent="0.25">
      <c r="B228" s="24" t="s">
        <v>78</v>
      </c>
      <c r="C228" s="10">
        <v>25</v>
      </c>
      <c r="D228" s="2">
        <f>C228/$Q$228</f>
        <v>0.24038461538461539</v>
      </c>
      <c r="E228" s="3">
        <v>17</v>
      </c>
      <c r="F228" s="2">
        <f>E228/$Q$228</f>
        <v>0.16346153846153846</v>
      </c>
      <c r="G228" s="3">
        <v>9</v>
      </c>
      <c r="H228" s="2">
        <f>G228/$Q$228</f>
        <v>8.6538461538461536E-2</v>
      </c>
      <c r="I228" s="3">
        <v>8</v>
      </c>
      <c r="J228" s="2">
        <f>I228/$Q$228</f>
        <v>7.6923076923076927E-2</v>
      </c>
      <c r="K228" s="3">
        <v>12</v>
      </c>
      <c r="L228" s="2">
        <f>K228/$Q$228</f>
        <v>0.11538461538461539</v>
      </c>
      <c r="M228" s="11">
        <v>15</v>
      </c>
      <c r="N228" s="2">
        <f>M228/$Q$228</f>
        <v>0.14423076923076922</v>
      </c>
      <c r="O228" s="3">
        <v>18</v>
      </c>
      <c r="P228" s="2">
        <f>O228/$Q$228</f>
        <v>0.17307692307692307</v>
      </c>
      <c r="Q228" s="9">
        <v>104</v>
      </c>
      <c r="R228" s="9">
        <v>5</v>
      </c>
      <c r="S228" s="9">
        <v>109</v>
      </c>
      <c r="T228" s="103"/>
    </row>
    <row r="231" spans="2:20" x14ac:dyDescent="0.25">
      <c r="C231" s="102" t="s">
        <v>80</v>
      </c>
    </row>
    <row r="233" spans="2:20" ht="15" customHeight="1" x14ac:dyDescent="0.2">
      <c r="B233" s="253" t="s">
        <v>81</v>
      </c>
      <c r="C233" s="257" t="s">
        <v>264</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9</v>
      </c>
      <c r="D236" s="2">
        <f>C236/$M$236</f>
        <v>6.0402684563758392E-2</v>
      </c>
      <c r="E236" s="3">
        <v>10</v>
      </c>
      <c r="F236" s="2">
        <f>E236/$M$236</f>
        <v>6.7114093959731544E-2</v>
      </c>
      <c r="G236" s="3">
        <v>33</v>
      </c>
      <c r="H236" s="2">
        <f>G236/$M$236</f>
        <v>0.22147651006711411</v>
      </c>
      <c r="I236" s="3">
        <v>64</v>
      </c>
      <c r="J236" s="2">
        <f>I236/$M$236</f>
        <v>0.42953020134228187</v>
      </c>
      <c r="K236" s="3">
        <v>33</v>
      </c>
      <c r="L236" s="2">
        <f>K236/$M$236</f>
        <v>0.22147651006711411</v>
      </c>
      <c r="M236" s="9">
        <v>149</v>
      </c>
      <c r="N236" s="9">
        <v>48</v>
      </c>
      <c r="O236" s="9">
        <v>197</v>
      </c>
      <c r="P236" s="103"/>
    </row>
    <row r="237" spans="2:20" x14ac:dyDescent="0.25">
      <c r="B237" s="24" t="s">
        <v>28</v>
      </c>
      <c r="C237" s="10">
        <v>3</v>
      </c>
      <c r="D237" s="2">
        <f>C237/$M$237</f>
        <v>4.4776119402985072E-2</v>
      </c>
      <c r="E237" s="3">
        <v>4</v>
      </c>
      <c r="F237" s="2">
        <f>E237/$M$237</f>
        <v>5.9701492537313432E-2</v>
      </c>
      <c r="G237" s="3">
        <v>15</v>
      </c>
      <c r="H237" s="2">
        <f>G237/$M$237</f>
        <v>0.22388059701492538</v>
      </c>
      <c r="I237" s="3">
        <v>27</v>
      </c>
      <c r="J237" s="2">
        <f>I237/$M$237</f>
        <v>0.40298507462686567</v>
      </c>
      <c r="K237" s="3">
        <v>18</v>
      </c>
      <c r="L237" s="2">
        <f>K237/$M$237</f>
        <v>0.26865671641791045</v>
      </c>
      <c r="M237" s="9">
        <v>67</v>
      </c>
      <c r="N237" s="9">
        <v>21</v>
      </c>
      <c r="O237" s="9">
        <v>88</v>
      </c>
      <c r="P237" s="103"/>
    </row>
    <row r="238" spans="2:20" x14ac:dyDescent="0.25">
      <c r="B238" s="24" t="s">
        <v>29</v>
      </c>
      <c r="C238" s="10">
        <v>6</v>
      </c>
      <c r="D238" s="2">
        <f>C238/$M$238</f>
        <v>7.3170731707317069E-2</v>
      </c>
      <c r="E238" s="3">
        <v>6</v>
      </c>
      <c r="F238" s="2">
        <f>E238/$M$238</f>
        <v>7.3170731707317069E-2</v>
      </c>
      <c r="G238" s="3">
        <v>18</v>
      </c>
      <c r="H238" s="2">
        <f>G238/$M$238</f>
        <v>0.21951219512195122</v>
      </c>
      <c r="I238" s="3">
        <v>37</v>
      </c>
      <c r="J238" s="2">
        <f>I238/$M$238</f>
        <v>0.45121951219512196</v>
      </c>
      <c r="K238" s="3">
        <v>15</v>
      </c>
      <c r="L238" s="2">
        <f>K238/$M$238</f>
        <v>0.18292682926829268</v>
      </c>
      <c r="M238" s="9">
        <v>82</v>
      </c>
      <c r="N238" s="9">
        <v>27</v>
      </c>
      <c r="O238" s="9">
        <v>109</v>
      </c>
      <c r="P238" s="103"/>
    </row>
    <row r="241" spans="2:16" x14ac:dyDescent="0.25">
      <c r="C241" s="102" t="s">
        <v>82</v>
      </c>
    </row>
    <row r="242" spans="2:16" x14ac:dyDescent="0.25">
      <c r="B242" s="27"/>
    </row>
    <row r="243" spans="2:16" ht="15" customHeight="1" x14ac:dyDescent="0.2">
      <c r="B243" s="254" t="s">
        <v>83</v>
      </c>
      <c r="C243" s="257" t="s">
        <v>263</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19</v>
      </c>
      <c r="D246" s="2">
        <f>C246/$M$246</f>
        <v>0.15447154471544716</v>
      </c>
      <c r="E246" s="3">
        <v>18</v>
      </c>
      <c r="F246" s="2">
        <f>E246/$M$246</f>
        <v>0.14634146341463414</v>
      </c>
      <c r="G246" s="3">
        <v>23</v>
      </c>
      <c r="H246" s="2">
        <f>G246/$M$246</f>
        <v>0.18699186991869918</v>
      </c>
      <c r="I246" s="3">
        <v>29</v>
      </c>
      <c r="J246" s="2">
        <f>I246/$M$246</f>
        <v>0.23577235772357724</v>
      </c>
      <c r="K246" s="3">
        <v>34</v>
      </c>
      <c r="L246" s="2">
        <f>K246/$M$246</f>
        <v>0.27642276422764228</v>
      </c>
      <c r="M246" s="9">
        <v>123</v>
      </c>
      <c r="N246" s="9">
        <v>74</v>
      </c>
      <c r="O246" s="9">
        <v>197</v>
      </c>
      <c r="P246" s="103"/>
    </row>
    <row r="247" spans="2:16" x14ac:dyDescent="0.25">
      <c r="B247" s="24" t="s">
        <v>87</v>
      </c>
      <c r="C247" s="10">
        <v>18</v>
      </c>
      <c r="D247" s="2">
        <f>C247/$M$247</f>
        <v>0.14173228346456693</v>
      </c>
      <c r="E247" s="3">
        <v>17</v>
      </c>
      <c r="F247" s="2">
        <f>E247/$M$247</f>
        <v>0.13385826771653545</v>
      </c>
      <c r="G247" s="3">
        <v>22</v>
      </c>
      <c r="H247" s="2">
        <f>G247/$M$247</f>
        <v>0.17322834645669291</v>
      </c>
      <c r="I247" s="3">
        <v>33</v>
      </c>
      <c r="J247" s="2">
        <f>I247/$M$247</f>
        <v>0.25984251968503935</v>
      </c>
      <c r="K247" s="3">
        <v>37</v>
      </c>
      <c r="L247" s="2">
        <f>K247/$M$247</f>
        <v>0.29133858267716534</v>
      </c>
      <c r="M247" s="9">
        <v>127</v>
      </c>
      <c r="N247" s="9">
        <v>70</v>
      </c>
      <c r="O247" s="9">
        <v>197</v>
      </c>
      <c r="P247" s="103"/>
    </row>
    <row r="248" spans="2:16" ht="24" x14ac:dyDescent="0.25">
      <c r="B248" s="24" t="s">
        <v>88</v>
      </c>
      <c r="C248" s="10">
        <v>19</v>
      </c>
      <c r="D248" s="2">
        <f>C248/$M$248</f>
        <v>0.1357142857142857</v>
      </c>
      <c r="E248" s="3">
        <v>25</v>
      </c>
      <c r="F248" s="2">
        <f>E248/$M$248</f>
        <v>0.17857142857142858</v>
      </c>
      <c r="G248" s="3">
        <v>22</v>
      </c>
      <c r="H248" s="2">
        <f>G248/$M$248</f>
        <v>0.15714285714285714</v>
      </c>
      <c r="I248" s="3">
        <v>41</v>
      </c>
      <c r="J248" s="2">
        <f>I248/$M$248</f>
        <v>0.29285714285714287</v>
      </c>
      <c r="K248" s="3">
        <v>33</v>
      </c>
      <c r="L248" s="2">
        <f>K248/$M$248</f>
        <v>0.23571428571428571</v>
      </c>
      <c r="M248" s="9">
        <v>140</v>
      </c>
      <c r="N248" s="9">
        <v>57</v>
      </c>
      <c r="O248" s="9">
        <v>197</v>
      </c>
      <c r="P248" s="103"/>
    </row>
    <row r="249" spans="2:16" ht="24" x14ac:dyDescent="0.2">
      <c r="B249" s="24" t="s">
        <v>89</v>
      </c>
      <c r="C249" s="10">
        <v>17</v>
      </c>
      <c r="D249" s="2">
        <f>C249/$M$249</f>
        <v>0.1118421052631579</v>
      </c>
      <c r="E249" s="3">
        <v>22</v>
      </c>
      <c r="F249" s="2">
        <f>E249/$M$249</f>
        <v>0.14473684210526316</v>
      </c>
      <c r="G249" s="3">
        <v>23</v>
      </c>
      <c r="H249" s="2">
        <f>G249/$M$249</f>
        <v>0.15131578947368421</v>
      </c>
      <c r="I249" s="3">
        <v>41</v>
      </c>
      <c r="J249" s="2">
        <f>I249/$M$249</f>
        <v>0.26973684210526316</v>
      </c>
      <c r="K249" s="3">
        <v>49</v>
      </c>
      <c r="L249" s="2">
        <f>K249/$M$249</f>
        <v>0.32236842105263158</v>
      </c>
      <c r="M249" s="9">
        <v>152</v>
      </c>
      <c r="N249" s="9">
        <v>45</v>
      </c>
      <c r="O249" s="9">
        <v>197</v>
      </c>
      <c r="P249" s="103"/>
    </row>
    <row r="250" spans="2:16" ht="24" x14ac:dyDescent="0.2">
      <c r="B250" s="24" t="s">
        <v>90</v>
      </c>
      <c r="C250" s="10">
        <v>1</v>
      </c>
      <c r="D250" s="2">
        <f>C250/$M$250</f>
        <v>6.024096385542169E-3</v>
      </c>
      <c r="E250" s="3">
        <v>6</v>
      </c>
      <c r="F250" s="2">
        <f>E250/$M$250</f>
        <v>3.614457831325301E-2</v>
      </c>
      <c r="G250" s="3">
        <v>12</v>
      </c>
      <c r="H250" s="2">
        <f>G250/$M$250</f>
        <v>7.2289156626506021E-2</v>
      </c>
      <c r="I250" s="3">
        <v>42</v>
      </c>
      <c r="J250" s="2">
        <f>I250/$M$250</f>
        <v>0.25301204819277107</v>
      </c>
      <c r="K250" s="3">
        <v>105</v>
      </c>
      <c r="L250" s="2">
        <f>K250/$M$250</f>
        <v>0.63253012048192769</v>
      </c>
      <c r="M250" s="9">
        <v>166</v>
      </c>
      <c r="N250" s="9">
        <v>31</v>
      </c>
      <c r="O250" s="9">
        <v>197</v>
      </c>
      <c r="P250" s="103"/>
    </row>
    <row r="251" spans="2:16" ht="36" x14ac:dyDescent="0.2">
      <c r="B251" s="24" t="s">
        <v>91</v>
      </c>
      <c r="C251" s="10">
        <v>3</v>
      </c>
      <c r="D251" s="2">
        <f>C251/$M$251</f>
        <v>1.7441860465116279E-2</v>
      </c>
      <c r="E251" s="3">
        <v>4</v>
      </c>
      <c r="F251" s="2">
        <f>E251/$M$251</f>
        <v>2.3255813953488372E-2</v>
      </c>
      <c r="G251" s="3">
        <v>16</v>
      </c>
      <c r="H251" s="2">
        <f>G251/$M$251</f>
        <v>9.3023255813953487E-2</v>
      </c>
      <c r="I251" s="3">
        <v>28</v>
      </c>
      <c r="J251" s="2">
        <f>I251/$M$251</f>
        <v>0.16279069767441862</v>
      </c>
      <c r="K251" s="3">
        <v>121</v>
      </c>
      <c r="L251" s="2">
        <f>K251/$M$251</f>
        <v>0.70348837209302328</v>
      </c>
      <c r="M251" s="11">
        <v>172</v>
      </c>
      <c r="N251" s="9">
        <v>25</v>
      </c>
      <c r="O251" s="9">
        <v>197</v>
      </c>
      <c r="P251" s="103"/>
    </row>
    <row r="254" spans="2:16" x14ac:dyDescent="0.25">
      <c r="B254" s="27"/>
      <c r="C254" s="102" t="s">
        <v>92</v>
      </c>
    </row>
    <row r="256" spans="2:16" ht="15" customHeight="1" x14ac:dyDescent="0.2">
      <c r="B256" s="254" t="s">
        <v>83</v>
      </c>
      <c r="C256" s="257" t="s">
        <v>262</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8</v>
      </c>
      <c r="D259" s="2">
        <f>C259/$M$259</f>
        <v>0.13333333333333333</v>
      </c>
      <c r="E259" s="3">
        <v>9</v>
      </c>
      <c r="F259" s="2">
        <f>E259/$M$259</f>
        <v>0.15</v>
      </c>
      <c r="G259" s="3">
        <v>14</v>
      </c>
      <c r="H259" s="2">
        <f>G259/$M$259</f>
        <v>0.23333333333333334</v>
      </c>
      <c r="I259" s="3">
        <v>14</v>
      </c>
      <c r="J259" s="2">
        <f>I259/$M$259</f>
        <v>0.23333333333333334</v>
      </c>
      <c r="K259" s="3">
        <v>15</v>
      </c>
      <c r="L259" s="2">
        <f>K259/$M$259</f>
        <v>0.25</v>
      </c>
      <c r="M259" s="9">
        <v>60</v>
      </c>
      <c r="N259" s="9">
        <v>28</v>
      </c>
      <c r="O259" s="9">
        <v>88</v>
      </c>
      <c r="P259" s="103"/>
    </row>
    <row r="260" spans="2:16" x14ac:dyDescent="0.25">
      <c r="B260" s="24" t="s">
        <v>87</v>
      </c>
      <c r="C260" s="10">
        <v>6</v>
      </c>
      <c r="D260" s="2">
        <f>C260/$M$260</f>
        <v>9.2307692307692313E-2</v>
      </c>
      <c r="E260" s="3">
        <v>5</v>
      </c>
      <c r="F260" s="2">
        <f>E260/$M$260</f>
        <v>7.6923076923076927E-2</v>
      </c>
      <c r="G260" s="3">
        <v>15</v>
      </c>
      <c r="H260" s="2">
        <f>G260/$M$260</f>
        <v>0.23076923076923078</v>
      </c>
      <c r="I260" s="3">
        <v>19</v>
      </c>
      <c r="J260" s="2">
        <f>I260/$M$260</f>
        <v>0.29230769230769232</v>
      </c>
      <c r="K260" s="3">
        <v>20</v>
      </c>
      <c r="L260" s="2">
        <f>K260/$M$260</f>
        <v>0.30769230769230771</v>
      </c>
      <c r="M260" s="9">
        <v>65</v>
      </c>
      <c r="N260" s="9">
        <v>23</v>
      </c>
      <c r="O260" s="9">
        <v>88</v>
      </c>
      <c r="P260" s="103"/>
    </row>
    <row r="261" spans="2:16" ht="24" x14ac:dyDescent="0.25">
      <c r="B261" s="24" t="s">
        <v>88</v>
      </c>
      <c r="C261" s="10">
        <v>6</v>
      </c>
      <c r="D261" s="2">
        <f>C261/$M$261</f>
        <v>9.6774193548387094E-2</v>
      </c>
      <c r="E261" s="3">
        <v>11</v>
      </c>
      <c r="F261" s="2">
        <f>E261/$M$261</f>
        <v>0.17741935483870969</v>
      </c>
      <c r="G261" s="3">
        <v>11</v>
      </c>
      <c r="H261" s="2">
        <f>G261/$M$261</f>
        <v>0.17741935483870969</v>
      </c>
      <c r="I261" s="3">
        <v>21</v>
      </c>
      <c r="J261" s="2">
        <f>I261/$M$261</f>
        <v>0.33870967741935482</v>
      </c>
      <c r="K261" s="3">
        <v>13</v>
      </c>
      <c r="L261" s="2">
        <f>K261/$M$261</f>
        <v>0.20967741935483872</v>
      </c>
      <c r="M261" s="9">
        <v>62</v>
      </c>
      <c r="N261" s="9">
        <v>26</v>
      </c>
      <c r="O261" s="9">
        <v>88</v>
      </c>
      <c r="P261" s="103"/>
    </row>
    <row r="262" spans="2:16" ht="24" x14ac:dyDescent="0.2">
      <c r="B262" s="24" t="s">
        <v>93</v>
      </c>
      <c r="C262" s="10">
        <v>3</v>
      </c>
      <c r="D262" s="2">
        <f>C262/$M$262</f>
        <v>4.3478260869565216E-2</v>
      </c>
      <c r="E262" s="3">
        <v>5</v>
      </c>
      <c r="F262" s="2">
        <f>E262/$M$262</f>
        <v>7.2463768115942032E-2</v>
      </c>
      <c r="G262" s="3">
        <v>10</v>
      </c>
      <c r="H262" s="2">
        <f>G262/$M$262</f>
        <v>0.14492753623188406</v>
      </c>
      <c r="I262" s="3">
        <v>24</v>
      </c>
      <c r="J262" s="2">
        <f>I262/$M$262</f>
        <v>0.34782608695652173</v>
      </c>
      <c r="K262" s="3">
        <v>27</v>
      </c>
      <c r="L262" s="2">
        <f>K262/$M$262</f>
        <v>0.39130434782608697</v>
      </c>
      <c r="M262" s="9">
        <v>69</v>
      </c>
      <c r="N262" s="9">
        <v>19</v>
      </c>
      <c r="O262" s="9">
        <v>88</v>
      </c>
      <c r="P262" s="103"/>
    </row>
    <row r="263" spans="2:16" ht="24" x14ac:dyDescent="0.2">
      <c r="B263" s="24" t="s">
        <v>90</v>
      </c>
      <c r="C263" s="10">
        <v>1</v>
      </c>
      <c r="D263" s="2">
        <f>C263/$M$263</f>
        <v>1.4492753623188406E-2</v>
      </c>
      <c r="E263" s="3">
        <v>4</v>
      </c>
      <c r="F263" s="2">
        <f>E263/$M$263</f>
        <v>5.7971014492753624E-2</v>
      </c>
      <c r="G263" s="3">
        <v>8</v>
      </c>
      <c r="H263" s="2">
        <f>G263/$M$263</f>
        <v>0.11594202898550725</v>
      </c>
      <c r="I263" s="3">
        <v>19</v>
      </c>
      <c r="J263" s="2">
        <f>I263/$M$263</f>
        <v>0.27536231884057971</v>
      </c>
      <c r="K263" s="3">
        <v>37</v>
      </c>
      <c r="L263" s="2">
        <f>K263/$M$263</f>
        <v>0.53623188405797106</v>
      </c>
      <c r="M263" s="9">
        <v>69</v>
      </c>
      <c r="N263" s="9">
        <v>19</v>
      </c>
      <c r="O263" s="9">
        <v>88</v>
      </c>
      <c r="P263" s="103"/>
    </row>
    <row r="264" spans="2:16" ht="36" x14ac:dyDescent="0.2">
      <c r="B264" s="24" t="s">
        <v>91</v>
      </c>
      <c r="C264" s="10">
        <v>1</v>
      </c>
      <c r="D264" s="2">
        <f>C264/$M$264</f>
        <v>1.3513513513513514E-2</v>
      </c>
      <c r="E264" s="3">
        <v>3</v>
      </c>
      <c r="F264" s="2">
        <f>E264/$M$264</f>
        <v>4.0540540540540543E-2</v>
      </c>
      <c r="G264" s="3">
        <v>5</v>
      </c>
      <c r="H264" s="2">
        <f>G264/$M$264</f>
        <v>6.7567567567567571E-2</v>
      </c>
      <c r="I264" s="3">
        <v>10</v>
      </c>
      <c r="J264" s="2">
        <f>I264/$M$264</f>
        <v>0.13513513513513514</v>
      </c>
      <c r="K264" s="3">
        <v>55</v>
      </c>
      <c r="L264" s="2">
        <f>K264/$M$264</f>
        <v>0.7432432432432432</v>
      </c>
      <c r="M264" s="9">
        <v>74</v>
      </c>
      <c r="N264" s="9">
        <v>14</v>
      </c>
      <c r="O264" s="9">
        <v>88</v>
      </c>
      <c r="P264" s="103"/>
    </row>
    <row r="265" spans="2:16" x14ac:dyDescent="0.25">
      <c r="P265" s="103"/>
    </row>
    <row r="267" spans="2:16" x14ac:dyDescent="0.25">
      <c r="C267" s="102" t="s">
        <v>94</v>
      </c>
    </row>
    <row r="269" spans="2:16" ht="15" customHeight="1" x14ac:dyDescent="0.2">
      <c r="B269" s="254" t="s">
        <v>83</v>
      </c>
      <c r="C269" s="257" t="s">
        <v>261</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11</v>
      </c>
      <c r="D272" s="2">
        <f>C272/$M$272</f>
        <v>0.17460317460317459</v>
      </c>
      <c r="E272" s="3">
        <v>9</v>
      </c>
      <c r="F272" s="2">
        <f>E272/$M$272</f>
        <v>0.14285714285714285</v>
      </c>
      <c r="G272" s="3">
        <v>9</v>
      </c>
      <c r="H272" s="2">
        <f>G272/$M$272</f>
        <v>0.14285714285714285</v>
      </c>
      <c r="I272" s="3">
        <v>15</v>
      </c>
      <c r="J272" s="2">
        <f>I272/$M$272</f>
        <v>0.23809523809523808</v>
      </c>
      <c r="K272" s="3">
        <v>19</v>
      </c>
      <c r="L272" s="2">
        <f>K272/$M$272</f>
        <v>0.30158730158730157</v>
      </c>
      <c r="M272" s="4">
        <v>63</v>
      </c>
      <c r="N272" s="4">
        <v>46</v>
      </c>
      <c r="O272" s="4">
        <v>109</v>
      </c>
      <c r="P272" s="103"/>
    </row>
    <row r="273" spans="2:16" x14ac:dyDescent="0.25">
      <c r="B273" s="24" t="s">
        <v>87</v>
      </c>
      <c r="C273" s="10">
        <v>12</v>
      </c>
      <c r="D273" s="2">
        <f>C273/$M$273</f>
        <v>0.19354838709677419</v>
      </c>
      <c r="E273" s="3">
        <v>12</v>
      </c>
      <c r="F273" s="2">
        <f>E273/$M$273</f>
        <v>0.19354838709677419</v>
      </c>
      <c r="G273" s="3">
        <v>7</v>
      </c>
      <c r="H273" s="2">
        <f>G273/$M$273</f>
        <v>0.11290322580645161</v>
      </c>
      <c r="I273" s="3">
        <v>14</v>
      </c>
      <c r="J273" s="2">
        <f>I273/$M$273</f>
        <v>0.22580645161290322</v>
      </c>
      <c r="K273" s="3">
        <v>17</v>
      </c>
      <c r="L273" s="2">
        <f>K273/$M$273</f>
        <v>0.27419354838709675</v>
      </c>
      <c r="M273" s="3">
        <f t="shared" ref="M273" si="2">C273+E273+G273+I273+K273</f>
        <v>62</v>
      </c>
      <c r="N273" s="4">
        <v>47</v>
      </c>
      <c r="O273" s="35">
        <f t="shared" ref="O273" si="3">M273+N273</f>
        <v>109</v>
      </c>
      <c r="P273" s="103"/>
    </row>
    <row r="274" spans="2:16" ht="24" x14ac:dyDescent="0.25">
      <c r="B274" s="24" t="s">
        <v>88</v>
      </c>
      <c r="C274" s="10">
        <v>13</v>
      </c>
      <c r="D274" s="2">
        <f>C274/$M$274</f>
        <v>0.16666666666666666</v>
      </c>
      <c r="E274" s="3">
        <v>14</v>
      </c>
      <c r="F274" s="2">
        <f>E274/$M$274</f>
        <v>0.17948717948717949</v>
      </c>
      <c r="G274" s="3">
        <v>11</v>
      </c>
      <c r="H274" s="2">
        <f>G274/$M$274</f>
        <v>0.14102564102564102</v>
      </c>
      <c r="I274" s="3">
        <v>20</v>
      </c>
      <c r="J274" s="2">
        <f>I274/$M$274</f>
        <v>0.25641025641025639</v>
      </c>
      <c r="K274" s="3">
        <v>20</v>
      </c>
      <c r="L274" s="2">
        <f>K274/$M$274</f>
        <v>0.25641025641025639</v>
      </c>
      <c r="M274" s="4">
        <v>78</v>
      </c>
      <c r="N274" s="4">
        <v>31</v>
      </c>
      <c r="O274" s="4">
        <v>109</v>
      </c>
      <c r="P274" s="103"/>
    </row>
    <row r="275" spans="2:16" ht="24" x14ac:dyDescent="0.2">
      <c r="B275" s="24" t="s">
        <v>93</v>
      </c>
      <c r="C275" s="10">
        <v>14</v>
      </c>
      <c r="D275" s="2">
        <f>C275/$M$275</f>
        <v>0.16867469879518071</v>
      </c>
      <c r="E275" s="3">
        <v>17</v>
      </c>
      <c r="F275" s="2">
        <f>E275/$M$275</f>
        <v>0.20481927710843373</v>
      </c>
      <c r="G275" s="3">
        <v>13</v>
      </c>
      <c r="H275" s="2">
        <f>G275/$M$275</f>
        <v>0.15662650602409639</v>
      </c>
      <c r="I275" s="3">
        <v>17</v>
      </c>
      <c r="J275" s="2">
        <f>I275/$M$275</f>
        <v>0.20481927710843373</v>
      </c>
      <c r="K275" s="3">
        <v>22</v>
      </c>
      <c r="L275" s="2">
        <f>K275/$M$275</f>
        <v>0.26506024096385544</v>
      </c>
      <c r="M275" s="4">
        <v>83</v>
      </c>
      <c r="N275" s="4">
        <v>26</v>
      </c>
      <c r="O275" s="4">
        <v>109</v>
      </c>
      <c r="P275" s="103"/>
    </row>
    <row r="276" spans="2:16" ht="24" x14ac:dyDescent="0.2">
      <c r="B276" s="24" t="s">
        <v>90</v>
      </c>
      <c r="C276" s="10">
        <v>0</v>
      </c>
      <c r="D276" s="2">
        <f>C276/$M$276</f>
        <v>0</v>
      </c>
      <c r="E276" s="3">
        <v>2</v>
      </c>
      <c r="F276" s="2">
        <f>E276/$M$276</f>
        <v>2.0618556701030927E-2</v>
      </c>
      <c r="G276" s="3">
        <v>4</v>
      </c>
      <c r="H276" s="2">
        <f>G276/$M$276</f>
        <v>4.1237113402061855E-2</v>
      </c>
      <c r="I276" s="3">
        <v>23</v>
      </c>
      <c r="J276" s="2">
        <f>I276/$M$276</f>
        <v>0.23711340206185566</v>
      </c>
      <c r="K276" s="3">
        <v>68</v>
      </c>
      <c r="L276" s="2">
        <f>K276/$M$276</f>
        <v>0.7010309278350515</v>
      </c>
      <c r="M276" s="4">
        <v>97</v>
      </c>
      <c r="N276" s="4">
        <v>12</v>
      </c>
      <c r="O276" s="4">
        <v>109</v>
      </c>
      <c r="P276" s="103"/>
    </row>
    <row r="277" spans="2:16" ht="36" x14ac:dyDescent="0.2">
      <c r="B277" s="24" t="s">
        <v>91</v>
      </c>
      <c r="C277" s="10">
        <v>2</v>
      </c>
      <c r="D277" s="2">
        <f>C277/$M$277</f>
        <v>2.0408163265306121E-2</v>
      </c>
      <c r="E277" s="3">
        <v>1</v>
      </c>
      <c r="F277" s="2">
        <f>E277/$M$277</f>
        <v>1.020408163265306E-2</v>
      </c>
      <c r="G277" s="3">
        <v>11</v>
      </c>
      <c r="H277" s="2">
        <f>G277/$M$277</f>
        <v>0.11224489795918367</v>
      </c>
      <c r="I277" s="3">
        <v>18</v>
      </c>
      <c r="J277" s="2">
        <f>I277/$M$277</f>
        <v>0.18367346938775511</v>
      </c>
      <c r="K277" s="3">
        <v>66</v>
      </c>
      <c r="L277" s="2">
        <f>K277/$M$277</f>
        <v>0.67346938775510201</v>
      </c>
      <c r="M277" s="4">
        <v>98</v>
      </c>
      <c r="N277" s="4">
        <v>11</v>
      </c>
      <c r="O277" s="4">
        <v>109</v>
      </c>
      <c r="P277" s="103"/>
    </row>
    <row r="278" spans="2:16" ht="24" x14ac:dyDescent="0.25">
      <c r="B278" s="24" t="s">
        <v>95</v>
      </c>
      <c r="C278" s="10">
        <v>7</v>
      </c>
      <c r="D278" s="2">
        <f>C278/$M$278</f>
        <v>7.4468085106382975E-2</v>
      </c>
      <c r="E278" s="3">
        <v>7</v>
      </c>
      <c r="F278" s="2">
        <f>E278/$M$278</f>
        <v>7.4468085106382975E-2</v>
      </c>
      <c r="G278" s="3">
        <v>15</v>
      </c>
      <c r="H278" s="2">
        <f>G278/$M$278</f>
        <v>0.15957446808510639</v>
      </c>
      <c r="I278" s="3">
        <v>16</v>
      </c>
      <c r="J278" s="2">
        <f>I278/$M$278</f>
        <v>0.1702127659574468</v>
      </c>
      <c r="K278" s="3">
        <v>49</v>
      </c>
      <c r="L278" s="2">
        <f>K278/$M$278</f>
        <v>0.52127659574468088</v>
      </c>
      <c r="M278" s="9">
        <v>94</v>
      </c>
      <c r="N278" s="9">
        <v>15</v>
      </c>
      <c r="O278" s="4">
        <v>109</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262</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4</v>
      </c>
      <c r="D288" s="2">
        <f>C288/$M$288</f>
        <v>4.8192771084337352E-2</v>
      </c>
      <c r="E288" s="3">
        <v>6</v>
      </c>
      <c r="F288" s="2">
        <f>E288/$M$288</f>
        <v>7.2289156626506021E-2</v>
      </c>
      <c r="G288" s="3">
        <v>14</v>
      </c>
      <c r="H288" s="2">
        <f>G288/$M$288</f>
        <v>0.16867469879518071</v>
      </c>
      <c r="I288" s="3">
        <v>21</v>
      </c>
      <c r="J288" s="2">
        <f>I288/$M$288</f>
        <v>0.25301204819277107</v>
      </c>
      <c r="K288" s="3">
        <v>38</v>
      </c>
      <c r="L288" s="2">
        <f>K288/$M$288</f>
        <v>0.45783132530120479</v>
      </c>
      <c r="M288" s="9">
        <v>83</v>
      </c>
      <c r="N288" s="9">
        <v>5</v>
      </c>
      <c r="O288" s="9">
        <v>88</v>
      </c>
      <c r="P288" s="103"/>
    </row>
    <row r="289" spans="2:16" x14ac:dyDescent="0.25">
      <c r="B289" s="24" t="s">
        <v>100</v>
      </c>
      <c r="C289" s="10">
        <v>2</v>
      </c>
      <c r="D289" s="2">
        <f>C289/$M$289</f>
        <v>2.5000000000000001E-2</v>
      </c>
      <c r="E289" s="3">
        <v>9</v>
      </c>
      <c r="F289" s="2">
        <f>E289/$M$289</f>
        <v>0.1125</v>
      </c>
      <c r="G289" s="3">
        <v>10</v>
      </c>
      <c r="H289" s="2">
        <f>G289/$M$289</f>
        <v>0.125</v>
      </c>
      <c r="I289" s="3">
        <v>28</v>
      </c>
      <c r="J289" s="2">
        <f>I289/$M$289</f>
        <v>0.35</v>
      </c>
      <c r="K289" s="3">
        <v>31</v>
      </c>
      <c r="L289" s="2">
        <f>K289/$M$289</f>
        <v>0.38750000000000001</v>
      </c>
      <c r="M289" s="9">
        <v>80</v>
      </c>
      <c r="N289" s="9">
        <v>8</v>
      </c>
      <c r="O289" s="9">
        <v>88</v>
      </c>
      <c r="P289" s="103"/>
    </row>
    <row r="290" spans="2:16" x14ac:dyDescent="0.2">
      <c r="B290" s="24" t="s">
        <v>101</v>
      </c>
      <c r="C290" s="10">
        <v>6</v>
      </c>
      <c r="D290" s="2">
        <f>C290/$M$290</f>
        <v>7.6923076923076927E-2</v>
      </c>
      <c r="E290" s="3">
        <v>23</v>
      </c>
      <c r="F290" s="2">
        <f>E290/$M$290</f>
        <v>0.29487179487179488</v>
      </c>
      <c r="G290" s="3">
        <v>14</v>
      </c>
      <c r="H290" s="2">
        <f>G290/$M$290</f>
        <v>0.17948717948717949</v>
      </c>
      <c r="I290" s="3">
        <v>18</v>
      </c>
      <c r="J290" s="2">
        <f>I290/$M$290</f>
        <v>0.23076923076923078</v>
      </c>
      <c r="K290" s="3">
        <v>17</v>
      </c>
      <c r="L290" s="2">
        <f>K290/$M$290</f>
        <v>0.21794871794871795</v>
      </c>
      <c r="M290" s="4">
        <v>78</v>
      </c>
      <c r="N290" s="4">
        <v>10</v>
      </c>
      <c r="O290" s="9">
        <v>88</v>
      </c>
      <c r="P290" s="103"/>
    </row>
    <row r="291" spans="2:16" x14ac:dyDescent="0.25">
      <c r="B291" s="24" t="s">
        <v>102</v>
      </c>
      <c r="C291" s="10">
        <v>8</v>
      </c>
      <c r="D291" s="2">
        <f>C291/$M$291</f>
        <v>0.10810810810810811</v>
      </c>
      <c r="E291" s="3">
        <v>13</v>
      </c>
      <c r="F291" s="2">
        <f>E291/$M$291</f>
        <v>0.17567567567567569</v>
      </c>
      <c r="G291" s="3">
        <v>25</v>
      </c>
      <c r="H291" s="2">
        <f>G291/$M$291</f>
        <v>0.33783783783783783</v>
      </c>
      <c r="I291" s="3">
        <v>17</v>
      </c>
      <c r="J291" s="2">
        <f>I291/$M$291</f>
        <v>0.22972972972972974</v>
      </c>
      <c r="K291" s="3">
        <v>11</v>
      </c>
      <c r="L291" s="2">
        <f>K291/$M$291</f>
        <v>0.14864864864864866</v>
      </c>
      <c r="M291" s="4">
        <v>74</v>
      </c>
      <c r="N291" s="4">
        <v>14</v>
      </c>
      <c r="O291" s="9">
        <v>88</v>
      </c>
      <c r="P291" s="103"/>
    </row>
    <row r="292" spans="2:16" x14ac:dyDescent="0.25">
      <c r="P292" s="103"/>
    </row>
    <row r="294" spans="2:16" x14ac:dyDescent="0.25">
      <c r="C294" s="102" t="s">
        <v>103</v>
      </c>
    </row>
    <row r="296" spans="2:16" ht="15" customHeight="1" x14ac:dyDescent="0.2">
      <c r="B296" s="254" t="s">
        <v>104</v>
      </c>
      <c r="C296" s="257" t="s">
        <v>262</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6</v>
      </c>
      <c r="D299" s="2">
        <f>C299/$I$299</f>
        <v>6.8181818181818177E-2</v>
      </c>
      <c r="E299" s="3">
        <v>28</v>
      </c>
      <c r="F299" s="2">
        <f>E299/$I$299</f>
        <v>0.31818181818181818</v>
      </c>
      <c r="G299" s="3">
        <v>54</v>
      </c>
      <c r="H299" s="2">
        <f>G299/$I$299</f>
        <v>0.61363636363636365</v>
      </c>
      <c r="I299" s="9">
        <v>88</v>
      </c>
      <c r="J299" s="9">
        <v>0</v>
      </c>
      <c r="K299" s="9">
        <v>88</v>
      </c>
      <c r="L299" s="103"/>
    </row>
    <row r="300" spans="2:16" x14ac:dyDescent="0.25">
      <c r="B300" s="24" t="s">
        <v>109</v>
      </c>
      <c r="C300" s="10">
        <v>5</v>
      </c>
      <c r="D300" s="2">
        <f>C300/$I$300</f>
        <v>5.6818181818181816E-2</v>
      </c>
      <c r="E300" s="3">
        <v>16</v>
      </c>
      <c r="F300" s="2">
        <f>E300/$I$300</f>
        <v>0.18181818181818182</v>
      </c>
      <c r="G300" s="3">
        <v>67</v>
      </c>
      <c r="H300" s="2">
        <f>G300/$I$300</f>
        <v>0.76136363636363635</v>
      </c>
      <c r="I300" s="9">
        <v>88</v>
      </c>
      <c r="J300" s="9">
        <v>0</v>
      </c>
      <c r="K300" s="9">
        <v>88</v>
      </c>
      <c r="L300" s="103"/>
    </row>
    <row r="301" spans="2:16" x14ac:dyDescent="0.25">
      <c r="B301" s="24" t="s">
        <v>110</v>
      </c>
      <c r="C301" s="10">
        <v>8</v>
      </c>
      <c r="D301" s="2">
        <f>C301/$I$301</f>
        <v>9.0909090909090912E-2</v>
      </c>
      <c r="E301" s="3">
        <v>30</v>
      </c>
      <c r="F301" s="2">
        <f>E301/$I$301</f>
        <v>0.34090909090909088</v>
      </c>
      <c r="G301" s="3">
        <v>50</v>
      </c>
      <c r="H301" s="2">
        <f>G301/$I$301</f>
        <v>0.56818181818181823</v>
      </c>
      <c r="I301" s="9">
        <v>88</v>
      </c>
      <c r="J301" s="9">
        <v>0</v>
      </c>
      <c r="K301" s="9">
        <v>88</v>
      </c>
      <c r="L301" s="103"/>
    </row>
    <row r="302" spans="2:16" x14ac:dyDescent="0.25">
      <c r="B302" s="24" t="s">
        <v>111</v>
      </c>
      <c r="C302" s="10">
        <v>7</v>
      </c>
      <c r="D302" s="2">
        <f>C302/$I$302</f>
        <v>7.9545454545454544E-2</v>
      </c>
      <c r="E302" s="3">
        <v>10</v>
      </c>
      <c r="F302" s="2">
        <f>E302/$I$302</f>
        <v>0.11363636363636363</v>
      </c>
      <c r="G302" s="3">
        <v>71</v>
      </c>
      <c r="H302" s="2">
        <f>G302/$I$302</f>
        <v>0.80681818181818177</v>
      </c>
      <c r="I302" s="9">
        <v>88</v>
      </c>
      <c r="J302" s="9">
        <v>0</v>
      </c>
      <c r="K302" s="9">
        <v>88</v>
      </c>
      <c r="L302" s="103"/>
    </row>
    <row r="303" spans="2:16" x14ac:dyDescent="0.25">
      <c r="B303" s="24" t="s">
        <v>112</v>
      </c>
      <c r="C303" s="10">
        <v>5</v>
      </c>
      <c r="D303" s="2">
        <f>C303/$I$303</f>
        <v>5.7471264367816091E-2</v>
      </c>
      <c r="E303" s="3">
        <v>15</v>
      </c>
      <c r="F303" s="2">
        <f>E303/$I$303</f>
        <v>0.17241379310344829</v>
      </c>
      <c r="G303" s="3">
        <v>67</v>
      </c>
      <c r="H303" s="2">
        <f>G303/$I$303</f>
        <v>0.77011494252873558</v>
      </c>
      <c r="I303" s="9">
        <v>87</v>
      </c>
      <c r="J303" s="9">
        <v>1</v>
      </c>
      <c r="K303" s="9">
        <v>88</v>
      </c>
      <c r="L303" s="103"/>
    </row>
    <row r="304" spans="2:16" x14ac:dyDescent="0.25">
      <c r="B304" s="24" t="s">
        <v>113</v>
      </c>
      <c r="C304" s="10">
        <v>6</v>
      </c>
      <c r="D304" s="2">
        <f>C304/$I$304</f>
        <v>6.8965517241379309E-2</v>
      </c>
      <c r="E304" s="3">
        <v>10</v>
      </c>
      <c r="F304" s="2">
        <f>E304/$I$304</f>
        <v>0.11494252873563218</v>
      </c>
      <c r="G304" s="3">
        <v>71</v>
      </c>
      <c r="H304" s="2">
        <f>G304/$I$304</f>
        <v>0.81609195402298851</v>
      </c>
      <c r="I304" s="9">
        <v>87</v>
      </c>
      <c r="J304" s="9">
        <v>1</v>
      </c>
      <c r="K304" s="9">
        <v>88</v>
      </c>
      <c r="L304" s="103"/>
    </row>
    <row r="305" spans="2:12" x14ac:dyDescent="0.25">
      <c r="B305" s="119" t="s">
        <v>114</v>
      </c>
      <c r="C305" s="10">
        <v>2</v>
      </c>
      <c r="D305" s="2">
        <f>C305/$I$305</f>
        <v>9.5238095238095233E-2</v>
      </c>
      <c r="E305" s="3">
        <v>0</v>
      </c>
      <c r="F305" s="2">
        <f>E305/$I$305</f>
        <v>0</v>
      </c>
      <c r="G305" s="3">
        <v>19</v>
      </c>
      <c r="H305" s="2">
        <f>G305/$I$305</f>
        <v>0.90476190476190477</v>
      </c>
      <c r="I305" s="9">
        <v>21</v>
      </c>
      <c r="J305" s="9">
        <v>67</v>
      </c>
      <c r="K305" s="9">
        <f>J305+I305</f>
        <v>88</v>
      </c>
      <c r="L305" s="103"/>
    </row>
    <row r="308" spans="2:12" x14ac:dyDescent="0.25">
      <c r="B308" s="27"/>
      <c r="C308" s="102" t="s">
        <v>115</v>
      </c>
    </row>
    <row r="310" spans="2:12" ht="15" customHeight="1" x14ac:dyDescent="0.2">
      <c r="B310" s="257" t="s">
        <v>116</v>
      </c>
      <c r="C310" s="257" t="s">
        <v>262</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5</v>
      </c>
      <c r="D313" s="2">
        <f>C313/$G$313</f>
        <v>0.17857142857142858</v>
      </c>
      <c r="E313" s="3">
        <v>23</v>
      </c>
      <c r="F313" s="2">
        <f>E313/$G$313</f>
        <v>0.8214285714285714</v>
      </c>
      <c r="G313" s="11">
        <v>28</v>
      </c>
      <c r="H313" s="9">
        <v>60</v>
      </c>
      <c r="I313" s="11">
        <v>88</v>
      </c>
      <c r="J313" s="103"/>
    </row>
    <row r="314" spans="2:12" x14ac:dyDescent="0.25">
      <c r="B314" s="24" t="s">
        <v>109</v>
      </c>
      <c r="C314" s="10">
        <v>2</v>
      </c>
      <c r="D314" s="2">
        <f>C314/$G$314</f>
        <v>0.11764705882352941</v>
      </c>
      <c r="E314" s="3">
        <v>15</v>
      </c>
      <c r="F314" s="2">
        <f>E314/$G$314</f>
        <v>0.88235294117647056</v>
      </c>
      <c r="G314" s="11">
        <v>17</v>
      </c>
      <c r="H314" s="11">
        <v>71</v>
      </c>
      <c r="I314" s="38">
        <v>88</v>
      </c>
      <c r="J314" s="103"/>
    </row>
    <row r="315" spans="2:12" x14ac:dyDescent="0.25">
      <c r="B315" s="24" t="s">
        <v>110</v>
      </c>
      <c r="C315" s="10">
        <v>3</v>
      </c>
      <c r="D315" s="2">
        <f>C315/$G$315</f>
        <v>0.12</v>
      </c>
      <c r="E315" s="3">
        <v>22</v>
      </c>
      <c r="F315" s="2">
        <f>E315/$G$315</f>
        <v>0.88</v>
      </c>
      <c r="G315" s="11">
        <v>25</v>
      </c>
      <c r="H315" s="11">
        <v>63</v>
      </c>
      <c r="I315" s="11">
        <v>88</v>
      </c>
      <c r="J315" s="103"/>
    </row>
    <row r="316" spans="2:12" x14ac:dyDescent="0.25">
      <c r="B316" s="24" t="s">
        <v>111</v>
      </c>
      <c r="C316" s="10">
        <v>2</v>
      </c>
      <c r="D316" s="2">
        <f>C316/$G$316</f>
        <v>0.15384615384615385</v>
      </c>
      <c r="E316" s="3">
        <v>11</v>
      </c>
      <c r="F316" s="2">
        <f>E316/$G$316</f>
        <v>0.84615384615384615</v>
      </c>
      <c r="G316" s="9">
        <v>13</v>
      </c>
      <c r="H316" s="9">
        <v>75</v>
      </c>
      <c r="I316" s="9">
        <v>88</v>
      </c>
      <c r="J316" s="103"/>
    </row>
    <row r="317" spans="2:12" x14ac:dyDescent="0.25">
      <c r="B317" s="24" t="s">
        <v>112</v>
      </c>
      <c r="C317" s="10">
        <v>2</v>
      </c>
      <c r="D317" s="2">
        <f>C317/$G$317</f>
        <v>0.14285714285714285</v>
      </c>
      <c r="E317" s="3">
        <v>12</v>
      </c>
      <c r="F317" s="2">
        <f>E317/$G$317</f>
        <v>0.8571428571428571</v>
      </c>
      <c r="G317" s="9">
        <v>14</v>
      </c>
      <c r="H317" s="9">
        <v>74</v>
      </c>
      <c r="I317" s="9">
        <v>88</v>
      </c>
      <c r="J317" s="103"/>
    </row>
    <row r="318" spans="2:12" x14ac:dyDescent="0.25">
      <c r="B318" s="24" t="s">
        <v>113</v>
      </c>
      <c r="C318" s="10">
        <v>2</v>
      </c>
      <c r="D318" s="2">
        <f>C318/$G$318</f>
        <v>0.16666666666666666</v>
      </c>
      <c r="E318" s="3">
        <v>10</v>
      </c>
      <c r="F318" s="2">
        <f>E318/$G$318</f>
        <v>0.83333333333333337</v>
      </c>
      <c r="G318" s="9">
        <v>12</v>
      </c>
      <c r="H318" s="9">
        <v>76</v>
      </c>
      <c r="I318" s="9">
        <v>88</v>
      </c>
      <c r="J318" s="103"/>
    </row>
    <row r="319" spans="2:12" x14ac:dyDescent="0.25">
      <c r="B319" s="24" t="s">
        <v>114</v>
      </c>
      <c r="C319" s="10">
        <v>0</v>
      </c>
      <c r="D319" s="2">
        <f>C319/G319</f>
        <v>0</v>
      </c>
      <c r="E319" s="3">
        <v>1</v>
      </c>
      <c r="F319" s="2">
        <f>E319/G319</f>
        <v>1</v>
      </c>
      <c r="G319" s="9">
        <v>1</v>
      </c>
      <c r="H319" s="9">
        <v>87</v>
      </c>
      <c r="I319" s="9">
        <v>88</v>
      </c>
      <c r="J319" s="103"/>
    </row>
    <row r="322" spans="2:10" x14ac:dyDescent="0.25">
      <c r="C322" s="102" t="s">
        <v>119</v>
      </c>
    </row>
    <row r="324" spans="2:10" ht="15" customHeight="1" x14ac:dyDescent="0.2">
      <c r="B324" s="254" t="s">
        <v>120</v>
      </c>
      <c r="C324" s="257" t="s">
        <v>262</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75</v>
      </c>
      <c r="D327" s="2">
        <f>C327/$G$327</f>
        <v>0.85227272727272729</v>
      </c>
      <c r="E327" s="3">
        <v>13</v>
      </c>
      <c r="F327" s="2">
        <f>E327/$G$327</f>
        <v>0.14772727272727273</v>
      </c>
      <c r="G327" s="11">
        <v>88</v>
      </c>
      <c r="H327" s="9">
        <v>0</v>
      </c>
      <c r="I327" s="9">
        <v>88</v>
      </c>
      <c r="J327" s="103"/>
    </row>
    <row r="328" spans="2:10" x14ac:dyDescent="0.25">
      <c r="B328" s="24" t="s">
        <v>124</v>
      </c>
      <c r="C328" s="10">
        <v>27</v>
      </c>
      <c r="D328" s="2">
        <f>C328/$G$328</f>
        <v>0.32142857142857145</v>
      </c>
      <c r="E328" s="3">
        <v>57</v>
      </c>
      <c r="F328" s="2">
        <f>E328/$G$328</f>
        <v>0.6785714285714286</v>
      </c>
      <c r="G328" s="11">
        <f>E328+C328</f>
        <v>84</v>
      </c>
      <c r="H328" s="9">
        <v>4</v>
      </c>
      <c r="I328" s="36">
        <f>G328+H328</f>
        <v>88</v>
      </c>
      <c r="J328" s="103"/>
    </row>
    <row r="329" spans="2:10" x14ac:dyDescent="0.25">
      <c r="B329" s="119" t="s">
        <v>114</v>
      </c>
      <c r="C329" s="10">
        <v>4</v>
      </c>
      <c r="D329" s="2">
        <f>C329/$G$329</f>
        <v>0.14814814814814814</v>
      </c>
      <c r="E329" s="3">
        <v>23</v>
      </c>
      <c r="F329" s="2">
        <f>E329/$G$329</f>
        <v>0.85185185185185186</v>
      </c>
      <c r="G329" s="11">
        <v>27</v>
      </c>
      <c r="H329" s="9">
        <v>61</v>
      </c>
      <c r="I329" s="9">
        <v>88</v>
      </c>
      <c r="J329" s="103"/>
    </row>
    <row r="330" spans="2:10" x14ac:dyDescent="0.25">
      <c r="B330" s="24" t="s">
        <v>125</v>
      </c>
      <c r="C330" s="10">
        <v>6</v>
      </c>
      <c r="D330" s="2">
        <f>C330/$G$330</f>
        <v>6.8181818181818177E-2</v>
      </c>
      <c r="E330" s="3">
        <v>82</v>
      </c>
      <c r="F330" s="2">
        <f>E330/$G$330</f>
        <v>0.93181818181818177</v>
      </c>
      <c r="G330" s="9">
        <v>88</v>
      </c>
      <c r="H330" s="9">
        <v>0</v>
      </c>
      <c r="I330" s="9">
        <v>88</v>
      </c>
      <c r="J330" s="103"/>
    </row>
    <row r="331" spans="2:10" x14ac:dyDescent="0.25">
      <c r="B331" s="24" t="s">
        <v>126</v>
      </c>
      <c r="C331" s="10">
        <v>3</v>
      </c>
      <c r="D331" s="2">
        <f>C331/$G$331</f>
        <v>3.4090909090909088E-2</v>
      </c>
      <c r="E331" s="3">
        <v>85</v>
      </c>
      <c r="F331" s="2">
        <f>E331/$G$331</f>
        <v>0.96590909090909094</v>
      </c>
      <c r="G331" s="9">
        <v>88</v>
      </c>
      <c r="H331" s="9">
        <v>0</v>
      </c>
      <c r="I331" s="9">
        <v>88</v>
      </c>
      <c r="J331" s="103"/>
    </row>
    <row r="332" spans="2:10" ht="24" x14ac:dyDescent="0.2">
      <c r="B332" s="24" t="s">
        <v>127</v>
      </c>
      <c r="C332" s="10">
        <v>4</v>
      </c>
      <c r="D332" s="2">
        <f>C332/$G$332</f>
        <v>4.6511627906976744E-2</v>
      </c>
      <c r="E332" s="3">
        <v>82</v>
      </c>
      <c r="F332" s="2">
        <f>E332/$G$332</f>
        <v>0.95348837209302328</v>
      </c>
      <c r="G332" s="9">
        <v>86</v>
      </c>
      <c r="H332" s="9">
        <v>2</v>
      </c>
      <c r="I332" s="9">
        <v>88</v>
      </c>
      <c r="J332" s="103"/>
    </row>
    <row r="333" spans="2:10" x14ac:dyDescent="0.25">
      <c r="B333" s="24" t="s">
        <v>128</v>
      </c>
      <c r="C333" s="10">
        <v>11</v>
      </c>
      <c r="D333" s="2">
        <f>C333/$G$333</f>
        <v>0.12643678160919541</v>
      </c>
      <c r="E333" s="3">
        <v>76</v>
      </c>
      <c r="F333" s="2">
        <f>E333/$G$333</f>
        <v>0.87356321839080464</v>
      </c>
      <c r="G333" s="9">
        <v>87</v>
      </c>
      <c r="H333" s="9">
        <v>1</v>
      </c>
      <c r="I333" s="9">
        <v>88</v>
      </c>
      <c r="J333" s="103"/>
    </row>
    <row r="336" spans="2:10" x14ac:dyDescent="0.25">
      <c r="C336" s="102" t="s">
        <v>129</v>
      </c>
    </row>
    <row r="338" spans="2:16" ht="15" customHeight="1" x14ac:dyDescent="0.2">
      <c r="B338" s="254" t="s">
        <v>130</v>
      </c>
      <c r="C338" s="257" t="s">
        <v>262</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12</v>
      </c>
      <c r="D341" s="2">
        <f>C341/$M$341</f>
        <v>0.16216216216216217</v>
      </c>
      <c r="E341" s="3">
        <v>17</v>
      </c>
      <c r="F341" s="2">
        <f>E341/$M$341</f>
        <v>0.22972972972972974</v>
      </c>
      <c r="G341" s="11">
        <v>14</v>
      </c>
      <c r="H341" s="2">
        <f>G341/$M$341</f>
        <v>0.1891891891891892</v>
      </c>
      <c r="I341" s="3">
        <v>20</v>
      </c>
      <c r="J341" s="2">
        <f>I341/$M$341</f>
        <v>0.27027027027027029</v>
      </c>
      <c r="K341" s="9">
        <v>11</v>
      </c>
      <c r="L341" s="2">
        <f>K341/$M$341</f>
        <v>0.14864864864864866</v>
      </c>
      <c r="M341" s="9">
        <v>74</v>
      </c>
      <c r="N341" s="9">
        <v>14</v>
      </c>
      <c r="O341" s="9">
        <v>88</v>
      </c>
      <c r="P341" s="103"/>
    </row>
    <row r="342" spans="2:16" x14ac:dyDescent="0.2">
      <c r="B342" s="24" t="s">
        <v>134</v>
      </c>
      <c r="C342" s="10">
        <v>5</v>
      </c>
      <c r="D342" s="2">
        <f>C342/$M$342</f>
        <v>6.25E-2</v>
      </c>
      <c r="E342" s="3">
        <v>3</v>
      </c>
      <c r="F342" s="2">
        <f>E342/$M$342</f>
        <v>3.7499999999999999E-2</v>
      </c>
      <c r="G342" s="9">
        <v>8</v>
      </c>
      <c r="H342" s="2">
        <f>G342/$M$342</f>
        <v>0.1</v>
      </c>
      <c r="I342" s="3">
        <v>26</v>
      </c>
      <c r="J342" s="2">
        <f>I342/$M$342</f>
        <v>0.32500000000000001</v>
      </c>
      <c r="K342" s="9">
        <v>38</v>
      </c>
      <c r="L342" s="2">
        <f>K342/$M$342</f>
        <v>0.47499999999999998</v>
      </c>
      <c r="M342" s="9">
        <v>80</v>
      </c>
      <c r="N342" s="9">
        <v>8</v>
      </c>
      <c r="O342" s="9">
        <v>88</v>
      </c>
      <c r="P342" s="103"/>
    </row>
    <row r="343" spans="2:16" x14ac:dyDescent="0.2">
      <c r="B343" s="24" t="s">
        <v>135</v>
      </c>
      <c r="C343" s="10">
        <v>12</v>
      </c>
      <c r="D343" s="2">
        <f>C343/$M$343</f>
        <v>0.16216216216216217</v>
      </c>
      <c r="E343" s="3">
        <v>13</v>
      </c>
      <c r="F343" s="2">
        <f>E343/$M$343</f>
        <v>0.17567567567567569</v>
      </c>
      <c r="G343" s="9">
        <v>17</v>
      </c>
      <c r="H343" s="2">
        <f>G343/$M$343</f>
        <v>0.22972972972972974</v>
      </c>
      <c r="I343" s="3">
        <v>18</v>
      </c>
      <c r="J343" s="2">
        <f>I343/$M$343</f>
        <v>0.24324324324324326</v>
      </c>
      <c r="K343" s="9">
        <v>14</v>
      </c>
      <c r="L343" s="2">
        <f>K343/$M$343</f>
        <v>0.1891891891891892</v>
      </c>
      <c r="M343" s="9">
        <v>74</v>
      </c>
      <c r="N343" s="9">
        <v>14</v>
      </c>
      <c r="O343" s="9">
        <v>88</v>
      </c>
      <c r="P343" s="103"/>
    </row>
    <row r="344" spans="2:16" x14ac:dyDescent="0.25">
      <c r="B344" s="24" t="s">
        <v>136</v>
      </c>
      <c r="C344" s="10">
        <v>14</v>
      </c>
      <c r="D344" s="2">
        <f>C344/$M$344</f>
        <v>0.18666666666666668</v>
      </c>
      <c r="E344" s="3">
        <v>17</v>
      </c>
      <c r="F344" s="2">
        <f>E344/$M$344</f>
        <v>0.22666666666666666</v>
      </c>
      <c r="G344" s="11">
        <v>17</v>
      </c>
      <c r="H344" s="2">
        <f>G344/$M$344</f>
        <v>0.22666666666666666</v>
      </c>
      <c r="I344" s="3">
        <v>14</v>
      </c>
      <c r="J344" s="2">
        <f>I344/$M$344</f>
        <v>0.18666666666666668</v>
      </c>
      <c r="K344" s="9">
        <v>13</v>
      </c>
      <c r="L344" s="2">
        <f>K344/$M$344</f>
        <v>0.17333333333333334</v>
      </c>
      <c r="M344" s="9">
        <v>75</v>
      </c>
      <c r="N344" s="9">
        <v>13</v>
      </c>
      <c r="O344" s="9">
        <v>88</v>
      </c>
      <c r="P344" s="103"/>
    </row>
    <row r="345" spans="2:16" x14ac:dyDescent="0.25">
      <c r="B345" s="24" t="s">
        <v>137</v>
      </c>
      <c r="C345" s="10">
        <v>1</v>
      </c>
      <c r="D345" s="2">
        <f>C345/$M$345</f>
        <v>1.2500000000000001E-2</v>
      </c>
      <c r="E345" s="3">
        <v>6</v>
      </c>
      <c r="F345" s="2">
        <f>E345/$M$345</f>
        <v>7.4999999999999997E-2</v>
      </c>
      <c r="G345" s="11">
        <v>10</v>
      </c>
      <c r="H345" s="2">
        <f>G345/$M$345</f>
        <v>0.125</v>
      </c>
      <c r="I345" s="3">
        <v>28</v>
      </c>
      <c r="J345" s="2">
        <f>I345/$M$345</f>
        <v>0.35</v>
      </c>
      <c r="K345" s="9">
        <v>35</v>
      </c>
      <c r="L345" s="2">
        <f>K345/$M$345</f>
        <v>0.4375</v>
      </c>
      <c r="M345" s="9">
        <v>80</v>
      </c>
      <c r="N345" s="9">
        <v>8</v>
      </c>
      <c r="O345" s="9">
        <v>88</v>
      </c>
      <c r="P345" s="103"/>
    </row>
    <row r="348" spans="2:16" s="102" customFormat="1" x14ac:dyDescent="0.2">
      <c r="C348" s="102" t="s">
        <v>138</v>
      </c>
    </row>
    <row r="350" spans="2:16" ht="15" customHeight="1" x14ac:dyDescent="0.2">
      <c r="B350" s="254" t="s">
        <v>139</v>
      </c>
      <c r="C350" s="257" t="s">
        <v>261</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6</v>
      </c>
      <c r="D353" s="2">
        <f>C353/$M$353</f>
        <v>5.7142857142857141E-2</v>
      </c>
      <c r="E353" s="3">
        <v>7</v>
      </c>
      <c r="F353" s="2">
        <f>E353/$M$353</f>
        <v>6.6666666666666666E-2</v>
      </c>
      <c r="G353" s="11">
        <v>9</v>
      </c>
      <c r="H353" s="2">
        <f>G353/$M$353</f>
        <v>8.5714285714285715E-2</v>
      </c>
      <c r="I353" s="3">
        <v>31</v>
      </c>
      <c r="J353" s="2">
        <f>I353/$M$353</f>
        <v>0.29523809523809524</v>
      </c>
      <c r="K353" s="9">
        <v>52</v>
      </c>
      <c r="L353" s="2">
        <f>K353/$M$353</f>
        <v>0.49523809523809526</v>
      </c>
      <c r="M353" s="9">
        <v>105</v>
      </c>
      <c r="N353" s="9">
        <v>4</v>
      </c>
      <c r="O353" s="9">
        <v>109</v>
      </c>
      <c r="P353" s="103"/>
    </row>
    <row r="354" spans="2:16" x14ac:dyDescent="0.25">
      <c r="B354" s="24" t="s">
        <v>100</v>
      </c>
      <c r="C354" s="10">
        <v>4</v>
      </c>
      <c r="D354" s="2">
        <f>C354/$M$354</f>
        <v>3.9215686274509803E-2</v>
      </c>
      <c r="E354" s="3">
        <v>6</v>
      </c>
      <c r="F354" s="2">
        <f>E354/$M$354</f>
        <v>5.8823529411764705E-2</v>
      </c>
      <c r="G354" s="11">
        <v>11</v>
      </c>
      <c r="H354" s="2">
        <f>G354/$M$354</f>
        <v>0.10784313725490197</v>
      </c>
      <c r="I354" s="3">
        <v>32</v>
      </c>
      <c r="J354" s="2">
        <f>I354/$M$354</f>
        <v>0.31372549019607843</v>
      </c>
      <c r="K354" s="9">
        <v>49</v>
      </c>
      <c r="L354" s="2">
        <f>K354/$M$354</f>
        <v>0.48039215686274511</v>
      </c>
      <c r="M354" s="4">
        <v>102</v>
      </c>
      <c r="N354" s="4">
        <v>7</v>
      </c>
      <c r="O354" s="9">
        <v>109</v>
      </c>
      <c r="P354" s="103"/>
    </row>
    <row r="355" spans="2:16" x14ac:dyDescent="0.2">
      <c r="B355" s="24" t="s">
        <v>101</v>
      </c>
      <c r="C355" s="10">
        <v>10</v>
      </c>
      <c r="D355" s="2">
        <f>C355/$M$355</f>
        <v>0.10416666666666667</v>
      </c>
      <c r="E355" s="3">
        <v>14</v>
      </c>
      <c r="F355" s="2">
        <f>E355/$M$355</f>
        <v>0.14583333333333334</v>
      </c>
      <c r="G355" s="11">
        <v>28</v>
      </c>
      <c r="H355" s="2">
        <f>G355/$M$355</f>
        <v>0.29166666666666669</v>
      </c>
      <c r="I355" s="3">
        <v>19</v>
      </c>
      <c r="J355" s="2">
        <f>I355/$M$355</f>
        <v>0.19791666666666666</v>
      </c>
      <c r="K355" s="9">
        <v>25</v>
      </c>
      <c r="L355" s="2">
        <f>K355/$M$355</f>
        <v>0.26041666666666669</v>
      </c>
      <c r="M355" s="4">
        <v>96</v>
      </c>
      <c r="N355" s="4">
        <v>13</v>
      </c>
      <c r="O355" s="9">
        <v>109</v>
      </c>
      <c r="P355" s="103"/>
    </row>
    <row r="356" spans="2:16" x14ac:dyDescent="0.25">
      <c r="B356" s="24" t="s">
        <v>102</v>
      </c>
      <c r="C356" s="10">
        <v>12</v>
      </c>
      <c r="D356" s="2">
        <f>C356/$M$356</f>
        <v>0.12371134020618557</v>
      </c>
      <c r="E356" s="3">
        <v>22</v>
      </c>
      <c r="F356" s="2">
        <f>E356/$M$356</f>
        <v>0.22680412371134021</v>
      </c>
      <c r="G356" s="11">
        <v>23</v>
      </c>
      <c r="H356" s="2">
        <f>G356/$M$356</f>
        <v>0.23711340206185566</v>
      </c>
      <c r="I356" s="3">
        <v>21</v>
      </c>
      <c r="J356" s="2">
        <f>I356/$M$356</f>
        <v>0.21649484536082475</v>
      </c>
      <c r="K356" s="9">
        <v>19</v>
      </c>
      <c r="L356" s="2">
        <f>K356/$M$356</f>
        <v>0.19587628865979381</v>
      </c>
      <c r="M356" s="9">
        <v>97</v>
      </c>
      <c r="N356" s="9">
        <v>12</v>
      </c>
      <c r="O356" s="9">
        <v>109</v>
      </c>
      <c r="P356" s="103"/>
    </row>
    <row r="357" spans="2:16" x14ac:dyDescent="0.25">
      <c r="P357"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ht="24" x14ac:dyDescent="0.25">
      <c r="B363" s="24" t="s">
        <v>261</v>
      </c>
      <c r="C363" s="10">
        <v>34</v>
      </c>
      <c r="D363" s="2">
        <f>C363/$K$363</f>
        <v>0.33333333333333331</v>
      </c>
      <c r="E363" s="3">
        <v>60</v>
      </c>
      <c r="F363" s="2">
        <f>E363/$K$363</f>
        <v>0.58823529411764708</v>
      </c>
      <c r="G363" s="11">
        <v>6</v>
      </c>
      <c r="H363" s="2">
        <f>G363/$K$363</f>
        <v>5.8823529411764705E-2</v>
      </c>
      <c r="I363" s="3">
        <v>2</v>
      </c>
      <c r="J363" s="2">
        <f>I363/$K$363</f>
        <v>1.9607843137254902E-2</v>
      </c>
      <c r="K363" s="11">
        <v>102</v>
      </c>
      <c r="L363" s="9">
        <v>7</v>
      </c>
      <c r="M363" s="9">
        <v>109</v>
      </c>
      <c r="N363" s="103"/>
    </row>
    <row r="364" spans="2:16" x14ac:dyDescent="0.25">
      <c r="B364" s="29" t="s">
        <v>100</v>
      </c>
      <c r="C364" s="32"/>
      <c r="D364" s="32"/>
      <c r="E364" s="32"/>
      <c r="F364" s="32"/>
      <c r="G364" s="32"/>
      <c r="H364" s="32"/>
      <c r="I364" s="32"/>
      <c r="J364" s="32"/>
      <c r="K364" s="32"/>
      <c r="L364" s="32"/>
      <c r="M364" s="9"/>
    </row>
    <row r="365" spans="2:16" ht="24" x14ac:dyDescent="0.25">
      <c r="B365" s="24" t="s">
        <v>261</v>
      </c>
      <c r="C365" s="10">
        <v>45</v>
      </c>
      <c r="D365" s="2">
        <f>C365/$K$365</f>
        <v>0.45454545454545453</v>
      </c>
      <c r="E365" s="3">
        <v>28</v>
      </c>
      <c r="F365" s="2">
        <f>E365/$K$365</f>
        <v>0.28282828282828282</v>
      </c>
      <c r="G365" s="11">
        <v>21</v>
      </c>
      <c r="H365" s="2">
        <f>G365/$K$365</f>
        <v>0.21212121212121213</v>
      </c>
      <c r="I365" s="3">
        <v>5</v>
      </c>
      <c r="J365" s="2">
        <f>I365/$K$365</f>
        <v>5.0505050505050504E-2</v>
      </c>
      <c r="K365" s="11">
        <v>99</v>
      </c>
      <c r="L365" s="9">
        <v>10</v>
      </c>
      <c r="M365" s="9">
        <v>109</v>
      </c>
      <c r="N365" s="103"/>
    </row>
    <row r="366" spans="2:16" x14ac:dyDescent="0.2">
      <c r="B366" s="29" t="s">
        <v>101</v>
      </c>
      <c r="C366" s="32"/>
      <c r="D366" s="32"/>
      <c r="E366" s="9"/>
      <c r="F366" s="32"/>
      <c r="G366" s="9"/>
      <c r="H366" s="32"/>
      <c r="I366" s="9"/>
      <c r="J366" s="32"/>
      <c r="K366" s="9"/>
      <c r="L366" s="9"/>
      <c r="M366" s="9"/>
    </row>
    <row r="367" spans="2:16" ht="24" x14ac:dyDescent="0.25">
      <c r="B367" s="24" t="s">
        <v>261</v>
      </c>
      <c r="C367" s="10">
        <v>18</v>
      </c>
      <c r="D367" s="2">
        <f>C367/$K$367</f>
        <v>0.21686746987951808</v>
      </c>
      <c r="E367" s="3">
        <v>45</v>
      </c>
      <c r="F367" s="2">
        <f>E367/$K$367</f>
        <v>0.54216867469879515</v>
      </c>
      <c r="G367" s="11">
        <v>18</v>
      </c>
      <c r="H367" s="2">
        <f>G367/$K$367</f>
        <v>0.21686746987951808</v>
      </c>
      <c r="I367" s="3">
        <v>2</v>
      </c>
      <c r="J367" s="2">
        <f>I367/$K$367</f>
        <v>2.4096385542168676E-2</v>
      </c>
      <c r="K367" s="9">
        <v>83</v>
      </c>
      <c r="L367" s="9">
        <v>26</v>
      </c>
      <c r="M367" s="9">
        <v>109</v>
      </c>
      <c r="N367" s="103"/>
    </row>
    <row r="368" spans="2:16" ht="23.45" x14ac:dyDescent="0.25">
      <c r="B368" s="29" t="s">
        <v>102</v>
      </c>
      <c r="C368" s="32"/>
      <c r="D368" s="32"/>
      <c r="E368" s="9"/>
      <c r="F368" s="32"/>
      <c r="G368" s="9"/>
      <c r="H368" s="32"/>
      <c r="I368" s="9"/>
      <c r="J368" s="32"/>
      <c r="K368" s="9"/>
      <c r="L368" s="9"/>
      <c r="M368" s="9"/>
    </row>
    <row r="369" spans="2:15" ht="24" x14ac:dyDescent="0.25">
      <c r="B369" s="24" t="s">
        <v>261</v>
      </c>
      <c r="C369" s="10">
        <v>15</v>
      </c>
      <c r="D369" s="2">
        <f>C369/$K$369</f>
        <v>0.24193548387096775</v>
      </c>
      <c r="E369" s="3">
        <v>38</v>
      </c>
      <c r="F369" s="2">
        <f>E369/$K$369</f>
        <v>0.61290322580645162</v>
      </c>
      <c r="G369" s="11">
        <v>6</v>
      </c>
      <c r="H369" s="2">
        <f>G369/$K$369</f>
        <v>9.6774193548387094E-2</v>
      </c>
      <c r="I369" s="3">
        <v>3</v>
      </c>
      <c r="J369" s="2">
        <f>I369/$K$369</f>
        <v>4.8387096774193547E-2</v>
      </c>
      <c r="K369" s="9">
        <v>62</v>
      </c>
      <c r="L369" s="9">
        <v>47</v>
      </c>
      <c r="M369" s="9">
        <v>109</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ht="24" x14ac:dyDescent="0.25">
      <c r="B376" s="24" t="s">
        <v>261</v>
      </c>
      <c r="C376" s="10">
        <v>55</v>
      </c>
      <c r="D376" s="2">
        <f>C376/$G$376</f>
        <v>0.59782608695652173</v>
      </c>
      <c r="E376" s="3">
        <v>37</v>
      </c>
      <c r="F376" s="2">
        <f>E376/$G$376</f>
        <v>0.40217391304347827</v>
      </c>
      <c r="G376" s="9">
        <v>92</v>
      </c>
      <c r="H376" s="9">
        <v>17</v>
      </c>
      <c r="I376" s="9">
        <v>109</v>
      </c>
      <c r="J376" s="103"/>
    </row>
    <row r="379" spans="2:15" x14ac:dyDescent="0.2">
      <c r="B379" s="27"/>
      <c r="C379" s="102" t="s">
        <v>150</v>
      </c>
    </row>
    <row r="381" spans="2:15" ht="15" customHeight="1" x14ac:dyDescent="0.2">
      <c r="B381" s="253" t="s">
        <v>151</v>
      </c>
      <c r="C381" s="257" t="s">
        <v>261</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ht="24" x14ac:dyDescent="0.25">
      <c r="B385" s="24" t="s">
        <v>261</v>
      </c>
      <c r="C385" s="10">
        <v>6</v>
      </c>
      <c r="D385" s="2">
        <f>C385/$M$385</f>
        <v>7.8947368421052627E-2</v>
      </c>
      <c r="E385" s="3">
        <v>6</v>
      </c>
      <c r="F385" s="2">
        <f>E385/$M$385</f>
        <v>7.8947368421052627E-2</v>
      </c>
      <c r="G385" s="11">
        <v>9</v>
      </c>
      <c r="H385" s="2">
        <f>G385/$M$385</f>
        <v>0.11842105263157894</v>
      </c>
      <c r="I385" s="3">
        <v>17</v>
      </c>
      <c r="J385" s="2">
        <f>I385/$M$385</f>
        <v>0.22368421052631579</v>
      </c>
      <c r="K385" s="11">
        <v>38</v>
      </c>
      <c r="L385" s="2">
        <f>K385/$M$385</f>
        <v>0.5</v>
      </c>
      <c r="M385" s="11">
        <v>76</v>
      </c>
      <c r="N385" s="4">
        <v>33</v>
      </c>
      <c r="O385" s="4">
        <v>109</v>
      </c>
      <c r="P385" s="103"/>
    </row>
    <row r="386" spans="2:16" x14ac:dyDescent="0.25">
      <c r="B386" s="29" t="s">
        <v>100</v>
      </c>
      <c r="C386" s="32"/>
      <c r="D386" s="32"/>
      <c r="E386" s="9"/>
      <c r="F386" s="32"/>
      <c r="G386" s="9"/>
      <c r="H386" s="32"/>
      <c r="I386" s="9"/>
      <c r="J386" s="32"/>
      <c r="K386" s="9"/>
      <c r="L386" s="32"/>
      <c r="M386" s="9"/>
      <c r="N386" s="9"/>
      <c r="O386" s="9"/>
    </row>
    <row r="387" spans="2:16" ht="24" x14ac:dyDescent="0.25">
      <c r="B387" s="24" t="s">
        <v>261</v>
      </c>
      <c r="C387" s="10">
        <v>6</v>
      </c>
      <c r="D387" s="2">
        <f>C387/$M$387</f>
        <v>0.08</v>
      </c>
      <c r="E387" s="3">
        <v>8</v>
      </c>
      <c r="F387" s="2">
        <f>E387/$M$387</f>
        <v>0.10666666666666667</v>
      </c>
      <c r="G387" s="11">
        <v>15</v>
      </c>
      <c r="H387" s="2">
        <f>G387/$M$387</f>
        <v>0.2</v>
      </c>
      <c r="I387" s="3">
        <v>16</v>
      </c>
      <c r="J387" s="2">
        <f>I387/$M$387</f>
        <v>0.21333333333333335</v>
      </c>
      <c r="K387" s="11">
        <v>30</v>
      </c>
      <c r="L387" s="2">
        <f>K387/$M$387</f>
        <v>0.4</v>
      </c>
      <c r="M387" s="11">
        <v>75</v>
      </c>
      <c r="N387" s="4">
        <v>34</v>
      </c>
      <c r="O387" s="4">
        <v>109</v>
      </c>
      <c r="P387" s="103"/>
    </row>
    <row r="388" spans="2:16" x14ac:dyDescent="0.2">
      <c r="B388" s="29" t="s">
        <v>101</v>
      </c>
      <c r="C388" s="32"/>
      <c r="D388" s="32"/>
      <c r="E388" s="9"/>
      <c r="F388" s="32"/>
      <c r="G388" s="9"/>
      <c r="H388" s="32"/>
      <c r="I388" s="9"/>
      <c r="J388" s="32"/>
      <c r="K388" s="9"/>
      <c r="L388" s="32"/>
      <c r="M388" s="9"/>
      <c r="N388" s="9"/>
      <c r="O388" s="9"/>
    </row>
    <row r="389" spans="2:16" ht="24" x14ac:dyDescent="0.25">
      <c r="B389" s="24" t="s">
        <v>261</v>
      </c>
      <c r="C389" s="10">
        <v>7</v>
      </c>
      <c r="D389" s="2">
        <f>C389/$M$389</f>
        <v>0.10294117647058823</v>
      </c>
      <c r="E389" s="3">
        <v>13</v>
      </c>
      <c r="F389" s="2">
        <f>E389/$M$389</f>
        <v>0.19117647058823528</v>
      </c>
      <c r="G389" s="11">
        <v>20</v>
      </c>
      <c r="H389" s="2">
        <f>G389/$M$389</f>
        <v>0.29411764705882354</v>
      </c>
      <c r="I389" s="3">
        <v>12</v>
      </c>
      <c r="J389" s="2">
        <f>I389/$M$389</f>
        <v>0.17647058823529413</v>
      </c>
      <c r="K389" s="11">
        <v>16</v>
      </c>
      <c r="L389" s="2">
        <f>K389/$M$389</f>
        <v>0.23529411764705882</v>
      </c>
      <c r="M389" s="11">
        <v>68</v>
      </c>
      <c r="N389" s="11">
        <v>41</v>
      </c>
      <c r="O389" s="9">
        <v>109</v>
      </c>
      <c r="P389" s="103"/>
    </row>
    <row r="390" spans="2:16" ht="23.45" x14ac:dyDescent="0.25">
      <c r="B390" s="29" t="s">
        <v>152</v>
      </c>
      <c r="C390" s="32"/>
      <c r="D390" s="32"/>
      <c r="E390" s="9"/>
      <c r="F390" s="32"/>
      <c r="G390" s="9"/>
      <c r="H390" s="32"/>
      <c r="I390" s="9"/>
      <c r="J390" s="32"/>
      <c r="K390" s="9"/>
      <c r="L390" s="32"/>
      <c r="M390" s="9"/>
      <c r="N390" s="9"/>
      <c r="O390" s="9"/>
    </row>
    <row r="391" spans="2:16" ht="24" x14ac:dyDescent="0.25">
      <c r="B391" s="24" t="s">
        <v>261</v>
      </c>
      <c r="C391" s="10">
        <v>15</v>
      </c>
      <c r="D391" s="2">
        <f>C391/$M$391</f>
        <v>0.22727272727272727</v>
      </c>
      <c r="E391" s="3">
        <v>13</v>
      </c>
      <c r="F391" s="2">
        <f>E391/$M$391</f>
        <v>0.19696969696969696</v>
      </c>
      <c r="G391" s="11">
        <v>16</v>
      </c>
      <c r="H391" s="2">
        <f>G391/$M$391</f>
        <v>0.24242424242424243</v>
      </c>
      <c r="I391" s="3">
        <v>9</v>
      </c>
      <c r="J391" s="2">
        <f>I391/$M$391</f>
        <v>0.13636363636363635</v>
      </c>
      <c r="K391" s="11">
        <v>13</v>
      </c>
      <c r="L391" s="2">
        <f>K391/$M$391</f>
        <v>0.19696969696969696</v>
      </c>
      <c r="M391" s="11">
        <v>66</v>
      </c>
      <c r="N391" s="9">
        <v>43</v>
      </c>
      <c r="O391" s="9">
        <v>109</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ht="24" x14ac:dyDescent="0.25">
      <c r="B401" s="24" t="s">
        <v>261</v>
      </c>
      <c r="C401" s="9">
        <v>97</v>
      </c>
      <c r="D401" s="2">
        <f>C401/$G$401</f>
        <v>0.88990825688073394</v>
      </c>
      <c r="E401" s="3">
        <v>12</v>
      </c>
      <c r="F401" s="2">
        <f>E401/$G$401</f>
        <v>0.11009174311926606</v>
      </c>
      <c r="G401" s="9">
        <v>109</v>
      </c>
      <c r="H401" s="121"/>
      <c r="I401" s="117"/>
      <c r="J401" s="117"/>
      <c r="K401" s="117"/>
      <c r="L401" s="117"/>
    </row>
    <row r="404" spans="2:16" x14ac:dyDescent="0.25">
      <c r="C404" s="102" t="s">
        <v>156</v>
      </c>
    </row>
    <row r="406" spans="2:16" ht="15" customHeight="1" x14ac:dyDescent="0.2">
      <c r="B406" s="254" t="s">
        <v>157</v>
      </c>
      <c r="C406" s="257" t="s">
        <v>261</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0</v>
      </c>
      <c r="D409" s="2">
        <f>C409/$M$409</f>
        <v>0</v>
      </c>
      <c r="E409" s="3">
        <v>4</v>
      </c>
      <c r="F409" s="2">
        <f>E409/$M$409</f>
        <v>4.1237113402061855E-2</v>
      </c>
      <c r="G409" s="11">
        <v>13</v>
      </c>
      <c r="H409" s="2">
        <f>G409/$M$409</f>
        <v>0.13402061855670103</v>
      </c>
      <c r="I409" s="3">
        <v>33</v>
      </c>
      <c r="J409" s="2">
        <f>I409/$M$409</f>
        <v>0.34020618556701032</v>
      </c>
      <c r="K409" s="11">
        <v>47</v>
      </c>
      <c r="L409" s="2">
        <f>K409/$M$409</f>
        <v>0.4845360824742268</v>
      </c>
      <c r="M409" s="11">
        <v>97</v>
      </c>
      <c r="N409" s="9">
        <v>12</v>
      </c>
      <c r="O409" s="9">
        <v>109</v>
      </c>
      <c r="P409" s="103"/>
    </row>
    <row r="410" spans="2:16" x14ac:dyDescent="0.25">
      <c r="B410" s="24" t="s">
        <v>160</v>
      </c>
      <c r="C410" s="10">
        <v>7</v>
      </c>
      <c r="D410" s="2">
        <f>C410/$M$410</f>
        <v>0.17073170731707318</v>
      </c>
      <c r="E410" s="3">
        <v>5</v>
      </c>
      <c r="F410" s="2">
        <f>E410/$M$410</f>
        <v>0.12195121951219512</v>
      </c>
      <c r="G410" s="11">
        <v>16</v>
      </c>
      <c r="H410" s="2">
        <f>G410/$M$410</f>
        <v>0.3902439024390244</v>
      </c>
      <c r="I410" s="3">
        <v>9</v>
      </c>
      <c r="J410" s="2">
        <f>I410/$M$410</f>
        <v>0.21951219512195122</v>
      </c>
      <c r="K410" s="11">
        <v>4</v>
      </c>
      <c r="L410" s="2">
        <f>K410/$M$410</f>
        <v>9.7560975609756101E-2</v>
      </c>
      <c r="M410" s="11">
        <v>41</v>
      </c>
      <c r="N410" s="9">
        <v>68</v>
      </c>
      <c r="O410" s="9">
        <v>109</v>
      </c>
      <c r="P410" s="103"/>
    </row>
    <row r="411" spans="2:16" x14ac:dyDescent="0.25">
      <c r="B411" s="24" t="s">
        <v>161</v>
      </c>
      <c r="C411" s="10">
        <v>1</v>
      </c>
      <c r="D411" s="2">
        <f>C411/$M$411</f>
        <v>1.0638297872340425E-2</v>
      </c>
      <c r="E411" s="3">
        <v>2</v>
      </c>
      <c r="F411" s="2">
        <f>E411/$M$411</f>
        <v>2.1276595744680851E-2</v>
      </c>
      <c r="G411" s="11">
        <v>19</v>
      </c>
      <c r="H411" s="2">
        <f>G411/$M$411</f>
        <v>0.20212765957446807</v>
      </c>
      <c r="I411" s="3">
        <v>25</v>
      </c>
      <c r="J411" s="2">
        <f>I411/$M$411</f>
        <v>0.26595744680851063</v>
      </c>
      <c r="K411" s="11">
        <v>47</v>
      </c>
      <c r="L411" s="2">
        <f>K411/$M$411</f>
        <v>0.5</v>
      </c>
      <c r="M411" s="11">
        <v>94</v>
      </c>
      <c r="N411" s="9">
        <v>15</v>
      </c>
      <c r="O411" s="9">
        <v>109</v>
      </c>
      <c r="P411" s="103"/>
    </row>
    <row r="412" spans="2:16" x14ac:dyDescent="0.25">
      <c r="B412" s="24" t="s">
        <v>162</v>
      </c>
      <c r="C412" s="10">
        <v>0</v>
      </c>
      <c r="D412" s="2">
        <f>C412/$M$412</f>
        <v>0</v>
      </c>
      <c r="E412" s="3">
        <v>1</v>
      </c>
      <c r="F412" s="2">
        <f>E412/$M$412</f>
        <v>1.0638297872340425E-2</v>
      </c>
      <c r="G412" s="11">
        <v>9</v>
      </c>
      <c r="H412" s="2">
        <f>G412/$M$412</f>
        <v>9.5744680851063829E-2</v>
      </c>
      <c r="I412" s="3">
        <v>35</v>
      </c>
      <c r="J412" s="2">
        <f>I412/$M$412</f>
        <v>0.37234042553191488</v>
      </c>
      <c r="K412" s="11">
        <v>49</v>
      </c>
      <c r="L412" s="2">
        <f>K412/$M$412</f>
        <v>0.52127659574468088</v>
      </c>
      <c r="M412" s="11">
        <v>94</v>
      </c>
      <c r="N412" s="9">
        <v>15</v>
      </c>
      <c r="O412" s="9">
        <v>109</v>
      </c>
      <c r="P412" s="103"/>
    </row>
    <row r="413" spans="2:16" ht="24" x14ac:dyDescent="0.2">
      <c r="B413" s="24" t="s">
        <v>163</v>
      </c>
      <c r="C413" s="10">
        <v>2</v>
      </c>
      <c r="D413" s="2">
        <f>C413/$M$413</f>
        <v>2.1276595744680851E-2</v>
      </c>
      <c r="E413" s="3">
        <v>12</v>
      </c>
      <c r="F413" s="2">
        <f>E413/$M$413</f>
        <v>0.1276595744680851</v>
      </c>
      <c r="G413" s="11">
        <v>29</v>
      </c>
      <c r="H413" s="2">
        <f>G413/$M$413</f>
        <v>0.30851063829787234</v>
      </c>
      <c r="I413" s="3">
        <v>36</v>
      </c>
      <c r="J413" s="2">
        <f>I413/$M$413</f>
        <v>0.38297872340425532</v>
      </c>
      <c r="K413" s="11">
        <v>15</v>
      </c>
      <c r="L413" s="2">
        <f>K413/$M$413</f>
        <v>0.15957446808510639</v>
      </c>
      <c r="M413" s="11">
        <v>94</v>
      </c>
      <c r="N413" s="9">
        <v>15</v>
      </c>
      <c r="O413" s="9">
        <v>109</v>
      </c>
      <c r="P413" s="103"/>
    </row>
    <row r="414" spans="2:16" x14ac:dyDescent="0.25">
      <c r="B414" s="24" t="s">
        <v>164</v>
      </c>
      <c r="C414" s="10">
        <v>0</v>
      </c>
      <c r="D414" s="2">
        <f>C414/$M$414</f>
        <v>0</v>
      </c>
      <c r="E414" s="3">
        <v>1</v>
      </c>
      <c r="F414" s="2">
        <f>E414/$M$414</f>
        <v>1.0526315789473684E-2</v>
      </c>
      <c r="G414" s="11">
        <v>8</v>
      </c>
      <c r="H414" s="2">
        <f>G414/$M$414</f>
        <v>8.4210526315789472E-2</v>
      </c>
      <c r="I414" s="3">
        <v>35</v>
      </c>
      <c r="J414" s="2">
        <f>I414/$M$414</f>
        <v>0.36842105263157893</v>
      </c>
      <c r="K414" s="11">
        <v>51</v>
      </c>
      <c r="L414" s="2">
        <f>K414/$M$414</f>
        <v>0.5368421052631579</v>
      </c>
      <c r="M414" s="11">
        <f>K414+I414+G414+E414+C414</f>
        <v>95</v>
      </c>
      <c r="N414" s="9">
        <v>14</v>
      </c>
      <c r="O414" s="36">
        <f>N414+M414</f>
        <v>109</v>
      </c>
      <c r="P414" s="103"/>
    </row>
    <row r="415" spans="2:16" x14ac:dyDescent="0.25">
      <c r="B415" s="24" t="s">
        <v>165</v>
      </c>
      <c r="C415" s="10">
        <v>11</v>
      </c>
      <c r="D415" s="2">
        <f>C415/$M$415</f>
        <v>0.12222222222222222</v>
      </c>
      <c r="E415" s="3">
        <v>21</v>
      </c>
      <c r="F415" s="2">
        <f>E415/$M$415</f>
        <v>0.23333333333333334</v>
      </c>
      <c r="G415" s="11">
        <v>19</v>
      </c>
      <c r="H415" s="2">
        <f>G415/$M$415</f>
        <v>0.21111111111111111</v>
      </c>
      <c r="I415" s="3">
        <v>31</v>
      </c>
      <c r="J415" s="2">
        <f>I415/$M$415</f>
        <v>0.34444444444444444</v>
      </c>
      <c r="K415" s="11">
        <v>8</v>
      </c>
      <c r="L415" s="2">
        <f>K415/$M$415</f>
        <v>8.8888888888888892E-2</v>
      </c>
      <c r="M415" s="11">
        <v>90</v>
      </c>
      <c r="N415" s="9">
        <v>19</v>
      </c>
      <c r="O415" s="9">
        <v>109</v>
      </c>
      <c r="P415" s="103"/>
    </row>
    <row r="416" spans="2:16" x14ac:dyDescent="0.25">
      <c r="B416" s="24" t="s">
        <v>166</v>
      </c>
      <c r="C416" s="10">
        <v>3</v>
      </c>
      <c r="D416" s="2">
        <f>C416/$M$416</f>
        <v>3.1914893617021274E-2</v>
      </c>
      <c r="E416" s="3">
        <v>7</v>
      </c>
      <c r="F416" s="2">
        <f>E416/$M$416</f>
        <v>7.4468085106382975E-2</v>
      </c>
      <c r="G416" s="11">
        <v>23</v>
      </c>
      <c r="H416" s="2">
        <f>G416/$M$416</f>
        <v>0.24468085106382978</v>
      </c>
      <c r="I416" s="3">
        <v>29</v>
      </c>
      <c r="J416" s="2">
        <f>I416/$M$416</f>
        <v>0.30851063829787234</v>
      </c>
      <c r="K416" s="11">
        <v>32</v>
      </c>
      <c r="L416" s="2">
        <f>K416/$M$416</f>
        <v>0.34042553191489361</v>
      </c>
      <c r="M416" s="11">
        <v>94</v>
      </c>
      <c r="N416" s="9">
        <v>15</v>
      </c>
      <c r="O416" s="9">
        <v>109</v>
      </c>
      <c r="P416" s="103"/>
    </row>
    <row r="417" spans="2:16" x14ac:dyDescent="0.25">
      <c r="B417" s="24" t="s">
        <v>167</v>
      </c>
      <c r="C417" s="10">
        <v>9</v>
      </c>
      <c r="D417" s="2">
        <f>C417/$M$417</f>
        <v>9.375E-2</v>
      </c>
      <c r="E417" s="3">
        <v>8</v>
      </c>
      <c r="F417" s="2">
        <f>E417/$M$417</f>
        <v>8.3333333333333329E-2</v>
      </c>
      <c r="G417" s="11">
        <v>24</v>
      </c>
      <c r="H417" s="2">
        <f>G417/$M$417</f>
        <v>0.25</v>
      </c>
      <c r="I417" s="3">
        <v>26</v>
      </c>
      <c r="J417" s="2">
        <f>I417/$M$417</f>
        <v>0.27083333333333331</v>
      </c>
      <c r="K417" s="11">
        <v>29</v>
      </c>
      <c r="L417" s="2">
        <f>K417/$M$417</f>
        <v>0.30208333333333331</v>
      </c>
      <c r="M417" s="11">
        <v>96</v>
      </c>
      <c r="N417" s="9">
        <v>13</v>
      </c>
      <c r="O417" s="9">
        <v>109</v>
      </c>
      <c r="P417" s="103"/>
    </row>
    <row r="418" spans="2:16" x14ac:dyDescent="0.2">
      <c r="B418" s="24" t="s">
        <v>168</v>
      </c>
      <c r="C418" s="10">
        <v>2</v>
      </c>
      <c r="D418" s="2">
        <f>C418/$M$418</f>
        <v>2.0833333333333332E-2</v>
      </c>
      <c r="E418" s="3">
        <v>3</v>
      </c>
      <c r="F418" s="2">
        <f>E418/$M$418</f>
        <v>3.125E-2</v>
      </c>
      <c r="G418" s="11">
        <v>15</v>
      </c>
      <c r="H418" s="2">
        <f>G418/$M$418</f>
        <v>0.15625</v>
      </c>
      <c r="I418" s="3">
        <v>27</v>
      </c>
      <c r="J418" s="2">
        <f>I418/$M$418</f>
        <v>0.28125</v>
      </c>
      <c r="K418" s="11">
        <v>49</v>
      </c>
      <c r="L418" s="2">
        <f>K418/$M$418</f>
        <v>0.51041666666666663</v>
      </c>
      <c r="M418" s="11">
        <v>96</v>
      </c>
      <c r="N418" s="9">
        <v>13</v>
      </c>
      <c r="O418" s="9">
        <v>109</v>
      </c>
      <c r="P418" s="103"/>
    </row>
    <row r="419" spans="2:16" x14ac:dyDescent="0.2">
      <c r="B419" s="24" t="s">
        <v>169</v>
      </c>
      <c r="C419" s="10">
        <v>0</v>
      </c>
      <c r="D419" s="2">
        <f>C419/$M$419</f>
        <v>0</v>
      </c>
      <c r="E419" s="3">
        <v>3</v>
      </c>
      <c r="F419" s="2">
        <f>E419/$M$419</f>
        <v>3.125E-2</v>
      </c>
      <c r="G419" s="11">
        <v>22</v>
      </c>
      <c r="H419" s="2">
        <f>G419/$M$419</f>
        <v>0.22916666666666666</v>
      </c>
      <c r="I419" s="3">
        <v>29</v>
      </c>
      <c r="J419" s="2">
        <f>I419/$M$419</f>
        <v>0.30208333333333331</v>
      </c>
      <c r="K419" s="11">
        <v>42</v>
      </c>
      <c r="L419" s="2">
        <f>K419/$M$419</f>
        <v>0.4375</v>
      </c>
      <c r="M419" s="11">
        <v>96</v>
      </c>
      <c r="N419" s="9">
        <v>13</v>
      </c>
      <c r="O419" s="9">
        <v>109</v>
      </c>
      <c r="P419" s="103"/>
    </row>
    <row r="422" spans="2:16" x14ac:dyDescent="0.25">
      <c r="B422" s="27"/>
      <c r="C422" s="102" t="s">
        <v>170</v>
      </c>
    </row>
    <row r="424" spans="2:16" ht="15" customHeight="1" x14ac:dyDescent="0.2">
      <c r="B424" s="254" t="s">
        <v>171</v>
      </c>
      <c r="C424" s="257" t="s">
        <v>261</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10</v>
      </c>
      <c r="D427" s="2">
        <f>C427/$M$427</f>
        <v>0.10416666666666667</v>
      </c>
      <c r="E427" s="3">
        <v>36</v>
      </c>
      <c r="F427" s="2">
        <f>E427/$M$427</f>
        <v>0.375</v>
      </c>
      <c r="G427" s="11">
        <v>18</v>
      </c>
      <c r="H427" s="2">
        <f>G427/$M$427</f>
        <v>0.1875</v>
      </c>
      <c r="I427" s="3">
        <v>10</v>
      </c>
      <c r="J427" s="2">
        <f>I427/$M$427</f>
        <v>0.10416666666666667</v>
      </c>
      <c r="K427" s="11">
        <v>22</v>
      </c>
      <c r="L427" s="2">
        <f>K427/$M$427</f>
        <v>0.22916666666666666</v>
      </c>
      <c r="M427" s="11">
        <v>96</v>
      </c>
      <c r="N427" s="9">
        <v>13</v>
      </c>
      <c r="O427" s="9">
        <v>109</v>
      </c>
      <c r="P427" s="103"/>
    </row>
    <row r="428" spans="2:16" x14ac:dyDescent="0.2">
      <c r="B428" s="119" t="s">
        <v>177</v>
      </c>
      <c r="C428" s="10">
        <v>14</v>
      </c>
      <c r="D428" s="2">
        <f>C428/$M$428</f>
        <v>0.14432989690721648</v>
      </c>
      <c r="E428" s="3">
        <v>41</v>
      </c>
      <c r="F428" s="2">
        <f>E428/$M$428</f>
        <v>0.42268041237113402</v>
      </c>
      <c r="G428" s="11">
        <v>24</v>
      </c>
      <c r="H428" s="2">
        <f>G428/$M$428</f>
        <v>0.24742268041237114</v>
      </c>
      <c r="I428" s="3">
        <v>4</v>
      </c>
      <c r="J428" s="2">
        <f>I428/$M$428</f>
        <v>4.1237113402061855E-2</v>
      </c>
      <c r="K428" s="11">
        <v>14</v>
      </c>
      <c r="L428" s="2">
        <f>K428/$M$428</f>
        <v>0.14432989690721648</v>
      </c>
      <c r="M428" s="11">
        <v>97</v>
      </c>
      <c r="N428" s="9">
        <v>12</v>
      </c>
      <c r="O428" s="9">
        <v>109</v>
      </c>
      <c r="P428" s="103"/>
    </row>
    <row r="429" spans="2:16" ht="24" x14ac:dyDescent="0.2">
      <c r="B429" s="24" t="s">
        <v>178</v>
      </c>
      <c r="C429" s="10">
        <v>5</v>
      </c>
      <c r="D429" s="2">
        <f>C429/$M$429</f>
        <v>5.2631578947368418E-2</v>
      </c>
      <c r="E429" s="3">
        <v>29</v>
      </c>
      <c r="F429" s="2">
        <f>E429/$M$429</f>
        <v>0.30526315789473685</v>
      </c>
      <c r="G429" s="11">
        <v>34</v>
      </c>
      <c r="H429" s="2">
        <f>G429/$M$429</f>
        <v>0.35789473684210527</v>
      </c>
      <c r="I429" s="3">
        <v>14</v>
      </c>
      <c r="J429" s="2">
        <f>I429/$M$429</f>
        <v>0.14736842105263157</v>
      </c>
      <c r="K429" s="11">
        <v>13</v>
      </c>
      <c r="L429" s="2">
        <f>K429/$M$429</f>
        <v>0.1368421052631579</v>
      </c>
      <c r="M429" s="11">
        <v>95</v>
      </c>
      <c r="N429" s="9">
        <v>14</v>
      </c>
      <c r="O429" s="9">
        <v>109</v>
      </c>
      <c r="P429" s="103"/>
    </row>
    <row r="430" spans="2:16" x14ac:dyDescent="0.25">
      <c r="B430" s="119" t="s">
        <v>179</v>
      </c>
      <c r="C430" s="10">
        <v>3</v>
      </c>
      <c r="D430" s="2">
        <f>C430/$M$430</f>
        <v>3.125E-2</v>
      </c>
      <c r="E430" s="3">
        <v>33</v>
      </c>
      <c r="F430" s="2">
        <f>E430/$M$430</f>
        <v>0.34375</v>
      </c>
      <c r="G430" s="11">
        <v>37</v>
      </c>
      <c r="H430" s="2">
        <f>G430/$M$430</f>
        <v>0.38541666666666669</v>
      </c>
      <c r="I430" s="3">
        <v>5</v>
      </c>
      <c r="J430" s="2">
        <f>I430/$M$430</f>
        <v>5.2083333333333336E-2</v>
      </c>
      <c r="K430" s="11">
        <v>18</v>
      </c>
      <c r="L430" s="2">
        <f>K430/$M$430</f>
        <v>0.1875</v>
      </c>
      <c r="M430" s="11">
        <v>96</v>
      </c>
      <c r="N430" s="9">
        <v>12</v>
      </c>
      <c r="O430" s="9">
        <v>109</v>
      </c>
      <c r="P430" s="103"/>
    </row>
    <row r="431" spans="2:16" x14ac:dyDescent="0.25">
      <c r="B431" s="24" t="s">
        <v>180</v>
      </c>
      <c r="C431" s="10">
        <v>4</v>
      </c>
      <c r="D431" s="2">
        <f>C431/$M$431</f>
        <v>4.1237113402061855E-2</v>
      </c>
      <c r="E431" s="3">
        <v>42</v>
      </c>
      <c r="F431" s="2">
        <f>E431/$M$431</f>
        <v>0.4329896907216495</v>
      </c>
      <c r="G431" s="11">
        <v>39</v>
      </c>
      <c r="H431" s="2">
        <f>G431/$M$431</f>
        <v>0.40206185567010311</v>
      </c>
      <c r="I431" s="3">
        <v>4</v>
      </c>
      <c r="J431" s="2">
        <f>I431/$M$431</f>
        <v>4.1237113402061855E-2</v>
      </c>
      <c r="K431" s="11">
        <v>8</v>
      </c>
      <c r="L431" s="2">
        <f>K431/$M$431</f>
        <v>8.247422680412371E-2</v>
      </c>
      <c r="M431" s="11">
        <v>97</v>
      </c>
      <c r="N431" s="9">
        <v>12</v>
      </c>
      <c r="O431" s="9">
        <v>109</v>
      </c>
      <c r="P431" s="103"/>
    </row>
    <row r="432" spans="2:16" ht="24" x14ac:dyDescent="0.25">
      <c r="B432" s="24" t="s">
        <v>181</v>
      </c>
      <c r="C432" s="10">
        <v>29</v>
      </c>
      <c r="D432" s="2">
        <f>C432/$M$432</f>
        <v>0.29896907216494845</v>
      </c>
      <c r="E432" s="3">
        <v>33</v>
      </c>
      <c r="F432" s="2">
        <f>E432/$M$432</f>
        <v>0.34020618556701032</v>
      </c>
      <c r="G432" s="11">
        <v>25</v>
      </c>
      <c r="H432" s="2">
        <f>G432/$M$432</f>
        <v>0.25773195876288657</v>
      </c>
      <c r="I432" s="3">
        <v>1</v>
      </c>
      <c r="J432" s="2">
        <f>I432/$M$432</f>
        <v>1.0309278350515464E-2</v>
      </c>
      <c r="K432" s="11">
        <v>9</v>
      </c>
      <c r="L432" s="2">
        <f>K432/$M$432</f>
        <v>9.2783505154639179E-2</v>
      </c>
      <c r="M432" s="11">
        <v>97</v>
      </c>
      <c r="N432" s="9">
        <v>12</v>
      </c>
      <c r="O432" s="9">
        <v>109</v>
      </c>
      <c r="P432" s="103"/>
    </row>
    <row r="433" spans="2:16" x14ac:dyDescent="0.2">
      <c r="B433" s="119" t="s">
        <v>182</v>
      </c>
      <c r="C433" s="10">
        <v>21</v>
      </c>
      <c r="D433" s="2">
        <f>C433/$M$433</f>
        <v>0.21649484536082475</v>
      </c>
      <c r="E433" s="3">
        <v>29</v>
      </c>
      <c r="F433" s="2">
        <f>E433/$M$433</f>
        <v>0.29896907216494845</v>
      </c>
      <c r="G433" s="11">
        <v>26</v>
      </c>
      <c r="H433" s="2">
        <f>G433/$M$433</f>
        <v>0.26804123711340205</v>
      </c>
      <c r="I433" s="3">
        <v>9</v>
      </c>
      <c r="J433" s="2">
        <f>I433/$M$433</f>
        <v>9.2783505154639179E-2</v>
      </c>
      <c r="K433" s="11">
        <v>12</v>
      </c>
      <c r="L433" s="2">
        <f>K433/$M$433</f>
        <v>0.12371134020618557</v>
      </c>
      <c r="M433" s="11">
        <v>97</v>
      </c>
      <c r="N433" s="9">
        <v>12</v>
      </c>
      <c r="O433" s="9">
        <v>109</v>
      </c>
      <c r="P433" s="103"/>
    </row>
    <row r="434" spans="2:16" x14ac:dyDescent="0.2">
      <c r="B434" s="24" t="s">
        <v>183</v>
      </c>
      <c r="C434" s="10">
        <v>0</v>
      </c>
      <c r="D434" s="2">
        <f>C434/$M$434</f>
        <v>0</v>
      </c>
      <c r="E434" s="3">
        <v>19</v>
      </c>
      <c r="F434" s="2">
        <f>E434/$M$434</f>
        <v>0.19587628865979381</v>
      </c>
      <c r="G434" s="11">
        <v>50</v>
      </c>
      <c r="H434" s="2">
        <f>G434/$M$434</f>
        <v>0.51546391752577314</v>
      </c>
      <c r="I434" s="3">
        <v>22</v>
      </c>
      <c r="J434" s="2">
        <f>I434/$M$434</f>
        <v>0.22680412371134021</v>
      </c>
      <c r="K434" s="11">
        <v>6</v>
      </c>
      <c r="L434" s="2">
        <f>K434/$M$434</f>
        <v>6.1855670103092786E-2</v>
      </c>
      <c r="M434" s="11">
        <v>97</v>
      </c>
      <c r="N434" s="9">
        <v>112</v>
      </c>
      <c r="O434" s="9">
        <v>109</v>
      </c>
      <c r="P434" s="103"/>
    </row>
    <row r="435" spans="2:16" x14ac:dyDescent="0.25">
      <c r="B435" s="24" t="s">
        <v>184</v>
      </c>
      <c r="C435" s="10">
        <v>0</v>
      </c>
      <c r="D435" s="2">
        <f>C435/$M$435</f>
        <v>0</v>
      </c>
      <c r="E435" s="3">
        <v>13</v>
      </c>
      <c r="F435" s="2">
        <f>E435/$M$435</f>
        <v>0.13978494623655913</v>
      </c>
      <c r="G435" s="11">
        <v>47</v>
      </c>
      <c r="H435" s="2">
        <f>G435/$M$435</f>
        <v>0.5053763440860215</v>
      </c>
      <c r="I435" s="3">
        <v>23</v>
      </c>
      <c r="J435" s="2">
        <f>I435/$M$435</f>
        <v>0.24731182795698925</v>
      </c>
      <c r="K435" s="11">
        <v>10</v>
      </c>
      <c r="L435" s="2">
        <f>K435/$M$435</f>
        <v>0.10752688172043011</v>
      </c>
      <c r="M435" s="11">
        <v>93</v>
      </c>
      <c r="N435" s="9">
        <v>16</v>
      </c>
      <c r="O435" s="9">
        <v>109</v>
      </c>
      <c r="P435" s="103"/>
    </row>
    <row r="436" spans="2:16" x14ac:dyDescent="0.25">
      <c r="B436" s="119" t="s">
        <v>185</v>
      </c>
      <c r="C436" s="10">
        <v>1</v>
      </c>
      <c r="D436" s="2">
        <f>C436/$M$436</f>
        <v>1.0752688172043012E-2</v>
      </c>
      <c r="E436" s="3">
        <v>16</v>
      </c>
      <c r="F436" s="2">
        <f>E436/$M$436</f>
        <v>0.17204301075268819</v>
      </c>
      <c r="G436" s="11">
        <v>50</v>
      </c>
      <c r="H436" s="2">
        <f>G436/$M$436</f>
        <v>0.5376344086021505</v>
      </c>
      <c r="I436" s="3">
        <v>10</v>
      </c>
      <c r="J436" s="2">
        <f>I436/$M$436</f>
        <v>0.10752688172043011</v>
      </c>
      <c r="K436" s="11">
        <v>16</v>
      </c>
      <c r="L436" s="2">
        <f>K436/$M$436</f>
        <v>0.17204301075268819</v>
      </c>
      <c r="M436" s="11">
        <v>93</v>
      </c>
      <c r="N436" s="9">
        <v>16</v>
      </c>
      <c r="O436" s="9">
        <v>109</v>
      </c>
      <c r="P436" s="103"/>
    </row>
    <row r="437" spans="2:16" x14ac:dyDescent="0.2">
      <c r="B437" s="119" t="s">
        <v>186</v>
      </c>
      <c r="C437" s="10">
        <v>5</v>
      </c>
      <c r="D437" s="2">
        <f>C437/$M$437</f>
        <v>5.3191489361702128E-2</v>
      </c>
      <c r="E437" s="3">
        <v>36</v>
      </c>
      <c r="F437" s="2">
        <f>E437/$M$437</f>
        <v>0.38297872340425532</v>
      </c>
      <c r="G437" s="11">
        <v>41</v>
      </c>
      <c r="H437" s="2">
        <f>G437/$M$437</f>
        <v>0.43617021276595747</v>
      </c>
      <c r="I437" s="3">
        <v>1</v>
      </c>
      <c r="J437" s="2">
        <f>I437/$M$437</f>
        <v>1.0638297872340425E-2</v>
      </c>
      <c r="K437" s="11">
        <v>11</v>
      </c>
      <c r="L437" s="2">
        <f>K437/$M$437</f>
        <v>0.11702127659574468</v>
      </c>
      <c r="M437" s="11">
        <v>94</v>
      </c>
      <c r="N437" s="9">
        <v>15</v>
      </c>
      <c r="O437" s="9">
        <v>109</v>
      </c>
      <c r="P437" s="103"/>
    </row>
    <row r="440" spans="2:16" s="102" customFormat="1" ht="11.45" x14ac:dyDescent="0.2">
      <c r="B440" s="27"/>
      <c r="C440" s="102" t="s">
        <v>187</v>
      </c>
    </row>
    <row r="442" spans="2:16" ht="15" customHeight="1" x14ac:dyDescent="0.2">
      <c r="B442" s="254" t="s">
        <v>188</v>
      </c>
      <c r="C442" s="257" t="s">
        <v>261</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1</v>
      </c>
      <c r="D445" s="2">
        <f>C445/$K$445</f>
        <v>8.3333333333333329E-2</v>
      </c>
      <c r="E445" s="3">
        <v>5</v>
      </c>
      <c r="F445" s="2">
        <f>E445/$K$445</f>
        <v>0.41666666666666669</v>
      </c>
      <c r="G445" s="11">
        <v>1</v>
      </c>
      <c r="H445" s="2">
        <f>G445/$K$445</f>
        <v>8.3333333333333329E-2</v>
      </c>
      <c r="I445" s="3">
        <v>5</v>
      </c>
      <c r="J445" s="2">
        <f>I445/$K$445</f>
        <v>0.41666666666666669</v>
      </c>
      <c r="K445" s="11">
        <v>12</v>
      </c>
      <c r="L445" s="9">
        <v>97</v>
      </c>
      <c r="M445" s="9">
        <v>109</v>
      </c>
      <c r="N445" s="103"/>
    </row>
    <row r="446" spans="2:16" x14ac:dyDescent="0.25">
      <c r="B446" s="24" t="s">
        <v>191</v>
      </c>
      <c r="C446" s="10">
        <v>2</v>
      </c>
      <c r="D446" s="2">
        <f>C446/$K$446</f>
        <v>0.16666666666666666</v>
      </c>
      <c r="E446" s="3">
        <v>4</v>
      </c>
      <c r="F446" s="2">
        <f>E446/$K$446</f>
        <v>0.33333333333333331</v>
      </c>
      <c r="G446" s="11">
        <v>2</v>
      </c>
      <c r="H446" s="2">
        <f>G446/$K$446</f>
        <v>0.16666666666666666</v>
      </c>
      <c r="I446" s="3">
        <v>4</v>
      </c>
      <c r="J446" s="2">
        <f>I446/$K$446</f>
        <v>0.33333333333333331</v>
      </c>
      <c r="K446" s="11">
        <v>12</v>
      </c>
      <c r="L446" s="9">
        <v>97</v>
      </c>
      <c r="M446" s="9">
        <v>109</v>
      </c>
      <c r="N446" s="103"/>
    </row>
    <row r="447" spans="2:16" x14ac:dyDescent="0.25">
      <c r="B447" s="24" t="s">
        <v>192</v>
      </c>
      <c r="C447" s="10">
        <v>1</v>
      </c>
      <c r="D447" s="2">
        <f>C447/$K$447</f>
        <v>8.3333333333333329E-2</v>
      </c>
      <c r="E447" s="3">
        <v>4</v>
      </c>
      <c r="F447" s="2">
        <f>E447/$K$447</f>
        <v>0.33333333333333331</v>
      </c>
      <c r="G447" s="11">
        <v>3</v>
      </c>
      <c r="H447" s="2">
        <f>G447/$K$447</f>
        <v>0.25</v>
      </c>
      <c r="I447" s="3">
        <v>4</v>
      </c>
      <c r="J447" s="2">
        <f>I447/$K$447</f>
        <v>0.33333333333333331</v>
      </c>
      <c r="K447" s="11">
        <v>12</v>
      </c>
      <c r="L447" s="9">
        <v>97</v>
      </c>
      <c r="M447" s="9">
        <v>109</v>
      </c>
      <c r="N447" s="103"/>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ht="24" x14ac:dyDescent="0.2">
      <c r="B456" s="24" t="s">
        <v>261</v>
      </c>
      <c r="C456" s="9">
        <v>82</v>
      </c>
      <c r="D456" s="2">
        <f>C456/$G$456</f>
        <v>0.75229357798165142</v>
      </c>
      <c r="E456" s="3">
        <v>27</v>
      </c>
      <c r="F456" s="2">
        <f>E456/$G$456</f>
        <v>0.24770642201834864</v>
      </c>
      <c r="G456" s="9">
        <v>109</v>
      </c>
      <c r="H456" s="103"/>
    </row>
    <row r="459" spans="2:16" x14ac:dyDescent="0.2">
      <c r="B459" s="27"/>
      <c r="C459" s="102" t="s">
        <v>196</v>
      </c>
    </row>
    <row r="461" spans="2:16" ht="15" customHeight="1" x14ac:dyDescent="0.2">
      <c r="B461" s="254" t="s">
        <v>197</v>
      </c>
      <c r="C461" s="257" t="s">
        <v>261</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3</v>
      </c>
      <c r="D464" s="2">
        <f>C464/$M$464</f>
        <v>3.7037037037037035E-2</v>
      </c>
      <c r="E464" s="3">
        <v>6</v>
      </c>
      <c r="F464" s="2">
        <f>E464/$M$464</f>
        <v>7.407407407407407E-2</v>
      </c>
      <c r="G464" s="11">
        <v>24</v>
      </c>
      <c r="H464" s="2">
        <f>G464/$M$464</f>
        <v>0.29629629629629628</v>
      </c>
      <c r="I464" s="3">
        <v>21</v>
      </c>
      <c r="J464" s="2">
        <f>I464/$M$464</f>
        <v>0.25925925925925924</v>
      </c>
      <c r="K464" s="11">
        <v>27</v>
      </c>
      <c r="L464" s="2">
        <f>K464/$M$464</f>
        <v>0.33333333333333331</v>
      </c>
      <c r="M464" s="11">
        <v>81</v>
      </c>
      <c r="N464" s="9">
        <v>28</v>
      </c>
      <c r="O464" s="9">
        <v>109</v>
      </c>
      <c r="P464" s="103"/>
    </row>
    <row r="465" spans="2:16" x14ac:dyDescent="0.2">
      <c r="B465" s="24" t="s">
        <v>199</v>
      </c>
      <c r="C465" s="10">
        <v>7</v>
      </c>
      <c r="D465" s="2">
        <f>C465/$M$465</f>
        <v>8.7499999999999994E-2</v>
      </c>
      <c r="E465" s="3">
        <v>13</v>
      </c>
      <c r="F465" s="2">
        <f>E465/$M$465</f>
        <v>0.16250000000000001</v>
      </c>
      <c r="G465" s="11">
        <v>24</v>
      </c>
      <c r="H465" s="2">
        <f>G465/$M$465</f>
        <v>0.3</v>
      </c>
      <c r="I465" s="3">
        <v>27</v>
      </c>
      <c r="J465" s="2">
        <f>I465/$M$465</f>
        <v>0.33750000000000002</v>
      </c>
      <c r="K465" s="11">
        <v>9</v>
      </c>
      <c r="L465" s="2">
        <f>K465/$M$465</f>
        <v>0.1125</v>
      </c>
      <c r="M465" s="11">
        <v>80</v>
      </c>
      <c r="N465" s="9">
        <v>29</v>
      </c>
      <c r="O465" s="9">
        <v>109</v>
      </c>
      <c r="P465" s="103"/>
    </row>
    <row r="466" spans="2:16" x14ac:dyDescent="0.2">
      <c r="B466" s="24" t="s">
        <v>200</v>
      </c>
      <c r="C466" s="10">
        <v>3</v>
      </c>
      <c r="D466" s="2">
        <f>C466/$M$466</f>
        <v>3.7037037037037035E-2</v>
      </c>
      <c r="E466" s="3">
        <v>4</v>
      </c>
      <c r="F466" s="2">
        <f>E466/$M$466</f>
        <v>4.9382716049382713E-2</v>
      </c>
      <c r="G466" s="11">
        <v>12</v>
      </c>
      <c r="H466" s="2">
        <f>G466/$M$466</f>
        <v>0.14814814814814814</v>
      </c>
      <c r="I466" s="3">
        <v>20</v>
      </c>
      <c r="J466" s="2">
        <f>I466/$M$466</f>
        <v>0.24691358024691357</v>
      </c>
      <c r="K466" s="11">
        <v>42</v>
      </c>
      <c r="L466" s="2">
        <f>K466/$M$466</f>
        <v>0.51851851851851849</v>
      </c>
      <c r="M466" s="11">
        <v>81</v>
      </c>
      <c r="N466" s="9">
        <v>28</v>
      </c>
      <c r="O466" s="9">
        <v>109</v>
      </c>
      <c r="P466" s="103"/>
    </row>
    <row r="467" spans="2:16" ht="24" x14ac:dyDescent="0.2">
      <c r="B467" s="24" t="s">
        <v>201</v>
      </c>
      <c r="C467" s="10">
        <v>1</v>
      </c>
      <c r="D467" s="2">
        <f>C467/$M$467</f>
        <v>1.2500000000000001E-2</v>
      </c>
      <c r="E467" s="3">
        <v>9</v>
      </c>
      <c r="F467" s="2">
        <f>E467/$M$467</f>
        <v>0.1125</v>
      </c>
      <c r="G467" s="11">
        <v>13</v>
      </c>
      <c r="H467" s="2">
        <f>G467/$M$467</f>
        <v>0.16250000000000001</v>
      </c>
      <c r="I467" s="3">
        <v>28</v>
      </c>
      <c r="J467" s="2">
        <f>I467/$M$467</f>
        <v>0.35</v>
      </c>
      <c r="K467" s="11">
        <v>29</v>
      </c>
      <c r="L467" s="2">
        <f>K467/$M$467</f>
        <v>0.36249999999999999</v>
      </c>
      <c r="M467" s="11">
        <v>80</v>
      </c>
      <c r="N467" s="9">
        <v>29</v>
      </c>
      <c r="O467" s="9">
        <v>109</v>
      </c>
      <c r="P467" s="103"/>
    </row>
    <row r="468" spans="2:16" x14ac:dyDescent="0.2">
      <c r="B468" s="119" t="s">
        <v>114</v>
      </c>
      <c r="C468" s="10">
        <v>2</v>
      </c>
      <c r="D468" s="2">
        <f>C468/$M$468</f>
        <v>0.33333333333333331</v>
      </c>
      <c r="E468" s="3">
        <v>0</v>
      </c>
      <c r="F468" s="2">
        <f>E468/$M$468</f>
        <v>0</v>
      </c>
      <c r="G468" s="11">
        <v>2</v>
      </c>
      <c r="H468" s="2">
        <f>G468/$M$468</f>
        <v>0.33333333333333331</v>
      </c>
      <c r="I468" s="3">
        <v>1</v>
      </c>
      <c r="J468" s="2">
        <f>I468/$M$468</f>
        <v>0.16666666666666666</v>
      </c>
      <c r="K468" s="11">
        <v>1</v>
      </c>
      <c r="L468" s="2">
        <f>K468/$M$468</f>
        <v>0.16666666666666666</v>
      </c>
      <c r="M468" s="11">
        <v>6</v>
      </c>
      <c r="N468" s="9">
        <v>103</v>
      </c>
      <c r="O468" s="9">
        <v>109</v>
      </c>
      <c r="P468" s="103"/>
    </row>
    <row r="471" spans="2:16" x14ac:dyDescent="0.2">
      <c r="C471" s="102" t="s">
        <v>202</v>
      </c>
    </row>
    <row r="473" spans="2:16" ht="15" customHeight="1" x14ac:dyDescent="0.2">
      <c r="B473" s="254" t="s">
        <v>203</v>
      </c>
      <c r="C473" s="257" t="s">
        <v>261</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5</v>
      </c>
      <c r="D476" s="2">
        <f>C476/$M$476</f>
        <v>6.3291139240506333E-2</v>
      </c>
      <c r="E476" s="3">
        <v>7</v>
      </c>
      <c r="F476" s="2">
        <f>E476/$M$476</f>
        <v>8.8607594936708861E-2</v>
      </c>
      <c r="G476" s="11">
        <v>20</v>
      </c>
      <c r="H476" s="2">
        <f>G476/$M$476</f>
        <v>0.25316455696202533</v>
      </c>
      <c r="I476" s="3">
        <v>21</v>
      </c>
      <c r="J476" s="2">
        <f>I476/$M$476</f>
        <v>0.26582278481012656</v>
      </c>
      <c r="K476" s="11">
        <v>26</v>
      </c>
      <c r="L476" s="2">
        <f>K476/$M$476</f>
        <v>0.32911392405063289</v>
      </c>
      <c r="M476" s="11">
        <v>79</v>
      </c>
      <c r="N476" s="4">
        <v>30</v>
      </c>
      <c r="O476" s="4">
        <v>109</v>
      </c>
      <c r="P476" s="103"/>
    </row>
    <row r="477" spans="2:16" x14ac:dyDescent="0.2">
      <c r="B477" s="24" t="s">
        <v>205</v>
      </c>
      <c r="C477" s="10">
        <v>1</v>
      </c>
      <c r="D477" s="2">
        <f>C477/$M$477</f>
        <v>1.2345679012345678E-2</v>
      </c>
      <c r="E477" s="3">
        <v>13</v>
      </c>
      <c r="F477" s="2">
        <f>E477/$M$477</f>
        <v>0.16049382716049382</v>
      </c>
      <c r="G477" s="11">
        <v>13</v>
      </c>
      <c r="H477" s="2">
        <f>G477/$M$477</f>
        <v>0.16049382716049382</v>
      </c>
      <c r="I477" s="3">
        <v>29</v>
      </c>
      <c r="J477" s="2">
        <f>I477/$M$477</f>
        <v>0.35802469135802467</v>
      </c>
      <c r="K477" s="11">
        <v>25</v>
      </c>
      <c r="L477" s="2">
        <f>K477/$M$477</f>
        <v>0.30864197530864196</v>
      </c>
      <c r="M477" s="11">
        <v>81</v>
      </c>
      <c r="N477" s="4">
        <v>28</v>
      </c>
      <c r="O477" s="4">
        <v>109</v>
      </c>
      <c r="P477" s="103"/>
    </row>
    <row r="478" spans="2:16" ht="24" x14ac:dyDescent="0.2">
      <c r="B478" s="24" t="s">
        <v>206</v>
      </c>
      <c r="C478" s="10">
        <v>6</v>
      </c>
      <c r="D478" s="2">
        <f>C478/$M$478</f>
        <v>7.3170731707317069E-2</v>
      </c>
      <c r="E478" s="3">
        <v>12</v>
      </c>
      <c r="F478" s="2">
        <f>E478/$M$478</f>
        <v>0.14634146341463414</v>
      </c>
      <c r="G478" s="11">
        <v>12</v>
      </c>
      <c r="H478" s="2">
        <f>G478/$M$478</f>
        <v>0.14634146341463414</v>
      </c>
      <c r="I478" s="3">
        <v>22</v>
      </c>
      <c r="J478" s="2">
        <f>I478/$M$478</f>
        <v>0.26829268292682928</v>
      </c>
      <c r="K478" s="11">
        <v>30</v>
      </c>
      <c r="L478" s="2">
        <f>K478/$M$478</f>
        <v>0.36585365853658536</v>
      </c>
      <c r="M478" s="11">
        <v>82</v>
      </c>
      <c r="N478" s="4">
        <v>27</v>
      </c>
      <c r="O478" s="4">
        <v>109</v>
      </c>
      <c r="P478" s="103"/>
    </row>
    <row r="479" spans="2:16" ht="24" x14ac:dyDescent="0.2">
      <c r="B479" s="24" t="s">
        <v>207</v>
      </c>
      <c r="C479" s="10">
        <v>3</v>
      </c>
      <c r="D479" s="2">
        <f>C479/$M$479</f>
        <v>3.7974683544303799E-2</v>
      </c>
      <c r="E479" s="3">
        <v>13</v>
      </c>
      <c r="F479" s="2">
        <f>E479/$M$479</f>
        <v>0.16455696202531644</v>
      </c>
      <c r="G479" s="11">
        <v>17</v>
      </c>
      <c r="H479" s="2">
        <f>G479/$M$479</f>
        <v>0.21518987341772153</v>
      </c>
      <c r="I479" s="3">
        <v>18</v>
      </c>
      <c r="J479" s="2">
        <f>I479/$M$479</f>
        <v>0.22784810126582278</v>
      </c>
      <c r="K479" s="11">
        <v>28</v>
      </c>
      <c r="L479" s="2">
        <f>K479/$M$479</f>
        <v>0.35443037974683544</v>
      </c>
      <c r="M479" s="11">
        <v>79</v>
      </c>
      <c r="N479" s="4">
        <v>30</v>
      </c>
      <c r="O479" s="4">
        <v>109</v>
      </c>
      <c r="P479" s="103"/>
    </row>
    <row r="480" spans="2:16" x14ac:dyDescent="0.2">
      <c r="B480" s="24" t="s">
        <v>208</v>
      </c>
      <c r="C480" s="10">
        <v>5</v>
      </c>
      <c r="D480" s="2">
        <f>C480/$M$480</f>
        <v>6.7567567567567571E-2</v>
      </c>
      <c r="E480" s="3">
        <v>6</v>
      </c>
      <c r="F480" s="2">
        <f>E480/$M$480</f>
        <v>8.1081081081081086E-2</v>
      </c>
      <c r="G480" s="11">
        <v>16</v>
      </c>
      <c r="H480" s="2">
        <f>G480/$M$480</f>
        <v>0.21621621621621623</v>
      </c>
      <c r="I480" s="3">
        <v>24</v>
      </c>
      <c r="J480" s="2">
        <f>I480/$M$480</f>
        <v>0.32432432432432434</v>
      </c>
      <c r="K480" s="11">
        <v>23</v>
      </c>
      <c r="L480" s="2">
        <f>K480/$M$480</f>
        <v>0.3108108108108108</v>
      </c>
      <c r="M480" s="11">
        <v>74</v>
      </c>
      <c r="N480" s="9">
        <v>35</v>
      </c>
      <c r="O480" s="9">
        <v>109</v>
      </c>
      <c r="P480" s="103"/>
    </row>
    <row r="481" spans="2:16" x14ac:dyDescent="0.2">
      <c r="B481" s="119" t="s">
        <v>114</v>
      </c>
      <c r="C481" s="32">
        <v>2</v>
      </c>
      <c r="D481" s="2">
        <f>C481/$M$481</f>
        <v>0.5</v>
      </c>
      <c r="E481" s="3">
        <v>0</v>
      </c>
      <c r="F481" s="2">
        <f>E481/$M$481</f>
        <v>0</v>
      </c>
      <c r="G481" s="11">
        <v>1</v>
      </c>
      <c r="H481" s="2">
        <f>G481/$M$481</f>
        <v>0.25</v>
      </c>
      <c r="I481" s="3">
        <v>1</v>
      </c>
      <c r="J481" s="2">
        <f>I481/$M$481</f>
        <v>0.25</v>
      </c>
      <c r="K481" s="11">
        <v>0</v>
      </c>
      <c r="L481" s="2">
        <f>K481/$M$481</f>
        <v>0</v>
      </c>
      <c r="M481" s="11">
        <v>4</v>
      </c>
      <c r="N481" s="9">
        <v>105</v>
      </c>
      <c r="O481" s="9">
        <v>109</v>
      </c>
      <c r="P481" s="103"/>
    </row>
    <row r="484" spans="2:16" x14ac:dyDescent="0.2">
      <c r="C484" s="102" t="s">
        <v>209</v>
      </c>
    </row>
    <row r="486" spans="2:16" ht="15" customHeight="1" x14ac:dyDescent="0.2">
      <c r="B486" s="254" t="s">
        <v>197</v>
      </c>
      <c r="C486" s="257" t="s">
        <v>261</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4</v>
      </c>
      <c r="D489" s="2">
        <f>C489/$M$489</f>
        <v>0.4</v>
      </c>
      <c r="E489" s="3">
        <v>1</v>
      </c>
      <c r="F489" s="2">
        <f>E489/$M$489</f>
        <v>0.1</v>
      </c>
      <c r="G489" s="11">
        <v>2</v>
      </c>
      <c r="H489" s="2">
        <f>G489/$M$489</f>
        <v>0.2</v>
      </c>
      <c r="I489" s="3">
        <v>0</v>
      </c>
      <c r="J489" s="2">
        <f>I489/$M$489</f>
        <v>0</v>
      </c>
      <c r="K489" s="11">
        <v>3</v>
      </c>
      <c r="L489" s="2">
        <f>K489/$M$489</f>
        <v>0.3</v>
      </c>
      <c r="M489" s="11">
        <v>10</v>
      </c>
      <c r="N489" s="9">
        <v>99</v>
      </c>
      <c r="O489" s="9">
        <v>109</v>
      </c>
      <c r="P489" s="103"/>
    </row>
    <row r="490" spans="2:16" ht="24" x14ac:dyDescent="0.2">
      <c r="B490" s="24" t="s">
        <v>211</v>
      </c>
      <c r="C490" s="10">
        <v>0</v>
      </c>
      <c r="D490" s="2">
        <f>C490/$M$490</f>
        <v>0</v>
      </c>
      <c r="E490" s="3">
        <v>1</v>
      </c>
      <c r="F490" s="2">
        <f>E490/$M$490</f>
        <v>0.1111111111111111</v>
      </c>
      <c r="G490" s="11">
        <v>2</v>
      </c>
      <c r="H490" s="2">
        <f>G490/$M$490</f>
        <v>0.22222222222222221</v>
      </c>
      <c r="I490" s="3">
        <v>3</v>
      </c>
      <c r="J490" s="2">
        <f>I490/$M$490</f>
        <v>0.33333333333333331</v>
      </c>
      <c r="K490" s="11">
        <v>3</v>
      </c>
      <c r="L490" s="2">
        <f>K490/$M$490</f>
        <v>0.33333333333333331</v>
      </c>
      <c r="M490" s="11">
        <v>9</v>
      </c>
      <c r="N490" s="9">
        <v>100</v>
      </c>
      <c r="O490" s="9">
        <v>109</v>
      </c>
      <c r="P490" s="103"/>
    </row>
    <row r="491" spans="2:16" ht="36" x14ac:dyDescent="0.2">
      <c r="B491" s="24" t="s">
        <v>212</v>
      </c>
      <c r="C491" s="10">
        <v>0</v>
      </c>
      <c r="D491" s="2">
        <f>C491/$M$491</f>
        <v>0</v>
      </c>
      <c r="E491" s="3">
        <v>1</v>
      </c>
      <c r="F491" s="2">
        <f>E491/$M$491</f>
        <v>0.125</v>
      </c>
      <c r="G491" s="11">
        <v>4</v>
      </c>
      <c r="H491" s="2">
        <f>G491/$M$491</f>
        <v>0.5</v>
      </c>
      <c r="I491" s="3">
        <v>2</v>
      </c>
      <c r="J491" s="2">
        <f>I491/$M$491</f>
        <v>0.25</v>
      </c>
      <c r="K491" s="11">
        <v>1</v>
      </c>
      <c r="L491" s="2">
        <f>K491/$M$491</f>
        <v>0.125</v>
      </c>
      <c r="M491" s="11">
        <v>8</v>
      </c>
      <c r="N491" s="9">
        <v>101</v>
      </c>
      <c r="O491" s="9">
        <v>109</v>
      </c>
      <c r="P491" s="103"/>
    </row>
    <row r="492" spans="2:16" ht="36" x14ac:dyDescent="0.2">
      <c r="B492" s="24" t="s">
        <v>213</v>
      </c>
      <c r="C492" s="10">
        <v>0</v>
      </c>
      <c r="D492" s="2">
        <f>C492/$M$492</f>
        <v>0</v>
      </c>
      <c r="E492" s="3">
        <v>4</v>
      </c>
      <c r="F492" s="2">
        <f>E492/$M$492</f>
        <v>0.5</v>
      </c>
      <c r="G492" s="11">
        <v>1</v>
      </c>
      <c r="H492" s="2">
        <f>G492/$M$492</f>
        <v>0.125</v>
      </c>
      <c r="I492" s="3">
        <v>2</v>
      </c>
      <c r="J492" s="2">
        <f>I492/$M$492</f>
        <v>0.25</v>
      </c>
      <c r="K492" s="11">
        <v>1</v>
      </c>
      <c r="L492" s="2">
        <f>K492/$M$492</f>
        <v>0.125</v>
      </c>
      <c r="M492" s="11">
        <v>8</v>
      </c>
      <c r="N492" s="9">
        <v>101</v>
      </c>
      <c r="O492" s="9">
        <v>109</v>
      </c>
      <c r="P492" s="103"/>
    </row>
    <row r="493" spans="2:16" ht="36" x14ac:dyDescent="0.2">
      <c r="B493" s="24" t="s">
        <v>214</v>
      </c>
      <c r="C493" s="10">
        <v>2</v>
      </c>
      <c r="D493" s="2">
        <f>C493/$M$493</f>
        <v>0.25</v>
      </c>
      <c r="E493" s="3">
        <v>3</v>
      </c>
      <c r="F493" s="2">
        <f>E493/$M$493</f>
        <v>0.375</v>
      </c>
      <c r="G493" s="11">
        <v>0</v>
      </c>
      <c r="H493" s="2">
        <f>G493/$M$493</f>
        <v>0</v>
      </c>
      <c r="I493" s="3">
        <v>1</v>
      </c>
      <c r="J493" s="2">
        <f>I493/$M$493</f>
        <v>0.125</v>
      </c>
      <c r="K493" s="11">
        <v>2</v>
      </c>
      <c r="L493" s="2">
        <f>K493/$M$493</f>
        <v>0.25</v>
      </c>
      <c r="M493" s="11">
        <v>8</v>
      </c>
      <c r="N493" s="9">
        <v>101</v>
      </c>
      <c r="O493" s="9">
        <v>109</v>
      </c>
      <c r="P493" s="103"/>
    </row>
    <row r="494" spans="2:16" ht="24" x14ac:dyDescent="0.2">
      <c r="B494" s="24" t="s">
        <v>215</v>
      </c>
      <c r="C494" s="10">
        <v>1</v>
      </c>
      <c r="D494" s="2">
        <f>C494/$M$494</f>
        <v>0.125</v>
      </c>
      <c r="E494" s="3">
        <v>3</v>
      </c>
      <c r="F494" s="2">
        <f>E494/$M$494</f>
        <v>0.375</v>
      </c>
      <c r="G494" s="11">
        <v>2</v>
      </c>
      <c r="H494" s="2">
        <f>G494/$M$494</f>
        <v>0.25</v>
      </c>
      <c r="I494" s="3">
        <v>0</v>
      </c>
      <c r="J494" s="2">
        <f>I494/$M$494</f>
        <v>0</v>
      </c>
      <c r="K494" s="11">
        <v>2</v>
      </c>
      <c r="L494" s="2">
        <f>K494/$M$494</f>
        <v>0.25</v>
      </c>
      <c r="M494" s="11">
        <v>8</v>
      </c>
      <c r="N494" s="9">
        <v>101</v>
      </c>
      <c r="O494" s="9">
        <v>109</v>
      </c>
      <c r="P494" s="103"/>
    </row>
    <row r="495" spans="2:16" ht="36" x14ac:dyDescent="0.2">
      <c r="B495" s="24" t="s">
        <v>216</v>
      </c>
      <c r="C495" s="10">
        <v>0</v>
      </c>
      <c r="D495" s="2">
        <f>C495/$M$495</f>
        <v>0</v>
      </c>
      <c r="E495" s="3">
        <v>1</v>
      </c>
      <c r="F495" s="2">
        <f>E495/$M$495</f>
        <v>0.1111111111111111</v>
      </c>
      <c r="G495" s="11">
        <v>2</v>
      </c>
      <c r="H495" s="2">
        <f>G495/$M$495</f>
        <v>0.22222222222222221</v>
      </c>
      <c r="I495" s="3">
        <v>5</v>
      </c>
      <c r="J495" s="2">
        <f>I495/$M$495</f>
        <v>0.55555555555555558</v>
      </c>
      <c r="K495" s="11">
        <v>1</v>
      </c>
      <c r="L495" s="2">
        <f>K495/$M$495</f>
        <v>0.1111111111111111</v>
      </c>
      <c r="M495" s="11">
        <v>9</v>
      </c>
      <c r="N495" s="9">
        <v>100</v>
      </c>
      <c r="O495" s="9">
        <v>109</v>
      </c>
      <c r="P495" s="103"/>
    </row>
    <row r="496" spans="2:16" x14ac:dyDescent="0.2">
      <c r="B496" s="119" t="s">
        <v>114</v>
      </c>
      <c r="C496" s="10">
        <v>1</v>
      </c>
      <c r="D496" s="2">
        <f>C496/$M$496</f>
        <v>0.5</v>
      </c>
      <c r="E496" s="3">
        <v>0</v>
      </c>
      <c r="F496" s="2">
        <f>E496/$M$496</f>
        <v>0</v>
      </c>
      <c r="G496" s="11">
        <v>1</v>
      </c>
      <c r="H496" s="2">
        <f>G496/$M$496</f>
        <v>0.5</v>
      </c>
      <c r="I496" s="3">
        <v>0</v>
      </c>
      <c r="J496" s="2">
        <f>I496/$M$496</f>
        <v>0</v>
      </c>
      <c r="K496" s="11">
        <v>0</v>
      </c>
      <c r="L496" s="2">
        <f>K496/$M$496</f>
        <v>0</v>
      </c>
      <c r="M496" s="11">
        <v>2</v>
      </c>
      <c r="N496" s="9">
        <v>107</v>
      </c>
      <c r="O496" s="9">
        <v>109</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262</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1</v>
      </c>
      <c r="D506" s="2">
        <f>C506/$M$506</f>
        <v>1.1363636363636364E-2</v>
      </c>
      <c r="E506" s="3">
        <v>3</v>
      </c>
      <c r="F506" s="2">
        <f>E506/$M$506</f>
        <v>3.4090909090909088E-2</v>
      </c>
      <c r="G506" s="11">
        <v>9</v>
      </c>
      <c r="H506" s="2">
        <f>G506/$M$506</f>
        <v>0.10227272727272728</v>
      </c>
      <c r="I506" s="3">
        <v>22</v>
      </c>
      <c r="J506" s="2">
        <f>I506/$M$506</f>
        <v>0.25</v>
      </c>
      <c r="K506" s="11">
        <v>53</v>
      </c>
      <c r="L506" s="2">
        <f>K506/$M$506</f>
        <v>0.60227272727272729</v>
      </c>
      <c r="M506" s="9">
        <v>88</v>
      </c>
      <c r="N506" s="9">
        <v>0</v>
      </c>
      <c r="O506" s="9">
        <v>88</v>
      </c>
      <c r="P506" s="103"/>
    </row>
    <row r="507" spans="2:16" x14ac:dyDescent="0.2">
      <c r="B507" s="24" t="s">
        <v>223</v>
      </c>
      <c r="C507" s="10">
        <v>52</v>
      </c>
      <c r="D507" s="2">
        <f>C507/$M$507</f>
        <v>0.59090909090909094</v>
      </c>
      <c r="E507" s="3">
        <v>9</v>
      </c>
      <c r="F507" s="2">
        <f>E507/$M$507</f>
        <v>0.10227272727272728</v>
      </c>
      <c r="G507" s="11">
        <v>10</v>
      </c>
      <c r="H507" s="2">
        <f>G507/$M$507</f>
        <v>0.11363636363636363</v>
      </c>
      <c r="I507" s="3">
        <v>12</v>
      </c>
      <c r="J507" s="2">
        <f>I507/$M$507</f>
        <v>0.13636363636363635</v>
      </c>
      <c r="K507" s="11">
        <v>5</v>
      </c>
      <c r="L507" s="2">
        <f>K507/$M$507</f>
        <v>5.6818181818181816E-2</v>
      </c>
      <c r="M507" s="11">
        <v>88</v>
      </c>
      <c r="N507" s="9">
        <v>0</v>
      </c>
      <c r="O507" s="9">
        <v>88</v>
      </c>
      <c r="P507" s="103"/>
    </row>
    <row r="508" spans="2:16" ht="24" x14ac:dyDescent="0.2">
      <c r="B508" s="26" t="s">
        <v>224</v>
      </c>
      <c r="C508" s="10">
        <v>47</v>
      </c>
      <c r="D508" s="2">
        <f>C508/$M$508</f>
        <v>0.54022988505747127</v>
      </c>
      <c r="E508" s="3">
        <v>8</v>
      </c>
      <c r="F508" s="2">
        <f>E508/$M$508</f>
        <v>9.1954022988505746E-2</v>
      </c>
      <c r="G508" s="11">
        <v>10</v>
      </c>
      <c r="H508" s="2">
        <f>G508/$M$508</f>
        <v>0.11494252873563218</v>
      </c>
      <c r="I508" s="3">
        <v>14</v>
      </c>
      <c r="J508" s="2">
        <f>I508/$M$508</f>
        <v>0.16091954022988506</v>
      </c>
      <c r="K508" s="11">
        <v>8</v>
      </c>
      <c r="L508" s="2">
        <f>K508/$M$508</f>
        <v>9.1954022988505746E-2</v>
      </c>
      <c r="M508" s="11">
        <v>87</v>
      </c>
      <c r="N508" s="9">
        <v>1</v>
      </c>
      <c r="O508" s="9">
        <v>88</v>
      </c>
      <c r="P508" s="103"/>
    </row>
    <row r="509" spans="2:16" x14ac:dyDescent="0.2">
      <c r="B509" s="24" t="s">
        <v>225</v>
      </c>
      <c r="C509" s="10">
        <v>69</v>
      </c>
      <c r="D509" s="2">
        <f>C509/$M$509</f>
        <v>0.78409090909090906</v>
      </c>
      <c r="E509" s="3">
        <v>10</v>
      </c>
      <c r="F509" s="2">
        <f>E509/$M$509</f>
        <v>0.11363636363636363</v>
      </c>
      <c r="G509" s="11">
        <v>5</v>
      </c>
      <c r="H509" s="2">
        <f>G509/$M$509</f>
        <v>5.6818181818181816E-2</v>
      </c>
      <c r="I509" s="3">
        <v>2</v>
      </c>
      <c r="J509" s="2">
        <f>I509/$M$509</f>
        <v>2.2727272727272728E-2</v>
      </c>
      <c r="K509" s="11">
        <v>2</v>
      </c>
      <c r="L509" s="2">
        <f>K509/$M$509</f>
        <v>2.2727272727272728E-2</v>
      </c>
      <c r="M509" s="11">
        <v>88</v>
      </c>
      <c r="N509" s="9">
        <v>0</v>
      </c>
      <c r="O509" s="9">
        <v>88</v>
      </c>
      <c r="P509" s="103"/>
    </row>
    <row r="510" spans="2:16" x14ac:dyDescent="0.2">
      <c r="B510" s="24" t="s">
        <v>226</v>
      </c>
      <c r="C510" s="10">
        <v>74</v>
      </c>
      <c r="D510" s="2">
        <f>C510/$M$510</f>
        <v>0.85057471264367812</v>
      </c>
      <c r="E510" s="3">
        <v>6</v>
      </c>
      <c r="F510" s="2">
        <f>E510/$M$510</f>
        <v>6.8965517241379309E-2</v>
      </c>
      <c r="G510" s="11">
        <v>3</v>
      </c>
      <c r="H510" s="2">
        <f>G510/$M$510</f>
        <v>3.4482758620689655E-2</v>
      </c>
      <c r="I510" s="3">
        <v>2</v>
      </c>
      <c r="J510" s="2">
        <f>I510/$M$510</f>
        <v>2.2988505747126436E-2</v>
      </c>
      <c r="K510" s="11">
        <v>2</v>
      </c>
      <c r="L510" s="2">
        <f>K510/$M$510</f>
        <v>2.2988505747126436E-2</v>
      </c>
      <c r="M510" s="11">
        <v>87</v>
      </c>
      <c r="N510" s="9">
        <v>1</v>
      </c>
      <c r="O510" s="9">
        <v>88</v>
      </c>
      <c r="P510" s="103"/>
    </row>
    <row r="511" spans="2:16" x14ac:dyDescent="0.2">
      <c r="B511" s="119" t="s">
        <v>227</v>
      </c>
      <c r="C511" s="10">
        <v>79</v>
      </c>
      <c r="D511" s="2">
        <f>C511/$M$511</f>
        <v>0.89772727272727271</v>
      </c>
      <c r="E511" s="3">
        <v>5</v>
      </c>
      <c r="F511" s="2">
        <f>E511/$M$511</f>
        <v>5.6818181818181816E-2</v>
      </c>
      <c r="G511" s="11">
        <v>3</v>
      </c>
      <c r="H511" s="2">
        <f>G511/$M$511</f>
        <v>3.4090909090909088E-2</v>
      </c>
      <c r="I511" s="3">
        <v>0</v>
      </c>
      <c r="J511" s="2">
        <f>I511/$M$511</f>
        <v>0</v>
      </c>
      <c r="K511" s="11">
        <v>1</v>
      </c>
      <c r="L511" s="2">
        <f>K511/$M$511</f>
        <v>1.1363636363636364E-2</v>
      </c>
      <c r="M511" s="11">
        <v>88</v>
      </c>
      <c r="N511" s="9">
        <v>0</v>
      </c>
      <c r="O511" s="9">
        <v>88</v>
      </c>
      <c r="P511" s="103"/>
    </row>
    <row r="512" spans="2:16" ht="24" x14ac:dyDescent="0.2">
      <c r="B512" s="24" t="s">
        <v>228</v>
      </c>
      <c r="C512" s="10">
        <v>17</v>
      </c>
      <c r="D512" s="2">
        <f>C512/$M$512</f>
        <v>0.19318181818181818</v>
      </c>
      <c r="E512" s="3">
        <v>24</v>
      </c>
      <c r="F512" s="2">
        <f>E512/$M$512</f>
        <v>0.27272727272727271</v>
      </c>
      <c r="G512" s="11">
        <v>11</v>
      </c>
      <c r="H512" s="2">
        <f>G512/$M$512</f>
        <v>0.125</v>
      </c>
      <c r="I512" s="3">
        <v>23</v>
      </c>
      <c r="J512" s="2">
        <f>I512/$M$512</f>
        <v>0.26136363636363635</v>
      </c>
      <c r="K512" s="11">
        <v>13</v>
      </c>
      <c r="L512" s="2">
        <f>K512/$M$512</f>
        <v>0.14772727272727273</v>
      </c>
      <c r="M512" s="11">
        <v>88</v>
      </c>
      <c r="N512" s="9">
        <v>0</v>
      </c>
      <c r="O512" s="9">
        <v>88</v>
      </c>
      <c r="P512" s="103"/>
    </row>
    <row r="513" spans="2:16" x14ac:dyDescent="0.2">
      <c r="B513" s="24" t="s">
        <v>229</v>
      </c>
      <c r="C513" s="10">
        <v>29</v>
      </c>
      <c r="D513" s="2">
        <f>C513/$M$513</f>
        <v>0.32954545454545453</v>
      </c>
      <c r="E513" s="3">
        <v>27</v>
      </c>
      <c r="F513" s="2">
        <f>E513/$M$513</f>
        <v>0.30681818181818182</v>
      </c>
      <c r="G513" s="11">
        <v>14</v>
      </c>
      <c r="H513" s="2">
        <f>G513/$M$513</f>
        <v>0.15909090909090909</v>
      </c>
      <c r="I513" s="3">
        <v>10</v>
      </c>
      <c r="J513" s="2">
        <f>I513/$M$513</f>
        <v>0.11363636363636363</v>
      </c>
      <c r="K513" s="11">
        <v>8</v>
      </c>
      <c r="L513" s="2">
        <f>K513/$M$513</f>
        <v>9.0909090909090912E-2</v>
      </c>
      <c r="M513" s="11">
        <f>K513+I513+G513+E513+C513</f>
        <v>88</v>
      </c>
      <c r="N513" s="9">
        <v>0</v>
      </c>
      <c r="O513" s="36">
        <f>M513+N513</f>
        <v>88</v>
      </c>
      <c r="P513" s="103"/>
    </row>
    <row r="514" spans="2:16" x14ac:dyDescent="0.2">
      <c r="B514" s="24" t="s">
        <v>230</v>
      </c>
      <c r="C514" s="10">
        <v>29</v>
      </c>
      <c r="D514" s="2">
        <f>C514/$M$514</f>
        <v>0.32954545454545453</v>
      </c>
      <c r="E514" s="3">
        <v>20</v>
      </c>
      <c r="F514" s="2">
        <f>E514/$M$514</f>
        <v>0.22727272727272727</v>
      </c>
      <c r="G514" s="11">
        <v>17</v>
      </c>
      <c r="H514" s="2">
        <f>G514/$M$514</f>
        <v>0.19318181818181818</v>
      </c>
      <c r="I514" s="3">
        <v>16</v>
      </c>
      <c r="J514" s="2">
        <f>I514/$M$514</f>
        <v>0.18181818181818182</v>
      </c>
      <c r="K514" s="11">
        <v>6</v>
      </c>
      <c r="L514" s="2">
        <f>K514/$M$514</f>
        <v>6.8181818181818177E-2</v>
      </c>
      <c r="M514" s="11">
        <v>88</v>
      </c>
      <c r="N514" s="9">
        <v>0</v>
      </c>
      <c r="O514" s="9">
        <v>88</v>
      </c>
      <c r="P514" s="103"/>
    </row>
    <row r="515" spans="2:16" x14ac:dyDescent="0.2">
      <c r="B515" s="24" t="s">
        <v>231</v>
      </c>
      <c r="C515" s="10">
        <v>39</v>
      </c>
      <c r="D515" s="2">
        <f>C515/$M$515</f>
        <v>0.44318181818181818</v>
      </c>
      <c r="E515" s="3">
        <v>18</v>
      </c>
      <c r="F515" s="2">
        <f>E515/$M$515</f>
        <v>0.20454545454545456</v>
      </c>
      <c r="G515" s="11">
        <v>13</v>
      </c>
      <c r="H515" s="2">
        <f>G515/$M$515</f>
        <v>0.14772727272727273</v>
      </c>
      <c r="I515" s="3">
        <v>14</v>
      </c>
      <c r="J515" s="2">
        <f>I515/$M$515</f>
        <v>0.15909090909090909</v>
      </c>
      <c r="K515" s="11">
        <v>4</v>
      </c>
      <c r="L515" s="2">
        <f>K515/$M$515</f>
        <v>4.5454545454545456E-2</v>
      </c>
      <c r="M515" s="11">
        <v>88</v>
      </c>
      <c r="N515" s="9">
        <v>0</v>
      </c>
      <c r="O515" s="9">
        <v>88</v>
      </c>
      <c r="P515" s="103"/>
    </row>
    <row r="516" spans="2:16" x14ac:dyDescent="0.2">
      <c r="B516" s="119" t="s">
        <v>232</v>
      </c>
      <c r="C516" s="10">
        <v>57</v>
      </c>
      <c r="D516" s="2">
        <f>C516/$M$516</f>
        <v>0.64772727272727271</v>
      </c>
      <c r="E516" s="3">
        <v>11</v>
      </c>
      <c r="F516" s="2">
        <f>E516/$M$516</f>
        <v>0.125</v>
      </c>
      <c r="G516" s="11">
        <v>10</v>
      </c>
      <c r="H516" s="2">
        <f>G516/$M$516</f>
        <v>0.11363636363636363</v>
      </c>
      <c r="I516" s="3">
        <v>2</v>
      </c>
      <c r="J516" s="2">
        <f>I516/$M$516</f>
        <v>2.2727272727272728E-2</v>
      </c>
      <c r="K516" s="11">
        <v>8</v>
      </c>
      <c r="L516" s="2">
        <f>K516/$M$516</f>
        <v>9.0909090909090912E-2</v>
      </c>
      <c r="M516" s="11">
        <v>88</v>
      </c>
      <c r="N516" s="9">
        <v>0</v>
      </c>
      <c r="O516" s="9">
        <v>88</v>
      </c>
      <c r="P516" s="103"/>
    </row>
    <row r="517" spans="2:16" x14ac:dyDescent="0.2">
      <c r="B517" s="24" t="s">
        <v>233</v>
      </c>
      <c r="C517" s="10">
        <v>26</v>
      </c>
      <c r="D517" s="2">
        <f>C517/$M$517</f>
        <v>0.29545454545454547</v>
      </c>
      <c r="E517" s="3">
        <v>19</v>
      </c>
      <c r="F517" s="2">
        <f>E517/$M$517</f>
        <v>0.21590909090909091</v>
      </c>
      <c r="G517" s="11">
        <v>18</v>
      </c>
      <c r="H517" s="2">
        <f>G517/$M$517</f>
        <v>0.20454545454545456</v>
      </c>
      <c r="I517" s="3">
        <v>19</v>
      </c>
      <c r="J517" s="2">
        <f>I517/$M$517</f>
        <v>0.21590909090909091</v>
      </c>
      <c r="K517" s="11">
        <v>6</v>
      </c>
      <c r="L517" s="2">
        <f>K517/$M$517</f>
        <v>6.8181818181818177E-2</v>
      </c>
      <c r="M517" s="11">
        <v>88</v>
      </c>
      <c r="N517" s="9">
        <v>0</v>
      </c>
      <c r="O517" s="9">
        <v>88</v>
      </c>
      <c r="P517" s="103"/>
    </row>
    <row r="518" spans="2:16" x14ac:dyDescent="0.2">
      <c r="B518" s="24" t="s">
        <v>234</v>
      </c>
      <c r="C518" s="10">
        <v>71</v>
      </c>
      <c r="D518" s="2">
        <f>C518/$M$518</f>
        <v>0.80681818181818177</v>
      </c>
      <c r="E518" s="3">
        <v>6</v>
      </c>
      <c r="F518" s="2">
        <f>E518/$M$518</f>
        <v>6.8181818181818177E-2</v>
      </c>
      <c r="G518" s="11">
        <v>6</v>
      </c>
      <c r="H518" s="2">
        <f>G518/$M$518</f>
        <v>6.8181818181818177E-2</v>
      </c>
      <c r="I518" s="3">
        <v>1</v>
      </c>
      <c r="J518" s="2">
        <f>I518/$M$518</f>
        <v>1.1363636363636364E-2</v>
      </c>
      <c r="K518" s="11">
        <v>4</v>
      </c>
      <c r="L518" s="2">
        <f>K518/$M$518</f>
        <v>4.5454545454545456E-2</v>
      </c>
      <c r="M518" s="11">
        <v>88</v>
      </c>
      <c r="N518" s="9">
        <v>0</v>
      </c>
      <c r="O518" s="9">
        <v>88</v>
      </c>
      <c r="P518" s="103"/>
    </row>
    <row r="519" spans="2:16" x14ac:dyDescent="0.2">
      <c r="B519" s="24" t="s">
        <v>235</v>
      </c>
      <c r="C519" s="10">
        <v>59</v>
      </c>
      <c r="D519" s="2">
        <f>C519/$M$519</f>
        <v>0.67816091954022983</v>
      </c>
      <c r="E519" s="3">
        <v>18</v>
      </c>
      <c r="F519" s="2">
        <f>E519/$M$519</f>
        <v>0.20689655172413793</v>
      </c>
      <c r="G519" s="11">
        <v>7</v>
      </c>
      <c r="H519" s="2">
        <f>G519/$M$519</f>
        <v>8.0459770114942528E-2</v>
      </c>
      <c r="I519" s="3">
        <v>1</v>
      </c>
      <c r="J519" s="2">
        <f>I519/$M$519</f>
        <v>1.1494252873563218E-2</v>
      </c>
      <c r="K519" s="11">
        <v>2</v>
      </c>
      <c r="L519" s="2">
        <f>K519/$M$519</f>
        <v>2.2988505747126436E-2</v>
      </c>
      <c r="M519" s="11">
        <v>87</v>
      </c>
      <c r="N519" s="9">
        <v>1</v>
      </c>
      <c r="O519" s="9">
        <v>88</v>
      </c>
      <c r="P519" s="103"/>
    </row>
    <row r="522" spans="2:16" x14ac:dyDescent="0.2">
      <c r="C522" s="102" t="s">
        <v>236</v>
      </c>
    </row>
    <row r="524" spans="2:16" ht="15" customHeight="1" x14ac:dyDescent="0.2">
      <c r="B524" s="253" t="s">
        <v>219</v>
      </c>
      <c r="C524" s="257" t="s">
        <v>261</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96</v>
      </c>
      <c r="D527" s="2">
        <f>C527/$M$527</f>
        <v>0.91428571428571426</v>
      </c>
      <c r="E527" s="3">
        <v>4</v>
      </c>
      <c r="F527" s="2">
        <f>E527/$M$527</f>
        <v>3.8095238095238099E-2</v>
      </c>
      <c r="G527" s="11">
        <v>4</v>
      </c>
      <c r="H527" s="2">
        <f>G527/$M$527</f>
        <v>3.8095238095238099E-2</v>
      </c>
      <c r="I527" s="3">
        <v>0</v>
      </c>
      <c r="J527" s="2">
        <f>I527/$M$527</f>
        <v>0</v>
      </c>
      <c r="K527" s="11">
        <v>1</v>
      </c>
      <c r="L527" s="2">
        <f>K527/$M$527</f>
        <v>9.5238095238095247E-3</v>
      </c>
      <c r="M527" s="9">
        <v>105</v>
      </c>
      <c r="N527" s="9">
        <v>4</v>
      </c>
      <c r="O527" s="9">
        <v>109</v>
      </c>
      <c r="P527" s="103"/>
    </row>
    <row r="528" spans="2:16" x14ac:dyDescent="0.2">
      <c r="B528" s="24" t="s">
        <v>227</v>
      </c>
      <c r="C528" s="10">
        <v>94</v>
      </c>
      <c r="D528" s="2">
        <f>C528/$M$528</f>
        <v>0.91262135922330101</v>
      </c>
      <c r="E528" s="3">
        <v>3</v>
      </c>
      <c r="F528" s="2">
        <f>E528/$M$528</f>
        <v>2.9126213592233011E-2</v>
      </c>
      <c r="G528" s="11">
        <v>6</v>
      </c>
      <c r="H528" s="2">
        <f>G528/$M$528</f>
        <v>5.8252427184466021E-2</v>
      </c>
      <c r="I528" s="3">
        <v>0</v>
      </c>
      <c r="J528" s="2">
        <f>I528/$M$528</f>
        <v>0</v>
      </c>
      <c r="K528" s="11">
        <v>0</v>
      </c>
      <c r="L528" s="2">
        <f>K528/$M$528</f>
        <v>0</v>
      </c>
      <c r="M528" s="11">
        <v>103</v>
      </c>
      <c r="N528" s="9">
        <v>6</v>
      </c>
      <c r="O528" s="9">
        <v>109</v>
      </c>
      <c r="P528" s="103"/>
    </row>
    <row r="529" spans="2:16" ht="24" x14ac:dyDescent="0.2">
      <c r="B529" s="26" t="s">
        <v>237</v>
      </c>
      <c r="C529" s="10">
        <v>30</v>
      </c>
      <c r="D529" s="2">
        <f>C529/$M$529</f>
        <v>0.28037383177570091</v>
      </c>
      <c r="E529" s="3">
        <v>21</v>
      </c>
      <c r="F529" s="2">
        <f>E529/$M$529</f>
        <v>0.19626168224299065</v>
      </c>
      <c r="G529" s="11">
        <v>17</v>
      </c>
      <c r="H529" s="2">
        <f>G529/$M$529</f>
        <v>0.15887850467289719</v>
      </c>
      <c r="I529" s="3">
        <v>21</v>
      </c>
      <c r="J529" s="2">
        <f>I529/$M$529</f>
        <v>0.19626168224299065</v>
      </c>
      <c r="K529" s="11">
        <v>18</v>
      </c>
      <c r="L529" s="2">
        <f>K529/$M$529</f>
        <v>0.16822429906542055</v>
      </c>
      <c r="M529" s="11">
        <v>107</v>
      </c>
      <c r="N529" s="9">
        <v>2</v>
      </c>
      <c r="O529" s="9">
        <v>109</v>
      </c>
      <c r="P529" s="103"/>
    </row>
    <row r="530" spans="2:16" x14ac:dyDescent="0.2">
      <c r="B530" s="24" t="s">
        <v>229</v>
      </c>
      <c r="C530" s="10">
        <v>34</v>
      </c>
      <c r="D530" s="2">
        <f>C530/$M$530</f>
        <v>0.32075471698113206</v>
      </c>
      <c r="E530" s="3">
        <v>17</v>
      </c>
      <c r="F530" s="2">
        <f>E530/$M$530</f>
        <v>0.16037735849056603</v>
      </c>
      <c r="G530" s="11">
        <v>19</v>
      </c>
      <c r="H530" s="2">
        <f>G530/$M$530</f>
        <v>0.17924528301886791</v>
      </c>
      <c r="I530" s="3">
        <v>20</v>
      </c>
      <c r="J530" s="2">
        <f>I530/$M$530</f>
        <v>0.18867924528301888</v>
      </c>
      <c r="K530" s="11">
        <v>16</v>
      </c>
      <c r="L530" s="2">
        <f>K530/$M$530</f>
        <v>0.15094339622641509</v>
      </c>
      <c r="M530" s="11">
        <v>106</v>
      </c>
      <c r="N530" s="9">
        <v>3</v>
      </c>
      <c r="O530" s="9">
        <v>109</v>
      </c>
      <c r="P530" s="103"/>
    </row>
    <row r="531" spans="2:16" x14ac:dyDescent="0.2">
      <c r="B531" s="24" t="s">
        <v>230</v>
      </c>
      <c r="C531" s="10">
        <v>63</v>
      </c>
      <c r="D531" s="2">
        <f>C531/$M$531</f>
        <v>0.59433962264150941</v>
      </c>
      <c r="E531" s="3">
        <v>19</v>
      </c>
      <c r="F531" s="2">
        <f>E531/$M$531</f>
        <v>0.17924528301886791</v>
      </c>
      <c r="G531" s="11">
        <v>14</v>
      </c>
      <c r="H531" s="2">
        <f>G531/$M$531</f>
        <v>0.13207547169811321</v>
      </c>
      <c r="I531" s="3">
        <v>6</v>
      </c>
      <c r="J531" s="2">
        <f>I531/$M$531</f>
        <v>5.6603773584905662E-2</v>
      </c>
      <c r="K531" s="11">
        <v>4</v>
      </c>
      <c r="L531" s="2">
        <f>K531/$M$531</f>
        <v>3.7735849056603772E-2</v>
      </c>
      <c r="M531" s="11">
        <v>106</v>
      </c>
      <c r="N531" s="9">
        <v>3</v>
      </c>
      <c r="O531" s="9">
        <v>109</v>
      </c>
      <c r="P531" s="103"/>
    </row>
    <row r="532" spans="2:16" x14ac:dyDescent="0.2">
      <c r="B532" s="24" t="s">
        <v>231</v>
      </c>
      <c r="C532" s="10">
        <v>60</v>
      </c>
      <c r="D532" s="2">
        <f>C532/$M$532</f>
        <v>0.5714285714285714</v>
      </c>
      <c r="E532" s="3">
        <v>19</v>
      </c>
      <c r="F532" s="2">
        <f>E532/$M$532</f>
        <v>0.18095238095238095</v>
      </c>
      <c r="G532" s="11">
        <v>13</v>
      </c>
      <c r="H532" s="2">
        <f>G532/$M$532</f>
        <v>0.12380952380952381</v>
      </c>
      <c r="I532" s="3">
        <v>7</v>
      </c>
      <c r="J532" s="2">
        <f>I532/$M$532</f>
        <v>6.6666666666666666E-2</v>
      </c>
      <c r="K532" s="11">
        <v>6</v>
      </c>
      <c r="L532" s="2">
        <f>K532/$M$532</f>
        <v>5.7142857142857141E-2</v>
      </c>
      <c r="M532" s="11">
        <v>105</v>
      </c>
      <c r="N532" s="9">
        <v>4</v>
      </c>
      <c r="O532" s="9">
        <v>109</v>
      </c>
      <c r="P532" s="103"/>
    </row>
    <row r="533" spans="2:16" x14ac:dyDescent="0.2">
      <c r="B533" s="24" t="s">
        <v>232</v>
      </c>
      <c r="C533" s="10">
        <v>62</v>
      </c>
      <c r="D533" s="2">
        <f>C533/$M$533</f>
        <v>0.58490566037735847</v>
      </c>
      <c r="E533" s="3">
        <v>20</v>
      </c>
      <c r="F533" s="2">
        <f>E533/$M$533</f>
        <v>0.18867924528301888</v>
      </c>
      <c r="G533" s="11">
        <v>10</v>
      </c>
      <c r="H533" s="2">
        <f>G533/$M$533</f>
        <v>9.4339622641509441E-2</v>
      </c>
      <c r="I533" s="3">
        <v>7</v>
      </c>
      <c r="J533" s="2">
        <f>I533/$M$533</f>
        <v>6.6037735849056603E-2</v>
      </c>
      <c r="K533" s="11">
        <v>7</v>
      </c>
      <c r="L533" s="2">
        <f>K533/$M$533</f>
        <v>6.6037735849056603E-2</v>
      </c>
      <c r="M533" s="11">
        <v>106</v>
      </c>
      <c r="N533" s="9">
        <v>3</v>
      </c>
      <c r="O533" s="9">
        <v>109</v>
      </c>
      <c r="P533" s="103"/>
    </row>
    <row r="534" spans="2:16" x14ac:dyDescent="0.2">
      <c r="B534" s="24" t="s">
        <v>233</v>
      </c>
      <c r="C534" s="10">
        <v>50</v>
      </c>
      <c r="D534" s="2">
        <f>C534/$M$534</f>
        <v>0.48076923076923078</v>
      </c>
      <c r="E534" s="3">
        <v>16</v>
      </c>
      <c r="F534" s="2">
        <f>E534/$M$534</f>
        <v>0.15384615384615385</v>
      </c>
      <c r="G534" s="11">
        <v>15</v>
      </c>
      <c r="H534" s="2">
        <f>G534/$M$534</f>
        <v>0.14423076923076922</v>
      </c>
      <c r="I534" s="3">
        <v>17</v>
      </c>
      <c r="J534" s="2">
        <f>I534/$M$534</f>
        <v>0.16346153846153846</v>
      </c>
      <c r="K534" s="11">
        <v>6</v>
      </c>
      <c r="L534" s="2">
        <f>K534/$M$534</f>
        <v>5.7692307692307696E-2</v>
      </c>
      <c r="M534" s="11">
        <f>K534+I534+G534+E534+C534</f>
        <v>104</v>
      </c>
      <c r="N534" s="9">
        <v>5</v>
      </c>
      <c r="O534" s="36">
        <f>M534+N534</f>
        <v>109</v>
      </c>
      <c r="P534" s="103"/>
    </row>
    <row r="535" spans="2:16" x14ac:dyDescent="0.2">
      <c r="B535" s="24" t="s">
        <v>238</v>
      </c>
      <c r="C535" s="10">
        <v>58</v>
      </c>
      <c r="D535" s="2">
        <f>C535/$M$535</f>
        <v>0.57999999999999996</v>
      </c>
      <c r="E535" s="3">
        <v>20</v>
      </c>
      <c r="F535" s="2">
        <f>E535/$M$535</f>
        <v>0.2</v>
      </c>
      <c r="G535" s="11">
        <v>9</v>
      </c>
      <c r="H535" s="2">
        <f>G535/$M$535</f>
        <v>0.09</v>
      </c>
      <c r="I535" s="3">
        <v>5</v>
      </c>
      <c r="J535" s="2">
        <f>I535/$M$535</f>
        <v>0.05</v>
      </c>
      <c r="K535" s="11">
        <v>8</v>
      </c>
      <c r="L535" s="2">
        <f>K535/$M$535</f>
        <v>0.08</v>
      </c>
      <c r="M535" s="11">
        <v>100</v>
      </c>
      <c r="N535" s="9">
        <v>9</v>
      </c>
      <c r="O535" s="9">
        <v>109</v>
      </c>
      <c r="P535" s="103"/>
    </row>
    <row r="536" spans="2:16" x14ac:dyDescent="0.2">
      <c r="B536" s="24" t="s">
        <v>235</v>
      </c>
      <c r="C536" s="10">
        <v>47</v>
      </c>
      <c r="D536" s="2">
        <f>C536/$M$536</f>
        <v>0.44339622641509435</v>
      </c>
      <c r="E536" s="3">
        <v>25</v>
      </c>
      <c r="F536" s="2">
        <f>E536/$M$536</f>
        <v>0.23584905660377359</v>
      </c>
      <c r="G536" s="11">
        <v>20</v>
      </c>
      <c r="H536" s="2">
        <f>G536/$M$536</f>
        <v>0.18867924528301888</v>
      </c>
      <c r="I536" s="3">
        <v>6</v>
      </c>
      <c r="J536" s="2">
        <f>I536/$M$536</f>
        <v>5.6603773584905662E-2</v>
      </c>
      <c r="K536" s="11">
        <v>8</v>
      </c>
      <c r="L536" s="2">
        <f>K536/$M$536</f>
        <v>7.5471698113207544E-2</v>
      </c>
      <c r="M536" s="11">
        <v>106</v>
      </c>
      <c r="N536" s="9">
        <v>3</v>
      </c>
      <c r="O536" s="9">
        <v>109</v>
      </c>
      <c r="P536" s="103"/>
    </row>
    <row r="537" spans="2:16" ht="24" x14ac:dyDescent="0.2">
      <c r="B537" s="24" t="s">
        <v>239</v>
      </c>
      <c r="C537" s="10">
        <v>47</v>
      </c>
      <c r="D537" s="2">
        <f>C537/$M$537</f>
        <v>0.43925233644859812</v>
      </c>
      <c r="E537" s="3">
        <v>18</v>
      </c>
      <c r="F537" s="2">
        <f>E537/$M$537</f>
        <v>0.16822429906542055</v>
      </c>
      <c r="G537" s="11">
        <v>13</v>
      </c>
      <c r="H537" s="2">
        <f>G537/$M$537</f>
        <v>0.12149532710280374</v>
      </c>
      <c r="I537" s="3">
        <v>12</v>
      </c>
      <c r="J537" s="2">
        <f>I537/$M$537</f>
        <v>0.11214953271028037</v>
      </c>
      <c r="K537" s="11">
        <v>17</v>
      </c>
      <c r="L537" s="2">
        <f>K537/$M$537</f>
        <v>0.15887850467289719</v>
      </c>
      <c r="M537" s="11">
        <v>107</v>
      </c>
      <c r="N537" s="9">
        <v>2</v>
      </c>
      <c r="O537" s="9">
        <v>109</v>
      </c>
      <c r="P537" s="103"/>
    </row>
    <row r="538" spans="2:16" ht="24" x14ac:dyDescent="0.2">
      <c r="B538" s="26" t="s">
        <v>240</v>
      </c>
      <c r="C538" s="10">
        <v>34</v>
      </c>
      <c r="D538" s="2">
        <f>C538/$M$538</f>
        <v>0.68</v>
      </c>
      <c r="E538" s="3">
        <v>5</v>
      </c>
      <c r="F538" s="2">
        <f>E538/$M$538</f>
        <v>0.1</v>
      </c>
      <c r="G538" s="11">
        <v>9</v>
      </c>
      <c r="H538" s="2">
        <f>G538/$M$538</f>
        <v>0.18</v>
      </c>
      <c r="I538" s="3">
        <v>2</v>
      </c>
      <c r="J538" s="2">
        <f>I538/$M$538</f>
        <v>0.04</v>
      </c>
      <c r="K538" s="11">
        <v>0</v>
      </c>
      <c r="L538" s="2">
        <f>K538/$M$538</f>
        <v>0</v>
      </c>
      <c r="M538" s="11">
        <v>50</v>
      </c>
      <c r="N538" s="9">
        <v>59</v>
      </c>
      <c r="O538" s="9">
        <v>109</v>
      </c>
      <c r="P538" s="103"/>
    </row>
    <row r="539" spans="2:16" x14ac:dyDescent="0.2">
      <c r="B539" s="24" t="s">
        <v>241</v>
      </c>
      <c r="C539" s="10">
        <v>54</v>
      </c>
      <c r="D539" s="2">
        <f>C539/$M$539</f>
        <v>0.50943396226415094</v>
      </c>
      <c r="E539" s="3">
        <v>21</v>
      </c>
      <c r="F539" s="2">
        <f>E539/$M$539</f>
        <v>0.19811320754716982</v>
      </c>
      <c r="G539" s="11">
        <v>16</v>
      </c>
      <c r="H539" s="2">
        <f>G539/$M$539</f>
        <v>0.15094339622641509</v>
      </c>
      <c r="I539" s="3">
        <v>9</v>
      </c>
      <c r="J539" s="2">
        <f>I539/$M$539</f>
        <v>8.4905660377358486E-2</v>
      </c>
      <c r="K539" s="11">
        <v>6</v>
      </c>
      <c r="L539" s="2">
        <f>K539/$M$539</f>
        <v>5.6603773584905662E-2</v>
      </c>
      <c r="M539" s="11">
        <v>106</v>
      </c>
      <c r="N539" s="9">
        <v>3</v>
      </c>
      <c r="O539" s="9">
        <v>109</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263</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0</v>
      </c>
      <c r="D549" s="2">
        <f>C549/$I$549</f>
        <v>0</v>
      </c>
      <c r="E549" s="3">
        <v>25</v>
      </c>
      <c r="F549" s="2">
        <f>E549/$I$549</f>
        <v>0.12690355329949238</v>
      </c>
      <c r="G549" s="11">
        <v>172</v>
      </c>
      <c r="H549" s="2">
        <f>G549/$I$549</f>
        <v>0.87309644670050757</v>
      </c>
      <c r="I549" s="9">
        <v>197</v>
      </c>
      <c r="J549" s="9">
        <v>0</v>
      </c>
      <c r="K549" s="9">
        <v>197</v>
      </c>
      <c r="L549" s="103"/>
    </row>
    <row r="550" spans="2:12" x14ac:dyDescent="0.2">
      <c r="B550" s="24" t="s">
        <v>249</v>
      </c>
      <c r="C550" s="10">
        <v>35</v>
      </c>
      <c r="D550" s="2">
        <f>C550/$I$550</f>
        <v>0.17948717948717949</v>
      </c>
      <c r="E550" s="3">
        <v>96</v>
      </c>
      <c r="F550" s="2">
        <f>E550/$I$550</f>
        <v>0.49230769230769234</v>
      </c>
      <c r="G550" s="11">
        <v>64</v>
      </c>
      <c r="H550" s="2">
        <f>G550/$I$550</f>
        <v>0.3282051282051282</v>
      </c>
      <c r="I550" s="11">
        <v>195</v>
      </c>
      <c r="J550" s="4">
        <v>2</v>
      </c>
      <c r="K550" s="9">
        <v>197</v>
      </c>
      <c r="L550" s="103"/>
    </row>
    <row r="551" spans="2:12" ht="24" x14ac:dyDescent="0.2">
      <c r="B551" s="24" t="s">
        <v>250</v>
      </c>
      <c r="C551" s="10">
        <v>11</v>
      </c>
      <c r="D551" s="2">
        <f>C551/$I$551</f>
        <v>5.6122448979591837E-2</v>
      </c>
      <c r="E551" s="3">
        <v>99</v>
      </c>
      <c r="F551" s="2">
        <f>E551/$I$551</f>
        <v>0.50510204081632648</v>
      </c>
      <c r="G551" s="11">
        <v>86</v>
      </c>
      <c r="H551" s="2">
        <f>G551/$I$551</f>
        <v>0.43877551020408162</v>
      </c>
      <c r="I551" s="11">
        <v>196</v>
      </c>
      <c r="J551" s="4">
        <v>1</v>
      </c>
      <c r="K551" s="9">
        <v>197</v>
      </c>
      <c r="L551" s="103"/>
    </row>
    <row r="552" spans="2:12" x14ac:dyDescent="0.2">
      <c r="B552" s="24" t="s">
        <v>251</v>
      </c>
      <c r="C552" s="10">
        <v>5</v>
      </c>
      <c r="D552" s="2">
        <f>C552/$I$552</f>
        <v>4.6728971962616821E-2</v>
      </c>
      <c r="E552" s="3">
        <v>53</v>
      </c>
      <c r="F552" s="2">
        <f>E552/$I$552</f>
        <v>0.49532710280373832</v>
      </c>
      <c r="G552" s="11">
        <v>49</v>
      </c>
      <c r="H552" s="2">
        <f>G552/$I$552</f>
        <v>0.45794392523364486</v>
      </c>
      <c r="I552" s="11">
        <v>107</v>
      </c>
      <c r="J552" s="4">
        <v>90</v>
      </c>
      <c r="K552" s="9">
        <v>197</v>
      </c>
      <c r="L552" s="103"/>
    </row>
    <row r="553" spans="2:12" x14ac:dyDescent="0.2">
      <c r="B553" s="24" t="s">
        <v>252</v>
      </c>
      <c r="C553" s="10">
        <v>5</v>
      </c>
      <c r="D553" s="2">
        <f>C553/$I$553</f>
        <v>4.7619047619047616E-2</v>
      </c>
      <c r="E553" s="3">
        <v>44</v>
      </c>
      <c r="F553" s="2">
        <f>E553/$I$553</f>
        <v>0.41904761904761906</v>
      </c>
      <c r="G553" s="11">
        <v>56</v>
      </c>
      <c r="H553" s="2">
        <f>G553/$I$553</f>
        <v>0.53333333333333333</v>
      </c>
      <c r="I553" s="4">
        <v>105</v>
      </c>
      <c r="J553" s="4">
        <v>92</v>
      </c>
      <c r="K553" s="9">
        <f>J553+I553</f>
        <v>197</v>
      </c>
      <c r="L553" s="103"/>
    </row>
    <row r="554" spans="2:12" x14ac:dyDescent="0.2">
      <c r="B554" s="24" t="s">
        <v>253</v>
      </c>
      <c r="C554" s="10">
        <v>11</v>
      </c>
      <c r="D554" s="2">
        <f>C554/$I$554</f>
        <v>5.7591623036649213E-2</v>
      </c>
      <c r="E554" s="3">
        <v>127</v>
      </c>
      <c r="F554" s="2">
        <f>E554/$I$554</f>
        <v>0.66492146596858637</v>
      </c>
      <c r="G554" s="11">
        <v>53</v>
      </c>
      <c r="H554" s="2">
        <f>G554/$I$554</f>
        <v>0.27748691099476441</v>
      </c>
      <c r="I554" s="11">
        <v>191</v>
      </c>
      <c r="J554" s="11">
        <v>6</v>
      </c>
      <c r="K554" s="9">
        <v>197</v>
      </c>
      <c r="L554" s="103"/>
    </row>
    <row r="557" spans="2:12" x14ac:dyDescent="0.2">
      <c r="B557" s="102"/>
      <c r="C557" s="102" t="s">
        <v>254</v>
      </c>
    </row>
    <row r="559" spans="2:12" ht="15" customHeight="1" x14ac:dyDescent="0.2">
      <c r="B559" s="253" t="s">
        <v>244</v>
      </c>
      <c r="C559" s="257" t="s">
        <v>262</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0</v>
      </c>
      <c r="D562" s="2">
        <f>C562/$I$562</f>
        <v>0</v>
      </c>
      <c r="E562" s="3">
        <v>19</v>
      </c>
      <c r="F562" s="2">
        <f>E562/$I$562</f>
        <v>0.21590909090909091</v>
      </c>
      <c r="G562" s="11">
        <v>69</v>
      </c>
      <c r="H562" s="2">
        <f>G562/$I$562</f>
        <v>0.78409090909090906</v>
      </c>
      <c r="I562" s="11">
        <v>88</v>
      </c>
      <c r="J562" s="11">
        <v>0</v>
      </c>
      <c r="K562" s="9">
        <v>88</v>
      </c>
      <c r="L562" s="103"/>
    </row>
    <row r="563" spans="2:12" x14ac:dyDescent="0.2">
      <c r="B563" s="24" t="s">
        <v>249</v>
      </c>
      <c r="C563" s="10">
        <v>3</v>
      </c>
      <c r="D563" s="2">
        <f>C563/$I$563</f>
        <v>3.4482758620689655E-2</v>
      </c>
      <c r="E563" s="3">
        <v>37</v>
      </c>
      <c r="F563" s="2">
        <f>E563/$I$563</f>
        <v>0.42528735632183906</v>
      </c>
      <c r="G563" s="11">
        <v>47</v>
      </c>
      <c r="H563" s="2">
        <f>G563/$I$563</f>
        <v>0.54022988505747127</v>
      </c>
      <c r="I563" s="11">
        <v>87</v>
      </c>
      <c r="J563" s="9">
        <v>1</v>
      </c>
      <c r="K563" s="9">
        <v>88</v>
      </c>
      <c r="L563" s="103"/>
    </row>
    <row r="564" spans="2:12" ht="24" x14ac:dyDescent="0.2">
      <c r="B564" s="24" t="s">
        <v>250</v>
      </c>
      <c r="C564" s="10">
        <v>2</v>
      </c>
      <c r="D564" s="2">
        <f>C564/$I$564</f>
        <v>2.2988505747126436E-2</v>
      </c>
      <c r="E564" s="3">
        <v>51</v>
      </c>
      <c r="F564" s="2">
        <f>E564/$I$564</f>
        <v>0.58620689655172409</v>
      </c>
      <c r="G564" s="11">
        <v>34</v>
      </c>
      <c r="H564" s="2">
        <f>G564/$I$564</f>
        <v>0.39080459770114945</v>
      </c>
      <c r="I564" s="11">
        <v>87</v>
      </c>
      <c r="J564" s="11">
        <v>1</v>
      </c>
      <c r="K564" s="9">
        <v>88</v>
      </c>
      <c r="L564" s="103"/>
    </row>
    <row r="565" spans="2:12" x14ac:dyDescent="0.2">
      <c r="B565" s="24" t="s">
        <v>253</v>
      </c>
      <c r="C565" s="10">
        <v>4</v>
      </c>
      <c r="D565" s="2">
        <f>C565/$I$565</f>
        <v>4.6511627906976744E-2</v>
      </c>
      <c r="E565" s="3">
        <v>60</v>
      </c>
      <c r="F565" s="2">
        <f>E565/$I$565</f>
        <v>0.69767441860465118</v>
      </c>
      <c r="G565" s="11">
        <v>22</v>
      </c>
      <c r="H565" s="2">
        <f>G565/$I$565</f>
        <v>0.2558139534883721</v>
      </c>
      <c r="I565" s="11">
        <v>86</v>
      </c>
      <c r="J565" s="9">
        <v>2</v>
      </c>
      <c r="K565" s="9">
        <v>88</v>
      </c>
      <c r="L565" s="103"/>
    </row>
    <row r="568" spans="2:12" x14ac:dyDescent="0.2">
      <c r="C568" s="102" t="s">
        <v>256</v>
      </c>
    </row>
    <row r="570" spans="2:12" ht="15" customHeight="1" x14ac:dyDescent="0.2">
      <c r="B570" s="253" t="s">
        <v>244</v>
      </c>
      <c r="C570" s="257" t="s">
        <v>261</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C573/$I$573</f>
        <v>0</v>
      </c>
      <c r="E573" s="3">
        <v>6</v>
      </c>
      <c r="F573" s="2">
        <f>E573/$I$573</f>
        <v>5.5045871559633031E-2</v>
      </c>
      <c r="G573" s="11">
        <v>103</v>
      </c>
      <c r="H573" s="2">
        <f>G573/$I$573</f>
        <v>0.94495412844036697</v>
      </c>
      <c r="I573" s="11">
        <v>109</v>
      </c>
      <c r="J573" s="4">
        <v>0</v>
      </c>
      <c r="K573" s="4">
        <v>109</v>
      </c>
      <c r="L573" s="103"/>
    </row>
    <row r="574" spans="2:12" x14ac:dyDescent="0.2">
      <c r="B574" s="24" t="s">
        <v>249</v>
      </c>
      <c r="C574" s="10">
        <v>32</v>
      </c>
      <c r="D574" s="2">
        <f>C574/$I$574</f>
        <v>0.29629629629629628</v>
      </c>
      <c r="E574" s="3">
        <v>59</v>
      </c>
      <c r="F574" s="2">
        <f>E574/$I$574</f>
        <v>0.54629629629629628</v>
      </c>
      <c r="G574" s="11">
        <v>17</v>
      </c>
      <c r="H574" s="2">
        <f>G574/$I$574</f>
        <v>0.15740740740740741</v>
      </c>
      <c r="I574" s="11">
        <v>108</v>
      </c>
      <c r="J574" s="4">
        <v>1</v>
      </c>
      <c r="K574" s="4">
        <v>109</v>
      </c>
      <c r="L574" s="103"/>
    </row>
    <row r="575" spans="2:12" ht="24" x14ac:dyDescent="0.2">
      <c r="B575" s="24" t="s">
        <v>250</v>
      </c>
      <c r="C575" s="10">
        <v>9</v>
      </c>
      <c r="D575" s="2">
        <f>C575/$I$575</f>
        <v>8.2568807339449546E-2</v>
      </c>
      <c r="E575" s="3">
        <v>48</v>
      </c>
      <c r="F575" s="2">
        <f>E575/$I$575</f>
        <v>0.44036697247706424</v>
      </c>
      <c r="G575" s="11">
        <v>52</v>
      </c>
      <c r="H575" s="2">
        <f>G575/$I$575</f>
        <v>0.47706422018348627</v>
      </c>
      <c r="I575" s="11">
        <v>109</v>
      </c>
      <c r="J575" s="4">
        <v>0</v>
      </c>
      <c r="K575" s="4">
        <v>109</v>
      </c>
      <c r="L575" s="103"/>
    </row>
    <row r="576" spans="2:12" x14ac:dyDescent="0.2">
      <c r="B576" s="24" t="s">
        <v>251</v>
      </c>
      <c r="C576" s="10">
        <v>5</v>
      </c>
      <c r="D576" s="2">
        <f>C576/$I$576</f>
        <v>4.6728971962616821E-2</v>
      </c>
      <c r="E576" s="3">
        <v>53</v>
      </c>
      <c r="F576" s="2">
        <f>E576/$I$576</f>
        <v>0.49532710280373832</v>
      </c>
      <c r="G576" s="11">
        <v>49</v>
      </c>
      <c r="H576" s="2">
        <f>G576/$I$576</f>
        <v>0.45794392523364486</v>
      </c>
      <c r="I576" s="11">
        <f>G576+E576+C576</f>
        <v>107</v>
      </c>
      <c r="J576" s="4">
        <v>2</v>
      </c>
      <c r="K576" s="35">
        <f>I576+J576</f>
        <v>109</v>
      </c>
      <c r="L576" s="103"/>
    </row>
    <row r="577" spans="2:12" x14ac:dyDescent="0.2">
      <c r="B577" s="24" t="s">
        <v>252</v>
      </c>
      <c r="C577" s="10">
        <v>5</v>
      </c>
      <c r="D577" s="2">
        <f>C577/$I$577</f>
        <v>4.7619047619047616E-2</v>
      </c>
      <c r="E577" s="3">
        <v>44</v>
      </c>
      <c r="F577" s="2">
        <f>E577/$I$577</f>
        <v>0.41904761904761906</v>
      </c>
      <c r="G577" s="11">
        <v>56</v>
      </c>
      <c r="H577" s="2">
        <f>G577/$I$577</f>
        <v>0.53333333333333333</v>
      </c>
      <c r="I577" s="11">
        <v>105</v>
      </c>
      <c r="J577" s="4">
        <v>4</v>
      </c>
      <c r="K577" s="4">
        <v>109</v>
      </c>
      <c r="L577" s="103"/>
    </row>
    <row r="578" spans="2:12" x14ac:dyDescent="0.2">
      <c r="B578" s="24" t="s">
        <v>253</v>
      </c>
      <c r="C578" s="10">
        <v>7</v>
      </c>
      <c r="D578" s="2">
        <f>C578/$I$578</f>
        <v>6.6666666666666666E-2</v>
      </c>
      <c r="E578" s="3">
        <v>67</v>
      </c>
      <c r="F578" s="2">
        <f>E578/$I$578</f>
        <v>0.63809523809523805</v>
      </c>
      <c r="G578" s="11">
        <v>31</v>
      </c>
      <c r="H578" s="2">
        <f>G578/$I$578</f>
        <v>0.29523809523809524</v>
      </c>
      <c r="I578" s="11">
        <v>105</v>
      </c>
      <c r="J578" s="11">
        <v>4</v>
      </c>
      <c r="K578" s="4">
        <v>109</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53" id="{6DBBD028-B4CF-42B3-ACDE-86E296BB69F8}">
            <xm:f>D12&lt;(Gesamt!D12-30%)</xm:f>
            <x14:dxf>
              <fill>
                <patternFill>
                  <bgColor theme="3" tint="0.39994506668294322"/>
                </patternFill>
              </fill>
            </x14:dxf>
          </x14:cfRule>
          <x14:cfRule type="expression" priority="354" id="{F2279F0B-D5C9-4BCA-9CE5-44F8976A8F3A}">
            <xm:f>D12&lt;(Gesamt!D12-10%)</xm:f>
            <x14:dxf>
              <fill>
                <patternFill>
                  <bgColor theme="3" tint="0.79998168889431442"/>
                </patternFill>
              </fill>
            </x14:dxf>
          </x14:cfRule>
          <x14:cfRule type="expression" priority="355" id="{AB0EDA8B-F483-41C8-A83C-0C6154413081}">
            <xm:f>D12&gt;(Gesamt!D12+10%)</xm:f>
            <x14:dxf>
              <fill>
                <patternFill>
                  <bgColor theme="3" tint="0.79998168889431442"/>
                </patternFill>
              </fill>
            </x14:dxf>
          </x14:cfRule>
          <x14:cfRule type="expression" priority="356" id="{6C820A6B-5842-41C2-B5DD-E17BF43C4EA8}">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L385 D387 F387 H387 J387 L387 D389 F389 H389 J389 L389 D391 F391 H391 J391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zoomScale="90" zoomScaleNormal="90"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271</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352</v>
      </c>
      <c r="J10" s="276" t="s">
        <v>5</v>
      </c>
      <c r="K10" s="277" t="s">
        <v>353</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Chemie!C12+Chemie!E12</f>
        <v>37</v>
      </c>
      <c r="D12" s="2">
        <f>C12/I12</f>
        <v>0.78723404255319152</v>
      </c>
      <c r="E12" s="1">
        <f>Chemie!G12</f>
        <v>8</v>
      </c>
      <c r="F12" s="2">
        <f>E12/$I$12</f>
        <v>0.1702127659574468</v>
      </c>
      <c r="G12" s="1">
        <f>Chemie!I12+Chemie!K12</f>
        <v>2</v>
      </c>
      <c r="H12" s="2">
        <f>G12/$I12</f>
        <v>4.2553191489361701E-2</v>
      </c>
      <c r="I12" s="3">
        <f>Chemie!M12</f>
        <v>47</v>
      </c>
      <c r="J12" s="3">
        <f>Chemie!N12</f>
        <v>0</v>
      </c>
      <c r="K12" s="3">
        <f>Chemie!O12</f>
        <v>47</v>
      </c>
      <c r="L12" s="34"/>
      <c r="M12" s="34"/>
    </row>
    <row r="13" spans="2:16" s="123" customFormat="1" ht="13.5" customHeight="1" x14ac:dyDescent="0.25">
      <c r="B13" s="23" t="s">
        <v>8</v>
      </c>
      <c r="C13" s="1">
        <f>Chemie!C13+Chemie!E13</f>
        <v>10</v>
      </c>
      <c r="D13" s="2">
        <f t="shared" ref="D13:D20" si="0">C13/I13</f>
        <v>0.21276595744680851</v>
      </c>
      <c r="E13" s="1">
        <f>Chemie!G13</f>
        <v>19</v>
      </c>
      <c r="F13" s="2">
        <f>E13/$I$13</f>
        <v>0.40425531914893614</v>
      </c>
      <c r="G13" s="1">
        <f>Chemie!I13+Chemie!K13</f>
        <v>18</v>
      </c>
      <c r="H13" s="2">
        <f t="shared" ref="H13:H20" si="1">G13/$I13</f>
        <v>0.38297872340425532</v>
      </c>
      <c r="I13" s="3">
        <f>Chemie!M13</f>
        <v>47</v>
      </c>
      <c r="J13" s="3">
        <f>Chemie!N13</f>
        <v>0</v>
      </c>
      <c r="K13" s="3">
        <f>Chemie!O13</f>
        <v>47</v>
      </c>
      <c r="L13" s="34"/>
      <c r="M13" s="34"/>
    </row>
    <row r="14" spans="2:16" s="123" customFormat="1" ht="15.75" customHeight="1" x14ac:dyDescent="0.25">
      <c r="B14" s="23" t="s">
        <v>9</v>
      </c>
      <c r="C14" s="1">
        <f>Chemie!C14+Chemie!E14</f>
        <v>46</v>
      </c>
      <c r="D14" s="2">
        <f t="shared" si="0"/>
        <v>1</v>
      </c>
      <c r="E14" s="1">
        <f>Chemie!G14</f>
        <v>0</v>
      </c>
      <c r="F14" s="2">
        <f>E14/$I$14</f>
        <v>0</v>
      </c>
      <c r="G14" s="1">
        <f>Chemie!I14+Chemie!K14</f>
        <v>0</v>
      </c>
      <c r="H14" s="2">
        <f t="shared" si="1"/>
        <v>0</v>
      </c>
      <c r="I14" s="3">
        <f>Chemie!M14</f>
        <v>46</v>
      </c>
      <c r="J14" s="3">
        <f>Chemie!N14</f>
        <v>1</v>
      </c>
      <c r="K14" s="3">
        <f>Chemie!O14</f>
        <v>47</v>
      </c>
      <c r="L14" s="34"/>
      <c r="M14" s="34"/>
    </row>
    <row r="15" spans="2:16" s="123" customFormat="1" ht="15.75" customHeight="1" x14ac:dyDescent="0.25">
      <c r="B15" s="23" t="s">
        <v>10</v>
      </c>
      <c r="C15" s="1">
        <f>Chemie!C15+Chemie!E15</f>
        <v>45</v>
      </c>
      <c r="D15" s="2">
        <f t="shared" si="0"/>
        <v>1</v>
      </c>
      <c r="E15" s="1">
        <f>Chemie!G15</f>
        <v>0</v>
      </c>
      <c r="F15" s="2">
        <f>E15/$I$15</f>
        <v>0</v>
      </c>
      <c r="G15" s="1">
        <f>Chemie!I15+Chemie!K15</f>
        <v>0</v>
      </c>
      <c r="H15" s="2">
        <f t="shared" si="1"/>
        <v>0</v>
      </c>
      <c r="I15" s="3">
        <f>Chemie!M15</f>
        <v>45</v>
      </c>
      <c r="J15" s="3">
        <f>Chemie!N15</f>
        <v>2</v>
      </c>
      <c r="K15" s="3">
        <f>Chemie!O15</f>
        <v>47</v>
      </c>
      <c r="L15" s="34"/>
      <c r="M15" s="34"/>
    </row>
    <row r="16" spans="2:16" s="123" customFormat="1" ht="16.5" customHeight="1" x14ac:dyDescent="0.25">
      <c r="B16" s="23" t="s">
        <v>11</v>
      </c>
      <c r="C16" s="1">
        <f>Chemie!C16+Chemie!E16</f>
        <v>37</v>
      </c>
      <c r="D16" s="2">
        <f t="shared" si="0"/>
        <v>0.80434782608695654</v>
      </c>
      <c r="E16" s="1">
        <f>Chemie!G16</f>
        <v>5</v>
      </c>
      <c r="F16" s="2">
        <f>E16/$I$16</f>
        <v>0.10869565217391304</v>
      </c>
      <c r="G16" s="1">
        <f>Chemie!I16+Chemie!K16</f>
        <v>4</v>
      </c>
      <c r="H16" s="2">
        <f t="shared" si="1"/>
        <v>8.6956521739130432E-2</v>
      </c>
      <c r="I16" s="3">
        <f>Chemie!M16</f>
        <v>46</v>
      </c>
      <c r="J16" s="3">
        <f>Chemie!N16</f>
        <v>1</v>
      </c>
      <c r="K16" s="3">
        <f>Chemie!O16</f>
        <v>47</v>
      </c>
      <c r="L16" s="34"/>
      <c r="M16" s="34"/>
    </row>
    <row r="17" spans="2:16" s="123" customFormat="1" ht="19.5" customHeight="1" x14ac:dyDescent="0.25">
      <c r="B17" s="23" t="s">
        <v>12</v>
      </c>
      <c r="C17" s="1">
        <f>Chemie!C17+Chemie!E17</f>
        <v>26</v>
      </c>
      <c r="D17" s="2">
        <f t="shared" si="0"/>
        <v>0.57777777777777772</v>
      </c>
      <c r="E17" s="1">
        <f>Chemie!G17</f>
        <v>12</v>
      </c>
      <c r="F17" s="2">
        <f>E17/$I$17</f>
        <v>0.26666666666666666</v>
      </c>
      <c r="G17" s="1">
        <f>Chemie!I17+Chemie!K17</f>
        <v>7</v>
      </c>
      <c r="H17" s="2">
        <f t="shared" si="1"/>
        <v>0.15555555555555556</v>
      </c>
      <c r="I17" s="3">
        <f>Chemie!M17</f>
        <v>45</v>
      </c>
      <c r="J17" s="3">
        <f>Chemie!N17</f>
        <v>2</v>
      </c>
      <c r="K17" s="3">
        <f>Chemie!O17</f>
        <v>47</v>
      </c>
      <c r="L17" s="34"/>
      <c r="M17" s="34"/>
      <c r="N17" s="34"/>
      <c r="O17" s="34"/>
    </row>
    <row r="18" spans="2:16" s="123" customFormat="1" ht="26.25" customHeight="1" x14ac:dyDescent="0.25">
      <c r="B18" s="23" t="s">
        <v>13</v>
      </c>
      <c r="C18" s="1">
        <f>Chemie!C18+Chemie!E18</f>
        <v>45</v>
      </c>
      <c r="D18" s="2">
        <f t="shared" si="0"/>
        <v>0.97826086956521741</v>
      </c>
      <c r="E18" s="1">
        <f>Chemie!G18</f>
        <v>0</v>
      </c>
      <c r="F18" s="2">
        <f>E18/$I$18</f>
        <v>0</v>
      </c>
      <c r="G18" s="1">
        <f>Chemie!I18+Chemie!K18</f>
        <v>1</v>
      </c>
      <c r="H18" s="2">
        <f t="shared" si="1"/>
        <v>2.1739130434782608E-2</v>
      </c>
      <c r="I18" s="3">
        <f>Chemie!M18</f>
        <v>46</v>
      </c>
      <c r="J18" s="3">
        <f>Chemie!N18</f>
        <v>1</v>
      </c>
      <c r="K18" s="3">
        <f>Chemie!O18</f>
        <v>47</v>
      </c>
      <c r="L18" s="34"/>
      <c r="M18" s="34"/>
      <c r="N18" s="34"/>
      <c r="O18" s="34"/>
    </row>
    <row r="19" spans="2:16" s="123" customFormat="1" ht="15" customHeight="1" x14ac:dyDescent="0.25">
      <c r="B19" s="23" t="s">
        <v>14</v>
      </c>
      <c r="C19" s="1">
        <f>Chemie!C19+Chemie!E19</f>
        <v>46</v>
      </c>
      <c r="D19" s="2">
        <f t="shared" si="0"/>
        <v>1</v>
      </c>
      <c r="E19" s="1">
        <f>Chemie!G19</f>
        <v>0</v>
      </c>
      <c r="F19" s="2">
        <f>E19/$I$19</f>
        <v>0</v>
      </c>
      <c r="G19" s="1">
        <f>Chemie!I19+Chemie!K19</f>
        <v>0</v>
      </c>
      <c r="H19" s="2">
        <f t="shared" si="1"/>
        <v>0</v>
      </c>
      <c r="I19" s="3">
        <f>Chemie!M19</f>
        <v>46</v>
      </c>
      <c r="J19" s="3">
        <f>Chemie!N19</f>
        <v>1</v>
      </c>
      <c r="K19" s="3">
        <f>Chemie!O19</f>
        <v>47</v>
      </c>
      <c r="L19" s="34"/>
      <c r="M19" s="34"/>
      <c r="N19" s="34"/>
      <c r="O19" s="34"/>
    </row>
    <row r="20" spans="2:16" s="123" customFormat="1" ht="15.75" customHeight="1" x14ac:dyDescent="0.2">
      <c r="B20" s="23" t="s">
        <v>15</v>
      </c>
      <c r="C20" s="1">
        <f>Chemie!C20+Chemie!E20</f>
        <v>47</v>
      </c>
      <c r="D20" s="2">
        <f t="shared" si="0"/>
        <v>1</v>
      </c>
      <c r="E20" s="1">
        <f>Chemie!G20</f>
        <v>0</v>
      </c>
      <c r="F20" s="2">
        <f>E20/$I$20</f>
        <v>0</v>
      </c>
      <c r="G20" s="1">
        <f>Chemie!I20+Chemie!K20</f>
        <v>0</v>
      </c>
      <c r="H20" s="2">
        <f t="shared" si="1"/>
        <v>0</v>
      </c>
      <c r="I20" s="3">
        <f>Chemie!M20</f>
        <v>47</v>
      </c>
      <c r="J20" s="3">
        <f>Chemie!N20</f>
        <v>0</v>
      </c>
      <c r="K20" s="3">
        <f>Chemie!O20</f>
        <v>47</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352</v>
      </c>
      <c r="J27" s="276" t="s">
        <v>5</v>
      </c>
      <c r="K27" s="277" t="s">
        <v>353</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Chemie!C29+Chemie!E29</f>
        <v>12</v>
      </c>
      <c r="D29" s="2">
        <f>C29/$I29</f>
        <v>0.66666666666666663</v>
      </c>
      <c r="E29" s="1">
        <f>Chemie!G29</f>
        <v>4</v>
      </c>
      <c r="F29" s="2">
        <f>E29/$I29</f>
        <v>0.22222222222222221</v>
      </c>
      <c r="G29" s="1">
        <f>Chemie!I29+Chemie!K29</f>
        <v>2</v>
      </c>
      <c r="H29" s="2">
        <f>G29/$I29</f>
        <v>0.1111111111111111</v>
      </c>
      <c r="I29" s="3">
        <f>Chemie!M29</f>
        <v>18</v>
      </c>
      <c r="J29" s="3">
        <f>Chemie!N29</f>
        <v>0</v>
      </c>
      <c r="K29" s="35">
        <f t="shared" ref="K29:K37" si="2">I29+J29</f>
        <v>18</v>
      </c>
      <c r="L29" s="34"/>
      <c r="M29" s="34"/>
      <c r="N29" s="34"/>
      <c r="O29" s="34"/>
    </row>
    <row r="30" spans="2:16" s="123" customFormat="1" x14ac:dyDescent="0.25">
      <c r="B30" s="23" t="s">
        <v>8</v>
      </c>
      <c r="C30" s="1">
        <f>Chemie!C30+Chemie!E30</f>
        <v>3</v>
      </c>
      <c r="D30" s="2">
        <f t="shared" ref="D30:F37" si="3">C30/$I30</f>
        <v>0.16666666666666666</v>
      </c>
      <c r="E30" s="1">
        <f>Chemie!G30</f>
        <v>7</v>
      </c>
      <c r="F30" s="2">
        <f t="shared" si="3"/>
        <v>0.3888888888888889</v>
      </c>
      <c r="G30" s="1">
        <f>Chemie!I30+Chemie!K30</f>
        <v>8</v>
      </c>
      <c r="H30" s="2">
        <f t="shared" ref="H30:H37" si="4">G30/$I30</f>
        <v>0.44444444444444442</v>
      </c>
      <c r="I30" s="3">
        <f>Chemie!M30</f>
        <v>18</v>
      </c>
      <c r="J30" s="3">
        <f>Chemie!N30</f>
        <v>0</v>
      </c>
      <c r="K30" s="35">
        <f t="shared" si="2"/>
        <v>18</v>
      </c>
      <c r="L30" s="34"/>
      <c r="M30" s="34"/>
      <c r="N30" s="34"/>
      <c r="O30" s="34"/>
    </row>
    <row r="31" spans="2:16" s="123" customFormat="1" x14ac:dyDescent="0.25">
      <c r="B31" s="23" t="s">
        <v>9</v>
      </c>
      <c r="C31" s="1">
        <f>Chemie!C31+Chemie!E31</f>
        <v>18</v>
      </c>
      <c r="D31" s="2">
        <f t="shared" si="3"/>
        <v>1</v>
      </c>
      <c r="E31" s="1">
        <f>Chemie!G31</f>
        <v>0</v>
      </c>
      <c r="F31" s="2">
        <f t="shared" si="3"/>
        <v>0</v>
      </c>
      <c r="G31" s="1">
        <f>Chemie!I31+Chemie!K31</f>
        <v>0</v>
      </c>
      <c r="H31" s="2">
        <f t="shared" si="4"/>
        <v>0</v>
      </c>
      <c r="I31" s="3">
        <f>Chemie!M31</f>
        <v>18</v>
      </c>
      <c r="J31" s="3">
        <f>Chemie!N31</f>
        <v>0</v>
      </c>
      <c r="K31" s="35">
        <f t="shared" si="2"/>
        <v>18</v>
      </c>
      <c r="L31" s="34"/>
      <c r="M31" s="34"/>
      <c r="N31" s="34"/>
      <c r="O31" s="34"/>
    </row>
    <row r="32" spans="2:16" s="123" customFormat="1" x14ac:dyDescent="0.25">
      <c r="B32" s="23" t="s">
        <v>18</v>
      </c>
      <c r="C32" s="1">
        <f>Chemie!C32+Chemie!E32</f>
        <v>17</v>
      </c>
      <c r="D32" s="2">
        <f t="shared" si="3"/>
        <v>1</v>
      </c>
      <c r="E32" s="1">
        <f>Chemie!G32</f>
        <v>0</v>
      </c>
      <c r="F32" s="2">
        <f t="shared" si="3"/>
        <v>0</v>
      </c>
      <c r="G32" s="1">
        <f>Chemie!I32+Chemie!K32</f>
        <v>0</v>
      </c>
      <c r="H32" s="2">
        <f t="shared" si="4"/>
        <v>0</v>
      </c>
      <c r="I32" s="3">
        <f>Chemie!M32</f>
        <v>17</v>
      </c>
      <c r="J32" s="3">
        <f>Chemie!N32</f>
        <v>1</v>
      </c>
      <c r="K32" s="35">
        <f t="shared" si="2"/>
        <v>18</v>
      </c>
      <c r="L32" s="34"/>
      <c r="M32" s="34"/>
      <c r="N32" s="34"/>
      <c r="O32" s="34"/>
    </row>
    <row r="33" spans="2:15" s="123" customFormat="1" x14ac:dyDescent="0.25">
      <c r="B33" s="23" t="s">
        <v>11</v>
      </c>
      <c r="C33" s="1">
        <f>Chemie!C33+Chemie!E33</f>
        <v>10</v>
      </c>
      <c r="D33" s="2">
        <f t="shared" si="3"/>
        <v>0.55555555555555558</v>
      </c>
      <c r="E33" s="1">
        <f>Chemie!G33</f>
        <v>4</v>
      </c>
      <c r="F33" s="2">
        <f t="shared" si="3"/>
        <v>0.22222222222222221</v>
      </c>
      <c r="G33" s="1">
        <f>Chemie!I33+Chemie!K33</f>
        <v>4</v>
      </c>
      <c r="H33" s="2">
        <f t="shared" si="4"/>
        <v>0.22222222222222221</v>
      </c>
      <c r="I33" s="3">
        <f>Chemie!M33</f>
        <v>18</v>
      </c>
      <c r="J33" s="3">
        <f>Chemie!N33</f>
        <v>0</v>
      </c>
      <c r="K33" s="35">
        <f t="shared" si="2"/>
        <v>18</v>
      </c>
      <c r="L33" s="34"/>
      <c r="M33" s="34"/>
      <c r="N33" s="34"/>
      <c r="O33" s="34"/>
    </row>
    <row r="34" spans="2:15" s="123" customFormat="1" x14ac:dyDescent="0.25">
      <c r="B34" s="23" t="s">
        <v>12</v>
      </c>
      <c r="C34" s="1">
        <f>Chemie!C34+Chemie!E34</f>
        <v>10</v>
      </c>
      <c r="D34" s="2">
        <f t="shared" si="3"/>
        <v>0.58823529411764708</v>
      </c>
      <c r="E34" s="1">
        <f>Chemie!G34</f>
        <v>2</v>
      </c>
      <c r="F34" s="2">
        <f t="shared" si="3"/>
        <v>0.11764705882352941</v>
      </c>
      <c r="G34" s="1">
        <f>Chemie!I34+Chemie!K34</f>
        <v>5</v>
      </c>
      <c r="H34" s="2">
        <f t="shared" si="4"/>
        <v>0.29411764705882354</v>
      </c>
      <c r="I34" s="3">
        <f>Chemie!M34</f>
        <v>17</v>
      </c>
      <c r="J34" s="3">
        <f>Chemie!N34</f>
        <v>1</v>
      </c>
      <c r="K34" s="35">
        <f t="shared" si="2"/>
        <v>18</v>
      </c>
      <c r="L34" s="34"/>
      <c r="M34" s="34"/>
      <c r="N34" s="34"/>
      <c r="O34" s="34"/>
    </row>
    <row r="35" spans="2:15" s="123" customFormat="1" ht="24" x14ac:dyDescent="0.25">
      <c r="B35" s="23" t="s">
        <v>13</v>
      </c>
      <c r="C35" s="1">
        <f>Chemie!C35+Chemie!E35</f>
        <v>18</v>
      </c>
      <c r="D35" s="2">
        <f t="shared" si="3"/>
        <v>1</v>
      </c>
      <c r="E35" s="1">
        <f>Chemie!G35</f>
        <v>0</v>
      </c>
      <c r="F35" s="2">
        <f t="shared" si="3"/>
        <v>0</v>
      </c>
      <c r="G35" s="1">
        <f>Chemie!I35+Chemie!K35</f>
        <v>0</v>
      </c>
      <c r="H35" s="2">
        <f t="shared" si="4"/>
        <v>0</v>
      </c>
      <c r="I35" s="3">
        <f>Chemie!M35</f>
        <v>18</v>
      </c>
      <c r="J35" s="3">
        <f>Chemie!N35</f>
        <v>0</v>
      </c>
      <c r="K35" s="35">
        <f t="shared" si="2"/>
        <v>18</v>
      </c>
      <c r="L35" s="34"/>
      <c r="M35" s="34"/>
      <c r="N35" s="34"/>
      <c r="O35" s="34"/>
    </row>
    <row r="36" spans="2:15" s="123" customFormat="1" x14ac:dyDescent="0.25">
      <c r="B36" s="23" t="s">
        <v>14</v>
      </c>
      <c r="C36" s="1">
        <f>Chemie!C36+Chemie!E36</f>
        <v>18</v>
      </c>
      <c r="D36" s="2">
        <f t="shared" si="3"/>
        <v>1</v>
      </c>
      <c r="E36" s="1">
        <f>Chemie!G36</f>
        <v>0</v>
      </c>
      <c r="F36" s="2">
        <f t="shared" si="3"/>
        <v>0</v>
      </c>
      <c r="G36" s="1">
        <f>Chemie!I36+Chemie!K36</f>
        <v>0</v>
      </c>
      <c r="H36" s="2">
        <f t="shared" si="4"/>
        <v>0</v>
      </c>
      <c r="I36" s="3">
        <f>Chemie!M36</f>
        <v>18</v>
      </c>
      <c r="J36" s="3">
        <f>Chemie!N36</f>
        <v>0</v>
      </c>
      <c r="K36" s="35">
        <f t="shared" si="2"/>
        <v>18</v>
      </c>
      <c r="L36" s="34"/>
      <c r="M36" s="34"/>
      <c r="N36" s="34"/>
      <c r="O36" s="34"/>
    </row>
    <row r="37" spans="2:15" s="123" customFormat="1" x14ac:dyDescent="0.2">
      <c r="B37" s="23" t="s">
        <v>15</v>
      </c>
      <c r="C37" s="1">
        <f>Chemie!C37+Chemie!E37</f>
        <v>18</v>
      </c>
      <c r="D37" s="2">
        <f t="shared" si="3"/>
        <v>1</v>
      </c>
      <c r="E37" s="1">
        <f>Chemie!G37</f>
        <v>0</v>
      </c>
      <c r="F37" s="2">
        <f t="shared" si="3"/>
        <v>0</v>
      </c>
      <c r="G37" s="1">
        <f>Chemie!I37+Chemie!K37</f>
        <v>0</v>
      </c>
      <c r="H37" s="2">
        <f t="shared" si="4"/>
        <v>0</v>
      </c>
      <c r="I37" s="3">
        <f>Chemie!M37</f>
        <v>18</v>
      </c>
      <c r="J37" s="3">
        <f>Chemie!N37</f>
        <v>0</v>
      </c>
      <c r="K37" s="35">
        <f t="shared" si="2"/>
        <v>18</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352</v>
      </c>
      <c r="J44" s="276" t="s">
        <v>5</v>
      </c>
      <c r="K44" s="258" t="s">
        <v>353</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5">
      <c r="B46" s="23" t="s">
        <v>7</v>
      </c>
      <c r="C46" s="1">
        <f>Chemie!C46+Chemie!E46</f>
        <v>25</v>
      </c>
      <c r="D46" s="2">
        <f>C46/$I46</f>
        <v>0.86206896551724133</v>
      </c>
      <c r="E46" s="1">
        <f>Chemie!G46</f>
        <v>4</v>
      </c>
      <c r="F46" s="2">
        <f>E46/$I46</f>
        <v>0.13793103448275862</v>
      </c>
      <c r="G46" s="1">
        <f>Chemie!I46+Chemie!K46</f>
        <v>0</v>
      </c>
      <c r="H46" s="2">
        <f>G46/$I46</f>
        <v>0</v>
      </c>
      <c r="I46" s="3">
        <f>Chemie!M46</f>
        <v>29</v>
      </c>
      <c r="J46" s="3">
        <f>Chemie!N46</f>
        <v>0</v>
      </c>
      <c r="K46" s="35">
        <f t="shared" ref="K46:K54" si="5">I46+J46</f>
        <v>29</v>
      </c>
      <c r="L46" s="34"/>
      <c r="M46" s="34"/>
      <c r="N46" s="34"/>
      <c r="O46" s="34"/>
    </row>
    <row r="47" spans="2:15" s="123" customFormat="1" x14ac:dyDescent="0.25">
      <c r="B47" s="23" t="s">
        <v>8</v>
      </c>
      <c r="C47" s="1">
        <f>Chemie!C47+Chemie!E47</f>
        <v>7</v>
      </c>
      <c r="D47" s="2">
        <f t="shared" ref="D47:F54" si="6">C47/$I47</f>
        <v>0.2413793103448276</v>
      </c>
      <c r="E47" s="1">
        <f>Chemie!G47</f>
        <v>12</v>
      </c>
      <c r="F47" s="2">
        <f t="shared" si="6"/>
        <v>0.41379310344827586</v>
      </c>
      <c r="G47" s="1">
        <f>Chemie!I47+Chemie!K47</f>
        <v>10</v>
      </c>
      <c r="H47" s="2">
        <f t="shared" ref="H47:H54" si="7">G47/$I47</f>
        <v>0.34482758620689657</v>
      </c>
      <c r="I47" s="3">
        <f>Chemie!M47</f>
        <v>29</v>
      </c>
      <c r="J47" s="3">
        <f>Chemie!N47</f>
        <v>0</v>
      </c>
      <c r="K47" s="35">
        <f t="shared" si="5"/>
        <v>29</v>
      </c>
      <c r="L47" s="34"/>
      <c r="M47" s="34"/>
      <c r="N47" s="34"/>
      <c r="O47" s="34"/>
    </row>
    <row r="48" spans="2:15" s="123" customFormat="1" x14ac:dyDescent="0.25">
      <c r="B48" s="23" t="s">
        <v>22</v>
      </c>
      <c r="C48" s="1">
        <f>Chemie!C48+Chemie!E48</f>
        <v>28</v>
      </c>
      <c r="D48" s="2">
        <f t="shared" si="6"/>
        <v>1</v>
      </c>
      <c r="E48" s="1">
        <f>Chemie!G48</f>
        <v>0</v>
      </c>
      <c r="F48" s="2">
        <f t="shared" si="6"/>
        <v>0</v>
      </c>
      <c r="G48" s="1">
        <f>Chemie!I48+Chemie!K48</f>
        <v>0</v>
      </c>
      <c r="H48" s="2">
        <f t="shared" si="7"/>
        <v>0</v>
      </c>
      <c r="I48" s="3">
        <f>Chemie!M48</f>
        <v>28</v>
      </c>
      <c r="J48" s="3">
        <f>Chemie!N48</f>
        <v>1</v>
      </c>
      <c r="K48" s="35">
        <f t="shared" si="5"/>
        <v>29</v>
      </c>
      <c r="L48" s="34"/>
      <c r="M48" s="34"/>
      <c r="N48" s="34"/>
      <c r="O48" s="34"/>
    </row>
    <row r="49" spans="2:17" x14ac:dyDescent="0.25">
      <c r="B49" s="23" t="s">
        <v>10</v>
      </c>
      <c r="C49" s="1">
        <f>Chemie!C49+Chemie!E49</f>
        <v>28</v>
      </c>
      <c r="D49" s="2">
        <f t="shared" si="6"/>
        <v>1</v>
      </c>
      <c r="E49" s="1">
        <f>Chemie!G49</f>
        <v>0</v>
      </c>
      <c r="F49" s="2">
        <f t="shared" si="6"/>
        <v>0</v>
      </c>
      <c r="G49" s="1">
        <f>Chemie!I49+Chemie!K49</f>
        <v>0</v>
      </c>
      <c r="H49" s="2">
        <f t="shared" si="7"/>
        <v>0</v>
      </c>
      <c r="I49" s="3">
        <f>Chemie!M49</f>
        <v>28</v>
      </c>
      <c r="J49" s="3">
        <f>Chemie!N49</f>
        <v>1</v>
      </c>
      <c r="K49" s="35">
        <f t="shared" si="5"/>
        <v>29</v>
      </c>
    </row>
    <row r="50" spans="2:17" x14ac:dyDescent="0.25">
      <c r="B50" s="23" t="s">
        <v>11</v>
      </c>
      <c r="C50" s="1">
        <f>Chemie!C50+Chemie!E50</f>
        <v>27</v>
      </c>
      <c r="D50" s="2">
        <f t="shared" si="6"/>
        <v>0.9642857142857143</v>
      </c>
      <c r="E50" s="1">
        <f>Chemie!G50</f>
        <v>1</v>
      </c>
      <c r="F50" s="2">
        <f t="shared" si="6"/>
        <v>3.5714285714285712E-2</v>
      </c>
      <c r="G50" s="1">
        <f>Chemie!I50+Chemie!K50</f>
        <v>0</v>
      </c>
      <c r="H50" s="2">
        <f t="shared" si="7"/>
        <v>0</v>
      </c>
      <c r="I50" s="3">
        <f>Chemie!M50</f>
        <v>28</v>
      </c>
      <c r="J50" s="3">
        <f>Chemie!N50</f>
        <v>1</v>
      </c>
      <c r="K50" s="35">
        <f t="shared" si="5"/>
        <v>29</v>
      </c>
    </row>
    <row r="51" spans="2:17" x14ac:dyDescent="0.2">
      <c r="B51" s="23" t="s">
        <v>12</v>
      </c>
      <c r="C51" s="1">
        <f>Chemie!C51+Chemie!E51</f>
        <v>16</v>
      </c>
      <c r="D51" s="2">
        <f t="shared" si="6"/>
        <v>0.5714285714285714</v>
      </c>
      <c r="E51" s="1">
        <f>Chemie!G51</f>
        <v>10</v>
      </c>
      <c r="F51" s="2">
        <f t="shared" si="6"/>
        <v>0.35714285714285715</v>
      </c>
      <c r="G51" s="1">
        <f>Chemie!I51+Chemie!K51</f>
        <v>2</v>
      </c>
      <c r="H51" s="2">
        <f t="shared" si="7"/>
        <v>7.1428571428571425E-2</v>
      </c>
      <c r="I51" s="3">
        <f>Chemie!M51</f>
        <v>28</v>
      </c>
      <c r="J51" s="3">
        <f>Chemie!N51</f>
        <v>1</v>
      </c>
      <c r="K51" s="35">
        <f t="shared" si="5"/>
        <v>29</v>
      </c>
    </row>
    <row r="52" spans="2:17" ht="24" x14ac:dyDescent="0.2">
      <c r="B52" s="23" t="s">
        <v>13</v>
      </c>
      <c r="C52" s="1">
        <f>Chemie!C52+Chemie!E52</f>
        <v>27</v>
      </c>
      <c r="D52" s="2">
        <f t="shared" si="6"/>
        <v>0.9642857142857143</v>
      </c>
      <c r="E52" s="1">
        <f>Chemie!G52</f>
        <v>0</v>
      </c>
      <c r="F52" s="2">
        <f t="shared" si="6"/>
        <v>0</v>
      </c>
      <c r="G52" s="1">
        <f>Chemie!I52+Chemie!K52</f>
        <v>1</v>
      </c>
      <c r="H52" s="2">
        <f t="shared" si="7"/>
        <v>3.5714285714285712E-2</v>
      </c>
      <c r="I52" s="3">
        <f>Chemie!M52</f>
        <v>28</v>
      </c>
      <c r="J52" s="3">
        <f>Chemie!N52</f>
        <v>1</v>
      </c>
      <c r="K52" s="35">
        <f t="shared" si="5"/>
        <v>29</v>
      </c>
    </row>
    <row r="53" spans="2:17" x14ac:dyDescent="0.2">
      <c r="B53" s="23" t="s">
        <v>14</v>
      </c>
      <c r="C53" s="1">
        <f>Chemie!C53+Chemie!E53</f>
        <v>28</v>
      </c>
      <c r="D53" s="2">
        <f t="shared" si="6"/>
        <v>1</v>
      </c>
      <c r="E53" s="1">
        <f>Chemie!G53</f>
        <v>0</v>
      </c>
      <c r="F53" s="2">
        <f t="shared" si="6"/>
        <v>0</v>
      </c>
      <c r="G53" s="1">
        <f>Chemie!I53+Chemie!K53</f>
        <v>0</v>
      </c>
      <c r="H53" s="2">
        <f t="shared" si="7"/>
        <v>0</v>
      </c>
      <c r="I53" s="3">
        <f>Chemie!M53</f>
        <v>28</v>
      </c>
      <c r="J53" s="3">
        <f>Chemie!N53</f>
        <v>1</v>
      </c>
      <c r="K53" s="35">
        <f t="shared" si="5"/>
        <v>29</v>
      </c>
    </row>
    <row r="54" spans="2:17" x14ac:dyDescent="0.2">
      <c r="B54" s="23" t="s">
        <v>15</v>
      </c>
      <c r="C54" s="1">
        <f>Chemie!C54+Chemie!E54</f>
        <v>29</v>
      </c>
      <c r="D54" s="2">
        <f t="shared" si="6"/>
        <v>1</v>
      </c>
      <c r="E54" s="1">
        <f>Chemie!G54</f>
        <v>0</v>
      </c>
      <c r="F54" s="2">
        <f t="shared" si="6"/>
        <v>0</v>
      </c>
      <c r="G54" s="1">
        <f>Chemie!I54+Chemie!K54</f>
        <v>0</v>
      </c>
      <c r="H54" s="2">
        <f t="shared" si="7"/>
        <v>0</v>
      </c>
      <c r="I54" s="3">
        <f>Chemie!M54</f>
        <v>29</v>
      </c>
      <c r="J54" s="3">
        <f>Chemie!N54</f>
        <v>0</v>
      </c>
      <c r="K54" s="35">
        <f t="shared" si="5"/>
        <v>29</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511</v>
      </c>
      <c r="J60" s="209" t="s">
        <v>5</v>
      </c>
      <c r="K60" s="86" t="s">
        <v>353</v>
      </c>
      <c r="Q60" s="107"/>
    </row>
    <row r="61" spans="2:17" x14ac:dyDescent="0.2">
      <c r="B61" s="15" t="s">
        <v>27</v>
      </c>
      <c r="C61" s="1">
        <f>Chemie!C61+Chemie!E61</f>
        <v>36</v>
      </c>
      <c r="D61" s="2">
        <f>C61/$I61</f>
        <v>0.76595744680851063</v>
      </c>
      <c r="E61" s="1">
        <f>Chemie!G61</f>
        <v>5</v>
      </c>
      <c r="F61" s="2">
        <f>E61/$I61</f>
        <v>0.10638297872340426</v>
      </c>
      <c r="G61" s="1">
        <f>Chemie!I61+Chemie!K61</f>
        <v>6</v>
      </c>
      <c r="H61" s="2">
        <f>G61/$I61</f>
        <v>0.1276595744680851</v>
      </c>
      <c r="I61" s="3">
        <f>Chemie!M61</f>
        <v>47</v>
      </c>
      <c r="J61" s="3">
        <f>Chemie!N61</f>
        <v>0</v>
      </c>
      <c r="K61" s="35">
        <f t="shared" ref="K61:K63" si="8">I61+J61</f>
        <v>47</v>
      </c>
      <c r="Q61" s="18"/>
    </row>
    <row r="62" spans="2:17" x14ac:dyDescent="0.2">
      <c r="B62" s="15" t="s">
        <v>28</v>
      </c>
      <c r="C62" s="1">
        <f>Chemie!C62+Chemie!E62</f>
        <v>17</v>
      </c>
      <c r="D62" s="2">
        <f t="shared" ref="D62:D63" si="9">C62/$I62</f>
        <v>0.94444444444444442</v>
      </c>
      <c r="E62" s="1">
        <f>Chemie!G62</f>
        <v>0</v>
      </c>
      <c r="F62" s="2">
        <f t="shared" ref="F62:F63" si="10">E62/$I62</f>
        <v>0</v>
      </c>
      <c r="G62" s="1">
        <f>Chemie!I62+Chemie!K62</f>
        <v>1</v>
      </c>
      <c r="H62" s="2">
        <f t="shared" ref="H62:H63" si="11">G62/$I62</f>
        <v>5.5555555555555552E-2</v>
      </c>
      <c r="I62" s="3">
        <f>Chemie!M62</f>
        <v>18</v>
      </c>
      <c r="J62" s="3">
        <f>Chemie!N62</f>
        <v>0</v>
      </c>
      <c r="K62" s="35">
        <f t="shared" si="8"/>
        <v>18</v>
      </c>
      <c r="Q62" s="113"/>
    </row>
    <row r="63" spans="2:17" x14ac:dyDescent="0.2">
      <c r="B63" s="15" t="s">
        <v>29</v>
      </c>
      <c r="C63" s="1">
        <f>Chemie!C63+Chemie!E63</f>
        <v>19</v>
      </c>
      <c r="D63" s="2">
        <f t="shared" si="9"/>
        <v>0.65517241379310343</v>
      </c>
      <c r="E63" s="1">
        <f>Chemie!G63</f>
        <v>5</v>
      </c>
      <c r="F63" s="2">
        <f t="shared" si="10"/>
        <v>0.17241379310344829</v>
      </c>
      <c r="G63" s="1">
        <f>Chemie!I63+Chemie!K63</f>
        <v>5</v>
      </c>
      <c r="H63" s="2">
        <f t="shared" si="11"/>
        <v>0.17241379310344829</v>
      </c>
      <c r="I63" s="3">
        <f>Chemie!M63</f>
        <v>29</v>
      </c>
      <c r="J63" s="3">
        <f>Chemie!N63</f>
        <v>0</v>
      </c>
      <c r="K63" s="35">
        <f t="shared" si="8"/>
        <v>29</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352</v>
      </c>
      <c r="J70" s="276" t="s">
        <v>5</v>
      </c>
      <c r="K70" s="258" t="s">
        <v>353</v>
      </c>
    </row>
    <row r="71" spans="2:17" ht="24.75" customHeight="1" x14ac:dyDescent="0.2">
      <c r="B71" s="253"/>
      <c r="C71" s="258"/>
      <c r="D71" s="279"/>
      <c r="E71" s="207"/>
      <c r="F71" s="207"/>
      <c r="G71" s="275"/>
      <c r="H71" s="207"/>
      <c r="I71" s="275"/>
      <c r="J71" s="276"/>
      <c r="K71" s="258"/>
    </row>
    <row r="72" spans="2:17" x14ac:dyDescent="0.2">
      <c r="B72" s="23" t="s">
        <v>33</v>
      </c>
      <c r="C72" s="1">
        <f>Chemie!C72+Chemie!E72</f>
        <v>4</v>
      </c>
      <c r="D72" s="2">
        <f>C72/$I72</f>
        <v>8.5106382978723402E-2</v>
      </c>
      <c r="E72" s="1">
        <f>Chemie!G72</f>
        <v>0</v>
      </c>
      <c r="F72" s="2">
        <f>E72/$I72</f>
        <v>0</v>
      </c>
      <c r="G72" s="1">
        <f>Chemie!I72+Chemie!K72</f>
        <v>43</v>
      </c>
      <c r="H72" s="2">
        <f>G72/$I72</f>
        <v>0.91489361702127658</v>
      </c>
      <c r="I72" s="3">
        <f>Chemie!M72</f>
        <v>47</v>
      </c>
      <c r="J72" s="3">
        <f>Chemie!N72</f>
        <v>0</v>
      </c>
      <c r="K72" s="35">
        <f t="shared" ref="K72:K74" si="12">I72+J72</f>
        <v>47</v>
      </c>
    </row>
    <row r="73" spans="2:17" x14ac:dyDescent="0.2">
      <c r="B73" s="23" t="s">
        <v>34</v>
      </c>
      <c r="C73" s="1">
        <f>Chemie!C73+Chemie!E73</f>
        <v>11</v>
      </c>
      <c r="D73" s="2">
        <f t="shared" ref="D73:D74" si="13">C73/$I73</f>
        <v>0.23404255319148937</v>
      </c>
      <c r="E73" s="1">
        <f>Chemie!G73</f>
        <v>9</v>
      </c>
      <c r="F73" s="2">
        <f t="shared" ref="F73:F74" si="14">E73/$I73</f>
        <v>0.19148936170212766</v>
      </c>
      <c r="G73" s="1">
        <f>Chemie!I73+Chemie!K73</f>
        <v>27</v>
      </c>
      <c r="H73" s="2">
        <f t="shared" ref="H73:H74" si="15">G73/$I73</f>
        <v>0.57446808510638303</v>
      </c>
      <c r="I73" s="3">
        <f>Chemie!M73</f>
        <v>47</v>
      </c>
      <c r="J73" s="3">
        <f>Chemie!N73</f>
        <v>0</v>
      </c>
      <c r="K73" s="35">
        <f t="shared" si="12"/>
        <v>47</v>
      </c>
    </row>
    <row r="74" spans="2:17" x14ac:dyDescent="0.2">
      <c r="B74" s="23" t="s">
        <v>35</v>
      </c>
      <c r="C74" s="1">
        <f>Chemie!C74+Chemie!E74</f>
        <v>23</v>
      </c>
      <c r="D74" s="2">
        <f t="shared" si="13"/>
        <v>0.48936170212765956</v>
      </c>
      <c r="E74" s="1">
        <f>Chemie!G74</f>
        <v>13</v>
      </c>
      <c r="F74" s="2">
        <f t="shared" si="14"/>
        <v>0.27659574468085107</v>
      </c>
      <c r="G74" s="1">
        <f>Chemie!I74+Chemie!K74</f>
        <v>11</v>
      </c>
      <c r="H74" s="2">
        <f t="shared" si="15"/>
        <v>0.23404255319148937</v>
      </c>
      <c r="I74" s="3">
        <f>Chemie!M74</f>
        <v>47</v>
      </c>
      <c r="J74" s="3">
        <f>Chemie!N74</f>
        <v>0</v>
      </c>
      <c r="K74" s="35">
        <f t="shared" si="12"/>
        <v>47</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352</v>
      </c>
      <c r="J81" s="276" t="s">
        <v>5</v>
      </c>
      <c r="K81" s="258" t="s">
        <v>353</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Chemie!C83+Chemie!E83</f>
        <v>3</v>
      </c>
      <c r="D83" s="2">
        <f>C83/$I83</f>
        <v>0.16666666666666666</v>
      </c>
      <c r="E83" s="1">
        <f>Chemie!G83</f>
        <v>0</v>
      </c>
      <c r="F83" s="2">
        <f>E83/$I83</f>
        <v>0</v>
      </c>
      <c r="G83" s="1">
        <f>Chemie!I83+Chemie!K83</f>
        <v>15</v>
      </c>
      <c r="H83" s="2">
        <f>G83/$I83</f>
        <v>0.83333333333333337</v>
      </c>
      <c r="I83" s="3">
        <f>Chemie!M83</f>
        <v>18</v>
      </c>
      <c r="J83" s="3">
        <f>Chemie!N83</f>
        <v>0</v>
      </c>
      <c r="K83" s="35">
        <f t="shared" ref="K83:K85" si="16">I83+J83</f>
        <v>18</v>
      </c>
      <c r="L83" s="34"/>
      <c r="M83" s="34"/>
      <c r="N83" s="34"/>
      <c r="O83" s="34"/>
    </row>
    <row r="84" spans="2:15" s="123" customFormat="1" x14ac:dyDescent="0.2">
      <c r="B84" s="23" t="s">
        <v>34</v>
      </c>
      <c r="C84" s="1">
        <f>Chemie!C84+Chemie!E84</f>
        <v>6</v>
      </c>
      <c r="D84" s="2">
        <f t="shared" ref="D84:F85" si="17">C84/$I84</f>
        <v>0.33333333333333331</v>
      </c>
      <c r="E84" s="1">
        <f>Chemie!G84</f>
        <v>5</v>
      </c>
      <c r="F84" s="2">
        <f t="shared" si="17"/>
        <v>0.27777777777777779</v>
      </c>
      <c r="G84" s="1">
        <f>Chemie!I84+Chemie!K84</f>
        <v>7</v>
      </c>
      <c r="H84" s="2">
        <f t="shared" ref="H84:H85" si="18">G84/$I84</f>
        <v>0.3888888888888889</v>
      </c>
      <c r="I84" s="3">
        <f>Chemie!M84</f>
        <v>18</v>
      </c>
      <c r="J84" s="3">
        <f>Chemie!N84</f>
        <v>0</v>
      </c>
      <c r="K84" s="35">
        <f t="shared" si="16"/>
        <v>18</v>
      </c>
      <c r="L84" s="34"/>
      <c r="M84" s="34"/>
      <c r="N84" s="34"/>
      <c r="O84" s="34"/>
    </row>
    <row r="85" spans="2:15" s="123" customFormat="1" x14ac:dyDescent="0.2">
      <c r="B85" s="23" t="s">
        <v>35</v>
      </c>
      <c r="C85" s="1">
        <f>Chemie!C85+Chemie!E85</f>
        <v>11</v>
      </c>
      <c r="D85" s="2">
        <f t="shared" si="17"/>
        <v>0.61111111111111116</v>
      </c>
      <c r="E85" s="1">
        <f>Chemie!G85</f>
        <v>4</v>
      </c>
      <c r="F85" s="2">
        <f t="shared" si="17"/>
        <v>0.22222222222222221</v>
      </c>
      <c r="G85" s="1">
        <f>Chemie!I85+Chemie!K85</f>
        <v>3</v>
      </c>
      <c r="H85" s="2">
        <f t="shared" si="18"/>
        <v>0.16666666666666666</v>
      </c>
      <c r="I85" s="3">
        <f>Chemie!M85</f>
        <v>18</v>
      </c>
      <c r="J85" s="3">
        <f>Chemie!N85</f>
        <v>0</v>
      </c>
      <c r="K85" s="35">
        <f t="shared" si="16"/>
        <v>18</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352</v>
      </c>
      <c r="J92" s="276" t="s">
        <v>5</v>
      </c>
      <c r="K92" s="258" t="s">
        <v>353</v>
      </c>
      <c r="L92" s="34"/>
      <c r="M92" s="34"/>
      <c r="N92" s="34"/>
      <c r="O92" s="34"/>
    </row>
    <row r="93" spans="2:15" s="123" customFormat="1" ht="34.9"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Chemie!C94+Chemie!E94</f>
        <v>1</v>
      </c>
      <c r="D94" s="2">
        <f>C94/$I94</f>
        <v>3.4482758620689655E-2</v>
      </c>
      <c r="E94" s="1">
        <f>Chemie!G94</f>
        <v>0</v>
      </c>
      <c r="F94" s="2">
        <f>E94/$I94</f>
        <v>0</v>
      </c>
      <c r="G94" s="1">
        <f>Chemie!I94+Chemie!K94</f>
        <v>28</v>
      </c>
      <c r="H94" s="2">
        <f>G94/$I94</f>
        <v>0.96551724137931039</v>
      </c>
      <c r="I94" s="3">
        <f>Chemie!M94</f>
        <v>29</v>
      </c>
      <c r="J94" s="3">
        <f>Chemie!N94</f>
        <v>0</v>
      </c>
      <c r="K94" s="3">
        <f>Chemie!O94</f>
        <v>29</v>
      </c>
      <c r="L94" s="34"/>
      <c r="M94" s="34"/>
      <c r="N94" s="34"/>
      <c r="O94" s="34"/>
    </row>
    <row r="95" spans="2:15" s="123" customFormat="1" x14ac:dyDescent="0.2">
      <c r="B95" s="23" t="s">
        <v>34</v>
      </c>
      <c r="C95" s="1">
        <f>Chemie!C95+Chemie!E95</f>
        <v>5</v>
      </c>
      <c r="D95" s="2">
        <f t="shared" ref="D95:F96" si="19">C95/$I95</f>
        <v>0.17241379310344829</v>
      </c>
      <c r="E95" s="1">
        <f>Chemie!G95</f>
        <v>4</v>
      </c>
      <c r="F95" s="2">
        <f t="shared" si="19"/>
        <v>0.13793103448275862</v>
      </c>
      <c r="G95" s="1">
        <f>Chemie!I95+Chemie!K95</f>
        <v>20</v>
      </c>
      <c r="H95" s="2">
        <f t="shared" ref="H95:H96" si="20">G95/$I95</f>
        <v>0.68965517241379315</v>
      </c>
      <c r="I95" s="3">
        <f>Chemie!M95</f>
        <v>29</v>
      </c>
      <c r="J95" s="3">
        <f>Chemie!N95</f>
        <v>0</v>
      </c>
      <c r="K95" s="3">
        <f>Chemie!O95</f>
        <v>29</v>
      </c>
      <c r="L95" s="34"/>
      <c r="M95" s="34"/>
      <c r="N95" s="34"/>
      <c r="O95" s="34"/>
    </row>
    <row r="96" spans="2:15" s="123" customFormat="1" x14ac:dyDescent="0.2">
      <c r="B96" s="23" t="s">
        <v>35</v>
      </c>
      <c r="C96" s="1">
        <f>Chemie!C96+Chemie!E96</f>
        <v>12</v>
      </c>
      <c r="D96" s="2">
        <f t="shared" si="19"/>
        <v>0.41379310344827586</v>
      </c>
      <c r="E96" s="1">
        <f>Chemie!G96</f>
        <v>9</v>
      </c>
      <c r="F96" s="2">
        <f t="shared" si="19"/>
        <v>0.31034482758620691</v>
      </c>
      <c r="G96" s="1">
        <f>Chemie!I96+Chemie!K96</f>
        <v>8</v>
      </c>
      <c r="H96" s="2">
        <f t="shared" si="20"/>
        <v>0.27586206896551724</v>
      </c>
      <c r="I96" s="3">
        <f>Chemie!M96</f>
        <v>29</v>
      </c>
      <c r="J96" s="3">
        <f>Chemie!N96</f>
        <v>0</v>
      </c>
      <c r="K96" s="3">
        <f>Chemie!O96</f>
        <v>29</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41.45" customHeight="1" x14ac:dyDescent="0.2">
      <c r="B103" s="253"/>
      <c r="C103" s="208" t="s">
        <v>331</v>
      </c>
      <c r="D103" s="208"/>
      <c r="E103" s="208"/>
      <c r="F103" s="32"/>
      <c r="G103" s="208" t="s">
        <v>332</v>
      </c>
      <c r="H103" s="32"/>
      <c r="I103" s="208" t="s">
        <v>352</v>
      </c>
      <c r="J103" s="208" t="s">
        <v>5</v>
      </c>
      <c r="K103" s="208" t="s">
        <v>353</v>
      </c>
      <c r="L103" s="34"/>
      <c r="M103" s="34"/>
      <c r="N103" s="34"/>
      <c r="O103" s="34"/>
    </row>
    <row r="104" spans="2:15" s="123" customFormat="1" x14ac:dyDescent="0.2">
      <c r="B104" s="24" t="s">
        <v>40</v>
      </c>
      <c r="C104" s="1">
        <f>Chemie!C104+Chemie!E104</f>
        <v>22</v>
      </c>
      <c r="D104" s="2">
        <f>C104/$I104</f>
        <v>0.46808510638297873</v>
      </c>
      <c r="E104" s="1">
        <f>Chemie!G104</f>
        <v>9</v>
      </c>
      <c r="F104" s="2">
        <f>E104/$I104</f>
        <v>0.19148936170212766</v>
      </c>
      <c r="G104" s="1">
        <f>Chemie!I104+Chemie!K104</f>
        <v>16</v>
      </c>
      <c r="H104" s="2">
        <f>G104/$I104</f>
        <v>0.34042553191489361</v>
      </c>
      <c r="I104" s="3">
        <f>Chemie!M104</f>
        <v>47</v>
      </c>
      <c r="J104" s="3">
        <f>Chemie!N104</f>
        <v>0</v>
      </c>
      <c r="K104" s="3">
        <f>Chemie!O104</f>
        <v>47</v>
      </c>
      <c r="L104" s="34"/>
      <c r="M104" s="34"/>
      <c r="N104" s="34"/>
      <c r="O104" s="34"/>
    </row>
    <row r="105" spans="2:15" s="123" customFormat="1" x14ac:dyDescent="0.2">
      <c r="B105" s="24" t="s">
        <v>41</v>
      </c>
      <c r="C105" s="1">
        <f>Chemie!C105+Chemie!E105</f>
        <v>31</v>
      </c>
      <c r="D105" s="2">
        <f t="shared" ref="D105:F110" si="21">C105/$I105</f>
        <v>0.67391304347826086</v>
      </c>
      <c r="E105" s="1">
        <f>Chemie!G105</f>
        <v>4</v>
      </c>
      <c r="F105" s="2">
        <f t="shared" si="21"/>
        <v>8.6956521739130432E-2</v>
      </c>
      <c r="G105" s="1">
        <f>Chemie!I105+Chemie!K105</f>
        <v>11</v>
      </c>
      <c r="H105" s="2">
        <f t="shared" ref="H105:H110" si="22">G105/$I105</f>
        <v>0.2391304347826087</v>
      </c>
      <c r="I105" s="3">
        <f>Chemie!M105</f>
        <v>46</v>
      </c>
      <c r="J105" s="3">
        <f>Chemie!N105</f>
        <v>1</v>
      </c>
      <c r="K105" s="3">
        <f>Chemie!O105</f>
        <v>47</v>
      </c>
      <c r="L105" s="34"/>
      <c r="M105" s="34"/>
      <c r="N105" s="34"/>
      <c r="O105" s="34"/>
    </row>
    <row r="106" spans="2:15" s="123" customFormat="1" x14ac:dyDescent="0.2">
      <c r="B106" s="24" t="s">
        <v>42</v>
      </c>
      <c r="C106" s="1">
        <f>Chemie!C106+Chemie!E106</f>
        <v>14</v>
      </c>
      <c r="D106" s="2">
        <f t="shared" si="21"/>
        <v>0.2978723404255319</v>
      </c>
      <c r="E106" s="1">
        <f>Chemie!G106</f>
        <v>2</v>
      </c>
      <c r="F106" s="2">
        <f t="shared" si="21"/>
        <v>4.2553191489361701E-2</v>
      </c>
      <c r="G106" s="1">
        <f>Chemie!I106+Chemie!K106</f>
        <v>31</v>
      </c>
      <c r="H106" s="2">
        <f t="shared" si="22"/>
        <v>0.65957446808510634</v>
      </c>
      <c r="I106" s="3">
        <f>Chemie!M106</f>
        <v>47</v>
      </c>
      <c r="J106" s="3">
        <f>Chemie!N106</f>
        <v>0</v>
      </c>
      <c r="K106" s="3">
        <f>Chemie!O106</f>
        <v>47</v>
      </c>
      <c r="L106" s="34"/>
      <c r="M106" s="34"/>
      <c r="N106" s="34"/>
      <c r="O106" s="34"/>
    </row>
    <row r="107" spans="2:15" s="123" customFormat="1" x14ac:dyDescent="0.2">
      <c r="B107" s="24" t="s">
        <v>43</v>
      </c>
      <c r="C107" s="1">
        <f>Chemie!C107+Chemie!E107</f>
        <v>36</v>
      </c>
      <c r="D107" s="2">
        <f t="shared" si="21"/>
        <v>0.8</v>
      </c>
      <c r="E107" s="1">
        <f>Chemie!G107</f>
        <v>5</v>
      </c>
      <c r="F107" s="2">
        <f t="shared" si="21"/>
        <v>0.1111111111111111</v>
      </c>
      <c r="G107" s="1">
        <f>Chemie!I107+Chemie!K107</f>
        <v>4</v>
      </c>
      <c r="H107" s="2">
        <f t="shared" si="22"/>
        <v>8.8888888888888892E-2</v>
      </c>
      <c r="I107" s="3">
        <f>Chemie!M107</f>
        <v>45</v>
      </c>
      <c r="J107" s="3">
        <f>Chemie!N107</f>
        <v>2</v>
      </c>
      <c r="K107" s="3">
        <f>Chemie!O107</f>
        <v>47</v>
      </c>
      <c r="L107" s="34"/>
      <c r="M107" s="34"/>
      <c r="N107" s="34"/>
      <c r="O107" s="34"/>
    </row>
    <row r="108" spans="2:15" s="123" customFormat="1" x14ac:dyDescent="0.2">
      <c r="B108" s="24" t="s">
        <v>44</v>
      </c>
      <c r="C108" s="1">
        <f>Chemie!C108+Chemie!E108</f>
        <v>17</v>
      </c>
      <c r="D108" s="2">
        <f t="shared" si="21"/>
        <v>0.36956521739130432</v>
      </c>
      <c r="E108" s="1">
        <f>Chemie!G108</f>
        <v>9</v>
      </c>
      <c r="F108" s="2">
        <f t="shared" si="21"/>
        <v>0.19565217391304349</v>
      </c>
      <c r="G108" s="1">
        <f>Chemie!I108+Chemie!K108</f>
        <v>20</v>
      </c>
      <c r="H108" s="2">
        <f t="shared" si="22"/>
        <v>0.43478260869565216</v>
      </c>
      <c r="I108" s="3">
        <f>Chemie!M108</f>
        <v>46</v>
      </c>
      <c r="J108" s="3">
        <f>Chemie!N108</f>
        <v>1</v>
      </c>
      <c r="K108" s="3">
        <f>Chemie!O108</f>
        <v>47</v>
      </c>
      <c r="L108" s="34"/>
      <c r="M108" s="34"/>
      <c r="N108" s="34"/>
      <c r="O108" s="34"/>
    </row>
    <row r="109" spans="2:15" s="123" customFormat="1" ht="24" x14ac:dyDescent="0.2">
      <c r="B109" s="24" t="s">
        <v>45</v>
      </c>
      <c r="C109" s="1">
        <f>Chemie!C109+Chemie!E109</f>
        <v>8</v>
      </c>
      <c r="D109" s="2">
        <f t="shared" si="21"/>
        <v>0.17777777777777778</v>
      </c>
      <c r="E109" s="1">
        <f>Chemie!G109</f>
        <v>10</v>
      </c>
      <c r="F109" s="2">
        <f t="shared" si="21"/>
        <v>0.22222222222222221</v>
      </c>
      <c r="G109" s="1">
        <f>Chemie!I109+Chemie!K109</f>
        <v>27</v>
      </c>
      <c r="H109" s="2">
        <f t="shared" si="22"/>
        <v>0.6</v>
      </c>
      <c r="I109" s="3">
        <f>Chemie!M109</f>
        <v>45</v>
      </c>
      <c r="J109" s="3">
        <f>Chemie!N109</f>
        <v>2</v>
      </c>
      <c r="K109" s="3">
        <f>Chemie!O109</f>
        <v>47</v>
      </c>
      <c r="L109" s="34"/>
      <c r="M109" s="34"/>
      <c r="N109" s="34"/>
      <c r="O109" s="34"/>
    </row>
    <row r="110" spans="2:15" s="123" customFormat="1" x14ac:dyDescent="0.2">
      <c r="B110" s="24" t="s">
        <v>46</v>
      </c>
      <c r="C110" s="1">
        <f>Chemie!C110+Chemie!E110</f>
        <v>7</v>
      </c>
      <c r="D110" s="2">
        <f t="shared" si="21"/>
        <v>0.36842105263157893</v>
      </c>
      <c r="E110" s="1">
        <f>Chemie!G110</f>
        <v>2</v>
      </c>
      <c r="F110" s="2">
        <f t="shared" si="21"/>
        <v>0.10526315789473684</v>
      </c>
      <c r="G110" s="1">
        <f>Chemie!I110+Chemie!K110</f>
        <v>10</v>
      </c>
      <c r="H110" s="2">
        <f t="shared" si="22"/>
        <v>0.52631578947368418</v>
      </c>
      <c r="I110" s="3">
        <f>Chemie!M110</f>
        <v>19</v>
      </c>
      <c r="J110" s="3">
        <f>Chemie!N110</f>
        <v>28</v>
      </c>
      <c r="K110" s="3">
        <f>Chemie!O110</f>
        <v>47</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36" x14ac:dyDescent="0.2">
      <c r="B117" s="253"/>
      <c r="C117" s="208" t="s">
        <v>331</v>
      </c>
      <c r="D117" s="208"/>
      <c r="E117" s="208"/>
      <c r="F117" s="32"/>
      <c r="G117" s="208" t="s">
        <v>332</v>
      </c>
      <c r="H117" s="32"/>
      <c r="I117" s="208" t="s">
        <v>352</v>
      </c>
      <c r="J117" s="208" t="s">
        <v>5</v>
      </c>
      <c r="K117" s="208" t="s">
        <v>353</v>
      </c>
      <c r="L117" s="34"/>
      <c r="M117" s="34"/>
      <c r="N117" s="34"/>
      <c r="O117" s="34"/>
    </row>
    <row r="118" spans="2:15" s="123" customFormat="1" x14ac:dyDescent="0.2">
      <c r="B118" s="24" t="s">
        <v>40</v>
      </c>
      <c r="C118" s="1">
        <f>Chemie!C118+Chemie!E118</f>
        <v>12</v>
      </c>
      <c r="D118" s="2">
        <f>C118/$I118</f>
        <v>0.66666666666666663</v>
      </c>
      <c r="E118" s="1">
        <f>Chemie!G118</f>
        <v>2</v>
      </c>
      <c r="F118" s="2">
        <f>E118/$I118</f>
        <v>0.1111111111111111</v>
      </c>
      <c r="G118" s="1">
        <f>Chemie!I118+Chemie!K118</f>
        <v>4</v>
      </c>
      <c r="H118" s="2">
        <f>G118/$I118</f>
        <v>0.22222222222222221</v>
      </c>
      <c r="I118" s="3">
        <f>Chemie!M118</f>
        <v>18</v>
      </c>
      <c r="J118" s="3">
        <f>Chemie!N118</f>
        <v>0</v>
      </c>
      <c r="K118" s="3">
        <f>Chemie!O118</f>
        <v>18</v>
      </c>
      <c r="L118" s="34"/>
      <c r="M118" s="34"/>
      <c r="N118" s="34"/>
      <c r="O118" s="34"/>
    </row>
    <row r="119" spans="2:15" s="123" customFormat="1" x14ac:dyDescent="0.2">
      <c r="B119" s="24" t="s">
        <v>41</v>
      </c>
      <c r="C119" s="1">
        <f>Chemie!C119+Chemie!E119</f>
        <v>13</v>
      </c>
      <c r="D119" s="2">
        <f t="shared" ref="D119:F124" si="23">C119/$I119</f>
        <v>0.72222222222222221</v>
      </c>
      <c r="E119" s="1">
        <f>Chemie!G119</f>
        <v>0</v>
      </c>
      <c r="F119" s="2">
        <f t="shared" si="23"/>
        <v>0</v>
      </c>
      <c r="G119" s="1">
        <f>Chemie!I119+Chemie!K119</f>
        <v>5</v>
      </c>
      <c r="H119" s="2">
        <f t="shared" ref="H119:H124" si="24">G119/$I119</f>
        <v>0.27777777777777779</v>
      </c>
      <c r="I119" s="3">
        <f>Chemie!M119</f>
        <v>18</v>
      </c>
      <c r="J119" s="3">
        <f>Chemie!N119</f>
        <v>0</v>
      </c>
      <c r="K119" s="3">
        <f>Chemie!O119</f>
        <v>18</v>
      </c>
      <c r="L119" s="34"/>
      <c r="M119" s="34"/>
      <c r="N119" s="34"/>
      <c r="O119" s="34"/>
    </row>
    <row r="120" spans="2:15" s="123" customFormat="1" x14ac:dyDescent="0.2">
      <c r="B120" s="24" t="s">
        <v>42</v>
      </c>
      <c r="C120" s="1">
        <f>Chemie!C120+Chemie!E120</f>
        <v>8</v>
      </c>
      <c r="D120" s="2">
        <f t="shared" si="23"/>
        <v>0.44444444444444442</v>
      </c>
      <c r="E120" s="1">
        <f>Chemie!G120</f>
        <v>1</v>
      </c>
      <c r="F120" s="2">
        <f t="shared" si="23"/>
        <v>5.5555555555555552E-2</v>
      </c>
      <c r="G120" s="1">
        <f>Chemie!I120+Chemie!K120</f>
        <v>9</v>
      </c>
      <c r="H120" s="2">
        <f t="shared" si="24"/>
        <v>0.5</v>
      </c>
      <c r="I120" s="3">
        <f>Chemie!M120</f>
        <v>18</v>
      </c>
      <c r="J120" s="3">
        <f>Chemie!N120</f>
        <v>0</v>
      </c>
      <c r="K120" s="3">
        <f>Chemie!O120</f>
        <v>18</v>
      </c>
      <c r="L120" s="34"/>
      <c r="M120" s="34"/>
      <c r="N120" s="34"/>
      <c r="O120" s="34"/>
    </row>
    <row r="121" spans="2:15" s="123" customFormat="1" x14ac:dyDescent="0.2">
      <c r="B121" s="24" t="s">
        <v>43</v>
      </c>
      <c r="C121" s="1">
        <f>Chemie!C121+Chemie!E121</f>
        <v>16</v>
      </c>
      <c r="D121" s="2">
        <f t="shared" si="23"/>
        <v>0.94117647058823528</v>
      </c>
      <c r="E121" s="1">
        <f>Chemie!G121</f>
        <v>1</v>
      </c>
      <c r="F121" s="2">
        <f t="shared" si="23"/>
        <v>5.8823529411764705E-2</v>
      </c>
      <c r="G121" s="1">
        <f>Chemie!I121+Chemie!K121</f>
        <v>0</v>
      </c>
      <c r="H121" s="2">
        <f t="shared" si="24"/>
        <v>0</v>
      </c>
      <c r="I121" s="3">
        <f>Chemie!M121</f>
        <v>17</v>
      </c>
      <c r="J121" s="3">
        <f>Chemie!N121</f>
        <v>1</v>
      </c>
      <c r="K121" s="3">
        <f>Chemie!O121</f>
        <v>18</v>
      </c>
      <c r="L121" s="34"/>
      <c r="M121" s="34"/>
      <c r="N121" s="34"/>
      <c r="O121" s="34"/>
    </row>
    <row r="122" spans="2:15" s="123" customFormat="1" x14ac:dyDescent="0.2">
      <c r="B122" s="24" t="s">
        <v>44</v>
      </c>
      <c r="C122" s="1">
        <f>Chemie!C122+Chemie!E122</f>
        <v>8</v>
      </c>
      <c r="D122" s="2">
        <f t="shared" si="23"/>
        <v>0.44444444444444442</v>
      </c>
      <c r="E122" s="1">
        <f>Chemie!G122</f>
        <v>4</v>
      </c>
      <c r="F122" s="2">
        <f t="shared" si="23"/>
        <v>0.22222222222222221</v>
      </c>
      <c r="G122" s="1">
        <f>Chemie!I122+Chemie!K122</f>
        <v>6</v>
      </c>
      <c r="H122" s="2">
        <f t="shared" si="24"/>
        <v>0.33333333333333331</v>
      </c>
      <c r="I122" s="3">
        <f>Chemie!M122</f>
        <v>18</v>
      </c>
      <c r="J122" s="3">
        <f>Chemie!N122</f>
        <v>0</v>
      </c>
      <c r="K122" s="3">
        <f>Chemie!O122</f>
        <v>18</v>
      </c>
      <c r="L122" s="34"/>
      <c r="M122" s="34"/>
      <c r="N122" s="34"/>
      <c r="O122" s="34"/>
    </row>
    <row r="123" spans="2:15" s="123" customFormat="1" ht="24" x14ac:dyDescent="0.2">
      <c r="B123" s="24" t="s">
        <v>45</v>
      </c>
      <c r="C123" s="1">
        <f>Chemie!C123+Chemie!E123</f>
        <v>4</v>
      </c>
      <c r="D123" s="2">
        <f t="shared" si="23"/>
        <v>0.23529411764705882</v>
      </c>
      <c r="E123" s="1">
        <f>Chemie!G123</f>
        <v>4</v>
      </c>
      <c r="F123" s="2">
        <f t="shared" si="23"/>
        <v>0.23529411764705882</v>
      </c>
      <c r="G123" s="1">
        <f>Chemie!I123+Chemie!K123</f>
        <v>9</v>
      </c>
      <c r="H123" s="2">
        <f t="shared" si="24"/>
        <v>0.52941176470588236</v>
      </c>
      <c r="I123" s="3">
        <f>Chemie!M123</f>
        <v>17</v>
      </c>
      <c r="J123" s="3">
        <f>Chemie!N123</f>
        <v>1</v>
      </c>
      <c r="K123" s="3">
        <f>Chemie!O123</f>
        <v>18</v>
      </c>
      <c r="L123" s="34"/>
      <c r="M123" s="34"/>
      <c r="N123" s="34"/>
      <c r="O123" s="34"/>
    </row>
    <row r="124" spans="2:15" s="123" customFormat="1" x14ac:dyDescent="0.2">
      <c r="B124" s="24" t="s">
        <v>46</v>
      </c>
      <c r="C124" s="1">
        <f>Chemie!C124+Chemie!E124</f>
        <v>3</v>
      </c>
      <c r="D124" s="2">
        <f t="shared" si="23"/>
        <v>0.42857142857142855</v>
      </c>
      <c r="E124" s="1">
        <f>Chemie!G124</f>
        <v>2</v>
      </c>
      <c r="F124" s="2">
        <f t="shared" si="23"/>
        <v>0.2857142857142857</v>
      </c>
      <c r="G124" s="1">
        <f>Chemie!I124+Chemie!K124</f>
        <v>2</v>
      </c>
      <c r="H124" s="2">
        <f t="shared" si="24"/>
        <v>0.2857142857142857</v>
      </c>
      <c r="I124" s="3">
        <f>Chemie!M124</f>
        <v>7</v>
      </c>
      <c r="J124" s="3">
        <f>Chemie!N124</f>
        <v>11</v>
      </c>
      <c r="K124" s="3">
        <f>Chemie!O124</f>
        <v>18</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36" x14ac:dyDescent="0.2">
      <c r="B131" s="253"/>
      <c r="C131" s="208" t="s">
        <v>331</v>
      </c>
      <c r="D131" s="208"/>
      <c r="E131" s="208"/>
      <c r="F131" s="32"/>
      <c r="G131" s="208" t="s">
        <v>332</v>
      </c>
      <c r="H131" s="32"/>
      <c r="I131" s="208" t="s">
        <v>352</v>
      </c>
      <c r="J131" s="208" t="s">
        <v>5</v>
      </c>
      <c r="K131" s="208" t="s">
        <v>353</v>
      </c>
      <c r="L131" s="34"/>
      <c r="M131" s="34"/>
      <c r="N131" s="34"/>
      <c r="O131" s="34"/>
    </row>
    <row r="132" spans="2:15" s="123" customFormat="1" x14ac:dyDescent="0.2">
      <c r="B132" s="24" t="s">
        <v>40</v>
      </c>
      <c r="C132" s="1">
        <f>Chemie!C132+Chemie!E132</f>
        <v>10</v>
      </c>
      <c r="D132" s="2">
        <f>C132/$I132</f>
        <v>0.34482758620689657</v>
      </c>
      <c r="E132" s="1">
        <f>Chemie!G132</f>
        <v>7</v>
      </c>
      <c r="F132" s="2">
        <f>E132/$I132</f>
        <v>0.2413793103448276</v>
      </c>
      <c r="G132" s="1">
        <f>Chemie!I132+Chemie!K132</f>
        <v>12</v>
      </c>
      <c r="H132" s="2">
        <f>G132/$I132</f>
        <v>0.41379310344827586</v>
      </c>
      <c r="I132" s="3">
        <f>Chemie!M132</f>
        <v>29</v>
      </c>
      <c r="J132" s="3">
        <f>Chemie!N132</f>
        <v>0</v>
      </c>
      <c r="K132" s="3">
        <f>Chemie!O132</f>
        <v>29</v>
      </c>
      <c r="L132" s="34"/>
      <c r="M132" s="34"/>
      <c r="N132" s="34"/>
      <c r="O132" s="34"/>
    </row>
    <row r="133" spans="2:15" s="123" customFormat="1" x14ac:dyDescent="0.2">
      <c r="B133" s="24" t="s">
        <v>41</v>
      </c>
      <c r="C133" s="1">
        <f>Chemie!C133+Chemie!E133</f>
        <v>18</v>
      </c>
      <c r="D133" s="2">
        <f t="shared" ref="D133:F138" si="25">C133/$I133</f>
        <v>0.6428571428571429</v>
      </c>
      <c r="E133" s="1">
        <f>Chemie!G133</f>
        <v>4</v>
      </c>
      <c r="F133" s="2">
        <f t="shared" si="25"/>
        <v>0.14285714285714285</v>
      </c>
      <c r="G133" s="1">
        <f>Chemie!I133+Chemie!K133</f>
        <v>6</v>
      </c>
      <c r="H133" s="2">
        <f t="shared" ref="H133:H138" si="26">G133/$I133</f>
        <v>0.21428571428571427</v>
      </c>
      <c r="I133" s="3">
        <f>Chemie!M133</f>
        <v>28</v>
      </c>
      <c r="J133" s="3">
        <f>Chemie!N133</f>
        <v>1</v>
      </c>
      <c r="K133" s="3">
        <f>Chemie!O133</f>
        <v>29</v>
      </c>
      <c r="L133" s="34"/>
      <c r="M133" s="34"/>
      <c r="N133" s="34"/>
      <c r="O133" s="34"/>
    </row>
    <row r="134" spans="2:15" s="123" customFormat="1" x14ac:dyDescent="0.2">
      <c r="B134" s="24" t="s">
        <v>42</v>
      </c>
      <c r="C134" s="1">
        <f>Chemie!C134+Chemie!E134</f>
        <v>6</v>
      </c>
      <c r="D134" s="2">
        <f t="shared" si="25"/>
        <v>0.20689655172413793</v>
      </c>
      <c r="E134" s="1">
        <f>Chemie!G134</f>
        <v>1</v>
      </c>
      <c r="F134" s="2">
        <f t="shared" si="25"/>
        <v>3.4482758620689655E-2</v>
      </c>
      <c r="G134" s="1">
        <f>Chemie!I134+Chemie!K134</f>
        <v>22</v>
      </c>
      <c r="H134" s="2">
        <f t="shared" si="26"/>
        <v>0.75862068965517238</v>
      </c>
      <c r="I134" s="3">
        <f>Chemie!M134</f>
        <v>29</v>
      </c>
      <c r="J134" s="3">
        <f>Chemie!N134</f>
        <v>0</v>
      </c>
      <c r="K134" s="3">
        <f>Chemie!O134</f>
        <v>29</v>
      </c>
      <c r="L134" s="34"/>
      <c r="M134" s="34"/>
      <c r="N134" s="34"/>
      <c r="O134" s="34"/>
    </row>
    <row r="135" spans="2:15" s="123" customFormat="1" x14ac:dyDescent="0.2">
      <c r="B135" s="24" t="s">
        <v>43</v>
      </c>
      <c r="C135" s="1">
        <f>Chemie!C135+Chemie!E135</f>
        <v>20</v>
      </c>
      <c r="D135" s="2">
        <f t="shared" si="25"/>
        <v>0.7142857142857143</v>
      </c>
      <c r="E135" s="1">
        <f>Chemie!G135</f>
        <v>4</v>
      </c>
      <c r="F135" s="2">
        <f t="shared" si="25"/>
        <v>0.14285714285714285</v>
      </c>
      <c r="G135" s="1">
        <f>Chemie!I135+Chemie!K135</f>
        <v>4</v>
      </c>
      <c r="H135" s="2">
        <f t="shared" si="26"/>
        <v>0.14285714285714285</v>
      </c>
      <c r="I135" s="3">
        <f>Chemie!M135</f>
        <v>28</v>
      </c>
      <c r="J135" s="3">
        <f>Chemie!N135</f>
        <v>1</v>
      </c>
      <c r="K135" s="3">
        <f>Chemie!O135</f>
        <v>29</v>
      </c>
      <c r="L135" s="34"/>
      <c r="M135" s="34"/>
      <c r="N135" s="34"/>
      <c r="O135" s="34"/>
    </row>
    <row r="136" spans="2:15" s="123" customFormat="1" x14ac:dyDescent="0.2">
      <c r="B136" s="24" t="s">
        <v>44</v>
      </c>
      <c r="C136" s="1">
        <f>Chemie!C136+Chemie!E136</f>
        <v>9</v>
      </c>
      <c r="D136" s="2">
        <f t="shared" si="25"/>
        <v>0.32142857142857145</v>
      </c>
      <c r="E136" s="1">
        <f>Chemie!G136</f>
        <v>5</v>
      </c>
      <c r="F136" s="2">
        <f t="shared" si="25"/>
        <v>0.17857142857142858</v>
      </c>
      <c r="G136" s="1">
        <f>Chemie!I136+Chemie!K136</f>
        <v>14</v>
      </c>
      <c r="H136" s="2">
        <f t="shared" si="26"/>
        <v>0.5</v>
      </c>
      <c r="I136" s="3">
        <f>Chemie!M136</f>
        <v>28</v>
      </c>
      <c r="J136" s="3">
        <f>Chemie!N136</f>
        <v>1</v>
      </c>
      <c r="K136" s="3">
        <f>Chemie!O136</f>
        <v>29</v>
      </c>
      <c r="L136" s="34"/>
      <c r="M136" s="34"/>
      <c r="N136" s="34"/>
      <c r="O136" s="34"/>
    </row>
    <row r="137" spans="2:15" s="123" customFormat="1" ht="24" x14ac:dyDescent="0.2">
      <c r="B137" s="24" t="s">
        <v>45</v>
      </c>
      <c r="C137" s="1">
        <f>Chemie!C137+Chemie!E137</f>
        <v>4</v>
      </c>
      <c r="D137" s="2">
        <f t="shared" si="25"/>
        <v>0.14285714285714285</v>
      </c>
      <c r="E137" s="1">
        <f>Chemie!G137</f>
        <v>6</v>
      </c>
      <c r="F137" s="2">
        <f t="shared" si="25"/>
        <v>0.21428571428571427</v>
      </c>
      <c r="G137" s="1">
        <f>Chemie!I137+Chemie!K137</f>
        <v>18</v>
      </c>
      <c r="H137" s="2">
        <f t="shared" si="26"/>
        <v>0.6428571428571429</v>
      </c>
      <c r="I137" s="3">
        <f>Chemie!M137</f>
        <v>28</v>
      </c>
      <c r="J137" s="3">
        <f>Chemie!N137</f>
        <v>1</v>
      </c>
      <c r="K137" s="3">
        <f>Chemie!O137</f>
        <v>29</v>
      </c>
      <c r="L137" s="34"/>
      <c r="M137" s="34"/>
      <c r="N137" s="34"/>
      <c r="O137" s="34"/>
    </row>
    <row r="138" spans="2:15" s="123" customFormat="1" x14ac:dyDescent="0.2">
      <c r="B138" s="24" t="s">
        <v>46</v>
      </c>
      <c r="C138" s="1">
        <f>Chemie!C138+Chemie!E138</f>
        <v>4</v>
      </c>
      <c r="D138" s="2">
        <f t="shared" si="25"/>
        <v>0.33333333333333331</v>
      </c>
      <c r="E138" s="1">
        <f>Chemie!G138</f>
        <v>0</v>
      </c>
      <c r="F138" s="2">
        <f t="shared" si="25"/>
        <v>0</v>
      </c>
      <c r="G138" s="1">
        <f>Chemie!I138+Chemie!K138</f>
        <v>8</v>
      </c>
      <c r="H138" s="2">
        <f t="shared" si="26"/>
        <v>0.66666666666666663</v>
      </c>
      <c r="I138" s="3">
        <f>Chemie!M138</f>
        <v>12</v>
      </c>
      <c r="J138" s="3">
        <f>Chemie!N138</f>
        <v>17</v>
      </c>
      <c r="K138" s="3">
        <f>Chemie!O138</f>
        <v>29</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352</v>
      </c>
      <c r="J145" s="208" t="s">
        <v>5</v>
      </c>
      <c r="K145" s="208" t="s">
        <v>353</v>
      </c>
    </row>
    <row r="146" spans="2:20" x14ac:dyDescent="0.2">
      <c r="B146" s="24" t="s">
        <v>27</v>
      </c>
      <c r="C146" s="1">
        <f>Chemie!C146+Chemie!E146</f>
        <v>2</v>
      </c>
      <c r="D146" s="2">
        <f>C146/$I146</f>
        <v>4.3478260869565216E-2</v>
      </c>
      <c r="E146" s="1">
        <f>Chemie!G146</f>
        <v>9</v>
      </c>
      <c r="F146" s="2">
        <f>E146/$I146</f>
        <v>0.19565217391304349</v>
      </c>
      <c r="G146" s="1">
        <f>Chemie!I146+Chemie!K146</f>
        <v>35</v>
      </c>
      <c r="H146" s="2">
        <f>G146/$I146</f>
        <v>0.76086956521739135</v>
      </c>
      <c r="I146" s="3">
        <f>Chemie!M146</f>
        <v>46</v>
      </c>
      <c r="J146" s="3">
        <f>Chemie!N146</f>
        <v>1</v>
      </c>
      <c r="K146" s="3">
        <f>Chemie!O146</f>
        <v>47</v>
      </c>
    </row>
    <row r="147" spans="2:20" x14ac:dyDescent="0.2">
      <c r="B147" s="24" t="s">
        <v>28</v>
      </c>
      <c r="C147" s="1">
        <f>Chemie!C147+Chemie!E147</f>
        <v>0</v>
      </c>
      <c r="D147" s="2">
        <f t="shared" ref="D147:F148" si="27">C147/$I147</f>
        <v>0</v>
      </c>
      <c r="E147" s="1">
        <f>Chemie!G147</f>
        <v>3</v>
      </c>
      <c r="F147" s="2">
        <f t="shared" si="27"/>
        <v>0.17647058823529413</v>
      </c>
      <c r="G147" s="1">
        <f>Chemie!I147+Chemie!K147</f>
        <v>14</v>
      </c>
      <c r="H147" s="2">
        <f t="shared" ref="H147:H148" si="28">G147/$I147</f>
        <v>0.82352941176470584</v>
      </c>
      <c r="I147" s="3">
        <f>Chemie!M147</f>
        <v>17</v>
      </c>
      <c r="J147" s="3">
        <f>Chemie!N147</f>
        <v>1</v>
      </c>
      <c r="K147" s="3">
        <f>Chemie!O147</f>
        <v>18</v>
      </c>
    </row>
    <row r="148" spans="2:20" x14ac:dyDescent="0.2">
      <c r="B148" s="24" t="s">
        <v>29</v>
      </c>
      <c r="C148" s="1">
        <f>Chemie!C148+Chemie!E148</f>
        <v>2</v>
      </c>
      <c r="D148" s="2">
        <f t="shared" si="27"/>
        <v>6.8965517241379309E-2</v>
      </c>
      <c r="E148" s="1">
        <f>Chemie!G148</f>
        <v>6</v>
      </c>
      <c r="F148" s="2">
        <f t="shared" si="27"/>
        <v>0.20689655172413793</v>
      </c>
      <c r="G148" s="1">
        <f>Chemie!I148+Chemie!K148</f>
        <v>21</v>
      </c>
      <c r="H148" s="2">
        <f t="shared" si="28"/>
        <v>0.72413793103448276</v>
      </c>
      <c r="I148" s="3">
        <f>Chemie!M148</f>
        <v>29</v>
      </c>
      <c r="J148" s="3">
        <f>Chemie!N148</f>
        <v>0</v>
      </c>
      <c r="K148" s="3">
        <f>Chemie!O148</f>
        <v>29</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352</v>
      </c>
      <c r="N157" s="208" t="s">
        <v>5</v>
      </c>
      <c r="O157" s="208" t="s">
        <v>353</v>
      </c>
    </row>
    <row r="158" spans="2:20" x14ac:dyDescent="0.2">
      <c r="B158" s="24" t="s">
        <v>34</v>
      </c>
      <c r="C158" s="1">
        <f>Chemie!C158+Chemie!E158</f>
        <v>0</v>
      </c>
      <c r="D158" s="2">
        <f>C158/$M158</f>
        <v>0</v>
      </c>
      <c r="E158" s="1">
        <f>Chemie!G158</f>
        <v>3</v>
      </c>
      <c r="F158" s="2">
        <f>E158/$M158</f>
        <v>6.8181818181818177E-2</v>
      </c>
      <c r="G158" s="1">
        <f>Chemie!I158</f>
        <v>2</v>
      </c>
      <c r="H158" s="2">
        <f>G158/$M158</f>
        <v>4.5454545454545456E-2</v>
      </c>
      <c r="I158" s="1">
        <f>Chemie!K158</f>
        <v>7</v>
      </c>
      <c r="J158" s="2">
        <f>I158/$M158</f>
        <v>0.15909090909090909</v>
      </c>
      <c r="K158" s="1">
        <f>Chemie!M158+Chemie!O158</f>
        <v>32</v>
      </c>
      <c r="L158" s="2">
        <f>K158/$M158</f>
        <v>0.72727272727272729</v>
      </c>
      <c r="M158" s="35">
        <f>Chemie!Q158</f>
        <v>44</v>
      </c>
      <c r="N158" s="35">
        <f>Chemie!R158</f>
        <v>3</v>
      </c>
      <c r="O158" s="35">
        <f>Chemie!S158</f>
        <v>47</v>
      </c>
      <c r="T158" s="123"/>
    </row>
    <row r="159" spans="2:20" x14ac:dyDescent="0.2">
      <c r="B159" s="24" t="s">
        <v>324</v>
      </c>
      <c r="C159" s="1">
        <f>Chemie!C159+Chemie!E159</f>
        <v>0</v>
      </c>
      <c r="D159" s="2">
        <f t="shared" ref="D159:F164" si="29">C159/$M159</f>
        <v>0</v>
      </c>
      <c r="E159" s="1">
        <f>Chemie!G159</f>
        <v>1</v>
      </c>
      <c r="F159" s="2">
        <f t="shared" si="29"/>
        <v>2.2727272727272728E-2</v>
      </c>
      <c r="G159" s="1">
        <f>Chemie!I159</f>
        <v>1</v>
      </c>
      <c r="H159" s="2">
        <f t="shared" ref="H159:H164" si="30">G159/$M159</f>
        <v>2.2727272727272728E-2</v>
      </c>
      <c r="I159" s="1">
        <f>Chemie!K159</f>
        <v>3</v>
      </c>
      <c r="J159" s="2">
        <f t="shared" ref="J159:J164" si="31">I159/$M159</f>
        <v>6.8181818181818177E-2</v>
      </c>
      <c r="K159" s="1">
        <f>Chemie!M159+Chemie!O159</f>
        <v>39</v>
      </c>
      <c r="L159" s="2">
        <f t="shared" ref="L159:L164" si="32">K159/$M159</f>
        <v>0.88636363636363635</v>
      </c>
      <c r="M159" s="35">
        <f>Chemie!Q159</f>
        <v>44</v>
      </c>
      <c r="N159" s="35">
        <f>Chemie!R159</f>
        <v>3</v>
      </c>
      <c r="O159" s="35">
        <f>Chemie!S159</f>
        <v>47</v>
      </c>
      <c r="T159" s="123"/>
    </row>
    <row r="160" spans="2:20" x14ac:dyDescent="0.2">
      <c r="B160" s="24" t="s">
        <v>325</v>
      </c>
      <c r="C160" s="1">
        <f>Chemie!C160+Chemie!E160</f>
        <v>10</v>
      </c>
      <c r="D160" s="2">
        <f t="shared" si="29"/>
        <v>0.23809523809523808</v>
      </c>
      <c r="E160" s="1">
        <f>Chemie!G160</f>
        <v>5</v>
      </c>
      <c r="F160" s="2">
        <f t="shared" si="29"/>
        <v>0.11904761904761904</v>
      </c>
      <c r="G160" s="1">
        <f>Chemie!I160</f>
        <v>4</v>
      </c>
      <c r="H160" s="2">
        <f t="shared" si="30"/>
        <v>9.5238095238095233E-2</v>
      </c>
      <c r="I160" s="1">
        <f>Chemie!K160</f>
        <v>7</v>
      </c>
      <c r="J160" s="2">
        <f t="shared" si="31"/>
        <v>0.16666666666666666</v>
      </c>
      <c r="K160" s="1">
        <f>Chemie!M160+Chemie!O160</f>
        <v>16</v>
      </c>
      <c r="L160" s="2">
        <f t="shared" si="32"/>
        <v>0.38095238095238093</v>
      </c>
      <c r="M160" s="35">
        <f>Chemie!Q160</f>
        <v>42</v>
      </c>
      <c r="N160" s="35">
        <f>Chemie!R160</f>
        <v>5</v>
      </c>
      <c r="O160" s="35">
        <f>Chemie!S160</f>
        <v>47</v>
      </c>
      <c r="T160" s="123"/>
    </row>
    <row r="161" spans="2:20" x14ac:dyDescent="0.2">
      <c r="B161" s="24" t="s">
        <v>326</v>
      </c>
      <c r="C161" s="1">
        <f>Chemie!C161+Chemie!E161</f>
        <v>14</v>
      </c>
      <c r="D161" s="2">
        <f t="shared" si="29"/>
        <v>0.32558139534883723</v>
      </c>
      <c r="E161" s="1">
        <f>Chemie!G161</f>
        <v>4</v>
      </c>
      <c r="F161" s="2">
        <f t="shared" si="29"/>
        <v>9.3023255813953487E-2</v>
      </c>
      <c r="G161" s="1">
        <f>Chemie!I161</f>
        <v>3</v>
      </c>
      <c r="H161" s="2">
        <f t="shared" si="30"/>
        <v>6.9767441860465115E-2</v>
      </c>
      <c r="I161" s="1">
        <f>Chemie!K161</f>
        <v>8</v>
      </c>
      <c r="J161" s="2">
        <f t="shared" si="31"/>
        <v>0.18604651162790697</v>
      </c>
      <c r="K161" s="1">
        <f>Chemie!M161+Chemie!O161</f>
        <v>14</v>
      </c>
      <c r="L161" s="2">
        <f t="shared" si="32"/>
        <v>0.32558139534883723</v>
      </c>
      <c r="M161" s="35">
        <f>Chemie!Q161</f>
        <v>43</v>
      </c>
      <c r="N161" s="35">
        <f>Chemie!R161</f>
        <v>4</v>
      </c>
      <c r="O161" s="35">
        <f>Chemie!S161</f>
        <v>47</v>
      </c>
      <c r="T161" s="123"/>
    </row>
    <row r="162" spans="2:20" x14ac:dyDescent="0.2">
      <c r="B162" s="24" t="s">
        <v>327</v>
      </c>
      <c r="C162" s="1">
        <f>Chemie!C162+Chemie!E162</f>
        <v>5</v>
      </c>
      <c r="D162" s="2">
        <f t="shared" si="29"/>
        <v>0.1111111111111111</v>
      </c>
      <c r="E162" s="1">
        <f>Chemie!G162</f>
        <v>5</v>
      </c>
      <c r="F162" s="2">
        <f t="shared" si="29"/>
        <v>0.1111111111111111</v>
      </c>
      <c r="G162" s="1">
        <f>Chemie!I162</f>
        <v>4</v>
      </c>
      <c r="H162" s="2">
        <f t="shared" si="30"/>
        <v>8.8888888888888892E-2</v>
      </c>
      <c r="I162" s="1">
        <f>Chemie!K162</f>
        <v>6</v>
      </c>
      <c r="J162" s="2">
        <f t="shared" si="31"/>
        <v>0.13333333333333333</v>
      </c>
      <c r="K162" s="1">
        <f>Chemie!M162+Chemie!O162</f>
        <v>25</v>
      </c>
      <c r="L162" s="2">
        <f t="shared" si="32"/>
        <v>0.55555555555555558</v>
      </c>
      <c r="M162" s="35">
        <f>Chemie!Q162</f>
        <v>45</v>
      </c>
      <c r="N162" s="35">
        <f>Chemie!R162</f>
        <v>2</v>
      </c>
      <c r="O162" s="35">
        <f>Chemie!S162</f>
        <v>47</v>
      </c>
      <c r="T162" s="123"/>
    </row>
    <row r="163" spans="2:20" x14ac:dyDescent="0.2">
      <c r="B163" s="24" t="s">
        <v>328</v>
      </c>
      <c r="C163" s="1">
        <f>Chemie!C163+Chemie!E163</f>
        <v>13</v>
      </c>
      <c r="D163" s="2">
        <f t="shared" si="29"/>
        <v>0.28888888888888886</v>
      </c>
      <c r="E163" s="1">
        <f>Chemie!G163</f>
        <v>5</v>
      </c>
      <c r="F163" s="2">
        <f t="shared" si="29"/>
        <v>0.1111111111111111</v>
      </c>
      <c r="G163" s="1">
        <f>Chemie!I163</f>
        <v>6</v>
      </c>
      <c r="H163" s="2">
        <f t="shared" si="30"/>
        <v>0.13333333333333333</v>
      </c>
      <c r="I163" s="1">
        <f>Chemie!K163</f>
        <v>3</v>
      </c>
      <c r="J163" s="2">
        <f t="shared" si="31"/>
        <v>6.6666666666666666E-2</v>
      </c>
      <c r="K163" s="1">
        <f>Chemie!M163+Chemie!O163</f>
        <v>18</v>
      </c>
      <c r="L163" s="2">
        <f t="shared" si="32"/>
        <v>0.4</v>
      </c>
      <c r="M163" s="35">
        <f>Chemie!Q163</f>
        <v>45</v>
      </c>
      <c r="N163" s="35">
        <f>Chemie!R163</f>
        <v>2</v>
      </c>
      <c r="O163" s="35">
        <f>Chemie!S163</f>
        <v>47</v>
      </c>
      <c r="T163" s="123"/>
    </row>
    <row r="164" spans="2:20" x14ac:dyDescent="0.2">
      <c r="B164" s="24" t="s">
        <v>329</v>
      </c>
      <c r="C164" s="1">
        <f>Chemie!C164+Chemie!E164</f>
        <v>23</v>
      </c>
      <c r="D164" s="2">
        <f t="shared" si="29"/>
        <v>0.53488372093023251</v>
      </c>
      <c r="E164" s="1">
        <f>Chemie!G164</f>
        <v>6</v>
      </c>
      <c r="F164" s="2">
        <f t="shared" si="29"/>
        <v>0.13953488372093023</v>
      </c>
      <c r="G164" s="1">
        <f>Chemie!I164</f>
        <v>4</v>
      </c>
      <c r="H164" s="2">
        <f t="shared" si="30"/>
        <v>9.3023255813953487E-2</v>
      </c>
      <c r="I164" s="1">
        <f>Chemie!K164</f>
        <v>5</v>
      </c>
      <c r="J164" s="2">
        <f t="shared" si="31"/>
        <v>0.11627906976744186</v>
      </c>
      <c r="K164" s="1">
        <f>Chemie!M164+Chemie!O164</f>
        <v>5</v>
      </c>
      <c r="L164" s="2">
        <f t="shared" si="32"/>
        <v>0.11627906976744186</v>
      </c>
      <c r="M164" s="35">
        <f>Chemie!Q164</f>
        <v>43</v>
      </c>
      <c r="N164" s="35">
        <f>Chemie!R164</f>
        <v>4</v>
      </c>
      <c r="O164" s="35">
        <f>Chemie!S164</f>
        <v>47</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352</v>
      </c>
      <c r="N171" s="208" t="s">
        <v>5</v>
      </c>
      <c r="O171" s="208" t="s">
        <v>353</v>
      </c>
      <c r="P171" s="180"/>
      <c r="Q171" s="122"/>
      <c r="R171" s="122"/>
      <c r="S171" s="122"/>
    </row>
    <row r="172" spans="2:20" x14ac:dyDescent="0.2">
      <c r="B172" s="24" t="s">
        <v>34</v>
      </c>
      <c r="C172" s="1">
        <f>Chemie!C172+Chemie!E172</f>
        <v>0</v>
      </c>
      <c r="D172" s="2">
        <f>C172/$M172</f>
        <v>0</v>
      </c>
      <c r="E172" s="1">
        <f>Chemie!G172</f>
        <v>0</v>
      </c>
      <c r="F172" s="2">
        <f>E172/$M172</f>
        <v>0</v>
      </c>
      <c r="G172" s="1">
        <f>Chemie!I172</f>
        <v>2</v>
      </c>
      <c r="H172" s="2">
        <f>G172/$M172</f>
        <v>0.11764705882352941</v>
      </c>
      <c r="I172" s="1">
        <f>Chemie!K172</f>
        <v>2</v>
      </c>
      <c r="J172" s="2">
        <f>I172/$M172</f>
        <v>0.11764705882352941</v>
      </c>
      <c r="K172" s="1">
        <f>Chemie!M172+Chemie!O172</f>
        <v>13</v>
      </c>
      <c r="L172" s="2">
        <f>K172/$M172</f>
        <v>0.76470588235294112</v>
      </c>
      <c r="M172" s="35">
        <f>Chemie!Q172</f>
        <v>17</v>
      </c>
      <c r="N172" s="35">
        <f>Chemie!R172</f>
        <v>1</v>
      </c>
      <c r="O172" s="35">
        <f>Chemie!S172</f>
        <v>18</v>
      </c>
      <c r="P172" s="180"/>
      <c r="Q172" s="122"/>
      <c r="R172" s="122"/>
      <c r="S172" s="122"/>
      <c r="T172" s="123"/>
    </row>
    <row r="173" spans="2:20" x14ac:dyDescent="0.2">
      <c r="B173" s="24" t="s">
        <v>324</v>
      </c>
      <c r="C173" s="1">
        <f>Chemie!C173+Chemie!E173</f>
        <v>0</v>
      </c>
      <c r="D173" s="2">
        <f t="shared" ref="D173:F178" si="33">C173/$M173</f>
        <v>0</v>
      </c>
      <c r="E173" s="1">
        <f>Chemie!G173</f>
        <v>1</v>
      </c>
      <c r="F173" s="2">
        <f t="shared" si="33"/>
        <v>5.8823529411764705E-2</v>
      </c>
      <c r="G173" s="1">
        <f>Chemie!I173</f>
        <v>1</v>
      </c>
      <c r="H173" s="2">
        <f t="shared" ref="H173:H178" si="34">G173/$M173</f>
        <v>5.8823529411764705E-2</v>
      </c>
      <c r="I173" s="1">
        <f>Chemie!K173</f>
        <v>3</v>
      </c>
      <c r="J173" s="2">
        <f t="shared" ref="J173:J178" si="35">I173/$M173</f>
        <v>0.17647058823529413</v>
      </c>
      <c r="K173" s="1">
        <f>Chemie!M173+Chemie!O173</f>
        <v>12</v>
      </c>
      <c r="L173" s="2">
        <f t="shared" ref="L173:L178" si="36">K173/$M173</f>
        <v>0.70588235294117652</v>
      </c>
      <c r="M173" s="35">
        <f>Chemie!Q173</f>
        <v>17</v>
      </c>
      <c r="N173" s="35">
        <f>Chemie!R173</f>
        <v>1</v>
      </c>
      <c r="O173" s="35">
        <f>Chemie!S173</f>
        <v>18</v>
      </c>
      <c r="P173" s="180"/>
      <c r="Q173" s="122"/>
      <c r="R173" s="122"/>
      <c r="S173" s="122"/>
      <c r="T173" s="123"/>
    </row>
    <row r="174" spans="2:20" x14ac:dyDescent="0.2">
      <c r="B174" s="24" t="s">
        <v>325</v>
      </c>
      <c r="C174" s="1">
        <f>Chemie!C174+Chemie!E174</f>
        <v>4</v>
      </c>
      <c r="D174" s="2">
        <f t="shared" si="33"/>
        <v>0.26666666666666666</v>
      </c>
      <c r="E174" s="1">
        <f>Chemie!G174</f>
        <v>1</v>
      </c>
      <c r="F174" s="2">
        <f t="shared" si="33"/>
        <v>6.6666666666666666E-2</v>
      </c>
      <c r="G174" s="1">
        <f>Chemie!I174</f>
        <v>2</v>
      </c>
      <c r="H174" s="2">
        <f t="shared" si="34"/>
        <v>0.13333333333333333</v>
      </c>
      <c r="I174" s="1">
        <f>Chemie!K174</f>
        <v>1</v>
      </c>
      <c r="J174" s="2">
        <f t="shared" si="35"/>
        <v>6.6666666666666666E-2</v>
      </c>
      <c r="K174" s="1">
        <f>Chemie!M174+Chemie!O174</f>
        <v>7</v>
      </c>
      <c r="L174" s="2">
        <f t="shared" si="36"/>
        <v>0.46666666666666667</v>
      </c>
      <c r="M174" s="35">
        <f>Chemie!Q174</f>
        <v>15</v>
      </c>
      <c r="N174" s="35">
        <f>Chemie!R174</f>
        <v>3</v>
      </c>
      <c r="O174" s="35">
        <f>Chemie!S174</f>
        <v>18</v>
      </c>
      <c r="P174" s="180"/>
      <c r="Q174" s="122"/>
      <c r="R174" s="122"/>
      <c r="S174" s="122"/>
      <c r="T174" s="123"/>
    </row>
    <row r="175" spans="2:20" x14ac:dyDescent="0.2">
      <c r="B175" s="24" t="s">
        <v>326</v>
      </c>
      <c r="C175" s="1">
        <f>Chemie!C175+Chemie!E175</f>
        <v>6</v>
      </c>
      <c r="D175" s="2">
        <f t="shared" si="33"/>
        <v>0.4</v>
      </c>
      <c r="E175" s="1">
        <f>Chemie!G175</f>
        <v>1</v>
      </c>
      <c r="F175" s="2">
        <f t="shared" si="33"/>
        <v>6.6666666666666666E-2</v>
      </c>
      <c r="G175" s="1">
        <f>Chemie!I175</f>
        <v>0</v>
      </c>
      <c r="H175" s="2">
        <f t="shared" si="34"/>
        <v>0</v>
      </c>
      <c r="I175" s="1">
        <f>Chemie!K175</f>
        <v>1</v>
      </c>
      <c r="J175" s="2">
        <f t="shared" si="35"/>
        <v>6.6666666666666666E-2</v>
      </c>
      <c r="K175" s="1">
        <f>Chemie!M175+Chemie!O175</f>
        <v>7</v>
      </c>
      <c r="L175" s="2">
        <f t="shared" si="36"/>
        <v>0.46666666666666667</v>
      </c>
      <c r="M175" s="35">
        <f>Chemie!Q175</f>
        <v>15</v>
      </c>
      <c r="N175" s="35">
        <f>Chemie!R175</f>
        <v>3</v>
      </c>
      <c r="O175" s="35">
        <f>Chemie!S175</f>
        <v>18</v>
      </c>
      <c r="P175" s="180"/>
      <c r="Q175" s="122"/>
      <c r="R175" s="122"/>
      <c r="S175" s="122"/>
      <c r="T175" s="123"/>
    </row>
    <row r="176" spans="2:20" x14ac:dyDescent="0.2">
      <c r="B176" s="24" t="s">
        <v>327</v>
      </c>
      <c r="C176" s="1">
        <f>Chemie!C176+Chemie!E176</f>
        <v>0</v>
      </c>
      <c r="D176" s="2">
        <f t="shared" si="33"/>
        <v>0</v>
      </c>
      <c r="E176" s="1">
        <f>Chemie!G176</f>
        <v>0</v>
      </c>
      <c r="F176" s="2">
        <f t="shared" si="33"/>
        <v>0</v>
      </c>
      <c r="G176" s="1">
        <f>Chemie!I176</f>
        <v>0</v>
      </c>
      <c r="H176" s="2">
        <f t="shared" si="34"/>
        <v>0</v>
      </c>
      <c r="I176" s="1">
        <f>Chemie!K176</f>
        <v>3</v>
      </c>
      <c r="J176" s="2">
        <f t="shared" si="35"/>
        <v>0.17647058823529413</v>
      </c>
      <c r="K176" s="1">
        <f>Chemie!M176+Chemie!O176</f>
        <v>14</v>
      </c>
      <c r="L176" s="2">
        <f t="shared" si="36"/>
        <v>0.82352941176470584</v>
      </c>
      <c r="M176" s="35">
        <f>Chemie!Q176</f>
        <v>17</v>
      </c>
      <c r="N176" s="35">
        <f>Chemie!R176</f>
        <v>1</v>
      </c>
      <c r="O176" s="35">
        <f>Chemie!S176</f>
        <v>18</v>
      </c>
      <c r="P176" s="180"/>
      <c r="Q176" s="122"/>
      <c r="R176" s="122"/>
      <c r="S176" s="122"/>
      <c r="T176" s="123"/>
    </row>
    <row r="177" spans="2:20" x14ac:dyDescent="0.2">
      <c r="B177" s="24" t="s">
        <v>328</v>
      </c>
      <c r="C177" s="1">
        <f>Chemie!C177+Chemie!E177</f>
        <v>4</v>
      </c>
      <c r="D177" s="2">
        <f t="shared" si="33"/>
        <v>0.23529411764705882</v>
      </c>
      <c r="E177" s="1">
        <f>Chemie!G177</f>
        <v>1</v>
      </c>
      <c r="F177" s="2">
        <f t="shared" si="33"/>
        <v>5.8823529411764705E-2</v>
      </c>
      <c r="G177" s="1">
        <f>Chemie!I177</f>
        <v>2</v>
      </c>
      <c r="H177" s="2">
        <f t="shared" si="34"/>
        <v>0.11764705882352941</v>
      </c>
      <c r="I177" s="1">
        <f>Chemie!K177</f>
        <v>2</v>
      </c>
      <c r="J177" s="2">
        <f t="shared" si="35"/>
        <v>0.11764705882352941</v>
      </c>
      <c r="K177" s="1">
        <f>Chemie!M177+Chemie!O177</f>
        <v>8</v>
      </c>
      <c r="L177" s="2">
        <f t="shared" si="36"/>
        <v>0.47058823529411764</v>
      </c>
      <c r="M177" s="35">
        <f>Chemie!Q177</f>
        <v>17</v>
      </c>
      <c r="N177" s="35">
        <f>Chemie!R177</f>
        <v>1</v>
      </c>
      <c r="O177" s="35">
        <f>Chemie!S177</f>
        <v>18</v>
      </c>
      <c r="P177" s="180"/>
      <c r="Q177" s="122"/>
      <c r="R177" s="122"/>
      <c r="S177" s="122"/>
      <c r="T177" s="123"/>
    </row>
    <row r="178" spans="2:20" x14ac:dyDescent="0.2">
      <c r="B178" s="24" t="s">
        <v>329</v>
      </c>
      <c r="C178" s="1">
        <f>Chemie!C178+Chemie!E178</f>
        <v>7</v>
      </c>
      <c r="D178" s="2">
        <f t="shared" si="33"/>
        <v>0.4375</v>
      </c>
      <c r="E178" s="1">
        <f>Chemie!G178</f>
        <v>3</v>
      </c>
      <c r="F178" s="2">
        <f t="shared" si="33"/>
        <v>0.1875</v>
      </c>
      <c r="G178" s="1">
        <f>Chemie!I178</f>
        <v>2</v>
      </c>
      <c r="H178" s="2">
        <f t="shared" si="34"/>
        <v>0.125</v>
      </c>
      <c r="I178" s="1">
        <f>Chemie!K178</f>
        <v>1</v>
      </c>
      <c r="J178" s="2">
        <f t="shared" si="35"/>
        <v>6.25E-2</v>
      </c>
      <c r="K178" s="1">
        <f>Chemie!M178+Chemie!O178</f>
        <v>3</v>
      </c>
      <c r="L178" s="2">
        <f t="shared" si="36"/>
        <v>0.1875</v>
      </c>
      <c r="M178" s="35">
        <f>Chemie!Q178</f>
        <v>16</v>
      </c>
      <c r="N178" s="35">
        <f>Chemie!R178</f>
        <v>2</v>
      </c>
      <c r="O178" s="35">
        <f>Chemie!S178</f>
        <v>18</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352</v>
      </c>
      <c r="N185" s="208" t="s">
        <v>5</v>
      </c>
      <c r="O185" s="208" t="s">
        <v>353</v>
      </c>
      <c r="P185" s="180"/>
      <c r="Q185" s="122"/>
      <c r="R185" s="122"/>
      <c r="S185" s="122"/>
    </row>
    <row r="186" spans="2:20" x14ac:dyDescent="0.2">
      <c r="B186" s="24" t="s">
        <v>34</v>
      </c>
      <c r="C186" s="1">
        <f>Chemie!C186+Chemie!E186</f>
        <v>0</v>
      </c>
      <c r="D186" s="2">
        <f>C186/$M186</f>
        <v>0</v>
      </c>
      <c r="E186" s="1">
        <f>Chemie!G186</f>
        <v>3</v>
      </c>
      <c r="F186" s="2">
        <f>E186/$M186</f>
        <v>0.1111111111111111</v>
      </c>
      <c r="G186" s="1">
        <f>Chemie!I186</f>
        <v>0</v>
      </c>
      <c r="H186" s="2">
        <f>G186/$M186</f>
        <v>0</v>
      </c>
      <c r="I186" s="1">
        <f>Chemie!K186</f>
        <v>5</v>
      </c>
      <c r="J186" s="2">
        <f>I186/$M186</f>
        <v>0.18518518518518517</v>
      </c>
      <c r="K186" s="1">
        <f>Chemie!M186+Chemie!O186</f>
        <v>19</v>
      </c>
      <c r="L186" s="2">
        <f>K186/$M186</f>
        <v>0.70370370370370372</v>
      </c>
      <c r="M186" s="35">
        <f>Chemie!Q186</f>
        <v>27</v>
      </c>
      <c r="N186" s="35">
        <f>Chemie!R186</f>
        <v>2</v>
      </c>
      <c r="O186" s="35">
        <f>Chemie!S186</f>
        <v>29</v>
      </c>
      <c r="P186" s="180"/>
      <c r="Q186" s="122"/>
      <c r="R186" s="122"/>
      <c r="S186" s="122"/>
      <c r="T186" s="123"/>
    </row>
    <row r="187" spans="2:20" x14ac:dyDescent="0.2">
      <c r="B187" s="24" t="s">
        <v>324</v>
      </c>
      <c r="C187" s="1">
        <f>Chemie!C187+Chemie!E187</f>
        <v>0</v>
      </c>
      <c r="D187" s="2">
        <f t="shared" ref="D187:F192" si="37">C187/$M187</f>
        <v>0</v>
      </c>
      <c r="E187" s="1">
        <f>Chemie!G187</f>
        <v>0</v>
      </c>
      <c r="F187" s="2">
        <f t="shared" si="37"/>
        <v>0</v>
      </c>
      <c r="G187" s="1">
        <f>Chemie!I187</f>
        <v>0</v>
      </c>
      <c r="H187" s="2">
        <f t="shared" ref="H187:H192" si="38">G187/$M187</f>
        <v>0</v>
      </c>
      <c r="I187" s="1">
        <f>Chemie!K187</f>
        <v>0</v>
      </c>
      <c r="J187" s="2">
        <f t="shared" ref="J187:J192" si="39">I187/$M187</f>
        <v>0</v>
      </c>
      <c r="K187" s="1">
        <f>Chemie!M187+Chemie!O187</f>
        <v>27</v>
      </c>
      <c r="L187" s="2">
        <f t="shared" ref="L187:L192" si="40">K187/$M187</f>
        <v>1</v>
      </c>
      <c r="M187" s="35">
        <f>Chemie!Q187</f>
        <v>27</v>
      </c>
      <c r="N187" s="35">
        <f>Chemie!R187</f>
        <v>2</v>
      </c>
      <c r="O187" s="35">
        <f>Chemie!S187</f>
        <v>29</v>
      </c>
      <c r="P187" s="180"/>
      <c r="Q187" s="122"/>
      <c r="R187" s="122"/>
      <c r="S187" s="122"/>
      <c r="T187" s="123"/>
    </row>
    <row r="188" spans="2:20" x14ac:dyDescent="0.2">
      <c r="B188" s="24" t="s">
        <v>325</v>
      </c>
      <c r="C188" s="1">
        <f>Chemie!C188+Chemie!E188</f>
        <v>6</v>
      </c>
      <c r="D188" s="2">
        <f t="shared" si="37"/>
        <v>0.22222222222222221</v>
      </c>
      <c r="E188" s="1">
        <f>Chemie!G188</f>
        <v>4</v>
      </c>
      <c r="F188" s="2">
        <f t="shared" si="37"/>
        <v>0.14814814814814814</v>
      </c>
      <c r="G188" s="1">
        <f>Chemie!I188</f>
        <v>2</v>
      </c>
      <c r="H188" s="2">
        <f t="shared" si="38"/>
        <v>7.407407407407407E-2</v>
      </c>
      <c r="I188" s="1">
        <f>Chemie!K188</f>
        <v>6</v>
      </c>
      <c r="J188" s="2">
        <f t="shared" si="39"/>
        <v>0.22222222222222221</v>
      </c>
      <c r="K188" s="1">
        <f>Chemie!M188+Chemie!O188</f>
        <v>9</v>
      </c>
      <c r="L188" s="2">
        <f t="shared" si="40"/>
        <v>0.33333333333333331</v>
      </c>
      <c r="M188" s="35">
        <f>Chemie!Q188</f>
        <v>27</v>
      </c>
      <c r="N188" s="35">
        <f>Chemie!R188</f>
        <v>2</v>
      </c>
      <c r="O188" s="35">
        <f>Chemie!S188</f>
        <v>29</v>
      </c>
      <c r="P188" s="180"/>
      <c r="Q188" s="122"/>
      <c r="R188" s="122"/>
      <c r="S188" s="122"/>
      <c r="T188" s="123"/>
    </row>
    <row r="189" spans="2:20" x14ac:dyDescent="0.2">
      <c r="B189" s="24" t="s">
        <v>326</v>
      </c>
      <c r="C189" s="1">
        <f>Chemie!C189+Chemie!E189</f>
        <v>8</v>
      </c>
      <c r="D189" s="2">
        <f t="shared" si="37"/>
        <v>0.2857142857142857</v>
      </c>
      <c r="E189" s="1">
        <f>Chemie!G189</f>
        <v>3</v>
      </c>
      <c r="F189" s="2">
        <f t="shared" si="37"/>
        <v>0.10714285714285714</v>
      </c>
      <c r="G189" s="1">
        <f>Chemie!I189</f>
        <v>3</v>
      </c>
      <c r="H189" s="2">
        <f t="shared" si="38"/>
        <v>0.10714285714285714</v>
      </c>
      <c r="I189" s="1">
        <f>Chemie!K189</f>
        <v>7</v>
      </c>
      <c r="J189" s="2">
        <f t="shared" si="39"/>
        <v>0.25</v>
      </c>
      <c r="K189" s="1">
        <f>Chemie!M189+Chemie!O189</f>
        <v>7</v>
      </c>
      <c r="L189" s="2">
        <f t="shared" si="40"/>
        <v>0.25</v>
      </c>
      <c r="M189" s="35">
        <f>Chemie!Q189</f>
        <v>28</v>
      </c>
      <c r="N189" s="35">
        <f>Chemie!R189</f>
        <v>1</v>
      </c>
      <c r="O189" s="35">
        <f>Chemie!S189</f>
        <v>29</v>
      </c>
      <c r="P189" s="180"/>
      <c r="Q189" s="122"/>
      <c r="R189" s="122"/>
      <c r="S189" s="122"/>
      <c r="T189" s="123"/>
    </row>
    <row r="190" spans="2:20" x14ac:dyDescent="0.2">
      <c r="B190" s="24" t="s">
        <v>327</v>
      </c>
      <c r="C190" s="1">
        <f>Chemie!C190+Chemie!E190</f>
        <v>5</v>
      </c>
      <c r="D190" s="2">
        <f t="shared" si="37"/>
        <v>0.17857142857142858</v>
      </c>
      <c r="E190" s="1">
        <f>Chemie!G190</f>
        <v>5</v>
      </c>
      <c r="F190" s="2">
        <f t="shared" si="37"/>
        <v>0.17857142857142858</v>
      </c>
      <c r="G190" s="1">
        <f>Chemie!I190</f>
        <v>4</v>
      </c>
      <c r="H190" s="2">
        <f t="shared" si="38"/>
        <v>0.14285714285714285</v>
      </c>
      <c r="I190" s="1">
        <f>Chemie!K190</f>
        <v>3</v>
      </c>
      <c r="J190" s="2">
        <f t="shared" si="39"/>
        <v>0.10714285714285714</v>
      </c>
      <c r="K190" s="1">
        <f>Chemie!M190+Chemie!O190</f>
        <v>11</v>
      </c>
      <c r="L190" s="2">
        <f t="shared" si="40"/>
        <v>0.39285714285714285</v>
      </c>
      <c r="M190" s="35">
        <f>Chemie!Q190</f>
        <v>28</v>
      </c>
      <c r="N190" s="35">
        <f>Chemie!R190</f>
        <v>1</v>
      </c>
      <c r="O190" s="35">
        <f>Chemie!S190</f>
        <v>29</v>
      </c>
      <c r="P190" s="180"/>
      <c r="Q190" s="122"/>
      <c r="R190" s="122"/>
      <c r="S190" s="122"/>
      <c r="T190" s="123"/>
    </row>
    <row r="191" spans="2:20" x14ac:dyDescent="0.2">
      <c r="B191" s="24" t="s">
        <v>328</v>
      </c>
      <c r="C191" s="1">
        <f>Chemie!C191+Chemie!E191</f>
        <v>9</v>
      </c>
      <c r="D191" s="2">
        <f t="shared" si="37"/>
        <v>0.32142857142857145</v>
      </c>
      <c r="E191" s="1">
        <f>Chemie!G191</f>
        <v>4</v>
      </c>
      <c r="F191" s="2">
        <f t="shared" si="37"/>
        <v>0.14285714285714285</v>
      </c>
      <c r="G191" s="1">
        <f>Chemie!I191</f>
        <v>4</v>
      </c>
      <c r="H191" s="2">
        <f t="shared" si="38"/>
        <v>0.14285714285714285</v>
      </c>
      <c r="I191" s="1">
        <f>Chemie!K191</f>
        <v>1</v>
      </c>
      <c r="J191" s="2">
        <f t="shared" si="39"/>
        <v>3.5714285714285712E-2</v>
      </c>
      <c r="K191" s="1">
        <f>Chemie!M191+Chemie!O191</f>
        <v>10</v>
      </c>
      <c r="L191" s="2">
        <f t="shared" si="40"/>
        <v>0.35714285714285715</v>
      </c>
      <c r="M191" s="35">
        <f>Chemie!Q191</f>
        <v>28</v>
      </c>
      <c r="N191" s="35">
        <f>Chemie!R191</f>
        <v>1</v>
      </c>
      <c r="O191" s="35">
        <f>Chemie!S191</f>
        <v>29</v>
      </c>
      <c r="P191" s="180"/>
      <c r="Q191" s="122"/>
      <c r="R191" s="122"/>
      <c r="S191" s="122"/>
      <c r="T191" s="123"/>
    </row>
    <row r="192" spans="2:20" x14ac:dyDescent="0.2">
      <c r="B192" s="24" t="s">
        <v>329</v>
      </c>
      <c r="C192" s="1">
        <f>Chemie!C192+Chemie!E192</f>
        <v>16</v>
      </c>
      <c r="D192" s="2">
        <f t="shared" si="37"/>
        <v>0.59259259259259256</v>
      </c>
      <c r="E192" s="1">
        <f>Chemie!G192</f>
        <v>3</v>
      </c>
      <c r="F192" s="2">
        <f t="shared" si="37"/>
        <v>0.1111111111111111</v>
      </c>
      <c r="G192" s="1">
        <f>Chemie!I192</f>
        <v>2</v>
      </c>
      <c r="H192" s="2">
        <f t="shared" si="38"/>
        <v>7.407407407407407E-2</v>
      </c>
      <c r="I192" s="1">
        <f>Chemie!K192</f>
        <v>4</v>
      </c>
      <c r="J192" s="2">
        <f t="shared" si="39"/>
        <v>0.14814814814814814</v>
      </c>
      <c r="K192" s="1">
        <f>Chemie!M192+Chemie!O192</f>
        <v>2</v>
      </c>
      <c r="L192" s="2">
        <f t="shared" si="40"/>
        <v>7.407407407407407E-2</v>
      </c>
      <c r="M192" s="35">
        <f>Chemie!Q192</f>
        <v>27</v>
      </c>
      <c r="N192" s="35">
        <f>Chemie!R192</f>
        <v>2</v>
      </c>
      <c r="O192" s="35">
        <f>Chemie!S192</f>
        <v>29</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352</v>
      </c>
      <c r="N199" s="208" t="s">
        <v>5</v>
      </c>
      <c r="O199" s="208" t="s">
        <v>353</v>
      </c>
      <c r="P199" s="180"/>
      <c r="Q199" s="122"/>
      <c r="R199" s="122"/>
      <c r="S199" s="122"/>
    </row>
    <row r="200" spans="2:20" x14ac:dyDescent="0.2">
      <c r="B200" s="24" t="s">
        <v>63</v>
      </c>
      <c r="C200" s="1">
        <f>Chemie!C200+Chemie!E200</f>
        <v>21</v>
      </c>
      <c r="D200" s="2">
        <f>C200/$M200</f>
        <v>0.45652173913043476</v>
      </c>
      <c r="E200" s="1">
        <f>Chemie!G200</f>
        <v>4</v>
      </c>
      <c r="F200" s="2">
        <f>E200/$M200</f>
        <v>8.6956521739130432E-2</v>
      </c>
      <c r="G200" s="1">
        <f>Chemie!I200</f>
        <v>5</v>
      </c>
      <c r="H200" s="2">
        <f>G200/$M200</f>
        <v>0.10869565217391304</v>
      </c>
      <c r="I200" s="1">
        <f>Chemie!K200</f>
        <v>2</v>
      </c>
      <c r="J200" s="2">
        <f>I200/$M200</f>
        <v>4.3478260869565216E-2</v>
      </c>
      <c r="K200" s="1">
        <f>Chemie!M200+Chemie!O200</f>
        <v>14</v>
      </c>
      <c r="L200" s="2">
        <f>K200/$M200</f>
        <v>0.30434782608695654</v>
      </c>
      <c r="M200" s="35">
        <f>Chemie!Q200</f>
        <v>46</v>
      </c>
      <c r="N200" s="35">
        <f>Chemie!R200</f>
        <v>1</v>
      </c>
      <c r="O200" s="35">
        <f>Chemie!S200</f>
        <v>47</v>
      </c>
      <c r="P200" s="180"/>
      <c r="Q200" s="122"/>
      <c r="R200" s="122"/>
      <c r="S200" s="122"/>
      <c r="T200" s="123"/>
    </row>
    <row r="201" spans="2:20" x14ac:dyDescent="0.2">
      <c r="B201" s="24" t="s">
        <v>75</v>
      </c>
      <c r="C201" s="1">
        <f>Chemie!C201+Chemie!E201</f>
        <v>12</v>
      </c>
      <c r="D201" s="2">
        <f t="shared" ref="D201:F204" si="41">C201/$M201</f>
        <v>0.2608695652173913</v>
      </c>
      <c r="E201" s="1">
        <f>Chemie!G201</f>
        <v>3</v>
      </c>
      <c r="F201" s="2">
        <f t="shared" si="41"/>
        <v>6.5217391304347824E-2</v>
      </c>
      <c r="G201" s="1">
        <f>Chemie!I201</f>
        <v>9</v>
      </c>
      <c r="H201" s="2">
        <f t="shared" ref="H201:H204" si="42">G201/$M201</f>
        <v>0.19565217391304349</v>
      </c>
      <c r="I201" s="1">
        <f>Chemie!K201</f>
        <v>8</v>
      </c>
      <c r="J201" s="2">
        <f t="shared" ref="J201:J204" si="43">I201/$M201</f>
        <v>0.17391304347826086</v>
      </c>
      <c r="K201" s="1">
        <f>Chemie!M201+Chemie!O201</f>
        <v>14</v>
      </c>
      <c r="L201" s="2">
        <f t="shared" ref="L201:L204" si="44">K201/$M201</f>
        <v>0.30434782608695654</v>
      </c>
      <c r="M201" s="35">
        <f>Chemie!Q201</f>
        <v>46</v>
      </c>
      <c r="N201" s="35">
        <f>Chemie!R201</f>
        <v>1</v>
      </c>
      <c r="O201" s="35">
        <f>Chemie!S201</f>
        <v>47</v>
      </c>
      <c r="P201" s="180"/>
      <c r="Q201" s="122"/>
      <c r="R201" s="122"/>
      <c r="S201" s="122"/>
      <c r="T201" s="123"/>
    </row>
    <row r="202" spans="2:20" x14ac:dyDescent="0.2">
      <c r="B202" s="24" t="s">
        <v>76</v>
      </c>
      <c r="C202" s="1">
        <f>Chemie!C202+Chemie!E202</f>
        <v>11</v>
      </c>
      <c r="D202" s="2">
        <f t="shared" si="41"/>
        <v>0.24444444444444444</v>
      </c>
      <c r="E202" s="1">
        <f>Chemie!G202</f>
        <v>6</v>
      </c>
      <c r="F202" s="2">
        <f t="shared" si="41"/>
        <v>0.13333333333333333</v>
      </c>
      <c r="G202" s="1">
        <f>Chemie!I202</f>
        <v>4</v>
      </c>
      <c r="H202" s="2">
        <f t="shared" si="42"/>
        <v>8.8888888888888892E-2</v>
      </c>
      <c r="I202" s="1">
        <f>Chemie!K202</f>
        <v>7</v>
      </c>
      <c r="J202" s="2">
        <f t="shared" si="43"/>
        <v>0.15555555555555556</v>
      </c>
      <c r="K202" s="1">
        <f>Chemie!M202+Chemie!O202</f>
        <v>17</v>
      </c>
      <c r="L202" s="2">
        <f t="shared" si="44"/>
        <v>0.37777777777777777</v>
      </c>
      <c r="M202" s="35">
        <f>Chemie!Q202</f>
        <v>45</v>
      </c>
      <c r="N202" s="35">
        <f>Chemie!R202</f>
        <v>2</v>
      </c>
      <c r="O202" s="35">
        <f>Chemie!S202</f>
        <v>47</v>
      </c>
      <c r="P202" s="180"/>
      <c r="Q202" s="122"/>
      <c r="R202" s="122"/>
      <c r="S202" s="122"/>
      <c r="T202" s="123"/>
    </row>
    <row r="203" spans="2:20" x14ac:dyDescent="0.2">
      <c r="B203" s="24" t="s">
        <v>66</v>
      </c>
      <c r="C203" s="1">
        <f>Chemie!C203+Chemie!E203</f>
        <v>3</v>
      </c>
      <c r="D203" s="2">
        <f t="shared" si="41"/>
        <v>6.5217391304347824E-2</v>
      </c>
      <c r="E203" s="1">
        <f>Chemie!G203</f>
        <v>4</v>
      </c>
      <c r="F203" s="2">
        <f t="shared" si="41"/>
        <v>8.6956521739130432E-2</v>
      </c>
      <c r="G203" s="1">
        <f>Chemie!I203</f>
        <v>2</v>
      </c>
      <c r="H203" s="2">
        <f t="shared" si="42"/>
        <v>4.3478260869565216E-2</v>
      </c>
      <c r="I203" s="1">
        <f>Chemie!K203</f>
        <v>2</v>
      </c>
      <c r="J203" s="2">
        <f t="shared" si="43"/>
        <v>4.3478260869565216E-2</v>
      </c>
      <c r="K203" s="1">
        <f>Chemie!M203+Chemie!O203</f>
        <v>35</v>
      </c>
      <c r="L203" s="2">
        <f t="shared" si="44"/>
        <v>0.76086956521739135</v>
      </c>
      <c r="M203" s="35">
        <f>Chemie!Q203</f>
        <v>46</v>
      </c>
      <c r="N203" s="35">
        <f>Chemie!R203</f>
        <v>1</v>
      </c>
      <c r="O203" s="35">
        <f>Chemie!S203</f>
        <v>47</v>
      </c>
      <c r="P203" s="180"/>
      <c r="Q203" s="122"/>
      <c r="R203" s="122"/>
      <c r="S203" s="122"/>
      <c r="T203" s="123"/>
    </row>
    <row r="204" spans="2:20" x14ac:dyDescent="0.2">
      <c r="B204" s="24" t="s">
        <v>67</v>
      </c>
      <c r="C204" s="1">
        <f>Chemie!C204+Chemie!E204</f>
        <v>8</v>
      </c>
      <c r="D204" s="2">
        <f t="shared" si="41"/>
        <v>0.17391304347826086</v>
      </c>
      <c r="E204" s="1">
        <f>Chemie!G204</f>
        <v>8</v>
      </c>
      <c r="F204" s="2">
        <f t="shared" si="41"/>
        <v>0.17391304347826086</v>
      </c>
      <c r="G204" s="1">
        <f>Chemie!I204</f>
        <v>10</v>
      </c>
      <c r="H204" s="2">
        <f t="shared" si="42"/>
        <v>0.21739130434782608</v>
      </c>
      <c r="I204" s="1">
        <f>Chemie!K204</f>
        <v>2</v>
      </c>
      <c r="J204" s="2">
        <f t="shared" si="43"/>
        <v>4.3478260869565216E-2</v>
      </c>
      <c r="K204" s="1">
        <f>Chemie!M204+Chemie!O204</f>
        <v>18</v>
      </c>
      <c r="L204" s="2">
        <f t="shared" si="44"/>
        <v>0.39130434782608697</v>
      </c>
      <c r="M204" s="35">
        <f>Chemie!Q204</f>
        <v>46</v>
      </c>
      <c r="N204" s="35">
        <f>Chemie!R204</f>
        <v>1</v>
      </c>
      <c r="O204" s="35">
        <f>Chemie!S204</f>
        <v>47</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352</v>
      </c>
      <c r="N211" s="208" t="s">
        <v>5</v>
      </c>
      <c r="O211" s="208" t="s">
        <v>353</v>
      </c>
      <c r="P211" s="180"/>
      <c r="Q211" s="122"/>
      <c r="R211" s="122"/>
      <c r="S211" s="122"/>
    </row>
    <row r="212" spans="2:20" x14ac:dyDescent="0.2">
      <c r="B212" s="24" t="s">
        <v>63</v>
      </c>
      <c r="C212" s="1">
        <f>Chemie!C212+Chemie!E212</f>
        <v>7</v>
      </c>
      <c r="D212" s="2">
        <f>C212/$M212</f>
        <v>0.41176470588235292</v>
      </c>
      <c r="E212" s="1">
        <f>Chemie!G212</f>
        <v>2</v>
      </c>
      <c r="F212" s="2">
        <f>E212/$M212</f>
        <v>0.11764705882352941</v>
      </c>
      <c r="G212" s="1">
        <f>Chemie!I212</f>
        <v>3</v>
      </c>
      <c r="H212" s="2">
        <f>G212/$M212</f>
        <v>0.17647058823529413</v>
      </c>
      <c r="I212" s="1">
        <f>Chemie!K212</f>
        <v>0</v>
      </c>
      <c r="J212" s="2">
        <f>I212/$M212</f>
        <v>0</v>
      </c>
      <c r="K212" s="1">
        <f>Chemie!M212+Chemie!O212</f>
        <v>5</v>
      </c>
      <c r="L212" s="2">
        <f>K212/$M212</f>
        <v>0.29411764705882354</v>
      </c>
      <c r="M212" s="35">
        <f>Chemie!Q212</f>
        <v>17</v>
      </c>
      <c r="N212" s="35">
        <f>Chemie!R212</f>
        <v>1</v>
      </c>
      <c r="O212" s="35">
        <f>Chemie!S212</f>
        <v>18</v>
      </c>
      <c r="P212" s="180"/>
      <c r="Q212" s="122"/>
      <c r="R212" s="122"/>
      <c r="S212" s="122"/>
      <c r="T212" s="123"/>
    </row>
    <row r="213" spans="2:20" x14ac:dyDescent="0.2">
      <c r="B213" s="24" t="s">
        <v>75</v>
      </c>
      <c r="C213" s="1">
        <f>Chemie!C213+Chemie!E213</f>
        <v>6</v>
      </c>
      <c r="D213" s="2">
        <f t="shared" ref="D213:F216" si="45">C213/$M213</f>
        <v>0.35294117647058826</v>
      </c>
      <c r="E213" s="1">
        <f>Chemie!G213</f>
        <v>0</v>
      </c>
      <c r="F213" s="2">
        <f t="shared" si="45"/>
        <v>0</v>
      </c>
      <c r="G213" s="1">
        <f>Chemie!I213</f>
        <v>4</v>
      </c>
      <c r="H213" s="2">
        <f t="shared" ref="H213:H216" si="46">G213/$M213</f>
        <v>0.23529411764705882</v>
      </c>
      <c r="I213" s="1">
        <f>Chemie!K213</f>
        <v>2</v>
      </c>
      <c r="J213" s="2">
        <f t="shared" ref="J213:J216" si="47">I213/$M213</f>
        <v>0.11764705882352941</v>
      </c>
      <c r="K213" s="1">
        <f>Chemie!M213+Chemie!O213</f>
        <v>5</v>
      </c>
      <c r="L213" s="2">
        <f t="shared" ref="L213:L216" si="48">K213/$M213</f>
        <v>0.29411764705882354</v>
      </c>
      <c r="M213" s="35">
        <f>Chemie!Q213</f>
        <v>17</v>
      </c>
      <c r="N213" s="35">
        <f>Chemie!R213</f>
        <v>1</v>
      </c>
      <c r="O213" s="35">
        <f>Chemie!S213</f>
        <v>18</v>
      </c>
      <c r="P213" s="180"/>
      <c r="Q213" s="122"/>
      <c r="R213" s="122"/>
      <c r="S213" s="122"/>
      <c r="T213" s="123"/>
    </row>
    <row r="214" spans="2:20" x14ac:dyDescent="0.2">
      <c r="B214" s="24" t="s">
        <v>76</v>
      </c>
      <c r="C214" s="1">
        <f>Chemie!C214+Chemie!E214</f>
        <v>4</v>
      </c>
      <c r="D214" s="2">
        <f t="shared" si="45"/>
        <v>0.25</v>
      </c>
      <c r="E214" s="1">
        <f>Chemie!G214</f>
        <v>2</v>
      </c>
      <c r="F214" s="2">
        <f t="shared" si="45"/>
        <v>0.125</v>
      </c>
      <c r="G214" s="1">
        <f>Chemie!I214</f>
        <v>1</v>
      </c>
      <c r="H214" s="2">
        <f t="shared" si="46"/>
        <v>6.25E-2</v>
      </c>
      <c r="I214" s="1">
        <f>Chemie!K214</f>
        <v>2</v>
      </c>
      <c r="J214" s="2">
        <f t="shared" si="47"/>
        <v>0.125</v>
      </c>
      <c r="K214" s="1">
        <f>Chemie!M214+Chemie!O214</f>
        <v>7</v>
      </c>
      <c r="L214" s="2">
        <f t="shared" si="48"/>
        <v>0.4375</v>
      </c>
      <c r="M214" s="35">
        <f>Chemie!Q214</f>
        <v>16</v>
      </c>
      <c r="N214" s="35">
        <f>Chemie!R214</f>
        <v>2</v>
      </c>
      <c r="O214" s="35">
        <f>Chemie!S214</f>
        <v>18</v>
      </c>
      <c r="P214" s="180"/>
      <c r="Q214" s="122"/>
      <c r="R214" s="122"/>
      <c r="S214" s="122"/>
      <c r="T214" s="123"/>
    </row>
    <row r="215" spans="2:20" x14ac:dyDescent="0.2">
      <c r="B215" s="24" t="s">
        <v>66</v>
      </c>
      <c r="C215" s="1">
        <f>Chemie!C215+Chemie!E215</f>
        <v>0</v>
      </c>
      <c r="D215" s="2">
        <f t="shared" si="45"/>
        <v>0</v>
      </c>
      <c r="E215" s="1">
        <f>Chemie!G215</f>
        <v>0</v>
      </c>
      <c r="F215" s="2">
        <f t="shared" si="45"/>
        <v>0</v>
      </c>
      <c r="G215" s="1">
        <f>Chemie!I215</f>
        <v>0</v>
      </c>
      <c r="H215" s="2">
        <f t="shared" si="46"/>
        <v>0</v>
      </c>
      <c r="I215" s="1">
        <f>Chemie!K215</f>
        <v>1</v>
      </c>
      <c r="J215" s="2">
        <f t="shared" si="47"/>
        <v>5.8823529411764705E-2</v>
      </c>
      <c r="K215" s="1">
        <f>Chemie!M215+Chemie!O215</f>
        <v>16</v>
      </c>
      <c r="L215" s="2">
        <f t="shared" si="48"/>
        <v>0.94117647058823528</v>
      </c>
      <c r="M215" s="35">
        <f>Chemie!Q215</f>
        <v>17</v>
      </c>
      <c r="N215" s="35">
        <f>Chemie!R215</f>
        <v>1</v>
      </c>
      <c r="O215" s="35">
        <f>Chemie!S215</f>
        <v>18</v>
      </c>
      <c r="P215" s="180"/>
      <c r="Q215" s="122"/>
      <c r="R215" s="122"/>
      <c r="S215" s="122"/>
      <c r="T215" s="123"/>
    </row>
    <row r="216" spans="2:20" x14ac:dyDescent="0.2">
      <c r="B216" s="24" t="s">
        <v>78</v>
      </c>
      <c r="C216" s="1">
        <f>Chemie!C216+Chemie!E216</f>
        <v>2</v>
      </c>
      <c r="D216" s="2">
        <f t="shared" si="45"/>
        <v>0.11764705882352941</v>
      </c>
      <c r="E216" s="1">
        <f>Chemie!G216</f>
        <v>3</v>
      </c>
      <c r="F216" s="2">
        <f t="shared" si="45"/>
        <v>0.17647058823529413</v>
      </c>
      <c r="G216" s="1">
        <f>Chemie!I216</f>
        <v>4</v>
      </c>
      <c r="H216" s="2">
        <f t="shared" si="46"/>
        <v>0.23529411764705882</v>
      </c>
      <c r="I216" s="1">
        <f>Chemie!K216</f>
        <v>1</v>
      </c>
      <c r="J216" s="2">
        <f t="shared" si="47"/>
        <v>5.8823529411764705E-2</v>
      </c>
      <c r="K216" s="1">
        <f>Chemie!M216+Chemie!O216</f>
        <v>7</v>
      </c>
      <c r="L216" s="2">
        <f t="shared" si="48"/>
        <v>0.41176470588235292</v>
      </c>
      <c r="M216" s="35">
        <f>Chemie!Q216</f>
        <v>17</v>
      </c>
      <c r="N216" s="35">
        <f>Chemie!R216</f>
        <v>1</v>
      </c>
      <c r="O216" s="35">
        <f>Chemie!S216</f>
        <v>18</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352</v>
      </c>
      <c r="N223" s="208" t="s">
        <v>5</v>
      </c>
      <c r="O223" s="208" t="s">
        <v>353</v>
      </c>
      <c r="P223" s="180"/>
      <c r="Q223" s="122"/>
      <c r="R223" s="122"/>
      <c r="S223" s="122"/>
    </row>
    <row r="224" spans="2:20" x14ac:dyDescent="0.2">
      <c r="B224" s="24" t="s">
        <v>63</v>
      </c>
      <c r="C224" s="1">
        <f>Chemie!C224+Chemie!E224</f>
        <v>14</v>
      </c>
      <c r="D224" s="2">
        <f>C224/$M224</f>
        <v>0.48275862068965519</v>
      </c>
      <c r="E224" s="1">
        <f>Chemie!G224</f>
        <v>2</v>
      </c>
      <c r="F224" s="2">
        <f>E224/$M224</f>
        <v>6.8965517241379309E-2</v>
      </c>
      <c r="G224" s="1">
        <f>Chemie!I224</f>
        <v>2</v>
      </c>
      <c r="H224" s="2">
        <f>G224/$M224</f>
        <v>6.8965517241379309E-2</v>
      </c>
      <c r="I224" s="1">
        <f>Chemie!K224</f>
        <v>2</v>
      </c>
      <c r="J224" s="2">
        <f>I224/$M224</f>
        <v>6.8965517241379309E-2</v>
      </c>
      <c r="K224" s="1">
        <f>Chemie!M224+Chemie!O224</f>
        <v>9</v>
      </c>
      <c r="L224" s="2">
        <f>K224/$M224</f>
        <v>0.31034482758620691</v>
      </c>
      <c r="M224" s="35">
        <f>Chemie!Q224</f>
        <v>29</v>
      </c>
      <c r="N224" s="35">
        <f>Chemie!R224</f>
        <v>0</v>
      </c>
      <c r="O224" s="35">
        <f>Chemie!S224</f>
        <v>29</v>
      </c>
      <c r="P224" s="180"/>
      <c r="Q224" s="122"/>
      <c r="R224" s="122"/>
      <c r="S224" s="122"/>
      <c r="T224" s="123"/>
    </row>
    <row r="225" spans="2:20" x14ac:dyDescent="0.2">
      <c r="B225" s="24" t="s">
        <v>75</v>
      </c>
      <c r="C225" s="1">
        <f>Chemie!C225+Chemie!E225</f>
        <v>6</v>
      </c>
      <c r="D225" s="2">
        <f t="shared" ref="D225:F228" si="49">C225/$M225</f>
        <v>0.20689655172413793</v>
      </c>
      <c r="E225" s="1">
        <f>Chemie!G225</f>
        <v>3</v>
      </c>
      <c r="F225" s="2">
        <f t="shared" si="49"/>
        <v>0.10344827586206896</v>
      </c>
      <c r="G225" s="1">
        <f>Chemie!I225</f>
        <v>5</v>
      </c>
      <c r="H225" s="2">
        <f t="shared" ref="H225:H228" si="50">G225/$M225</f>
        <v>0.17241379310344829</v>
      </c>
      <c r="I225" s="1">
        <f>Chemie!K225</f>
        <v>6</v>
      </c>
      <c r="J225" s="2">
        <f t="shared" ref="J225:J228" si="51">I225/$M225</f>
        <v>0.20689655172413793</v>
      </c>
      <c r="K225" s="1">
        <f>Chemie!M225+Chemie!O225</f>
        <v>9</v>
      </c>
      <c r="L225" s="2">
        <f t="shared" ref="L225:L228" si="52">K225/$M225</f>
        <v>0.31034482758620691</v>
      </c>
      <c r="M225" s="35">
        <f>Chemie!Q225</f>
        <v>29</v>
      </c>
      <c r="N225" s="35">
        <f>Chemie!R225</f>
        <v>0</v>
      </c>
      <c r="O225" s="35">
        <f>Chemie!S225</f>
        <v>29</v>
      </c>
      <c r="P225" s="180"/>
      <c r="Q225" s="122"/>
      <c r="R225" s="122"/>
      <c r="S225" s="122"/>
      <c r="T225" s="123"/>
    </row>
    <row r="226" spans="2:20" x14ac:dyDescent="0.2">
      <c r="B226" s="24" t="s">
        <v>76</v>
      </c>
      <c r="C226" s="1">
        <f>Chemie!C226+Chemie!E226</f>
        <v>7</v>
      </c>
      <c r="D226" s="2">
        <f t="shared" si="49"/>
        <v>0.2413793103448276</v>
      </c>
      <c r="E226" s="1">
        <f>Chemie!G226</f>
        <v>4</v>
      </c>
      <c r="F226" s="2">
        <f t="shared" si="49"/>
        <v>0.13793103448275862</v>
      </c>
      <c r="G226" s="1">
        <f>Chemie!I226</f>
        <v>3</v>
      </c>
      <c r="H226" s="2">
        <f t="shared" si="50"/>
        <v>0.10344827586206896</v>
      </c>
      <c r="I226" s="1">
        <f>Chemie!K226</f>
        <v>5</v>
      </c>
      <c r="J226" s="2">
        <f t="shared" si="51"/>
        <v>0.17241379310344829</v>
      </c>
      <c r="K226" s="1">
        <f>Chemie!M226+Chemie!O226</f>
        <v>10</v>
      </c>
      <c r="L226" s="2">
        <f t="shared" si="52"/>
        <v>0.34482758620689657</v>
      </c>
      <c r="M226" s="35">
        <f>Chemie!Q226</f>
        <v>29</v>
      </c>
      <c r="N226" s="35">
        <f>Chemie!R226</f>
        <v>0</v>
      </c>
      <c r="O226" s="35">
        <f>Chemie!S226</f>
        <v>29</v>
      </c>
      <c r="P226" s="180"/>
      <c r="Q226" s="122"/>
      <c r="R226" s="122"/>
      <c r="S226" s="122"/>
      <c r="T226" s="123"/>
    </row>
    <row r="227" spans="2:20" x14ac:dyDescent="0.2">
      <c r="B227" s="24" t="s">
        <v>66</v>
      </c>
      <c r="C227" s="1">
        <f>Chemie!C227+Chemie!E227</f>
        <v>3</v>
      </c>
      <c r="D227" s="2">
        <f t="shared" si="49"/>
        <v>0.10344827586206896</v>
      </c>
      <c r="E227" s="1">
        <f>Chemie!G227</f>
        <v>4</v>
      </c>
      <c r="F227" s="2">
        <f t="shared" si="49"/>
        <v>0.13793103448275862</v>
      </c>
      <c r="G227" s="1">
        <f>Chemie!I227</f>
        <v>2</v>
      </c>
      <c r="H227" s="2">
        <f t="shared" si="50"/>
        <v>6.8965517241379309E-2</v>
      </c>
      <c r="I227" s="1">
        <f>Chemie!K227</f>
        <v>1</v>
      </c>
      <c r="J227" s="2">
        <f t="shared" si="51"/>
        <v>3.4482758620689655E-2</v>
      </c>
      <c r="K227" s="1">
        <f>Chemie!M227+Chemie!O227</f>
        <v>19</v>
      </c>
      <c r="L227" s="2">
        <f t="shared" si="52"/>
        <v>0.65517241379310343</v>
      </c>
      <c r="M227" s="35">
        <f>Chemie!Q227</f>
        <v>29</v>
      </c>
      <c r="N227" s="35">
        <f>Chemie!R227</f>
        <v>0</v>
      </c>
      <c r="O227" s="35">
        <f>Chemie!S227</f>
        <v>29</v>
      </c>
      <c r="P227" s="180"/>
      <c r="Q227" s="122"/>
      <c r="R227" s="122"/>
      <c r="S227" s="122"/>
      <c r="T227" s="123"/>
    </row>
    <row r="228" spans="2:20" x14ac:dyDescent="0.2">
      <c r="B228" s="24" t="s">
        <v>78</v>
      </c>
      <c r="C228" s="1">
        <f>Chemie!C228+Chemie!E228</f>
        <v>6</v>
      </c>
      <c r="D228" s="2">
        <f t="shared" si="49"/>
        <v>0.20689655172413793</v>
      </c>
      <c r="E228" s="1">
        <f>Chemie!G228</f>
        <v>5</v>
      </c>
      <c r="F228" s="2">
        <f t="shared" si="49"/>
        <v>0.17241379310344829</v>
      </c>
      <c r="G228" s="1">
        <f>Chemie!I228</f>
        <v>6</v>
      </c>
      <c r="H228" s="2">
        <f t="shared" si="50"/>
        <v>0.20689655172413793</v>
      </c>
      <c r="I228" s="1">
        <f>Chemie!K228</f>
        <v>1</v>
      </c>
      <c r="J228" s="2">
        <f t="shared" si="51"/>
        <v>3.4482758620689655E-2</v>
      </c>
      <c r="K228" s="1">
        <f>Chemie!M228+Chemie!O228</f>
        <v>11</v>
      </c>
      <c r="L228" s="2">
        <f t="shared" si="52"/>
        <v>0.37931034482758619</v>
      </c>
      <c r="M228" s="35">
        <f>Chemie!Q228</f>
        <v>29</v>
      </c>
      <c r="N228" s="35">
        <f>Chemie!R228</f>
        <v>0</v>
      </c>
      <c r="O228" s="35">
        <f>Chemie!S228</f>
        <v>29</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53.45" customHeight="1" x14ac:dyDescent="0.2">
      <c r="B235" s="253"/>
      <c r="C235" s="208" t="s">
        <v>333</v>
      </c>
      <c r="D235" s="32"/>
      <c r="E235" s="208" t="s">
        <v>53</v>
      </c>
      <c r="F235" s="32"/>
      <c r="G235" s="208" t="s">
        <v>334</v>
      </c>
      <c r="H235" s="32"/>
      <c r="I235" s="208" t="s">
        <v>352</v>
      </c>
      <c r="J235" s="208" t="s">
        <v>5</v>
      </c>
      <c r="K235" s="208" t="s">
        <v>353</v>
      </c>
    </row>
    <row r="236" spans="2:20" x14ac:dyDescent="0.2">
      <c r="B236" s="24" t="s">
        <v>27</v>
      </c>
      <c r="C236" s="1">
        <f>Chemie!C236+Chemie!E236</f>
        <v>2</v>
      </c>
      <c r="D236" s="2">
        <f>C236/$I236</f>
        <v>6.4516129032258063E-2</v>
      </c>
      <c r="E236" s="1">
        <f>Chemie!G236</f>
        <v>6</v>
      </c>
      <c r="F236" s="2">
        <f>E236/$I236</f>
        <v>0.19354838709677419</v>
      </c>
      <c r="G236" s="1">
        <f>Chemie!I236+Chemie!K236</f>
        <v>23</v>
      </c>
      <c r="H236" s="2">
        <f>G236/$I236</f>
        <v>0.74193548387096775</v>
      </c>
      <c r="I236" s="3">
        <f>Chemie!M236</f>
        <v>31</v>
      </c>
      <c r="J236" s="3">
        <f>Chemie!N236</f>
        <v>16</v>
      </c>
      <c r="K236" s="3">
        <f>Chemie!O236</f>
        <v>47</v>
      </c>
    </row>
    <row r="237" spans="2:20" x14ac:dyDescent="0.2">
      <c r="B237" s="24" t="s">
        <v>28</v>
      </c>
      <c r="C237" s="1">
        <f>Chemie!C237+Chemie!E237</f>
        <v>0</v>
      </c>
      <c r="D237" s="2">
        <f t="shared" ref="D237:F238" si="53">C237/$I237</f>
        <v>0</v>
      </c>
      <c r="E237" s="1">
        <f>Chemie!G237</f>
        <v>3</v>
      </c>
      <c r="F237" s="2">
        <f t="shared" si="53"/>
        <v>0.23076923076923078</v>
      </c>
      <c r="G237" s="1">
        <f>Chemie!I237+Chemie!K237</f>
        <v>10</v>
      </c>
      <c r="H237" s="2">
        <f t="shared" ref="H237:H238" si="54">G237/$I237</f>
        <v>0.76923076923076927</v>
      </c>
      <c r="I237" s="3">
        <f>Chemie!M237</f>
        <v>13</v>
      </c>
      <c r="J237" s="3">
        <f>Chemie!N237</f>
        <v>5</v>
      </c>
      <c r="K237" s="3">
        <f>Chemie!O237</f>
        <v>18</v>
      </c>
    </row>
    <row r="238" spans="2:20" x14ac:dyDescent="0.2">
      <c r="B238" s="24" t="s">
        <v>29</v>
      </c>
      <c r="C238" s="1">
        <f>Chemie!C238+Chemie!E238</f>
        <v>2</v>
      </c>
      <c r="D238" s="2">
        <f t="shared" si="53"/>
        <v>0.1111111111111111</v>
      </c>
      <c r="E238" s="1">
        <f>Chemie!G238</f>
        <v>3</v>
      </c>
      <c r="F238" s="2">
        <f t="shared" si="53"/>
        <v>0.16666666666666666</v>
      </c>
      <c r="G238" s="1">
        <f>Chemie!I238+Chemie!K238</f>
        <v>13</v>
      </c>
      <c r="H238" s="2">
        <f t="shared" si="54"/>
        <v>0.72222222222222221</v>
      </c>
      <c r="I238" s="3">
        <f>Chemie!M238</f>
        <v>18</v>
      </c>
      <c r="J238" s="3">
        <f>Chemie!N238</f>
        <v>11</v>
      </c>
      <c r="K238" s="3">
        <f>Chemie!O238</f>
        <v>29</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52.15" customHeight="1" x14ac:dyDescent="0.2">
      <c r="B245" s="254"/>
      <c r="C245" s="208" t="s">
        <v>336</v>
      </c>
      <c r="D245" s="32"/>
      <c r="E245" s="208"/>
      <c r="F245" s="32"/>
      <c r="G245" s="208" t="s">
        <v>337</v>
      </c>
      <c r="H245" s="32"/>
      <c r="I245" s="208" t="s">
        <v>352</v>
      </c>
      <c r="J245" s="208" t="s">
        <v>5</v>
      </c>
      <c r="K245" s="208" t="s">
        <v>353</v>
      </c>
      <c r="L245" s="34"/>
      <c r="M245" s="34"/>
      <c r="N245" s="34"/>
      <c r="O245" s="34"/>
    </row>
    <row r="246" spans="2:15" s="123" customFormat="1" ht="24" x14ac:dyDescent="0.2">
      <c r="B246" s="24" t="s">
        <v>86</v>
      </c>
      <c r="C246" s="1">
        <f>Chemie!C246+Chemie!E246</f>
        <v>9</v>
      </c>
      <c r="D246" s="2">
        <f>C246/$I246</f>
        <v>0.52941176470588236</v>
      </c>
      <c r="E246" s="1">
        <f>Chemie!G246</f>
        <v>2</v>
      </c>
      <c r="F246" s="2">
        <f>E246/$I246</f>
        <v>0.11764705882352941</v>
      </c>
      <c r="G246" s="1">
        <f>Chemie!I246+Chemie!K246</f>
        <v>6</v>
      </c>
      <c r="H246" s="2">
        <f>G246/$I246</f>
        <v>0.35294117647058826</v>
      </c>
      <c r="I246" s="3">
        <f>Chemie!M246</f>
        <v>17</v>
      </c>
      <c r="J246" s="3">
        <f>Chemie!N246</f>
        <v>30</v>
      </c>
      <c r="K246" s="3">
        <f>Chemie!O246</f>
        <v>47</v>
      </c>
      <c r="L246" s="34"/>
      <c r="M246" s="34"/>
      <c r="N246" s="34"/>
      <c r="O246" s="34"/>
    </row>
    <row r="247" spans="2:15" s="123" customFormat="1" x14ac:dyDescent="0.2">
      <c r="B247" s="24" t="s">
        <v>87</v>
      </c>
      <c r="C247" s="1">
        <f>Chemie!C247+Chemie!E247</f>
        <v>6</v>
      </c>
      <c r="D247" s="2">
        <f t="shared" ref="D247:F251" si="55">C247/$I247</f>
        <v>0.31578947368421051</v>
      </c>
      <c r="E247" s="1">
        <f>Chemie!G247</f>
        <v>5</v>
      </c>
      <c r="F247" s="2">
        <f t="shared" si="55"/>
        <v>0.26315789473684209</v>
      </c>
      <c r="G247" s="1">
        <f>Chemie!I247+Chemie!K247</f>
        <v>8</v>
      </c>
      <c r="H247" s="2">
        <f t="shared" ref="H247:H251" si="56">G247/$I247</f>
        <v>0.42105263157894735</v>
      </c>
      <c r="I247" s="3">
        <f>Chemie!M247</f>
        <v>19</v>
      </c>
      <c r="J247" s="3">
        <f>Chemie!N247</f>
        <v>28</v>
      </c>
      <c r="K247" s="3">
        <f>Chemie!O247</f>
        <v>47</v>
      </c>
      <c r="L247" s="34"/>
      <c r="M247" s="34"/>
      <c r="N247" s="34"/>
      <c r="O247" s="34"/>
    </row>
    <row r="248" spans="2:15" s="123" customFormat="1" ht="24" x14ac:dyDescent="0.2">
      <c r="B248" s="24" t="s">
        <v>88</v>
      </c>
      <c r="C248" s="1">
        <f>Chemie!C248+Chemie!E248</f>
        <v>7</v>
      </c>
      <c r="D248" s="2">
        <f t="shared" si="55"/>
        <v>0.25925925925925924</v>
      </c>
      <c r="E248" s="1">
        <f>Chemie!G248</f>
        <v>10</v>
      </c>
      <c r="F248" s="2">
        <f t="shared" si="55"/>
        <v>0.37037037037037035</v>
      </c>
      <c r="G248" s="1">
        <f>Chemie!I248+Chemie!K248</f>
        <v>10</v>
      </c>
      <c r="H248" s="2">
        <f t="shared" si="56"/>
        <v>0.37037037037037035</v>
      </c>
      <c r="I248" s="3">
        <f>Chemie!M248</f>
        <v>27</v>
      </c>
      <c r="J248" s="3">
        <f>Chemie!N248</f>
        <v>20</v>
      </c>
      <c r="K248" s="3">
        <f>Chemie!O248</f>
        <v>47</v>
      </c>
      <c r="L248" s="34"/>
      <c r="M248" s="34"/>
      <c r="N248" s="34"/>
      <c r="O248" s="34"/>
    </row>
    <row r="249" spans="2:15" s="123" customFormat="1" ht="24" x14ac:dyDescent="0.2">
      <c r="B249" s="24" t="s">
        <v>89</v>
      </c>
      <c r="C249" s="1">
        <f>Chemie!C249+Chemie!E249</f>
        <v>6</v>
      </c>
      <c r="D249" s="2">
        <f t="shared" si="55"/>
        <v>0.18181818181818182</v>
      </c>
      <c r="E249" s="1">
        <f>Chemie!G249</f>
        <v>10</v>
      </c>
      <c r="F249" s="2">
        <f t="shared" si="55"/>
        <v>0.30303030303030304</v>
      </c>
      <c r="G249" s="1">
        <f>Chemie!I249+Chemie!K249</f>
        <v>17</v>
      </c>
      <c r="H249" s="2">
        <f t="shared" si="56"/>
        <v>0.51515151515151514</v>
      </c>
      <c r="I249" s="3">
        <f>Chemie!M249</f>
        <v>33</v>
      </c>
      <c r="J249" s="3">
        <f>Chemie!N249</f>
        <v>14</v>
      </c>
      <c r="K249" s="3">
        <f>Chemie!O249</f>
        <v>47</v>
      </c>
      <c r="L249" s="34"/>
      <c r="M249" s="34"/>
      <c r="N249" s="34"/>
      <c r="O249" s="34"/>
    </row>
    <row r="250" spans="2:15" s="123" customFormat="1" ht="24" x14ac:dyDescent="0.2">
      <c r="B250" s="24" t="s">
        <v>90</v>
      </c>
      <c r="C250" s="1">
        <f>Chemie!C250+Chemie!E250</f>
        <v>2</v>
      </c>
      <c r="D250" s="2">
        <f t="shared" si="55"/>
        <v>5.4054054054054057E-2</v>
      </c>
      <c r="E250" s="1">
        <f>Chemie!G250</f>
        <v>3</v>
      </c>
      <c r="F250" s="2">
        <f t="shared" si="55"/>
        <v>8.1081081081081086E-2</v>
      </c>
      <c r="G250" s="1">
        <f>Chemie!I250+Chemie!K250</f>
        <v>32</v>
      </c>
      <c r="H250" s="2">
        <f t="shared" si="56"/>
        <v>0.86486486486486491</v>
      </c>
      <c r="I250" s="3">
        <f>Chemie!M250</f>
        <v>37</v>
      </c>
      <c r="J250" s="3">
        <f>Chemie!N250</f>
        <v>10</v>
      </c>
      <c r="K250" s="3">
        <f>Chemie!O250</f>
        <v>47</v>
      </c>
      <c r="L250" s="34"/>
      <c r="M250" s="34"/>
      <c r="N250" s="34"/>
      <c r="O250" s="34"/>
    </row>
    <row r="251" spans="2:15" s="123" customFormat="1" ht="36" x14ac:dyDescent="0.2">
      <c r="B251" s="24" t="s">
        <v>91</v>
      </c>
      <c r="C251" s="1">
        <f>Chemie!C251+Chemie!E251</f>
        <v>2</v>
      </c>
      <c r="D251" s="2">
        <f t="shared" si="55"/>
        <v>4.7619047619047616E-2</v>
      </c>
      <c r="E251" s="1">
        <f>Chemie!G251</f>
        <v>4</v>
      </c>
      <c r="F251" s="2">
        <f t="shared" si="55"/>
        <v>9.5238095238095233E-2</v>
      </c>
      <c r="G251" s="1">
        <f>Chemie!I251+Chemie!K251</f>
        <v>36</v>
      </c>
      <c r="H251" s="2">
        <f t="shared" si="56"/>
        <v>0.8571428571428571</v>
      </c>
      <c r="I251" s="3">
        <f>Chemie!M251</f>
        <v>42</v>
      </c>
      <c r="J251" s="3">
        <f>Chemie!N251</f>
        <v>5</v>
      </c>
      <c r="K251" s="3">
        <f>Chemie!O251</f>
        <v>47</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352</v>
      </c>
      <c r="J258" s="208" t="s">
        <v>5</v>
      </c>
      <c r="K258" s="210" t="s">
        <v>353</v>
      </c>
      <c r="L258" s="179"/>
      <c r="M258" s="122"/>
      <c r="N258" s="122"/>
      <c r="O258" s="122"/>
    </row>
    <row r="259" spans="2:15" s="123" customFormat="1" ht="24" x14ac:dyDescent="0.2">
      <c r="B259" s="24" t="s">
        <v>86</v>
      </c>
      <c r="C259" s="1">
        <f>Chemie!C259+Chemie!E259</f>
        <v>3</v>
      </c>
      <c r="D259" s="2">
        <f>C259/$I259</f>
        <v>0.5</v>
      </c>
      <c r="E259" s="1">
        <f>Chemie!G259</f>
        <v>0</v>
      </c>
      <c r="F259" s="2">
        <f>E259/$I259</f>
        <v>0</v>
      </c>
      <c r="G259" s="1">
        <f>Chemie!I259+Chemie!K259</f>
        <v>3</v>
      </c>
      <c r="H259" s="2">
        <f>G259/$I259</f>
        <v>0.5</v>
      </c>
      <c r="I259" s="3">
        <f>Chemie!M259</f>
        <v>6</v>
      </c>
      <c r="J259" s="3">
        <f>Chemie!N259</f>
        <v>12</v>
      </c>
      <c r="K259" s="3">
        <f>Chemie!O259</f>
        <v>18</v>
      </c>
      <c r="L259" s="34"/>
      <c r="M259" s="34"/>
      <c r="N259" s="34"/>
      <c r="O259" s="34"/>
    </row>
    <row r="260" spans="2:15" s="123" customFormat="1" x14ac:dyDescent="0.2">
      <c r="B260" s="24" t="s">
        <v>87</v>
      </c>
      <c r="C260" s="1">
        <f>Chemie!C260+Chemie!E260</f>
        <v>1</v>
      </c>
      <c r="D260" s="2">
        <f t="shared" ref="D260:D264" si="57">C260/$I260</f>
        <v>0.125</v>
      </c>
      <c r="E260" s="1">
        <f>Chemie!G260</f>
        <v>1</v>
      </c>
      <c r="F260" s="2">
        <f t="shared" ref="F260:F264" si="58">E260/$I260</f>
        <v>0.125</v>
      </c>
      <c r="G260" s="1">
        <f>Chemie!I260+Chemie!K260</f>
        <v>6</v>
      </c>
      <c r="H260" s="2">
        <f t="shared" ref="H260:H264" si="59">G260/$I260</f>
        <v>0.75</v>
      </c>
      <c r="I260" s="3">
        <f>Chemie!M260</f>
        <v>8</v>
      </c>
      <c r="J260" s="3">
        <f>Chemie!N260</f>
        <v>10</v>
      </c>
      <c r="K260" s="3">
        <f>Chemie!O260</f>
        <v>18</v>
      </c>
      <c r="L260" s="34"/>
      <c r="M260" s="34"/>
      <c r="N260" s="34"/>
      <c r="O260" s="34"/>
    </row>
    <row r="261" spans="2:15" s="123" customFormat="1" ht="24" x14ac:dyDescent="0.2">
      <c r="B261" s="24" t="s">
        <v>88</v>
      </c>
      <c r="C261" s="1">
        <f>Chemie!C261+Chemie!E261</f>
        <v>1</v>
      </c>
      <c r="D261" s="2">
        <f t="shared" si="57"/>
        <v>0.1</v>
      </c>
      <c r="E261" s="1">
        <f>Chemie!G261</f>
        <v>5</v>
      </c>
      <c r="F261" s="2">
        <f t="shared" si="58"/>
        <v>0.5</v>
      </c>
      <c r="G261" s="1">
        <f>Chemie!I261+Chemie!K261</f>
        <v>4</v>
      </c>
      <c r="H261" s="2">
        <f t="shared" si="59"/>
        <v>0.4</v>
      </c>
      <c r="I261" s="3">
        <f>Chemie!M261</f>
        <v>10</v>
      </c>
      <c r="J261" s="3">
        <f>Chemie!N261</f>
        <v>8</v>
      </c>
      <c r="K261" s="3">
        <f>Chemie!O261</f>
        <v>18</v>
      </c>
      <c r="L261" s="34"/>
      <c r="M261" s="34"/>
      <c r="N261" s="34"/>
      <c r="O261" s="34"/>
    </row>
    <row r="262" spans="2:15" s="123" customFormat="1" ht="24" x14ac:dyDescent="0.2">
      <c r="B262" s="24" t="s">
        <v>93</v>
      </c>
      <c r="C262" s="1">
        <f>Chemie!C262+Chemie!E262</f>
        <v>1</v>
      </c>
      <c r="D262" s="2">
        <f t="shared" si="57"/>
        <v>7.6923076923076927E-2</v>
      </c>
      <c r="E262" s="1">
        <f>Chemie!G262</f>
        <v>5</v>
      </c>
      <c r="F262" s="2">
        <f t="shared" si="58"/>
        <v>0.38461538461538464</v>
      </c>
      <c r="G262" s="1">
        <f>Chemie!I262+Chemie!K262</f>
        <v>7</v>
      </c>
      <c r="H262" s="2">
        <f t="shared" si="59"/>
        <v>0.53846153846153844</v>
      </c>
      <c r="I262" s="3">
        <f>Chemie!M262</f>
        <v>13</v>
      </c>
      <c r="J262" s="3">
        <f>Chemie!N262</f>
        <v>5</v>
      </c>
      <c r="K262" s="3">
        <f>Chemie!O262</f>
        <v>18</v>
      </c>
      <c r="L262" s="34"/>
      <c r="M262" s="34"/>
      <c r="N262" s="34"/>
      <c r="O262" s="34"/>
    </row>
    <row r="263" spans="2:15" s="123" customFormat="1" ht="24" x14ac:dyDescent="0.2">
      <c r="B263" s="24" t="s">
        <v>90</v>
      </c>
      <c r="C263" s="1">
        <f>Chemie!C263+Chemie!E263</f>
        <v>1</v>
      </c>
      <c r="D263" s="2">
        <f t="shared" si="57"/>
        <v>6.25E-2</v>
      </c>
      <c r="E263" s="1">
        <f>Chemie!G263</f>
        <v>1</v>
      </c>
      <c r="F263" s="2">
        <f t="shared" si="58"/>
        <v>6.25E-2</v>
      </c>
      <c r="G263" s="1">
        <f>Chemie!I263+Chemie!K263</f>
        <v>14</v>
      </c>
      <c r="H263" s="2">
        <f t="shared" si="59"/>
        <v>0.875</v>
      </c>
      <c r="I263" s="3">
        <f>Chemie!M263</f>
        <v>16</v>
      </c>
      <c r="J263" s="3">
        <f>Chemie!N263</f>
        <v>2</v>
      </c>
      <c r="K263" s="3">
        <f>Chemie!O263</f>
        <v>18</v>
      </c>
      <c r="L263" s="34"/>
      <c r="M263" s="34"/>
      <c r="N263" s="34"/>
      <c r="O263" s="34"/>
    </row>
    <row r="264" spans="2:15" s="123" customFormat="1" ht="36" x14ac:dyDescent="0.2">
      <c r="B264" s="24" t="s">
        <v>91</v>
      </c>
      <c r="C264" s="1">
        <f>Chemie!C264+Chemie!E264</f>
        <v>0</v>
      </c>
      <c r="D264" s="2">
        <f t="shared" si="57"/>
        <v>0</v>
      </c>
      <c r="E264" s="1">
        <f>Chemie!G264</f>
        <v>1</v>
      </c>
      <c r="F264" s="2">
        <f t="shared" si="58"/>
        <v>6.25E-2</v>
      </c>
      <c r="G264" s="1">
        <f>Chemie!I264+Chemie!K264</f>
        <v>15</v>
      </c>
      <c r="H264" s="2">
        <f t="shared" si="59"/>
        <v>0.9375</v>
      </c>
      <c r="I264" s="3">
        <f>Chemie!M264</f>
        <v>16</v>
      </c>
      <c r="J264" s="3">
        <f>Chemie!N264</f>
        <v>2</v>
      </c>
      <c r="K264" s="3">
        <f>Chemie!O264</f>
        <v>18</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352</v>
      </c>
      <c r="J271" s="208" t="s">
        <v>5</v>
      </c>
      <c r="K271" s="208" t="s">
        <v>353</v>
      </c>
      <c r="L271" s="34"/>
      <c r="M271" s="34"/>
      <c r="N271" s="34"/>
      <c r="O271" s="34"/>
    </row>
    <row r="272" spans="2:15" s="123" customFormat="1" ht="24" x14ac:dyDescent="0.2">
      <c r="B272" s="24" t="s">
        <v>86</v>
      </c>
      <c r="C272" s="1">
        <f>Chemie!C272+Chemie!E272</f>
        <v>6</v>
      </c>
      <c r="D272" s="2">
        <f>C272/$I272</f>
        <v>0.54545454545454541</v>
      </c>
      <c r="E272" s="1">
        <f>Chemie!G272</f>
        <v>2</v>
      </c>
      <c r="F272" s="2">
        <f>E272/$I272</f>
        <v>0.18181818181818182</v>
      </c>
      <c r="G272" s="1">
        <f>Chemie!I272+Chemie!K272</f>
        <v>3</v>
      </c>
      <c r="H272" s="2">
        <f>G272/$I272</f>
        <v>0.27272727272727271</v>
      </c>
      <c r="I272" s="3">
        <f>Chemie!M272</f>
        <v>11</v>
      </c>
      <c r="J272" s="3">
        <f>Chemie!N272</f>
        <v>18</v>
      </c>
      <c r="K272" s="3">
        <f>Chemie!O272</f>
        <v>29</v>
      </c>
      <c r="L272" s="34"/>
      <c r="M272" s="34"/>
      <c r="N272" s="34"/>
      <c r="O272" s="34"/>
    </row>
    <row r="273" spans="2:15" s="123" customFormat="1" x14ac:dyDescent="0.2">
      <c r="B273" s="24" t="s">
        <v>87</v>
      </c>
      <c r="C273" s="1">
        <f>Chemie!C273+Chemie!E273</f>
        <v>5</v>
      </c>
      <c r="D273" s="2">
        <f t="shared" ref="D273:F278" si="60">C273/$I273</f>
        <v>0.45454545454545453</v>
      </c>
      <c r="E273" s="1">
        <f>Chemie!G273</f>
        <v>4</v>
      </c>
      <c r="F273" s="2">
        <f t="shared" si="60"/>
        <v>0.36363636363636365</v>
      </c>
      <c r="G273" s="1">
        <f>Chemie!I273+Chemie!K273</f>
        <v>2</v>
      </c>
      <c r="H273" s="2">
        <f t="shared" ref="H273:H278" si="61">G273/$I273</f>
        <v>0.18181818181818182</v>
      </c>
      <c r="I273" s="3">
        <f>Chemie!M273</f>
        <v>11</v>
      </c>
      <c r="J273" s="3">
        <f>Chemie!N273</f>
        <v>18</v>
      </c>
      <c r="K273" s="3">
        <f>Chemie!O273</f>
        <v>29</v>
      </c>
      <c r="L273" s="34"/>
      <c r="M273" s="34"/>
      <c r="N273" s="34"/>
      <c r="O273" s="34"/>
    </row>
    <row r="274" spans="2:15" s="123" customFormat="1" ht="24" x14ac:dyDescent="0.2">
      <c r="B274" s="24" t="s">
        <v>88</v>
      </c>
      <c r="C274" s="1">
        <f>Chemie!C274+Chemie!E274</f>
        <v>6</v>
      </c>
      <c r="D274" s="2">
        <f t="shared" si="60"/>
        <v>0.35294117647058826</v>
      </c>
      <c r="E274" s="1">
        <f>Chemie!G274</f>
        <v>5</v>
      </c>
      <c r="F274" s="2">
        <f t="shared" si="60"/>
        <v>0.29411764705882354</v>
      </c>
      <c r="G274" s="1">
        <f>Chemie!I274+Chemie!K274</f>
        <v>6</v>
      </c>
      <c r="H274" s="2">
        <f t="shared" si="61"/>
        <v>0.35294117647058826</v>
      </c>
      <c r="I274" s="3">
        <f>Chemie!M274</f>
        <v>17</v>
      </c>
      <c r="J274" s="3">
        <f>Chemie!N274</f>
        <v>12</v>
      </c>
      <c r="K274" s="3">
        <f>Chemie!O274</f>
        <v>29</v>
      </c>
      <c r="L274" s="34"/>
      <c r="M274" s="34"/>
      <c r="N274" s="34"/>
      <c r="O274" s="34"/>
    </row>
    <row r="275" spans="2:15" s="123" customFormat="1" ht="24" x14ac:dyDescent="0.2">
      <c r="B275" s="24" t="s">
        <v>93</v>
      </c>
      <c r="C275" s="1">
        <f>Chemie!C275+Chemie!E275</f>
        <v>5</v>
      </c>
      <c r="D275" s="2">
        <f t="shared" si="60"/>
        <v>0.25</v>
      </c>
      <c r="E275" s="1">
        <f>Chemie!G275</f>
        <v>5</v>
      </c>
      <c r="F275" s="2">
        <f t="shared" si="60"/>
        <v>0.25</v>
      </c>
      <c r="G275" s="1">
        <f>Chemie!I275+Chemie!K275</f>
        <v>10</v>
      </c>
      <c r="H275" s="2">
        <f t="shared" si="61"/>
        <v>0.5</v>
      </c>
      <c r="I275" s="3">
        <f>Chemie!M275</f>
        <v>20</v>
      </c>
      <c r="J275" s="3">
        <f>Chemie!N275</f>
        <v>9</v>
      </c>
      <c r="K275" s="3">
        <f>Chemie!O275</f>
        <v>29</v>
      </c>
      <c r="L275" s="34"/>
      <c r="M275" s="34"/>
      <c r="N275" s="34"/>
      <c r="O275" s="34"/>
    </row>
    <row r="276" spans="2:15" s="123" customFormat="1" ht="24" x14ac:dyDescent="0.2">
      <c r="B276" s="24" t="s">
        <v>90</v>
      </c>
      <c r="C276" s="1">
        <f>Chemie!C276+Chemie!E276</f>
        <v>1</v>
      </c>
      <c r="D276" s="2">
        <f t="shared" si="60"/>
        <v>4.7619047619047616E-2</v>
      </c>
      <c r="E276" s="1">
        <f>Chemie!G276</f>
        <v>2</v>
      </c>
      <c r="F276" s="2">
        <f t="shared" si="60"/>
        <v>9.5238095238095233E-2</v>
      </c>
      <c r="G276" s="1">
        <f>Chemie!I276+Chemie!K276</f>
        <v>18</v>
      </c>
      <c r="H276" s="2">
        <f t="shared" si="61"/>
        <v>0.8571428571428571</v>
      </c>
      <c r="I276" s="3">
        <f>Chemie!M276</f>
        <v>21</v>
      </c>
      <c r="J276" s="3">
        <f>Chemie!N276</f>
        <v>8</v>
      </c>
      <c r="K276" s="3">
        <f>Chemie!O276</f>
        <v>29</v>
      </c>
      <c r="L276" s="34"/>
      <c r="M276" s="34"/>
      <c r="N276" s="34"/>
      <c r="O276" s="34"/>
    </row>
    <row r="277" spans="2:15" s="123" customFormat="1" ht="36" x14ac:dyDescent="0.2">
      <c r="B277" s="24" t="s">
        <v>91</v>
      </c>
      <c r="C277" s="1">
        <f>Chemie!C277+Chemie!E277</f>
        <v>2</v>
      </c>
      <c r="D277" s="2">
        <f t="shared" si="60"/>
        <v>7.6923076923076927E-2</v>
      </c>
      <c r="E277" s="1">
        <f>Chemie!G277</f>
        <v>3</v>
      </c>
      <c r="F277" s="2">
        <f t="shared" si="60"/>
        <v>0.11538461538461539</v>
      </c>
      <c r="G277" s="1">
        <f>Chemie!I277+Chemie!K277</f>
        <v>21</v>
      </c>
      <c r="H277" s="2">
        <f t="shared" si="61"/>
        <v>0.80769230769230771</v>
      </c>
      <c r="I277" s="3">
        <f>Chemie!M277</f>
        <v>26</v>
      </c>
      <c r="J277" s="3">
        <f>Chemie!N277</f>
        <v>3</v>
      </c>
      <c r="K277" s="3">
        <f>Chemie!O277</f>
        <v>29</v>
      </c>
      <c r="L277" s="34"/>
      <c r="M277" s="34"/>
      <c r="N277" s="34"/>
      <c r="O277" s="34"/>
    </row>
    <row r="278" spans="2:15" s="123" customFormat="1" ht="36" x14ac:dyDescent="0.2">
      <c r="B278" s="24" t="s">
        <v>330</v>
      </c>
      <c r="C278" s="1">
        <f>Chemie!C278+Chemie!E278</f>
        <v>7</v>
      </c>
      <c r="D278" s="2">
        <f t="shared" si="60"/>
        <v>0.31818181818181818</v>
      </c>
      <c r="E278" s="1">
        <f>Chemie!G278</f>
        <v>1</v>
      </c>
      <c r="F278" s="2">
        <f t="shared" si="60"/>
        <v>4.5454545454545456E-2</v>
      </c>
      <c r="G278" s="1">
        <f>Chemie!I278+Chemie!K278</f>
        <v>14</v>
      </c>
      <c r="H278" s="2">
        <f t="shared" si="61"/>
        <v>0.63636363636363635</v>
      </c>
      <c r="I278" s="3">
        <f>Chemie!M278</f>
        <v>22</v>
      </c>
      <c r="J278" s="3">
        <f>Chemie!N278</f>
        <v>7</v>
      </c>
      <c r="K278" s="3">
        <f>Chemie!O278</f>
        <v>29</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352</v>
      </c>
      <c r="J287" s="208" t="s">
        <v>5</v>
      </c>
      <c r="K287" s="208" t="s">
        <v>353</v>
      </c>
      <c r="L287" s="34"/>
      <c r="M287" s="34"/>
      <c r="N287" s="34"/>
      <c r="O287" s="34"/>
    </row>
    <row r="288" spans="2:15" s="123" customFormat="1" x14ac:dyDescent="0.2">
      <c r="B288" s="24" t="s">
        <v>99</v>
      </c>
      <c r="C288" s="1">
        <f>Chemie!C288+Chemie!E288</f>
        <v>3</v>
      </c>
      <c r="D288" s="2">
        <f>C288/$I288</f>
        <v>0.16666666666666666</v>
      </c>
      <c r="E288" s="1">
        <f>Chemie!G288</f>
        <v>5</v>
      </c>
      <c r="F288" s="2">
        <f>E288/$I288</f>
        <v>0.27777777777777779</v>
      </c>
      <c r="G288" s="1">
        <f>Chemie!I288+Chemie!K288</f>
        <v>10</v>
      </c>
      <c r="H288" s="2">
        <f>G288/$I288</f>
        <v>0.55555555555555558</v>
      </c>
      <c r="I288" s="3">
        <f>Chemie!M288</f>
        <v>18</v>
      </c>
      <c r="J288" s="3">
        <f>Chemie!N288</f>
        <v>0</v>
      </c>
      <c r="K288" s="3">
        <f>Chemie!O288</f>
        <v>18</v>
      </c>
      <c r="L288" s="34"/>
      <c r="M288" s="34"/>
      <c r="N288" s="34"/>
      <c r="O288" s="34"/>
    </row>
    <row r="289" spans="2:12" s="123" customFormat="1" x14ac:dyDescent="0.2">
      <c r="B289" s="24" t="s">
        <v>100</v>
      </c>
      <c r="C289" s="1">
        <f>Chemie!C289+Chemie!E289</f>
        <v>1</v>
      </c>
      <c r="D289" s="2">
        <f t="shared" ref="D289:F291" si="62">C289/$I289</f>
        <v>5.5555555555555552E-2</v>
      </c>
      <c r="E289" s="1">
        <f>Chemie!G289</f>
        <v>6</v>
      </c>
      <c r="F289" s="2">
        <f t="shared" si="62"/>
        <v>0.33333333333333331</v>
      </c>
      <c r="G289" s="1">
        <f>Chemie!I289+Chemie!K289</f>
        <v>11</v>
      </c>
      <c r="H289" s="2">
        <f t="shared" ref="H289:H291" si="63">G289/$I289</f>
        <v>0.61111111111111116</v>
      </c>
      <c r="I289" s="3">
        <f>Chemie!M289</f>
        <v>18</v>
      </c>
      <c r="J289" s="3">
        <f>Chemie!N289</f>
        <v>0</v>
      </c>
      <c r="K289" s="3">
        <f>Chemie!O289</f>
        <v>18</v>
      </c>
      <c r="L289" s="34"/>
    </row>
    <row r="290" spans="2:12" s="123" customFormat="1" x14ac:dyDescent="0.2">
      <c r="B290" s="24" t="s">
        <v>101</v>
      </c>
      <c r="C290" s="1">
        <f>Chemie!C290+Chemie!E290</f>
        <v>5</v>
      </c>
      <c r="D290" s="2">
        <f t="shared" si="62"/>
        <v>0.27777777777777779</v>
      </c>
      <c r="E290" s="1">
        <f>Chemie!G290</f>
        <v>5</v>
      </c>
      <c r="F290" s="2">
        <f t="shared" si="62"/>
        <v>0.27777777777777779</v>
      </c>
      <c r="G290" s="1">
        <f>Chemie!I290+Chemie!K290</f>
        <v>8</v>
      </c>
      <c r="H290" s="2">
        <f t="shared" si="63"/>
        <v>0.44444444444444442</v>
      </c>
      <c r="I290" s="3">
        <f>Chemie!M290</f>
        <v>18</v>
      </c>
      <c r="J290" s="3">
        <f>Chemie!N290</f>
        <v>0</v>
      </c>
      <c r="K290" s="3">
        <f>Chemie!O290</f>
        <v>18</v>
      </c>
      <c r="L290" s="34"/>
    </row>
    <row r="291" spans="2:12" s="123" customFormat="1" ht="24" x14ac:dyDescent="0.2">
      <c r="B291" s="24" t="s">
        <v>102</v>
      </c>
      <c r="C291" s="1">
        <f>Chemie!C291+Chemie!E291</f>
        <v>9</v>
      </c>
      <c r="D291" s="2">
        <f t="shared" si="62"/>
        <v>0.5</v>
      </c>
      <c r="E291" s="1">
        <f>Chemie!G291</f>
        <v>5</v>
      </c>
      <c r="F291" s="2">
        <f t="shared" si="62"/>
        <v>0.27777777777777779</v>
      </c>
      <c r="G291" s="1">
        <f>Chemie!I291+Chemie!K291</f>
        <v>4</v>
      </c>
      <c r="H291" s="2">
        <f t="shared" si="63"/>
        <v>0.22222222222222221</v>
      </c>
      <c r="I291" s="3">
        <f>Chemie!M291</f>
        <v>18</v>
      </c>
      <c r="J291" s="3">
        <f>Chemie!N291</f>
        <v>0</v>
      </c>
      <c r="K291" s="3">
        <f>Chemie!O291</f>
        <v>18</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36" x14ac:dyDescent="0.2">
      <c r="B298" s="254"/>
      <c r="C298" s="208" t="s">
        <v>105</v>
      </c>
      <c r="D298" s="32"/>
      <c r="E298" s="208" t="s">
        <v>106</v>
      </c>
      <c r="F298" s="32"/>
      <c r="G298" s="208" t="s">
        <v>107</v>
      </c>
      <c r="H298" s="32"/>
      <c r="I298" s="208" t="s">
        <v>352</v>
      </c>
      <c r="J298" s="208" t="s">
        <v>5</v>
      </c>
      <c r="K298" s="208" t="s">
        <v>353</v>
      </c>
      <c r="L298" s="34"/>
    </row>
    <row r="299" spans="2:12" s="123" customFormat="1" x14ac:dyDescent="0.2">
      <c r="B299" s="24" t="s">
        <v>108</v>
      </c>
      <c r="C299" s="1">
        <f>Chemie!C299</f>
        <v>1</v>
      </c>
      <c r="D299" s="2">
        <f>C299/$I$299</f>
        <v>5.5555555555555552E-2</v>
      </c>
      <c r="E299" s="1">
        <f>Chemie!E299</f>
        <v>7</v>
      </c>
      <c r="F299" s="2">
        <f>E299/$I$299</f>
        <v>0.3888888888888889</v>
      </c>
      <c r="G299" s="1">
        <f>Chemie!G299</f>
        <v>10</v>
      </c>
      <c r="H299" s="2">
        <f>G299/$I$299</f>
        <v>0.55555555555555558</v>
      </c>
      <c r="I299" s="10">
        <f>Chemie!I299</f>
        <v>18</v>
      </c>
      <c r="J299" s="10">
        <f>Chemie!J299</f>
        <v>0</v>
      </c>
      <c r="K299" s="10">
        <f>Chemie!K299</f>
        <v>18</v>
      </c>
      <c r="L299" s="103"/>
    </row>
    <row r="300" spans="2:12" s="123" customFormat="1" x14ac:dyDescent="0.2">
      <c r="B300" s="24" t="s">
        <v>109</v>
      </c>
      <c r="C300" s="1">
        <f>Chemie!C300</f>
        <v>1</v>
      </c>
      <c r="D300" s="2">
        <f>C300/$I$300</f>
        <v>5.5555555555555552E-2</v>
      </c>
      <c r="E300" s="1">
        <f>Chemie!E300</f>
        <v>2</v>
      </c>
      <c r="F300" s="2">
        <f>E300/$I$300</f>
        <v>0.1111111111111111</v>
      </c>
      <c r="G300" s="1">
        <f>Chemie!G300</f>
        <v>15</v>
      </c>
      <c r="H300" s="2">
        <f>G300/$I$300</f>
        <v>0.83333333333333337</v>
      </c>
      <c r="I300" s="10">
        <f>Chemie!I300</f>
        <v>18</v>
      </c>
      <c r="J300" s="10">
        <f>Chemie!J300</f>
        <v>0</v>
      </c>
      <c r="K300" s="10">
        <f>Chemie!K300</f>
        <v>18</v>
      </c>
      <c r="L300" s="103"/>
    </row>
    <row r="301" spans="2:12" s="123" customFormat="1" x14ac:dyDescent="0.2">
      <c r="B301" s="24" t="s">
        <v>110</v>
      </c>
      <c r="C301" s="1">
        <f>Chemie!C301</f>
        <v>3</v>
      </c>
      <c r="D301" s="2">
        <f>C301/$I$301</f>
        <v>0.16666666666666666</v>
      </c>
      <c r="E301" s="1">
        <f>Chemie!E301</f>
        <v>7</v>
      </c>
      <c r="F301" s="2">
        <f>E301/$I$301</f>
        <v>0.3888888888888889</v>
      </c>
      <c r="G301" s="1">
        <f>Chemie!G301</f>
        <v>8</v>
      </c>
      <c r="H301" s="2">
        <f>G301/$I$301</f>
        <v>0.44444444444444442</v>
      </c>
      <c r="I301" s="10">
        <f>Chemie!I301</f>
        <v>18</v>
      </c>
      <c r="J301" s="10">
        <f>Chemie!J301</f>
        <v>0</v>
      </c>
      <c r="K301" s="10">
        <f>Chemie!K301</f>
        <v>18</v>
      </c>
      <c r="L301" s="103"/>
    </row>
    <row r="302" spans="2:12" s="123" customFormat="1" x14ac:dyDescent="0.2">
      <c r="B302" s="24" t="s">
        <v>111</v>
      </c>
      <c r="C302" s="1">
        <f>Chemie!C302</f>
        <v>11</v>
      </c>
      <c r="D302" s="2">
        <f>C302/$I$302</f>
        <v>0.61111111111111116</v>
      </c>
      <c r="E302" s="1">
        <f>Chemie!E302</f>
        <v>3</v>
      </c>
      <c r="F302" s="2">
        <f>E302/$I$302</f>
        <v>0.16666666666666666</v>
      </c>
      <c r="G302" s="1">
        <f>Chemie!G302</f>
        <v>4</v>
      </c>
      <c r="H302" s="2">
        <f>G302/$I$302</f>
        <v>0.22222222222222221</v>
      </c>
      <c r="I302" s="10">
        <f>Chemie!I302</f>
        <v>18</v>
      </c>
      <c r="J302" s="10">
        <f>Chemie!J302</f>
        <v>0</v>
      </c>
      <c r="K302" s="10">
        <f>Chemie!K302</f>
        <v>18</v>
      </c>
      <c r="L302" s="103"/>
    </row>
    <row r="303" spans="2:12" s="123" customFormat="1" x14ac:dyDescent="0.2">
      <c r="B303" s="24" t="s">
        <v>112</v>
      </c>
      <c r="C303" s="1">
        <f>Chemie!C303</f>
        <v>2</v>
      </c>
      <c r="D303" s="2">
        <f>C303/$I$303</f>
        <v>0.1111111111111111</v>
      </c>
      <c r="E303" s="1">
        <f>Chemie!E303</f>
        <v>4</v>
      </c>
      <c r="F303" s="2">
        <f>E303/$I$303</f>
        <v>0.22222222222222221</v>
      </c>
      <c r="G303" s="1">
        <f>Chemie!G303</f>
        <v>12</v>
      </c>
      <c r="H303" s="2">
        <f>G303/$I$303</f>
        <v>0.66666666666666663</v>
      </c>
      <c r="I303" s="10">
        <f>Chemie!I303</f>
        <v>18</v>
      </c>
      <c r="J303" s="10">
        <f>Chemie!J303</f>
        <v>0</v>
      </c>
      <c r="K303" s="10">
        <f>Chemie!K303</f>
        <v>18</v>
      </c>
      <c r="L303" s="103"/>
    </row>
    <row r="304" spans="2:12" s="123" customFormat="1" x14ac:dyDescent="0.2">
      <c r="B304" s="24" t="s">
        <v>113</v>
      </c>
      <c r="C304" s="1">
        <f>Chemie!C304</f>
        <v>1</v>
      </c>
      <c r="D304" s="2">
        <f>C304/$I$304</f>
        <v>5.5555555555555552E-2</v>
      </c>
      <c r="E304" s="1">
        <f>Chemie!E304</f>
        <v>3</v>
      </c>
      <c r="F304" s="2">
        <f>E304/$I$304</f>
        <v>0.16666666666666666</v>
      </c>
      <c r="G304" s="1">
        <f>Chemie!G304</f>
        <v>14</v>
      </c>
      <c r="H304" s="2">
        <f>G304/$I$304</f>
        <v>0.77777777777777779</v>
      </c>
      <c r="I304" s="10">
        <f>Chemie!I304</f>
        <v>18</v>
      </c>
      <c r="J304" s="10">
        <f>Chemie!J304</f>
        <v>0</v>
      </c>
      <c r="K304" s="10">
        <f>Chemie!K304</f>
        <v>18</v>
      </c>
      <c r="L304" s="103"/>
    </row>
    <row r="305" spans="2:16" x14ac:dyDescent="0.2">
      <c r="B305" s="119" t="s">
        <v>114</v>
      </c>
      <c r="C305" s="1">
        <f>Chemie!C305</f>
        <v>1</v>
      </c>
      <c r="D305" s="2">
        <f>C305/$I$305</f>
        <v>0.33333333333333331</v>
      </c>
      <c r="E305" s="1">
        <f>Chemie!E305</f>
        <v>1</v>
      </c>
      <c r="F305" s="2">
        <f>E305/$I$305</f>
        <v>0.33333333333333331</v>
      </c>
      <c r="G305" s="1">
        <f>Chemie!G305</f>
        <v>1</v>
      </c>
      <c r="H305" s="2">
        <f>G305/$I$305</f>
        <v>0.33333333333333331</v>
      </c>
      <c r="I305" s="10">
        <f>Chemie!I305</f>
        <v>3</v>
      </c>
      <c r="J305" s="10">
        <f>Chemie!J305</f>
        <v>15</v>
      </c>
      <c r="K305" s="10">
        <f>Chemie!K305</f>
        <v>18</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48" x14ac:dyDescent="0.2">
      <c r="B312" s="204"/>
      <c r="C312" s="208" t="s">
        <v>117</v>
      </c>
      <c r="D312" s="32"/>
      <c r="E312" s="208" t="s">
        <v>118</v>
      </c>
      <c r="F312" s="32"/>
      <c r="G312" s="208" t="s">
        <v>352</v>
      </c>
      <c r="H312" s="208" t="s">
        <v>5</v>
      </c>
      <c r="I312" s="208" t="s">
        <v>353</v>
      </c>
      <c r="P312" s="34"/>
    </row>
    <row r="313" spans="2:16" x14ac:dyDescent="0.2">
      <c r="B313" s="24" t="s">
        <v>108</v>
      </c>
      <c r="C313" s="1">
        <f>Chemie!C313</f>
        <v>0</v>
      </c>
      <c r="D313" s="2">
        <f>C313/$G313</f>
        <v>0</v>
      </c>
      <c r="E313" s="1">
        <f>Chemie!E313</f>
        <v>4</v>
      </c>
      <c r="F313" s="2">
        <f>E313/$G313</f>
        <v>1</v>
      </c>
      <c r="G313" s="10">
        <f>Chemie!G313</f>
        <v>4</v>
      </c>
      <c r="H313" s="10">
        <f>Chemie!H313</f>
        <v>14</v>
      </c>
      <c r="I313" s="10">
        <f>Chemie!I313</f>
        <v>18</v>
      </c>
      <c r="J313" s="103"/>
      <c r="P313" s="34"/>
    </row>
    <row r="314" spans="2:16" x14ac:dyDescent="0.2">
      <c r="B314" s="24" t="s">
        <v>109</v>
      </c>
      <c r="C314" s="1">
        <f>Chemie!C314</f>
        <v>1</v>
      </c>
      <c r="D314" s="2">
        <f t="shared" ref="D314:F318" si="64">C314/$G314</f>
        <v>0.33333333333333331</v>
      </c>
      <c r="E314" s="1">
        <f>Chemie!E314</f>
        <v>2</v>
      </c>
      <c r="F314" s="2">
        <f t="shared" si="64"/>
        <v>0.66666666666666663</v>
      </c>
      <c r="G314" s="10">
        <f>Chemie!G314</f>
        <v>3</v>
      </c>
      <c r="H314" s="10">
        <f>Chemie!H314</f>
        <v>15</v>
      </c>
      <c r="I314" s="10">
        <f>Chemie!I314</f>
        <v>18</v>
      </c>
      <c r="J314" s="103"/>
      <c r="P314" s="34"/>
    </row>
    <row r="315" spans="2:16" x14ac:dyDescent="0.2">
      <c r="B315" s="24" t="s">
        <v>110</v>
      </c>
      <c r="C315" s="1">
        <f>Chemie!C315</f>
        <v>0</v>
      </c>
      <c r="D315" s="2">
        <f t="shared" si="64"/>
        <v>0</v>
      </c>
      <c r="E315" s="1">
        <f>Chemie!E315</f>
        <v>4</v>
      </c>
      <c r="F315" s="2">
        <f t="shared" si="64"/>
        <v>1</v>
      </c>
      <c r="G315" s="10">
        <f>Chemie!G315</f>
        <v>4</v>
      </c>
      <c r="H315" s="10">
        <f>Chemie!H315</f>
        <v>14</v>
      </c>
      <c r="I315" s="10">
        <f>Chemie!I315</f>
        <v>18</v>
      </c>
      <c r="J315" s="103"/>
      <c r="P315" s="34"/>
    </row>
    <row r="316" spans="2:16" x14ac:dyDescent="0.2">
      <c r="B316" s="24" t="s">
        <v>111</v>
      </c>
      <c r="C316" s="1">
        <f>Chemie!C316</f>
        <v>0</v>
      </c>
      <c r="D316" s="2">
        <f t="shared" si="64"/>
        <v>0</v>
      </c>
      <c r="E316" s="1">
        <f>Chemie!E316</f>
        <v>11</v>
      </c>
      <c r="F316" s="2">
        <f t="shared" si="64"/>
        <v>1</v>
      </c>
      <c r="G316" s="10">
        <f>Chemie!G316</f>
        <v>11</v>
      </c>
      <c r="H316" s="10">
        <f>Chemie!H316</f>
        <v>7</v>
      </c>
      <c r="I316" s="10">
        <f>Chemie!I316</f>
        <v>18</v>
      </c>
      <c r="J316" s="103"/>
      <c r="P316" s="34"/>
    </row>
    <row r="317" spans="2:16" x14ac:dyDescent="0.2">
      <c r="B317" s="24" t="s">
        <v>112</v>
      </c>
      <c r="C317" s="1">
        <f>Chemie!C317</f>
        <v>0</v>
      </c>
      <c r="D317" s="2">
        <f t="shared" si="64"/>
        <v>0</v>
      </c>
      <c r="E317" s="1">
        <f>Chemie!E317</f>
        <v>4</v>
      </c>
      <c r="F317" s="2">
        <f t="shared" si="64"/>
        <v>1</v>
      </c>
      <c r="G317" s="10">
        <f>Chemie!G317</f>
        <v>4</v>
      </c>
      <c r="H317" s="10">
        <f>Chemie!H317</f>
        <v>14</v>
      </c>
      <c r="I317" s="10">
        <f>Chemie!I317</f>
        <v>18</v>
      </c>
      <c r="J317" s="103"/>
      <c r="P317" s="34"/>
    </row>
    <row r="318" spans="2:16" x14ac:dyDescent="0.2">
      <c r="B318" s="24" t="s">
        <v>113</v>
      </c>
      <c r="C318" s="1">
        <f>Chemie!C318</f>
        <v>0</v>
      </c>
      <c r="D318" s="2">
        <f t="shared" si="64"/>
        <v>0</v>
      </c>
      <c r="E318" s="1">
        <f>Chemie!E318</f>
        <v>2</v>
      </c>
      <c r="F318" s="2">
        <f t="shared" si="64"/>
        <v>1</v>
      </c>
      <c r="G318" s="10">
        <f>Chemie!G318</f>
        <v>2</v>
      </c>
      <c r="H318" s="10">
        <f>Chemie!H318</f>
        <v>16</v>
      </c>
      <c r="I318" s="10">
        <f>Chemie!I318</f>
        <v>18</v>
      </c>
      <c r="J318" s="103"/>
      <c r="P318" s="34"/>
    </row>
    <row r="319" spans="2:16" x14ac:dyDescent="0.2">
      <c r="B319" s="24" t="s">
        <v>114</v>
      </c>
      <c r="C319" s="1">
        <f>Chemie!C319</f>
        <v>0</v>
      </c>
      <c r="D319" s="2">
        <v>0</v>
      </c>
      <c r="E319" s="1">
        <f>Chemie!E319</f>
        <v>0</v>
      </c>
      <c r="F319" s="2">
        <v>0</v>
      </c>
      <c r="G319" s="10">
        <f>Chemie!G319</f>
        <v>0</v>
      </c>
      <c r="H319" s="10">
        <f>Chemie!H319</f>
        <v>18</v>
      </c>
      <c r="I319" s="10">
        <f>Chemie!I319</f>
        <v>18</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48" x14ac:dyDescent="0.2">
      <c r="B326" s="254"/>
      <c r="C326" s="208" t="s">
        <v>121</v>
      </c>
      <c r="D326" s="32"/>
      <c r="E326" s="208" t="s">
        <v>122</v>
      </c>
      <c r="F326" s="32"/>
      <c r="G326" s="208" t="s">
        <v>352</v>
      </c>
      <c r="H326" s="208" t="s">
        <v>5</v>
      </c>
      <c r="I326" s="208" t="s">
        <v>353</v>
      </c>
      <c r="P326" s="34"/>
    </row>
    <row r="327" spans="2:16" x14ac:dyDescent="0.2">
      <c r="B327" s="24" t="s">
        <v>123</v>
      </c>
      <c r="C327" s="1">
        <f>Chemie!C327</f>
        <v>18</v>
      </c>
      <c r="D327" s="2">
        <f>C327/$G327</f>
        <v>1</v>
      </c>
      <c r="E327" s="1">
        <f>Chemie!E327</f>
        <v>0</v>
      </c>
      <c r="F327" s="2">
        <f>E327/$G327</f>
        <v>0</v>
      </c>
      <c r="G327" s="10">
        <f>Chemie!G327</f>
        <v>18</v>
      </c>
      <c r="H327" s="10">
        <f>Chemie!H327</f>
        <v>0</v>
      </c>
      <c r="I327" s="10">
        <f>Chemie!I327</f>
        <v>18</v>
      </c>
      <c r="J327" s="103"/>
      <c r="P327" s="34"/>
    </row>
    <row r="328" spans="2:16" x14ac:dyDescent="0.2">
      <c r="B328" s="24" t="s">
        <v>124</v>
      </c>
      <c r="C328" s="1">
        <f>Chemie!C328</f>
        <v>6</v>
      </c>
      <c r="D328" s="2">
        <f t="shared" ref="D328:F333" si="65">C328/$G328</f>
        <v>0.35294117647058826</v>
      </c>
      <c r="E328" s="1">
        <f>Chemie!E328</f>
        <v>11</v>
      </c>
      <c r="F328" s="2">
        <f t="shared" si="65"/>
        <v>0.6470588235294118</v>
      </c>
      <c r="G328" s="10">
        <f>Chemie!G328</f>
        <v>17</v>
      </c>
      <c r="H328" s="10">
        <f>Chemie!H328</f>
        <v>1</v>
      </c>
      <c r="I328" s="10">
        <f>Chemie!I328</f>
        <v>18</v>
      </c>
      <c r="J328" s="103"/>
      <c r="P328" s="34"/>
    </row>
    <row r="329" spans="2:16" x14ac:dyDescent="0.2">
      <c r="B329" s="119" t="s">
        <v>114</v>
      </c>
      <c r="C329" s="1">
        <f>Chemie!C329</f>
        <v>0</v>
      </c>
      <c r="D329" s="2">
        <f t="shared" si="65"/>
        <v>0</v>
      </c>
      <c r="E329" s="1">
        <f>Chemie!E329</f>
        <v>2</v>
      </c>
      <c r="F329" s="2">
        <f t="shared" si="65"/>
        <v>1</v>
      </c>
      <c r="G329" s="10">
        <f>Chemie!G329</f>
        <v>2</v>
      </c>
      <c r="H329" s="10">
        <f>Chemie!H329</f>
        <v>16</v>
      </c>
      <c r="I329" s="10">
        <f>Chemie!I329</f>
        <v>18</v>
      </c>
      <c r="J329" s="103"/>
      <c r="P329" s="34"/>
    </row>
    <row r="330" spans="2:16" x14ac:dyDescent="0.2">
      <c r="B330" s="24" t="s">
        <v>125</v>
      </c>
      <c r="C330" s="1">
        <f>Chemie!C330</f>
        <v>2</v>
      </c>
      <c r="D330" s="2">
        <f t="shared" si="65"/>
        <v>0.1111111111111111</v>
      </c>
      <c r="E330" s="1">
        <f>Chemie!E330</f>
        <v>16</v>
      </c>
      <c r="F330" s="2">
        <f t="shared" si="65"/>
        <v>0.88888888888888884</v>
      </c>
      <c r="G330" s="10">
        <f>Chemie!G330</f>
        <v>18</v>
      </c>
      <c r="H330" s="10">
        <f>Chemie!H330</f>
        <v>0</v>
      </c>
      <c r="I330" s="10">
        <f>Chemie!I330</f>
        <v>18</v>
      </c>
      <c r="J330" s="103"/>
      <c r="P330" s="34"/>
    </row>
    <row r="331" spans="2:16" x14ac:dyDescent="0.2">
      <c r="B331" s="24" t="s">
        <v>126</v>
      </c>
      <c r="C331" s="1">
        <f>Chemie!C331</f>
        <v>2</v>
      </c>
      <c r="D331" s="2">
        <f t="shared" si="65"/>
        <v>0.1111111111111111</v>
      </c>
      <c r="E331" s="1">
        <f>Chemie!E331</f>
        <v>16</v>
      </c>
      <c r="F331" s="2">
        <f t="shared" si="65"/>
        <v>0.88888888888888884</v>
      </c>
      <c r="G331" s="10">
        <f>Chemie!G331</f>
        <v>18</v>
      </c>
      <c r="H331" s="10">
        <f>Chemie!H331</f>
        <v>0</v>
      </c>
      <c r="I331" s="10">
        <f>Chemie!I331</f>
        <v>18</v>
      </c>
      <c r="J331" s="103"/>
      <c r="P331" s="34"/>
    </row>
    <row r="332" spans="2:16" ht="24" x14ac:dyDescent="0.2">
      <c r="B332" s="24" t="s">
        <v>127</v>
      </c>
      <c r="C332" s="1">
        <f>Chemie!C332</f>
        <v>1</v>
      </c>
      <c r="D332" s="2">
        <f t="shared" si="65"/>
        <v>5.5555555555555552E-2</v>
      </c>
      <c r="E332" s="1">
        <f>Chemie!E332</f>
        <v>17</v>
      </c>
      <c r="F332" s="2">
        <f t="shared" si="65"/>
        <v>0.94444444444444442</v>
      </c>
      <c r="G332" s="10">
        <f>Chemie!G332</f>
        <v>18</v>
      </c>
      <c r="H332" s="10">
        <f>Chemie!H332</f>
        <v>0</v>
      </c>
      <c r="I332" s="10">
        <f>Chemie!I332</f>
        <v>18</v>
      </c>
      <c r="J332" s="103"/>
      <c r="P332" s="34"/>
    </row>
    <row r="333" spans="2:16" x14ac:dyDescent="0.2">
      <c r="B333" s="24" t="s">
        <v>128</v>
      </c>
      <c r="C333" s="1">
        <f>Chemie!C333</f>
        <v>1</v>
      </c>
      <c r="D333" s="2">
        <f t="shared" si="65"/>
        <v>5.5555555555555552E-2</v>
      </c>
      <c r="E333" s="1">
        <f>Chemie!E333</f>
        <v>17</v>
      </c>
      <c r="F333" s="2">
        <f t="shared" si="65"/>
        <v>0.94444444444444442</v>
      </c>
      <c r="G333" s="10">
        <f>Chemie!G333</f>
        <v>18</v>
      </c>
      <c r="H333" s="10">
        <f>Chemie!H333</f>
        <v>0</v>
      </c>
      <c r="I333" s="10">
        <f>Chemie!I333</f>
        <v>18</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352</v>
      </c>
      <c r="J340" s="208" t="s">
        <v>5</v>
      </c>
      <c r="K340" s="208" t="s">
        <v>353</v>
      </c>
    </row>
    <row r="341" spans="2:16" x14ac:dyDescent="0.2">
      <c r="B341" s="24" t="s">
        <v>133</v>
      </c>
      <c r="C341" s="1">
        <f>Chemie!C341+Chemie!E341</f>
        <v>7</v>
      </c>
      <c r="D341" s="2">
        <f>C341/$I341</f>
        <v>0.4375</v>
      </c>
      <c r="E341" s="1">
        <f>Chemie!G341</f>
        <v>6</v>
      </c>
      <c r="F341" s="2">
        <f>E341/$I341</f>
        <v>0.375</v>
      </c>
      <c r="G341" s="1">
        <f>Chemie!I341+Chemie!K341</f>
        <v>3</v>
      </c>
      <c r="H341" s="2">
        <f>G341/$I341</f>
        <v>0.1875</v>
      </c>
      <c r="I341" s="3">
        <f>Chemie!M341</f>
        <v>16</v>
      </c>
      <c r="J341" s="3">
        <f>Chemie!N341</f>
        <v>2</v>
      </c>
      <c r="K341" s="3">
        <f>Chemie!O341</f>
        <v>18</v>
      </c>
    </row>
    <row r="342" spans="2:16" x14ac:dyDescent="0.2">
      <c r="B342" s="24" t="s">
        <v>134</v>
      </c>
      <c r="C342" s="1">
        <f>Chemie!C342+Chemie!E342</f>
        <v>2</v>
      </c>
      <c r="D342" s="2">
        <f t="shared" ref="D342:D345" si="66">C342/$I342</f>
        <v>0.11764705882352941</v>
      </c>
      <c r="E342" s="1">
        <f>Chemie!G342</f>
        <v>1</v>
      </c>
      <c r="F342" s="2">
        <f t="shared" ref="F342:F345" si="67">E342/$I342</f>
        <v>5.8823529411764705E-2</v>
      </c>
      <c r="G342" s="1">
        <f>Chemie!I342+Chemie!K342</f>
        <v>14</v>
      </c>
      <c r="H342" s="2">
        <f t="shared" ref="H342:H345" si="68">G342/$I342</f>
        <v>0.82352941176470584</v>
      </c>
      <c r="I342" s="3">
        <f>Chemie!M342</f>
        <v>17</v>
      </c>
      <c r="J342" s="3">
        <f>Chemie!N342</f>
        <v>1</v>
      </c>
      <c r="K342" s="3">
        <f>Chemie!O342</f>
        <v>18</v>
      </c>
    </row>
    <row r="343" spans="2:16" x14ac:dyDescent="0.2">
      <c r="B343" s="24" t="s">
        <v>135</v>
      </c>
      <c r="C343" s="1">
        <f>Chemie!C343+Chemie!E343</f>
        <v>8</v>
      </c>
      <c r="D343" s="2">
        <f t="shared" si="66"/>
        <v>0.61538461538461542</v>
      </c>
      <c r="E343" s="1">
        <f>Chemie!G343</f>
        <v>1</v>
      </c>
      <c r="F343" s="2">
        <f t="shared" si="67"/>
        <v>7.6923076923076927E-2</v>
      </c>
      <c r="G343" s="1">
        <f>Chemie!I343+Chemie!K343</f>
        <v>4</v>
      </c>
      <c r="H343" s="2">
        <f t="shared" si="68"/>
        <v>0.30769230769230771</v>
      </c>
      <c r="I343" s="3">
        <f>Chemie!M343</f>
        <v>13</v>
      </c>
      <c r="J343" s="3">
        <f>Chemie!N343</f>
        <v>5</v>
      </c>
      <c r="K343" s="3">
        <f>Chemie!O343</f>
        <v>18</v>
      </c>
    </row>
    <row r="344" spans="2:16" x14ac:dyDescent="0.2">
      <c r="B344" s="24" t="s">
        <v>136</v>
      </c>
      <c r="C344" s="1">
        <f>Chemie!C344+Chemie!E344</f>
        <v>13</v>
      </c>
      <c r="D344" s="2">
        <f t="shared" si="66"/>
        <v>0.8666666666666667</v>
      </c>
      <c r="E344" s="1">
        <f>Chemie!G344</f>
        <v>0</v>
      </c>
      <c r="F344" s="2">
        <f t="shared" si="67"/>
        <v>0</v>
      </c>
      <c r="G344" s="1">
        <f>Chemie!I344+Chemie!K344</f>
        <v>2</v>
      </c>
      <c r="H344" s="2">
        <f t="shared" si="68"/>
        <v>0.13333333333333333</v>
      </c>
      <c r="I344" s="3">
        <f>Chemie!M344</f>
        <v>15</v>
      </c>
      <c r="J344" s="3">
        <f>Chemie!N344</f>
        <v>3</v>
      </c>
      <c r="K344" s="3">
        <f>Chemie!O344</f>
        <v>18</v>
      </c>
    </row>
    <row r="345" spans="2:16" x14ac:dyDescent="0.2">
      <c r="B345" s="24" t="s">
        <v>137</v>
      </c>
      <c r="C345" s="1">
        <f>Chemie!C345+Chemie!E345</f>
        <v>7</v>
      </c>
      <c r="D345" s="2">
        <f t="shared" si="66"/>
        <v>0.41176470588235292</v>
      </c>
      <c r="E345" s="1">
        <f>Chemie!G345</f>
        <v>3</v>
      </c>
      <c r="F345" s="2">
        <f t="shared" si="67"/>
        <v>0.17647058823529413</v>
      </c>
      <c r="G345" s="1">
        <f>Chemie!I345+Chemie!K345</f>
        <v>7</v>
      </c>
      <c r="H345" s="2">
        <f t="shared" si="68"/>
        <v>0.41176470588235292</v>
      </c>
      <c r="I345" s="3">
        <f>Chemie!M345</f>
        <v>17</v>
      </c>
      <c r="J345" s="3">
        <f>Chemie!N345</f>
        <v>1</v>
      </c>
      <c r="K345" s="3">
        <f>Chemie!O345</f>
        <v>18</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352</v>
      </c>
      <c r="J352" s="208" t="s">
        <v>140</v>
      </c>
      <c r="K352" s="208" t="s">
        <v>353</v>
      </c>
    </row>
    <row r="353" spans="2:14" s="123" customFormat="1" x14ac:dyDescent="0.2">
      <c r="B353" s="24" t="s">
        <v>141</v>
      </c>
      <c r="C353" s="1">
        <f>Chemie!C353+Chemie!E353</f>
        <v>4</v>
      </c>
      <c r="D353" s="2">
        <f>C353/$I353</f>
        <v>0.14285714285714285</v>
      </c>
      <c r="E353" s="1">
        <f>Chemie!G353</f>
        <v>4</v>
      </c>
      <c r="F353" s="2">
        <f>E353/$I353</f>
        <v>0.14285714285714285</v>
      </c>
      <c r="G353" s="1">
        <f>Chemie!I353+Chemie!K353</f>
        <v>20</v>
      </c>
      <c r="H353" s="2">
        <f>G353/$I353</f>
        <v>0.7142857142857143</v>
      </c>
      <c r="I353" s="3">
        <f>Chemie!M353</f>
        <v>28</v>
      </c>
      <c r="J353" s="3">
        <f>Chemie!N353</f>
        <v>1</v>
      </c>
      <c r="K353" s="3">
        <f>Chemie!O353</f>
        <v>29</v>
      </c>
      <c r="L353" s="34"/>
      <c r="M353" s="34"/>
      <c r="N353" s="34"/>
    </row>
    <row r="354" spans="2:14" s="123" customFormat="1" x14ac:dyDescent="0.2">
      <c r="B354" s="24" t="s">
        <v>100</v>
      </c>
      <c r="C354" s="1">
        <f>Chemie!C354+Chemie!E354</f>
        <v>7</v>
      </c>
      <c r="D354" s="2">
        <f t="shared" ref="D354:D356" si="69">C354/$I354</f>
        <v>0.25</v>
      </c>
      <c r="E354" s="1">
        <f>Chemie!G354</f>
        <v>6</v>
      </c>
      <c r="F354" s="2">
        <f t="shared" ref="F354:F356" si="70">E354/$I354</f>
        <v>0.21428571428571427</v>
      </c>
      <c r="G354" s="1">
        <f>Chemie!I354+Chemie!K354</f>
        <v>15</v>
      </c>
      <c r="H354" s="2">
        <f t="shared" ref="H354:H356" si="71">G354/$I354</f>
        <v>0.5357142857142857</v>
      </c>
      <c r="I354" s="3">
        <f>Chemie!M354</f>
        <v>28</v>
      </c>
      <c r="J354" s="3">
        <f>Chemie!N354</f>
        <v>1</v>
      </c>
      <c r="K354" s="3">
        <f>Chemie!O354</f>
        <v>29</v>
      </c>
      <c r="L354" s="34"/>
      <c r="M354" s="34"/>
      <c r="N354" s="34"/>
    </row>
    <row r="355" spans="2:14" s="123" customFormat="1" x14ac:dyDescent="0.2">
      <c r="B355" s="24" t="s">
        <v>101</v>
      </c>
      <c r="C355" s="1">
        <f>Chemie!C355+Chemie!E355</f>
        <v>11</v>
      </c>
      <c r="D355" s="2">
        <f t="shared" si="69"/>
        <v>0.42307692307692307</v>
      </c>
      <c r="E355" s="1">
        <f>Chemie!G355</f>
        <v>8</v>
      </c>
      <c r="F355" s="2">
        <f t="shared" si="70"/>
        <v>0.30769230769230771</v>
      </c>
      <c r="G355" s="1">
        <f>Chemie!I355+Chemie!K355</f>
        <v>7</v>
      </c>
      <c r="H355" s="2">
        <f t="shared" si="71"/>
        <v>0.26923076923076922</v>
      </c>
      <c r="I355" s="3">
        <f>Chemie!M355</f>
        <v>26</v>
      </c>
      <c r="J355" s="3">
        <f>Chemie!N355</f>
        <v>3</v>
      </c>
      <c r="K355" s="3">
        <f>Chemie!O355</f>
        <v>29</v>
      </c>
      <c r="L355" s="34"/>
      <c r="M355" s="34"/>
      <c r="N355" s="34"/>
    </row>
    <row r="356" spans="2:14" s="123" customFormat="1" ht="24" x14ac:dyDescent="0.2">
      <c r="B356" s="24" t="s">
        <v>102</v>
      </c>
      <c r="C356" s="1">
        <f>Chemie!C356+Chemie!E356</f>
        <v>16</v>
      </c>
      <c r="D356" s="2">
        <f t="shared" si="69"/>
        <v>0.61538461538461542</v>
      </c>
      <c r="E356" s="1">
        <f>Chemie!G356</f>
        <v>4</v>
      </c>
      <c r="F356" s="2">
        <f t="shared" si="70"/>
        <v>0.15384615384615385</v>
      </c>
      <c r="G356" s="1">
        <f>Chemie!I356+Chemie!K356</f>
        <v>6</v>
      </c>
      <c r="H356" s="2">
        <f t="shared" si="71"/>
        <v>0.23076923076923078</v>
      </c>
      <c r="I356" s="3">
        <f>Chemie!M356</f>
        <v>26</v>
      </c>
      <c r="J356" s="3">
        <f>Chemie!N356</f>
        <v>3</v>
      </c>
      <c r="K356" s="3">
        <f>Chemie!O356</f>
        <v>29</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352</v>
      </c>
      <c r="L361" s="205" t="s">
        <v>5</v>
      </c>
      <c r="M361" s="205" t="s">
        <v>353</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Chemie!C363</f>
        <v>16</v>
      </c>
      <c r="D363" s="2">
        <f>C363/$K$363</f>
        <v>0.55172413793103448</v>
      </c>
      <c r="E363" s="1">
        <f>Chemie!E363</f>
        <v>11</v>
      </c>
      <c r="F363" s="2">
        <f>E363/$K$363</f>
        <v>0.37931034482758619</v>
      </c>
      <c r="G363" s="1">
        <f>Chemie!G363</f>
        <v>2</v>
      </c>
      <c r="H363" s="2">
        <f>G363/$K$363</f>
        <v>6.8965517241379309E-2</v>
      </c>
      <c r="I363" s="1">
        <f>Chemie!I363</f>
        <v>0</v>
      </c>
      <c r="J363" s="2">
        <f>I363/$K$363</f>
        <v>0</v>
      </c>
      <c r="K363" s="10">
        <f>Chemie!K363</f>
        <v>29</v>
      </c>
      <c r="L363" s="10">
        <f>Chemie!L363</f>
        <v>0</v>
      </c>
      <c r="M363" s="10">
        <f>Chemie!M363</f>
        <v>29</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Chemie!C365</f>
        <v>14</v>
      </c>
      <c r="D365" s="2">
        <f>C365/$K$365</f>
        <v>0.51851851851851849</v>
      </c>
      <c r="E365" s="1">
        <f>Chemie!E365</f>
        <v>6</v>
      </c>
      <c r="F365" s="2">
        <f>E365/$K$365</f>
        <v>0.22222222222222221</v>
      </c>
      <c r="G365" s="1">
        <f>Chemie!G365</f>
        <v>6</v>
      </c>
      <c r="H365" s="2">
        <f>G365/$K$365</f>
        <v>0.22222222222222221</v>
      </c>
      <c r="I365" s="1">
        <f>Chemie!I365</f>
        <v>1</v>
      </c>
      <c r="J365" s="2">
        <f>I365/$K$365</f>
        <v>3.7037037037037035E-2</v>
      </c>
      <c r="K365" s="10">
        <f>Chemie!K365</f>
        <v>27</v>
      </c>
      <c r="L365" s="10">
        <f>Chemie!L365</f>
        <v>2</v>
      </c>
      <c r="M365" s="10">
        <f>Chemie!M365</f>
        <v>29</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Chemie!C367</f>
        <v>5</v>
      </c>
      <c r="D367" s="2">
        <f>C367/$K$367</f>
        <v>0.27777777777777779</v>
      </c>
      <c r="E367" s="1">
        <f>Chemie!E367</f>
        <v>6</v>
      </c>
      <c r="F367" s="2">
        <f>E367/$K$367</f>
        <v>0.33333333333333331</v>
      </c>
      <c r="G367" s="1">
        <f>Chemie!G367</f>
        <v>3</v>
      </c>
      <c r="H367" s="2">
        <f>G367/$K$367</f>
        <v>0.16666666666666666</v>
      </c>
      <c r="I367" s="1">
        <f>Chemie!I367</f>
        <v>4</v>
      </c>
      <c r="J367" s="2">
        <f>I367/$K$367</f>
        <v>0.22222222222222221</v>
      </c>
      <c r="K367" s="10">
        <f>Chemie!K367</f>
        <v>18</v>
      </c>
      <c r="L367" s="10">
        <f>Chemie!L367</f>
        <v>11</v>
      </c>
      <c r="M367" s="10">
        <f>Chemie!M367</f>
        <v>29</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Chemie!C369</f>
        <v>4</v>
      </c>
      <c r="D369" s="2">
        <f>C369/$K$369</f>
        <v>0.33333333333333331</v>
      </c>
      <c r="E369" s="1">
        <f>Chemie!E369</f>
        <v>5</v>
      </c>
      <c r="F369" s="2">
        <f>E369/$K$369</f>
        <v>0.41666666666666669</v>
      </c>
      <c r="G369" s="1">
        <f>Chemie!G369</f>
        <v>3</v>
      </c>
      <c r="H369" s="2">
        <f>G369/$K$369</f>
        <v>0.25</v>
      </c>
      <c r="I369" s="1">
        <f>Chemie!I369</f>
        <v>0</v>
      </c>
      <c r="J369" s="2">
        <f>I369/$K$369</f>
        <v>0</v>
      </c>
      <c r="K369" s="10">
        <f>Chemie!K369</f>
        <v>12</v>
      </c>
      <c r="L369" s="10">
        <f>Chemie!L369</f>
        <v>17</v>
      </c>
      <c r="M369" s="10">
        <f>Chemie!M369</f>
        <v>29</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48" x14ac:dyDescent="0.2">
      <c r="B375" s="253"/>
      <c r="C375" s="208" t="s">
        <v>121</v>
      </c>
      <c r="D375" s="32"/>
      <c r="E375" s="208" t="s">
        <v>122</v>
      </c>
      <c r="F375" s="32"/>
      <c r="G375" s="208" t="s">
        <v>352</v>
      </c>
      <c r="H375" s="208" t="s">
        <v>5</v>
      </c>
      <c r="I375" s="208" t="s">
        <v>353</v>
      </c>
      <c r="J375" s="34"/>
      <c r="K375" s="34"/>
      <c r="L375" s="34"/>
      <c r="M375" s="34"/>
      <c r="N375" s="34"/>
      <c r="O375" s="34"/>
    </row>
    <row r="376" spans="2:15" s="123" customFormat="1" x14ac:dyDescent="0.2">
      <c r="B376" s="24" t="s">
        <v>29</v>
      </c>
      <c r="C376" s="1">
        <f>Chemie!C376</f>
        <v>14</v>
      </c>
      <c r="D376" s="2">
        <f>C376/$G$376</f>
        <v>0.5</v>
      </c>
      <c r="E376" s="1">
        <f>Chemie!E376</f>
        <v>14</v>
      </c>
      <c r="F376" s="2">
        <f>E376/$G$376</f>
        <v>0.5</v>
      </c>
      <c r="G376" s="36">
        <f>C376+E376</f>
        <v>28</v>
      </c>
      <c r="H376" s="10">
        <f>Chemie!H376</f>
        <v>1</v>
      </c>
      <c r="I376" s="36">
        <f>G376+H376</f>
        <v>29</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352</v>
      </c>
      <c r="J383" s="208" t="s">
        <v>5</v>
      </c>
      <c r="K383" s="208" t="s">
        <v>353</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Chemie!C385+Chemie!E385</f>
        <v>8</v>
      </c>
      <c r="D385" s="2">
        <f>C385/$I385</f>
        <v>0.29629629629629628</v>
      </c>
      <c r="E385" s="1">
        <f>Chemie!G385</f>
        <v>3</v>
      </c>
      <c r="F385" s="2">
        <f>E385/$I385</f>
        <v>0.1111111111111111</v>
      </c>
      <c r="G385" s="1">
        <f>Chemie!I385+Chemie!K385</f>
        <v>16</v>
      </c>
      <c r="H385" s="2">
        <f>G385/$I385</f>
        <v>0.59259259259259256</v>
      </c>
      <c r="I385" s="3">
        <f>Chemie!M385</f>
        <v>27</v>
      </c>
      <c r="J385" s="3">
        <f>Chemie!N385</f>
        <v>2</v>
      </c>
      <c r="K385" s="3">
        <f>Chemie!O385</f>
        <v>29</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Chemie!C387+Chemie!E387</f>
        <v>9</v>
      </c>
      <c r="D387" s="2">
        <f>C387/$I387</f>
        <v>0.33333333333333331</v>
      </c>
      <c r="E387" s="1">
        <f>Chemie!G387</f>
        <v>8</v>
      </c>
      <c r="F387" s="2">
        <f>E387/$I387</f>
        <v>0.29629629629629628</v>
      </c>
      <c r="G387" s="1">
        <f>Chemie!I387+Chemie!K387</f>
        <v>10</v>
      </c>
      <c r="H387" s="2">
        <f>G387/$I387</f>
        <v>0.37037037037037035</v>
      </c>
      <c r="I387" s="3">
        <f>Chemie!M387</f>
        <v>27</v>
      </c>
      <c r="J387" s="3">
        <f>Chemie!N387</f>
        <v>2</v>
      </c>
      <c r="K387" s="3">
        <f>Chemie!O387</f>
        <v>29</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Chemie!C389+Chemie!E389</f>
        <v>15</v>
      </c>
      <c r="D389" s="2">
        <f>C389/$I389</f>
        <v>0.625</v>
      </c>
      <c r="E389" s="1">
        <f>Chemie!G389</f>
        <v>4</v>
      </c>
      <c r="F389" s="2">
        <f>E389/$I389</f>
        <v>0.16666666666666666</v>
      </c>
      <c r="G389" s="1">
        <f>Chemie!I389+Chemie!K389</f>
        <v>5</v>
      </c>
      <c r="H389" s="2">
        <f>G389/$I389</f>
        <v>0.20833333333333334</v>
      </c>
      <c r="I389" s="3">
        <f>Chemie!M389</f>
        <v>24</v>
      </c>
      <c r="J389" s="3">
        <f>Chemie!N389</f>
        <v>5</v>
      </c>
      <c r="K389" s="3">
        <f>Chemie!O389</f>
        <v>29</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Chemie!C391+Chemie!E391</f>
        <v>16</v>
      </c>
      <c r="D391" s="2">
        <f>C391/$I391</f>
        <v>0.66666666666666663</v>
      </c>
      <c r="E391" s="1">
        <f>Chemie!G391</f>
        <v>5</v>
      </c>
      <c r="F391" s="2">
        <f>E391/$I391</f>
        <v>0.20833333333333334</v>
      </c>
      <c r="G391" s="1">
        <f>Chemie!I391+Chemie!K391</f>
        <v>3</v>
      </c>
      <c r="H391" s="2">
        <f>G391/$I391</f>
        <v>0.125</v>
      </c>
      <c r="I391" s="3">
        <f>Chemie!M391</f>
        <v>24</v>
      </c>
      <c r="J391" s="3">
        <f>Chemie!N391</f>
        <v>5</v>
      </c>
      <c r="K391" s="3">
        <f>Chemie!O391</f>
        <v>19</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9" customHeight="1" x14ac:dyDescent="0.2">
      <c r="B400" s="257"/>
      <c r="C400" s="208" t="s">
        <v>121</v>
      </c>
      <c r="D400" s="32"/>
      <c r="E400" s="208" t="s">
        <v>122</v>
      </c>
      <c r="F400" s="32"/>
      <c r="G400" s="208" t="s">
        <v>352</v>
      </c>
      <c r="H400" s="117"/>
      <c r="I400" s="117"/>
      <c r="J400" s="117"/>
      <c r="K400" s="117"/>
      <c r="L400" s="117"/>
      <c r="M400" s="34"/>
      <c r="N400" s="34"/>
    </row>
    <row r="401" spans="2:15" s="123" customFormat="1" x14ac:dyDescent="0.2">
      <c r="B401" s="24" t="s">
        <v>29</v>
      </c>
      <c r="C401" s="1">
        <f>Chemie!C401</f>
        <v>24</v>
      </c>
      <c r="D401" s="2">
        <f>C401/$G$401</f>
        <v>0.82758620689655171</v>
      </c>
      <c r="E401" s="1">
        <f>Chemie!E401</f>
        <v>5</v>
      </c>
      <c r="F401" s="2">
        <f>E401/$G$401</f>
        <v>0.17241379310344829</v>
      </c>
      <c r="G401" s="9">
        <f>C401+E401</f>
        <v>29</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352</v>
      </c>
      <c r="J408" s="208" t="s">
        <v>5</v>
      </c>
      <c r="K408" s="208" t="s">
        <v>353</v>
      </c>
      <c r="L408" s="34"/>
      <c r="M408" s="34"/>
      <c r="N408" s="34"/>
      <c r="O408" s="34"/>
    </row>
    <row r="409" spans="2:15" s="123" customFormat="1" x14ac:dyDescent="0.2">
      <c r="B409" s="24" t="s">
        <v>159</v>
      </c>
      <c r="C409" s="1">
        <f>Chemie!C409+Chemie!E409</f>
        <v>5</v>
      </c>
      <c r="D409" s="2">
        <f>C409/$I409</f>
        <v>0.20833333333333334</v>
      </c>
      <c r="E409" s="1">
        <f>Chemie!G409</f>
        <v>3</v>
      </c>
      <c r="F409" s="2">
        <f>E409/$I409</f>
        <v>0.125</v>
      </c>
      <c r="G409" s="1">
        <f>Chemie!I409+Chemie!K409</f>
        <v>16</v>
      </c>
      <c r="H409" s="2">
        <f>G409/$I409</f>
        <v>0.66666666666666663</v>
      </c>
      <c r="I409" s="3">
        <f>Chemie!M409</f>
        <v>24</v>
      </c>
      <c r="J409" s="3">
        <f>Chemie!N409</f>
        <v>5</v>
      </c>
      <c r="K409" s="3">
        <f>Chemie!O409</f>
        <v>29</v>
      </c>
      <c r="L409" s="34"/>
      <c r="M409" s="34"/>
      <c r="N409" s="34"/>
      <c r="O409" s="34"/>
    </row>
    <row r="410" spans="2:15" s="123" customFormat="1" x14ac:dyDescent="0.2">
      <c r="B410" s="24" t="s">
        <v>160</v>
      </c>
      <c r="C410" s="1">
        <f>Chemie!C410+Chemie!E410</f>
        <v>7</v>
      </c>
      <c r="D410" s="2">
        <f t="shared" ref="D410:F419" si="72">C410/$I410</f>
        <v>0.7</v>
      </c>
      <c r="E410" s="1">
        <f>Chemie!G410</f>
        <v>3</v>
      </c>
      <c r="F410" s="2">
        <f t="shared" si="72"/>
        <v>0.3</v>
      </c>
      <c r="G410" s="1">
        <f>Chemie!I410+Chemie!K410</f>
        <v>0</v>
      </c>
      <c r="H410" s="2">
        <f t="shared" ref="H410:H419" si="73">G410/$I410</f>
        <v>0</v>
      </c>
      <c r="I410" s="3">
        <f>Chemie!M410</f>
        <v>10</v>
      </c>
      <c r="J410" s="3">
        <f>Chemie!N410</f>
        <v>19</v>
      </c>
      <c r="K410" s="3">
        <f>Chemie!O410</f>
        <v>29</v>
      </c>
      <c r="L410" s="34"/>
      <c r="M410" s="34"/>
      <c r="N410" s="34"/>
      <c r="O410" s="34"/>
    </row>
    <row r="411" spans="2:15" s="123" customFormat="1" x14ac:dyDescent="0.2">
      <c r="B411" s="24" t="s">
        <v>161</v>
      </c>
      <c r="C411" s="1">
        <f>Chemie!C411+Chemie!E411</f>
        <v>4</v>
      </c>
      <c r="D411" s="2">
        <f t="shared" si="72"/>
        <v>0.16666666666666666</v>
      </c>
      <c r="E411" s="1">
        <f>Chemie!G411</f>
        <v>4</v>
      </c>
      <c r="F411" s="2">
        <f t="shared" si="72"/>
        <v>0.16666666666666666</v>
      </c>
      <c r="G411" s="1">
        <f>Chemie!I411+Chemie!K411</f>
        <v>16</v>
      </c>
      <c r="H411" s="2">
        <f t="shared" si="73"/>
        <v>0.66666666666666663</v>
      </c>
      <c r="I411" s="3">
        <f>Chemie!M411</f>
        <v>24</v>
      </c>
      <c r="J411" s="3">
        <f>Chemie!N411</f>
        <v>5</v>
      </c>
      <c r="K411" s="3">
        <f>Chemie!O411</f>
        <v>29</v>
      </c>
      <c r="L411" s="34"/>
      <c r="M411" s="34"/>
      <c r="N411" s="34"/>
      <c r="O411" s="34"/>
    </row>
    <row r="412" spans="2:15" s="123" customFormat="1" x14ac:dyDescent="0.2">
      <c r="B412" s="24" t="s">
        <v>162</v>
      </c>
      <c r="C412" s="1">
        <f>Chemie!C412+Chemie!E412</f>
        <v>2</v>
      </c>
      <c r="D412" s="2">
        <f t="shared" si="72"/>
        <v>8.3333333333333329E-2</v>
      </c>
      <c r="E412" s="1">
        <f>Chemie!G412</f>
        <v>2</v>
      </c>
      <c r="F412" s="2">
        <f t="shared" si="72"/>
        <v>8.3333333333333329E-2</v>
      </c>
      <c r="G412" s="1">
        <f>Chemie!I412+Chemie!K412</f>
        <v>20</v>
      </c>
      <c r="H412" s="2">
        <f t="shared" si="73"/>
        <v>0.83333333333333337</v>
      </c>
      <c r="I412" s="3">
        <f>Chemie!M412</f>
        <v>24</v>
      </c>
      <c r="J412" s="3">
        <f>Chemie!N412</f>
        <v>5</v>
      </c>
      <c r="K412" s="3">
        <f>Chemie!O412</f>
        <v>29</v>
      </c>
      <c r="L412" s="34"/>
      <c r="M412" s="34"/>
      <c r="N412" s="34"/>
      <c r="O412" s="34"/>
    </row>
    <row r="413" spans="2:15" s="123" customFormat="1" ht="24" x14ac:dyDescent="0.2">
      <c r="B413" s="24" t="s">
        <v>163</v>
      </c>
      <c r="C413" s="1">
        <f>Chemie!C413+Chemie!E413</f>
        <v>6</v>
      </c>
      <c r="D413" s="2">
        <f t="shared" si="72"/>
        <v>0.25</v>
      </c>
      <c r="E413" s="1">
        <f>Chemie!G413</f>
        <v>8</v>
      </c>
      <c r="F413" s="2">
        <f t="shared" si="72"/>
        <v>0.33333333333333331</v>
      </c>
      <c r="G413" s="1">
        <f>Chemie!I413+Chemie!K413</f>
        <v>10</v>
      </c>
      <c r="H413" s="2">
        <f t="shared" si="73"/>
        <v>0.41666666666666669</v>
      </c>
      <c r="I413" s="3">
        <f>Chemie!M413</f>
        <v>24</v>
      </c>
      <c r="J413" s="3">
        <f>Chemie!N413</f>
        <v>5</v>
      </c>
      <c r="K413" s="3">
        <f>Chemie!O413</f>
        <v>29</v>
      </c>
      <c r="L413" s="34"/>
      <c r="M413" s="34"/>
      <c r="N413" s="34"/>
      <c r="O413" s="34"/>
    </row>
    <row r="414" spans="2:15" s="123" customFormat="1" x14ac:dyDescent="0.2">
      <c r="B414" s="24" t="s">
        <v>164</v>
      </c>
      <c r="C414" s="1">
        <f>Chemie!C414+Chemie!E414</f>
        <v>1</v>
      </c>
      <c r="D414" s="2">
        <f t="shared" si="72"/>
        <v>4.1666666666666664E-2</v>
      </c>
      <c r="E414" s="1">
        <f>Chemie!G414</f>
        <v>3</v>
      </c>
      <c r="F414" s="2">
        <f t="shared" si="72"/>
        <v>0.125</v>
      </c>
      <c r="G414" s="1">
        <f>Chemie!I414+Chemie!K414</f>
        <v>20</v>
      </c>
      <c r="H414" s="2">
        <f t="shared" si="73"/>
        <v>0.83333333333333337</v>
      </c>
      <c r="I414" s="3">
        <f>Chemie!M414</f>
        <v>24</v>
      </c>
      <c r="J414" s="3">
        <f>Chemie!N414</f>
        <v>5</v>
      </c>
      <c r="K414" s="3">
        <f>Chemie!O414</f>
        <v>29</v>
      </c>
      <c r="L414" s="34"/>
      <c r="M414" s="34"/>
      <c r="N414" s="34"/>
      <c r="O414" s="34"/>
    </row>
    <row r="415" spans="2:15" s="123" customFormat="1" x14ac:dyDescent="0.2">
      <c r="B415" s="24" t="s">
        <v>165</v>
      </c>
      <c r="C415" s="1">
        <f>Chemie!C415+Chemie!E415</f>
        <v>7</v>
      </c>
      <c r="D415" s="2">
        <f t="shared" si="72"/>
        <v>0.30434782608695654</v>
      </c>
      <c r="E415" s="1">
        <f>Chemie!G415</f>
        <v>12</v>
      </c>
      <c r="F415" s="2">
        <f t="shared" si="72"/>
        <v>0.52173913043478259</v>
      </c>
      <c r="G415" s="1">
        <f>Chemie!I415+Chemie!K415</f>
        <v>4</v>
      </c>
      <c r="H415" s="2">
        <f t="shared" si="73"/>
        <v>0.17391304347826086</v>
      </c>
      <c r="I415" s="3">
        <f>Chemie!M415</f>
        <v>23</v>
      </c>
      <c r="J415" s="3">
        <f>Chemie!N415</f>
        <v>6</v>
      </c>
      <c r="K415" s="3">
        <f>Chemie!O415</f>
        <v>29</v>
      </c>
      <c r="L415" s="34"/>
      <c r="M415" s="34"/>
      <c r="N415" s="34"/>
      <c r="O415" s="34"/>
    </row>
    <row r="416" spans="2:15" s="123" customFormat="1" x14ac:dyDescent="0.2">
      <c r="B416" s="24" t="s">
        <v>166</v>
      </c>
      <c r="C416" s="1">
        <f>Chemie!C416+Chemie!E416</f>
        <v>1</v>
      </c>
      <c r="D416" s="2">
        <f t="shared" si="72"/>
        <v>4.3478260869565216E-2</v>
      </c>
      <c r="E416" s="1">
        <f>Chemie!G416</f>
        <v>8</v>
      </c>
      <c r="F416" s="2">
        <f t="shared" si="72"/>
        <v>0.34782608695652173</v>
      </c>
      <c r="G416" s="1">
        <f>Chemie!I416+Chemie!K416</f>
        <v>14</v>
      </c>
      <c r="H416" s="2">
        <f t="shared" si="73"/>
        <v>0.60869565217391308</v>
      </c>
      <c r="I416" s="3">
        <f>Chemie!M416</f>
        <v>23</v>
      </c>
      <c r="J416" s="3">
        <f>Chemie!N416</f>
        <v>6</v>
      </c>
      <c r="K416" s="3">
        <f>Chemie!O416</f>
        <v>29</v>
      </c>
      <c r="L416" s="34"/>
      <c r="M416" s="34"/>
      <c r="N416" s="34"/>
      <c r="O416" s="34"/>
    </row>
    <row r="417" spans="2:15" s="123" customFormat="1" x14ac:dyDescent="0.2">
      <c r="B417" s="24" t="s">
        <v>167</v>
      </c>
      <c r="C417" s="1">
        <f>Chemie!C417+Chemie!E417</f>
        <v>2</v>
      </c>
      <c r="D417" s="2">
        <f t="shared" si="72"/>
        <v>8.6956521739130432E-2</v>
      </c>
      <c r="E417" s="1">
        <f>Chemie!G417</f>
        <v>6</v>
      </c>
      <c r="F417" s="2">
        <f t="shared" si="72"/>
        <v>0.2608695652173913</v>
      </c>
      <c r="G417" s="1">
        <f>Chemie!I417+Chemie!K417</f>
        <v>15</v>
      </c>
      <c r="H417" s="2">
        <f t="shared" si="73"/>
        <v>0.65217391304347827</v>
      </c>
      <c r="I417" s="3">
        <f>Chemie!M417</f>
        <v>23</v>
      </c>
      <c r="J417" s="3">
        <f>Chemie!N417</f>
        <v>6</v>
      </c>
      <c r="K417" s="3">
        <f>Chemie!O417</f>
        <v>29</v>
      </c>
      <c r="L417" s="34"/>
      <c r="M417" s="34"/>
      <c r="N417" s="34"/>
      <c r="O417" s="34"/>
    </row>
    <row r="418" spans="2:15" s="123" customFormat="1" x14ac:dyDescent="0.2">
      <c r="B418" s="24" t="s">
        <v>168</v>
      </c>
      <c r="C418" s="1">
        <f>Chemie!C418+Chemie!E418</f>
        <v>0</v>
      </c>
      <c r="D418" s="2">
        <f t="shared" si="72"/>
        <v>0</v>
      </c>
      <c r="E418" s="1">
        <f>Chemie!G418</f>
        <v>3</v>
      </c>
      <c r="F418" s="2">
        <f t="shared" si="72"/>
        <v>0.125</v>
      </c>
      <c r="G418" s="1">
        <f>Chemie!I418+Chemie!K418</f>
        <v>21</v>
      </c>
      <c r="H418" s="2">
        <f t="shared" si="73"/>
        <v>0.875</v>
      </c>
      <c r="I418" s="3">
        <f>Chemie!M418</f>
        <v>24</v>
      </c>
      <c r="J418" s="3">
        <f>Chemie!N418</f>
        <v>5</v>
      </c>
      <c r="K418" s="3">
        <f>Chemie!O418</f>
        <v>29</v>
      </c>
      <c r="L418" s="34"/>
      <c r="M418" s="34"/>
      <c r="N418" s="34"/>
      <c r="O418" s="34"/>
    </row>
    <row r="419" spans="2:15" s="123" customFormat="1" x14ac:dyDescent="0.2">
      <c r="B419" s="24" t="s">
        <v>169</v>
      </c>
      <c r="C419" s="1">
        <f>Chemie!C419+Chemie!E419</f>
        <v>4</v>
      </c>
      <c r="D419" s="2">
        <f t="shared" si="72"/>
        <v>0.16666666666666666</v>
      </c>
      <c r="E419" s="1">
        <f>Chemie!G419</f>
        <v>5</v>
      </c>
      <c r="F419" s="2">
        <f t="shared" si="72"/>
        <v>0.20833333333333334</v>
      </c>
      <c r="G419" s="1">
        <f>Chemie!I419+Chemie!K419</f>
        <v>15</v>
      </c>
      <c r="H419" s="2">
        <f t="shared" si="73"/>
        <v>0.625</v>
      </c>
      <c r="I419" s="3">
        <f>Chemie!M419</f>
        <v>24</v>
      </c>
      <c r="J419" s="3">
        <f>Chemie!N419</f>
        <v>5</v>
      </c>
      <c r="K419" s="3">
        <f>Chemie!O419</f>
        <v>29</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352</v>
      </c>
      <c r="N426" s="208" t="s">
        <v>5</v>
      </c>
      <c r="O426" s="208" t="s">
        <v>353</v>
      </c>
    </row>
    <row r="427" spans="2:15" s="123" customFormat="1" x14ac:dyDescent="0.2">
      <c r="B427" s="24" t="s">
        <v>176</v>
      </c>
      <c r="C427" s="1">
        <f>Chemie!C427</f>
        <v>4</v>
      </c>
      <c r="D427" s="2">
        <f>C427/$M$427</f>
        <v>0.16666666666666666</v>
      </c>
      <c r="E427" s="1">
        <f>Chemie!E427</f>
        <v>10</v>
      </c>
      <c r="F427" s="2">
        <f>E427/$M$427</f>
        <v>0.41666666666666669</v>
      </c>
      <c r="G427" s="1">
        <f>Chemie!G427</f>
        <v>4</v>
      </c>
      <c r="H427" s="2">
        <f>G427/$M$427</f>
        <v>0.16666666666666666</v>
      </c>
      <c r="I427" s="1">
        <f>Chemie!I427</f>
        <v>3</v>
      </c>
      <c r="J427" s="2">
        <f>I427/$M$427</f>
        <v>0.125</v>
      </c>
      <c r="K427" s="1">
        <f>Chemie!K427</f>
        <v>3</v>
      </c>
      <c r="L427" s="2">
        <f>K427/$M$427</f>
        <v>0.125</v>
      </c>
      <c r="M427" s="3">
        <f t="shared" ref="M427:M437" si="74">C427+E427+G427+I427+K427</f>
        <v>24</v>
      </c>
      <c r="N427" s="10">
        <f>Chemie!N427</f>
        <v>5</v>
      </c>
      <c r="O427" s="36">
        <f t="shared" ref="O427:O437" si="75">M427+N427</f>
        <v>29</v>
      </c>
    </row>
    <row r="428" spans="2:15" s="123" customFormat="1" x14ac:dyDescent="0.2">
      <c r="B428" s="119" t="s">
        <v>177</v>
      </c>
      <c r="C428" s="1">
        <f>Chemie!C428</f>
        <v>7</v>
      </c>
      <c r="D428" s="2">
        <f>C428/$M$428</f>
        <v>0.29166666666666669</v>
      </c>
      <c r="E428" s="1">
        <f>Chemie!E428</f>
        <v>9</v>
      </c>
      <c r="F428" s="2">
        <f>E428/$M$428</f>
        <v>0.375</v>
      </c>
      <c r="G428" s="1">
        <f>Chemie!G428</f>
        <v>4</v>
      </c>
      <c r="H428" s="2">
        <f>G428/$M$428</f>
        <v>0.16666666666666666</v>
      </c>
      <c r="I428" s="1">
        <f>Chemie!I428</f>
        <v>0</v>
      </c>
      <c r="J428" s="2">
        <f>I428/$M$428</f>
        <v>0</v>
      </c>
      <c r="K428" s="1">
        <f>Chemie!K428</f>
        <v>4</v>
      </c>
      <c r="L428" s="2">
        <f>K428/$M$428</f>
        <v>0.16666666666666666</v>
      </c>
      <c r="M428" s="3">
        <f t="shared" si="74"/>
        <v>24</v>
      </c>
      <c r="N428" s="10">
        <f>Chemie!N428</f>
        <v>5</v>
      </c>
      <c r="O428" s="36">
        <f t="shared" si="75"/>
        <v>29</v>
      </c>
    </row>
    <row r="429" spans="2:15" s="123" customFormat="1" ht="24" x14ac:dyDescent="0.2">
      <c r="B429" s="24" t="s">
        <v>178</v>
      </c>
      <c r="C429" s="1">
        <f>Chemie!C429</f>
        <v>1</v>
      </c>
      <c r="D429" s="2">
        <f>C429/$M$429</f>
        <v>4.1666666666666664E-2</v>
      </c>
      <c r="E429" s="1">
        <f>Chemie!E429</f>
        <v>5</v>
      </c>
      <c r="F429" s="2">
        <f>E429/$M$429</f>
        <v>0.20833333333333334</v>
      </c>
      <c r="G429" s="1">
        <f>Chemie!G429</f>
        <v>13</v>
      </c>
      <c r="H429" s="2">
        <f>G429/$M$429</f>
        <v>0.54166666666666663</v>
      </c>
      <c r="I429" s="1">
        <f>Chemie!I429</f>
        <v>2</v>
      </c>
      <c r="J429" s="2">
        <f>I429/$M$429</f>
        <v>8.3333333333333329E-2</v>
      </c>
      <c r="K429" s="1">
        <f>Chemie!K429</f>
        <v>3</v>
      </c>
      <c r="L429" s="2">
        <f>K429/$M$429</f>
        <v>0.125</v>
      </c>
      <c r="M429" s="3">
        <f t="shared" si="74"/>
        <v>24</v>
      </c>
      <c r="N429" s="10">
        <f>Chemie!N429</f>
        <v>5</v>
      </c>
      <c r="O429" s="36">
        <f t="shared" si="75"/>
        <v>29</v>
      </c>
    </row>
    <row r="430" spans="2:15" s="123" customFormat="1" x14ac:dyDescent="0.2">
      <c r="B430" s="119" t="s">
        <v>179</v>
      </c>
      <c r="C430" s="1">
        <f>Chemie!C430</f>
        <v>2</v>
      </c>
      <c r="D430" s="2">
        <f>C430/$M$430</f>
        <v>8.3333333333333329E-2</v>
      </c>
      <c r="E430" s="1">
        <f>Chemie!E430</f>
        <v>9</v>
      </c>
      <c r="F430" s="2">
        <f>E430/$M$430</f>
        <v>0.375</v>
      </c>
      <c r="G430" s="1">
        <f>Chemie!G430</f>
        <v>8</v>
      </c>
      <c r="H430" s="2">
        <f>G430/$M$430</f>
        <v>0.33333333333333331</v>
      </c>
      <c r="I430" s="1">
        <f>Chemie!I430</f>
        <v>0</v>
      </c>
      <c r="J430" s="2">
        <f>I430/$M$430</f>
        <v>0</v>
      </c>
      <c r="K430" s="1">
        <f>Chemie!K430</f>
        <v>5</v>
      </c>
      <c r="L430" s="2">
        <f>K430/$M$430</f>
        <v>0.20833333333333334</v>
      </c>
      <c r="M430" s="3">
        <f t="shared" si="74"/>
        <v>24</v>
      </c>
      <c r="N430" s="10">
        <f>Chemie!N430</f>
        <v>5</v>
      </c>
      <c r="O430" s="36">
        <f t="shared" si="75"/>
        <v>29</v>
      </c>
    </row>
    <row r="431" spans="2:15" s="123" customFormat="1" x14ac:dyDescent="0.2">
      <c r="B431" s="24" t="s">
        <v>180</v>
      </c>
      <c r="C431" s="1">
        <f>Chemie!C431</f>
        <v>1</v>
      </c>
      <c r="D431" s="2">
        <f>C431/$M$431</f>
        <v>4.1666666666666664E-2</v>
      </c>
      <c r="E431" s="1">
        <f>Chemie!E431</f>
        <v>10</v>
      </c>
      <c r="F431" s="2">
        <f>E431/$M$431</f>
        <v>0.41666666666666669</v>
      </c>
      <c r="G431" s="1">
        <f>Chemie!G431</f>
        <v>9</v>
      </c>
      <c r="H431" s="2">
        <f>G431/$M$431</f>
        <v>0.375</v>
      </c>
      <c r="I431" s="1">
        <f>Chemie!I431</f>
        <v>0</v>
      </c>
      <c r="J431" s="2">
        <f>I431/$M$431</f>
        <v>0</v>
      </c>
      <c r="K431" s="1">
        <f>Chemie!K431</f>
        <v>4</v>
      </c>
      <c r="L431" s="2">
        <f>K431/$M$431</f>
        <v>0.16666666666666666</v>
      </c>
      <c r="M431" s="3">
        <f t="shared" si="74"/>
        <v>24</v>
      </c>
      <c r="N431" s="10">
        <f>Chemie!N431</f>
        <v>5</v>
      </c>
      <c r="O431" s="36">
        <f t="shared" si="75"/>
        <v>29</v>
      </c>
    </row>
    <row r="432" spans="2:15" s="123" customFormat="1" ht="24" x14ac:dyDescent="0.2">
      <c r="B432" s="24" t="s">
        <v>181</v>
      </c>
      <c r="C432" s="1">
        <f>Chemie!C432</f>
        <v>9</v>
      </c>
      <c r="D432" s="2">
        <f>C432/$M$432</f>
        <v>0.375</v>
      </c>
      <c r="E432" s="1">
        <f>Chemie!E432</f>
        <v>9</v>
      </c>
      <c r="F432" s="2">
        <f>E432/$M$432</f>
        <v>0.375</v>
      </c>
      <c r="G432" s="1">
        <f>Chemie!G432</f>
        <v>3</v>
      </c>
      <c r="H432" s="2">
        <f>G432/$M$432</f>
        <v>0.125</v>
      </c>
      <c r="I432" s="1">
        <f>Chemie!I432</f>
        <v>0</v>
      </c>
      <c r="J432" s="2">
        <f>I432/$M$432</f>
        <v>0</v>
      </c>
      <c r="K432" s="1">
        <f>Chemie!K432</f>
        <v>3</v>
      </c>
      <c r="L432" s="2">
        <f>K432/$M$432</f>
        <v>0.125</v>
      </c>
      <c r="M432" s="3">
        <f t="shared" si="74"/>
        <v>24</v>
      </c>
      <c r="N432" s="10">
        <f>Chemie!N432</f>
        <v>5</v>
      </c>
      <c r="O432" s="36">
        <f t="shared" si="75"/>
        <v>29</v>
      </c>
    </row>
    <row r="433" spans="2:16" x14ac:dyDescent="0.2">
      <c r="B433" s="119" t="s">
        <v>182</v>
      </c>
      <c r="C433" s="1">
        <f>Chemie!C433</f>
        <v>12</v>
      </c>
      <c r="D433" s="2">
        <f>C433/$M$433</f>
        <v>0.5</v>
      </c>
      <c r="E433" s="1">
        <f>Chemie!E433</f>
        <v>9</v>
      </c>
      <c r="F433" s="2">
        <f>E433/$M$433</f>
        <v>0.375</v>
      </c>
      <c r="G433" s="1">
        <f>Chemie!G433</f>
        <v>2</v>
      </c>
      <c r="H433" s="2">
        <f>G433/$M$433</f>
        <v>8.3333333333333329E-2</v>
      </c>
      <c r="I433" s="1">
        <f>Chemie!I433</f>
        <v>0</v>
      </c>
      <c r="J433" s="2">
        <f>I433/$M$433</f>
        <v>0</v>
      </c>
      <c r="K433" s="1">
        <f>Chemie!K433</f>
        <v>1</v>
      </c>
      <c r="L433" s="2">
        <f>K433/$M$433</f>
        <v>4.1666666666666664E-2</v>
      </c>
      <c r="M433" s="3">
        <f t="shared" si="74"/>
        <v>24</v>
      </c>
      <c r="N433" s="10">
        <f>Chemie!N433</f>
        <v>5</v>
      </c>
      <c r="O433" s="36">
        <f t="shared" si="75"/>
        <v>29</v>
      </c>
    </row>
    <row r="434" spans="2:16" x14ac:dyDescent="0.2">
      <c r="B434" s="24" t="s">
        <v>183</v>
      </c>
      <c r="C434" s="1">
        <f>Chemie!C434</f>
        <v>0</v>
      </c>
      <c r="D434" s="2">
        <f>C434/$M$434</f>
        <v>0</v>
      </c>
      <c r="E434" s="1">
        <f>Chemie!E434</f>
        <v>8</v>
      </c>
      <c r="F434" s="2">
        <f>E434/$M$434</f>
        <v>0.33333333333333331</v>
      </c>
      <c r="G434" s="1">
        <f>Chemie!G434</f>
        <v>14</v>
      </c>
      <c r="H434" s="2">
        <f>G434/$M$434</f>
        <v>0.58333333333333337</v>
      </c>
      <c r="I434" s="1">
        <f>Chemie!I434</f>
        <v>2</v>
      </c>
      <c r="J434" s="2">
        <f>I434/$M$434</f>
        <v>8.3333333333333329E-2</v>
      </c>
      <c r="K434" s="1">
        <f>Chemie!K434</f>
        <v>0</v>
      </c>
      <c r="L434" s="2">
        <f>K434/$M$434</f>
        <v>0</v>
      </c>
      <c r="M434" s="3">
        <f t="shared" si="74"/>
        <v>24</v>
      </c>
      <c r="N434" s="10">
        <f>Chemie!N434</f>
        <v>5</v>
      </c>
      <c r="O434" s="36">
        <f t="shared" si="75"/>
        <v>29</v>
      </c>
    </row>
    <row r="435" spans="2:16" x14ac:dyDescent="0.2">
      <c r="B435" s="24" t="s">
        <v>184</v>
      </c>
      <c r="C435" s="1">
        <f>Chemie!C435</f>
        <v>1</v>
      </c>
      <c r="D435" s="2">
        <f>C435/$M$435</f>
        <v>4.1666666666666664E-2</v>
      </c>
      <c r="E435" s="1">
        <f>Chemie!E435</f>
        <v>6</v>
      </c>
      <c r="F435" s="2">
        <f>E435/$M$435</f>
        <v>0.25</v>
      </c>
      <c r="G435" s="1">
        <f>Chemie!G435</f>
        <v>12</v>
      </c>
      <c r="H435" s="2">
        <f>G435/$M$435</f>
        <v>0.5</v>
      </c>
      <c r="I435" s="1">
        <f>Chemie!I435</f>
        <v>3</v>
      </c>
      <c r="J435" s="2">
        <f>I435/$M$435</f>
        <v>0.125</v>
      </c>
      <c r="K435" s="1">
        <f>Chemie!K435</f>
        <v>2</v>
      </c>
      <c r="L435" s="2">
        <f>K435/$M$435</f>
        <v>8.3333333333333329E-2</v>
      </c>
      <c r="M435" s="3">
        <f t="shared" si="74"/>
        <v>24</v>
      </c>
      <c r="N435" s="10">
        <f>Chemie!N435</f>
        <v>5</v>
      </c>
      <c r="O435" s="36">
        <f t="shared" si="75"/>
        <v>29</v>
      </c>
    </row>
    <row r="436" spans="2:16" x14ac:dyDescent="0.2">
      <c r="B436" s="119" t="s">
        <v>185</v>
      </c>
      <c r="C436" s="1">
        <f>Chemie!C436</f>
        <v>0</v>
      </c>
      <c r="D436" s="2">
        <f>C436/$M$436</f>
        <v>0</v>
      </c>
      <c r="E436" s="1">
        <f>Chemie!E436</f>
        <v>11</v>
      </c>
      <c r="F436" s="2">
        <f>E436/$M$436</f>
        <v>0.45833333333333331</v>
      </c>
      <c r="G436" s="1">
        <f>Chemie!G436</f>
        <v>10</v>
      </c>
      <c r="H436" s="2">
        <f>G436/$M$436</f>
        <v>0.41666666666666669</v>
      </c>
      <c r="I436" s="1">
        <f>Chemie!I436</f>
        <v>1</v>
      </c>
      <c r="J436" s="2">
        <f>I436/$M$436</f>
        <v>4.1666666666666664E-2</v>
      </c>
      <c r="K436" s="1">
        <f>Chemie!K436</f>
        <v>2</v>
      </c>
      <c r="L436" s="2">
        <f>K436/$M$436</f>
        <v>8.3333333333333329E-2</v>
      </c>
      <c r="M436" s="3">
        <f t="shared" si="74"/>
        <v>24</v>
      </c>
      <c r="N436" s="10">
        <f>Chemie!N436</f>
        <v>5</v>
      </c>
      <c r="O436" s="36">
        <f t="shared" si="75"/>
        <v>29</v>
      </c>
    </row>
    <row r="437" spans="2:16" x14ac:dyDescent="0.2">
      <c r="B437" s="119" t="s">
        <v>186</v>
      </c>
      <c r="C437" s="1">
        <f>Chemie!C437</f>
        <v>2</v>
      </c>
      <c r="D437" s="2">
        <f>C437/$M$437</f>
        <v>8.3333333333333329E-2</v>
      </c>
      <c r="E437" s="1">
        <f>Chemie!E437</f>
        <v>15</v>
      </c>
      <c r="F437" s="2">
        <f>E437/$M$437</f>
        <v>0.625</v>
      </c>
      <c r="G437" s="1">
        <f>Chemie!G437</f>
        <v>5</v>
      </c>
      <c r="H437" s="2">
        <f>G437/$M$437</f>
        <v>0.20833333333333334</v>
      </c>
      <c r="I437" s="1">
        <f>Chemie!I437</f>
        <v>0</v>
      </c>
      <c r="J437" s="2">
        <f>I437/$M$437</f>
        <v>0</v>
      </c>
      <c r="K437" s="1">
        <f>Chemie!K437</f>
        <v>2</v>
      </c>
      <c r="L437" s="2">
        <f>K437/$M$437</f>
        <v>8.3333333333333329E-2</v>
      </c>
      <c r="M437" s="3">
        <f t="shared" si="74"/>
        <v>24</v>
      </c>
      <c r="N437" s="10">
        <f>Chemie!N437</f>
        <v>5</v>
      </c>
      <c r="O437" s="36">
        <f t="shared" si="75"/>
        <v>29</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352</v>
      </c>
      <c r="L444" s="208" t="s">
        <v>5</v>
      </c>
      <c r="M444" s="208" t="s">
        <v>353</v>
      </c>
    </row>
    <row r="445" spans="2:16" x14ac:dyDescent="0.2">
      <c r="B445" s="24" t="s">
        <v>190</v>
      </c>
      <c r="C445" s="1">
        <f>Chemie!C445</f>
        <v>1</v>
      </c>
      <c r="D445" s="2">
        <f>C445/$K$445</f>
        <v>0.2</v>
      </c>
      <c r="E445" s="1">
        <f>Chemie!E445</f>
        <v>3</v>
      </c>
      <c r="F445" s="2">
        <f>E445/$K$445</f>
        <v>0.6</v>
      </c>
      <c r="G445" s="1">
        <f>Chemie!G445</f>
        <v>0</v>
      </c>
      <c r="H445" s="2">
        <f>G445/$K$445</f>
        <v>0</v>
      </c>
      <c r="I445" s="1">
        <f>Chemie!I445</f>
        <v>1</v>
      </c>
      <c r="J445" s="2">
        <f>I445/$K$445</f>
        <v>0.2</v>
      </c>
      <c r="K445" s="11">
        <f>C445+E445+G445+I445</f>
        <v>5</v>
      </c>
      <c r="L445" s="10">
        <f>Chemie!L445</f>
        <v>24</v>
      </c>
      <c r="M445" s="36">
        <f t="shared" ref="M445:M447" si="76">K445+L445</f>
        <v>29</v>
      </c>
      <c r="N445" s="123"/>
    </row>
    <row r="446" spans="2:16" x14ac:dyDescent="0.2">
      <c r="B446" s="24" t="s">
        <v>191</v>
      </c>
      <c r="C446" s="1">
        <f>Chemie!C446</f>
        <v>0</v>
      </c>
      <c r="D446" s="2">
        <f>C446/$K$446</f>
        <v>0</v>
      </c>
      <c r="E446" s="1">
        <f>Chemie!E446</f>
        <v>2</v>
      </c>
      <c r="F446" s="2">
        <f>E446/$K$446</f>
        <v>0.4</v>
      </c>
      <c r="G446" s="1">
        <f>Chemie!G446</f>
        <v>1</v>
      </c>
      <c r="H446" s="2">
        <f>G446/$K$446</f>
        <v>0.2</v>
      </c>
      <c r="I446" s="1">
        <f>Chemie!I446</f>
        <v>2</v>
      </c>
      <c r="J446" s="2">
        <f>I446/$K$446</f>
        <v>0.4</v>
      </c>
      <c r="K446" s="11">
        <f t="shared" ref="K446:K447" si="77">C446+E446+G446+I446</f>
        <v>5</v>
      </c>
      <c r="L446" s="10">
        <f>Chemie!L446</f>
        <v>24</v>
      </c>
      <c r="M446" s="36">
        <f t="shared" si="76"/>
        <v>29</v>
      </c>
      <c r="N446" s="123"/>
    </row>
    <row r="447" spans="2:16" x14ac:dyDescent="0.2">
      <c r="B447" s="24" t="s">
        <v>192</v>
      </c>
      <c r="C447" s="1">
        <f>Chemie!C447</f>
        <v>0</v>
      </c>
      <c r="D447" s="2">
        <f>C447/$K$447</f>
        <v>0</v>
      </c>
      <c r="E447" s="1">
        <f>Chemie!E447</f>
        <v>3</v>
      </c>
      <c r="F447" s="2">
        <f>E447/$K$447</f>
        <v>0.6</v>
      </c>
      <c r="G447" s="1">
        <f>Chemie!G447</f>
        <v>2</v>
      </c>
      <c r="H447" s="2">
        <f>G447/$K$447</f>
        <v>0.4</v>
      </c>
      <c r="I447" s="1">
        <f>Chemie!I447</f>
        <v>0</v>
      </c>
      <c r="J447" s="2">
        <f>I447/$K$447</f>
        <v>0</v>
      </c>
      <c r="K447" s="11">
        <f t="shared" si="77"/>
        <v>5</v>
      </c>
      <c r="L447" s="10">
        <f>Chemie!L447</f>
        <v>24</v>
      </c>
      <c r="M447" s="36">
        <f t="shared" si="76"/>
        <v>29</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352</v>
      </c>
      <c r="H455" s="34"/>
      <c r="I455" s="34"/>
      <c r="J455" s="34"/>
      <c r="K455" s="34"/>
      <c r="L455" s="34"/>
      <c r="M455" s="34"/>
      <c r="N455" s="34"/>
      <c r="O455" s="34"/>
    </row>
    <row r="456" spans="2:15" s="123" customFormat="1" x14ac:dyDescent="0.2">
      <c r="B456" s="24" t="s">
        <v>29</v>
      </c>
      <c r="C456" s="1">
        <f>Chemie!C456</f>
        <v>14</v>
      </c>
      <c r="D456" s="2">
        <f>C456/$G$456</f>
        <v>0.48275862068965519</v>
      </c>
      <c r="E456" s="1">
        <f>Chemie!E456</f>
        <v>15</v>
      </c>
      <c r="F456" s="2">
        <f>E456/$G$456</f>
        <v>0.51724137931034486</v>
      </c>
      <c r="G456" s="9">
        <f>C456+E456</f>
        <v>29</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38.450000000000003" customHeight="1" x14ac:dyDescent="0.2">
      <c r="B463" s="254"/>
      <c r="C463" s="208" t="s">
        <v>341</v>
      </c>
      <c r="D463" s="32"/>
      <c r="E463" s="208"/>
      <c r="F463" s="32"/>
      <c r="G463" s="208" t="s">
        <v>335</v>
      </c>
      <c r="H463" s="32"/>
      <c r="I463" s="208" t="s">
        <v>352</v>
      </c>
      <c r="J463" s="208" t="s">
        <v>5</v>
      </c>
      <c r="K463" s="208" t="s">
        <v>353</v>
      </c>
      <c r="L463" s="34"/>
      <c r="M463" s="34"/>
      <c r="N463" s="34"/>
      <c r="O463" s="34"/>
    </row>
    <row r="464" spans="2:15" s="123" customFormat="1" ht="24" x14ac:dyDescent="0.2">
      <c r="B464" s="24" t="s">
        <v>198</v>
      </c>
      <c r="C464" s="1">
        <f>Chemie!C464+Chemie!E464</f>
        <v>6</v>
      </c>
      <c r="D464" s="2">
        <f>C464/$I464</f>
        <v>0.42857142857142855</v>
      </c>
      <c r="E464" s="1">
        <f>Chemie!G464</f>
        <v>4</v>
      </c>
      <c r="F464" s="2">
        <f>E464/$I464</f>
        <v>0.2857142857142857</v>
      </c>
      <c r="G464" s="1">
        <f>Chemie!I464+Chemie!K464</f>
        <v>4</v>
      </c>
      <c r="H464" s="2">
        <f>G464/$I464</f>
        <v>0.2857142857142857</v>
      </c>
      <c r="I464" s="11">
        <f>Chemie!M464</f>
        <v>14</v>
      </c>
      <c r="J464" s="11">
        <f>Chemie!N464</f>
        <v>15</v>
      </c>
      <c r="K464" s="36">
        <f t="shared" ref="K464:K468" si="78">I464+J464</f>
        <v>29</v>
      </c>
      <c r="L464" s="34"/>
      <c r="M464" s="34"/>
      <c r="N464" s="34"/>
      <c r="O464" s="34"/>
    </row>
    <row r="465" spans="2:15" s="123" customFormat="1" x14ac:dyDescent="0.2">
      <c r="B465" s="24" t="s">
        <v>199</v>
      </c>
      <c r="C465" s="1">
        <f>Chemie!C465+Chemie!E465</f>
        <v>5</v>
      </c>
      <c r="D465" s="2">
        <f t="shared" ref="D465:F468" si="79">C465/$I465</f>
        <v>0.35714285714285715</v>
      </c>
      <c r="E465" s="1">
        <f>Chemie!G465</f>
        <v>5</v>
      </c>
      <c r="F465" s="2">
        <f t="shared" si="79"/>
        <v>0.35714285714285715</v>
      </c>
      <c r="G465" s="1">
        <f>Chemie!I465+Chemie!K465</f>
        <v>4</v>
      </c>
      <c r="H465" s="2">
        <f t="shared" ref="H465:H468" si="80">G465/$I465</f>
        <v>0.2857142857142857</v>
      </c>
      <c r="I465" s="11">
        <f>Chemie!M465</f>
        <v>14</v>
      </c>
      <c r="J465" s="11">
        <f>Chemie!N465</f>
        <v>15</v>
      </c>
      <c r="K465" s="36">
        <f t="shared" si="78"/>
        <v>29</v>
      </c>
      <c r="L465" s="34"/>
      <c r="M465" s="34"/>
      <c r="N465" s="34"/>
      <c r="O465" s="34"/>
    </row>
    <row r="466" spans="2:15" s="123" customFormat="1" x14ac:dyDescent="0.2">
      <c r="B466" s="24" t="s">
        <v>200</v>
      </c>
      <c r="C466" s="1">
        <f>Chemie!C466+Chemie!E466</f>
        <v>1</v>
      </c>
      <c r="D466" s="2">
        <f t="shared" si="79"/>
        <v>7.1428571428571425E-2</v>
      </c>
      <c r="E466" s="1">
        <f>Chemie!G466</f>
        <v>4</v>
      </c>
      <c r="F466" s="2">
        <f t="shared" si="79"/>
        <v>0.2857142857142857</v>
      </c>
      <c r="G466" s="1">
        <f>Chemie!I466+Chemie!K466</f>
        <v>9</v>
      </c>
      <c r="H466" s="2">
        <f t="shared" si="80"/>
        <v>0.6428571428571429</v>
      </c>
      <c r="I466" s="11">
        <f>Chemie!M466</f>
        <v>14</v>
      </c>
      <c r="J466" s="11">
        <f>Chemie!N466</f>
        <v>15</v>
      </c>
      <c r="K466" s="36">
        <f t="shared" si="78"/>
        <v>29</v>
      </c>
      <c r="L466" s="34"/>
      <c r="M466" s="34"/>
      <c r="N466" s="34"/>
      <c r="O466" s="34"/>
    </row>
    <row r="467" spans="2:15" s="123" customFormat="1" ht="24" x14ac:dyDescent="0.2">
      <c r="B467" s="24" t="s">
        <v>201</v>
      </c>
      <c r="C467" s="1">
        <f>Chemie!C467+Chemie!E467</f>
        <v>1</v>
      </c>
      <c r="D467" s="2">
        <f t="shared" si="79"/>
        <v>7.1428571428571425E-2</v>
      </c>
      <c r="E467" s="1">
        <f>Chemie!G467</f>
        <v>3</v>
      </c>
      <c r="F467" s="2">
        <f t="shared" si="79"/>
        <v>0.21428571428571427</v>
      </c>
      <c r="G467" s="1">
        <f>Chemie!I467+Chemie!K467</f>
        <v>10</v>
      </c>
      <c r="H467" s="2">
        <f t="shared" si="80"/>
        <v>0.7142857142857143</v>
      </c>
      <c r="I467" s="11">
        <f>Chemie!M467</f>
        <v>14</v>
      </c>
      <c r="J467" s="11">
        <f>Chemie!N467</f>
        <v>15</v>
      </c>
      <c r="K467" s="36">
        <f t="shared" si="78"/>
        <v>29</v>
      </c>
      <c r="L467" s="34"/>
      <c r="M467" s="34"/>
      <c r="N467" s="34"/>
      <c r="O467" s="34"/>
    </row>
    <row r="468" spans="2:15" s="123" customFormat="1" x14ac:dyDescent="0.2">
      <c r="B468" s="119" t="s">
        <v>114</v>
      </c>
      <c r="C468" s="1">
        <f>Chemie!C468+Chemie!E468</f>
        <v>0</v>
      </c>
      <c r="D468" s="2">
        <f t="shared" si="79"/>
        <v>0</v>
      </c>
      <c r="E468" s="1">
        <f>Chemie!G468</f>
        <v>0</v>
      </c>
      <c r="F468" s="2">
        <f t="shared" si="79"/>
        <v>0</v>
      </c>
      <c r="G468" s="1">
        <f>Chemie!I468+Chemie!K468</f>
        <v>2</v>
      </c>
      <c r="H468" s="2">
        <f t="shared" si="80"/>
        <v>1</v>
      </c>
      <c r="I468" s="11">
        <f>Chemie!M468</f>
        <v>2</v>
      </c>
      <c r="J468" s="11">
        <f>Chemie!N468</f>
        <v>27</v>
      </c>
      <c r="K468" s="36">
        <f t="shared" si="78"/>
        <v>29</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352</v>
      </c>
      <c r="J475" s="208" t="s">
        <v>5</v>
      </c>
      <c r="K475" s="208" t="s">
        <v>353</v>
      </c>
      <c r="L475" s="34"/>
      <c r="M475" s="34"/>
      <c r="N475" s="34"/>
      <c r="O475" s="34"/>
    </row>
    <row r="476" spans="2:15" s="123" customFormat="1" ht="24" x14ac:dyDescent="0.2">
      <c r="B476" s="24" t="s">
        <v>204</v>
      </c>
      <c r="C476" s="1">
        <f>Chemie!C476+Chemie!E476</f>
        <v>3</v>
      </c>
      <c r="D476" s="2">
        <f>C476/$I476</f>
        <v>0.27272727272727271</v>
      </c>
      <c r="E476" s="1">
        <f>Chemie!G476</f>
        <v>2</v>
      </c>
      <c r="F476" s="2">
        <f>E476/$I476</f>
        <v>0.18181818181818182</v>
      </c>
      <c r="G476" s="1">
        <f>Chemie!I476+Chemie!K476</f>
        <v>6</v>
      </c>
      <c r="H476" s="2">
        <f>G476/$I476</f>
        <v>0.54545454545454541</v>
      </c>
      <c r="I476" s="11">
        <f>Chemie!M476</f>
        <v>11</v>
      </c>
      <c r="J476" s="11">
        <f>Chemie!N476</f>
        <v>18</v>
      </c>
      <c r="K476" s="36">
        <f t="shared" ref="K476:K481" si="81">I476+J476</f>
        <v>29</v>
      </c>
      <c r="L476" s="34"/>
      <c r="M476" s="34"/>
      <c r="N476" s="34"/>
      <c r="O476" s="34"/>
    </row>
    <row r="477" spans="2:15" s="123" customFormat="1" x14ac:dyDescent="0.2">
      <c r="B477" s="24" t="s">
        <v>205</v>
      </c>
      <c r="C477" s="1">
        <f>Chemie!C477+Chemie!E477</f>
        <v>4</v>
      </c>
      <c r="D477" s="2">
        <f t="shared" ref="D477:F480" si="82">C477/$I477</f>
        <v>0.36363636363636365</v>
      </c>
      <c r="E477" s="1">
        <f>Chemie!G477</f>
        <v>2</v>
      </c>
      <c r="F477" s="2">
        <f t="shared" si="82"/>
        <v>0.18181818181818182</v>
      </c>
      <c r="G477" s="1">
        <f>Chemie!I477+Chemie!K477</f>
        <v>5</v>
      </c>
      <c r="H477" s="2">
        <f t="shared" ref="H477:H480" si="83">G477/$I477</f>
        <v>0.45454545454545453</v>
      </c>
      <c r="I477" s="11">
        <f>Chemie!M477</f>
        <v>11</v>
      </c>
      <c r="J477" s="11">
        <f>Chemie!N477</f>
        <v>18</v>
      </c>
      <c r="K477" s="36">
        <f t="shared" si="81"/>
        <v>29</v>
      </c>
      <c r="L477" s="34"/>
      <c r="M477" s="34"/>
      <c r="N477" s="34"/>
      <c r="O477" s="34"/>
    </row>
    <row r="478" spans="2:15" s="123" customFormat="1" ht="24" x14ac:dyDescent="0.2">
      <c r="B478" s="24" t="s">
        <v>206</v>
      </c>
      <c r="C478" s="1">
        <f>Chemie!C478+Chemie!E478</f>
        <v>4</v>
      </c>
      <c r="D478" s="2">
        <f t="shared" si="82"/>
        <v>0.30769230769230771</v>
      </c>
      <c r="E478" s="1">
        <f>Chemie!G478</f>
        <v>4</v>
      </c>
      <c r="F478" s="2">
        <f t="shared" si="82"/>
        <v>0.30769230769230771</v>
      </c>
      <c r="G478" s="1">
        <f>Chemie!I478+Chemie!K478</f>
        <v>5</v>
      </c>
      <c r="H478" s="2">
        <f t="shared" si="83"/>
        <v>0.38461538461538464</v>
      </c>
      <c r="I478" s="11">
        <f>Chemie!M478</f>
        <v>13</v>
      </c>
      <c r="J478" s="11">
        <f>Chemie!N478</f>
        <v>16</v>
      </c>
      <c r="K478" s="36">
        <f t="shared" si="81"/>
        <v>29</v>
      </c>
      <c r="L478" s="34"/>
      <c r="M478" s="34"/>
      <c r="N478" s="34"/>
      <c r="O478" s="34"/>
    </row>
    <row r="479" spans="2:15" s="123" customFormat="1" ht="24" x14ac:dyDescent="0.2">
      <c r="B479" s="24" t="s">
        <v>207</v>
      </c>
      <c r="C479" s="1">
        <f>Chemie!C479+Chemie!E479</f>
        <v>1</v>
      </c>
      <c r="D479" s="2">
        <f t="shared" si="82"/>
        <v>8.3333333333333329E-2</v>
      </c>
      <c r="E479" s="1">
        <f>Chemie!G479</f>
        <v>1</v>
      </c>
      <c r="F479" s="2">
        <f t="shared" si="82"/>
        <v>8.3333333333333329E-2</v>
      </c>
      <c r="G479" s="1">
        <f>Chemie!I479+Chemie!K479</f>
        <v>10</v>
      </c>
      <c r="H479" s="2">
        <f t="shared" si="83"/>
        <v>0.83333333333333337</v>
      </c>
      <c r="I479" s="11">
        <f>Chemie!M479</f>
        <v>12</v>
      </c>
      <c r="J479" s="11">
        <f>Chemie!N479</f>
        <v>17</v>
      </c>
      <c r="K479" s="36">
        <f t="shared" si="81"/>
        <v>29</v>
      </c>
      <c r="L479" s="34"/>
      <c r="M479" s="34"/>
      <c r="N479" s="34"/>
      <c r="O479" s="34"/>
    </row>
    <row r="480" spans="2:15" s="123" customFormat="1" x14ac:dyDescent="0.2">
      <c r="B480" s="24" t="s">
        <v>208</v>
      </c>
      <c r="C480" s="1">
        <f>Chemie!C480+Chemie!E480</f>
        <v>2</v>
      </c>
      <c r="D480" s="2">
        <f t="shared" si="82"/>
        <v>0.16666666666666666</v>
      </c>
      <c r="E480" s="1">
        <f>Chemie!G480</f>
        <v>1</v>
      </c>
      <c r="F480" s="2">
        <f t="shared" si="82"/>
        <v>8.3333333333333329E-2</v>
      </c>
      <c r="G480" s="1">
        <f>Chemie!I480+Chemie!K480</f>
        <v>9</v>
      </c>
      <c r="H480" s="2">
        <f t="shared" si="83"/>
        <v>0.75</v>
      </c>
      <c r="I480" s="11">
        <f>Chemie!M480</f>
        <v>12</v>
      </c>
      <c r="J480" s="11">
        <f>Chemie!N480</f>
        <v>17</v>
      </c>
      <c r="K480" s="36">
        <f t="shared" si="81"/>
        <v>29</v>
      </c>
      <c r="L480" s="34"/>
      <c r="M480" s="34"/>
      <c r="N480" s="34"/>
      <c r="O480" s="34"/>
    </row>
    <row r="481" spans="2:15" s="123" customFormat="1" x14ac:dyDescent="0.2">
      <c r="B481" s="119" t="s">
        <v>114</v>
      </c>
      <c r="C481" s="1">
        <f>Chemie!C481+Chemie!E481</f>
        <v>0</v>
      </c>
      <c r="D481" s="2">
        <v>0</v>
      </c>
      <c r="E481" s="1">
        <f>Chemie!G481</f>
        <v>0</v>
      </c>
      <c r="F481" s="2">
        <v>0</v>
      </c>
      <c r="G481" s="1">
        <f>Chemie!I481+Chemie!K481</f>
        <v>0</v>
      </c>
      <c r="H481" s="2">
        <v>0</v>
      </c>
      <c r="I481" s="11">
        <f>Chemie!M481</f>
        <v>0</v>
      </c>
      <c r="J481" s="11">
        <f>Chemie!N481</f>
        <v>29</v>
      </c>
      <c r="K481" s="36">
        <f t="shared" si="81"/>
        <v>29</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39" customHeight="1" x14ac:dyDescent="0.2">
      <c r="B488" s="254"/>
      <c r="C488" s="208" t="s">
        <v>341</v>
      </c>
      <c r="D488" s="32"/>
      <c r="E488" s="208"/>
      <c r="F488" s="32"/>
      <c r="G488" s="208" t="s">
        <v>335</v>
      </c>
      <c r="H488" s="32"/>
      <c r="I488" s="208" t="s">
        <v>352</v>
      </c>
      <c r="J488" s="208" t="s">
        <v>5</v>
      </c>
      <c r="K488" s="208" t="s">
        <v>353</v>
      </c>
      <c r="L488" s="34"/>
      <c r="M488" s="34"/>
      <c r="N488" s="34"/>
      <c r="O488" s="34"/>
    </row>
    <row r="489" spans="2:15" s="123" customFormat="1" x14ac:dyDescent="0.2">
      <c r="B489" s="24" t="s">
        <v>210</v>
      </c>
      <c r="C489" s="1">
        <f>Chemie!C489+Chemie!E489</f>
        <v>6</v>
      </c>
      <c r="D489" s="2">
        <f>C489/$I489</f>
        <v>0.8571428571428571</v>
      </c>
      <c r="E489" s="1">
        <f>Chemie!G489</f>
        <v>0</v>
      </c>
      <c r="F489" s="2">
        <f>E489/$I489</f>
        <v>0</v>
      </c>
      <c r="G489" s="1">
        <f>Chemie!I489+Chemie!K489</f>
        <v>1</v>
      </c>
      <c r="H489" s="2">
        <f>G489/$I489</f>
        <v>0.14285714285714285</v>
      </c>
      <c r="I489" s="11">
        <f>Chemie!M489</f>
        <v>7</v>
      </c>
      <c r="J489" s="11">
        <f>Chemie!N489</f>
        <v>22</v>
      </c>
      <c r="K489" s="36">
        <f t="shared" ref="K489:K496" si="84">I489+J489</f>
        <v>29</v>
      </c>
      <c r="L489" s="34"/>
      <c r="M489" s="34"/>
      <c r="N489" s="34"/>
      <c r="O489" s="34"/>
    </row>
    <row r="490" spans="2:15" s="123" customFormat="1" ht="24" x14ac:dyDescent="0.2">
      <c r="B490" s="24" t="s">
        <v>211</v>
      </c>
      <c r="C490" s="1">
        <f>Chemie!C490+Chemie!E490</f>
        <v>4</v>
      </c>
      <c r="D490" s="2">
        <f t="shared" ref="D490:F496" si="85">C490/$I490</f>
        <v>0.5</v>
      </c>
      <c r="E490" s="1">
        <f>Chemie!G490</f>
        <v>1</v>
      </c>
      <c r="F490" s="2">
        <f t="shared" si="85"/>
        <v>0.125</v>
      </c>
      <c r="G490" s="1">
        <f>Chemie!I490+Chemie!K490</f>
        <v>3</v>
      </c>
      <c r="H490" s="2">
        <f t="shared" ref="H490:H496" si="86">G490/$I490</f>
        <v>0.375</v>
      </c>
      <c r="I490" s="11">
        <f>Chemie!M490</f>
        <v>8</v>
      </c>
      <c r="J490" s="11">
        <f>Chemie!N490</f>
        <v>21</v>
      </c>
      <c r="K490" s="36">
        <f t="shared" si="84"/>
        <v>29</v>
      </c>
      <c r="L490" s="34"/>
      <c r="M490" s="34"/>
      <c r="N490" s="34"/>
      <c r="O490" s="34"/>
    </row>
    <row r="491" spans="2:15" s="123" customFormat="1" ht="36" x14ac:dyDescent="0.2">
      <c r="B491" s="24" t="s">
        <v>212</v>
      </c>
      <c r="C491" s="1">
        <f>Chemie!C491+Chemie!E491</f>
        <v>3</v>
      </c>
      <c r="D491" s="2">
        <f t="shared" si="85"/>
        <v>0.375</v>
      </c>
      <c r="E491" s="1">
        <f>Chemie!G491</f>
        <v>4</v>
      </c>
      <c r="F491" s="2">
        <f t="shared" si="85"/>
        <v>0.5</v>
      </c>
      <c r="G491" s="1">
        <f>Chemie!I491+Chemie!K491</f>
        <v>1</v>
      </c>
      <c r="H491" s="2">
        <f t="shared" si="86"/>
        <v>0.125</v>
      </c>
      <c r="I491" s="11">
        <f>Chemie!M491</f>
        <v>8</v>
      </c>
      <c r="J491" s="11">
        <f>Chemie!N491</f>
        <v>21</v>
      </c>
      <c r="K491" s="36">
        <f t="shared" si="84"/>
        <v>29</v>
      </c>
      <c r="L491" s="34"/>
      <c r="M491" s="34"/>
      <c r="N491" s="34"/>
      <c r="O491" s="34"/>
    </row>
    <row r="492" spans="2:15" s="123" customFormat="1" ht="36" x14ac:dyDescent="0.2">
      <c r="B492" s="24" t="s">
        <v>213</v>
      </c>
      <c r="C492" s="1">
        <f>Chemie!C492+Chemie!E492</f>
        <v>5</v>
      </c>
      <c r="D492" s="2">
        <f t="shared" si="85"/>
        <v>0.7142857142857143</v>
      </c>
      <c r="E492" s="1">
        <f>Chemie!G492</f>
        <v>1</v>
      </c>
      <c r="F492" s="2">
        <f t="shared" si="85"/>
        <v>0.14285714285714285</v>
      </c>
      <c r="G492" s="1">
        <f>Chemie!I492+Chemie!K492</f>
        <v>1</v>
      </c>
      <c r="H492" s="2">
        <f t="shared" si="86"/>
        <v>0.14285714285714285</v>
      </c>
      <c r="I492" s="11">
        <f>Chemie!M492</f>
        <v>7</v>
      </c>
      <c r="J492" s="11">
        <f>Chemie!N492</f>
        <v>22</v>
      </c>
      <c r="K492" s="36">
        <f t="shared" si="84"/>
        <v>29</v>
      </c>
      <c r="L492" s="34"/>
      <c r="M492" s="34"/>
      <c r="N492" s="34"/>
      <c r="O492" s="34"/>
    </row>
    <row r="493" spans="2:15" s="123" customFormat="1" ht="36" x14ac:dyDescent="0.2">
      <c r="B493" s="24" t="s">
        <v>214</v>
      </c>
      <c r="C493" s="1">
        <f>Chemie!C493+Chemie!E493</f>
        <v>5</v>
      </c>
      <c r="D493" s="2">
        <f t="shared" si="85"/>
        <v>0.7142857142857143</v>
      </c>
      <c r="E493" s="1">
        <f>Chemie!G493</f>
        <v>1</v>
      </c>
      <c r="F493" s="2">
        <f t="shared" si="85"/>
        <v>0.14285714285714285</v>
      </c>
      <c r="G493" s="1">
        <f>Chemie!I493+Chemie!K493</f>
        <v>1</v>
      </c>
      <c r="H493" s="2">
        <f t="shared" si="86"/>
        <v>0.14285714285714285</v>
      </c>
      <c r="I493" s="11">
        <f>Chemie!M493</f>
        <v>7</v>
      </c>
      <c r="J493" s="11">
        <f>Chemie!N493</f>
        <v>22</v>
      </c>
      <c r="K493" s="36">
        <f t="shared" si="84"/>
        <v>29</v>
      </c>
      <c r="L493" s="34"/>
      <c r="M493" s="34"/>
      <c r="N493" s="34"/>
      <c r="O493" s="34"/>
    </row>
    <row r="494" spans="2:15" s="123" customFormat="1" ht="24" x14ac:dyDescent="0.2">
      <c r="B494" s="24" t="s">
        <v>215</v>
      </c>
      <c r="C494" s="1">
        <f>Chemie!C494+Chemie!E494</f>
        <v>4</v>
      </c>
      <c r="D494" s="2">
        <f t="shared" si="85"/>
        <v>0.66666666666666663</v>
      </c>
      <c r="E494" s="1">
        <f>Chemie!G494</f>
        <v>0</v>
      </c>
      <c r="F494" s="2">
        <f t="shared" si="85"/>
        <v>0</v>
      </c>
      <c r="G494" s="1">
        <f>Chemie!I494+Chemie!K494</f>
        <v>2</v>
      </c>
      <c r="H494" s="2">
        <f t="shared" si="86"/>
        <v>0.33333333333333331</v>
      </c>
      <c r="I494" s="11">
        <f>Chemie!M494</f>
        <v>6</v>
      </c>
      <c r="J494" s="11">
        <f>Chemie!N494</f>
        <v>23</v>
      </c>
      <c r="K494" s="36">
        <f t="shared" si="84"/>
        <v>29</v>
      </c>
      <c r="L494" s="34"/>
      <c r="M494" s="34"/>
      <c r="N494" s="34"/>
      <c r="O494" s="34"/>
    </row>
    <row r="495" spans="2:15" s="123" customFormat="1" ht="36" x14ac:dyDescent="0.2">
      <c r="B495" s="24" t="s">
        <v>216</v>
      </c>
      <c r="C495" s="1">
        <f>Chemie!C495+Chemie!E495</f>
        <v>1</v>
      </c>
      <c r="D495" s="2">
        <f t="shared" si="85"/>
        <v>0.125</v>
      </c>
      <c r="E495" s="1">
        <f>Chemie!G495</f>
        <v>3</v>
      </c>
      <c r="F495" s="2">
        <f t="shared" si="85"/>
        <v>0.375</v>
      </c>
      <c r="G495" s="1">
        <f>Chemie!I495+Chemie!K495</f>
        <v>4</v>
      </c>
      <c r="H495" s="2">
        <f t="shared" si="86"/>
        <v>0.5</v>
      </c>
      <c r="I495" s="11">
        <f>Chemie!M495</f>
        <v>8</v>
      </c>
      <c r="J495" s="11">
        <f>Chemie!N495</f>
        <v>21</v>
      </c>
      <c r="K495" s="36">
        <f t="shared" si="84"/>
        <v>29</v>
      </c>
      <c r="L495" s="34"/>
      <c r="M495" s="34"/>
      <c r="N495" s="34"/>
      <c r="O495" s="34"/>
    </row>
    <row r="496" spans="2:15" s="123" customFormat="1" x14ac:dyDescent="0.2">
      <c r="B496" s="119" t="s">
        <v>114</v>
      </c>
      <c r="C496" s="1">
        <f>Chemie!C496+Chemie!E496</f>
        <v>0</v>
      </c>
      <c r="D496" s="2">
        <f t="shared" si="85"/>
        <v>0</v>
      </c>
      <c r="E496" s="1">
        <f>Chemie!G496</f>
        <v>0</v>
      </c>
      <c r="F496" s="2">
        <f t="shared" si="85"/>
        <v>0</v>
      </c>
      <c r="G496" s="1">
        <f>Chemie!I496+Chemie!K496</f>
        <v>2</v>
      </c>
      <c r="H496" s="2">
        <f t="shared" si="86"/>
        <v>1</v>
      </c>
      <c r="I496" s="11">
        <f>Chemie!M496</f>
        <v>2</v>
      </c>
      <c r="J496" s="11">
        <f>Chemie!N496</f>
        <v>27</v>
      </c>
      <c r="K496" s="36">
        <f t="shared" si="84"/>
        <v>29</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36" x14ac:dyDescent="0.2">
      <c r="B505" s="253"/>
      <c r="C505" s="208" t="s">
        <v>220</v>
      </c>
      <c r="D505" s="32"/>
      <c r="E505" s="208"/>
      <c r="F505" s="32"/>
      <c r="G505" s="208" t="s">
        <v>221</v>
      </c>
      <c r="H505" s="32"/>
      <c r="I505" s="208" t="s">
        <v>352</v>
      </c>
      <c r="J505" s="208" t="s">
        <v>5</v>
      </c>
      <c r="K505" s="208" t="s">
        <v>353</v>
      </c>
      <c r="L505" s="34"/>
      <c r="M505" s="34"/>
      <c r="N505" s="34"/>
      <c r="O505" s="34"/>
    </row>
    <row r="506" spans="2:15" s="123" customFormat="1" x14ac:dyDescent="0.2">
      <c r="B506" s="24" t="s">
        <v>222</v>
      </c>
      <c r="C506" s="1">
        <f>Chemie!C506+Chemie!E506</f>
        <v>1</v>
      </c>
      <c r="D506" s="2">
        <f>C506/$I506</f>
        <v>5.5555555555555552E-2</v>
      </c>
      <c r="E506" s="1">
        <f>Chemie!G506</f>
        <v>3</v>
      </c>
      <c r="F506" s="2">
        <f>E506/$I506</f>
        <v>0.16666666666666666</v>
      </c>
      <c r="G506" s="1">
        <f>Chemie!I506+Chemie!K506</f>
        <v>14</v>
      </c>
      <c r="H506" s="2">
        <f>G506/$I506</f>
        <v>0.77777777777777779</v>
      </c>
      <c r="I506" s="11">
        <f>Chemie!M506</f>
        <v>18</v>
      </c>
      <c r="J506" s="11">
        <f>Chemie!N506</f>
        <v>0</v>
      </c>
      <c r="K506" s="36">
        <f t="shared" ref="K506:K519" si="87">I506+J506</f>
        <v>18</v>
      </c>
      <c r="L506" s="34"/>
      <c r="M506" s="34"/>
      <c r="N506" s="34"/>
      <c r="O506" s="34"/>
    </row>
    <row r="507" spans="2:15" s="123" customFormat="1" x14ac:dyDescent="0.2">
      <c r="B507" s="24" t="s">
        <v>223</v>
      </c>
      <c r="C507" s="1">
        <f>Chemie!C507+Chemie!E507</f>
        <v>17</v>
      </c>
      <c r="D507" s="2">
        <f t="shared" ref="D507:F519" si="88">C507/$I507</f>
        <v>0.94444444444444442</v>
      </c>
      <c r="E507" s="1">
        <f>Chemie!G507</f>
        <v>1</v>
      </c>
      <c r="F507" s="2">
        <f t="shared" si="88"/>
        <v>5.5555555555555552E-2</v>
      </c>
      <c r="G507" s="1">
        <f>Chemie!I507+Chemie!K507</f>
        <v>0</v>
      </c>
      <c r="H507" s="2">
        <f t="shared" ref="H507:H519" si="89">G507/$I507</f>
        <v>0</v>
      </c>
      <c r="I507" s="11">
        <f>Chemie!M507</f>
        <v>18</v>
      </c>
      <c r="J507" s="11">
        <f>Chemie!N507</f>
        <v>0</v>
      </c>
      <c r="K507" s="36">
        <f t="shared" si="87"/>
        <v>18</v>
      </c>
      <c r="L507" s="34"/>
      <c r="M507" s="34"/>
      <c r="N507" s="34"/>
      <c r="O507" s="34"/>
    </row>
    <row r="508" spans="2:15" s="123" customFormat="1" ht="24" x14ac:dyDescent="0.2">
      <c r="B508" s="26" t="s">
        <v>224</v>
      </c>
      <c r="C508" s="1">
        <f>Chemie!C508+Chemie!E508</f>
        <v>16</v>
      </c>
      <c r="D508" s="2">
        <f t="shared" si="88"/>
        <v>0.88888888888888884</v>
      </c>
      <c r="E508" s="1">
        <f>Chemie!G508</f>
        <v>2</v>
      </c>
      <c r="F508" s="2">
        <f t="shared" si="88"/>
        <v>0.1111111111111111</v>
      </c>
      <c r="G508" s="1">
        <f>Chemie!I508+Chemie!K508</f>
        <v>0</v>
      </c>
      <c r="H508" s="2">
        <f t="shared" si="89"/>
        <v>0</v>
      </c>
      <c r="I508" s="11">
        <f>Chemie!M508</f>
        <v>18</v>
      </c>
      <c r="J508" s="11">
        <f>Chemie!N508</f>
        <v>0</v>
      </c>
      <c r="K508" s="36">
        <f t="shared" si="87"/>
        <v>18</v>
      </c>
      <c r="L508" s="34"/>
      <c r="M508" s="34"/>
      <c r="N508" s="34"/>
      <c r="O508" s="34"/>
    </row>
    <row r="509" spans="2:15" s="123" customFormat="1" x14ac:dyDescent="0.2">
      <c r="B509" s="24" t="s">
        <v>225</v>
      </c>
      <c r="C509" s="1">
        <f>Chemie!C509+Chemie!E509</f>
        <v>16</v>
      </c>
      <c r="D509" s="2">
        <f t="shared" si="88"/>
        <v>0.88888888888888884</v>
      </c>
      <c r="E509" s="1">
        <f>Chemie!G509</f>
        <v>2</v>
      </c>
      <c r="F509" s="2">
        <f t="shared" si="88"/>
        <v>0.1111111111111111</v>
      </c>
      <c r="G509" s="1">
        <f>Chemie!I509+Chemie!K509</f>
        <v>0</v>
      </c>
      <c r="H509" s="2">
        <f t="shared" si="89"/>
        <v>0</v>
      </c>
      <c r="I509" s="11">
        <f>Chemie!M509</f>
        <v>18</v>
      </c>
      <c r="J509" s="11">
        <f>Chemie!N509</f>
        <v>0</v>
      </c>
      <c r="K509" s="36">
        <f t="shared" si="87"/>
        <v>18</v>
      </c>
      <c r="L509" s="34"/>
      <c r="M509" s="34"/>
      <c r="N509" s="34"/>
      <c r="O509" s="34"/>
    </row>
    <row r="510" spans="2:15" s="123" customFormat="1" x14ac:dyDescent="0.2">
      <c r="B510" s="24" t="s">
        <v>226</v>
      </c>
      <c r="C510" s="1">
        <f>Chemie!C510+Chemie!E510</f>
        <v>17</v>
      </c>
      <c r="D510" s="2">
        <f t="shared" si="88"/>
        <v>0.94444444444444442</v>
      </c>
      <c r="E510" s="1">
        <f>Chemie!G510</f>
        <v>1</v>
      </c>
      <c r="F510" s="2">
        <f t="shared" si="88"/>
        <v>5.5555555555555552E-2</v>
      </c>
      <c r="G510" s="1">
        <f>Chemie!I510+Chemie!K510</f>
        <v>0</v>
      </c>
      <c r="H510" s="2">
        <f t="shared" si="89"/>
        <v>0</v>
      </c>
      <c r="I510" s="11">
        <f>Chemie!M510</f>
        <v>18</v>
      </c>
      <c r="J510" s="11">
        <f>Chemie!N510</f>
        <v>0</v>
      </c>
      <c r="K510" s="36">
        <f t="shared" si="87"/>
        <v>18</v>
      </c>
      <c r="L510" s="34"/>
      <c r="M510" s="34"/>
      <c r="N510" s="34"/>
      <c r="O510" s="34"/>
    </row>
    <row r="511" spans="2:15" s="123" customFormat="1" x14ac:dyDescent="0.2">
      <c r="B511" s="119" t="s">
        <v>227</v>
      </c>
      <c r="C511" s="1">
        <f>Chemie!C511+Chemie!E511</f>
        <v>17</v>
      </c>
      <c r="D511" s="2">
        <f t="shared" si="88"/>
        <v>0.94444444444444442</v>
      </c>
      <c r="E511" s="1">
        <f>Chemie!G511</f>
        <v>1</v>
      </c>
      <c r="F511" s="2">
        <f t="shared" si="88"/>
        <v>5.5555555555555552E-2</v>
      </c>
      <c r="G511" s="1">
        <f>Chemie!I511+Chemie!K511</f>
        <v>0</v>
      </c>
      <c r="H511" s="2">
        <f t="shared" si="89"/>
        <v>0</v>
      </c>
      <c r="I511" s="11">
        <f>Chemie!M511</f>
        <v>18</v>
      </c>
      <c r="J511" s="11">
        <f>Chemie!N511</f>
        <v>0</v>
      </c>
      <c r="K511" s="36">
        <f t="shared" si="87"/>
        <v>18</v>
      </c>
      <c r="L511" s="34"/>
      <c r="M511" s="34"/>
      <c r="N511" s="34"/>
      <c r="O511" s="34"/>
    </row>
    <row r="512" spans="2:15" s="123" customFormat="1" ht="24" x14ac:dyDescent="0.2">
      <c r="B512" s="24" t="s">
        <v>228</v>
      </c>
      <c r="C512" s="1">
        <f>Chemie!C512+Chemie!E512</f>
        <v>10</v>
      </c>
      <c r="D512" s="2">
        <f t="shared" si="88"/>
        <v>0.55555555555555558</v>
      </c>
      <c r="E512" s="1">
        <f>Chemie!G512</f>
        <v>1</v>
      </c>
      <c r="F512" s="2">
        <f t="shared" si="88"/>
        <v>5.5555555555555552E-2</v>
      </c>
      <c r="G512" s="1">
        <f>Chemie!I512+Chemie!K512</f>
        <v>7</v>
      </c>
      <c r="H512" s="2">
        <f t="shared" si="89"/>
        <v>0.3888888888888889</v>
      </c>
      <c r="I512" s="11">
        <f>Chemie!M512</f>
        <v>18</v>
      </c>
      <c r="J512" s="11">
        <f>Chemie!N512</f>
        <v>0</v>
      </c>
      <c r="K512" s="36">
        <f t="shared" si="87"/>
        <v>18</v>
      </c>
      <c r="L512" s="34"/>
      <c r="M512" s="34"/>
      <c r="N512" s="34"/>
      <c r="O512" s="34"/>
    </row>
    <row r="513" spans="2:15" s="123" customFormat="1" x14ac:dyDescent="0.2">
      <c r="B513" s="24" t="s">
        <v>229</v>
      </c>
      <c r="C513" s="1">
        <f>Chemie!C513+Chemie!E513</f>
        <v>11</v>
      </c>
      <c r="D513" s="2">
        <f t="shared" si="88"/>
        <v>0.61111111111111116</v>
      </c>
      <c r="E513" s="1">
        <f>Chemie!G513</f>
        <v>5</v>
      </c>
      <c r="F513" s="2">
        <f t="shared" si="88"/>
        <v>0.27777777777777779</v>
      </c>
      <c r="G513" s="1">
        <f>Chemie!I513+Chemie!K513</f>
        <v>2</v>
      </c>
      <c r="H513" s="2">
        <f t="shared" si="89"/>
        <v>0.1111111111111111</v>
      </c>
      <c r="I513" s="11">
        <f>Chemie!M513</f>
        <v>18</v>
      </c>
      <c r="J513" s="11">
        <f>Chemie!N513</f>
        <v>0</v>
      </c>
      <c r="K513" s="36">
        <f t="shared" si="87"/>
        <v>18</v>
      </c>
      <c r="L513" s="34"/>
      <c r="M513" s="34"/>
      <c r="N513" s="34"/>
      <c r="O513" s="34"/>
    </row>
    <row r="514" spans="2:15" s="123" customFormat="1" x14ac:dyDescent="0.2">
      <c r="B514" s="24" t="s">
        <v>230</v>
      </c>
      <c r="C514" s="1">
        <f>Chemie!C514+Chemie!E514</f>
        <v>10</v>
      </c>
      <c r="D514" s="2">
        <f t="shared" si="88"/>
        <v>0.55555555555555558</v>
      </c>
      <c r="E514" s="1">
        <f>Chemie!G514</f>
        <v>2</v>
      </c>
      <c r="F514" s="2">
        <f t="shared" si="88"/>
        <v>0.1111111111111111</v>
      </c>
      <c r="G514" s="1">
        <f>Chemie!I514+Chemie!K514</f>
        <v>6</v>
      </c>
      <c r="H514" s="2">
        <f t="shared" si="89"/>
        <v>0.33333333333333331</v>
      </c>
      <c r="I514" s="11">
        <f>Chemie!M514</f>
        <v>18</v>
      </c>
      <c r="J514" s="11">
        <f>Chemie!N514</f>
        <v>0</v>
      </c>
      <c r="K514" s="36">
        <f t="shared" si="87"/>
        <v>18</v>
      </c>
      <c r="L514" s="34"/>
      <c r="M514" s="34"/>
      <c r="N514" s="34"/>
      <c r="O514" s="34"/>
    </row>
    <row r="515" spans="2:15" s="123" customFormat="1" x14ac:dyDescent="0.2">
      <c r="B515" s="24" t="s">
        <v>231</v>
      </c>
      <c r="C515" s="1">
        <f>Chemie!C515+Chemie!E515</f>
        <v>14</v>
      </c>
      <c r="D515" s="2">
        <f t="shared" si="88"/>
        <v>0.77777777777777779</v>
      </c>
      <c r="E515" s="1">
        <f>Chemie!G515</f>
        <v>1</v>
      </c>
      <c r="F515" s="2">
        <f t="shared" si="88"/>
        <v>5.5555555555555552E-2</v>
      </c>
      <c r="G515" s="1">
        <f>Chemie!I515+Chemie!K515</f>
        <v>3</v>
      </c>
      <c r="H515" s="2">
        <f t="shared" si="89"/>
        <v>0.16666666666666666</v>
      </c>
      <c r="I515" s="11">
        <f>Chemie!M515</f>
        <v>18</v>
      </c>
      <c r="J515" s="11">
        <f>Chemie!N515</f>
        <v>0</v>
      </c>
      <c r="K515" s="36">
        <f t="shared" si="87"/>
        <v>18</v>
      </c>
      <c r="L515" s="34"/>
      <c r="M515" s="34"/>
      <c r="N515" s="34"/>
      <c r="O515" s="34"/>
    </row>
    <row r="516" spans="2:15" s="123" customFormat="1" x14ac:dyDescent="0.2">
      <c r="B516" s="119" t="s">
        <v>232</v>
      </c>
      <c r="C516" s="1">
        <f>Chemie!C516+Chemie!E516</f>
        <v>14</v>
      </c>
      <c r="D516" s="2">
        <f t="shared" si="88"/>
        <v>0.77777777777777779</v>
      </c>
      <c r="E516" s="1">
        <f>Chemie!G516</f>
        <v>3</v>
      </c>
      <c r="F516" s="2">
        <f t="shared" si="88"/>
        <v>0.16666666666666666</v>
      </c>
      <c r="G516" s="1">
        <f>Chemie!I516+Chemie!K516</f>
        <v>1</v>
      </c>
      <c r="H516" s="2">
        <f t="shared" si="89"/>
        <v>5.5555555555555552E-2</v>
      </c>
      <c r="I516" s="11">
        <f>Chemie!M516</f>
        <v>18</v>
      </c>
      <c r="J516" s="11">
        <f>Chemie!N516</f>
        <v>0</v>
      </c>
      <c r="K516" s="36">
        <f t="shared" si="87"/>
        <v>18</v>
      </c>
      <c r="L516" s="34"/>
      <c r="M516" s="34"/>
      <c r="N516" s="34"/>
      <c r="O516" s="34"/>
    </row>
    <row r="517" spans="2:15" s="123" customFormat="1" x14ac:dyDescent="0.2">
      <c r="B517" s="24" t="s">
        <v>233</v>
      </c>
      <c r="C517" s="1">
        <f>Chemie!C517+Chemie!E517</f>
        <v>3</v>
      </c>
      <c r="D517" s="2">
        <f t="shared" si="88"/>
        <v>0.16666666666666666</v>
      </c>
      <c r="E517" s="1">
        <f>Chemie!G517</f>
        <v>3</v>
      </c>
      <c r="F517" s="2">
        <f t="shared" si="88"/>
        <v>0.16666666666666666</v>
      </c>
      <c r="G517" s="1">
        <f>Chemie!I517+Chemie!K517</f>
        <v>12</v>
      </c>
      <c r="H517" s="2">
        <f t="shared" si="89"/>
        <v>0.66666666666666663</v>
      </c>
      <c r="I517" s="11">
        <f>Chemie!M517</f>
        <v>18</v>
      </c>
      <c r="J517" s="11">
        <f>Chemie!N517</f>
        <v>0</v>
      </c>
      <c r="K517" s="36">
        <f t="shared" si="87"/>
        <v>18</v>
      </c>
      <c r="L517" s="34"/>
      <c r="M517" s="34"/>
      <c r="N517" s="34"/>
      <c r="O517" s="34"/>
    </row>
    <row r="518" spans="2:15" s="123" customFormat="1" x14ac:dyDescent="0.2">
      <c r="B518" s="24" t="s">
        <v>234</v>
      </c>
      <c r="C518" s="1">
        <f>Chemie!C518+Chemie!E518</f>
        <v>13</v>
      </c>
      <c r="D518" s="2">
        <f t="shared" si="88"/>
        <v>0.72222222222222221</v>
      </c>
      <c r="E518" s="1">
        <f>Chemie!G518</f>
        <v>3</v>
      </c>
      <c r="F518" s="2">
        <f t="shared" si="88"/>
        <v>0.16666666666666666</v>
      </c>
      <c r="G518" s="1">
        <f>Chemie!I518+Chemie!K518</f>
        <v>2</v>
      </c>
      <c r="H518" s="2">
        <f t="shared" si="89"/>
        <v>0.1111111111111111</v>
      </c>
      <c r="I518" s="11">
        <f>Chemie!M518</f>
        <v>18</v>
      </c>
      <c r="J518" s="11">
        <f>Chemie!N518</f>
        <v>0</v>
      </c>
      <c r="K518" s="36">
        <f t="shared" si="87"/>
        <v>18</v>
      </c>
      <c r="L518" s="34"/>
      <c r="M518" s="34"/>
      <c r="N518" s="34"/>
      <c r="O518" s="34"/>
    </row>
    <row r="519" spans="2:15" s="123" customFormat="1" x14ac:dyDescent="0.2">
      <c r="B519" s="24" t="s">
        <v>235</v>
      </c>
      <c r="C519" s="1">
        <f>Chemie!C519+Chemie!E519</f>
        <v>16</v>
      </c>
      <c r="D519" s="2">
        <f t="shared" si="88"/>
        <v>0.88888888888888884</v>
      </c>
      <c r="E519" s="1">
        <f>Chemie!G519</f>
        <v>2</v>
      </c>
      <c r="F519" s="2">
        <f t="shared" si="88"/>
        <v>0.1111111111111111</v>
      </c>
      <c r="G519" s="1">
        <f>Chemie!I519+Chemie!K519</f>
        <v>0</v>
      </c>
      <c r="H519" s="2">
        <f t="shared" si="89"/>
        <v>0</v>
      </c>
      <c r="I519" s="11">
        <f>Chemie!M519</f>
        <v>18</v>
      </c>
      <c r="J519" s="11">
        <f>Chemie!N519</f>
        <v>0</v>
      </c>
      <c r="K519" s="36">
        <f t="shared" si="87"/>
        <v>18</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36" x14ac:dyDescent="0.2">
      <c r="B526" s="253"/>
      <c r="C526" s="208" t="s">
        <v>342</v>
      </c>
      <c r="D526" s="32"/>
      <c r="E526" s="208"/>
      <c r="F526" s="32"/>
      <c r="G526" s="208" t="s">
        <v>343</v>
      </c>
      <c r="H526" s="32"/>
      <c r="I526" s="208" t="s">
        <v>352</v>
      </c>
      <c r="J526" s="208" t="s">
        <v>5</v>
      </c>
      <c r="K526" s="208" t="s">
        <v>353</v>
      </c>
      <c r="L526" s="34"/>
      <c r="M526" s="34"/>
      <c r="N526" s="34"/>
      <c r="O526" s="34"/>
    </row>
    <row r="527" spans="2:15" s="123" customFormat="1" x14ac:dyDescent="0.2">
      <c r="B527" s="24" t="s">
        <v>226</v>
      </c>
      <c r="C527" s="1">
        <f>Chemie!C527+Chemie!E527</f>
        <v>29</v>
      </c>
      <c r="D527" s="2">
        <f>C527/$I527</f>
        <v>1</v>
      </c>
      <c r="E527" s="1">
        <f>Chemie!G527</f>
        <v>0</v>
      </c>
      <c r="F527" s="2">
        <f>E527/$I527</f>
        <v>0</v>
      </c>
      <c r="G527" s="1">
        <f>Chemie!I527+Chemie!K527</f>
        <v>0</v>
      </c>
      <c r="H527" s="2">
        <f>G527/$I527</f>
        <v>0</v>
      </c>
      <c r="I527" s="11">
        <f>Chemie!M527</f>
        <v>29</v>
      </c>
      <c r="J527" s="11">
        <f>Chemie!N527</f>
        <v>0</v>
      </c>
      <c r="K527" s="36">
        <f t="shared" ref="K527:K539" si="90">I527+J527</f>
        <v>29</v>
      </c>
      <c r="L527" s="34"/>
      <c r="M527" s="34"/>
      <c r="N527" s="34"/>
      <c r="O527" s="34"/>
    </row>
    <row r="528" spans="2:15" s="123" customFormat="1" x14ac:dyDescent="0.2">
      <c r="B528" s="24" t="s">
        <v>227</v>
      </c>
      <c r="C528" s="1">
        <f>Chemie!C528+Chemie!E528</f>
        <v>29</v>
      </c>
      <c r="D528" s="2">
        <f t="shared" ref="D528:F539" si="91">C528/$I528</f>
        <v>1</v>
      </c>
      <c r="E528" s="1">
        <f>Chemie!G528</f>
        <v>0</v>
      </c>
      <c r="F528" s="2">
        <f t="shared" si="91"/>
        <v>0</v>
      </c>
      <c r="G528" s="1">
        <f>Chemie!I528+Chemie!K528</f>
        <v>0</v>
      </c>
      <c r="H528" s="2">
        <f t="shared" ref="H528:H539" si="92">G528/$I528</f>
        <v>0</v>
      </c>
      <c r="I528" s="11">
        <f>Chemie!M528</f>
        <v>29</v>
      </c>
      <c r="J528" s="11">
        <f>Chemie!N528</f>
        <v>0</v>
      </c>
      <c r="K528" s="36">
        <f t="shared" si="90"/>
        <v>29</v>
      </c>
      <c r="L528" s="34"/>
      <c r="M528" s="34"/>
      <c r="N528" s="34"/>
      <c r="O528" s="34"/>
    </row>
    <row r="529" spans="2:15" s="123" customFormat="1" ht="24" x14ac:dyDescent="0.2">
      <c r="B529" s="26" t="s">
        <v>237</v>
      </c>
      <c r="C529" s="1">
        <f>Chemie!C529+Chemie!E529</f>
        <v>13</v>
      </c>
      <c r="D529" s="2">
        <f t="shared" si="91"/>
        <v>0.44827586206896552</v>
      </c>
      <c r="E529" s="1">
        <f>Chemie!G529</f>
        <v>5</v>
      </c>
      <c r="F529" s="2">
        <f t="shared" si="91"/>
        <v>0.17241379310344829</v>
      </c>
      <c r="G529" s="1">
        <f>Chemie!I529+Chemie!K529</f>
        <v>11</v>
      </c>
      <c r="H529" s="2">
        <f t="shared" si="92"/>
        <v>0.37931034482758619</v>
      </c>
      <c r="I529" s="11">
        <f>Chemie!M529</f>
        <v>29</v>
      </c>
      <c r="J529" s="11">
        <f>Chemie!N529</f>
        <v>0</v>
      </c>
      <c r="K529" s="36">
        <f t="shared" si="90"/>
        <v>29</v>
      </c>
      <c r="L529" s="34"/>
      <c r="M529" s="34"/>
      <c r="N529" s="34"/>
      <c r="O529" s="34"/>
    </row>
    <row r="530" spans="2:15" s="123" customFormat="1" x14ac:dyDescent="0.2">
      <c r="B530" s="24" t="s">
        <v>229</v>
      </c>
      <c r="C530" s="1">
        <f>Chemie!C530+Chemie!E530</f>
        <v>19</v>
      </c>
      <c r="D530" s="2">
        <f t="shared" si="91"/>
        <v>0.6785714285714286</v>
      </c>
      <c r="E530" s="1">
        <f>Chemie!G530</f>
        <v>4</v>
      </c>
      <c r="F530" s="2">
        <f t="shared" si="91"/>
        <v>0.14285714285714285</v>
      </c>
      <c r="G530" s="1">
        <f>Chemie!I530+Chemie!K530</f>
        <v>5</v>
      </c>
      <c r="H530" s="2">
        <f t="shared" si="92"/>
        <v>0.17857142857142858</v>
      </c>
      <c r="I530" s="11">
        <f>Chemie!M530</f>
        <v>28</v>
      </c>
      <c r="J530" s="11">
        <f>Chemie!N530</f>
        <v>1</v>
      </c>
      <c r="K530" s="36">
        <f t="shared" si="90"/>
        <v>29</v>
      </c>
      <c r="L530" s="34"/>
      <c r="M530" s="34"/>
      <c r="N530" s="34"/>
      <c r="O530" s="34"/>
    </row>
    <row r="531" spans="2:15" s="123" customFormat="1" x14ac:dyDescent="0.2">
      <c r="B531" s="24" t="s">
        <v>230</v>
      </c>
      <c r="C531" s="1">
        <f>Chemie!C531+Chemie!E531</f>
        <v>27</v>
      </c>
      <c r="D531" s="2">
        <f t="shared" si="91"/>
        <v>0.93103448275862066</v>
      </c>
      <c r="E531" s="1">
        <f>Chemie!G531</f>
        <v>2</v>
      </c>
      <c r="F531" s="2">
        <f t="shared" si="91"/>
        <v>6.8965517241379309E-2</v>
      </c>
      <c r="G531" s="1">
        <f>Chemie!I531+Chemie!K531</f>
        <v>0</v>
      </c>
      <c r="H531" s="2">
        <f t="shared" si="92"/>
        <v>0</v>
      </c>
      <c r="I531" s="11">
        <f>Chemie!M531</f>
        <v>29</v>
      </c>
      <c r="J531" s="11">
        <f>Chemie!N531</f>
        <v>0</v>
      </c>
      <c r="K531" s="36">
        <f t="shared" si="90"/>
        <v>29</v>
      </c>
      <c r="L531" s="34"/>
      <c r="M531" s="34"/>
      <c r="N531" s="34"/>
      <c r="O531" s="34"/>
    </row>
    <row r="532" spans="2:15" s="123" customFormat="1" x14ac:dyDescent="0.2">
      <c r="B532" s="24" t="s">
        <v>231</v>
      </c>
      <c r="C532" s="1">
        <f>Chemie!C532+Chemie!E532</f>
        <v>25</v>
      </c>
      <c r="D532" s="2">
        <f t="shared" si="91"/>
        <v>0.86206896551724133</v>
      </c>
      <c r="E532" s="1">
        <f>Chemie!G532</f>
        <v>3</v>
      </c>
      <c r="F532" s="2">
        <f t="shared" si="91"/>
        <v>0.10344827586206896</v>
      </c>
      <c r="G532" s="1">
        <f>Chemie!I532+Chemie!K532</f>
        <v>1</v>
      </c>
      <c r="H532" s="2">
        <f t="shared" si="92"/>
        <v>3.4482758620689655E-2</v>
      </c>
      <c r="I532" s="11">
        <f>Chemie!M532</f>
        <v>29</v>
      </c>
      <c r="J532" s="11">
        <f>Chemie!N532</f>
        <v>0</v>
      </c>
      <c r="K532" s="36">
        <f t="shared" si="90"/>
        <v>29</v>
      </c>
      <c r="L532" s="34"/>
      <c r="M532" s="34"/>
      <c r="N532" s="34"/>
      <c r="O532" s="34"/>
    </row>
    <row r="533" spans="2:15" s="123" customFormat="1" x14ac:dyDescent="0.2">
      <c r="B533" s="24" t="s">
        <v>232</v>
      </c>
      <c r="C533" s="1">
        <f>Chemie!C533+Chemie!E533</f>
        <v>26</v>
      </c>
      <c r="D533" s="2">
        <f t="shared" si="91"/>
        <v>0.89655172413793105</v>
      </c>
      <c r="E533" s="1">
        <f>Chemie!G533</f>
        <v>1</v>
      </c>
      <c r="F533" s="2">
        <f t="shared" si="91"/>
        <v>3.4482758620689655E-2</v>
      </c>
      <c r="G533" s="1">
        <f>Chemie!I533+Chemie!K533</f>
        <v>2</v>
      </c>
      <c r="H533" s="2">
        <f t="shared" si="92"/>
        <v>6.8965517241379309E-2</v>
      </c>
      <c r="I533" s="11">
        <f>Chemie!M533</f>
        <v>29</v>
      </c>
      <c r="J533" s="11">
        <f>Chemie!N533</f>
        <v>0</v>
      </c>
      <c r="K533" s="36">
        <f t="shared" si="90"/>
        <v>29</v>
      </c>
      <c r="L533" s="34"/>
      <c r="M533" s="34"/>
      <c r="N533" s="34"/>
      <c r="O533" s="34"/>
    </row>
    <row r="534" spans="2:15" s="123" customFormat="1" x14ac:dyDescent="0.2">
      <c r="B534" s="24" t="s">
        <v>233</v>
      </c>
      <c r="C534" s="1">
        <f>Chemie!C534+Chemie!E534</f>
        <v>10</v>
      </c>
      <c r="D534" s="2">
        <f t="shared" si="91"/>
        <v>0.34482758620689657</v>
      </c>
      <c r="E534" s="1">
        <f>Chemie!G534</f>
        <v>4</v>
      </c>
      <c r="F534" s="2">
        <f t="shared" si="91"/>
        <v>0.13793103448275862</v>
      </c>
      <c r="G534" s="1">
        <f>Chemie!I534+Chemie!K534</f>
        <v>15</v>
      </c>
      <c r="H534" s="2">
        <f t="shared" si="92"/>
        <v>0.51724137931034486</v>
      </c>
      <c r="I534" s="11">
        <f>Chemie!M534</f>
        <v>29</v>
      </c>
      <c r="J534" s="11">
        <f>Chemie!N534</f>
        <v>0</v>
      </c>
      <c r="K534" s="36">
        <f t="shared" si="90"/>
        <v>29</v>
      </c>
      <c r="L534" s="34"/>
      <c r="M534" s="34"/>
      <c r="N534" s="34"/>
      <c r="O534" s="34"/>
    </row>
    <row r="535" spans="2:15" s="123" customFormat="1" x14ac:dyDescent="0.2">
      <c r="B535" s="24" t="s">
        <v>238</v>
      </c>
      <c r="C535" s="1">
        <f>Chemie!C535+Chemie!E535</f>
        <v>19</v>
      </c>
      <c r="D535" s="2">
        <f t="shared" si="91"/>
        <v>0.70370370370370372</v>
      </c>
      <c r="E535" s="1">
        <f>Chemie!G535</f>
        <v>4</v>
      </c>
      <c r="F535" s="2">
        <f t="shared" si="91"/>
        <v>0.14814814814814814</v>
      </c>
      <c r="G535" s="1">
        <f>Chemie!I535+Chemie!K535</f>
        <v>4</v>
      </c>
      <c r="H535" s="2">
        <f t="shared" si="92"/>
        <v>0.14814814814814814</v>
      </c>
      <c r="I535" s="11">
        <f>Chemie!M535</f>
        <v>27</v>
      </c>
      <c r="J535" s="11">
        <f>Chemie!N535</f>
        <v>2</v>
      </c>
      <c r="K535" s="36">
        <f t="shared" si="90"/>
        <v>29</v>
      </c>
      <c r="L535" s="34"/>
      <c r="M535" s="34"/>
      <c r="N535" s="34"/>
      <c r="O535" s="34"/>
    </row>
    <row r="536" spans="2:15" s="123" customFormat="1" x14ac:dyDescent="0.2">
      <c r="B536" s="24" t="s">
        <v>235</v>
      </c>
      <c r="C536" s="1">
        <f>Chemie!C536+Chemie!E536</f>
        <v>21</v>
      </c>
      <c r="D536" s="2">
        <f t="shared" si="91"/>
        <v>0.72413793103448276</v>
      </c>
      <c r="E536" s="1">
        <f>Chemie!G536</f>
        <v>6</v>
      </c>
      <c r="F536" s="2">
        <f t="shared" si="91"/>
        <v>0.20689655172413793</v>
      </c>
      <c r="G536" s="1">
        <f>Chemie!I536+Chemie!K536</f>
        <v>2</v>
      </c>
      <c r="H536" s="2">
        <f t="shared" si="92"/>
        <v>6.8965517241379309E-2</v>
      </c>
      <c r="I536" s="11">
        <f>Chemie!M536</f>
        <v>29</v>
      </c>
      <c r="J536" s="11">
        <f>Chemie!N536</f>
        <v>0</v>
      </c>
      <c r="K536" s="36">
        <f t="shared" si="90"/>
        <v>29</v>
      </c>
      <c r="L536" s="34"/>
      <c r="M536" s="34"/>
      <c r="N536" s="34"/>
      <c r="O536" s="34"/>
    </row>
    <row r="537" spans="2:15" s="123" customFormat="1" ht="24" x14ac:dyDescent="0.2">
      <c r="B537" s="24" t="s">
        <v>239</v>
      </c>
      <c r="C537" s="1">
        <f>Chemie!C537+Chemie!E537</f>
        <v>16</v>
      </c>
      <c r="D537" s="2">
        <f t="shared" si="91"/>
        <v>0.5714285714285714</v>
      </c>
      <c r="E537" s="1">
        <f>Chemie!G537</f>
        <v>3</v>
      </c>
      <c r="F537" s="2">
        <f t="shared" si="91"/>
        <v>0.10714285714285714</v>
      </c>
      <c r="G537" s="1">
        <f>Chemie!I537+Chemie!K537</f>
        <v>9</v>
      </c>
      <c r="H537" s="2">
        <f t="shared" si="92"/>
        <v>0.32142857142857145</v>
      </c>
      <c r="I537" s="11">
        <f>Chemie!M537</f>
        <v>28</v>
      </c>
      <c r="J537" s="11">
        <f>Chemie!N537</f>
        <v>1</v>
      </c>
      <c r="K537" s="36">
        <f t="shared" si="90"/>
        <v>29</v>
      </c>
      <c r="L537" s="34"/>
      <c r="M537" s="34"/>
      <c r="N537" s="34"/>
      <c r="O537" s="34"/>
    </row>
    <row r="538" spans="2:15" s="123" customFormat="1" ht="24" x14ac:dyDescent="0.2">
      <c r="B538" s="26" t="s">
        <v>240</v>
      </c>
      <c r="C538" s="1">
        <f>Chemie!C538+Chemie!E538</f>
        <v>7</v>
      </c>
      <c r="D538" s="2">
        <f t="shared" si="91"/>
        <v>1</v>
      </c>
      <c r="E538" s="1">
        <f>Chemie!G538</f>
        <v>0</v>
      </c>
      <c r="F538" s="2">
        <f t="shared" si="91"/>
        <v>0</v>
      </c>
      <c r="G538" s="1">
        <f>Chemie!I538+Chemie!K538</f>
        <v>0</v>
      </c>
      <c r="H538" s="2">
        <f t="shared" si="92"/>
        <v>0</v>
      </c>
      <c r="I538" s="11">
        <f>Chemie!M538</f>
        <v>7</v>
      </c>
      <c r="J538" s="11">
        <f>Chemie!N538</f>
        <v>22</v>
      </c>
      <c r="K538" s="36">
        <f t="shared" si="90"/>
        <v>29</v>
      </c>
      <c r="L538" s="34"/>
      <c r="M538" s="34"/>
      <c r="N538" s="34"/>
      <c r="O538" s="34"/>
    </row>
    <row r="539" spans="2:15" s="123" customFormat="1" x14ac:dyDescent="0.2">
      <c r="B539" s="24" t="s">
        <v>241</v>
      </c>
      <c r="C539" s="1">
        <f>Chemie!C539+Chemie!E539</f>
        <v>25</v>
      </c>
      <c r="D539" s="2">
        <f t="shared" si="91"/>
        <v>0.8928571428571429</v>
      </c>
      <c r="E539" s="1">
        <f>Chemie!G539</f>
        <v>2</v>
      </c>
      <c r="F539" s="2">
        <f t="shared" si="91"/>
        <v>7.1428571428571425E-2</v>
      </c>
      <c r="G539" s="1">
        <f>Chemie!I539+Chemie!K539</f>
        <v>1</v>
      </c>
      <c r="H539" s="2">
        <f t="shared" si="92"/>
        <v>3.5714285714285712E-2</v>
      </c>
      <c r="I539" s="11">
        <f>Chemie!M539</f>
        <v>28</v>
      </c>
      <c r="J539" s="11">
        <f>Chemie!N539</f>
        <v>1</v>
      </c>
      <c r="K539" s="36">
        <f t="shared" si="90"/>
        <v>29</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36" x14ac:dyDescent="0.2">
      <c r="B548" s="253"/>
      <c r="C548" s="208" t="s">
        <v>245</v>
      </c>
      <c r="D548" s="32"/>
      <c r="E548" s="208" t="s">
        <v>246</v>
      </c>
      <c r="F548" s="32"/>
      <c r="G548" s="208" t="s">
        <v>247</v>
      </c>
      <c r="H548" s="32"/>
      <c r="I548" s="208" t="s">
        <v>352</v>
      </c>
      <c r="J548" s="208" t="s">
        <v>5</v>
      </c>
      <c r="K548" s="208" t="s">
        <v>353</v>
      </c>
      <c r="P548" s="34"/>
    </row>
    <row r="549" spans="2:16" x14ac:dyDescent="0.2">
      <c r="B549" s="24" t="s">
        <v>248</v>
      </c>
      <c r="C549" s="1">
        <f>Chemie!C549</f>
        <v>0</v>
      </c>
      <c r="D549" s="2">
        <f>C549/$I$549</f>
        <v>0</v>
      </c>
      <c r="E549" s="1">
        <f>Chemie!E549</f>
        <v>3</v>
      </c>
      <c r="F549" s="2">
        <f>E549/$I$549</f>
        <v>6.3829787234042548E-2</v>
      </c>
      <c r="G549" s="1">
        <f>Chemie!G549</f>
        <v>44</v>
      </c>
      <c r="H549" s="2">
        <f>G549/$I$549</f>
        <v>0.93617021276595747</v>
      </c>
      <c r="I549" s="36">
        <f>C549+E549+G549</f>
        <v>47</v>
      </c>
      <c r="J549" s="10">
        <f>Chemie!J549</f>
        <v>0</v>
      </c>
      <c r="K549" s="36">
        <f>I549+J549</f>
        <v>47</v>
      </c>
      <c r="L549" s="103"/>
      <c r="P549" s="34"/>
    </row>
    <row r="550" spans="2:16" x14ac:dyDescent="0.2">
      <c r="B550" s="24" t="s">
        <v>249</v>
      </c>
      <c r="C550" s="1">
        <f>Chemie!C550</f>
        <v>12</v>
      </c>
      <c r="D550" s="2">
        <f>C550/$I$550</f>
        <v>0.25531914893617019</v>
      </c>
      <c r="E550" s="1">
        <f>Chemie!E550</f>
        <v>31</v>
      </c>
      <c r="F550" s="2">
        <f>E550/$I$550</f>
        <v>0.65957446808510634</v>
      </c>
      <c r="G550" s="1">
        <f>Chemie!G550</f>
        <v>4</v>
      </c>
      <c r="H550" s="2">
        <f>G550/$I$550</f>
        <v>8.5106382978723402E-2</v>
      </c>
      <c r="I550" s="36">
        <f t="shared" ref="I550:I554" si="93">C550+E550+G550</f>
        <v>47</v>
      </c>
      <c r="J550" s="10">
        <f>Chemie!J550</f>
        <v>0</v>
      </c>
      <c r="K550" s="36">
        <f t="shared" ref="K550:K554" si="94">I550+J550</f>
        <v>47</v>
      </c>
      <c r="L550" s="103"/>
      <c r="P550" s="34"/>
    </row>
    <row r="551" spans="2:16" ht="24" x14ac:dyDescent="0.2">
      <c r="B551" s="24" t="s">
        <v>250</v>
      </c>
      <c r="C551" s="1">
        <f>Chemie!C551</f>
        <v>1</v>
      </c>
      <c r="D551" s="2">
        <f>C551/$I$551</f>
        <v>2.2222222222222223E-2</v>
      </c>
      <c r="E551" s="1">
        <f>Chemie!E551</f>
        <v>29</v>
      </c>
      <c r="F551" s="2">
        <f>E551/$I$551</f>
        <v>0.64444444444444449</v>
      </c>
      <c r="G551" s="1">
        <f>Chemie!G551</f>
        <v>15</v>
      </c>
      <c r="H551" s="2">
        <f>G551/$I$551</f>
        <v>0.33333333333333331</v>
      </c>
      <c r="I551" s="36">
        <f t="shared" si="93"/>
        <v>45</v>
      </c>
      <c r="J551" s="10">
        <f>Chemie!J551</f>
        <v>2</v>
      </c>
      <c r="K551" s="36">
        <f t="shared" si="94"/>
        <v>47</v>
      </c>
      <c r="L551" s="103"/>
      <c r="P551" s="34"/>
    </row>
    <row r="552" spans="2:16" x14ac:dyDescent="0.2">
      <c r="B552" s="24" t="s">
        <v>251</v>
      </c>
      <c r="C552" s="1">
        <f>Chemie!C552</f>
        <v>3</v>
      </c>
      <c r="D552" s="2">
        <f>C552/$I$552</f>
        <v>0.1111111111111111</v>
      </c>
      <c r="E552" s="1">
        <f>Chemie!E552</f>
        <v>15</v>
      </c>
      <c r="F552" s="2">
        <f>E552/$I$552</f>
        <v>0.55555555555555558</v>
      </c>
      <c r="G552" s="1">
        <f>Chemie!G552</f>
        <v>9</v>
      </c>
      <c r="H552" s="2">
        <f>G552/$I$552</f>
        <v>0.33333333333333331</v>
      </c>
      <c r="I552" s="36">
        <f t="shared" si="93"/>
        <v>27</v>
      </c>
      <c r="J552" s="10">
        <f>Chemie!J552</f>
        <v>20</v>
      </c>
      <c r="K552" s="36">
        <f t="shared" si="94"/>
        <v>47</v>
      </c>
      <c r="L552" s="103"/>
      <c r="P552" s="34"/>
    </row>
    <row r="553" spans="2:16" x14ac:dyDescent="0.2">
      <c r="B553" s="24" t="s">
        <v>252</v>
      </c>
      <c r="C553" s="1">
        <f>Chemie!C553</f>
        <v>5</v>
      </c>
      <c r="D553" s="2">
        <f>C553/$I$553</f>
        <v>0.18518518518518517</v>
      </c>
      <c r="E553" s="1">
        <f>Chemie!E553</f>
        <v>14</v>
      </c>
      <c r="F553" s="2">
        <f>E553/$I$553</f>
        <v>0.51851851851851849</v>
      </c>
      <c r="G553" s="1">
        <f>Chemie!G553</f>
        <v>8</v>
      </c>
      <c r="H553" s="2">
        <f>G553/$I$553</f>
        <v>0.29629629629629628</v>
      </c>
      <c r="I553" s="36">
        <f t="shared" si="93"/>
        <v>27</v>
      </c>
      <c r="J553" s="10">
        <f>Chemie!J553</f>
        <v>20</v>
      </c>
      <c r="K553" s="36">
        <f t="shared" si="94"/>
        <v>47</v>
      </c>
      <c r="L553" s="103"/>
      <c r="P553" s="34"/>
    </row>
    <row r="554" spans="2:16" x14ac:dyDescent="0.2">
      <c r="B554" s="24" t="s">
        <v>253</v>
      </c>
      <c r="C554" s="1">
        <f>Chemie!C554</f>
        <v>8</v>
      </c>
      <c r="D554" s="2">
        <f>C554/$I$554</f>
        <v>0.18181818181818182</v>
      </c>
      <c r="E554" s="1">
        <f>Chemie!E554</f>
        <v>26</v>
      </c>
      <c r="F554" s="2">
        <f>E554/$I$554</f>
        <v>0.59090909090909094</v>
      </c>
      <c r="G554" s="1">
        <f>Chemie!G554</f>
        <v>10</v>
      </c>
      <c r="H554" s="2">
        <f>G554/$I$554</f>
        <v>0.22727272727272727</v>
      </c>
      <c r="I554" s="36">
        <f t="shared" si="93"/>
        <v>44</v>
      </c>
      <c r="J554" s="10">
        <f>Chemie!J554</f>
        <v>3</v>
      </c>
      <c r="K554" s="36">
        <f t="shared" si="94"/>
        <v>47</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36" x14ac:dyDescent="0.2">
      <c r="B561" s="253"/>
      <c r="C561" s="208" t="s">
        <v>245</v>
      </c>
      <c r="D561" s="32"/>
      <c r="E561" s="208" t="s">
        <v>246</v>
      </c>
      <c r="F561" s="32"/>
      <c r="G561" s="208" t="s">
        <v>247</v>
      </c>
      <c r="H561" s="32"/>
      <c r="I561" s="208" t="s">
        <v>352</v>
      </c>
      <c r="J561" s="208" t="s">
        <v>5</v>
      </c>
      <c r="K561" s="208" t="s">
        <v>353</v>
      </c>
      <c r="P561" s="34"/>
    </row>
    <row r="562" spans="2:16" x14ac:dyDescent="0.2">
      <c r="B562" s="24" t="s">
        <v>255</v>
      </c>
      <c r="C562" s="1">
        <f>Chemie!C562</f>
        <v>0</v>
      </c>
      <c r="D562" s="2">
        <f>C562/$I$562</f>
        <v>0</v>
      </c>
      <c r="E562" s="1">
        <f>Chemie!E562</f>
        <v>2</v>
      </c>
      <c r="F562" s="2">
        <f>E562/$I$562</f>
        <v>0.1111111111111111</v>
      </c>
      <c r="G562" s="1">
        <f>Chemie!G562</f>
        <v>16</v>
      </c>
      <c r="H562" s="2">
        <f>G562/$I$562</f>
        <v>0.88888888888888884</v>
      </c>
      <c r="I562" s="36">
        <f t="shared" ref="I562:I565" si="95">C562+E562+G562</f>
        <v>18</v>
      </c>
      <c r="J562" s="10">
        <f>Chemie!J562</f>
        <v>0</v>
      </c>
      <c r="K562" s="36">
        <f t="shared" ref="K562:K565" si="96">I562+J562</f>
        <v>18</v>
      </c>
      <c r="L562" s="103"/>
      <c r="P562" s="34"/>
    </row>
    <row r="563" spans="2:16" x14ac:dyDescent="0.2">
      <c r="B563" s="24" t="s">
        <v>249</v>
      </c>
      <c r="C563" s="1">
        <f>Chemie!C563</f>
        <v>0</v>
      </c>
      <c r="D563" s="2">
        <f>C563/$I$563</f>
        <v>0</v>
      </c>
      <c r="E563" s="1">
        <f>Chemie!E563</f>
        <v>15</v>
      </c>
      <c r="F563" s="2">
        <f>E563/$I$563</f>
        <v>0.83333333333333337</v>
      </c>
      <c r="G563" s="1">
        <f>Chemie!G563</f>
        <v>3</v>
      </c>
      <c r="H563" s="2">
        <f>G563/$I$563</f>
        <v>0.16666666666666666</v>
      </c>
      <c r="I563" s="36">
        <f t="shared" si="95"/>
        <v>18</v>
      </c>
      <c r="J563" s="10">
        <f>Chemie!J563</f>
        <v>0</v>
      </c>
      <c r="K563" s="36">
        <f t="shared" si="96"/>
        <v>18</v>
      </c>
      <c r="L563" s="103"/>
      <c r="P563" s="34"/>
    </row>
    <row r="564" spans="2:16" ht="24" x14ac:dyDescent="0.2">
      <c r="B564" s="24" t="s">
        <v>250</v>
      </c>
      <c r="C564" s="1">
        <f>Chemie!C564</f>
        <v>0</v>
      </c>
      <c r="D564" s="2">
        <f>C564/$I$564</f>
        <v>0</v>
      </c>
      <c r="E564" s="1">
        <f>Chemie!E564</f>
        <v>13</v>
      </c>
      <c r="F564" s="2">
        <f>E564/$I$564</f>
        <v>0.76470588235294112</v>
      </c>
      <c r="G564" s="1">
        <f>Chemie!G564</f>
        <v>4</v>
      </c>
      <c r="H564" s="2">
        <f>G564/$I$564</f>
        <v>0.23529411764705882</v>
      </c>
      <c r="I564" s="36">
        <f t="shared" si="95"/>
        <v>17</v>
      </c>
      <c r="J564" s="10">
        <f>Chemie!J564</f>
        <v>1</v>
      </c>
      <c r="K564" s="36">
        <f t="shared" si="96"/>
        <v>18</v>
      </c>
      <c r="L564" s="103"/>
      <c r="P564" s="34"/>
    </row>
    <row r="565" spans="2:16" x14ac:dyDescent="0.2">
      <c r="B565" s="24" t="s">
        <v>253</v>
      </c>
      <c r="C565" s="1">
        <f>Chemie!C565</f>
        <v>3</v>
      </c>
      <c r="D565" s="2">
        <f>C565/$I$565</f>
        <v>0.17647058823529413</v>
      </c>
      <c r="E565" s="1">
        <f>Chemie!E565</f>
        <v>10</v>
      </c>
      <c r="F565" s="2">
        <f>E565/$I$565</f>
        <v>0.58823529411764708</v>
      </c>
      <c r="G565" s="1">
        <f>Chemie!G565</f>
        <v>4</v>
      </c>
      <c r="H565" s="2">
        <f>G565/$I$565</f>
        <v>0.23529411764705882</v>
      </c>
      <c r="I565" s="36">
        <f t="shared" si="95"/>
        <v>17</v>
      </c>
      <c r="J565" s="10">
        <f>Chemie!J565</f>
        <v>1</v>
      </c>
      <c r="K565" s="36">
        <f t="shared" si="96"/>
        <v>18</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352</v>
      </c>
      <c r="J572" s="208" t="s">
        <v>5</v>
      </c>
      <c r="K572" s="208" t="s">
        <v>353</v>
      </c>
      <c r="P572" s="34"/>
    </row>
    <row r="573" spans="2:16" x14ac:dyDescent="0.2">
      <c r="B573" s="24" t="s">
        <v>257</v>
      </c>
      <c r="C573" s="1">
        <f>Chemie!C573</f>
        <v>0</v>
      </c>
      <c r="D573" s="2">
        <f>C573/$I$573</f>
        <v>0</v>
      </c>
      <c r="E573" s="1">
        <f>Chemie!E573</f>
        <v>1</v>
      </c>
      <c r="F573" s="2">
        <f>E573/$I$573</f>
        <v>3.4482758620689655E-2</v>
      </c>
      <c r="G573" s="1">
        <f>Chemie!G573</f>
        <v>28</v>
      </c>
      <c r="H573" s="2">
        <f>G573/$I$573</f>
        <v>0.96551724137931039</v>
      </c>
      <c r="I573" s="36">
        <f t="shared" ref="I573:I578" si="97">C573+E573+G573</f>
        <v>29</v>
      </c>
      <c r="J573" s="10">
        <f>Chemie!J573</f>
        <v>0</v>
      </c>
      <c r="K573" s="36">
        <f t="shared" ref="K573:K578" si="98">I573+J573</f>
        <v>29</v>
      </c>
      <c r="L573" s="103"/>
      <c r="P573" s="34"/>
    </row>
    <row r="574" spans="2:16" x14ac:dyDescent="0.2">
      <c r="B574" s="24" t="s">
        <v>249</v>
      </c>
      <c r="C574" s="1">
        <f>Chemie!C574</f>
        <v>12</v>
      </c>
      <c r="D574" s="2">
        <f>C574/$I$574</f>
        <v>0.41379310344827586</v>
      </c>
      <c r="E574" s="1">
        <f>Chemie!E574</f>
        <v>16</v>
      </c>
      <c r="F574" s="2">
        <f>E574/$I$574</f>
        <v>0.55172413793103448</v>
      </c>
      <c r="G574" s="1">
        <f>Chemie!G574</f>
        <v>1</v>
      </c>
      <c r="H574" s="2">
        <f>G574/$I$574</f>
        <v>3.4482758620689655E-2</v>
      </c>
      <c r="I574" s="36">
        <f t="shared" si="97"/>
        <v>29</v>
      </c>
      <c r="J574" s="10">
        <f>Chemie!J574</f>
        <v>0</v>
      </c>
      <c r="K574" s="36">
        <f t="shared" si="98"/>
        <v>29</v>
      </c>
      <c r="L574" s="103"/>
      <c r="P574" s="34"/>
    </row>
    <row r="575" spans="2:16" ht="24" x14ac:dyDescent="0.2">
      <c r="B575" s="24" t="s">
        <v>250</v>
      </c>
      <c r="C575" s="1">
        <f>Chemie!C575</f>
        <v>1</v>
      </c>
      <c r="D575" s="2">
        <f>C575/$I$575</f>
        <v>3.5714285714285712E-2</v>
      </c>
      <c r="E575" s="1">
        <f>Chemie!E575</f>
        <v>16</v>
      </c>
      <c r="F575" s="2">
        <f>E575/$I$575</f>
        <v>0.5714285714285714</v>
      </c>
      <c r="G575" s="1">
        <f>Chemie!G575</f>
        <v>11</v>
      </c>
      <c r="H575" s="2">
        <f>G575/$I$575</f>
        <v>0.39285714285714285</v>
      </c>
      <c r="I575" s="36">
        <f t="shared" si="97"/>
        <v>28</v>
      </c>
      <c r="J575" s="10">
        <f>Chemie!J575</f>
        <v>1</v>
      </c>
      <c r="K575" s="36">
        <f t="shared" si="98"/>
        <v>29</v>
      </c>
      <c r="L575" s="103"/>
      <c r="P575" s="34"/>
    </row>
    <row r="576" spans="2:16" x14ac:dyDescent="0.2">
      <c r="B576" s="24" t="s">
        <v>251</v>
      </c>
      <c r="C576" s="1">
        <f>Chemie!C576</f>
        <v>3</v>
      </c>
      <c r="D576" s="2">
        <f>C576/$I$576</f>
        <v>0.1111111111111111</v>
      </c>
      <c r="E576" s="1">
        <f>Chemie!E576</f>
        <v>15</v>
      </c>
      <c r="F576" s="2">
        <f>E576/$I$576</f>
        <v>0.55555555555555558</v>
      </c>
      <c r="G576" s="1">
        <f>Chemie!G576</f>
        <v>9</v>
      </c>
      <c r="H576" s="2">
        <f>G576/$I$576</f>
        <v>0.33333333333333331</v>
      </c>
      <c r="I576" s="36">
        <f t="shared" si="97"/>
        <v>27</v>
      </c>
      <c r="J576" s="10">
        <f>Chemie!J576</f>
        <v>2</v>
      </c>
      <c r="K576" s="36">
        <f t="shared" si="98"/>
        <v>29</v>
      </c>
      <c r="L576" s="103"/>
      <c r="P576" s="34"/>
    </row>
    <row r="577" spans="2:16" x14ac:dyDescent="0.2">
      <c r="B577" s="24" t="s">
        <v>252</v>
      </c>
      <c r="C577" s="1">
        <f>Chemie!C577</f>
        <v>5</v>
      </c>
      <c r="D577" s="2">
        <f>C577/$I$577</f>
        <v>0.18518518518518517</v>
      </c>
      <c r="E577" s="1">
        <f>Chemie!E577</f>
        <v>14</v>
      </c>
      <c r="F577" s="2">
        <f>E577/$I$577</f>
        <v>0.51851851851851849</v>
      </c>
      <c r="G577" s="1">
        <f>Chemie!G577</f>
        <v>8</v>
      </c>
      <c r="H577" s="2">
        <f>G577/$I$577</f>
        <v>0.29629629629629628</v>
      </c>
      <c r="I577" s="36">
        <f t="shared" si="97"/>
        <v>27</v>
      </c>
      <c r="J577" s="10">
        <f>Chemie!J577</f>
        <v>2</v>
      </c>
      <c r="K577" s="36">
        <f t="shared" si="98"/>
        <v>29</v>
      </c>
      <c r="L577" s="103"/>
      <c r="P577" s="34"/>
    </row>
    <row r="578" spans="2:16" x14ac:dyDescent="0.2">
      <c r="B578" s="24" t="s">
        <v>253</v>
      </c>
      <c r="C578" s="1">
        <f>Chemie!C578</f>
        <v>5</v>
      </c>
      <c r="D578" s="2">
        <f>C578/$I$578</f>
        <v>0.18518518518518517</v>
      </c>
      <c r="E578" s="1">
        <f>Chemie!E578</f>
        <v>16</v>
      </c>
      <c r="F578" s="2">
        <f>E578/$I$578</f>
        <v>0.59259259259259256</v>
      </c>
      <c r="G578" s="1">
        <f>Chemie!G578</f>
        <v>6</v>
      </c>
      <c r="H578" s="2">
        <f>G578/$I$578</f>
        <v>0.22222222222222221</v>
      </c>
      <c r="I578" s="36">
        <f t="shared" si="97"/>
        <v>27</v>
      </c>
      <c r="J578" s="10">
        <f>Chemie!J578</f>
        <v>2</v>
      </c>
      <c r="K578" s="36">
        <f t="shared" si="98"/>
        <v>29</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A7AA7420-7E6C-4FFF-8E6C-0701871A8F77}">
            <xm:f>D12&lt;('Gesamt ZF'!D12-20%)</xm:f>
            <x14:dxf>
              <fill>
                <patternFill>
                  <bgColor theme="3" tint="0.59996337778862885"/>
                </patternFill>
              </fill>
            </x14:dxf>
          </x14:cfRule>
          <x14:cfRule type="expression" priority="112" id="{FCE2B7C8-4AC2-42DE-A72F-6B54831C747B}">
            <xm:f>D12&gt;('Gesamt ZF'!D12+20%)</xm:f>
            <x14:dxf>
              <fill>
                <patternFill>
                  <bgColor rgb="FF92D050"/>
                </patternFill>
              </fill>
            </x14:dxf>
          </x14:cfRule>
          <xm:sqref>D12 F12 H12 D364 F364 H364 J364 D386 F386 H386 J366 H366 F366 D366 D368 H368 J368 H388 F388 D388 D390 F390 H390</xm:sqref>
        </x14:conditionalFormatting>
        <x14:conditionalFormatting xmlns:xm="http://schemas.microsoft.com/office/excel/2006/main">
          <x14:cfRule type="expression" priority="109" id="{DA89459E-9B40-46C9-A403-22B185A8C503}">
            <xm:f>D13&lt;('Gesamt ZF'!D13-20%)</xm:f>
            <x14:dxf>
              <fill>
                <patternFill>
                  <bgColor theme="3" tint="0.59996337778862885"/>
                </patternFill>
              </fill>
            </x14:dxf>
          </x14:cfRule>
          <x14:cfRule type="expression" priority="110" id="{E4FE9068-CA53-4EF2-87E9-DC2B37A55205}">
            <xm:f>D13&gt;('Gesamt ZF'!D13+20%)</xm:f>
            <x14:dxf>
              <fill>
                <patternFill>
                  <bgColor rgb="FF92D050"/>
                </patternFill>
              </fill>
            </x14:dxf>
          </x14:cfRule>
          <xm:sqref>D13:D20 F13:F20 H13:H20</xm:sqref>
        </x14:conditionalFormatting>
        <x14:conditionalFormatting xmlns:xm="http://schemas.microsoft.com/office/excel/2006/main">
          <x14:cfRule type="expression" priority="105" id="{745D2D5C-D191-4EA3-A24E-5DEC243EE6D4}">
            <xm:f>D46&lt;('Gesamt ZF'!D46-20%)</xm:f>
            <x14:dxf>
              <fill>
                <patternFill>
                  <bgColor theme="3" tint="0.59996337778862885"/>
                </patternFill>
              </fill>
            </x14:dxf>
          </x14:cfRule>
          <x14:cfRule type="expression" priority="106" id="{8401B367-A785-4AF9-8338-5ADA0A024D6D}">
            <xm:f>D46&gt;('Gesamt ZF'!D46+20%)</xm:f>
            <x14:dxf>
              <fill>
                <patternFill>
                  <bgColor rgb="FF92D050"/>
                </patternFill>
              </fill>
            </x14:dxf>
          </x14:cfRule>
          <xm:sqref>D46:D53 F46:F53 H46:H53</xm:sqref>
        </x14:conditionalFormatting>
        <x14:conditionalFormatting xmlns:xm="http://schemas.microsoft.com/office/excel/2006/main">
          <x14:cfRule type="expression" priority="103" id="{A1418C13-1C46-4F74-A769-DA642C8A7B21}">
            <xm:f>D54&lt;('Gesamt ZF'!D54-20%)</xm:f>
            <x14:dxf>
              <fill>
                <patternFill>
                  <bgColor theme="3" tint="0.59996337778862885"/>
                </patternFill>
              </fill>
            </x14:dxf>
          </x14:cfRule>
          <x14:cfRule type="expression" priority="104" id="{57157CA9-E0DB-4D47-9128-4F6A31A34831}">
            <xm:f>D54&gt;('Gesamt ZF'!D54+20%)</xm:f>
            <x14:dxf>
              <fill>
                <patternFill>
                  <bgColor rgb="FF92D050"/>
                </patternFill>
              </fill>
            </x14:dxf>
          </x14:cfRule>
          <xm:sqref>D54 F54 H54</xm:sqref>
        </x14:conditionalFormatting>
        <x14:conditionalFormatting xmlns:xm="http://schemas.microsoft.com/office/excel/2006/main">
          <x14:cfRule type="expression" priority="101" id="{62C96F92-2422-4045-951F-B2FBD0444906}">
            <xm:f>D61&lt;('Gesamt ZF'!D61-20%)</xm:f>
            <x14:dxf>
              <fill>
                <patternFill>
                  <bgColor theme="3" tint="0.59996337778862885"/>
                </patternFill>
              </fill>
            </x14:dxf>
          </x14:cfRule>
          <x14:cfRule type="expression" priority="102" id="{F9CB5C6B-1A45-48D0-985A-555816D22742}">
            <xm:f>D61&gt;('Gesamt ZF'!D61+20%)</xm:f>
            <x14:dxf>
              <fill>
                <patternFill>
                  <bgColor rgb="FF92D050"/>
                </patternFill>
              </fill>
            </x14:dxf>
          </x14:cfRule>
          <xm:sqref>D61 F61:F63 H61:H63 D63</xm:sqref>
        </x14:conditionalFormatting>
        <x14:conditionalFormatting xmlns:xm="http://schemas.microsoft.com/office/excel/2006/main">
          <x14:cfRule type="expression" priority="99" id="{683CD904-7C7A-4029-B654-1445243B5D92}">
            <xm:f>D72&lt;('Gesamt ZF'!D72-20%)</xm:f>
            <x14:dxf>
              <fill>
                <patternFill>
                  <bgColor theme="3" tint="0.59996337778862885"/>
                </patternFill>
              </fill>
            </x14:dxf>
          </x14:cfRule>
          <x14:cfRule type="expression" priority="100" id="{BE5F6A40-A1D8-4E7E-92AF-1105F1E7E2CF}">
            <xm:f>D72&gt;('Gesamt ZF'!D72+20%)</xm:f>
            <x14:dxf>
              <fill>
                <patternFill>
                  <bgColor rgb="FF92D050"/>
                </patternFill>
              </fill>
            </x14:dxf>
          </x14:cfRule>
          <xm:sqref>D72:D74 F72:F74 H72:H74</xm:sqref>
        </x14:conditionalFormatting>
        <x14:conditionalFormatting xmlns:xm="http://schemas.microsoft.com/office/excel/2006/main">
          <x14:cfRule type="expression" priority="97" id="{2E5FD75A-E3BE-4DC3-9BE3-BC2341821BBD}">
            <xm:f>D84&lt;('Gesamt ZF'!D84-20%)</xm:f>
            <x14:dxf>
              <fill>
                <patternFill>
                  <bgColor theme="3" tint="0.59996337778862885"/>
                </patternFill>
              </fill>
            </x14:dxf>
          </x14:cfRule>
          <x14:cfRule type="expression" priority="98" id="{53F51834-7247-4C81-A86B-9F9F09FC2784}">
            <xm:f>D84&gt;('Gesamt ZF'!D84+20%)</xm:f>
            <x14:dxf>
              <fill>
                <patternFill>
                  <bgColor rgb="FF92D050"/>
                </patternFill>
              </fill>
            </x14:dxf>
          </x14:cfRule>
          <xm:sqref>D84:D85 F84:F85 H84:H85</xm:sqref>
        </x14:conditionalFormatting>
        <x14:conditionalFormatting xmlns:xm="http://schemas.microsoft.com/office/excel/2006/main">
          <x14:cfRule type="expression" priority="95" id="{89FBFB19-5F95-412C-AC85-CF8D564CB826}">
            <xm:f>D94&lt;('Gesamt ZF'!D94-20%)</xm:f>
            <x14:dxf>
              <fill>
                <patternFill>
                  <bgColor theme="3" tint="0.59996337778862885"/>
                </patternFill>
              </fill>
            </x14:dxf>
          </x14:cfRule>
          <x14:cfRule type="expression" priority="96" id="{A5DB2380-4D01-4776-AEC5-12F049087C42}">
            <xm:f>D94&gt;('Gesamt ZF'!D94+20%)</xm:f>
            <x14:dxf>
              <fill>
                <patternFill>
                  <bgColor rgb="FF92D050"/>
                </patternFill>
              </fill>
            </x14:dxf>
          </x14:cfRule>
          <xm:sqref>D94:D96 F94:F96 H94:H96</xm:sqref>
        </x14:conditionalFormatting>
        <x14:conditionalFormatting xmlns:xm="http://schemas.microsoft.com/office/excel/2006/main">
          <x14:cfRule type="expression" priority="93" id="{56BD959C-A16C-4767-BE74-69645AF6F973}">
            <xm:f>D104&lt;('Gesamt ZF'!D104-20%)</xm:f>
            <x14:dxf>
              <fill>
                <patternFill>
                  <bgColor theme="3" tint="0.59996337778862885"/>
                </patternFill>
              </fill>
            </x14:dxf>
          </x14:cfRule>
          <x14:cfRule type="expression" priority="94" id="{8EA60177-FD01-431C-AE10-8976F36519AF}">
            <xm:f>D104&gt;('Gesamt ZF'!D104+20%)</xm:f>
            <x14:dxf>
              <fill>
                <patternFill>
                  <bgColor rgb="FF92D050"/>
                </patternFill>
              </fill>
            </x14:dxf>
          </x14:cfRule>
          <xm:sqref>D104:D109 F104:F109 H104:H109</xm:sqref>
        </x14:conditionalFormatting>
        <x14:conditionalFormatting xmlns:xm="http://schemas.microsoft.com/office/excel/2006/main">
          <x14:cfRule type="expression" priority="89" id="{27F80DE8-E4E7-4C9D-92F0-151BCB28E733}">
            <xm:f>D132&lt;('Gesamt ZF'!D132-20%)</xm:f>
            <x14:dxf>
              <fill>
                <patternFill>
                  <bgColor theme="3" tint="0.59996337778862885"/>
                </patternFill>
              </fill>
            </x14:dxf>
          </x14:cfRule>
          <x14:cfRule type="expression" priority="90" id="{2442C884-66B3-4933-A915-B8202DCA851C}">
            <xm:f>D132&gt;('Gesamt ZF'!D132+20%)</xm:f>
            <x14:dxf>
              <fill>
                <patternFill>
                  <bgColor rgb="FF92D050"/>
                </patternFill>
              </fill>
            </x14:dxf>
          </x14:cfRule>
          <xm:sqref>D132:D137 F132:F137 H132:H137</xm:sqref>
        </x14:conditionalFormatting>
        <x14:conditionalFormatting xmlns:xm="http://schemas.microsoft.com/office/excel/2006/main">
          <x14:cfRule type="expression" priority="87" id="{363AB9F0-F7BF-4A1B-90C8-7238A6A2347A}">
            <xm:f>D146&lt;('Gesamt ZF'!D146-20%)</xm:f>
            <x14:dxf>
              <fill>
                <patternFill>
                  <bgColor theme="3" tint="0.59996337778862885"/>
                </patternFill>
              </fill>
            </x14:dxf>
          </x14:cfRule>
          <x14:cfRule type="expression" priority="88" id="{4D846DB5-4B51-4BE0-92B5-322DA95FCCC4}">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A1ABAE4A-50A1-4578-8C86-6EE67A97D278}">
            <xm:f>D158&lt;('Gesamt ZF'!D158-20%)</xm:f>
            <x14:dxf>
              <fill>
                <patternFill>
                  <bgColor theme="3" tint="0.59996337778862885"/>
                </patternFill>
              </fill>
            </x14:dxf>
          </x14:cfRule>
          <x14:cfRule type="expression" priority="86" id="{BD876F30-5B33-449F-8EC3-7E5644520BC0}">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FA0A881C-EDBA-4BC6-9F68-19B48D27A574}">
            <xm:f>D172&lt;('Gesamt ZF'!D172-20%)</xm:f>
            <x14:dxf>
              <fill>
                <patternFill>
                  <bgColor theme="3" tint="0.59996337778862885"/>
                </patternFill>
              </fill>
            </x14:dxf>
          </x14:cfRule>
          <x14:cfRule type="expression" priority="84" id="{1658CCAC-E1AB-496B-A3F9-518B8C794E6A}">
            <xm:f>D172&gt;('Gesamt ZF'!D172+20%)</xm:f>
            <x14:dxf>
              <fill>
                <patternFill>
                  <bgColor rgb="FF92D050"/>
                </patternFill>
              </fill>
            </x14:dxf>
          </x14:cfRule>
          <xm:sqref>D172:D174 J172:J178 F172:F178 L172:L178 H172:H178 D176:D178</xm:sqref>
        </x14:conditionalFormatting>
        <x14:conditionalFormatting xmlns:xm="http://schemas.microsoft.com/office/excel/2006/main">
          <x14:cfRule type="expression" priority="81" id="{8BA86099-CFF4-4BD8-AE6E-1F7DA04624A9}">
            <xm:f>D186&lt;('Gesamt ZF'!D186-20%)</xm:f>
            <x14:dxf>
              <fill>
                <patternFill>
                  <bgColor theme="3" tint="0.59996337778862885"/>
                </patternFill>
              </fill>
            </x14:dxf>
          </x14:cfRule>
          <x14:cfRule type="expression" priority="82" id="{13B0E016-1BE0-4FFD-AAE6-B52CC7D1D5E9}">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585523A5-CB98-4941-8978-FCC27E1796FD}">
            <xm:f>D200&lt;('Gesamt ZF'!D200-20%)</xm:f>
            <x14:dxf>
              <fill>
                <patternFill>
                  <bgColor theme="3" tint="0.59996337778862885"/>
                </patternFill>
              </fill>
            </x14:dxf>
          </x14:cfRule>
          <x14:cfRule type="expression" priority="80" id="{C28713D2-8172-408E-A914-193C766BB483}">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5A908C26-EC52-435C-B194-FE575F3C15AF}">
            <xm:f>D214&lt;('Gesamt ZF'!D214-20%)</xm:f>
            <x14:dxf>
              <fill>
                <patternFill>
                  <bgColor theme="3" tint="0.59996337778862885"/>
                </patternFill>
              </fill>
            </x14:dxf>
          </x14:cfRule>
          <x14:cfRule type="expression" priority="78" id="{625FAA9D-4FA7-4C3E-BB33-7AB08D736F7A}">
            <xm:f>D214&gt;('Gesamt ZF'!D214+20%)</xm:f>
            <x14:dxf>
              <fill>
                <patternFill>
                  <bgColor rgb="FF92D050"/>
                </patternFill>
              </fill>
            </x14:dxf>
          </x14:cfRule>
          <xm:sqref>D214:D216 J214:J216 F214:F216 L214:L216 H214:H216</xm:sqref>
        </x14:conditionalFormatting>
        <x14:conditionalFormatting xmlns:xm="http://schemas.microsoft.com/office/excel/2006/main">
          <x14:cfRule type="expression" priority="75" id="{18355C58-0E02-4351-A5B5-A56ECF6DC09F}">
            <xm:f>D224&lt;('Gesamt ZF'!D224-20%)</xm:f>
            <x14:dxf>
              <fill>
                <patternFill>
                  <bgColor theme="3" tint="0.59996337778862885"/>
                </patternFill>
              </fill>
            </x14:dxf>
          </x14:cfRule>
          <x14:cfRule type="expression" priority="76" id="{9396A855-20F7-4ACB-9B86-DC9EAFB2BBE8}">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52B593A5-E548-4328-9F4F-33F21E5054F5}">
            <xm:f>D236&lt;('Gesamt ZF'!D236-20%)</xm:f>
            <x14:dxf>
              <fill>
                <patternFill>
                  <bgColor theme="3" tint="0.59996337778862885"/>
                </patternFill>
              </fill>
            </x14:dxf>
          </x14:cfRule>
          <x14:cfRule type="expression" priority="74" id="{DE5BA22F-C6A6-42F7-AF12-CF2E29896800}">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C9744810-643A-43E6-8393-EC404FFD98EA}">
            <xm:f>D247&lt;('Gesamt ZF'!D247-20%)</xm:f>
            <x14:dxf>
              <fill>
                <patternFill>
                  <bgColor theme="3" tint="0.59996337778862885"/>
                </patternFill>
              </fill>
            </x14:dxf>
          </x14:cfRule>
          <x14:cfRule type="expression" priority="72" id="{4A4E2793-6C75-4741-9263-9E93AFB864D9}">
            <xm:f>D247&gt;('Gesamt ZF'!D247+20%)</xm:f>
            <x14:dxf>
              <fill>
                <patternFill>
                  <bgColor rgb="FF92D050"/>
                </patternFill>
              </fill>
            </x14:dxf>
          </x14:cfRule>
          <xm:sqref>D247:D251 F247:F251 H247:H251</xm:sqref>
        </x14:conditionalFormatting>
        <x14:conditionalFormatting xmlns:xm="http://schemas.microsoft.com/office/excel/2006/main">
          <x14:cfRule type="expression" priority="69" id="{9F2996DC-54AA-47DC-A6A4-DBA65C43189A}">
            <xm:f>D263&lt;('Gesamt ZF'!D263-20%)</xm:f>
            <x14:dxf>
              <fill>
                <patternFill>
                  <bgColor theme="3" tint="0.59996337778862885"/>
                </patternFill>
              </fill>
            </x14:dxf>
          </x14:cfRule>
          <x14:cfRule type="expression" priority="70" id="{42FC621C-CC95-4B51-8223-EEC463E4B07C}">
            <xm:f>D263&gt;('Gesamt ZF'!D263+20%)</xm:f>
            <x14:dxf>
              <fill>
                <patternFill>
                  <bgColor rgb="FF92D050"/>
                </patternFill>
              </fill>
            </x14:dxf>
          </x14:cfRule>
          <xm:sqref>D263:D264 F263:F264 H263:H264</xm:sqref>
        </x14:conditionalFormatting>
        <x14:conditionalFormatting xmlns:xm="http://schemas.microsoft.com/office/excel/2006/main">
          <x14:cfRule type="expression" priority="67" id="{60CA0C44-3C94-4854-B012-3EF5C0181C82}">
            <xm:f>D275&lt;('Gesamt ZF'!D275-20%)</xm:f>
            <x14:dxf>
              <fill>
                <patternFill>
                  <bgColor theme="3" tint="0.59996337778862885"/>
                </patternFill>
              </fill>
            </x14:dxf>
          </x14:cfRule>
          <x14:cfRule type="expression" priority="68" id="{6CC6F3B0-D481-4069-A951-1577F29CEFA1}">
            <xm:f>D275&gt;('Gesamt ZF'!D275+20%)</xm:f>
            <x14:dxf>
              <fill>
                <patternFill>
                  <bgColor rgb="FF92D050"/>
                </patternFill>
              </fill>
            </x14:dxf>
          </x14:cfRule>
          <xm:sqref>D275:D278 F275:F278 H275:H278</xm:sqref>
        </x14:conditionalFormatting>
        <x14:conditionalFormatting xmlns:xm="http://schemas.microsoft.com/office/excel/2006/main">
          <x14:cfRule type="expression" priority="65" id="{8B9C8EC9-8A2D-4607-B638-705E0D38AEAE}">
            <xm:f>D288&lt;('Gesamt ZF'!D288-20%)</xm:f>
            <x14:dxf>
              <fill>
                <patternFill>
                  <bgColor theme="3" tint="0.59996337778862885"/>
                </patternFill>
              </fill>
            </x14:dxf>
          </x14:cfRule>
          <x14:cfRule type="expression" priority="66" id="{6D6893DB-34F8-402F-94E0-DB0B3E095E19}">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98DCE585-6B9F-46AA-AF5F-4848B9AEF338}">
            <xm:f>D299&lt;('Gesamt ZF'!D299-20%)</xm:f>
            <x14:dxf>
              <fill>
                <patternFill>
                  <bgColor theme="3" tint="0.59996337778862885"/>
                </patternFill>
              </fill>
            </x14:dxf>
          </x14:cfRule>
          <x14:cfRule type="expression" priority="64" id="{349B4A58-3478-4153-9EA6-5F8A184FA876}">
            <xm:f>D299&gt;('Gesamt ZF'!D299+20%)</xm:f>
            <x14:dxf>
              <fill>
                <patternFill>
                  <bgColor rgb="FF92D050"/>
                </patternFill>
              </fill>
            </x14:dxf>
          </x14:cfRule>
          <xm:sqref>D299 F299 H299</xm:sqref>
        </x14:conditionalFormatting>
        <x14:conditionalFormatting xmlns:xm="http://schemas.microsoft.com/office/excel/2006/main">
          <x14:cfRule type="expression" priority="59" id="{A8EE9F77-128B-4DD4-BA10-2AE1035D102E}">
            <xm:f>D332&lt;('Gesamt ZF'!D332-20%)</xm:f>
            <x14:dxf>
              <fill>
                <patternFill>
                  <bgColor theme="3" tint="0.59996337778862885"/>
                </patternFill>
              </fill>
            </x14:dxf>
          </x14:cfRule>
          <x14:cfRule type="expression" priority="60" id="{47D12D55-3B38-4A0F-9961-C0A68B1C9A97}">
            <xm:f>D332&gt;('Gesamt ZF'!D332+20%)</xm:f>
            <x14:dxf>
              <fill>
                <patternFill>
                  <bgColor rgb="FF92D050"/>
                </patternFill>
              </fill>
            </x14:dxf>
          </x14:cfRule>
          <xm:sqref>D332:D333 F332:F333</xm:sqref>
        </x14:conditionalFormatting>
        <x14:conditionalFormatting xmlns:xm="http://schemas.microsoft.com/office/excel/2006/main">
          <x14:cfRule type="expression" priority="57" id="{B03B6A55-0291-4097-A408-F31D4F3527CC}">
            <xm:f>D341&lt;('Gesamt ZF'!D341-20%)</xm:f>
            <x14:dxf>
              <fill>
                <patternFill>
                  <bgColor theme="3" tint="0.59996337778862885"/>
                </patternFill>
              </fill>
            </x14:dxf>
          </x14:cfRule>
          <x14:cfRule type="expression" priority="58" id="{9741844A-F670-411E-9ED9-5D9F53E6B9C1}">
            <xm:f>D341&gt;('Gesamt ZF'!D341+20%)</xm:f>
            <x14:dxf>
              <fill>
                <patternFill>
                  <bgColor rgb="FF92D050"/>
                </patternFill>
              </fill>
            </x14:dxf>
          </x14:cfRule>
          <xm:sqref>D341:D342 H341:H342 F341:F342</xm:sqref>
        </x14:conditionalFormatting>
        <x14:conditionalFormatting xmlns:xm="http://schemas.microsoft.com/office/excel/2006/main">
          <x14:cfRule type="expression" priority="55" id="{0A4C2FA8-B271-4E2D-B158-CCCBC4D77737}">
            <xm:f>D353&lt;('Gesamt ZF'!D353-20%)</xm:f>
            <x14:dxf>
              <fill>
                <patternFill>
                  <bgColor theme="3" tint="0.59996337778862885"/>
                </patternFill>
              </fill>
            </x14:dxf>
          </x14:cfRule>
          <x14:cfRule type="expression" priority="56" id="{237DAE4A-A3FB-4707-ABC4-E7B8BC5C909E}">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FB00DC89-282F-4B92-9930-5A3395AA08C7}">
            <xm:f>D363&lt;('Gesamt ZF'!D363-20%)</xm:f>
            <x14:dxf>
              <fill>
                <patternFill>
                  <bgColor theme="3" tint="0.59996337778862885"/>
                </patternFill>
              </fill>
            </x14:dxf>
          </x14:cfRule>
          <x14:cfRule type="expression" priority="54" id="{8E2BE52E-72F9-4BA7-BE78-F68D9D7F71E0}">
            <xm:f>D363&gt;('Gesamt ZF'!D363+20%)</xm:f>
            <x14:dxf>
              <fill>
                <patternFill>
                  <bgColor rgb="FF92D050"/>
                </patternFill>
              </fill>
            </x14:dxf>
          </x14:cfRule>
          <xm:sqref>D363 H363 F363</xm:sqref>
        </x14:conditionalFormatting>
        <x14:conditionalFormatting xmlns:xm="http://schemas.microsoft.com/office/excel/2006/main">
          <x14:cfRule type="expression" priority="51" id="{82261D14-B535-437D-805E-377B488D53EA}">
            <xm:f>J363&lt;('Gesamt ZF'!J363-20%)</xm:f>
            <x14:dxf>
              <fill>
                <patternFill>
                  <bgColor theme="3" tint="0.59996337778862885"/>
                </patternFill>
              </fill>
            </x14:dxf>
          </x14:cfRule>
          <x14:cfRule type="expression" priority="52" id="{BF221A98-544C-4D03-BE6D-1BC3084BE346}">
            <xm:f>J363&gt;('Gesamt ZF'!J363+20%)</xm:f>
            <x14:dxf>
              <fill>
                <patternFill>
                  <bgColor rgb="FF92D050"/>
                </patternFill>
              </fill>
            </x14:dxf>
          </x14:cfRule>
          <xm:sqref>J363</xm:sqref>
        </x14:conditionalFormatting>
        <x14:conditionalFormatting xmlns:xm="http://schemas.microsoft.com/office/excel/2006/main">
          <x14:cfRule type="expression" priority="49" id="{4E230209-86C2-4033-85A0-2FD6C63BFB33}">
            <xm:f>D365&lt;('Gesamt ZF'!D365-20%)</xm:f>
            <x14:dxf>
              <fill>
                <patternFill>
                  <bgColor theme="3" tint="0.59996337778862885"/>
                </patternFill>
              </fill>
            </x14:dxf>
          </x14:cfRule>
          <x14:cfRule type="expression" priority="50" id="{BC02B258-ADD1-4DE6-B9C1-BCFDD99375A7}">
            <xm:f>D365&gt;('Gesamt ZF'!D365+20%)</xm:f>
            <x14:dxf>
              <fill>
                <patternFill>
                  <bgColor rgb="FF92D050"/>
                </patternFill>
              </fill>
            </x14:dxf>
          </x14:cfRule>
          <xm:sqref>D365 H365 F365</xm:sqref>
        </x14:conditionalFormatting>
        <x14:conditionalFormatting xmlns:xm="http://schemas.microsoft.com/office/excel/2006/main">
          <x14:cfRule type="expression" priority="47" id="{A8F8D714-D7E3-4165-9B7F-C023155AFA62}">
            <xm:f>J365&lt;('Gesamt ZF'!J365-20%)</xm:f>
            <x14:dxf>
              <fill>
                <patternFill>
                  <bgColor theme="3" tint="0.59996337778862885"/>
                </patternFill>
              </fill>
            </x14:dxf>
          </x14:cfRule>
          <x14:cfRule type="expression" priority="48" id="{BBDDC342-1CA9-4E85-BB90-67AAAAE00DCA}">
            <xm:f>J365&gt;('Gesamt ZF'!J365+20%)</xm:f>
            <x14:dxf>
              <fill>
                <patternFill>
                  <bgColor rgb="FF92D050"/>
                </patternFill>
              </fill>
            </x14:dxf>
          </x14:cfRule>
          <xm:sqref>J365</xm:sqref>
        </x14:conditionalFormatting>
        <x14:conditionalFormatting xmlns:xm="http://schemas.microsoft.com/office/excel/2006/main">
          <x14:cfRule type="expression" priority="45" id="{21E19939-5D1D-4370-A201-33D27CC3CEDE}">
            <xm:f>D367&lt;('Gesamt ZF'!D367-20%)</xm:f>
            <x14:dxf>
              <fill>
                <patternFill>
                  <bgColor theme="3" tint="0.59996337778862885"/>
                </patternFill>
              </fill>
            </x14:dxf>
          </x14:cfRule>
          <x14:cfRule type="expression" priority="46" id="{4BB11F5E-05BB-4E17-B8DF-D6FA19DA2CE6}">
            <xm:f>D367&gt;('Gesamt ZF'!D367+20%)</xm:f>
            <x14:dxf>
              <fill>
                <patternFill>
                  <bgColor rgb="FF92D050"/>
                </patternFill>
              </fill>
            </x14:dxf>
          </x14:cfRule>
          <xm:sqref>D367 H367</xm:sqref>
        </x14:conditionalFormatting>
        <x14:conditionalFormatting xmlns:xm="http://schemas.microsoft.com/office/excel/2006/main">
          <x14:cfRule type="expression" priority="43" id="{E14CA791-F650-43D6-AD77-2F5347F39D02}">
            <xm:f>J367&lt;('Gesamt ZF'!J367-20%)</xm:f>
            <x14:dxf>
              <fill>
                <patternFill>
                  <bgColor theme="3" tint="0.59996337778862885"/>
                </patternFill>
              </fill>
            </x14:dxf>
          </x14:cfRule>
          <x14:cfRule type="expression" priority="44" id="{BF08FDCA-A795-4FCE-905A-8116DDF519A4}">
            <xm:f>J367&gt;('Gesamt ZF'!J367+20%)</xm:f>
            <x14:dxf>
              <fill>
                <patternFill>
                  <bgColor rgb="FF92D050"/>
                </patternFill>
              </fill>
            </x14:dxf>
          </x14:cfRule>
          <xm:sqref>J367</xm:sqref>
        </x14:conditionalFormatting>
        <x14:conditionalFormatting xmlns:xm="http://schemas.microsoft.com/office/excel/2006/main">
          <x14:cfRule type="expression" priority="41" id="{0BA58CF6-0154-40D2-97C5-611E4DEFB9A5}">
            <xm:f>D369&lt;('Gesamt ZF'!D369-20%)</xm:f>
            <x14:dxf>
              <fill>
                <patternFill>
                  <bgColor theme="3" tint="0.59996337778862885"/>
                </patternFill>
              </fill>
            </x14:dxf>
          </x14:cfRule>
          <x14:cfRule type="expression" priority="42" id="{920B0001-D014-48B3-9452-34EF3AB66626}">
            <xm:f>D369&gt;('Gesamt ZF'!D369+20%)</xm:f>
            <x14:dxf>
              <fill>
                <patternFill>
                  <bgColor rgb="FF92D050"/>
                </patternFill>
              </fill>
            </x14:dxf>
          </x14:cfRule>
          <xm:sqref>D369 H369</xm:sqref>
        </x14:conditionalFormatting>
        <x14:conditionalFormatting xmlns:xm="http://schemas.microsoft.com/office/excel/2006/main">
          <x14:cfRule type="expression" priority="39" id="{FCF60B83-B593-40DE-87BB-6C91E365BC05}">
            <xm:f>J369&lt;('Gesamt ZF'!J369-20%)</xm:f>
            <x14:dxf>
              <fill>
                <patternFill>
                  <bgColor theme="3" tint="0.59996337778862885"/>
                </patternFill>
              </fill>
            </x14:dxf>
          </x14:cfRule>
          <x14:cfRule type="expression" priority="40" id="{6A5E6FAF-4E2E-4066-99A1-E5E2377EA895}">
            <xm:f>J369&gt;('Gesamt ZF'!J369+20%)</xm:f>
            <x14:dxf>
              <fill>
                <patternFill>
                  <bgColor rgb="FF92D050"/>
                </patternFill>
              </fill>
            </x14:dxf>
          </x14:cfRule>
          <xm:sqref>J369</xm:sqref>
        </x14:conditionalFormatting>
        <x14:conditionalFormatting xmlns:xm="http://schemas.microsoft.com/office/excel/2006/main">
          <x14:cfRule type="expression" priority="37" id="{16A88C80-6668-45F0-B398-197414B6E21D}">
            <xm:f>D376&lt;('Gesamt ZF'!D376-20%)</xm:f>
            <x14:dxf>
              <fill>
                <patternFill>
                  <bgColor theme="3" tint="0.59996337778862885"/>
                </patternFill>
              </fill>
            </x14:dxf>
          </x14:cfRule>
          <x14:cfRule type="expression" priority="38" id="{912A8B8E-2968-4CA5-8A7B-65B4E6A71069}">
            <xm:f>D376&gt;('Gesamt ZF'!D376+20%)</xm:f>
            <x14:dxf>
              <fill>
                <patternFill>
                  <bgColor rgb="FF92D050"/>
                </patternFill>
              </fill>
            </x14:dxf>
          </x14:cfRule>
          <xm:sqref>D376 F376</xm:sqref>
        </x14:conditionalFormatting>
        <x14:conditionalFormatting xmlns:xm="http://schemas.microsoft.com/office/excel/2006/main">
          <x14:cfRule type="expression" priority="35" id="{3087E534-566D-465A-9BD9-0F60143D7B34}">
            <xm:f>D385&lt;('Gesamt ZF'!D385-20%)</xm:f>
            <x14:dxf>
              <fill>
                <patternFill>
                  <bgColor theme="3" tint="0.59996337778862885"/>
                </patternFill>
              </fill>
            </x14:dxf>
          </x14:cfRule>
          <x14:cfRule type="expression" priority="36" id="{0F24FC89-F606-444B-8DAF-C4DA488AAC15}">
            <xm:f>D385&gt;('Gesamt ZF'!D385+20%)</xm:f>
            <x14:dxf>
              <fill>
                <patternFill>
                  <bgColor rgb="FF92D050"/>
                </patternFill>
              </fill>
            </x14:dxf>
          </x14:cfRule>
          <xm:sqref>D385 H385 F385</xm:sqref>
        </x14:conditionalFormatting>
        <x14:conditionalFormatting xmlns:xm="http://schemas.microsoft.com/office/excel/2006/main">
          <x14:cfRule type="expression" priority="33" id="{AFFD9A22-135D-4522-A4F7-CC850576AF49}">
            <xm:f>D387&lt;('Gesamt ZF'!D387-20%)</xm:f>
            <x14:dxf>
              <fill>
                <patternFill>
                  <bgColor theme="3" tint="0.59996337778862885"/>
                </patternFill>
              </fill>
            </x14:dxf>
          </x14:cfRule>
          <x14:cfRule type="expression" priority="34" id="{1F8535C4-C89C-4F1A-A80C-E26262936310}">
            <xm:f>D387&gt;('Gesamt ZF'!D387+20%)</xm:f>
            <x14:dxf>
              <fill>
                <patternFill>
                  <bgColor rgb="FF92D050"/>
                </patternFill>
              </fill>
            </x14:dxf>
          </x14:cfRule>
          <xm:sqref>D387 H387 F387</xm:sqref>
        </x14:conditionalFormatting>
        <x14:conditionalFormatting xmlns:xm="http://schemas.microsoft.com/office/excel/2006/main">
          <x14:cfRule type="expression" priority="31" id="{95017B16-C065-420F-AC36-B574A164C6D8}">
            <xm:f>D389&lt;('Gesamt ZF'!D389-20%)</xm:f>
            <x14:dxf>
              <fill>
                <patternFill>
                  <bgColor theme="3" tint="0.59996337778862885"/>
                </patternFill>
              </fill>
            </x14:dxf>
          </x14:cfRule>
          <x14:cfRule type="expression" priority="32" id="{0EACCE68-7335-49B7-8A74-C14A368FB61A}">
            <xm:f>D389&gt;('Gesamt ZF'!D389+20%)</xm:f>
            <x14:dxf>
              <fill>
                <patternFill>
                  <bgColor rgb="FF92D050"/>
                </patternFill>
              </fill>
            </x14:dxf>
          </x14:cfRule>
          <xm:sqref>D389 H389 F389</xm:sqref>
        </x14:conditionalFormatting>
        <x14:conditionalFormatting xmlns:xm="http://schemas.microsoft.com/office/excel/2006/main">
          <x14:cfRule type="expression" priority="29" id="{08BA3357-FBA9-454F-A936-455537B7AA01}">
            <xm:f>D391&lt;('Gesamt ZF'!D391-20%)</xm:f>
            <x14:dxf>
              <fill>
                <patternFill>
                  <bgColor theme="3" tint="0.59996337778862885"/>
                </patternFill>
              </fill>
            </x14:dxf>
          </x14:cfRule>
          <x14:cfRule type="expression" priority="30" id="{0AA5049C-EC66-484C-BCE5-3630D674BF49}">
            <xm:f>D391&gt;('Gesamt ZF'!D391+20%)</xm:f>
            <x14:dxf>
              <fill>
                <patternFill>
                  <bgColor rgb="FF92D050"/>
                </patternFill>
              </fill>
            </x14:dxf>
          </x14:cfRule>
          <xm:sqref>D391 H391 F391</xm:sqref>
        </x14:conditionalFormatting>
        <x14:conditionalFormatting xmlns:xm="http://schemas.microsoft.com/office/excel/2006/main">
          <x14:cfRule type="expression" priority="27" id="{82C09315-251D-457B-B766-5FFA7FB588F6}">
            <xm:f>D401&lt;('Gesamt ZF'!D401-20%)</xm:f>
            <x14:dxf>
              <fill>
                <patternFill>
                  <bgColor theme="3" tint="0.59996337778862885"/>
                </patternFill>
              </fill>
            </x14:dxf>
          </x14:cfRule>
          <x14:cfRule type="expression" priority="28" id="{B391BA3C-C4D2-4386-850B-00301CB91474}">
            <xm:f>D401&gt;('Gesamt ZF'!D401+20%)</xm:f>
            <x14:dxf>
              <fill>
                <patternFill>
                  <bgColor rgb="FF92D050"/>
                </patternFill>
              </fill>
            </x14:dxf>
          </x14:cfRule>
          <xm:sqref>D401 F401</xm:sqref>
        </x14:conditionalFormatting>
        <x14:conditionalFormatting xmlns:xm="http://schemas.microsoft.com/office/excel/2006/main">
          <x14:cfRule type="expression" priority="25" id="{5F75C595-806A-43CD-A663-990C82D82917}">
            <xm:f>D409&lt;('Gesamt ZF'!D409-20%)</xm:f>
            <x14:dxf>
              <fill>
                <patternFill>
                  <bgColor theme="3" tint="0.59996337778862885"/>
                </patternFill>
              </fill>
            </x14:dxf>
          </x14:cfRule>
          <x14:cfRule type="expression" priority="26" id="{D3D8C48B-BAF4-4708-9A5B-8045FEB3D122}">
            <xm:f>D409&gt;('Gesamt ZF'!D409+20%)</xm:f>
            <x14:dxf>
              <fill>
                <patternFill>
                  <bgColor rgb="FF92D050"/>
                </patternFill>
              </fill>
            </x14:dxf>
          </x14:cfRule>
          <xm:sqref>D409 H409 F409 F411:F419 H411:H419 D411:D419</xm:sqref>
        </x14:conditionalFormatting>
        <x14:conditionalFormatting xmlns:xm="http://schemas.microsoft.com/office/excel/2006/main">
          <x14:cfRule type="expression" priority="23" id="{62ED5013-F9D2-4B29-A9A0-264A9962C74B}">
            <xm:f>D427&lt;('Gesamt ZF'!D427-20%)</xm:f>
            <x14:dxf>
              <fill>
                <patternFill>
                  <bgColor theme="3" tint="0.59996337778862885"/>
                </patternFill>
              </fill>
            </x14:dxf>
          </x14:cfRule>
          <x14:cfRule type="expression" priority="24" id="{8D81A5E3-F8D8-4C3F-8CA2-73C9140101B7}">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D278DC08-8D76-484E-8210-AC03FB1770C4}">
            <xm:f>D428&lt;('Gesamt ZF'!D428-20%)</xm:f>
            <x14:dxf>
              <fill>
                <patternFill>
                  <bgColor theme="3" tint="0.59996337778862885"/>
                </patternFill>
              </fill>
            </x14:dxf>
          </x14:cfRule>
          <x14:cfRule type="expression" priority="22" id="{9A5F03D3-6214-451B-96E5-A860CF0DCB35}">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9" id="{6B7AEA2C-7DD3-4B25-81B4-54C24C4751B0}">
            <xm:f>D445&lt;('Gesamt ZF'!D445-20%)</xm:f>
            <x14:dxf>
              <fill>
                <patternFill>
                  <bgColor theme="3" tint="0.59996337778862885"/>
                </patternFill>
              </fill>
            </x14:dxf>
          </x14:cfRule>
          <x14:cfRule type="expression" priority="20" id="{DA751405-9D87-412E-86F5-5A592B9910C2}">
            <xm:f>D445&gt;('Gesamt ZF'!D445+20%)</xm:f>
            <x14:dxf>
              <fill>
                <patternFill>
                  <bgColor rgb="FF92D050"/>
                </patternFill>
              </fill>
            </x14:dxf>
          </x14:cfRule>
          <xm:sqref>D445:D447 J445:J447 H446:H447 F445:F447</xm:sqref>
        </x14:conditionalFormatting>
        <x14:conditionalFormatting xmlns:xm="http://schemas.microsoft.com/office/excel/2006/main">
          <x14:cfRule type="expression" priority="17" id="{BD0C01D6-AA40-41C8-BD00-55CB62C45A2F}">
            <xm:f>D456&lt;('Gesamt ZF'!D456-20%)</xm:f>
            <x14:dxf>
              <fill>
                <patternFill>
                  <bgColor theme="3" tint="0.59996337778862885"/>
                </patternFill>
              </fill>
            </x14:dxf>
          </x14:cfRule>
          <x14:cfRule type="expression" priority="18" id="{298E59FC-9193-4FC9-87E9-5C3C358F3E3C}">
            <xm:f>D456&gt;('Gesamt ZF'!D456+20%)</xm:f>
            <x14:dxf>
              <fill>
                <patternFill>
                  <bgColor rgb="FF92D050"/>
                </patternFill>
              </fill>
            </x14:dxf>
          </x14:cfRule>
          <xm:sqref>D456 F456</xm:sqref>
        </x14:conditionalFormatting>
        <x14:conditionalFormatting xmlns:xm="http://schemas.microsoft.com/office/excel/2006/main">
          <x14:cfRule type="expression" priority="7" id="{6577540B-577F-4A89-B98E-3779AB30B17B}">
            <xm:f>D527&lt;('Gesamt ZF'!D527-20%)</xm:f>
            <x14:dxf>
              <fill>
                <patternFill>
                  <bgColor theme="3" tint="0.59996337778862885"/>
                </patternFill>
              </fill>
            </x14:dxf>
          </x14:cfRule>
          <x14:cfRule type="expression" priority="8" id="{B2552C64-E173-4126-9853-422FBA71BF8A}">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96AA10BE-1CF7-49FB-9041-98A3CCBB579C}">
            <xm:f>D549&lt;('Gesamt ZF'!D549-20%)</xm:f>
            <x14:dxf>
              <fill>
                <patternFill>
                  <bgColor theme="3" tint="0.59996337778862885"/>
                </patternFill>
              </fill>
            </x14:dxf>
          </x14:cfRule>
          <x14:cfRule type="expression" priority="6" id="{5368068E-3A80-4475-810A-613AC5A94235}">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AC7BFBDA-FA42-49CF-BF1F-F8296DE61C91}">
            <xm:f>D562&lt;('Gesamt ZF'!D562-20%)</xm:f>
            <x14:dxf>
              <fill>
                <patternFill>
                  <bgColor theme="3" tint="0.59996337778862885"/>
                </patternFill>
              </fill>
            </x14:dxf>
          </x14:cfRule>
          <x14:cfRule type="expression" priority="4" id="{2B07D410-EBC9-45A1-80BA-53339ABB292F}">
            <xm:f>D562&gt;('Gesamt ZF'!D562+20%)</xm:f>
            <x14:dxf>
              <fill>
                <patternFill>
                  <bgColor rgb="FF92D050"/>
                </patternFill>
              </fill>
            </x14:dxf>
          </x14:cfRule>
          <xm:sqref>D562:D565 H562 F562 F565 H565</xm:sqref>
        </x14:conditionalFormatting>
        <x14:conditionalFormatting xmlns:xm="http://schemas.microsoft.com/office/excel/2006/main">
          <x14:cfRule type="expression" priority="1" id="{BB76A0C3-FF34-4610-AF76-C56BD87E6C3D}">
            <xm:f>D573&lt;('Gesamt ZF'!D573-20%)</xm:f>
            <x14:dxf>
              <fill>
                <patternFill>
                  <bgColor theme="3" tint="0.59996337778862885"/>
                </patternFill>
              </fill>
            </x14:dxf>
          </x14:cfRule>
          <x14:cfRule type="expression" priority="2" id="{741E3E2D-BB1F-42AD-8CD2-7DDAAAC567CF}">
            <xm:f>D573&gt;('Gesamt ZF'!D573+20%)</xm:f>
            <x14:dxf>
              <fill>
                <patternFill>
                  <bgColor rgb="FF92D050"/>
                </patternFill>
              </fill>
            </x14:dxf>
          </x14:cfRule>
          <xm:sqref>D573:D578 H573:H578 F573:F578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83"/>
  <sheetViews>
    <sheetView topLeftCell="A409" workbookViewId="0">
      <selection activeCell="D432" sqref="D432"/>
    </sheetView>
  </sheetViews>
  <sheetFormatPr baseColWidth="10" defaultColWidth="11.42578125" defaultRowHeight="12" x14ac:dyDescent="0.2"/>
  <cols>
    <col min="1" max="1" width="11.42578125" style="34"/>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6384" width="11.42578125" style="34"/>
  </cols>
  <sheetData>
    <row r="2" spans="2:16" x14ac:dyDescent="0.2">
      <c r="C2" s="102" t="s">
        <v>271</v>
      </c>
    </row>
    <row r="4" spans="2:16" x14ac:dyDescent="0.2">
      <c r="C4" s="102" t="s">
        <v>0</v>
      </c>
    </row>
    <row r="6" spans="2:16" x14ac:dyDescent="0.2">
      <c r="C6" s="102" t="s">
        <v>304</v>
      </c>
    </row>
    <row r="8" spans="2:16" x14ac:dyDescent="0.2">
      <c r="B8" s="253" t="s">
        <v>1</v>
      </c>
      <c r="C8" s="257" t="s">
        <v>270</v>
      </c>
      <c r="D8" s="257"/>
      <c r="E8" s="257"/>
      <c r="F8" s="257"/>
      <c r="G8" s="257"/>
      <c r="H8" s="257"/>
      <c r="I8" s="257"/>
      <c r="J8" s="257"/>
      <c r="K8" s="257"/>
      <c r="L8" s="257"/>
      <c r="M8" s="257"/>
      <c r="N8" s="257"/>
      <c r="O8" s="257"/>
    </row>
    <row r="9" spans="2:16" x14ac:dyDescent="0.2">
      <c r="B9" s="253"/>
      <c r="C9" s="257"/>
      <c r="D9" s="257"/>
      <c r="E9" s="257"/>
      <c r="F9" s="257"/>
      <c r="G9" s="257"/>
      <c r="H9" s="257"/>
      <c r="I9" s="257"/>
      <c r="J9" s="257"/>
      <c r="K9" s="257"/>
      <c r="L9" s="257"/>
      <c r="M9" s="257"/>
      <c r="N9" s="257"/>
      <c r="O9" s="257"/>
    </row>
    <row r="10" spans="2:16" x14ac:dyDescent="0.2">
      <c r="B10" s="253"/>
      <c r="C10" s="258" t="s">
        <v>2</v>
      </c>
      <c r="D10" s="278"/>
      <c r="E10" s="258"/>
      <c r="F10" s="274"/>
      <c r="G10" s="258"/>
      <c r="H10" s="274"/>
      <c r="I10" s="258"/>
      <c r="J10" s="274"/>
      <c r="K10" s="258" t="s">
        <v>3</v>
      </c>
      <c r="L10" s="274"/>
      <c r="M10" s="258" t="s">
        <v>4</v>
      </c>
      <c r="N10" s="276" t="s">
        <v>5</v>
      </c>
      <c r="O10" s="258" t="s">
        <v>6</v>
      </c>
    </row>
    <row r="11" spans="2:16" x14ac:dyDescent="0.2">
      <c r="B11" s="253"/>
      <c r="C11" s="258"/>
      <c r="D11" s="279"/>
      <c r="E11" s="258"/>
      <c r="F11" s="275"/>
      <c r="G11" s="258"/>
      <c r="H11" s="275"/>
      <c r="I11" s="258"/>
      <c r="J11" s="275"/>
      <c r="K11" s="258"/>
      <c r="L11" s="275"/>
      <c r="M11" s="258"/>
      <c r="N11" s="276"/>
      <c r="O11" s="258"/>
    </row>
    <row r="12" spans="2:16" ht="17.25" customHeight="1" x14ac:dyDescent="0.25">
      <c r="B12" s="23" t="s">
        <v>7</v>
      </c>
      <c r="C12" s="1">
        <v>20</v>
      </c>
      <c r="D12" s="2">
        <f>C12/$M$12</f>
        <v>0.42553191489361702</v>
      </c>
      <c r="E12" s="3">
        <v>17</v>
      </c>
      <c r="F12" s="2">
        <f>E12/$M$12</f>
        <v>0.36170212765957449</v>
      </c>
      <c r="G12" s="3">
        <v>8</v>
      </c>
      <c r="H12" s="2">
        <f>G12/$M$12</f>
        <v>0.1702127659574468</v>
      </c>
      <c r="I12" s="3">
        <v>2</v>
      </c>
      <c r="J12" s="2">
        <f>I12/$M$12</f>
        <v>4.2553191489361701E-2</v>
      </c>
      <c r="K12" s="3">
        <v>0</v>
      </c>
      <c r="L12" s="2">
        <f>K12/$M$12</f>
        <v>0</v>
      </c>
      <c r="M12" s="3">
        <v>47</v>
      </c>
      <c r="N12" s="4">
        <v>0</v>
      </c>
      <c r="O12" s="4">
        <v>47</v>
      </c>
      <c r="P12" s="103"/>
    </row>
    <row r="13" spans="2:16" ht="13.5" customHeight="1" x14ac:dyDescent="0.25">
      <c r="B13" s="23" t="s">
        <v>8</v>
      </c>
      <c r="C13" s="1">
        <v>2</v>
      </c>
      <c r="D13" s="2">
        <f>C13/$M$13</f>
        <v>4.2553191489361701E-2</v>
      </c>
      <c r="E13" s="3">
        <v>8</v>
      </c>
      <c r="F13" s="2">
        <f>E13/$M$13</f>
        <v>0.1702127659574468</v>
      </c>
      <c r="G13" s="3">
        <v>19</v>
      </c>
      <c r="H13" s="2">
        <f>G13/$M$13</f>
        <v>0.40425531914893614</v>
      </c>
      <c r="I13" s="3">
        <v>12</v>
      </c>
      <c r="J13" s="2">
        <f>I13/$M$13</f>
        <v>0.25531914893617019</v>
      </c>
      <c r="K13" s="3">
        <v>6</v>
      </c>
      <c r="L13" s="2">
        <f>K13/$M$13</f>
        <v>0.1276595744680851</v>
      </c>
      <c r="M13" s="3">
        <v>47</v>
      </c>
      <c r="N13" s="3">
        <v>0</v>
      </c>
      <c r="O13" s="4">
        <v>47</v>
      </c>
      <c r="P13" s="103"/>
    </row>
    <row r="14" spans="2:16" ht="15.75" customHeight="1" x14ac:dyDescent="0.25">
      <c r="B14" s="23" t="s">
        <v>9</v>
      </c>
      <c r="C14" s="1">
        <v>44</v>
      </c>
      <c r="D14" s="2">
        <f>C14/$M$14</f>
        <v>0.95652173913043481</v>
      </c>
      <c r="E14" s="3">
        <v>2</v>
      </c>
      <c r="F14" s="2">
        <f>E14/$M$14</f>
        <v>4.3478260869565216E-2</v>
      </c>
      <c r="G14" s="4">
        <v>0</v>
      </c>
      <c r="H14" s="2">
        <f>G14/$M$14</f>
        <v>0</v>
      </c>
      <c r="I14" s="4">
        <v>0</v>
      </c>
      <c r="J14" s="2">
        <f>I14/$M$14</f>
        <v>0</v>
      </c>
      <c r="K14" s="4">
        <v>0</v>
      </c>
      <c r="L14" s="2">
        <f>K14/$M$14</f>
        <v>0</v>
      </c>
      <c r="M14" s="4">
        <v>46</v>
      </c>
      <c r="N14" s="4">
        <v>1</v>
      </c>
      <c r="O14" s="4">
        <v>47</v>
      </c>
      <c r="P14" s="103"/>
    </row>
    <row r="15" spans="2:16" ht="15.75" customHeight="1" x14ac:dyDescent="0.25">
      <c r="B15" s="23" t="s">
        <v>10</v>
      </c>
      <c r="C15" s="1">
        <v>41</v>
      </c>
      <c r="D15" s="2">
        <f>C15/$M$15</f>
        <v>0.91111111111111109</v>
      </c>
      <c r="E15" s="3">
        <v>4</v>
      </c>
      <c r="F15" s="2">
        <f>E15/$M$15</f>
        <v>8.8888888888888892E-2</v>
      </c>
      <c r="G15" s="3">
        <v>0</v>
      </c>
      <c r="H15" s="2">
        <f>G15/$M$15</f>
        <v>0</v>
      </c>
      <c r="I15" s="3">
        <v>0</v>
      </c>
      <c r="J15" s="2">
        <f>I15/$M$15</f>
        <v>0</v>
      </c>
      <c r="K15" s="3">
        <v>0</v>
      </c>
      <c r="L15" s="2">
        <f>K15/$M$15</f>
        <v>0</v>
      </c>
      <c r="M15" s="3">
        <v>45</v>
      </c>
      <c r="N15" s="3">
        <v>2</v>
      </c>
      <c r="O15" s="4">
        <v>47</v>
      </c>
      <c r="P15" s="103"/>
    </row>
    <row r="16" spans="2:16" ht="16.5" customHeight="1" x14ac:dyDescent="0.25">
      <c r="B16" s="23" t="s">
        <v>11</v>
      </c>
      <c r="C16" s="1">
        <v>33</v>
      </c>
      <c r="D16" s="2">
        <f>C16/$M$16</f>
        <v>0.71739130434782605</v>
      </c>
      <c r="E16" s="3">
        <v>4</v>
      </c>
      <c r="F16" s="2">
        <f>E16/$M$16</f>
        <v>8.6956521739130432E-2</v>
      </c>
      <c r="G16" s="3">
        <v>5</v>
      </c>
      <c r="H16" s="2">
        <f>G16/$M$16</f>
        <v>0.10869565217391304</v>
      </c>
      <c r="I16" s="3">
        <v>2</v>
      </c>
      <c r="J16" s="2">
        <f>I16/$M$16</f>
        <v>4.3478260869565216E-2</v>
      </c>
      <c r="K16" s="3">
        <v>2</v>
      </c>
      <c r="L16" s="2">
        <f>K16/$M$16</f>
        <v>4.3478260869565216E-2</v>
      </c>
      <c r="M16" s="3">
        <v>46</v>
      </c>
      <c r="N16" s="4">
        <v>1</v>
      </c>
      <c r="O16" s="4">
        <v>47</v>
      </c>
      <c r="P16" s="103"/>
    </row>
    <row r="17" spans="2:16" ht="19.5" customHeight="1" x14ac:dyDescent="0.25">
      <c r="B17" s="23" t="s">
        <v>12</v>
      </c>
      <c r="C17" s="1">
        <v>14</v>
      </c>
      <c r="D17" s="2">
        <f>C17/$M$17</f>
        <v>0.31111111111111112</v>
      </c>
      <c r="E17" s="3">
        <v>12</v>
      </c>
      <c r="F17" s="2">
        <f>E17/$M$17</f>
        <v>0.26666666666666666</v>
      </c>
      <c r="G17" s="3">
        <v>12</v>
      </c>
      <c r="H17" s="2">
        <f>G17/$M$17</f>
        <v>0.26666666666666666</v>
      </c>
      <c r="I17" s="3">
        <v>5</v>
      </c>
      <c r="J17" s="2">
        <f>I17/$M$17</f>
        <v>0.1111111111111111</v>
      </c>
      <c r="K17" s="3">
        <v>2</v>
      </c>
      <c r="L17" s="2">
        <f>K17/$M$17</f>
        <v>4.4444444444444446E-2</v>
      </c>
      <c r="M17" s="3">
        <v>45</v>
      </c>
      <c r="N17" s="3">
        <v>2</v>
      </c>
      <c r="O17" s="4">
        <v>47</v>
      </c>
      <c r="P17" s="103"/>
    </row>
    <row r="18" spans="2:16" ht="26.25" customHeight="1" x14ac:dyDescent="0.25">
      <c r="B18" s="23" t="s">
        <v>13</v>
      </c>
      <c r="C18" s="1">
        <v>43</v>
      </c>
      <c r="D18" s="2">
        <f>C18/$M$18</f>
        <v>0.93478260869565222</v>
      </c>
      <c r="E18" s="3">
        <v>2</v>
      </c>
      <c r="F18" s="2">
        <f>E18/$M$18</f>
        <v>4.3478260869565216E-2</v>
      </c>
      <c r="G18" s="3">
        <v>0</v>
      </c>
      <c r="H18" s="2">
        <f>G18/$M$18</f>
        <v>0</v>
      </c>
      <c r="I18" s="3">
        <v>1</v>
      </c>
      <c r="J18" s="2">
        <f>I18/$M$18</f>
        <v>2.1739130434782608E-2</v>
      </c>
      <c r="K18" s="3">
        <v>0</v>
      </c>
      <c r="L18" s="2">
        <f>K18/$M$18</f>
        <v>0</v>
      </c>
      <c r="M18" s="3">
        <v>46</v>
      </c>
      <c r="N18" s="3">
        <v>1</v>
      </c>
      <c r="O18" s="4">
        <v>47</v>
      </c>
      <c r="P18" s="103"/>
    </row>
    <row r="19" spans="2:16" ht="15" customHeight="1" x14ac:dyDescent="0.25">
      <c r="B19" s="23" t="s">
        <v>14</v>
      </c>
      <c r="C19" s="1">
        <v>44</v>
      </c>
      <c r="D19" s="2">
        <f>C19/$M$19</f>
        <v>0.95652173913043481</v>
      </c>
      <c r="E19" s="3">
        <v>2</v>
      </c>
      <c r="F19" s="2">
        <f>E19/$M$19</f>
        <v>4.3478260869565216E-2</v>
      </c>
      <c r="G19" s="3">
        <v>0</v>
      </c>
      <c r="H19" s="2">
        <f>G19/$M$19</f>
        <v>0</v>
      </c>
      <c r="I19" s="3">
        <v>0</v>
      </c>
      <c r="J19" s="2">
        <f>I19/$M$19</f>
        <v>0</v>
      </c>
      <c r="K19" s="3">
        <v>0</v>
      </c>
      <c r="L19" s="2">
        <f>K19/$M$19</f>
        <v>0</v>
      </c>
      <c r="M19" s="3">
        <v>46</v>
      </c>
      <c r="N19" s="3">
        <v>1</v>
      </c>
      <c r="O19" s="4">
        <v>47</v>
      </c>
      <c r="P19" s="103"/>
    </row>
    <row r="20" spans="2:16" ht="15.75" customHeight="1" x14ac:dyDescent="0.2">
      <c r="B20" s="23" t="s">
        <v>15</v>
      </c>
      <c r="C20" s="1">
        <v>44</v>
      </c>
      <c r="D20" s="2">
        <f>C20/$M$20</f>
        <v>0.93617021276595747</v>
      </c>
      <c r="E20" s="3">
        <v>3</v>
      </c>
      <c r="F20" s="2">
        <f>E20/$M$20</f>
        <v>6.3829787234042548E-2</v>
      </c>
      <c r="G20" s="3">
        <v>0</v>
      </c>
      <c r="H20" s="2">
        <f>G20/$M$20</f>
        <v>0</v>
      </c>
      <c r="I20" s="3">
        <v>0</v>
      </c>
      <c r="J20" s="2">
        <f>I20/$M$20</f>
        <v>0</v>
      </c>
      <c r="K20" s="3">
        <v>0</v>
      </c>
      <c r="L20" s="2">
        <f>K20/$M$20</f>
        <v>0</v>
      </c>
      <c r="M20" s="3">
        <v>47</v>
      </c>
      <c r="N20" s="3">
        <v>0</v>
      </c>
      <c r="O20" s="4">
        <v>47</v>
      </c>
      <c r="P20" s="103"/>
    </row>
    <row r="21" spans="2:16" ht="15.75" customHeight="1" x14ac:dyDescent="0.25">
      <c r="B21" s="33"/>
      <c r="C21" s="5"/>
      <c r="D21" s="6"/>
      <c r="E21" s="7"/>
      <c r="F21" s="6"/>
      <c r="G21" s="7"/>
      <c r="H21" s="6"/>
      <c r="I21" s="7"/>
      <c r="J21" s="6"/>
      <c r="K21" s="7"/>
      <c r="L21" s="6"/>
      <c r="M21" s="7"/>
      <c r="N21" s="7"/>
      <c r="O21" s="8"/>
    </row>
    <row r="23" spans="2:16" x14ac:dyDescent="0.25">
      <c r="C23" s="102" t="s">
        <v>16</v>
      </c>
    </row>
    <row r="25" spans="2:16" ht="15" customHeight="1" x14ac:dyDescent="0.2">
      <c r="B25" s="253" t="s">
        <v>1</v>
      </c>
      <c r="C25" s="247" t="s">
        <v>267</v>
      </c>
      <c r="D25" s="248"/>
      <c r="E25" s="248"/>
      <c r="F25" s="248"/>
      <c r="G25" s="248"/>
      <c r="H25" s="248"/>
      <c r="I25" s="248"/>
      <c r="J25" s="248"/>
      <c r="K25" s="248"/>
      <c r="L25" s="248"/>
      <c r="M25" s="248"/>
      <c r="N25" s="248"/>
      <c r="O25" s="249"/>
    </row>
    <row r="26" spans="2:16" x14ac:dyDescent="0.2">
      <c r="B26" s="253"/>
      <c r="C26" s="250"/>
      <c r="D26" s="251"/>
      <c r="E26" s="251"/>
      <c r="F26" s="251"/>
      <c r="G26" s="251"/>
      <c r="H26" s="251"/>
      <c r="I26" s="251"/>
      <c r="J26" s="251"/>
      <c r="K26" s="251"/>
      <c r="L26" s="251"/>
      <c r="M26" s="251"/>
      <c r="N26" s="251"/>
      <c r="O26" s="252"/>
    </row>
    <row r="27" spans="2:16" x14ac:dyDescent="0.2">
      <c r="B27" s="253"/>
      <c r="C27" s="258" t="s">
        <v>2</v>
      </c>
      <c r="D27" s="281"/>
      <c r="E27" s="258"/>
      <c r="F27" s="281"/>
      <c r="G27" s="258"/>
      <c r="H27" s="281"/>
      <c r="I27" s="258"/>
      <c r="J27" s="281"/>
      <c r="K27" s="258" t="s">
        <v>3</v>
      </c>
      <c r="L27" s="281"/>
      <c r="M27" s="274" t="s">
        <v>4</v>
      </c>
      <c r="N27" s="258" t="s">
        <v>5</v>
      </c>
      <c r="O27" s="258" t="s">
        <v>6</v>
      </c>
    </row>
    <row r="28" spans="2:16" ht="24.75" customHeight="1" x14ac:dyDescent="0.2">
      <c r="B28" s="253"/>
      <c r="C28" s="258"/>
      <c r="D28" s="282"/>
      <c r="E28" s="258"/>
      <c r="F28" s="282"/>
      <c r="G28" s="258"/>
      <c r="H28" s="282"/>
      <c r="I28" s="258"/>
      <c r="J28" s="282"/>
      <c r="K28" s="258"/>
      <c r="L28" s="282"/>
      <c r="M28" s="275"/>
      <c r="N28" s="258"/>
      <c r="O28" s="258"/>
    </row>
    <row r="29" spans="2:16" x14ac:dyDescent="0.25">
      <c r="B29" s="23" t="s">
        <v>7</v>
      </c>
      <c r="C29" s="10">
        <v>6</v>
      </c>
      <c r="D29" s="2">
        <f>C29/$M$29</f>
        <v>0.33333333333333331</v>
      </c>
      <c r="E29" s="3">
        <v>6</v>
      </c>
      <c r="F29" s="2">
        <f>E29/$M$29</f>
        <v>0.33333333333333331</v>
      </c>
      <c r="G29" s="3">
        <v>4</v>
      </c>
      <c r="H29" s="2">
        <f>G29/$M$29</f>
        <v>0.22222222222222221</v>
      </c>
      <c r="I29" s="3">
        <v>2</v>
      </c>
      <c r="J29" s="2">
        <f>I29/$M$29</f>
        <v>0.1111111111111111</v>
      </c>
      <c r="K29" s="3">
        <v>0</v>
      </c>
      <c r="L29" s="2">
        <f>K29/$M$29</f>
        <v>0</v>
      </c>
      <c r="M29" s="11">
        <v>18</v>
      </c>
      <c r="N29" s="11">
        <v>0</v>
      </c>
      <c r="O29" s="41">
        <v>18</v>
      </c>
      <c r="P29" s="103"/>
    </row>
    <row r="30" spans="2:16" x14ac:dyDescent="0.25">
      <c r="B30" s="23" t="s">
        <v>8</v>
      </c>
      <c r="C30" s="10">
        <v>1</v>
      </c>
      <c r="D30" s="2">
        <f>C30/$M$30</f>
        <v>5.5555555555555552E-2</v>
      </c>
      <c r="E30" s="3">
        <v>2</v>
      </c>
      <c r="F30" s="2">
        <f>E30/$M$30</f>
        <v>0.1111111111111111</v>
      </c>
      <c r="G30" s="3">
        <v>7</v>
      </c>
      <c r="H30" s="2">
        <f>G30/$M$30</f>
        <v>0.3888888888888889</v>
      </c>
      <c r="I30" s="3">
        <v>5</v>
      </c>
      <c r="J30" s="2">
        <f>I30/$M$30</f>
        <v>0.27777777777777779</v>
      </c>
      <c r="K30" s="3">
        <v>3</v>
      </c>
      <c r="L30" s="2">
        <f>K30/$M$30</f>
        <v>0.16666666666666666</v>
      </c>
      <c r="M30" s="11">
        <v>18</v>
      </c>
      <c r="N30" s="9">
        <v>0</v>
      </c>
      <c r="O30" s="41">
        <v>18</v>
      </c>
      <c r="P30" s="103"/>
    </row>
    <row r="31" spans="2:16" x14ac:dyDescent="0.25">
      <c r="B31" s="23" t="s">
        <v>9</v>
      </c>
      <c r="C31" s="10">
        <v>17</v>
      </c>
      <c r="D31" s="2">
        <f>C31/$M$31</f>
        <v>0.94444444444444442</v>
      </c>
      <c r="E31" s="3">
        <v>1</v>
      </c>
      <c r="F31" s="2">
        <f>E31/$M$31</f>
        <v>5.5555555555555552E-2</v>
      </c>
      <c r="G31" s="4">
        <v>0</v>
      </c>
      <c r="H31" s="2">
        <f>G31/$M$31</f>
        <v>0</v>
      </c>
      <c r="I31" s="4">
        <v>0</v>
      </c>
      <c r="J31" s="2">
        <f>I31/$M$31</f>
        <v>0</v>
      </c>
      <c r="K31" s="4">
        <v>0</v>
      </c>
      <c r="L31" s="2">
        <f>K31/$M$31</f>
        <v>0</v>
      </c>
      <c r="M31" s="11">
        <v>18</v>
      </c>
      <c r="N31" s="9">
        <v>0</v>
      </c>
      <c r="O31" s="41">
        <v>18</v>
      </c>
      <c r="P31" s="103"/>
    </row>
    <row r="32" spans="2:16" x14ac:dyDescent="0.25">
      <c r="B32" s="23" t="s">
        <v>18</v>
      </c>
      <c r="C32" s="10">
        <v>14</v>
      </c>
      <c r="D32" s="2">
        <f>C32/$M$32</f>
        <v>0.82352941176470584</v>
      </c>
      <c r="E32" s="3">
        <v>3</v>
      </c>
      <c r="F32" s="2">
        <f>E32/$M$32</f>
        <v>0.17647058823529413</v>
      </c>
      <c r="G32" s="3">
        <v>0</v>
      </c>
      <c r="H32" s="2">
        <f>G32/$M$32</f>
        <v>0</v>
      </c>
      <c r="I32" s="3">
        <v>0</v>
      </c>
      <c r="J32" s="2">
        <f>I32/$M$32</f>
        <v>0</v>
      </c>
      <c r="K32" s="3">
        <v>0</v>
      </c>
      <c r="L32" s="2">
        <f>K32/$M$32</f>
        <v>0</v>
      </c>
      <c r="M32" s="9">
        <v>17</v>
      </c>
      <c r="N32" s="9">
        <v>1</v>
      </c>
      <c r="O32" s="41">
        <v>18</v>
      </c>
      <c r="P32" s="103"/>
    </row>
    <row r="33" spans="2:16" x14ac:dyDescent="0.25">
      <c r="B33" s="23" t="s">
        <v>11</v>
      </c>
      <c r="C33" s="10">
        <v>10</v>
      </c>
      <c r="D33" s="2">
        <f>C33/$M$33</f>
        <v>0.55555555555555558</v>
      </c>
      <c r="E33" s="3">
        <v>0</v>
      </c>
      <c r="F33" s="2">
        <f>E33/$M$33</f>
        <v>0</v>
      </c>
      <c r="G33" s="3">
        <v>4</v>
      </c>
      <c r="H33" s="2">
        <f>G33/$M$33</f>
        <v>0.22222222222222221</v>
      </c>
      <c r="I33" s="3">
        <v>2</v>
      </c>
      <c r="J33" s="2">
        <f>I33/$M$33</f>
        <v>0.1111111111111111</v>
      </c>
      <c r="K33" s="3">
        <v>2</v>
      </c>
      <c r="L33" s="2">
        <f>K33/$M$33</f>
        <v>0.1111111111111111</v>
      </c>
      <c r="M33" s="11">
        <v>18</v>
      </c>
      <c r="N33" s="9">
        <v>0</v>
      </c>
      <c r="O33" s="41">
        <v>18</v>
      </c>
      <c r="P33" s="103"/>
    </row>
    <row r="34" spans="2:16" x14ac:dyDescent="0.25">
      <c r="B34" s="23" t="s">
        <v>12</v>
      </c>
      <c r="C34" s="10">
        <v>4</v>
      </c>
      <c r="D34" s="2">
        <f>C34/$M$34</f>
        <v>0.23529411764705882</v>
      </c>
      <c r="E34" s="3">
        <v>6</v>
      </c>
      <c r="F34" s="2">
        <f>E34/$M$34</f>
        <v>0.35294117647058826</v>
      </c>
      <c r="G34" s="3">
        <v>2</v>
      </c>
      <c r="H34" s="2">
        <f>G34/$M$34</f>
        <v>0.11764705882352941</v>
      </c>
      <c r="I34" s="3">
        <v>3</v>
      </c>
      <c r="J34" s="2">
        <f>I34/$M$34</f>
        <v>0.17647058823529413</v>
      </c>
      <c r="K34" s="3">
        <v>2</v>
      </c>
      <c r="L34" s="2">
        <f>K34/$M$34</f>
        <v>0.11764705882352941</v>
      </c>
      <c r="M34" s="11">
        <v>17</v>
      </c>
      <c r="N34" s="11">
        <v>1</v>
      </c>
      <c r="O34" s="41">
        <v>18</v>
      </c>
      <c r="P34" s="103"/>
    </row>
    <row r="35" spans="2:16" ht="24" x14ac:dyDescent="0.25">
      <c r="B35" s="23" t="s">
        <v>13</v>
      </c>
      <c r="C35" s="10">
        <v>16</v>
      </c>
      <c r="D35" s="2">
        <f>C35/$M$35</f>
        <v>0.88888888888888884</v>
      </c>
      <c r="E35" s="3">
        <v>2</v>
      </c>
      <c r="F35" s="2">
        <f>E35/$M$35</f>
        <v>0.1111111111111111</v>
      </c>
      <c r="G35" s="3">
        <v>0</v>
      </c>
      <c r="H35" s="2">
        <f>G35/$M$35</f>
        <v>0</v>
      </c>
      <c r="I35" s="3">
        <v>0</v>
      </c>
      <c r="J35" s="2">
        <f>I35/$M$35</f>
        <v>0</v>
      </c>
      <c r="K35" s="3">
        <v>0</v>
      </c>
      <c r="L35" s="2">
        <f>K35/$M$35</f>
        <v>0</v>
      </c>
      <c r="M35" s="11">
        <v>18</v>
      </c>
      <c r="N35" s="9">
        <v>0</v>
      </c>
      <c r="O35" s="41">
        <v>18</v>
      </c>
      <c r="P35" s="103"/>
    </row>
    <row r="36" spans="2:16" x14ac:dyDescent="0.25">
      <c r="B36" s="23" t="s">
        <v>14</v>
      </c>
      <c r="C36" s="10">
        <v>18</v>
      </c>
      <c r="D36" s="2">
        <f>C36/$M$36</f>
        <v>1</v>
      </c>
      <c r="E36" s="3">
        <v>0</v>
      </c>
      <c r="F36" s="2">
        <f>E36/$M$36</f>
        <v>0</v>
      </c>
      <c r="G36" s="3">
        <v>0</v>
      </c>
      <c r="H36" s="2">
        <f>G36/$M$36</f>
        <v>0</v>
      </c>
      <c r="I36" s="3">
        <v>0</v>
      </c>
      <c r="J36" s="2">
        <f>I36/$M$36</f>
        <v>0</v>
      </c>
      <c r="K36" s="3">
        <v>0</v>
      </c>
      <c r="L36" s="2">
        <f>K36/$M$36</f>
        <v>0</v>
      </c>
      <c r="M36" s="11">
        <v>18</v>
      </c>
      <c r="N36" s="9">
        <v>0</v>
      </c>
      <c r="O36" s="41">
        <v>18</v>
      </c>
      <c r="P36" s="103"/>
    </row>
    <row r="37" spans="2:16" x14ac:dyDescent="0.2">
      <c r="B37" s="23" t="s">
        <v>15</v>
      </c>
      <c r="C37" s="10">
        <v>17</v>
      </c>
      <c r="D37" s="2">
        <f>C37/$M$37</f>
        <v>0.94444444444444442</v>
      </c>
      <c r="E37" s="3">
        <v>1</v>
      </c>
      <c r="F37" s="2">
        <f>E37/$M$37</f>
        <v>5.5555555555555552E-2</v>
      </c>
      <c r="G37" s="3">
        <v>0</v>
      </c>
      <c r="H37" s="2">
        <f>G37/$M$37</f>
        <v>0</v>
      </c>
      <c r="I37" s="3">
        <v>0</v>
      </c>
      <c r="J37" s="2">
        <f>I37/$M$37</f>
        <v>0</v>
      </c>
      <c r="K37" s="3">
        <v>0</v>
      </c>
      <c r="L37" s="2">
        <f>K37/$M$37</f>
        <v>0</v>
      </c>
      <c r="M37" s="11">
        <v>18</v>
      </c>
      <c r="N37" s="9">
        <v>0</v>
      </c>
      <c r="O37" s="41">
        <v>18</v>
      </c>
      <c r="P37" s="103"/>
    </row>
    <row r="40" spans="2:16" x14ac:dyDescent="0.25">
      <c r="C40" s="102" t="s">
        <v>19</v>
      </c>
    </row>
    <row r="42" spans="2:16" ht="15" customHeight="1" x14ac:dyDescent="0.2">
      <c r="B42" s="264" t="s">
        <v>1</v>
      </c>
      <c r="C42" s="257" t="s">
        <v>266</v>
      </c>
      <c r="D42" s="257"/>
      <c r="E42" s="257"/>
      <c r="F42" s="257"/>
      <c r="G42" s="257"/>
      <c r="H42" s="257"/>
      <c r="I42" s="257"/>
      <c r="J42" s="257"/>
      <c r="K42" s="257"/>
      <c r="L42" s="257"/>
      <c r="M42" s="257"/>
      <c r="N42" s="257"/>
      <c r="O42" s="257"/>
    </row>
    <row r="43" spans="2:16" x14ac:dyDescent="0.2">
      <c r="B43" s="264"/>
      <c r="C43" s="257"/>
      <c r="D43" s="257"/>
      <c r="E43" s="257"/>
      <c r="F43" s="257"/>
      <c r="G43" s="257"/>
      <c r="H43" s="257"/>
      <c r="I43" s="257"/>
      <c r="J43" s="257"/>
      <c r="K43" s="257"/>
      <c r="L43" s="257"/>
      <c r="M43" s="257"/>
      <c r="N43" s="257"/>
      <c r="O43" s="257"/>
    </row>
    <row r="44" spans="2:16" x14ac:dyDescent="0.2">
      <c r="B44" s="264"/>
      <c r="C44" s="258" t="s">
        <v>2</v>
      </c>
      <c r="D44" s="281"/>
      <c r="E44" s="284"/>
      <c r="F44" s="281"/>
      <c r="G44" s="284"/>
      <c r="H44" s="281"/>
      <c r="I44" s="284"/>
      <c r="J44" s="281"/>
      <c r="K44" s="258" t="s">
        <v>3</v>
      </c>
      <c r="L44" s="281"/>
      <c r="M44" s="274" t="s">
        <v>21</v>
      </c>
      <c r="N44" s="258" t="s">
        <v>5</v>
      </c>
      <c r="O44" s="258" t="s">
        <v>6</v>
      </c>
    </row>
    <row r="45" spans="2:16" ht="24.75" customHeight="1" x14ac:dyDescent="0.2">
      <c r="B45" s="264"/>
      <c r="C45" s="258"/>
      <c r="D45" s="282"/>
      <c r="E45" s="284"/>
      <c r="F45" s="282"/>
      <c r="G45" s="284"/>
      <c r="H45" s="282"/>
      <c r="I45" s="284"/>
      <c r="J45" s="282"/>
      <c r="K45" s="258"/>
      <c r="L45" s="282"/>
      <c r="M45" s="275"/>
      <c r="N45" s="258"/>
      <c r="O45" s="258"/>
    </row>
    <row r="46" spans="2:16" x14ac:dyDescent="0.25">
      <c r="B46" s="23" t="s">
        <v>7</v>
      </c>
      <c r="C46" s="10">
        <v>14</v>
      </c>
      <c r="D46" s="2">
        <f>C46/$M$46</f>
        <v>0.48275862068965519</v>
      </c>
      <c r="E46" s="3">
        <v>11</v>
      </c>
      <c r="F46" s="2">
        <f>E46/$M$46</f>
        <v>0.37931034482758619</v>
      </c>
      <c r="G46" s="3">
        <v>4</v>
      </c>
      <c r="H46" s="2">
        <f>G46/$M$46</f>
        <v>0.13793103448275862</v>
      </c>
      <c r="I46" s="3">
        <v>0</v>
      </c>
      <c r="J46" s="2">
        <f>I46/$M$46</f>
        <v>0</v>
      </c>
      <c r="K46" s="3">
        <v>0</v>
      </c>
      <c r="L46" s="2">
        <f>K46/$M$46</f>
        <v>0</v>
      </c>
      <c r="M46" s="11">
        <v>29</v>
      </c>
      <c r="N46" s="9">
        <v>0</v>
      </c>
      <c r="O46" s="9">
        <v>29</v>
      </c>
      <c r="P46" s="103"/>
    </row>
    <row r="47" spans="2:16" x14ac:dyDescent="0.25">
      <c r="B47" s="23" t="s">
        <v>8</v>
      </c>
      <c r="C47" s="10">
        <v>1</v>
      </c>
      <c r="D47" s="2">
        <f>C47/$M$47</f>
        <v>3.4482758620689655E-2</v>
      </c>
      <c r="E47" s="3">
        <v>6</v>
      </c>
      <c r="F47" s="2">
        <f>E47/$M$47</f>
        <v>0.20689655172413793</v>
      </c>
      <c r="G47" s="3">
        <v>12</v>
      </c>
      <c r="H47" s="2">
        <f>G47/$M$47</f>
        <v>0.41379310344827586</v>
      </c>
      <c r="I47" s="3">
        <v>7</v>
      </c>
      <c r="J47" s="2">
        <f>I47/$M$47</f>
        <v>0.2413793103448276</v>
      </c>
      <c r="K47" s="3">
        <v>3</v>
      </c>
      <c r="L47" s="2">
        <f>K47/$M$47</f>
        <v>0.10344827586206896</v>
      </c>
      <c r="M47" s="11">
        <v>29</v>
      </c>
      <c r="N47" s="9">
        <v>0</v>
      </c>
      <c r="O47" s="9">
        <v>29</v>
      </c>
      <c r="P47" s="103"/>
    </row>
    <row r="48" spans="2:16" x14ac:dyDescent="0.25">
      <c r="B48" s="23" t="s">
        <v>22</v>
      </c>
      <c r="C48" s="10">
        <v>27</v>
      </c>
      <c r="D48" s="2">
        <f>C48/$M$48</f>
        <v>0.9642857142857143</v>
      </c>
      <c r="E48" s="3">
        <v>1</v>
      </c>
      <c r="F48" s="2">
        <f>E48/$M$48</f>
        <v>3.5714285714285712E-2</v>
      </c>
      <c r="G48" s="4">
        <v>0</v>
      </c>
      <c r="H48" s="2">
        <f>G48/$M$48</f>
        <v>0</v>
      </c>
      <c r="I48" s="4">
        <v>0</v>
      </c>
      <c r="J48" s="2">
        <f>I48/$M$48</f>
        <v>0</v>
      </c>
      <c r="K48" s="4">
        <v>0</v>
      </c>
      <c r="L48" s="2">
        <f>K48/$M$48</f>
        <v>0</v>
      </c>
      <c r="M48" s="11">
        <v>28</v>
      </c>
      <c r="N48" s="9">
        <v>1</v>
      </c>
      <c r="O48" s="9">
        <v>29</v>
      </c>
      <c r="P48" s="103"/>
    </row>
    <row r="49" spans="2:17" x14ac:dyDescent="0.25">
      <c r="B49" s="23" t="s">
        <v>10</v>
      </c>
      <c r="C49" s="10">
        <v>27</v>
      </c>
      <c r="D49" s="2">
        <f>C49/$M$49</f>
        <v>0.9642857142857143</v>
      </c>
      <c r="E49" s="3">
        <v>1</v>
      </c>
      <c r="F49" s="2">
        <f>E49/$M$49</f>
        <v>3.5714285714285712E-2</v>
      </c>
      <c r="G49" s="3">
        <v>0</v>
      </c>
      <c r="H49" s="2">
        <f>G49/$M$49</f>
        <v>0</v>
      </c>
      <c r="I49" s="3">
        <v>0</v>
      </c>
      <c r="J49" s="2">
        <f>I49/$M$49</f>
        <v>0</v>
      </c>
      <c r="K49" s="3">
        <v>0</v>
      </c>
      <c r="L49" s="2">
        <f>K49/$M$49</f>
        <v>0</v>
      </c>
      <c r="M49" s="9">
        <v>28</v>
      </c>
      <c r="N49" s="9">
        <v>1</v>
      </c>
      <c r="O49" s="9">
        <v>29</v>
      </c>
      <c r="P49" s="103"/>
    </row>
    <row r="50" spans="2:17" x14ac:dyDescent="0.25">
      <c r="B50" s="23" t="s">
        <v>11</v>
      </c>
      <c r="C50" s="10">
        <v>23</v>
      </c>
      <c r="D50" s="2">
        <f>C50/$M$50</f>
        <v>0.8214285714285714</v>
      </c>
      <c r="E50" s="3">
        <v>4</v>
      </c>
      <c r="F50" s="2">
        <f>E50/$M$50</f>
        <v>0.14285714285714285</v>
      </c>
      <c r="G50" s="3">
        <v>1</v>
      </c>
      <c r="H50" s="2">
        <f>G50/$M$50</f>
        <v>3.5714285714285712E-2</v>
      </c>
      <c r="I50" s="3">
        <v>0</v>
      </c>
      <c r="J50" s="2">
        <f>I50/$M$50</f>
        <v>0</v>
      </c>
      <c r="K50" s="3">
        <v>0</v>
      </c>
      <c r="L50" s="2">
        <f>K50/$M$50</f>
        <v>0</v>
      </c>
      <c r="M50" s="9">
        <v>28</v>
      </c>
      <c r="N50" s="9">
        <v>1</v>
      </c>
      <c r="O50" s="9">
        <v>29</v>
      </c>
      <c r="P50" s="103"/>
    </row>
    <row r="51" spans="2:17" x14ac:dyDescent="0.25">
      <c r="B51" s="23" t="s">
        <v>12</v>
      </c>
      <c r="C51" s="10">
        <v>10</v>
      </c>
      <c r="D51" s="2">
        <f>C51/$M$51</f>
        <v>0.35714285714285715</v>
      </c>
      <c r="E51" s="3">
        <v>6</v>
      </c>
      <c r="F51" s="2">
        <f>E51/$M$51</f>
        <v>0.21428571428571427</v>
      </c>
      <c r="G51" s="3">
        <v>10</v>
      </c>
      <c r="H51" s="2">
        <f>G51/$M$51</f>
        <v>0.35714285714285715</v>
      </c>
      <c r="I51" s="3">
        <v>2</v>
      </c>
      <c r="J51" s="2">
        <f>I51/$M$51</f>
        <v>7.1428571428571425E-2</v>
      </c>
      <c r="K51" s="3">
        <v>0</v>
      </c>
      <c r="L51" s="2">
        <f>K51/$M$51</f>
        <v>0</v>
      </c>
      <c r="M51" s="9">
        <v>28</v>
      </c>
      <c r="N51" s="9">
        <v>1</v>
      </c>
      <c r="O51" s="9">
        <v>29</v>
      </c>
      <c r="P51" s="103"/>
    </row>
    <row r="52" spans="2:17" ht="24" x14ac:dyDescent="0.25">
      <c r="B52" s="23" t="s">
        <v>13</v>
      </c>
      <c r="C52" s="10">
        <v>27</v>
      </c>
      <c r="D52" s="2">
        <f>C52/$M$52</f>
        <v>0.9642857142857143</v>
      </c>
      <c r="E52" s="3">
        <v>0</v>
      </c>
      <c r="F52" s="2">
        <f>E52/$M$52</f>
        <v>0</v>
      </c>
      <c r="G52" s="3">
        <v>0</v>
      </c>
      <c r="H52" s="2">
        <f>G52/$M$52</f>
        <v>0</v>
      </c>
      <c r="I52" s="3">
        <v>1</v>
      </c>
      <c r="J52" s="2">
        <f>I52/$M$52</f>
        <v>3.5714285714285712E-2</v>
      </c>
      <c r="K52" s="3">
        <v>0</v>
      </c>
      <c r="L52" s="2">
        <f>K52/$M$52</f>
        <v>0</v>
      </c>
      <c r="M52" s="9">
        <v>28</v>
      </c>
      <c r="N52" s="9">
        <v>1</v>
      </c>
      <c r="O52" s="9">
        <v>29</v>
      </c>
      <c r="P52" s="103"/>
    </row>
    <row r="53" spans="2:17" x14ac:dyDescent="0.25">
      <c r="B53" s="23" t="s">
        <v>14</v>
      </c>
      <c r="C53" s="10">
        <v>26</v>
      </c>
      <c r="D53" s="2">
        <f>C53/$M$53</f>
        <v>0.9285714285714286</v>
      </c>
      <c r="E53" s="3">
        <v>2</v>
      </c>
      <c r="F53" s="2">
        <f>E53/$M$53</f>
        <v>7.1428571428571425E-2</v>
      </c>
      <c r="G53" s="3">
        <v>0</v>
      </c>
      <c r="H53" s="2">
        <f>G53/$M$53</f>
        <v>0</v>
      </c>
      <c r="I53" s="3">
        <v>0</v>
      </c>
      <c r="J53" s="2">
        <f>I53/$M$53</f>
        <v>0</v>
      </c>
      <c r="K53" s="3">
        <v>0</v>
      </c>
      <c r="L53" s="2">
        <f>K53/$M$53</f>
        <v>0</v>
      </c>
      <c r="M53" s="11">
        <v>28</v>
      </c>
      <c r="N53" s="9">
        <v>1</v>
      </c>
      <c r="O53" s="9">
        <v>29</v>
      </c>
      <c r="P53" s="103"/>
    </row>
    <row r="54" spans="2:17" x14ac:dyDescent="0.2">
      <c r="B54" s="23" t="s">
        <v>15</v>
      </c>
      <c r="C54" s="10">
        <v>27</v>
      </c>
      <c r="D54" s="2">
        <f>C54/$M$54</f>
        <v>0.93103448275862066</v>
      </c>
      <c r="E54" s="3">
        <v>2</v>
      </c>
      <c r="F54" s="2">
        <f>E54/$M$54</f>
        <v>6.8965517241379309E-2</v>
      </c>
      <c r="G54" s="3">
        <v>0</v>
      </c>
      <c r="H54" s="2">
        <f>G54/$M$54</f>
        <v>0</v>
      </c>
      <c r="I54" s="3">
        <v>0</v>
      </c>
      <c r="J54" s="2">
        <f>I54/$M$54</f>
        <v>0</v>
      </c>
      <c r="K54" s="3">
        <v>0</v>
      </c>
      <c r="L54" s="2">
        <f>K54/$M$54</f>
        <v>0</v>
      </c>
      <c r="M54" s="9">
        <v>29</v>
      </c>
      <c r="N54" s="9">
        <v>0</v>
      </c>
      <c r="O54" s="9">
        <v>29</v>
      </c>
      <c r="P54" s="103"/>
    </row>
    <row r="55" spans="2:17" x14ac:dyDescent="0.25">
      <c r="B55" s="33"/>
      <c r="C55" s="104"/>
      <c r="D55" s="6"/>
      <c r="E55" s="105"/>
      <c r="F55" s="6"/>
      <c r="G55" s="12"/>
      <c r="H55" s="6"/>
      <c r="I55" s="105"/>
      <c r="J55" s="6"/>
      <c r="K55" s="12"/>
      <c r="L55" s="6"/>
      <c r="M55" s="12"/>
      <c r="N55" s="12"/>
      <c r="O55" s="12"/>
    </row>
    <row r="56" spans="2:17" x14ac:dyDescent="0.25">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5">
      <c r="B59" s="106"/>
      <c r="C59" s="283" t="s">
        <v>269</v>
      </c>
      <c r="D59" s="283"/>
      <c r="E59" s="283"/>
      <c r="F59" s="283"/>
      <c r="G59" s="283"/>
      <c r="H59" s="283"/>
      <c r="I59" s="283"/>
      <c r="J59" s="283"/>
      <c r="K59" s="283"/>
      <c r="L59" s="283"/>
      <c r="M59" s="283"/>
      <c r="N59" s="283"/>
      <c r="O59" s="283"/>
    </row>
    <row r="60" spans="2:17" ht="72" x14ac:dyDescent="0.2">
      <c r="B60" s="13" t="s">
        <v>25</v>
      </c>
      <c r="C60" s="94" t="s">
        <v>2</v>
      </c>
      <c r="D60" s="94"/>
      <c r="E60" s="94"/>
      <c r="F60" s="94"/>
      <c r="G60" s="94"/>
      <c r="H60" s="94"/>
      <c r="I60" s="94"/>
      <c r="J60" s="94"/>
      <c r="K60" s="94" t="s">
        <v>26</v>
      </c>
      <c r="L60" s="94"/>
      <c r="M60" s="94" t="s">
        <v>21</v>
      </c>
      <c r="N60" s="94" t="s">
        <v>5</v>
      </c>
      <c r="O60" s="86" t="s">
        <v>6</v>
      </c>
      <c r="P60" s="14"/>
      <c r="Q60" s="107"/>
    </row>
    <row r="61" spans="2:17" x14ac:dyDescent="0.25">
      <c r="B61" s="15" t="s">
        <v>27</v>
      </c>
      <c r="C61" s="39">
        <v>25</v>
      </c>
      <c r="D61" s="2">
        <f>C61/$M61</f>
        <v>0.53191489361702127</v>
      </c>
      <c r="E61" s="3">
        <v>11</v>
      </c>
      <c r="F61" s="2">
        <f>E61/$M61</f>
        <v>0.23404255319148937</v>
      </c>
      <c r="G61" s="3">
        <v>5</v>
      </c>
      <c r="H61" s="2">
        <f>G61/$M61</f>
        <v>0.10638297872340426</v>
      </c>
      <c r="I61" s="3">
        <v>4</v>
      </c>
      <c r="J61" s="2">
        <f>I61/$M61</f>
        <v>8.5106382978723402E-2</v>
      </c>
      <c r="K61" s="3">
        <v>2</v>
      </c>
      <c r="L61" s="2">
        <f>K61/$M61</f>
        <v>4.2553191489361701E-2</v>
      </c>
      <c r="M61" s="17">
        <f>K61+I61+G61+E61+C61</f>
        <v>47</v>
      </c>
      <c r="N61" s="17">
        <v>0</v>
      </c>
      <c r="O61" s="40">
        <v>47</v>
      </c>
      <c r="P61" s="103"/>
      <c r="Q61" s="18"/>
    </row>
    <row r="62" spans="2:17" x14ac:dyDescent="0.25">
      <c r="B62" s="15" t="s">
        <v>28</v>
      </c>
      <c r="C62" s="39">
        <v>11</v>
      </c>
      <c r="D62" s="2">
        <f t="shared" ref="D62:F63" si="0">C62/$M62</f>
        <v>0.61111111111111116</v>
      </c>
      <c r="E62" s="3">
        <v>6</v>
      </c>
      <c r="F62" s="2">
        <f t="shared" si="0"/>
        <v>0.33333333333333331</v>
      </c>
      <c r="G62" s="3">
        <v>0</v>
      </c>
      <c r="H62" s="2">
        <f t="shared" ref="H62" si="1">G62/$M62</f>
        <v>0</v>
      </c>
      <c r="I62" s="3">
        <v>1</v>
      </c>
      <c r="J62" s="2">
        <f t="shared" ref="J62" si="2">I62/$M62</f>
        <v>5.5555555555555552E-2</v>
      </c>
      <c r="K62" s="3">
        <v>0</v>
      </c>
      <c r="L62" s="2">
        <f t="shared" ref="L62" si="3">K62/$M62</f>
        <v>0</v>
      </c>
      <c r="M62" s="17">
        <f t="shared" ref="M62:M63" si="4">K62+I62+G62+E62+C62</f>
        <v>18</v>
      </c>
      <c r="N62" s="108">
        <v>0</v>
      </c>
      <c r="O62" s="109">
        <v>18</v>
      </c>
      <c r="P62" s="103"/>
      <c r="Q62" s="18"/>
    </row>
    <row r="63" spans="2:17" x14ac:dyDescent="0.25">
      <c r="B63" s="15" t="s">
        <v>29</v>
      </c>
      <c r="C63" s="39">
        <v>14</v>
      </c>
      <c r="D63" s="2">
        <f t="shared" si="0"/>
        <v>0.48275862068965519</v>
      </c>
      <c r="E63" s="3">
        <v>5</v>
      </c>
      <c r="F63" s="2">
        <f t="shared" si="0"/>
        <v>0.17241379310344829</v>
      </c>
      <c r="G63" s="3">
        <v>5</v>
      </c>
      <c r="H63" s="2">
        <f t="shared" ref="H63" si="5">G63/$M63</f>
        <v>0.17241379310344829</v>
      </c>
      <c r="I63" s="3">
        <v>3</v>
      </c>
      <c r="J63" s="2">
        <f t="shared" ref="J63" si="6">I63/$M63</f>
        <v>0.10344827586206896</v>
      </c>
      <c r="K63" s="3">
        <v>2</v>
      </c>
      <c r="L63" s="2">
        <f t="shared" ref="L63" si="7">K63/$M63</f>
        <v>6.8965517241379309E-2</v>
      </c>
      <c r="M63" s="17">
        <f t="shared" si="4"/>
        <v>29</v>
      </c>
      <c r="N63" s="108">
        <v>0</v>
      </c>
      <c r="O63" s="109">
        <v>29</v>
      </c>
      <c r="P63" s="103"/>
      <c r="Q63" s="18"/>
    </row>
    <row r="64" spans="2:17" x14ac:dyDescent="0.25">
      <c r="B64" s="14"/>
      <c r="C64" s="20"/>
      <c r="D64" s="20"/>
      <c r="E64" s="20"/>
      <c r="F64" s="20"/>
      <c r="G64" s="20"/>
      <c r="H64" s="20"/>
      <c r="I64" s="19"/>
      <c r="J64" s="20"/>
      <c r="K64" s="20"/>
      <c r="L64" s="19"/>
      <c r="M64" s="111"/>
      <c r="N64" s="112"/>
      <c r="O64" s="113"/>
      <c r="P64" s="113"/>
      <c r="Q64" s="113"/>
    </row>
    <row r="65" spans="2:17" x14ac:dyDescent="0.25">
      <c r="C65" s="21"/>
      <c r="D65" s="21"/>
      <c r="E65" s="22"/>
      <c r="F65" s="22"/>
      <c r="G65" s="22"/>
      <c r="H65" s="22"/>
      <c r="I65" s="114"/>
      <c r="J65" s="115"/>
      <c r="K65" s="115"/>
      <c r="L65" s="114"/>
      <c r="M65" s="116"/>
      <c r="N65" s="112"/>
      <c r="O65" s="113"/>
      <c r="P65" s="113"/>
      <c r="Q65" s="113"/>
    </row>
    <row r="66" spans="2:17" x14ac:dyDescent="0.25">
      <c r="C66" s="102" t="s">
        <v>30</v>
      </c>
    </row>
    <row r="68" spans="2:17" ht="15" customHeight="1" x14ac:dyDescent="0.2">
      <c r="B68" s="253" t="s">
        <v>31</v>
      </c>
      <c r="C68" s="257" t="s">
        <v>268</v>
      </c>
      <c r="D68" s="257"/>
      <c r="E68" s="257"/>
      <c r="F68" s="257"/>
      <c r="G68" s="257"/>
      <c r="H68" s="257"/>
      <c r="I68" s="257"/>
      <c r="J68" s="257"/>
      <c r="K68" s="257"/>
      <c r="L68" s="257"/>
      <c r="M68" s="257"/>
      <c r="N68" s="257"/>
      <c r="O68" s="257"/>
    </row>
    <row r="69" spans="2:17" x14ac:dyDescent="0.2">
      <c r="B69" s="253"/>
      <c r="C69" s="257"/>
      <c r="D69" s="257"/>
      <c r="E69" s="257"/>
      <c r="F69" s="257"/>
      <c r="G69" s="257"/>
      <c r="H69" s="257"/>
      <c r="I69" s="257"/>
      <c r="J69" s="257"/>
      <c r="K69" s="257"/>
      <c r="L69" s="257"/>
      <c r="M69" s="257"/>
      <c r="N69" s="257"/>
      <c r="O69" s="257"/>
    </row>
    <row r="70" spans="2:17" x14ac:dyDescent="0.2">
      <c r="B70" s="253"/>
      <c r="C70" s="258" t="s">
        <v>2</v>
      </c>
      <c r="D70" s="281"/>
      <c r="E70" s="258"/>
      <c r="F70" s="281"/>
      <c r="G70" s="258"/>
      <c r="H70" s="281"/>
      <c r="I70" s="258"/>
      <c r="J70" s="281"/>
      <c r="K70" s="258" t="s">
        <v>3</v>
      </c>
      <c r="L70" s="281"/>
      <c r="M70" s="274" t="s">
        <v>4</v>
      </c>
      <c r="N70" s="258" t="s">
        <v>5</v>
      </c>
      <c r="O70" s="258" t="s">
        <v>6</v>
      </c>
    </row>
    <row r="71" spans="2:17" ht="24.75" customHeight="1" x14ac:dyDescent="0.2">
      <c r="B71" s="253"/>
      <c r="C71" s="258"/>
      <c r="D71" s="282"/>
      <c r="E71" s="258"/>
      <c r="F71" s="282"/>
      <c r="G71" s="258"/>
      <c r="H71" s="282"/>
      <c r="I71" s="258"/>
      <c r="J71" s="282"/>
      <c r="K71" s="258"/>
      <c r="L71" s="282"/>
      <c r="M71" s="275"/>
      <c r="N71" s="258"/>
      <c r="O71" s="258"/>
    </row>
    <row r="72" spans="2:17" x14ac:dyDescent="0.25">
      <c r="B72" s="23" t="s">
        <v>33</v>
      </c>
      <c r="C72" s="10">
        <v>2</v>
      </c>
      <c r="D72" s="2">
        <f>C72/$M$72</f>
        <v>4.2553191489361701E-2</v>
      </c>
      <c r="E72" s="3">
        <v>2</v>
      </c>
      <c r="F72" s="2">
        <f>E72/$M$72</f>
        <v>4.2553191489361701E-2</v>
      </c>
      <c r="G72" s="3">
        <v>0</v>
      </c>
      <c r="H72" s="2">
        <f>G72/$M$72</f>
        <v>0</v>
      </c>
      <c r="I72" s="3">
        <v>7</v>
      </c>
      <c r="J72" s="2">
        <f>I72/$M$72</f>
        <v>0.14893617021276595</v>
      </c>
      <c r="K72" s="3">
        <v>36</v>
      </c>
      <c r="L72" s="2">
        <f>K72/$M$72</f>
        <v>0.76595744680851063</v>
      </c>
      <c r="M72" s="3">
        <f t="shared" ref="M72" si="8">C72+E72+G72+I72+K72</f>
        <v>47</v>
      </c>
      <c r="N72" s="9">
        <v>0</v>
      </c>
      <c r="O72" s="35">
        <f t="shared" ref="O72" si="9">M72+N72</f>
        <v>47</v>
      </c>
      <c r="P72" s="103"/>
    </row>
    <row r="73" spans="2:17" x14ac:dyDescent="0.25">
      <c r="B73" s="23" t="s">
        <v>34</v>
      </c>
      <c r="C73" s="10">
        <v>3</v>
      </c>
      <c r="D73" s="2">
        <f>C73/$M$73</f>
        <v>6.3829787234042548E-2</v>
      </c>
      <c r="E73" s="3">
        <v>8</v>
      </c>
      <c r="F73" s="2">
        <f>E73/$M$73</f>
        <v>0.1702127659574468</v>
      </c>
      <c r="G73" s="3">
        <v>9</v>
      </c>
      <c r="H73" s="2">
        <f>G73/$M$73</f>
        <v>0.19148936170212766</v>
      </c>
      <c r="I73" s="3">
        <v>9</v>
      </c>
      <c r="J73" s="2">
        <f>I73/$M$73</f>
        <v>0.19148936170212766</v>
      </c>
      <c r="K73" s="3">
        <v>18</v>
      </c>
      <c r="L73" s="2">
        <f>K73/$M$73</f>
        <v>0.38297872340425532</v>
      </c>
      <c r="M73" s="9">
        <v>47</v>
      </c>
      <c r="N73" s="9">
        <v>0</v>
      </c>
      <c r="O73" s="9">
        <v>47</v>
      </c>
      <c r="P73" s="103"/>
    </row>
    <row r="74" spans="2:17" x14ac:dyDescent="0.2">
      <c r="B74" s="23" t="s">
        <v>35</v>
      </c>
      <c r="C74" s="10">
        <v>10</v>
      </c>
      <c r="D74" s="2">
        <f>C74/$M$74</f>
        <v>0.21276595744680851</v>
      </c>
      <c r="E74" s="3">
        <v>13</v>
      </c>
      <c r="F74" s="2">
        <f>E74/$M$74</f>
        <v>0.27659574468085107</v>
      </c>
      <c r="G74" s="3">
        <v>13</v>
      </c>
      <c r="H74" s="2">
        <f>G74/$M$74</f>
        <v>0.27659574468085107</v>
      </c>
      <c r="I74" s="3">
        <v>7</v>
      </c>
      <c r="J74" s="2">
        <f>I74/$M$74</f>
        <v>0.14893617021276595</v>
      </c>
      <c r="K74" s="3">
        <v>4</v>
      </c>
      <c r="L74" s="2">
        <f>K74/$M$74</f>
        <v>8.5106382978723402E-2</v>
      </c>
      <c r="M74" s="9">
        <v>47</v>
      </c>
      <c r="N74" s="9">
        <v>0</v>
      </c>
      <c r="O74" s="9">
        <v>47</v>
      </c>
      <c r="P74" s="103"/>
    </row>
    <row r="77" spans="2:17" x14ac:dyDescent="0.25">
      <c r="C77" s="102" t="s">
        <v>36</v>
      </c>
    </row>
    <row r="79" spans="2:17" ht="15" customHeight="1" x14ac:dyDescent="0.2">
      <c r="B79" s="253" t="s">
        <v>31</v>
      </c>
      <c r="C79" s="257" t="s">
        <v>267</v>
      </c>
      <c r="D79" s="257"/>
      <c r="E79" s="257"/>
      <c r="F79" s="257"/>
      <c r="G79" s="257"/>
      <c r="H79" s="257"/>
      <c r="I79" s="257"/>
      <c r="J79" s="257"/>
      <c r="K79" s="257"/>
      <c r="L79" s="257"/>
      <c r="M79" s="257"/>
      <c r="N79" s="257"/>
      <c r="O79" s="257"/>
    </row>
    <row r="80" spans="2:17" x14ac:dyDescent="0.2">
      <c r="B80" s="253"/>
      <c r="C80" s="257"/>
      <c r="D80" s="257"/>
      <c r="E80" s="257"/>
      <c r="F80" s="257"/>
      <c r="G80" s="257"/>
      <c r="H80" s="257"/>
      <c r="I80" s="257"/>
      <c r="J80" s="257"/>
      <c r="K80" s="257"/>
      <c r="L80" s="257"/>
      <c r="M80" s="257"/>
      <c r="N80" s="257"/>
      <c r="O80" s="257"/>
    </row>
    <row r="81" spans="2:16" x14ac:dyDescent="0.2">
      <c r="B81" s="253"/>
      <c r="C81" s="258" t="s">
        <v>2</v>
      </c>
      <c r="D81" s="281"/>
      <c r="E81" s="258"/>
      <c r="F81" s="281"/>
      <c r="G81" s="258"/>
      <c r="H81" s="281"/>
      <c r="I81" s="258"/>
      <c r="J81" s="281"/>
      <c r="K81" s="258" t="s">
        <v>3</v>
      </c>
      <c r="L81" s="281"/>
      <c r="M81" s="274" t="s">
        <v>4</v>
      </c>
      <c r="N81" s="258" t="s">
        <v>5</v>
      </c>
      <c r="O81" s="258" t="s">
        <v>6</v>
      </c>
    </row>
    <row r="82" spans="2:16" ht="24.75" customHeight="1" x14ac:dyDescent="0.2">
      <c r="B82" s="253"/>
      <c r="C82" s="258"/>
      <c r="D82" s="282"/>
      <c r="E82" s="258"/>
      <c r="F82" s="282"/>
      <c r="G82" s="258"/>
      <c r="H82" s="282"/>
      <c r="I82" s="258"/>
      <c r="J82" s="282"/>
      <c r="K82" s="258"/>
      <c r="L82" s="282"/>
      <c r="M82" s="275"/>
      <c r="N82" s="258"/>
      <c r="O82" s="258"/>
    </row>
    <row r="83" spans="2:16" x14ac:dyDescent="0.25">
      <c r="B83" s="23" t="s">
        <v>33</v>
      </c>
      <c r="C83" s="10">
        <v>1</v>
      </c>
      <c r="D83" s="2">
        <f>C83/$M$83</f>
        <v>5.5555555555555552E-2</v>
      </c>
      <c r="E83" s="3">
        <v>2</v>
      </c>
      <c r="F83" s="2">
        <f>E83/$M$83</f>
        <v>0.1111111111111111</v>
      </c>
      <c r="G83" s="3">
        <v>0</v>
      </c>
      <c r="H83" s="2">
        <f>G83/$M$83</f>
        <v>0</v>
      </c>
      <c r="I83" s="3">
        <v>3</v>
      </c>
      <c r="J83" s="2">
        <f>I83/$M$83</f>
        <v>0.16666666666666666</v>
      </c>
      <c r="K83" s="3">
        <v>12</v>
      </c>
      <c r="L83" s="2">
        <f>K83/$M$83</f>
        <v>0.66666666666666663</v>
      </c>
      <c r="M83" s="9">
        <v>18</v>
      </c>
      <c r="N83" s="9">
        <v>0</v>
      </c>
      <c r="O83" s="9">
        <v>18</v>
      </c>
      <c r="P83" s="103"/>
    </row>
    <row r="84" spans="2:16" x14ac:dyDescent="0.25">
      <c r="B84" s="23" t="s">
        <v>34</v>
      </c>
      <c r="C84" s="10">
        <v>2</v>
      </c>
      <c r="D84" s="2">
        <f>C84/$M$84</f>
        <v>0.1111111111111111</v>
      </c>
      <c r="E84" s="3">
        <v>4</v>
      </c>
      <c r="F84" s="2">
        <f>E84/$M$84</f>
        <v>0.22222222222222221</v>
      </c>
      <c r="G84" s="3">
        <v>5</v>
      </c>
      <c r="H84" s="2">
        <f>G84/$M$84</f>
        <v>0.27777777777777779</v>
      </c>
      <c r="I84" s="3">
        <v>2</v>
      </c>
      <c r="J84" s="2">
        <f>I84/$M$84</f>
        <v>0.1111111111111111</v>
      </c>
      <c r="K84" s="3">
        <v>5</v>
      </c>
      <c r="L84" s="2">
        <f>K84/$M$84</f>
        <v>0.27777777777777779</v>
      </c>
      <c r="M84" s="41">
        <v>18</v>
      </c>
      <c r="N84" s="9">
        <v>0</v>
      </c>
      <c r="O84" s="9">
        <v>18</v>
      </c>
      <c r="P84" s="103"/>
    </row>
    <row r="85" spans="2:16" x14ac:dyDescent="0.2">
      <c r="B85" s="23" t="s">
        <v>35</v>
      </c>
      <c r="C85" s="10">
        <v>4</v>
      </c>
      <c r="D85" s="2">
        <f>C85/$M$85</f>
        <v>0.22222222222222221</v>
      </c>
      <c r="E85" s="3">
        <v>7</v>
      </c>
      <c r="F85" s="2">
        <f>E85/$M$85</f>
        <v>0.3888888888888889</v>
      </c>
      <c r="G85" s="3">
        <v>4</v>
      </c>
      <c r="H85" s="2">
        <f>G85/$M$85</f>
        <v>0.22222222222222221</v>
      </c>
      <c r="I85" s="3">
        <v>1</v>
      </c>
      <c r="J85" s="2">
        <f>I85/$M$85</f>
        <v>5.5555555555555552E-2</v>
      </c>
      <c r="K85" s="3">
        <v>2</v>
      </c>
      <c r="L85" s="2">
        <f>K85/$M$85</f>
        <v>0.1111111111111111</v>
      </c>
      <c r="M85" s="9">
        <v>18</v>
      </c>
      <c r="N85" s="9">
        <v>0</v>
      </c>
      <c r="O85" s="9">
        <v>18</v>
      </c>
      <c r="P85" s="103"/>
    </row>
    <row r="88" spans="2:16" x14ac:dyDescent="0.25">
      <c r="C88" s="102" t="s">
        <v>37</v>
      </c>
    </row>
    <row r="90" spans="2:16" ht="15" customHeight="1" x14ac:dyDescent="0.2">
      <c r="B90" s="253" t="s">
        <v>31</v>
      </c>
      <c r="C90" s="257" t="s">
        <v>266</v>
      </c>
      <c r="D90" s="257"/>
      <c r="E90" s="257"/>
      <c r="F90" s="257"/>
      <c r="G90" s="257"/>
      <c r="H90" s="257"/>
      <c r="I90" s="257"/>
      <c r="J90" s="257"/>
      <c r="K90" s="257"/>
      <c r="L90" s="257"/>
      <c r="M90" s="257"/>
      <c r="N90" s="257"/>
      <c r="O90" s="257"/>
    </row>
    <row r="91" spans="2:16" x14ac:dyDescent="0.2">
      <c r="B91" s="253"/>
      <c r="C91" s="257"/>
      <c r="D91" s="257"/>
      <c r="E91" s="257"/>
      <c r="F91" s="257"/>
      <c r="G91" s="257"/>
      <c r="H91" s="257"/>
      <c r="I91" s="257"/>
      <c r="J91" s="257"/>
      <c r="K91" s="257"/>
      <c r="L91" s="257"/>
      <c r="M91" s="257"/>
      <c r="N91" s="257"/>
      <c r="O91" s="257"/>
    </row>
    <row r="92" spans="2:16" x14ac:dyDescent="0.2">
      <c r="B92" s="253"/>
      <c r="C92" s="258" t="s">
        <v>2</v>
      </c>
      <c r="D92" s="281"/>
      <c r="E92" s="258"/>
      <c r="F92" s="281"/>
      <c r="G92" s="258"/>
      <c r="H92" s="281"/>
      <c r="I92" s="258"/>
      <c r="J92" s="281"/>
      <c r="K92" s="258" t="s">
        <v>3</v>
      </c>
      <c r="L92" s="281"/>
      <c r="M92" s="274" t="s">
        <v>4</v>
      </c>
      <c r="N92" s="258" t="s">
        <v>5</v>
      </c>
      <c r="O92" s="258" t="s">
        <v>6</v>
      </c>
    </row>
    <row r="93" spans="2:16" ht="13.5" customHeight="1" x14ac:dyDescent="0.2">
      <c r="B93" s="253"/>
      <c r="C93" s="258"/>
      <c r="D93" s="282"/>
      <c r="E93" s="258"/>
      <c r="F93" s="282"/>
      <c r="G93" s="258"/>
      <c r="H93" s="282"/>
      <c r="I93" s="258"/>
      <c r="J93" s="282"/>
      <c r="K93" s="258"/>
      <c r="L93" s="282"/>
      <c r="M93" s="275"/>
      <c r="N93" s="258"/>
      <c r="O93" s="258"/>
    </row>
    <row r="94" spans="2:16" x14ac:dyDescent="0.25">
      <c r="B94" s="23" t="s">
        <v>33</v>
      </c>
      <c r="C94" s="10">
        <v>1</v>
      </c>
      <c r="D94" s="2">
        <f>C94/$M$94</f>
        <v>3.4482758620689655E-2</v>
      </c>
      <c r="E94" s="3">
        <v>0</v>
      </c>
      <c r="F94" s="2">
        <f>E94/$M$94</f>
        <v>0</v>
      </c>
      <c r="G94" s="3">
        <v>0</v>
      </c>
      <c r="H94" s="2">
        <v>0</v>
      </c>
      <c r="I94" s="3">
        <v>4</v>
      </c>
      <c r="J94" s="2">
        <f>I94/$M$94</f>
        <v>0.13793103448275862</v>
      </c>
      <c r="K94" s="3">
        <v>24</v>
      </c>
      <c r="L94" s="2">
        <f>K94/$M$94</f>
        <v>0.82758620689655171</v>
      </c>
      <c r="M94" s="9">
        <v>29</v>
      </c>
      <c r="N94" s="9">
        <v>0</v>
      </c>
      <c r="O94" s="9">
        <v>29</v>
      </c>
      <c r="P94" s="103"/>
    </row>
    <row r="95" spans="2:16" x14ac:dyDescent="0.25">
      <c r="B95" s="23" t="s">
        <v>34</v>
      </c>
      <c r="C95" s="10">
        <v>1</v>
      </c>
      <c r="D95" s="2">
        <f>C95/$M$95</f>
        <v>3.4482758620689655E-2</v>
      </c>
      <c r="E95" s="3">
        <v>4</v>
      </c>
      <c r="F95" s="2">
        <f>E95/$M$95</f>
        <v>0.13793103448275862</v>
      </c>
      <c r="G95" s="3">
        <v>4</v>
      </c>
      <c r="H95" s="2">
        <f>G95/$M$95</f>
        <v>0.13793103448275862</v>
      </c>
      <c r="I95" s="3">
        <v>7</v>
      </c>
      <c r="J95" s="2">
        <f>I95/$M$95</f>
        <v>0.2413793103448276</v>
      </c>
      <c r="K95" s="3">
        <v>13</v>
      </c>
      <c r="L95" s="2">
        <f>K95/$M$95</f>
        <v>0.44827586206896552</v>
      </c>
      <c r="M95" s="9">
        <v>29</v>
      </c>
      <c r="N95" s="9">
        <v>0</v>
      </c>
      <c r="O95" s="9">
        <v>29</v>
      </c>
      <c r="P95" s="103"/>
    </row>
    <row r="96" spans="2:16" x14ac:dyDescent="0.2">
      <c r="B96" s="23" t="s">
        <v>35</v>
      </c>
      <c r="C96" s="10">
        <v>6</v>
      </c>
      <c r="D96" s="2">
        <f>C96/$M$96</f>
        <v>0.20689655172413793</v>
      </c>
      <c r="E96" s="3">
        <v>6</v>
      </c>
      <c r="F96" s="2">
        <f>E96/$M$96</f>
        <v>0.20689655172413793</v>
      </c>
      <c r="G96" s="3">
        <v>9</v>
      </c>
      <c r="H96" s="2">
        <f>G96/$M$96</f>
        <v>0.31034482758620691</v>
      </c>
      <c r="I96" s="3">
        <v>6</v>
      </c>
      <c r="J96" s="2">
        <f>I96/$M$96</f>
        <v>0.20689655172413793</v>
      </c>
      <c r="K96" s="3">
        <v>2</v>
      </c>
      <c r="L96" s="2">
        <f>K96/$M$96</f>
        <v>6.8965517241379309E-2</v>
      </c>
      <c r="M96" s="9">
        <v>29</v>
      </c>
      <c r="N96" s="9">
        <v>0</v>
      </c>
      <c r="O96" s="9">
        <v>29</v>
      </c>
      <c r="P96" s="103"/>
    </row>
    <row r="99" spans="2:16" x14ac:dyDescent="0.25">
      <c r="C99" s="102" t="s">
        <v>38</v>
      </c>
    </row>
    <row r="101" spans="2:16" ht="15" customHeight="1" x14ac:dyDescent="0.2">
      <c r="B101" s="253" t="s">
        <v>39</v>
      </c>
      <c r="C101" s="257" t="s">
        <v>268</v>
      </c>
      <c r="D101" s="257"/>
      <c r="E101" s="257"/>
      <c r="F101" s="257"/>
      <c r="G101" s="257"/>
      <c r="H101" s="257"/>
      <c r="I101" s="257"/>
      <c r="J101" s="257"/>
      <c r="K101" s="257"/>
      <c r="L101" s="257"/>
      <c r="M101" s="257"/>
      <c r="N101" s="257"/>
      <c r="O101" s="257"/>
    </row>
    <row r="102" spans="2:16" x14ac:dyDescent="0.2">
      <c r="B102" s="253"/>
      <c r="C102" s="257"/>
      <c r="D102" s="257"/>
      <c r="E102" s="257"/>
      <c r="F102" s="257"/>
      <c r="G102" s="257"/>
      <c r="H102" s="257"/>
      <c r="I102" s="257"/>
      <c r="J102" s="257"/>
      <c r="K102" s="257"/>
      <c r="L102" s="257"/>
      <c r="M102" s="257"/>
      <c r="N102" s="257"/>
      <c r="O102" s="257"/>
    </row>
    <row r="103" spans="2:16" ht="24" x14ac:dyDescent="0.2">
      <c r="B103" s="253"/>
      <c r="C103" s="92" t="s">
        <v>2</v>
      </c>
      <c r="D103" s="92"/>
      <c r="E103" s="92"/>
      <c r="F103" s="32"/>
      <c r="G103" s="32"/>
      <c r="H103" s="32"/>
      <c r="I103" s="92"/>
      <c r="J103" s="32"/>
      <c r="K103" s="92" t="s">
        <v>3</v>
      </c>
      <c r="L103" s="32"/>
      <c r="M103" s="92" t="s">
        <v>4</v>
      </c>
      <c r="N103" s="92" t="s">
        <v>5</v>
      </c>
      <c r="O103" s="92" t="s">
        <v>6</v>
      </c>
    </row>
    <row r="104" spans="2:16" x14ac:dyDescent="0.25">
      <c r="B104" s="24" t="s">
        <v>40</v>
      </c>
      <c r="C104" s="10">
        <v>7</v>
      </c>
      <c r="D104" s="2">
        <f>C104/$M$104</f>
        <v>0.14893617021276595</v>
      </c>
      <c r="E104" s="3">
        <v>15</v>
      </c>
      <c r="F104" s="2">
        <f>E104/$M$104</f>
        <v>0.31914893617021278</v>
      </c>
      <c r="G104" s="3">
        <v>9</v>
      </c>
      <c r="H104" s="2">
        <f>G104/$M$104</f>
        <v>0.19148936170212766</v>
      </c>
      <c r="I104" s="3">
        <v>10</v>
      </c>
      <c r="J104" s="2">
        <f>I104/$M$104</f>
        <v>0.21276595744680851</v>
      </c>
      <c r="K104" s="3">
        <v>6</v>
      </c>
      <c r="L104" s="2">
        <f>K104/$M$104</f>
        <v>0.1276595744680851</v>
      </c>
      <c r="M104" s="11">
        <v>47</v>
      </c>
      <c r="N104" s="9">
        <v>0</v>
      </c>
      <c r="O104" s="9">
        <v>47</v>
      </c>
      <c r="P104" s="103"/>
    </row>
    <row r="105" spans="2:16" x14ac:dyDescent="0.25">
      <c r="B105" s="24" t="s">
        <v>41</v>
      </c>
      <c r="C105" s="10">
        <v>24</v>
      </c>
      <c r="D105" s="2">
        <f>C105/$M$105</f>
        <v>0.52173913043478259</v>
      </c>
      <c r="E105" s="3">
        <v>7</v>
      </c>
      <c r="F105" s="2">
        <f>E105/$M$105</f>
        <v>0.15217391304347827</v>
      </c>
      <c r="G105" s="3">
        <v>4</v>
      </c>
      <c r="H105" s="2">
        <f>G105/$M$105</f>
        <v>8.6956521739130432E-2</v>
      </c>
      <c r="I105" s="3">
        <v>9</v>
      </c>
      <c r="J105" s="2">
        <f>I105/$M$105</f>
        <v>0.19565217391304349</v>
      </c>
      <c r="K105" s="3">
        <v>2</v>
      </c>
      <c r="L105" s="2">
        <f>K105/$M$105</f>
        <v>4.3478260869565216E-2</v>
      </c>
      <c r="M105" s="11">
        <v>46</v>
      </c>
      <c r="N105" s="11">
        <v>1</v>
      </c>
      <c r="O105" s="9">
        <v>47</v>
      </c>
      <c r="P105" s="103"/>
    </row>
    <row r="106" spans="2:16" x14ac:dyDescent="0.25">
      <c r="B106" s="24" t="s">
        <v>42</v>
      </c>
      <c r="C106" s="10">
        <v>8</v>
      </c>
      <c r="D106" s="2">
        <f>C106/$M$106</f>
        <v>0.1702127659574468</v>
      </c>
      <c r="E106" s="3">
        <v>6</v>
      </c>
      <c r="F106" s="2">
        <f>E106/$M$106</f>
        <v>0.1276595744680851</v>
      </c>
      <c r="G106" s="3">
        <v>2</v>
      </c>
      <c r="H106" s="2">
        <f>G106/$M$106</f>
        <v>4.2553191489361701E-2</v>
      </c>
      <c r="I106" s="3">
        <v>6</v>
      </c>
      <c r="J106" s="2">
        <f>I106/$M$106</f>
        <v>0.1276595744680851</v>
      </c>
      <c r="K106" s="3">
        <v>25</v>
      </c>
      <c r="L106" s="2">
        <f>K106/$M$106</f>
        <v>0.53191489361702127</v>
      </c>
      <c r="M106" s="11">
        <v>47</v>
      </c>
      <c r="N106" s="9">
        <v>0</v>
      </c>
      <c r="O106" s="9">
        <v>47</v>
      </c>
      <c r="P106" s="103"/>
    </row>
    <row r="107" spans="2:16" x14ac:dyDescent="0.25">
      <c r="B107" s="24" t="s">
        <v>43</v>
      </c>
      <c r="C107" s="10">
        <v>32</v>
      </c>
      <c r="D107" s="2">
        <f>C107/$M$107</f>
        <v>0.71111111111111114</v>
      </c>
      <c r="E107" s="3">
        <v>4</v>
      </c>
      <c r="F107" s="2">
        <f>E107/$M$107</f>
        <v>8.8888888888888892E-2</v>
      </c>
      <c r="G107" s="3">
        <v>5</v>
      </c>
      <c r="H107" s="2">
        <f>G107/$M$107</f>
        <v>0.1111111111111111</v>
      </c>
      <c r="I107" s="3">
        <v>3</v>
      </c>
      <c r="J107" s="2">
        <f>I107/$M$107</f>
        <v>6.6666666666666666E-2</v>
      </c>
      <c r="K107" s="3">
        <v>1</v>
      </c>
      <c r="L107" s="2">
        <f>K107/$M$107</f>
        <v>2.2222222222222223E-2</v>
      </c>
      <c r="M107" s="11">
        <v>45</v>
      </c>
      <c r="N107" s="11">
        <v>2</v>
      </c>
      <c r="O107" s="9">
        <v>47</v>
      </c>
      <c r="P107" s="103"/>
    </row>
    <row r="108" spans="2:16" x14ac:dyDescent="0.25">
      <c r="B108" s="24" t="s">
        <v>44</v>
      </c>
      <c r="C108" s="10">
        <v>10</v>
      </c>
      <c r="D108" s="2">
        <f>C108/$M$108</f>
        <v>0.21739130434782608</v>
      </c>
      <c r="E108" s="3">
        <v>7</v>
      </c>
      <c r="F108" s="2">
        <f>E108/$M$108</f>
        <v>0.15217391304347827</v>
      </c>
      <c r="G108" s="3">
        <v>9</v>
      </c>
      <c r="H108" s="2">
        <f>G108/$M$108</f>
        <v>0.19565217391304349</v>
      </c>
      <c r="I108" s="3">
        <v>8</v>
      </c>
      <c r="J108" s="2">
        <f>I108/$M$108</f>
        <v>0.17391304347826086</v>
      </c>
      <c r="K108" s="3">
        <v>12</v>
      </c>
      <c r="L108" s="2">
        <f>K108/$M$108</f>
        <v>0.2608695652173913</v>
      </c>
      <c r="M108" s="9">
        <v>46</v>
      </c>
      <c r="N108" s="9">
        <v>1</v>
      </c>
      <c r="O108" s="9">
        <v>47</v>
      </c>
      <c r="P108" s="103"/>
    </row>
    <row r="109" spans="2:16" x14ac:dyDescent="0.25">
      <c r="B109" s="24" t="s">
        <v>45</v>
      </c>
      <c r="C109" s="10">
        <v>6</v>
      </c>
      <c r="D109" s="2">
        <f>C109/$M$109</f>
        <v>0.13333333333333333</v>
      </c>
      <c r="E109" s="3">
        <v>2</v>
      </c>
      <c r="F109" s="2">
        <f>E109/$M$109</f>
        <v>4.4444444444444446E-2</v>
      </c>
      <c r="G109" s="3">
        <v>10</v>
      </c>
      <c r="H109" s="2">
        <f>G109/$M$109</f>
        <v>0.22222222222222221</v>
      </c>
      <c r="I109" s="3">
        <v>11</v>
      </c>
      <c r="J109" s="2">
        <f>I109/$M$109</f>
        <v>0.24444444444444444</v>
      </c>
      <c r="K109" s="3">
        <v>16</v>
      </c>
      <c r="L109" s="2">
        <f>K109/$M$109</f>
        <v>0.35555555555555557</v>
      </c>
      <c r="M109" s="9">
        <v>45</v>
      </c>
      <c r="N109" s="9">
        <v>2</v>
      </c>
      <c r="O109" s="9">
        <v>47</v>
      </c>
      <c r="P109" s="103"/>
    </row>
    <row r="110" spans="2:16" x14ac:dyDescent="0.2">
      <c r="B110" s="24" t="s">
        <v>46</v>
      </c>
      <c r="C110" s="10">
        <v>7</v>
      </c>
      <c r="D110" s="2">
        <f>C110/$M$110</f>
        <v>0.36842105263157893</v>
      </c>
      <c r="E110" s="3">
        <v>0</v>
      </c>
      <c r="F110" s="2">
        <f>E110/$M$110</f>
        <v>0</v>
      </c>
      <c r="G110" s="3">
        <v>2</v>
      </c>
      <c r="H110" s="2">
        <f>G110/$M$110</f>
        <v>0.10526315789473684</v>
      </c>
      <c r="I110" s="3">
        <v>3</v>
      </c>
      <c r="J110" s="2">
        <f>I110/$M$110</f>
        <v>0.15789473684210525</v>
      </c>
      <c r="K110" s="3">
        <v>7</v>
      </c>
      <c r="L110" s="2">
        <f>K110/$M$110</f>
        <v>0.36842105263157893</v>
      </c>
      <c r="M110" s="9">
        <v>19</v>
      </c>
      <c r="N110" s="9">
        <v>28</v>
      </c>
      <c r="O110" s="9">
        <v>47</v>
      </c>
      <c r="P110" s="103"/>
    </row>
    <row r="111" spans="2:16" x14ac:dyDescent="0.25">
      <c r="C111" s="117"/>
      <c r="D111" s="6"/>
    </row>
    <row r="112" spans="2:16" x14ac:dyDescent="0.25">
      <c r="C112" s="117"/>
      <c r="D112" s="6"/>
    </row>
    <row r="113" spans="2:16" x14ac:dyDescent="0.25">
      <c r="C113" s="102" t="s">
        <v>47</v>
      </c>
    </row>
    <row r="115" spans="2:16" ht="15" customHeight="1" x14ac:dyDescent="0.2">
      <c r="B115" s="253" t="s">
        <v>39</v>
      </c>
      <c r="C115" s="257" t="s">
        <v>267</v>
      </c>
      <c r="D115" s="257"/>
      <c r="E115" s="257"/>
      <c r="F115" s="257"/>
      <c r="G115" s="257"/>
      <c r="H115" s="257"/>
      <c r="I115" s="257"/>
      <c r="J115" s="257"/>
      <c r="K115" s="257"/>
      <c r="L115" s="257"/>
      <c r="M115" s="257"/>
      <c r="N115" s="257"/>
      <c r="O115" s="257"/>
    </row>
    <row r="116" spans="2:16" x14ac:dyDescent="0.2">
      <c r="B116" s="253"/>
      <c r="C116" s="257"/>
      <c r="D116" s="257"/>
      <c r="E116" s="257"/>
      <c r="F116" s="257"/>
      <c r="G116" s="257"/>
      <c r="H116" s="257"/>
      <c r="I116" s="257"/>
      <c r="J116" s="257"/>
      <c r="K116" s="257"/>
      <c r="L116" s="257"/>
      <c r="M116" s="257"/>
      <c r="N116" s="257"/>
      <c r="O116" s="257"/>
    </row>
    <row r="117" spans="2:16" ht="24" x14ac:dyDescent="0.2">
      <c r="B117" s="253"/>
      <c r="C117" s="92" t="s">
        <v>2</v>
      </c>
      <c r="D117" s="32"/>
      <c r="E117" s="92"/>
      <c r="F117" s="32"/>
      <c r="G117" s="92"/>
      <c r="H117" s="32"/>
      <c r="I117" s="92"/>
      <c r="J117" s="32"/>
      <c r="K117" s="92" t="s">
        <v>3</v>
      </c>
      <c r="L117" s="32"/>
      <c r="M117" s="92" t="s">
        <v>4</v>
      </c>
      <c r="N117" s="92" t="s">
        <v>5</v>
      </c>
      <c r="O117" s="92" t="s">
        <v>6</v>
      </c>
    </row>
    <row r="118" spans="2:16" x14ac:dyDescent="0.25">
      <c r="B118" s="24" t="s">
        <v>40</v>
      </c>
      <c r="C118" s="10">
        <v>3</v>
      </c>
      <c r="D118" s="2">
        <f>C118/$M$118</f>
        <v>0.16666666666666666</v>
      </c>
      <c r="E118" s="3">
        <v>9</v>
      </c>
      <c r="F118" s="2">
        <f>E118/$M$118</f>
        <v>0.5</v>
      </c>
      <c r="G118" s="3">
        <v>2</v>
      </c>
      <c r="H118" s="2">
        <f>G118/$M$118</f>
        <v>0.1111111111111111</v>
      </c>
      <c r="I118" s="3">
        <v>2</v>
      </c>
      <c r="J118" s="2">
        <f>I118/$M$118</f>
        <v>0.1111111111111111</v>
      </c>
      <c r="K118" s="3">
        <v>2</v>
      </c>
      <c r="L118" s="2">
        <f>K118/$M$118</f>
        <v>0.1111111111111111</v>
      </c>
      <c r="M118" s="11">
        <v>18</v>
      </c>
      <c r="N118" s="9">
        <v>0</v>
      </c>
      <c r="O118" s="9">
        <v>18</v>
      </c>
      <c r="P118" s="103"/>
    </row>
    <row r="119" spans="2:16" x14ac:dyDescent="0.25">
      <c r="B119" s="24" t="s">
        <v>41</v>
      </c>
      <c r="C119" s="10">
        <v>11</v>
      </c>
      <c r="D119" s="2">
        <f>C119/$M$119</f>
        <v>0.61111111111111116</v>
      </c>
      <c r="E119" s="3">
        <v>2</v>
      </c>
      <c r="F119" s="2">
        <f>E119/$M$119</f>
        <v>0.1111111111111111</v>
      </c>
      <c r="G119" s="3">
        <v>0</v>
      </c>
      <c r="H119" s="2">
        <f>G119/$M$119</f>
        <v>0</v>
      </c>
      <c r="I119" s="3">
        <v>4</v>
      </c>
      <c r="J119" s="2">
        <f>I119/$M$119</f>
        <v>0.22222222222222221</v>
      </c>
      <c r="K119" s="3">
        <v>1</v>
      </c>
      <c r="L119" s="2">
        <f>K119/$M$119</f>
        <v>5.5555555555555552E-2</v>
      </c>
      <c r="M119" s="11">
        <v>18</v>
      </c>
      <c r="N119" s="9">
        <v>0</v>
      </c>
      <c r="O119" s="9">
        <v>18</v>
      </c>
      <c r="P119" s="103"/>
    </row>
    <row r="120" spans="2:16" x14ac:dyDescent="0.25">
      <c r="B120" s="24" t="s">
        <v>42</v>
      </c>
      <c r="C120" s="10">
        <v>6</v>
      </c>
      <c r="D120" s="2">
        <f>C120/$M$120</f>
        <v>0.33333333333333331</v>
      </c>
      <c r="E120" s="3">
        <v>2</v>
      </c>
      <c r="F120" s="2">
        <f>E120/$M$120</f>
        <v>0.1111111111111111</v>
      </c>
      <c r="G120" s="3">
        <v>1</v>
      </c>
      <c r="H120" s="2">
        <f>G120/$M$120</f>
        <v>5.5555555555555552E-2</v>
      </c>
      <c r="I120" s="3">
        <v>1</v>
      </c>
      <c r="J120" s="2">
        <f>I120/$M$120</f>
        <v>5.5555555555555552E-2</v>
      </c>
      <c r="K120" s="3">
        <v>8</v>
      </c>
      <c r="L120" s="2">
        <f>K120/$M$120</f>
        <v>0.44444444444444442</v>
      </c>
      <c r="M120" s="9">
        <v>18</v>
      </c>
      <c r="N120" s="9">
        <v>0</v>
      </c>
      <c r="O120" s="9">
        <v>18</v>
      </c>
      <c r="P120" s="103"/>
    </row>
    <row r="121" spans="2:16" x14ac:dyDescent="0.25">
      <c r="B121" s="24" t="s">
        <v>43</v>
      </c>
      <c r="C121" s="10">
        <v>14</v>
      </c>
      <c r="D121" s="2">
        <f>C121/$M$121</f>
        <v>0.82352941176470584</v>
      </c>
      <c r="E121" s="3">
        <v>2</v>
      </c>
      <c r="F121" s="2">
        <f>E121/$M$121</f>
        <v>0.11764705882352941</v>
      </c>
      <c r="G121" s="3">
        <v>1</v>
      </c>
      <c r="H121" s="2">
        <f>G121/$M$121</f>
        <v>5.8823529411764705E-2</v>
      </c>
      <c r="I121" s="3">
        <v>0</v>
      </c>
      <c r="J121" s="2">
        <f>I121/$M$121</f>
        <v>0</v>
      </c>
      <c r="K121" s="3">
        <v>0</v>
      </c>
      <c r="L121" s="2">
        <f>K121/$M$121</f>
        <v>0</v>
      </c>
      <c r="M121" s="9">
        <v>17</v>
      </c>
      <c r="N121" s="9">
        <v>1</v>
      </c>
      <c r="O121" s="9">
        <v>18</v>
      </c>
      <c r="P121" s="103"/>
    </row>
    <row r="122" spans="2:16" x14ac:dyDescent="0.25">
      <c r="B122" s="24" t="s">
        <v>44</v>
      </c>
      <c r="C122" s="10">
        <v>5</v>
      </c>
      <c r="D122" s="2">
        <f>C122/$M$122</f>
        <v>0.27777777777777779</v>
      </c>
      <c r="E122" s="3">
        <v>3</v>
      </c>
      <c r="F122" s="2">
        <f>E122/$M$122</f>
        <v>0.16666666666666666</v>
      </c>
      <c r="G122" s="3">
        <v>4</v>
      </c>
      <c r="H122" s="2">
        <f>G122/$M$122</f>
        <v>0.22222222222222221</v>
      </c>
      <c r="I122" s="3">
        <v>1</v>
      </c>
      <c r="J122" s="2">
        <f>I122/$M$122</f>
        <v>5.5555555555555552E-2</v>
      </c>
      <c r="K122" s="3">
        <v>5</v>
      </c>
      <c r="L122" s="2">
        <f>K122/$M$122</f>
        <v>0.27777777777777779</v>
      </c>
      <c r="M122" s="9">
        <v>18</v>
      </c>
      <c r="N122" s="9">
        <v>0</v>
      </c>
      <c r="O122" s="9">
        <v>18</v>
      </c>
      <c r="P122" s="103"/>
    </row>
    <row r="123" spans="2:16" x14ac:dyDescent="0.25">
      <c r="B123" s="24" t="s">
        <v>45</v>
      </c>
      <c r="C123" s="10">
        <v>4</v>
      </c>
      <c r="D123" s="2">
        <f>C123/$M$123</f>
        <v>0.23529411764705882</v>
      </c>
      <c r="E123" s="3">
        <v>0</v>
      </c>
      <c r="F123" s="2">
        <f>E123/$M$123</f>
        <v>0</v>
      </c>
      <c r="G123" s="3">
        <v>4</v>
      </c>
      <c r="H123" s="2">
        <f>G123/$M$123</f>
        <v>0.23529411764705882</v>
      </c>
      <c r="I123" s="3">
        <v>3</v>
      </c>
      <c r="J123" s="2">
        <f>I123/$M$123</f>
        <v>0.17647058823529413</v>
      </c>
      <c r="K123" s="3">
        <v>6</v>
      </c>
      <c r="L123" s="2">
        <f>K123/$M$123</f>
        <v>0.35294117647058826</v>
      </c>
      <c r="M123" s="9">
        <v>17</v>
      </c>
      <c r="N123" s="9">
        <v>1</v>
      </c>
      <c r="O123" s="9">
        <v>18</v>
      </c>
      <c r="P123" s="103"/>
    </row>
    <row r="124" spans="2:16" x14ac:dyDescent="0.2">
      <c r="B124" s="24" t="s">
        <v>46</v>
      </c>
      <c r="C124" s="10">
        <v>3</v>
      </c>
      <c r="D124" s="2">
        <f>C124/$M$124</f>
        <v>0.42857142857142855</v>
      </c>
      <c r="E124" s="3">
        <v>0</v>
      </c>
      <c r="F124" s="2">
        <f>E124/$M$124</f>
        <v>0</v>
      </c>
      <c r="G124" s="3">
        <v>2</v>
      </c>
      <c r="H124" s="2">
        <f>G124/$M$124</f>
        <v>0.2857142857142857</v>
      </c>
      <c r="I124" s="3">
        <v>1</v>
      </c>
      <c r="J124" s="2">
        <f>I124/$M$124</f>
        <v>0.14285714285714285</v>
      </c>
      <c r="K124" s="3">
        <v>1</v>
      </c>
      <c r="L124" s="2">
        <f>K124/$M$124</f>
        <v>0.14285714285714285</v>
      </c>
      <c r="M124" s="9">
        <v>7</v>
      </c>
      <c r="N124" s="9">
        <v>11</v>
      </c>
      <c r="O124" s="9">
        <v>18</v>
      </c>
      <c r="P124" s="103"/>
    </row>
    <row r="127" spans="2:16" x14ac:dyDescent="0.25">
      <c r="C127" s="102" t="s">
        <v>48</v>
      </c>
    </row>
    <row r="129" spans="2:16" ht="15" customHeight="1" x14ac:dyDescent="0.2">
      <c r="B129" s="253" t="s">
        <v>39</v>
      </c>
      <c r="C129" s="257" t="s">
        <v>266</v>
      </c>
      <c r="D129" s="257"/>
      <c r="E129" s="257"/>
      <c r="F129" s="257"/>
      <c r="G129" s="257"/>
      <c r="H129" s="257"/>
      <c r="I129" s="257"/>
      <c r="J129" s="257"/>
      <c r="K129" s="257"/>
      <c r="L129" s="257"/>
      <c r="M129" s="257"/>
      <c r="N129" s="257"/>
      <c r="O129" s="257"/>
    </row>
    <row r="130" spans="2:16" x14ac:dyDescent="0.2">
      <c r="B130" s="253"/>
      <c r="C130" s="257"/>
      <c r="D130" s="257"/>
      <c r="E130" s="257"/>
      <c r="F130" s="257"/>
      <c r="G130" s="257"/>
      <c r="H130" s="257"/>
      <c r="I130" s="257"/>
      <c r="J130" s="257"/>
      <c r="K130" s="257"/>
      <c r="L130" s="257"/>
      <c r="M130" s="257"/>
      <c r="N130" s="257"/>
      <c r="O130" s="257"/>
    </row>
    <row r="131" spans="2:16" ht="24" x14ac:dyDescent="0.2">
      <c r="B131" s="253"/>
      <c r="C131" s="92" t="s">
        <v>2</v>
      </c>
      <c r="D131" s="32"/>
      <c r="E131" s="93"/>
      <c r="F131" s="32"/>
      <c r="G131" s="93"/>
      <c r="H131" s="32"/>
      <c r="I131" s="93"/>
      <c r="J131" s="32"/>
      <c r="K131" s="92" t="s">
        <v>3</v>
      </c>
      <c r="L131" s="32"/>
      <c r="M131" s="92" t="s">
        <v>4</v>
      </c>
      <c r="N131" s="92" t="s">
        <v>5</v>
      </c>
      <c r="O131" s="92" t="s">
        <v>6</v>
      </c>
    </row>
    <row r="132" spans="2:16" x14ac:dyDescent="0.25">
      <c r="B132" s="24" t="s">
        <v>40</v>
      </c>
      <c r="C132" s="10">
        <v>4</v>
      </c>
      <c r="D132" s="2">
        <f>C132/$M$132</f>
        <v>0.13793103448275862</v>
      </c>
      <c r="E132" s="3">
        <v>6</v>
      </c>
      <c r="F132" s="2">
        <f>E132/$M$132</f>
        <v>0.20689655172413793</v>
      </c>
      <c r="G132" s="3">
        <v>7</v>
      </c>
      <c r="H132" s="2">
        <f>G132/$M$132</f>
        <v>0.2413793103448276</v>
      </c>
      <c r="I132" s="3">
        <v>8</v>
      </c>
      <c r="J132" s="2">
        <f>I132/$M$132</f>
        <v>0.27586206896551724</v>
      </c>
      <c r="K132" s="3">
        <v>4</v>
      </c>
      <c r="L132" s="2">
        <f>K132/$M$132</f>
        <v>0.13793103448275862</v>
      </c>
      <c r="M132" s="9">
        <v>29</v>
      </c>
      <c r="N132" s="9">
        <v>0</v>
      </c>
      <c r="O132" s="9">
        <v>29</v>
      </c>
      <c r="P132" s="103"/>
    </row>
    <row r="133" spans="2:16" x14ac:dyDescent="0.25">
      <c r="B133" s="24" t="s">
        <v>41</v>
      </c>
      <c r="C133" s="10">
        <v>13</v>
      </c>
      <c r="D133" s="2">
        <f>C133/$M$133</f>
        <v>0.4642857142857143</v>
      </c>
      <c r="E133" s="3">
        <v>5</v>
      </c>
      <c r="F133" s="2">
        <f>E133/$M$133</f>
        <v>0.17857142857142858</v>
      </c>
      <c r="G133" s="3">
        <v>4</v>
      </c>
      <c r="H133" s="2">
        <f>G133/$M$133</f>
        <v>0.14285714285714285</v>
      </c>
      <c r="I133" s="3">
        <v>5</v>
      </c>
      <c r="J133" s="2">
        <f>I133/$M$133</f>
        <v>0.17857142857142858</v>
      </c>
      <c r="K133" s="3">
        <v>1</v>
      </c>
      <c r="L133" s="2">
        <f>K133/$M$133</f>
        <v>3.5714285714285712E-2</v>
      </c>
      <c r="M133" s="11">
        <v>28</v>
      </c>
      <c r="N133" s="9">
        <v>1</v>
      </c>
      <c r="O133" s="9">
        <v>29</v>
      </c>
      <c r="P133" s="103"/>
    </row>
    <row r="134" spans="2:16" x14ac:dyDescent="0.25">
      <c r="B134" s="24" t="s">
        <v>42</v>
      </c>
      <c r="C134" s="10">
        <v>2</v>
      </c>
      <c r="D134" s="2">
        <f>C134/$M$134</f>
        <v>6.8965517241379309E-2</v>
      </c>
      <c r="E134" s="3">
        <v>4</v>
      </c>
      <c r="F134" s="2">
        <f>E134/$M$134</f>
        <v>0.13793103448275862</v>
      </c>
      <c r="G134" s="3">
        <v>1</v>
      </c>
      <c r="H134" s="2">
        <f>G134/$M$134</f>
        <v>3.4482758620689655E-2</v>
      </c>
      <c r="I134" s="3">
        <v>5</v>
      </c>
      <c r="J134" s="2">
        <f>I134/$M$134</f>
        <v>0.17241379310344829</v>
      </c>
      <c r="K134" s="3">
        <v>17</v>
      </c>
      <c r="L134" s="2">
        <f>K134/$M$134</f>
        <v>0.58620689655172409</v>
      </c>
      <c r="M134" s="9">
        <v>29</v>
      </c>
      <c r="N134" s="9">
        <v>0</v>
      </c>
      <c r="O134" s="9">
        <v>29</v>
      </c>
      <c r="P134" s="103"/>
    </row>
    <row r="135" spans="2:16" x14ac:dyDescent="0.25">
      <c r="B135" s="24" t="s">
        <v>43</v>
      </c>
      <c r="C135" s="10">
        <v>18</v>
      </c>
      <c r="D135" s="2">
        <f>C135/$M$135</f>
        <v>0.6428571428571429</v>
      </c>
      <c r="E135" s="3">
        <v>2</v>
      </c>
      <c r="F135" s="2">
        <f>E135/$M$135</f>
        <v>7.1428571428571425E-2</v>
      </c>
      <c r="G135" s="3">
        <v>4</v>
      </c>
      <c r="H135" s="2">
        <f>G135/$M$135</f>
        <v>0.14285714285714285</v>
      </c>
      <c r="I135" s="3">
        <v>3</v>
      </c>
      <c r="J135" s="2">
        <f>I135/$M$135</f>
        <v>0.10714285714285714</v>
      </c>
      <c r="K135" s="3">
        <v>1</v>
      </c>
      <c r="L135" s="2">
        <f>K135/$M$135</f>
        <v>3.5714285714285712E-2</v>
      </c>
      <c r="M135" s="11">
        <v>28</v>
      </c>
      <c r="N135" s="11">
        <v>1</v>
      </c>
      <c r="O135" s="9">
        <v>29</v>
      </c>
      <c r="P135" s="103"/>
    </row>
    <row r="136" spans="2:16" x14ac:dyDescent="0.25">
      <c r="B136" s="24" t="s">
        <v>44</v>
      </c>
      <c r="C136" s="10">
        <v>5</v>
      </c>
      <c r="D136" s="2">
        <f>C136/$M$136</f>
        <v>0.17857142857142858</v>
      </c>
      <c r="E136" s="3">
        <v>4</v>
      </c>
      <c r="F136" s="2">
        <f>E136/$M$136</f>
        <v>0.14285714285714285</v>
      </c>
      <c r="G136" s="3">
        <v>5</v>
      </c>
      <c r="H136" s="2">
        <f>G136/$M$136</f>
        <v>0.17857142857142858</v>
      </c>
      <c r="I136" s="3">
        <v>7</v>
      </c>
      <c r="J136" s="2">
        <f>I136/$M$136</f>
        <v>0.25</v>
      </c>
      <c r="K136" s="3">
        <v>7</v>
      </c>
      <c r="L136" s="2">
        <f>K136/$M$136</f>
        <v>0.25</v>
      </c>
      <c r="M136" s="11">
        <v>28</v>
      </c>
      <c r="N136" s="11">
        <v>1</v>
      </c>
      <c r="O136" s="9">
        <v>29</v>
      </c>
      <c r="P136" s="103"/>
    </row>
    <row r="137" spans="2:16" x14ac:dyDescent="0.25">
      <c r="B137" s="24" t="s">
        <v>45</v>
      </c>
      <c r="C137" s="10">
        <v>2</v>
      </c>
      <c r="D137" s="2">
        <f>C137/$M$137</f>
        <v>7.1428571428571425E-2</v>
      </c>
      <c r="E137" s="3">
        <v>2</v>
      </c>
      <c r="F137" s="2">
        <f>E137/$M$137</f>
        <v>7.1428571428571425E-2</v>
      </c>
      <c r="G137" s="3">
        <v>6</v>
      </c>
      <c r="H137" s="2">
        <f>G137/$M$137</f>
        <v>0.21428571428571427</v>
      </c>
      <c r="I137" s="3">
        <v>8</v>
      </c>
      <c r="J137" s="2">
        <f>I137/$M$137</f>
        <v>0.2857142857142857</v>
      </c>
      <c r="K137" s="3">
        <v>10</v>
      </c>
      <c r="L137" s="2">
        <f>K137/$M$137</f>
        <v>0.35714285714285715</v>
      </c>
      <c r="M137" s="9">
        <v>28</v>
      </c>
      <c r="N137" s="9">
        <v>1</v>
      </c>
      <c r="O137" s="9">
        <v>29</v>
      </c>
      <c r="P137" s="103"/>
    </row>
    <row r="138" spans="2:16" x14ac:dyDescent="0.2">
      <c r="B138" s="24" t="s">
        <v>46</v>
      </c>
      <c r="C138" s="10">
        <v>4</v>
      </c>
      <c r="D138" s="2">
        <f>C138/$M$138</f>
        <v>0.33333333333333331</v>
      </c>
      <c r="E138" s="3">
        <v>0</v>
      </c>
      <c r="F138" s="2">
        <f>E138/$M$138</f>
        <v>0</v>
      </c>
      <c r="G138" s="3">
        <v>0</v>
      </c>
      <c r="H138" s="2">
        <f>G138/$M$138</f>
        <v>0</v>
      </c>
      <c r="I138" s="3">
        <v>2</v>
      </c>
      <c r="J138" s="2">
        <f>I138/$M$138</f>
        <v>0.16666666666666666</v>
      </c>
      <c r="K138" s="3">
        <v>6</v>
      </c>
      <c r="L138" s="2">
        <f>K138/$M$138</f>
        <v>0.5</v>
      </c>
      <c r="M138" s="9">
        <v>12</v>
      </c>
      <c r="N138" s="9">
        <v>17</v>
      </c>
      <c r="O138" s="9">
        <v>29</v>
      </c>
      <c r="P138" s="103"/>
    </row>
    <row r="141" spans="2:16" x14ac:dyDescent="0.25">
      <c r="B141" s="25"/>
      <c r="C141" s="102" t="s">
        <v>49</v>
      </c>
    </row>
    <row r="143" spans="2:16" x14ac:dyDescent="0.2">
      <c r="B143" s="253" t="s">
        <v>50</v>
      </c>
      <c r="C143" s="257" t="s">
        <v>269</v>
      </c>
      <c r="D143" s="257"/>
      <c r="E143" s="257"/>
      <c r="F143" s="257"/>
      <c r="G143" s="257"/>
      <c r="H143" s="257"/>
      <c r="I143" s="257"/>
      <c r="J143" s="257"/>
      <c r="K143" s="257"/>
      <c r="L143" s="257"/>
      <c r="M143" s="257"/>
      <c r="N143" s="257"/>
      <c r="O143" s="257"/>
    </row>
    <row r="144" spans="2:16" x14ac:dyDescent="0.2">
      <c r="B144" s="253"/>
      <c r="C144" s="257"/>
      <c r="D144" s="257"/>
      <c r="E144" s="257"/>
      <c r="F144" s="257"/>
      <c r="G144" s="257"/>
      <c r="H144" s="257"/>
      <c r="I144" s="257"/>
      <c r="J144" s="257"/>
      <c r="K144" s="257"/>
      <c r="L144" s="257"/>
      <c r="M144" s="257"/>
      <c r="N144" s="257"/>
      <c r="O144" s="257"/>
    </row>
    <row r="145" spans="2:20" ht="24" x14ac:dyDescent="0.2">
      <c r="B145" s="253"/>
      <c r="C145" s="92" t="s">
        <v>51</v>
      </c>
      <c r="D145" s="32"/>
      <c r="E145" s="92" t="s">
        <v>52</v>
      </c>
      <c r="F145" s="32"/>
      <c r="G145" s="92" t="s">
        <v>53</v>
      </c>
      <c r="H145" s="32"/>
      <c r="I145" s="92" t="s">
        <v>54</v>
      </c>
      <c r="J145" s="32"/>
      <c r="K145" s="92" t="s">
        <v>55</v>
      </c>
      <c r="L145" s="32"/>
      <c r="M145" s="92" t="s">
        <v>4</v>
      </c>
      <c r="N145" s="92" t="s">
        <v>5</v>
      </c>
      <c r="O145" s="92" t="s">
        <v>6</v>
      </c>
    </row>
    <row r="146" spans="2:20" x14ac:dyDescent="0.25">
      <c r="B146" s="24" t="s">
        <v>27</v>
      </c>
      <c r="C146" s="10">
        <v>0</v>
      </c>
      <c r="D146" s="2">
        <f>C146/$M$146</f>
        <v>0</v>
      </c>
      <c r="E146" s="3">
        <v>2</v>
      </c>
      <c r="F146" s="2">
        <f>E146/$M$146</f>
        <v>4.3478260869565216E-2</v>
      </c>
      <c r="G146" s="3">
        <v>9</v>
      </c>
      <c r="H146" s="2">
        <f>G146/$M$146</f>
        <v>0.19565217391304349</v>
      </c>
      <c r="I146" s="3">
        <v>29</v>
      </c>
      <c r="J146" s="2">
        <f>I146/$M$146</f>
        <v>0.63043478260869568</v>
      </c>
      <c r="K146" s="3">
        <v>6</v>
      </c>
      <c r="L146" s="2">
        <f>K146/$M$146</f>
        <v>0.13043478260869565</v>
      </c>
      <c r="M146" s="9">
        <v>46</v>
      </c>
      <c r="N146" s="9">
        <v>1</v>
      </c>
      <c r="O146" s="9">
        <v>47</v>
      </c>
      <c r="P146" s="103"/>
    </row>
    <row r="147" spans="2:20" x14ac:dyDescent="0.25">
      <c r="B147" s="24" t="s">
        <v>28</v>
      </c>
      <c r="C147" s="10">
        <v>0</v>
      </c>
      <c r="D147" s="2">
        <f>C147/$M$147</f>
        <v>0</v>
      </c>
      <c r="E147" s="3">
        <v>0</v>
      </c>
      <c r="F147" s="2">
        <f>E147/$M$147</f>
        <v>0</v>
      </c>
      <c r="G147" s="3">
        <v>3</v>
      </c>
      <c r="H147" s="2">
        <f>G147/$M$147</f>
        <v>0.17647058823529413</v>
      </c>
      <c r="I147" s="3">
        <v>12</v>
      </c>
      <c r="J147" s="2">
        <f>I147/$M$147</f>
        <v>0.70588235294117652</v>
      </c>
      <c r="K147" s="3">
        <v>2</v>
      </c>
      <c r="L147" s="2">
        <f>K147/$M$147</f>
        <v>0.11764705882352941</v>
      </c>
      <c r="M147" s="11">
        <v>17</v>
      </c>
      <c r="N147" s="11">
        <v>1</v>
      </c>
      <c r="O147" s="9">
        <v>18</v>
      </c>
      <c r="P147" s="103"/>
    </row>
    <row r="148" spans="2:20" x14ac:dyDescent="0.25">
      <c r="B148" s="24" t="s">
        <v>29</v>
      </c>
      <c r="C148" s="10">
        <v>0</v>
      </c>
      <c r="D148" s="2">
        <f>C148/$M$148</f>
        <v>0</v>
      </c>
      <c r="E148" s="3">
        <v>2</v>
      </c>
      <c r="F148" s="2">
        <f>E148/$M$148</f>
        <v>6.8965517241379309E-2</v>
      </c>
      <c r="G148" s="3">
        <v>6</v>
      </c>
      <c r="H148" s="2">
        <f>G148/$M$148</f>
        <v>0.20689655172413793</v>
      </c>
      <c r="I148" s="3">
        <v>17</v>
      </c>
      <c r="J148" s="2">
        <f>I148/$M$148</f>
        <v>0.58620689655172409</v>
      </c>
      <c r="K148" s="3">
        <v>4</v>
      </c>
      <c r="L148" s="2">
        <f>K148/$M$148</f>
        <v>0.13793103448275862</v>
      </c>
      <c r="M148" s="11">
        <v>29</v>
      </c>
      <c r="N148" s="11">
        <v>0</v>
      </c>
      <c r="O148" s="41">
        <v>29</v>
      </c>
      <c r="P148" s="103"/>
    </row>
    <row r="151" spans="2:20" x14ac:dyDescent="0.25">
      <c r="C151" s="102" t="s">
        <v>56</v>
      </c>
    </row>
    <row r="153" spans="2:20" x14ac:dyDescent="0.2">
      <c r="C153" s="102" t="s">
        <v>57</v>
      </c>
    </row>
    <row r="155" spans="2:20" ht="15" customHeight="1" x14ac:dyDescent="0.2">
      <c r="B155" s="254" t="s">
        <v>58</v>
      </c>
      <c r="C155" s="257" t="s">
        <v>268</v>
      </c>
      <c r="D155" s="257"/>
      <c r="E155" s="257"/>
      <c r="F155" s="257"/>
      <c r="G155" s="257"/>
      <c r="H155" s="257"/>
      <c r="I155" s="257"/>
      <c r="J155" s="257"/>
      <c r="K155" s="257"/>
      <c r="L155" s="257"/>
      <c r="M155" s="257"/>
      <c r="N155" s="257"/>
      <c r="O155" s="257"/>
      <c r="P155" s="257"/>
      <c r="Q155" s="257"/>
      <c r="R155" s="257"/>
      <c r="S155" s="257"/>
    </row>
    <row r="156" spans="2:20" x14ac:dyDescent="0.2">
      <c r="B156" s="254"/>
      <c r="C156" s="257"/>
      <c r="D156" s="257"/>
      <c r="E156" s="257"/>
      <c r="F156" s="257"/>
      <c r="G156" s="257"/>
      <c r="H156" s="257"/>
      <c r="I156" s="257"/>
      <c r="J156" s="257"/>
      <c r="K156" s="257"/>
      <c r="L156" s="257"/>
      <c r="M156" s="257"/>
      <c r="N156" s="257"/>
      <c r="O156" s="257"/>
      <c r="P156" s="257"/>
      <c r="Q156" s="257"/>
      <c r="R156" s="257"/>
      <c r="S156" s="257"/>
    </row>
    <row r="157" spans="2:20" ht="36" x14ac:dyDescent="0.2">
      <c r="B157" s="254"/>
      <c r="C157" s="92" t="s">
        <v>59</v>
      </c>
      <c r="D157" s="32"/>
      <c r="E157" s="92"/>
      <c r="F157" s="32"/>
      <c r="G157" s="93"/>
      <c r="H157" s="32"/>
      <c r="I157" s="93"/>
      <c r="J157" s="32"/>
      <c r="K157" s="92" t="s">
        <v>60</v>
      </c>
      <c r="L157" s="32"/>
      <c r="M157" s="92" t="s">
        <v>61</v>
      </c>
      <c r="N157" s="32"/>
      <c r="O157" s="92" t="s">
        <v>62</v>
      </c>
      <c r="P157" s="32"/>
      <c r="Q157" s="92" t="s">
        <v>4</v>
      </c>
      <c r="R157" s="92" t="s">
        <v>5</v>
      </c>
      <c r="S157" s="92" t="s">
        <v>6</v>
      </c>
    </row>
    <row r="158" spans="2:20" x14ac:dyDescent="0.25">
      <c r="B158" s="24" t="s">
        <v>34</v>
      </c>
      <c r="C158" s="10">
        <v>0</v>
      </c>
      <c r="D158" s="2">
        <f>C158/$Q$158</f>
        <v>0</v>
      </c>
      <c r="E158" s="3">
        <v>0</v>
      </c>
      <c r="F158" s="2">
        <f>E158/$Q$158</f>
        <v>0</v>
      </c>
      <c r="G158" s="3">
        <v>3</v>
      </c>
      <c r="H158" s="2">
        <f>G158/$Q$158</f>
        <v>6.8181818181818177E-2</v>
      </c>
      <c r="I158" s="3">
        <v>2</v>
      </c>
      <c r="J158" s="2">
        <f>I158/$Q$158</f>
        <v>4.5454545454545456E-2</v>
      </c>
      <c r="K158" s="3">
        <v>7</v>
      </c>
      <c r="L158" s="2">
        <f>K158/$Q$158</f>
        <v>0.15909090909090909</v>
      </c>
      <c r="M158" s="4">
        <v>12</v>
      </c>
      <c r="N158" s="2">
        <f>M158/$Q$158</f>
        <v>0.27272727272727271</v>
      </c>
      <c r="O158" s="3">
        <v>20</v>
      </c>
      <c r="P158" s="2">
        <f>O158/$Q$158</f>
        <v>0.45454545454545453</v>
      </c>
      <c r="Q158" s="4">
        <v>44</v>
      </c>
      <c r="R158" s="4">
        <v>3</v>
      </c>
      <c r="S158" s="4">
        <v>47</v>
      </c>
      <c r="T158" s="103"/>
    </row>
    <row r="159" spans="2:20" x14ac:dyDescent="0.25">
      <c r="B159" s="24" t="s">
        <v>63</v>
      </c>
      <c r="C159" s="10">
        <v>0</v>
      </c>
      <c r="D159" s="2">
        <f>C159/$Q$159</f>
        <v>0</v>
      </c>
      <c r="E159" s="3">
        <v>0</v>
      </c>
      <c r="F159" s="2">
        <f>E159/$Q$159</f>
        <v>0</v>
      </c>
      <c r="G159" s="3">
        <v>1</v>
      </c>
      <c r="H159" s="2">
        <f>G159/$Q$159</f>
        <v>2.2727272727272728E-2</v>
      </c>
      <c r="I159" s="3">
        <v>1</v>
      </c>
      <c r="J159" s="2">
        <f>I159/$Q$159</f>
        <v>2.2727272727272728E-2</v>
      </c>
      <c r="K159" s="3">
        <v>3</v>
      </c>
      <c r="L159" s="2">
        <f>K159/$Q$159</f>
        <v>6.8181818181818177E-2</v>
      </c>
      <c r="M159" s="11">
        <v>2</v>
      </c>
      <c r="N159" s="2">
        <f>M159/$Q$159</f>
        <v>4.5454545454545456E-2</v>
      </c>
      <c r="O159" s="3">
        <v>37</v>
      </c>
      <c r="P159" s="2">
        <f>O159/$Q$159</f>
        <v>0.84090909090909094</v>
      </c>
      <c r="Q159" s="11">
        <v>44</v>
      </c>
      <c r="R159" s="4">
        <v>3</v>
      </c>
      <c r="S159" s="4">
        <v>47</v>
      </c>
      <c r="T159" s="103"/>
    </row>
    <row r="160" spans="2:20" x14ac:dyDescent="0.2">
      <c r="B160" s="24" t="s">
        <v>64</v>
      </c>
      <c r="C160" s="10">
        <v>3</v>
      </c>
      <c r="D160" s="2">
        <f>C160/$Q$160</f>
        <v>7.1428571428571425E-2</v>
      </c>
      <c r="E160" s="3">
        <v>7</v>
      </c>
      <c r="F160" s="2">
        <f>E160/$Q$160</f>
        <v>0.16666666666666666</v>
      </c>
      <c r="G160" s="3">
        <v>5</v>
      </c>
      <c r="H160" s="2">
        <f>G160/$Q$160</f>
        <v>0.11904761904761904</v>
      </c>
      <c r="I160" s="3">
        <v>4</v>
      </c>
      <c r="J160" s="2">
        <f>I160/$Q$160</f>
        <v>9.5238095238095233E-2</v>
      </c>
      <c r="K160" s="3">
        <v>7</v>
      </c>
      <c r="L160" s="2">
        <f>K160/$Q$160</f>
        <v>0.16666666666666666</v>
      </c>
      <c r="M160" s="4">
        <v>8</v>
      </c>
      <c r="N160" s="2">
        <f>M160/$Q$160</f>
        <v>0.19047619047619047</v>
      </c>
      <c r="O160" s="3">
        <v>8</v>
      </c>
      <c r="P160" s="2">
        <f>O160/$Q$160</f>
        <v>0.19047619047619047</v>
      </c>
      <c r="Q160" s="4">
        <v>42</v>
      </c>
      <c r="R160" s="4">
        <v>5</v>
      </c>
      <c r="S160" s="4">
        <v>47</v>
      </c>
      <c r="T160" s="103"/>
    </row>
    <row r="161" spans="2:20" x14ac:dyDescent="0.25">
      <c r="B161" s="24" t="s">
        <v>65</v>
      </c>
      <c r="C161" s="10">
        <v>5</v>
      </c>
      <c r="D161" s="2">
        <f>C161/$Q$161</f>
        <v>0.11627906976744186</v>
      </c>
      <c r="E161" s="3">
        <v>9</v>
      </c>
      <c r="F161" s="2">
        <f>E161/$Q$161</f>
        <v>0.20930232558139536</v>
      </c>
      <c r="G161" s="3">
        <v>4</v>
      </c>
      <c r="H161" s="2">
        <f>G161/$Q$161</f>
        <v>9.3023255813953487E-2</v>
      </c>
      <c r="I161" s="3">
        <v>3</v>
      </c>
      <c r="J161" s="2">
        <f>I161/$Q$161</f>
        <v>6.9767441860465115E-2</v>
      </c>
      <c r="K161" s="3">
        <v>8</v>
      </c>
      <c r="L161" s="2">
        <f>K161/$Q$161</f>
        <v>0.18604651162790697</v>
      </c>
      <c r="M161" s="11">
        <v>7</v>
      </c>
      <c r="N161" s="2">
        <f>M161/$Q$161</f>
        <v>0.16279069767441862</v>
      </c>
      <c r="O161" s="3">
        <v>7</v>
      </c>
      <c r="P161" s="2">
        <f>O161/$Q$161</f>
        <v>0.16279069767441862</v>
      </c>
      <c r="Q161" s="4">
        <v>43</v>
      </c>
      <c r="R161" s="4">
        <v>4</v>
      </c>
      <c r="S161" s="4">
        <v>47</v>
      </c>
      <c r="T161" s="103"/>
    </row>
    <row r="162" spans="2:20" x14ac:dyDescent="0.2">
      <c r="B162" s="24" t="s">
        <v>66</v>
      </c>
      <c r="C162" s="10">
        <v>1</v>
      </c>
      <c r="D162" s="2">
        <f>C162/$Q$162</f>
        <v>2.2222222222222223E-2</v>
      </c>
      <c r="E162" s="3">
        <v>4</v>
      </c>
      <c r="F162" s="2">
        <f>E162/$Q$162</f>
        <v>8.8888888888888892E-2</v>
      </c>
      <c r="G162" s="3">
        <v>5</v>
      </c>
      <c r="H162" s="2">
        <f>G162/$Q$162</f>
        <v>0.1111111111111111</v>
      </c>
      <c r="I162" s="3">
        <v>4</v>
      </c>
      <c r="J162" s="2">
        <f>I162/$Q$162</f>
        <v>8.8888888888888892E-2</v>
      </c>
      <c r="K162" s="3">
        <v>6</v>
      </c>
      <c r="L162" s="2">
        <f>K162/$Q$162</f>
        <v>0.13333333333333333</v>
      </c>
      <c r="M162" s="4">
        <v>4</v>
      </c>
      <c r="N162" s="2">
        <f>M162/$Q$162</f>
        <v>8.8888888888888892E-2</v>
      </c>
      <c r="O162" s="3">
        <v>21</v>
      </c>
      <c r="P162" s="2">
        <f>O162/$Q$162</f>
        <v>0.46666666666666667</v>
      </c>
      <c r="Q162" s="4">
        <v>45</v>
      </c>
      <c r="R162" s="4">
        <v>2</v>
      </c>
      <c r="S162" s="4">
        <v>47</v>
      </c>
      <c r="T162" s="103"/>
    </row>
    <row r="163" spans="2:20" x14ac:dyDescent="0.25">
      <c r="B163" s="24" t="s">
        <v>67</v>
      </c>
      <c r="C163" s="10">
        <v>4</v>
      </c>
      <c r="D163" s="2">
        <f>C163/$Q$163</f>
        <v>8.8888888888888892E-2</v>
      </c>
      <c r="E163" s="3">
        <v>9</v>
      </c>
      <c r="F163" s="2">
        <f>E163/$Q$163</f>
        <v>0.2</v>
      </c>
      <c r="G163" s="3">
        <v>5</v>
      </c>
      <c r="H163" s="2">
        <f>G163/$Q$163</f>
        <v>0.1111111111111111</v>
      </c>
      <c r="I163" s="3">
        <v>6</v>
      </c>
      <c r="J163" s="2">
        <f>I163/$Q$163</f>
        <v>0.13333333333333333</v>
      </c>
      <c r="K163" s="3">
        <v>3</v>
      </c>
      <c r="L163" s="2">
        <f>K163/$Q$163</f>
        <v>6.6666666666666666E-2</v>
      </c>
      <c r="M163" s="11">
        <v>7</v>
      </c>
      <c r="N163" s="2">
        <f>M163/$Q$163</f>
        <v>0.15555555555555556</v>
      </c>
      <c r="O163" s="3">
        <v>11</v>
      </c>
      <c r="P163" s="2">
        <f>O163/$Q$163</f>
        <v>0.24444444444444444</v>
      </c>
      <c r="Q163" s="4">
        <v>45</v>
      </c>
      <c r="R163" s="4">
        <v>2</v>
      </c>
      <c r="S163" s="4">
        <v>47</v>
      </c>
      <c r="T163" s="103"/>
    </row>
    <row r="164" spans="2:20" x14ac:dyDescent="0.25">
      <c r="B164" s="24" t="s">
        <v>68</v>
      </c>
      <c r="C164" s="10">
        <v>14</v>
      </c>
      <c r="D164" s="2">
        <f>C164/$Q$164</f>
        <v>0.32558139534883723</v>
      </c>
      <c r="E164" s="3">
        <v>9</v>
      </c>
      <c r="F164" s="2">
        <f>E164/$Q$164</f>
        <v>0.20930232558139536</v>
      </c>
      <c r="G164" s="3">
        <v>6</v>
      </c>
      <c r="H164" s="2">
        <f>G164/$Q$164</f>
        <v>0.13953488372093023</v>
      </c>
      <c r="I164" s="3">
        <v>4</v>
      </c>
      <c r="J164" s="2">
        <f>I164/$Q$164</f>
        <v>9.3023255813953487E-2</v>
      </c>
      <c r="K164" s="3">
        <v>5</v>
      </c>
      <c r="L164" s="2">
        <f>K164/$Q$164</f>
        <v>0.11627906976744186</v>
      </c>
      <c r="M164" s="11">
        <v>1</v>
      </c>
      <c r="N164" s="2">
        <f>M164/$Q$164</f>
        <v>2.3255813953488372E-2</v>
      </c>
      <c r="O164" s="3">
        <v>4</v>
      </c>
      <c r="P164" s="2">
        <f>O164/$Q$164</f>
        <v>9.3023255813953487E-2</v>
      </c>
      <c r="Q164" s="9">
        <v>43</v>
      </c>
      <c r="R164" s="9">
        <v>4</v>
      </c>
      <c r="S164" s="4">
        <v>47</v>
      </c>
      <c r="T164" s="103"/>
    </row>
    <row r="167" spans="2:20" x14ac:dyDescent="0.2">
      <c r="C167" s="102" t="s">
        <v>69</v>
      </c>
    </row>
    <row r="169" spans="2:20" ht="15" customHeight="1" x14ac:dyDescent="0.2">
      <c r="B169" s="254" t="s">
        <v>58</v>
      </c>
      <c r="C169" s="247" t="s">
        <v>267</v>
      </c>
      <c r="D169" s="248"/>
      <c r="E169" s="248"/>
      <c r="F169" s="248"/>
      <c r="G169" s="248"/>
      <c r="H169" s="248"/>
      <c r="I169" s="248"/>
      <c r="J169" s="248"/>
      <c r="K169" s="248"/>
      <c r="L169" s="248"/>
      <c r="M169" s="248"/>
      <c r="N169" s="248"/>
      <c r="O169" s="248"/>
      <c r="P169" s="248"/>
      <c r="Q169" s="248"/>
      <c r="R169" s="248"/>
      <c r="S169" s="249"/>
    </row>
    <row r="170" spans="2:20" x14ac:dyDescent="0.2">
      <c r="B170" s="254"/>
      <c r="C170" s="250"/>
      <c r="D170" s="251"/>
      <c r="E170" s="251"/>
      <c r="F170" s="251"/>
      <c r="G170" s="251"/>
      <c r="H170" s="251"/>
      <c r="I170" s="251"/>
      <c r="J170" s="251"/>
      <c r="K170" s="251"/>
      <c r="L170" s="251"/>
      <c r="M170" s="251"/>
      <c r="N170" s="251"/>
      <c r="O170" s="251"/>
      <c r="P170" s="251"/>
      <c r="Q170" s="251"/>
      <c r="R170" s="251"/>
      <c r="S170" s="252"/>
    </row>
    <row r="171" spans="2:20" ht="36" x14ac:dyDescent="0.2">
      <c r="B171" s="254"/>
      <c r="C171" s="92" t="s">
        <v>59</v>
      </c>
      <c r="D171" s="32"/>
      <c r="E171" s="92"/>
      <c r="F171" s="32"/>
      <c r="G171" s="92"/>
      <c r="H171" s="32"/>
      <c r="I171" s="92"/>
      <c r="J171" s="32"/>
      <c r="K171" s="92"/>
      <c r="L171" s="32"/>
      <c r="M171" s="92"/>
      <c r="N171" s="32"/>
      <c r="O171" s="92" t="s">
        <v>62</v>
      </c>
      <c r="P171" s="32"/>
      <c r="Q171" s="92" t="s">
        <v>4</v>
      </c>
      <c r="R171" s="92" t="s">
        <v>5</v>
      </c>
      <c r="S171" s="92" t="s">
        <v>6</v>
      </c>
    </row>
    <row r="172" spans="2:20" x14ac:dyDescent="0.25">
      <c r="B172" s="24" t="s">
        <v>34</v>
      </c>
      <c r="C172" s="10">
        <v>0</v>
      </c>
      <c r="D172" s="2">
        <f>C172/$Q$172</f>
        <v>0</v>
      </c>
      <c r="E172" s="3">
        <v>0</v>
      </c>
      <c r="F172" s="2">
        <f>E172/$Q$172</f>
        <v>0</v>
      </c>
      <c r="G172" s="3">
        <v>0</v>
      </c>
      <c r="H172" s="2">
        <f>G172/$Q$172</f>
        <v>0</v>
      </c>
      <c r="I172" s="3">
        <v>2</v>
      </c>
      <c r="J172" s="2">
        <f>I172/$Q$172</f>
        <v>0.11764705882352941</v>
      </c>
      <c r="K172" s="3">
        <v>2</v>
      </c>
      <c r="L172" s="2">
        <f>K172/$Q$172</f>
        <v>0.11764705882352941</v>
      </c>
      <c r="M172" s="4">
        <v>5</v>
      </c>
      <c r="N172" s="2">
        <f>M172/$Q$172</f>
        <v>0.29411764705882354</v>
      </c>
      <c r="O172" s="3">
        <v>8</v>
      </c>
      <c r="P172" s="2">
        <f>O172/$Q$172</f>
        <v>0.47058823529411764</v>
      </c>
      <c r="Q172" s="4">
        <v>17</v>
      </c>
      <c r="R172" s="4">
        <v>1</v>
      </c>
      <c r="S172" s="4">
        <v>18</v>
      </c>
      <c r="T172" s="103"/>
    </row>
    <row r="173" spans="2:20" x14ac:dyDescent="0.25">
      <c r="B173" s="24" t="s">
        <v>70</v>
      </c>
      <c r="C173" s="10">
        <v>0</v>
      </c>
      <c r="D173" s="2">
        <f>C173/$Q$173</f>
        <v>0</v>
      </c>
      <c r="E173" s="3">
        <v>0</v>
      </c>
      <c r="F173" s="2">
        <f>E173/$Q$173</f>
        <v>0</v>
      </c>
      <c r="G173" s="3">
        <v>1</v>
      </c>
      <c r="H173" s="2">
        <f>G173/$Q$173</f>
        <v>5.8823529411764705E-2</v>
      </c>
      <c r="I173" s="3">
        <v>1</v>
      </c>
      <c r="J173" s="2">
        <f>I173/$Q$173</f>
        <v>5.8823529411764705E-2</v>
      </c>
      <c r="K173" s="3">
        <v>3</v>
      </c>
      <c r="L173" s="2">
        <f>K173/$Q$173</f>
        <v>0.17647058823529413</v>
      </c>
      <c r="M173" s="11">
        <v>1</v>
      </c>
      <c r="N173" s="2">
        <f>M173/$Q$173</f>
        <v>5.8823529411764705E-2</v>
      </c>
      <c r="O173" s="3">
        <v>11</v>
      </c>
      <c r="P173" s="2">
        <f>O173/$Q$173</f>
        <v>0.6470588235294118</v>
      </c>
      <c r="Q173" s="4">
        <v>17</v>
      </c>
      <c r="R173" s="4">
        <v>1</v>
      </c>
      <c r="S173" s="4">
        <v>18</v>
      </c>
      <c r="T173" s="103"/>
    </row>
    <row r="174" spans="2:20" x14ac:dyDescent="0.2">
      <c r="B174" s="24" t="s">
        <v>64</v>
      </c>
      <c r="C174" s="10">
        <v>1</v>
      </c>
      <c r="D174" s="2">
        <f>C174/$Q$174</f>
        <v>6.6666666666666666E-2</v>
      </c>
      <c r="E174" s="3">
        <v>3</v>
      </c>
      <c r="F174" s="2">
        <f>E174/$Q$174</f>
        <v>0.2</v>
      </c>
      <c r="G174" s="3">
        <v>1</v>
      </c>
      <c r="H174" s="2">
        <f>G174/$Q$174</f>
        <v>6.6666666666666666E-2</v>
      </c>
      <c r="I174" s="3">
        <v>2</v>
      </c>
      <c r="J174" s="2">
        <f>I174/$Q$174</f>
        <v>0.13333333333333333</v>
      </c>
      <c r="K174" s="3">
        <v>1</v>
      </c>
      <c r="L174" s="2">
        <f>K174/$Q$174</f>
        <v>6.6666666666666666E-2</v>
      </c>
      <c r="M174" s="4">
        <v>4</v>
      </c>
      <c r="N174" s="2">
        <f>M174/$Q$174</f>
        <v>0.26666666666666666</v>
      </c>
      <c r="O174" s="3">
        <v>3</v>
      </c>
      <c r="P174" s="2">
        <f>O174/$Q$174</f>
        <v>0.2</v>
      </c>
      <c r="Q174" s="4">
        <v>15</v>
      </c>
      <c r="R174" s="4">
        <v>3</v>
      </c>
      <c r="S174" s="4">
        <v>18</v>
      </c>
      <c r="T174" s="103"/>
    </row>
    <row r="175" spans="2:20" x14ac:dyDescent="0.25">
      <c r="B175" s="24" t="s">
        <v>65</v>
      </c>
      <c r="C175" s="10">
        <v>1</v>
      </c>
      <c r="D175" s="2">
        <f>C175/$Q$175</f>
        <v>6.6666666666666666E-2</v>
      </c>
      <c r="E175" s="3">
        <v>5</v>
      </c>
      <c r="F175" s="2">
        <f>E175/$Q$175</f>
        <v>0.33333333333333331</v>
      </c>
      <c r="G175" s="3">
        <v>1</v>
      </c>
      <c r="H175" s="2">
        <f>G175/$Q$175</f>
        <v>6.6666666666666666E-2</v>
      </c>
      <c r="I175" s="3">
        <v>0</v>
      </c>
      <c r="J175" s="2">
        <f>I175/$Q$175</f>
        <v>0</v>
      </c>
      <c r="K175" s="3">
        <v>1</v>
      </c>
      <c r="L175" s="2">
        <f>K175/$Q$175</f>
        <v>6.6666666666666666E-2</v>
      </c>
      <c r="M175" s="11">
        <v>3</v>
      </c>
      <c r="N175" s="2">
        <f>M175/$Q$175</f>
        <v>0.2</v>
      </c>
      <c r="O175" s="3">
        <v>4</v>
      </c>
      <c r="P175" s="2">
        <f>O175/$Q$175</f>
        <v>0.26666666666666666</v>
      </c>
      <c r="Q175" s="4">
        <v>15</v>
      </c>
      <c r="R175" s="4">
        <v>3</v>
      </c>
      <c r="S175" s="4">
        <v>18</v>
      </c>
      <c r="T175" s="103"/>
    </row>
    <row r="176" spans="2:20" x14ac:dyDescent="0.2">
      <c r="B176" s="24" t="s">
        <v>66</v>
      </c>
      <c r="C176" s="10">
        <v>0</v>
      </c>
      <c r="D176" s="2">
        <f>C176/$Q$176</f>
        <v>0</v>
      </c>
      <c r="E176" s="3">
        <v>0</v>
      </c>
      <c r="F176" s="2">
        <f>E176/$Q$176</f>
        <v>0</v>
      </c>
      <c r="G176" s="3">
        <v>0</v>
      </c>
      <c r="H176" s="2">
        <f>G176/$Q$176</f>
        <v>0</v>
      </c>
      <c r="I176" s="3">
        <v>0</v>
      </c>
      <c r="J176" s="2">
        <f>I176/$Q$176</f>
        <v>0</v>
      </c>
      <c r="K176" s="3">
        <v>3</v>
      </c>
      <c r="L176" s="2">
        <f>K176/$Q$176</f>
        <v>0.17647058823529413</v>
      </c>
      <c r="M176" s="4">
        <v>3</v>
      </c>
      <c r="N176" s="2">
        <f>M176/$Q$176</f>
        <v>0.17647058823529413</v>
      </c>
      <c r="O176" s="3">
        <v>11</v>
      </c>
      <c r="P176" s="2">
        <f>O176/$Q$176</f>
        <v>0.6470588235294118</v>
      </c>
      <c r="Q176" s="11">
        <v>17</v>
      </c>
      <c r="R176" s="4">
        <v>1</v>
      </c>
      <c r="S176" s="4">
        <v>18</v>
      </c>
      <c r="T176" s="103"/>
    </row>
    <row r="177" spans="2:20" x14ac:dyDescent="0.25">
      <c r="B177" s="24" t="s">
        <v>67</v>
      </c>
      <c r="C177" s="10">
        <v>0</v>
      </c>
      <c r="D177" s="2">
        <f>C177/$Q$177</f>
        <v>0</v>
      </c>
      <c r="E177" s="3">
        <v>4</v>
      </c>
      <c r="F177" s="2">
        <f>E177/$Q$177</f>
        <v>0.23529411764705882</v>
      </c>
      <c r="G177" s="3">
        <v>1</v>
      </c>
      <c r="H177" s="2">
        <f>G177/$Q$177</f>
        <v>5.8823529411764705E-2</v>
      </c>
      <c r="I177" s="3">
        <v>2</v>
      </c>
      <c r="J177" s="2">
        <f>I177/$Q$177</f>
        <v>0.11764705882352941</v>
      </c>
      <c r="K177" s="3">
        <v>2</v>
      </c>
      <c r="L177" s="2">
        <f>K177/$Q$177</f>
        <v>0.11764705882352941</v>
      </c>
      <c r="M177" s="11">
        <v>3</v>
      </c>
      <c r="N177" s="2">
        <f>M177/$Q$177</f>
        <v>0.17647058823529413</v>
      </c>
      <c r="O177" s="3">
        <v>5</v>
      </c>
      <c r="P177" s="2">
        <f>O177/$Q$177</f>
        <v>0.29411764705882354</v>
      </c>
      <c r="Q177" s="11">
        <v>17</v>
      </c>
      <c r="R177" s="4">
        <v>1</v>
      </c>
      <c r="S177" s="4">
        <v>18</v>
      </c>
      <c r="T177" s="103"/>
    </row>
    <row r="178" spans="2:20" x14ac:dyDescent="0.25">
      <c r="B178" s="24" t="s">
        <v>68</v>
      </c>
      <c r="C178" s="10">
        <v>4</v>
      </c>
      <c r="D178" s="2">
        <f>C178/$Q$178</f>
        <v>0.25</v>
      </c>
      <c r="E178" s="3">
        <v>3</v>
      </c>
      <c r="F178" s="2">
        <f>E178/$Q$178</f>
        <v>0.1875</v>
      </c>
      <c r="G178" s="3">
        <v>3</v>
      </c>
      <c r="H178" s="2">
        <f>G178/$Q$178</f>
        <v>0.1875</v>
      </c>
      <c r="I178" s="3">
        <v>2</v>
      </c>
      <c r="J178" s="2">
        <f>I178/$Q$178</f>
        <v>0.125</v>
      </c>
      <c r="K178" s="3">
        <v>1</v>
      </c>
      <c r="L178" s="2">
        <f>K178/$Q$178</f>
        <v>6.25E-2</v>
      </c>
      <c r="M178" s="11">
        <v>1</v>
      </c>
      <c r="N178" s="2">
        <f>M178/$Q$178</f>
        <v>6.25E-2</v>
      </c>
      <c r="O178" s="3">
        <v>2</v>
      </c>
      <c r="P178" s="2">
        <f>O178/$Q$178</f>
        <v>0.125</v>
      </c>
      <c r="Q178" s="9">
        <v>16</v>
      </c>
      <c r="R178" s="9">
        <v>2</v>
      </c>
      <c r="S178" s="4">
        <v>18</v>
      </c>
      <c r="T178" s="103"/>
    </row>
    <row r="181" spans="2:20" x14ac:dyDescent="0.2">
      <c r="C181" s="102" t="s">
        <v>71</v>
      </c>
    </row>
    <row r="183" spans="2:20" ht="15.75" customHeight="1" x14ac:dyDescent="0.2">
      <c r="B183" s="254" t="s">
        <v>58</v>
      </c>
      <c r="C183" s="257" t="s">
        <v>266</v>
      </c>
      <c r="D183" s="257"/>
      <c r="E183" s="257"/>
      <c r="F183" s="257"/>
      <c r="G183" s="257"/>
      <c r="H183" s="257"/>
      <c r="I183" s="257"/>
      <c r="J183" s="257"/>
      <c r="K183" s="257"/>
      <c r="L183" s="257"/>
      <c r="M183" s="257"/>
      <c r="N183" s="257"/>
      <c r="O183" s="257"/>
      <c r="P183" s="257"/>
      <c r="Q183" s="257"/>
      <c r="R183" s="257"/>
      <c r="S183" s="257"/>
    </row>
    <row r="184" spans="2:20" x14ac:dyDescent="0.2">
      <c r="B184" s="254"/>
      <c r="C184" s="257"/>
      <c r="D184" s="257"/>
      <c r="E184" s="257"/>
      <c r="F184" s="257"/>
      <c r="G184" s="257"/>
      <c r="H184" s="257"/>
      <c r="I184" s="257"/>
      <c r="J184" s="257"/>
      <c r="K184" s="257"/>
      <c r="L184" s="257"/>
      <c r="M184" s="257"/>
      <c r="N184" s="257"/>
      <c r="O184" s="257"/>
      <c r="P184" s="257"/>
      <c r="Q184" s="257"/>
      <c r="R184" s="257"/>
      <c r="S184" s="257"/>
    </row>
    <row r="185" spans="2:20" ht="36" x14ac:dyDescent="0.2">
      <c r="B185" s="254"/>
      <c r="C185" s="92" t="s">
        <v>59</v>
      </c>
      <c r="D185" s="32"/>
      <c r="E185" s="92"/>
      <c r="F185" s="32"/>
      <c r="G185" s="93"/>
      <c r="H185" s="32"/>
      <c r="I185" s="93"/>
      <c r="J185" s="32"/>
      <c r="K185" s="92" t="s">
        <v>60</v>
      </c>
      <c r="L185" s="32"/>
      <c r="M185" s="92" t="s">
        <v>61</v>
      </c>
      <c r="N185" s="32"/>
      <c r="O185" s="92" t="s">
        <v>62</v>
      </c>
      <c r="P185" s="32"/>
      <c r="Q185" s="92" t="s">
        <v>4</v>
      </c>
      <c r="R185" s="92" t="s">
        <v>5</v>
      </c>
      <c r="S185" s="92" t="s">
        <v>6</v>
      </c>
    </row>
    <row r="186" spans="2:20" x14ac:dyDescent="0.25">
      <c r="B186" s="24" t="s">
        <v>34</v>
      </c>
      <c r="C186" s="10">
        <v>0</v>
      </c>
      <c r="D186" s="2">
        <f>C186/$Q$186</f>
        <v>0</v>
      </c>
      <c r="E186" s="3">
        <v>0</v>
      </c>
      <c r="F186" s="2">
        <f>E186/$Q$186</f>
        <v>0</v>
      </c>
      <c r="G186" s="3">
        <v>3</v>
      </c>
      <c r="H186" s="2">
        <f>G186/$Q$186</f>
        <v>0.1111111111111111</v>
      </c>
      <c r="I186" s="3">
        <v>0</v>
      </c>
      <c r="J186" s="2">
        <f>I186/$Q$186</f>
        <v>0</v>
      </c>
      <c r="K186" s="3">
        <v>5</v>
      </c>
      <c r="L186" s="2">
        <f>K186/$Q$186</f>
        <v>0.18518518518518517</v>
      </c>
      <c r="M186" s="4">
        <v>7</v>
      </c>
      <c r="N186" s="2">
        <f>M186/$Q$186</f>
        <v>0.25925925925925924</v>
      </c>
      <c r="O186" s="3">
        <v>12</v>
      </c>
      <c r="P186" s="2">
        <f>O186/$Q$186</f>
        <v>0.44444444444444442</v>
      </c>
      <c r="Q186" s="35">
        <f>O186+M186+K186+I186+G186+E186+C186</f>
        <v>27</v>
      </c>
      <c r="R186" s="4">
        <v>2</v>
      </c>
      <c r="S186" s="4">
        <v>29</v>
      </c>
      <c r="T186" s="103"/>
    </row>
    <row r="187" spans="2:20" x14ac:dyDescent="0.25">
      <c r="B187" s="24" t="s">
        <v>70</v>
      </c>
      <c r="C187" s="10">
        <v>0</v>
      </c>
      <c r="D187" s="2">
        <f>C187/$Q$187</f>
        <v>0</v>
      </c>
      <c r="E187" s="3">
        <v>0</v>
      </c>
      <c r="F187" s="2">
        <f>E187/$Q$187</f>
        <v>0</v>
      </c>
      <c r="G187" s="3">
        <v>0</v>
      </c>
      <c r="H187" s="2">
        <f>G187/$Q$187</f>
        <v>0</v>
      </c>
      <c r="I187" s="3">
        <v>0</v>
      </c>
      <c r="J187" s="2">
        <f>I187/$Q$187</f>
        <v>0</v>
      </c>
      <c r="K187" s="3">
        <v>0</v>
      </c>
      <c r="L187" s="2">
        <f>K187/$Q$187</f>
        <v>0</v>
      </c>
      <c r="M187" s="11">
        <v>1</v>
      </c>
      <c r="N187" s="2">
        <f>M187/$Q$187</f>
        <v>3.7037037037037035E-2</v>
      </c>
      <c r="O187" s="3">
        <v>26</v>
      </c>
      <c r="P187" s="2">
        <f>O187/$Q$187</f>
        <v>0.96296296296296291</v>
      </c>
      <c r="Q187" s="4">
        <v>27</v>
      </c>
      <c r="R187" s="4">
        <v>2</v>
      </c>
      <c r="S187" s="4">
        <v>29</v>
      </c>
      <c r="T187" s="103"/>
    </row>
    <row r="188" spans="2:20" x14ac:dyDescent="0.2">
      <c r="B188" s="24" t="s">
        <v>64</v>
      </c>
      <c r="C188" s="10">
        <v>2</v>
      </c>
      <c r="D188" s="2">
        <f>C188/$Q$188</f>
        <v>7.407407407407407E-2</v>
      </c>
      <c r="E188" s="3">
        <v>4</v>
      </c>
      <c r="F188" s="2">
        <f>E188/$Q$188</f>
        <v>0.14814814814814814</v>
      </c>
      <c r="G188" s="3">
        <v>4</v>
      </c>
      <c r="H188" s="2">
        <f>G188/$Q$188</f>
        <v>0.14814814814814814</v>
      </c>
      <c r="I188" s="3">
        <v>2</v>
      </c>
      <c r="J188" s="2">
        <f>I188/$Q$188</f>
        <v>7.407407407407407E-2</v>
      </c>
      <c r="K188" s="3">
        <v>6</v>
      </c>
      <c r="L188" s="2">
        <f>K188/$Q$188</f>
        <v>0.22222222222222221</v>
      </c>
      <c r="M188" s="4">
        <v>4</v>
      </c>
      <c r="N188" s="2">
        <f>M188/$Q$188</f>
        <v>0.14814814814814814</v>
      </c>
      <c r="O188" s="3">
        <v>5</v>
      </c>
      <c r="P188" s="2">
        <f>O188/$Q$188</f>
        <v>0.18518518518518517</v>
      </c>
      <c r="Q188" s="4">
        <v>27</v>
      </c>
      <c r="R188" s="4">
        <v>2</v>
      </c>
      <c r="S188" s="4">
        <v>29</v>
      </c>
      <c r="T188" s="103"/>
    </row>
    <row r="189" spans="2:20" x14ac:dyDescent="0.25">
      <c r="B189" s="24" t="s">
        <v>65</v>
      </c>
      <c r="C189" s="10">
        <v>4</v>
      </c>
      <c r="D189" s="2">
        <f>C189/$Q$189</f>
        <v>0.14285714285714285</v>
      </c>
      <c r="E189" s="3">
        <v>4</v>
      </c>
      <c r="F189" s="2">
        <f>E189/$Q$189</f>
        <v>0.14285714285714285</v>
      </c>
      <c r="G189" s="3">
        <v>3</v>
      </c>
      <c r="H189" s="2">
        <f>G189/$Q$189</f>
        <v>0.10714285714285714</v>
      </c>
      <c r="I189" s="3">
        <v>3</v>
      </c>
      <c r="J189" s="2">
        <f>I189/$Q$189</f>
        <v>0.10714285714285714</v>
      </c>
      <c r="K189" s="3">
        <v>7</v>
      </c>
      <c r="L189" s="2">
        <f>K189/$Q$189</f>
        <v>0.25</v>
      </c>
      <c r="M189" s="11">
        <v>4</v>
      </c>
      <c r="N189" s="2">
        <f>M189/$Q$189</f>
        <v>0.14285714285714285</v>
      </c>
      <c r="O189" s="3">
        <v>3</v>
      </c>
      <c r="P189" s="2">
        <f>O189/$Q$189</f>
        <v>0.10714285714285714</v>
      </c>
      <c r="Q189" s="4">
        <v>28</v>
      </c>
      <c r="R189" s="4">
        <v>1</v>
      </c>
      <c r="S189" s="4">
        <v>29</v>
      </c>
      <c r="T189" s="103"/>
    </row>
    <row r="190" spans="2:20" x14ac:dyDescent="0.2">
      <c r="B190" s="24" t="s">
        <v>66</v>
      </c>
      <c r="C190" s="10">
        <v>1</v>
      </c>
      <c r="D190" s="2">
        <f>C190/$Q$190</f>
        <v>3.5714285714285712E-2</v>
      </c>
      <c r="E190" s="3">
        <v>4</v>
      </c>
      <c r="F190" s="2">
        <f>E190/$Q$190</f>
        <v>0.14285714285714285</v>
      </c>
      <c r="G190" s="3">
        <v>5</v>
      </c>
      <c r="H190" s="2">
        <f>G190/$Q$190</f>
        <v>0.17857142857142858</v>
      </c>
      <c r="I190" s="3">
        <v>4</v>
      </c>
      <c r="J190" s="2">
        <f>I190/$Q$190</f>
        <v>0.14285714285714285</v>
      </c>
      <c r="K190" s="3">
        <v>3</v>
      </c>
      <c r="L190" s="2">
        <f>K190/$Q$190</f>
        <v>0.10714285714285714</v>
      </c>
      <c r="M190" s="4">
        <v>1</v>
      </c>
      <c r="N190" s="2">
        <f>M190/$Q$190</f>
        <v>3.5714285714285712E-2</v>
      </c>
      <c r="O190" s="3">
        <v>10</v>
      </c>
      <c r="P190" s="2">
        <f>O190/$Q$190</f>
        <v>0.35714285714285715</v>
      </c>
      <c r="Q190" s="4">
        <v>28</v>
      </c>
      <c r="R190" s="4">
        <v>1</v>
      </c>
      <c r="S190" s="4">
        <v>29</v>
      </c>
      <c r="T190" s="103"/>
    </row>
    <row r="191" spans="2:20" x14ac:dyDescent="0.25">
      <c r="B191" s="24" t="s">
        <v>67</v>
      </c>
      <c r="C191" s="10">
        <v>4</v>
      </c>
      <c r="D191" s="2">
        <f>C191/$Q$191</f>
        <v>0.14285714285714285</v>
      </c>
      <c r="E191" s="3">
        <v>5</v>
      </c>
      <c r="F191" s="2">
        <f>E191/$Q$191</f>
        <v>0.17857142857142858</v>
      </c>
      <c r="G191" s="3">
        <v>4</v>
      </c>
      <c r="H191" s="2">
        <f>G191/$Q$191</f>
        <v>0.14285714285714285</v>
      </c>
      <c r="I191" s="3">
        <v>4</v>
      </c>
      <c r="J191" s="2">
        <f>I191/$Q$191</f>
        <v>0.14285714285714285</v>
      </c>
      <c r="K191" s="3">
        <v>1</v>
      </c>
      <c r="L191" s="2">
        <f>K191/$Q$191</f>
        <v>3.5714285714285712E-2</v>
      </c>
      <c r="M191" s="11">
        <v>4</v>
      </c>
      <c r="N191" s="2">
        <f>M191/$Q$191</f>
        <v>0.14285714285714285</v>
      </c>
      <c r="O191" s="3">
        <v>6</v>
      </c>
      <c r="P191" s="2">
        <f>O191/$Q$191</f>
        <v>0.21428571428571427</v>
      </c>
      <c r="Q191" s="4">
        <v>28</v>
      </c>
      <c r="R191" s="4">
        <v>1</v>
      </c>
      <c r="S191" s="4">
        <v>29</v>
      </c>
      <c r="T191" s="103"/>
    </row>
    <row r="192" spans="2:20" x14ac:dyDescent="0.25">
      <c r="B192" s="26" t="s">
        <v>72</v>
      </c>
      <c r="C192" s="10">
        <v>10</v>
      </c>
      <c r="D192" s="2">
        <f>C192/$Q$192</f>
        <v>0.37037037037037035</v>
      </c>
      <c r="E192" s="3">
        <v>6</v>
      </c>
      <c r="F192" s="2">
        <f>E192/$Q$192</f>
        <v>0.22222222222222221</v>
      </c>
      <c r="G192" s="3">
        <v>3</v>
      </c>
      <c r="H192" s="2">
        <f>G192/$Q$192</f>
        <v>0.1111111111111111</v>
      </c>
      <c r="I192" s="3">
        <v>2</v>
      </c>
      <c r="J192" s="2">
        <f>I192/$Q$192</f>
        <v>7.407407407407407E-2</v>
      </c>
      <c r="K192" s="3">
        <v>4</v>
      </c>
      <c r="L192" s="2">
        <f>K192/$Q$192</f>
        <v>0.14814814814814814</v>
      </c>
      <c r="M192" s="11">
        <v>0</v>
      </c>
      <c r="N192" s="2">
        <f>M192/$Q$192</f>
        <v>0</v>
      </c>
      <c r="O192" s="3">
        <v>2</v>
      </c>
      <c r="P192" s="2">
        <f>O192/$Q$192</f>
        <v>7.407407407407407E-2</v>
      </c>
      <c r="Q192" s="9">
        <v>27</v>
      </c>
      <c r="R192" s="9">
        <v>2</v>
      </c>
      <c r="S192" s="4">
        <v>29</v>
      </c>
      <c r="T192" s="103"/>
    </row>
    <row r="195" spans="2:20" x14ac:dyDescent="0.2">
      <c r="C195" s="102" t="s">
        <v>73</v>
      </c>
    </row>
    <row r="197" spans="2:20" ht="15" customHeight="1" x14ac:dyDescent="0.2">
      <c r="B197" s="254" t="s">
        <v>74</v>
      </c>
      <c r="C197" s="257" t="s">
        <v>268</v>
      </c>
      <c r="D197" s="257"/>
      <c r="E197" s="257"/>
      <c r="F197" s="257"/>
      <c r="G197" s="257"/>
      <c r="H197" s="257"/>
      <c r="I197" s="257"/>
      <c r="J197" s="257"/>
      <c r="K197" s="257"/>
      <c r="L197" s="257"/>
      <c r="M197" s="257"/>
      <c r="N197" s="257"/>
      <c r="O197" s="257"/>
      <c r="P197" s="257"/>
      <c r="Q197" s="257"/>
      <c r="R197" s="257"/>
      <c r="S197" s="257"/>
    </row>
    <row r="198" spans="2:20" x14ac:dyDescent="0.2">
      <c r="B198" s="254"/>
      <c r="C198" s="257"/>
      <c r="D198" s="257"/>
      <c r="E198" s="257"/>
      <c r="F198" s="257"/>
      <c r="G198" s="257"/>
      <c r="H198" s="257"/>
      <c r="I198" s="257"/>
      <c r="J198" s="257"/>
      <c r="K198" s="257"/>
      <c r="L198" s="257"/>
      <c r="M198" s="257"/>
      <c r="N198" s="257"/>
      <c r="O198" s="257"/>
      <c r="P198" s="257"/>
      <c r="Q198" s="257"/>
      <c r="R198" s="257"/>
      <c r="S198" s="257"/>
    </row>
    <row r="199" spans="2:20" ht="36" x14ac:dyDescent="0.2">
      <c r="B199" s="254"/>
      <c r="C199" s="92" t="s">
        <v>59</v>
      </c>
      <c r="D199" s="32"/>
      <c r="E199" s="92"/>
      <c r="F199" s="32"/>
      <c r="G199" s="92"/>
      <c r="H199" s="32"/>
      <c r="I199" s="92"/>
      <c r="J199" s="32"/>
      <c r="K199" s="92"/>
      <c r="L199" s="32"/>
      <c r="M199" s="92"/>
      <c r="N199" s="32"/>
      <c r="O199" s="92" t="s">
        <v>62</v>
      </c>
      <c r="P199" s="32"/>
      <c r="Q199" s="92" t="s">
        <v>4</v>
      </c>
      <c r="R199" s="92" t="s">
        <v>5</v>
      </c>
      <c r="S199" s="92" t="s">
        <v>6</v>
      </c>
    </row>
    <row r="200" spans="2:20" x14ac:dyDescent="0.25">
      <c r="B200" s="24" t="s">
        <v>63</v>
      </c>
      <c r="C200" s="10">
        <v>9</v>
      </c>
      <c r="D200" s="2">
        <f>C200/$Q$200</f>
        <v>0.19565217391304349</v>
      </c>
      <c r="E200" s="3">
        <v>12</v>
      </c>
      <c r="F200" s="2">
        <f>E200/$Q$200</f>
        <v>0.2608695652173913</v>
      </c>
      <c r="G200" s="3">
        <v>4</v>
      </c>
      <c r="H200" s="2">
        <f>G200/$Q$200</f>
        <v>8.6956521739130432E-2</v>
      </c>
      <c r="I200" s="3">
        <v>5</v>
      </c>
      <c r="J200" s="2">
        <f>I200/$Q$200</f>
        <v>0.10869565217391304</v>
      </c>
      <c r="K200" s="3">
        <v>2</v>
      </c>
      <c r="L200" s="2">
        <f>K200/$Q$200</f>
        <v>4.3478260869565216E-2</v>
      </c>
      <c r="M200" s="11">
        <v>3</v>
      </c>
      <c r="N200" s="2">
        <f>M200/$Q$200</f>
        <v>6.5217391304347824E-2</v>
      </c>
      <c r="O200" s="3">
        <v>11</v>
      </c>
      <c r="P200" s="2">
        <f>O200/$Q$200</f>
        <v>0.2391304347826087</v>
      </c>
      <c r="Q200" s="9">
        <v>46</v>
      </c>
      <c r="R200" s="9">
        <v>1</v>
      </c>
      <c r="S200" s="9">
        <v>47</v>
      </c>
      <c r="T200" s="103"/>
    </row>
    <row r="201" spans="2:20" x14ac:dyDescent="0.2">
      <c r="B201" s="24" t="s">
        <v>75</v>
      </c>
      <c r="C201" s="10">
        <v>5</v>
      </c>
      <c r="D201" s="2">
        <f>C201/$Q$201</f>
        <v>0.10869565217391304</v>
      </c>
      <c r="E201" s="3">
        <v>7</v>
      </c>
      <c r="F201" s="2">
        <f>E201/$Q$201</f>
        <v>0.15217391304347827</v>
      </c>
      <c r="G201" s="3">
        <v>3</v>
      </c>
      <c r="H201" s="2">
        <f>G201/$Q$201</f>
        <v>6.5217391304347824E-2</v>
      </c>
      <c r="I201" s="3">
        <v>9</v>
      </c>
      <c r="J201" s="2">
        <f>I201/$Q$201</f>
        <v>0.19565217391304349</v>
      </c>
      <c r="K201" s="3">
        <v>8</v>
      </c>
      <c r="L201" s="2">
        <f>K201/$Q$201</f>
        <v>0.17391304347826086</v>
      </c>
      <c r="M201" s="11">
        <v>6</v>
      </c>
      <c r="N201" s="2">
        <f>M201/$Q$201</f>
        <v>0.13043478260869565</v>
      </c>
      <c r="O201" s="3">
        <v>8</v>
      </c>
      <c r="P201" s="2">
        <f>O201/$Q$201</f>
        <v>0.17391304347826086</v>
      </c>
      <c r="Q201" s="9">
        <v>46</v>
      </c>
      <c r="R201" s="9">
        <v>1</v>
      </c>
      <c r="S201" s="9">
        <v>47</v>
      </c>
      <c r="T201" s="103"/>
    </row>
    <row r="202" spans="2:20" x14ac:dyDescent="0.25">
      <c r="B202" s="24" t="s">
        <v>76</v>
      </c>
      <c r="C202" s="10">
        <v>5</v>
      </c>
      <c r="D202" s="2">
        <f>C202/$Q$202</f>
        <v>0.1111111111111111</v>
      </c>
      <c r="E202" s="3">
        <v>6</v>
      </c>
      <c r="F202" s="2">
        <f>E202/$Q$202</f>
        <v>0.13333333333333333</v>
      </c>
      <c r="G202" s="3">
        <v>6</v>
      </c>
      <c r="H202" s="2">
        <f>G202/$Q$202</f>
        <v>0.13333333333333333</v>
      </c>
      <c r="I202" s="3">
        <v>4</v>
      </c>
      <c r="J202" s="2">
        <f>I202/$Q$202</f>
        <v>8.8888888888888892E-2</v>
      </c>
      <c r="K202" s="3">
        <v>7</v>
      </c>
      <c r="L202" s="2">
        <f>K202/$Q$202</f>
        <v>0.15555555555555556</v>
      </c>
      <c r="M202" s="11">
        <v>7</v>
      </c>
      <c r="N202" s="2">
        <f>M202/$Q$202</f>
        <v>0.15555555555555556</v>
      </c>
      <c r="O202" s="3">
        <v>10</v>
      </c>
      <c r="P202" s="2">
        <f>O202/$Q$202</f>
        <v>0.22222222222222221</v>
      </c>
      <c r="Q202" s="9">
        <v>45</v>
      </c>
      <c r="R202" s="9">
        <v>2</v>
      </c>
      <c r="S202" s="9">
        <v>47</v>
      </c>
      <c r="T202" s="103"/>
    </row>
    <row r="203" spans="2:20" x14ac:dyDescent="0.2">
      <c r="B203" s="24" t="s">
        <v>66</v>
      </c>
      <c r="C203" s="10">
        <v>1</v>
      </c>
      <c r="D203" s="2">
        <f>C203/$Q$203</f>
        <v>2.1739130434782608E-2</v>
      </c>
      <c r="E203" s="3">
        <v>2</v>
      </c>
      <c r="F203" s="2">
        <f>E203/$Q$203</f>
        <v>4.3478260869565216E-2</v>
      </c>
      <c r="G203" s="3">
        <v>4</v>
      </c>
      <c r="H203" s="2">
        <f>G203/$Q$203</f>
        <v>8.6956521739130432E-2</v>
      </c>
      <c r="I203" s="3">
        <v>2</v>
      </c>
      <c r="J203" s="2">
        <f>I203/$Q$203</f>
        <v>4.3478260869565216E-2</v>
      </c>
      <c r="K203" s="3">
        <v>2</v>
      </c>
      <c r="L203" s="2">
        <f>K203/$Q$203</f>
        <v>4.3478260869565216E-2</v>
      </c>
      <c r="M203" s="11">
        <v>6</v>
      </c>
      <c r="N203" s="2">
        <f>M203/$Q$203</f>
        <v>0.13043478260869565</v>
      </c>
      <c r="O203" s="3">
        <v>29</v>
      </c>
      <c r="P203" s="2">
        <f>O203/$Q$203</f>
        <v>0.63043478260869568</v>
      </c>
      <c r="Q203" s="9">
        <v>46</v>
      </c>
      <c r="R203" s="9">
        <v>1</v>
      </c>
      <c r="S203" s="9">
        <v>47</v>
      </c>
      <c r="T203" s="103"/>
    </row>
    <row r="204" spans="2:20" x14ac:dyDescent="0.25">
      <c r="B204" s="24" t="s">
        <v>67</v>
      </c>
      <c r="C204" s="10">
        <v>3</v>
      </c>
      <c r="D204" s="2">
        <f>C204/$Q$204</f>
        <v>6.5217391304347824E-2</v>
      </c>
      <c r="E204" s="3">
        <v>5</v>
      </c>
      <c r="F204" s="2">
        <f>E204/$Q$204</f>
        <v>0.10869565217391304</v>
      </c>
      <c r="G204" s="3">
        <v>8</v>
      </c>
      <c r="H204" s="2">
        <f>G204/$Q$204</f>
        <v>0.17391304347826086</v>
      </c>
      <c r="I204" s="3">
        <v>10</v>
      </c>
      <c r="J204" s="2">
        <f>I204/$Q$204</f>
        <v>0.21739130434782608</v>
      </c>
      <c r="K204" s="3">
        <v>2</v>
      </c>
      <c r="L204" s="2">
        <f>K204/$Q$204</f>
        <v>4.3478260869565216E-2</v>
      </c>
      <c r="M204" s="11">
        <v>8</v>
      </c>
      <c r="N204" s="2">
        <f>M204/$Q$204</f>
        <v>0.17391304347826086</v>
      </c>
      <c r="O204" s="3">
        <v>10</v>
      </c>
      <c r="P204" s="2">
        <f>O204/$Q$204</f>
        <v>0.21739130434782608</v>
      </c>
      <c r="Q204" s="4">
        <v>46</v>
      </c>
      <c r="R204" s="4">
        <v>1</v>
      </c>
      <c r="S204" s="9">
        <v>47</v>
      </c>
      <c r="T204" s="103"/>
    </row>
    <row r="207" spans="2:20" x14ac:dyDescent="0.2">
      <c r="C207" s="102" t="s">
        <v>77</v>
      </c>
    </row>
    <row r="209" spans="2:20" ht="15" customHeight="1" x14ac:dyDescent="0.2">
      <c r="B209" s="254" t="s">
        <v>74</v>
      </c>
      <c r="C209" s="257" t="s">
        <v>267</v>
      </c>
      <c r="D209" s="257"/>
      <c r="E209" s="257"/>
      <c r="F209" s="257"/>
      <c r="G209" s="257"/>
      <c r="H209" s="257"/>
      <c r="I209" s="257"/>
      <c r="J209" s="257"/>
      <c r="K209" s="257"/>
      <c r="L209" s="257"/>
      <c r="M209" s="257"/>
      <c r="N209" s="257"/>
      <c r="O209" s="257"/>
      <c r="P209" s="257"/>
      <c r="Q209" s="257"/>
      <c r="R209" s="257"/>
      <c r="S209" s="257"/>
    </row>
    <row r="210" spans="2:20" x14ac:dyDescent="0.2">
      <c r="B210" s="254"/>
      <c r="C210" s="257"/>
      <c r="D210" s="257"/>
      <c r="E210" s="257"/>
      <c r="F210" s="257"/>
      <c r="G210" s="257"/>
      <c r="H210" s="257"/>
      <c r="I210" s="257"/>
      <c r="J210" s="257"/>
      <c r="K210" s="257"/>
      <c r="L210" s="257"/>
      <c r="M210" s="257"/>
      <c r="N210" s="257"/>
      <c r="O210" s="257"/>
      <c r="P210" s="257"/>
      <c r="Q210" s="257"/>
      <c r="R210" s="257"/>
      <c r="S210" s="257"/>
    </row>
    <row r="211" spans="2:20" ht="36" x14ac:dyDescent="0.2">
      <c r="B211" s="254"/>
      <c r="C211" s="92" t="s">
        <v>59</v>
      </c>
      <c r="D211" s="32"/>
      <c r="E211" s="92"/>
      <c r="F211" s="32"/>
      <c r="G211" s="92"/>
      <c r="H211" s="32"/>
      <c r="I211" s="92"/>
      <c r="J211" s="32"/>
      <c r="K211" s="92"/>
      <c r="L211" s="32"/>
      <c r="M211" s="92"/>
      <c r="N211" s="32"/>
      <c r="O211" s="92" t="s">
        <v>62</v>
      </c>
      <c r="P211" s="32"/>
      <c r="Q211" s="92" t="s">
        <v>4</v>
      </c>
      <c r="R211" s="92" t="s">
        <v>5</v>
      </c>
      <c r="S211" s="92" t="s">
        <v>6</v>
      </c>
    </row>
    <row r="212" spans="2:20" x14ac:dyDescent="0.25">
      <c r="B212" s="24" t="s">
        <v>63</v>
      </c>
      <c r="C212" s="10">
        <v>1</v>
      </c>
      <c r="D212" s="2">
        <f>C212/$Q$212</f>
        <v>5.8823529411764705E-2</v>
      </c>
      <c r="E212" s="3">
        <v>6</v>
      </c>
      <c r="F212" s="2">
        <f>E212/$Q$212</f>
        <v>0.35294117647058826</v>
      </c>
      <c r="G212" s="3">
        <v>2</v>
      </c>
      <c r="H212" s="2">
        <f>G212/$Q$212</f>
        <v>0.11764705882352941</v>
      </c>
      <c r="I212" s="3">
        <v>3</v>
      </c>
      <c r="J212" s="2">
        <f>I212/$Q$212</f>
        <v>0.17647058823529413</v>
      </c>
      <c r="K212" s="3">
        <v>0</v>
      </c>
      <c r="L212" s="2">
        <f>K212/$Q$212</f>
        <v>0</v>
      </c>
      <c r="M212" s="11">
        <v>1</v>
      </c>
      <c r="N212" s="2">
        <f>M212/$Q$212</f>
        <v>5.8823529411764705E-2</v>
      </c>
      <c r="O212" s="3">
        <v>4</v>
      </c>
      <c r="P212" s="2">
        <f>O212/$Q$212</f>
        <v>0.23529411764705882</v>
      </c>
      <c r="Q212" s="36">
        <f>O212+M212+K212+I212+G212+E212+C212</f>
        <v>17</v>
      </c>
      <c r="R212" s="9">
        <v>1</v>
      </c>
      <c r="S212" s="36">
        <f>R212+Q212</f>
        <v>18</v>
      </c>
      <c r="T212" s="103"/>
    </row>
    <row r="213" spans="2:20" x14ac:dyDescent="0.2">
      <c r="B213" s="24" t="s">
        <v>75</v>
      </c>
      <c r="C213" s="10">
        <v>1</v>
      </c>
      <c r="D213" s="2">
        <f>C213/$Q$213</f>
        <v>5.8823529411764705E-2</v>
      </c>
      <c r="E213" s="3">
        <v>5</v>
      </c>
      <c r="F213" s="2">
        <f>E213/$Q$213</f>
        <v>0.29411764705882354</v>
      </c>
      <c r="G213" s="3">
        <v>0</v>
      </c>
      <c r="H213" s="2">
        <f>G213/$Q$213</f>
        <v>0</v>
      </c>
      <c r="I213" s="3">
        <v>4</v>
      </c>
      <c r="J213" s="2">
        <f>I213/$Q$213</f>
        <v>0.23529411764705882</v>
      </c>
      <c r="K213" s="3">
        <v>2</v>
      </c>
      <c r="L213" s="2">
        <f>K213/$Q$213</f>
        <v>0.11764705882352941</v>
      </c>
      <c r="M213" s="11">
        <v>1</v>
      </c>
      <c r="N213" s="2">
        <f>M213/$Q$213</f>
        <v>5.8823529411764705E-2</v>
      </c>
      <c r="O213" s="3">
        <v>4</v>
      </c>
      <c r="P213" s="2">
        <f>O213/$Q$213</f>
        <v>0.23529411764705882</v>
      </c>
      <c r="Q213" s="9">
        <v>17</v>
      </c>
      <c r="R213" s="9">
        <v>1</v>
      </c>
      <c r="S213" s="9">
        <v>18</v>
      </c>
      <c r="T213" s="103"/>
    </row>
    <row r="214" spans="2:20" x14ac:dyDescent="0.25">
      <c r="B214" s="24" t="s">
        <v>76</v>
      </c>
      <c r="C214" s="10">
        <v>1</v>
      </c>
      <c r="D214" s="2">
        <f>C214/$Q$214</f>
        <v>6.25E-2</v>
      </c>
      <c r="E214" s="3">
        <v>3</v>
      </c>
      <c r="F214" s="2">
        <f>E214/$Q$214</f>
        <v>0.1875</v>
      </c>
      <c r="G214" s="3">
        <v>2</v>
      </c>
      <c r="H214" s="2">
        <f>G214/$Q$214</f>
        <v>0.125</v>
      </c>
      <c r="I214" s="3">
        <v>1</v>
      </c>
      <c r="J214" s="2">
        <f>I214/$Q$214</f>
        <v>6.25E-2</v>
      </c>
      <c r="K214" s="3">
        <v>2</v>
      </c>
      <c r="L214" s="2">
        <f>K214/$Q$214</f>
        <v>0.125</v>
      </c>
      <c r="M214" s="11">
        <v>2</v>
      </c>
      <c r="N214" s="2">
        <f>M214/$Q$214</f>
        <v>0.125</v>
      </c>
      <c r="O214" s="3">
        <v>5</v>
      </c>
      <c r="P214" s="2">
        <f>O214/$Q$214</f>
        <v>0.3125</v>
      </c>
      <c r="Q214" s="9">
        <v>16</v>
      </c>
      <c r="R214" s="9">
        <v>2</v>
      </c>
      <c r="S214" s="9">
        <v>18</v>
      </c>
      <c r="T214" s="103"/>
    </row>
    <row r="215" spans="2:20" x14ac:dyDescent="0.2">
      <c r="B215" s="24" t="s">
        <v>66</v>
      </c>
      <c r="C215" s="10">
        <v>0</v>
      </c>
      <c r="D215" s="2">
        <f>C215/$Q$215</f>
        <v>0</v>
      </c>
      <c r="E215" s="3">
        <v>0</v>
      </c>
      <c r="F215" s="2">
        <f>E215/$Q$215</f>
        <v>0</v>
      </c>
      <c r="G215" s="3">
        <v>0</v>
      </c>
      <c r="H215" s="2">
        <f>G215/$Q$215</f>
        <v>0</v>
      </c>
      <c r="I215" s="3">
        <v>0</v>
      </c>
      <c r="J215" s="2">
        <f>I215/$Q$215</f>
        <v>0</v>
      </c>
      <c r="K215" s="3">
        <v>1</v>
      </c>
      <c r="L215" s="2">
        <f>K215/$Q$215</f>
        <v>5.8823529411764705E-2</v>
      </c>
      <c r="M215" s="11">
        <v>1</v>
      </c>
      <c r="N215" s="2">
        <f>M215/$Q$215</f>
        <v>5.8823529411764705E-2</v>
      </c>
      <c r="O215" s="3">
        <v>15</v>
      </c>
      <c r="P215" s="2">
        <f>O215/$Q$215</f>
        <v>0.88235294117647056</v>
      </c>
      <c r="Q215" s="11">
        <v>17</v>
      </c>
      <c r="R215" s="9">
        <v>1</v>
      </c>
      <c r="S215" s="9">
        <v>18</v>
      </c>
      <c r="T215" s="103"/>
    </row>
    <row r="216" spans="2:20" x14ac:dyDescent="0.25">
      <c r="B216" s="24" t="s">
        <v>78</v>
      </c>
      <c r="C216" s="10">
        <v>1</v>
      </c>
      <c r="D216" s="2">
        <f>C216/$Q$216</f>
        <v>5.8823529411764705E-2</v>
      </c>
      <c r="E216" s="3">
        <v>1</v>
      </c>
      <c r="F216" s="2">
        <f>E216/$Q$216</f>
        <v>5.8823529411764705E-2</v>
      </c>
      <c r="G216" s="3">
        <v>3</v>
      </c>
      <c r="H216" s="2">
        <f>G216/$Q$216</f>
        <v>0.17647058823529413</v>
      </c>
      <c r="I216" s="3">
        <v>4</v>
      </c>
      <c r="J216" s="2">
        <f>I216/$Q$216</f>
        <v>0.23529411764705882</v>
      </c>
      <c r="K216" s="3">
        <v>1</v>
      </c>
      <c r="L216" s="2">
        <f>K216/$Q$216</f>
        <v>5.8823529411764705E-2</v>
      </c>
      <c r="M216" s="11">
        <v>3</v>
      </c>
      <c r="N216" s="2">
        <f>M216/$Q$216</f>
        <v>0.17647058823529413</v>
      </c>
      <c r="O216" s="3">
        <v>4</v>
      </c>
      <c r="P216" s="2">
        <f>O216/$Q$216</f>
        <v>0.23529411764705882</v>
      </c>
      <c r="Q216" s="9">
        <v>17</v>
      </c>
      <c r="R216" s="9">
        <v>1</v>
      </c>
      <c r="S216" s="9">
        <v>18</v>
      </c>
      <c r="T216" s="103"/>
    </row>
    <row r="219" spans="2:20" x14ac:dyDescent="0.2">
      <c r="C219" s="102" t="s">
        <v>79</v>
      </c>
    </row>
    <row r="221" spans="2:20" ht="15" customHeight="1" x14ac:dyDescent="0.2">
      <c r="B221" s="254" t="s">
        <v>74</v>
      </c>
      <c r="C221" s="257" t="s">
        <v>266</v>
      </c>
      <c r="D221" s="257"/>
      <c r="E221" s="257"/>
      <c r="F221" s="257"/>
      <c r="G221" s="257"/>
      <c r="H221" s="257"/>
      <c r="I221" s="257"/>
      <c r="J221" s="257"/>
      <c r="K221" s="257"/>
      <c r="L221" s="257"/>
      <c r="M221" s="257"/>
      <c r="N221" s="257"/>
      <c r="O221" s="257"/>
      <c r="P221" s="257"/>
      <c r="Q221" s="257"/>
      <c r="R221" s="257"/>
      <c r="S221" s="257"/>
    </row>
    <row r="222" spans="2:20" x14ac:dyDescent="0.2">
      <c r="B222" s="254"/>
      <c r="C222" s="257"/>
      <c r="D222" s="257"/>
      <c r="E222" s="257"/>
      <c r="F222" s="257"/>
      <c r="G222" s="257"/>
      <c r="H222" s="257"/>
      <c r="I222" s="257"/>
      <c r="J222" s="257"/>
      <c r="K222" s="257"/>
      <c r="L222" s="257"/>
      <c r="M222" s="257"/>
      <c r="N222" s="257"/>
      <c r="O222" s="257"/>
      <c r="P222" s="257"/>
      <c r="Q222" s="257"/>
      <c r="R222" s="257"/>
      <c r="S222" s="257"/>
    </row>
    <row r="223" spans="2:20" ht="36" x14ac:dyDescent="0.2">
      <c r="B223" s="254"/>
      <c r="C223" s="92" t="s">
        <v>59</v>
      </c>
      <c r="D223" s="32"/>
      <c r="E223" s="92"/>
      <c r="F223" s="32"/>
      <c r="G223" s="92"/>
      <c r="H223" s="32"/>
      <c r="I223" s="92"/>
      <c r="J223" s="32"/>
      <c r="K223" s="92"/>
      <c r="L223" s="32"/>
      <c r="M223" s="92"/>
      <c r="N223" s="32"/>
      <c r="O223" s="92" t="s">
        <v>62</v>
      </c>
      <c r="P223" s="32"/>
      <c r="Q223" s="92" t="s">
        <v>4</v>
      </c>
      <c r="R223" s="92" t="s">
        <v>5</v>
      </c>
      <c r="S223" s="92" t="s">
        <v>6</v>
      </c>
    </row>
    <row r="224" spans="2:20" x14ac:dyDescent="0.25">
      <c r="B224" s="24" t="s">
        <v>63</v>
      </c>
      <c r="C224" s="10">
        <v>8</v>
      </c>
      <c r="D224" s="2">
        <f>C224/$Q$224</f>
        <v>0.27586206896551724</v>
      </c>
      <c r="E224" s="3">
        <v>6</v>
      </c>
      <c r="F224" s="2">
        <f>E224/$Q$224</f>
        <v>0.20689655172413793</v>
      </c>
      <c r="G224" s="3">
        <v>2</v>
      </c>
      <c r="H224" s="2">
        <f>G224/$Q$224</f>
        <v>6.8965517241379309E-2</v>
      </c>
      <c r="I224" s="3">
        <v>2</v>
      </c>
      <c r="J224" s="2">
        <f>I224/$Q$224</f>
        <v>6.8965517241379309E-2</v>
      </c>
      <c r="K224" s="3">
        <v>2</v>
      </c>
      <c r="L224" s="2">
        <f>K224/$Q$224</f>
        <v>6.8965517241379309E-2</v>
      </c>
      <c r="M224" s="11">
        <v>2</v>
      </c>
      <c r="N224" s="2">
        <f>M224/$Q$224</f>
        <v>6.8965517241379309E-2</v>
      </c>
      <c r="O224" s="3">
        <v>7</v>
      </c>
      <c r="P224" s="2">
        <f>O224/$Q$224</f>
        <v>0.2413793103448276</v>
      </c>
      <c r="Q224" s="9">
        <v>29</v>
      </c>
      <c r="R224" s="9">
        <v>0</v>
      </c>
      <c r="S224" s="9">
        <v>29</v>
      </c>
      <c r="T224" s="103"/>
    </row>
    <row r="225" spans="2:20" x14ac:dyDescent="0.2">
      <c r="B225" s="24" t="s">
        <v>75</v>
      </c>
      <c r="C225" s="10">
        <v>4</v>
      </c>
      <c r="D225" s="2">
        <f>C225/$Q$225</f>
        <v>0.13793103448275862</v>
      </c>
      <c r="E225" s="3">
        <v>2</v>
      </c>
      <c r="F225" s="2">
        <f>E225/$Q$225</f>
        <v>6.8965517241379309E-2</v>
      </c>
      <c r="G225" s="3">
        <v>3</v>
      </c>
      <c r="H225" s="2">
        <f>G225/$Q$225</f>
        <v>0.10344827586206896</v>
      </c>
      <c r="I225" s="3">
        <v>5</v>
      </c>
      <c r="J225" s="2">
        <f>I225/$Q$225</f>
        <v>0.17241379310344829</v>
      </c>
      <c r="K225" s="3">
        <v>6</v>
      </c>
      <c r="L225" s="2">
        <f>K225/$Q$225</f>
        <v>0.20689655172413793</v>
      </c>
      <c r="M225" s="11">
        <v>5</v>
      </c>
      <c r="N225" s="2">
        <f>M225/$Q$225</f>
        <v>0.17241379310344829</v>
      </c>
      <c r="O225" s="3">
        <v>4</v>
      </c>
      <c r="P225" s="2">
        <f>O225/$Q$225</f>
        <v>0.13793103448275862</v>
      </c>
      <c r="Q225" s="9">
        <v>29</v>
      </c>
      <c r="R225" s="9">
        <v>0</v>
      </c>
      <c r="S225" s="9">
        <v>29</v>
      </c>
      <c r="T225" s="103"/>
    </row>
    <row r="226" spans="2:20" x14ac:dyDescent="0.25">
      <c r="B226" s="24" t="s">
        <v>76</v>
      </c>
      <c r="C226" s="10">
        <v>4</v>
      </c>
      <c r="D226" s="2">
        <f>C226/$Q$226</f>
        <v>0.13793103448275862</v>
      </c>
      <c r="E226" s="3">
        <v>3</v>
      </c>
      <c r="F226" s="2">
        <f>E226/$Q$226</f>
        <v>0.10344827586206896</v>
      </c>
      <c r="G226" s="3">
        <v>4</v>
      </c>
      <c r="H226" s="2">
        <f>G226/$Q$226</f>
        <v>0.13793103448275862</v>
      </c>
      <c r="I226" s="3">
        <v>3</v>
      </c>
      <c r="J226" s="2">
        <f>I226/$Q$226</f>
        <v>0.10344827586206896</v>
      </c>
      <c r="K226" s="3">
        <v>5</v>
      </c>
      <c r="L226" s="2">
        <f>K226/$Q$226</f>
        <v>0.17241379310344829</v>
      </c>
      <c r="M226" s="11">
        <v>5</v>
      </c>
      <c r="N226" s="2">
        <f>M226/$Q$226</f>
        <v>0.17241379310344829</v>
      </c>
      <c r="O226" s="3">
        <v>5</v>
      </c>
      <c r="P226" s="2">
        <f>O226/$Q$226</f>
        <v>0.17241379310344829</v>
      </c>
      <c r="Q226" s="9">
        <v>29</v>
      </c>
      <c r="R226" s="9">
        <v>0</v>
      </c>
      <c r="S226" s="9">
        <v>29</v>
      </c>
      <c r="T226" s="103"/>
    </row>
    <row r="227" spans="2:20" x14ac:dyDescent="0.2">
      <c r="B227" s="24" t="s">
        <v>66</v>
      </c>
      <c r="C227" s="10">
        <v>1</v>
      </c>
      <c r="D227" s="2">
        <f>C227/$Q$227</f>
        <v>3.4482758620689655E-2</v>
      </c>
      <c r="E227" s="3">
        <v>2</v>
      </c>
      <c r="F227" s="2">
        <f>E227/$Q$227</f>
        <v>6.8965517241379309E-2</v>
      </c>
      <c r="G227" s="3">
        <v>4</v>
      </c>
      <c r="H227" s="2">
        <f>G227/$Q$227</f>
        <v>0.13793103448275862</v>
      </c>
      <c r="I227" s="3">
        <v>2</v>
      </c>
      <c r="J227" s="2">
        <f>I227/$Q$227</f>
        <v>6.8965517241379309E-2</v>
      </c>
      <c r="K227" s="3">
        <v>1</v>
      </c>
      <c r="L227" s="2">
        <f>K227/$Q$227</f>
        <v>3.4482758620689655E-2</v>
      </c>
      <c r="M227" s="11">
        <v>5</v>
      </c>
      <c r="N227" s="2">
        <f>M227/$Q$227</f>
        <v>0.17241379310344829</v>
      </c>
      <c r="O227" s="3">
        <v>14</v>
      </c>
      <c r="P227" s="2">
        <f>O227/$Q$227</f>
        <v>0.48275862068965519</v>
      </c>
      <c r="Q227" s="9">
        <v>29</v>
      </c>
      <c r="R227" s="9">
        <v>0</v>
      </c>
      <c r="S227" s="9">
        <v>29</v>
      </c>
      <c r="T227" s="103"/>
    </row>
    <row r="228" spans="2:20" x14ac:dyDescent="0.25">
      <c r="B228" s="24" t="s">
        <v>78</v>
      </c>
      <c r="C228" s="10">
        <v>2</v>
      </c>
      <c r="D228" s="2">
        <f>C228/$Q$224</f>
        <v>6.8965517241379309E-2</v>
      </c>
      <c r="E228" s="3">
        <v>4</v>
      </c>
      <c r="F228" s="2">
        <f>E228/$Q$224</f>
        <v>0.13793103448275862</v>
      </c>
      <c r="G228" s="3">
        <v>5</v>
      </c>
      <c r="H228" s="2">
        <f>G228/$Q$224</f>
        <v>0.17241379310344829</v>
      </c>
      <c r="I228" s="3">
        <v>6</v>
      </c>
      <c r="J228" s="2">
        <f>I228/$Q$224</f>
        <v>0.20689655172413793</v>
      </c>
      <c r="K228" s="3">
        <v>1</v>
      </c>
      <c r="L228" s="2">
        <f>K228/$Q$224</f>
        <v>3.4482758620689655E-2</v>
      </c>
      <c r="M228" s="11">
        <v>5</v>
      </c>
      <c r="N228" s="2">
        <f>M228/$Q$224</f>
        <v>0.17241379310344829</v>
      </c>
      <c r="O228" s="3">
        <v>6</v>
      </c>
      <c r="P228" s="2">
        <f>O228/$Q$224</f>
        <v>0.20689655172413793</v>
      </c>
      <c r="Q228" s="9">
        <v>29</v>
      </c>
      <c r="R228" s="9">
        <v>0</v>
      </c>
      <c r="S228" s="9">
        <v>29</v>
      </c>
      <c r="T228" s="103"/>
    </row>
    <row r="231" spans="2:20" x14ac:dyDescent="0.25">
      <c r="C231" s="102" t="s">
        <v>80</v>
      </c>
    </row>
    <row r="233" spans="2:20" ht="15" customHeight="1" x14ac:dyDescent="0.2">
      <c r="B233" s="253" t="s">
        <v>81</v>
      </c>
      <c r="C233" s="257" t="s">
        <v>269</v>
      </c>
      <c r="D233" s="257"/>
      <c r="E233" s="257"/>
      <c r="F233" s="257"/>
      <c r="G233" s="257"/>
      <c r="H233" s="257"/>
      <c r="I233" s="257"/>
      <c r="J233" s="257"/>
      <c r="K233" s="257"/>
      <c r="L233" s="257"/>
      <c r="M233" s="257"/>
      <c r="N233" s="257"/>
      <c r="O233" s="257"/>
    </row>
    <row r="234" spans="2:20" x14ac:dyDescent="0.2">
      <c r="B234" s="253"/>
      <c r="C234" s="257"/>
      <c r="D234" s="257"/>
      <c r="E234" s="257"/>
      <c r="F234" s="257"/>
      <c r="G234" s="257"/>
      <c r="H234" s="257"/>
      <c r="I234" s="257"/>
      <c r="J234" s="257"/>
      <c r="K234" s="257"/>
      <c r="L234" s="257"/>
      <c r="M234" s="257"/>
      <c r="N234" s="257"/>
      <c r="O234" s="257"/>
    </row>
    <row r="235" spans="2:20" ht="31.5" customHeight="1" x14ac:dyDescent="0.2">
      <c r="B235" s="253"/>
      <c r="C235" s="92" t="s">
        <v>51</v>
      </c>
      <c r="D235" s="32"/>
      <c r="E235" s="92" t="s">
        <v>52</v>
      </c>
      <c r="F235" s="32"/>
      <c r="G235" s="92" t="s">
        <v>53</v>
      </c>
      <c r="H235" s="32"/>
      <c r="I235" s="92" t="s">
        <v>54</v>
      </c>
      <c r="J235" s="32"/>
      <c r="K235" s="92" t="s">
        <v>55</v>
      </c>
      <c r="L235" s="32"/>
      <c r="M235" s="92" t="s">
        <v>4</v>
      </c>
      <c r="N235" s="92" t="s">
        <v>5</v>
      </c>
      <c r="O235" s="92" t="s">
        <v>6</v>
      </c>
    </row>
    <row r="236" spans="2:20" x14ac:dyDescent="0.25">
      <c r="B236" s="24" t="s">
        <v>27</v>
      </c>
      <c r="C236" s="10">
        <v>0</v>
      </c>
      <c r="D236" s="2">
        <f>C236/$M$236</f>
        <v>0</v>
      </c>
      <c r="E236" s="3">
        <v>2</v>
      </c>
      <c r="F236" s="2">
        <f>E236/$M$236</f>
        <v>6.4516129032258063E-2</v>
      </c>
      <c r="G236" s="3">
        <v>6</v>
      </c>
      <c r="H236" s="2">
        <f>G236/$M$236</f>
        <v>0.19354838709677419</v>
      </c>
      <c r="I236" s="3">
        <v>13</v>
      </c>
      <c r="J236" s="2">
        <f>I236/$M$236</f>
        <v>0.41935483870967744</v>
      </c>
      <c r="K236" s="9">
        <v>10</v>
      </c>
      <c r="L236" s="2">
        <f>K236/$M$236</f>
        <v>0.32258064516129031</v>
      </c>
      <c r="M236" s="9">
        <v>31</v>
      </c>
      <c r="N236" s="9">
        <v>16</v>
      </c>
      <c r="O236" s="9">
        <v>47</v>
      </c>
      <c r="P236" s="103"/>
    </row>
    <row r="237" spans="2:20" x14ac:dyDescent="0.25">
      <c r="B237" s="24" t="s">
        <v>28</v>
      </c>
      <c r="C237" s="10">
        <v>0</v>
      </c>
      <c r="D237" s="2">
        <f>C237/$M$237</f>
        <v>0</v>
      </c>
      <c r="E237" s="3">
        <v>0</v>
      </c>
      <c r="F237" s="2">
        <f>E237/$M$237</f>
        <v>0</v>
      </c>
      <c r="G237" s="3">
        <v>3</v>
      </c>
      <c r="H237" s="2">
        <f>G237/$M$237</f>
        <v>0.23076923076923078</v>
      </c>
      <c r="I237" s="3">
        <v>6</v>
      </c>
      <c r="J237" s="2">
        <f>I237/$M$237</f>
        <v>0.46153846153846156</v>
      </c>
      <c r="K237" s="9">
        <v>4</v>
      </c>
      <c r="L237" s="2">
        <f>K237/$M$237</f>
        <v>0.30769230769230771</v>
      </c>
      <c r="M237" s="9">
        <v>13</v>
      </c>
      <c r="N237" s="9">
        <v>5</v>
      </c>
      <c r="O237" s="9">
        <v>18</v>
      </c>
      <c r="P237" s="103"/>
    </row>
    <row r="238" spans="2:20" x14ac:dyDescent="0.25">
      <c r="B238" s="24" t="s">
        <v>29</v>
      </c>
      <c r="C238" s="10">
        <v>0</v>
      </c>
      <c r="D238" s="2">
        <f>C238/$M$238</f>
        <v>0</v>
      </c>
      <c r="E238" s="3">
        <v>2</v>
      </c>
      <c r="F238" s="2">
        <f>E238/$M$238</f>
        <v>0.1111111111111111</v>
      </c>
      <c r="G238" s="3">
        <v>3</v>
      </c>
      <c r="H238" s="2">
        <f>G238/$M$238</f>
        <v>0.16666666666666666</v>
      </c>
      <c r="I238" s="3">
        <v>7</v>
      </c>
      <c r="J238" s="2">
        <f>I238/$M$238</f>
        <v>0.3888888888888889</v>
      </c>
      <c r="K238" s="11">
        <v>6</v>
      </c>
      <c r="L238" s="2">
        <f>K238/$M$238</f>
        <v>0.33333333333333331</v>
      </c>
      <c r="M238" s="9">
        <v>18</v>
      </c>
      <c r="N238" s="9">
        <v>11</v>
      </c>
      <c r="O238" s="9">
        <v>29</v>
      </c>
      <c r="P238" s="103"/>
    </row>
    <row r="241" spans="2:16" x14ac:dyDescent="0.25">
      <c r="C241" s="102" t="s">
        <v>82</v>
      </c>
    </row>
    <row r="242" spans="2:16" x14ac:dyDescent="0.25">
      <c r="B242" s="27"/>
    </row>
    <row r="243" spans="2:16" ht="15" customHeight="1" x14ac:dyDescent="0.2">
      <c r="B243" s="254" t="s">
        <v>83</v>
      </c>
      <c r="C243" s="257" t="s">
        <v>268</v>
      </c>
      <c r="D243" s="257"/>
      <c r="E243" s="257"/>
      <c r="F243" s="257"/>
      <c r="G243" s="257"/>
      <c r="H243" s="257"/>
      <c r="I243" s="257"/>
      <c r="J243" s="257"/>
      <c r="K243" s="257"/>
      <c r="L243" s="257"/>
      <c r="M243" s="257"/>
      <c r="N243" s="257"/>
      <c r="O243" s="257"/>
    </row>
    <row r="244" spans="2:16" ht="6.75" customHeight="1" x14ac:dyDescent="0.2">
      <c r="B244" s="254"/>
      <c r="C244" s="257"/>
      <c r="D244" s="257"/>
      <c r="E244" s="257"/>
      <c r="F244" s="257"/>
      <c r="G244" s="257"/>
      <c r="H244" s="257"/>
      <c r="I244" s="257"/>
      <c r="J244" s="257"/>
      <c r="K244" s="257"/>
      <c r="L244" s="257"/>
      <c r="M244" s="257"/>
      <c r="N244" s="257"/>
      <c r="O244" s="257"/>
    </row>
    <row r="245" spans="2:16" ht="30" customHeight="1" x14ac:dyDescent="0.2">
      <c r="B245" s="254"/>
      <c r="C245" s="92" t="s">
        <v>84</v>
      </c>
      <c r="D245" s="32"/>
      <c r="E245" s="92"/>
      <c r="F245" s="32"/>
      <c r="G245" s="92"/>
      <c r="H245" s="32"/>
      <c r="I245" s="92"/>
      <c r="J245" s="32"/>
      <c r="K245" s="92" t="s">
        <v>85</v>
      </c>
      <c r="L245" s="32"/>
      <c r="M245" s="92" t="s">
        <v>4</v>
      </c>
      <c r="N245" s="92" t="s">
        <v>5</v>
      </c>
      <c r="O245" s="92" t="s">
        <v>6</v>
      </c>
    </row>
    <row r="246" spans="2:16" ht="24" x14ac:dyDescent="0.25">
      <c r="B246" s="24" t="s">
        <v>86</v>
      </c>
      <c r="C246" s="10">
        <v>4</v>
      </c>
      <c r="D246" s="2">
        <f>C246/$M$246</f>
        <v>0.23529411764705882</v>
      </c>
      <c r="E246" s="3">
        <v>5</v>
      </c>
      <c r="F246" s="2">
        <f>E246/$M$246</f>
        <v>0.29411764705882354</v>
      </c>
      <c r="G246" s="3">
        <v>2</v>
      </c>
      <c r="H246" s="2">
        <f>G246/$M$246</f>
        <v>0.11764705882352941</v>
      </c>
      <c r="I246" s="3">
        <v>3</v>
      </c>
      <c r="J246" s="2">
        <f>I246/$M$246</f>
        <v>0.17647058823529413</v>
      </c>
      <c r="K246" s="9">
        <v>3</v>
      </c>
      <c r="L246" s="2">
        <f>K246/$M$246</f>
        <v>0.17647058823529413</v>
      </c>
      <c r="M246" s="9">
        <v>17</v>
      </c>
      <c r="N246" s="9">
        <v>30</v>
      </c>
      <c r="O246" s="9">
        <v>47</v>
      </c>
      <c r="P246" s="103"/>
    </row>
    <row r="247" spans="2:16" x14ac:dyDescent="0.25">
      <c r="B247" s="24" t="s">
        <v>87</v>
      </c>
      <c r="C247" s="10">
        <v>3</v>
      </c>
      <c r="D247" s="2">
        <f>C247/$M$247</f>
        <v>0.15789473684210525</v>
      </c>
      <c r="E247" s="3">
        <v>3</v>
      </c>
      <c r="F247" s="2">
        <f>E247/$M$247</f>
        <v>0.15789473684210525</v>
      </c>
      <c r="G247" s="3">
        <v>5</v>
      </c>
      <c r="H247" s="2">
        <f>G247/$M$247</f>
        <v>0.26315789473684209</v>
      </c>
      <c r="I247" s="3">
        <v>4</v>
      </c>
      <c r="J247" s="2">
        <f>I247/$M$247</f>
        <v>0.21052631578947367</v>
      </c>
      <c r="K247" s="9">
        <v>4</v>
      </c>
      <c r="L247" s="2">
        <f>K247/$M$247</f>
        <v>0.21052631578947367</v>
      </c>
      <c r="M247" s="9">
        <v>19</v>
      </c>
      <c r="N247" s="9">
        <v>28</v>
      </c>
      <c r="O247" s="9">
        <v>47</v>
      </c>
      <c r="P247" s="103"/>
    </row>
    <row r="248" spans="2:16" ht="24" x14ac:dyDescent="0.25">
      <c r="B248" s="24" t="s">
        <v>88</v>
      </c>
      <c r="C248" s="10">
        <v>6</v>
      </c>
      <c r="D248" s="2">
        <f>C248/$M$248</f>
        <v>0.22222222222222221</v>
      </c>
      <c r="E248" s="3">
        <v>1</v>
      </c>
      <c r="F248" s="2">
        <f>E248/$M$248</f>
        <v>3.7037037037037035E-2</v>
      </c>
      <c r="G248" s="3">
        <v>10</v>
      </c>
      <c r="H248" s="2">
        <f>G248/$M$248</f>
        <v>0.37037037037037035</v>
      </c>
      <c r="I248" s="3">
        <v>6</v>
      </c>
      <c r="J248" s="2">
        <f>I248/$M$248</f>
        <v>0.22222222222222221</v>
      </c>
      <c r="K248" s="11">
        <v>4</v>
      </c>
      <c r="L248" s="2">
        <f>K248/$M$248</f>
        <v>0.14814814814814814</v>
      </c>
      <c r="M248" s="9">
        <v>27</v>
      </c>
      <c r="N248" s="9">
        <v>20</v>
      </c>
      <c r="O248" s="9">
        <v>47</v>
      </c>
      <c r="P248" s="103"/>
    </row>
    <row r="249" spans="2:16" ht="24" x14ac:dyDescent="0.2">
      <c r="B249" s="24" t="s">
        <v>89</v>
      </c>
      <c r="C249" s="10">
        <v>2</v>
      </c>
      <c r="D249" s="2">
        <f>C249/$M$249</f>
        <v>6.0606060606060608E-2</v>
      </c>
      <c r="E249" s="3">
        <v>4</v>
      </c>
      <c r="F249" s="2">
        <f>E249/$M$249</f>
        <v>0.12121212121212122</v>
      </c>
      <c r="G249" s="3">
        <v>10</v>
      </c>
      <c r="H249" s="2">
        <f>G249/$M$249</f>
        <v>0.30303030303030304</v>
      </c>
      <c r="I249" s="3">
        <v>10</v>
      </c>
      <c r="J249" s="2">
        <f>I249/$M$249</f>
        <v>0.30303030303030304</v>
      </c>
      <c r="K249" s="9">
        <v>7</v>
      </c>
      <c r="L249" s="2">
        <f>K249/$M$249</f>
        <v>0.21212121212121213</v>
      </c>
      <c r="M249" s="9">
        <v>33</v>
      </c>
      <c r="N249" s="9">
        <v>14</v>
      </c>
      <c r="O249" s="9">
        <v>47</v>
      </c>
      <c r="P249" s="103"/>
    </row>
    <row r="250" spans="2:16" ht="24" x14ac:dyDescent="0.2">
      <c r="B250" s="24" t="s">
        <v>90</v>
      </c>
      <c r="C250" s="10">
        <v>0</v>
      </c>
      <c r="D250" s="2">
        <f>C250/$M$250</f>
        <v>0</v>
      </c>
      <c r="E250" s="3">
        <v>2</v>
      </c>
      <c r="F250" s="2">
        <f>E250/$M$250</f>
        <v>5.4054054054054057E-2</v>
      </c>
      <c r="G250" s="3">
        <v>3</v>
      </c>
      <c r="H250" s="2">
        <f>G250/$M$250</f>
        <v>8.1081081081081086E-2</v>
      </c>
      <c r="I250" s="3">
        <v>10</v>
      </c>
      <c r="J250" s="2">
        <f>I250/$M$250</f>
        <v>0.27027027027027029</v>
      </c>
      <c r="K250" s="9">
        <v>22</v>
      </c>
      <c r="L250" s="2">
        <f>K250/$M$250</f>
        <v>0.59459459459459463</v>
      </c>
      <c r="M250" s="9">
        <v>37</v>
      </c>
      <c r="N250" s="9">
        <v>10</v>
      </c>
      <c r="O250" s="9">
        <v>47</v>
      </c>
      <c r="P250" s="103"/>
    </row>
    <row r="251" spans="2:16" ht="36" x14ac:dyDescent="0.2">
      <c r="B251" s="24" t="s">
        <v>91</v>
      </c>
      <c r="C251" s="10">
        <v>1</v>
      </c>
      <c r="D251" s="2">
        <f>C251/$M$251</f>
        <v>2.3809523809523808E-2</v>
      </c>
      <c r="E251" s="3">
        <v>1</v>
      </c>
      <c r="F251" s="2">
        <f>E251/$M$251</f>
        <v>2.3809523809523808E-2</v>
      </c>
      <c r="G251" s="3">
        <v>4</v>
      </c>
      <c r="H251" s="2">
        <f>G251/$M$251</f>
        <v>9.5238095238095233E-2</v>
      </c>
      <c r="I251" s="3">
        <v>7</v>
      </c>
      <c r="J251" s="2">
        <f>I251/$M$251</f>
        <v>0.16666666666666666</v>
      </c>
      <c r="K251" s="11">
        <v>29</v>
      </c>
      <c r="L251" s="2">
        <f>K251/$M$251</f>
        <v>0.69047619047619047</v>
      </c>
      <c r="M251" s="11">
        <v>42</v>
      </c>
      <c r="N251" s="9">
        <v>5</v>
      </c>
      <c r="O251" s="9">
        <v>47</v>
      </c>
      <c r="P251" s="103"/>
    </row>
    <row r="254" spans="2:16" x14ac:dyDescent="0.25">
      <c r="B254" s="27"/>
      <c r="C254" s="102" t="s">
        <v>92</v>
      </c>
    </row>
    <row r="256" spans="2:16" ht="15" customHeight="1" x14ac:dyDescent="0.2">
      <c r="B256" s="254" t="s">
        <v>83</v>
      </c>
      <c r="C256" s="257" t="s">
        <v>267</v>
      </c>
      <c r="D256" s="257"/>
      <c r="E256" s="257"/>
      <c r="F256" s="257"/>
      <c r="G256" s="257"/>
      <c r="H256" s="257"/>
      <c r="I256" s="257"/>
      <c r="J256" s="257"/>
      <c r="K256" s="257"/>
      <c r="L256" s="257"/>
      <c r="M256" s="257"/>
      <c r="N256" s="257"/>
      <c r="O256" s="257"/>
    </row>
    <row r="257" spans="2:16" x14ac:dyDescent="0.2">
      <c r="B257" s="254"/>
      <c r="C257" s="257"/>
      <c r="D257" s="257"/>
      <c r="E257" s="257"/>
      <c r="F257" s="257"/>
      <c r="G257" s="257"/>
      <c r="H257" s="257"/>
      <c r="I257" s="257"/>
      <c r="J257" s="257"/>
      <c r="K257" s="257"/>
      <c r="L257" s="257"/>
      <c r="M257" s="257"/>
      <c r="N257" s="257"/>
      <c r="O257" s="257"/>
    </row>
    <row r="258" spans="2:16" ht="24" x14ac:dyDescent="0.2">
      <c r="B258" s="254"/>
      <c r="C258" s="92" t="s">
        <v>84</v>
      </c>
      <c r="D258" s="32"/>
      <c r="E258" s="92"/>
      <c r="F258" s="32"/>
      <c r="G258" s="92"/>
      <c r="H258" s="32"/>
      <c r="I258" s="92"/>
      <c r="J258" s="32"/>
      <c r="K258" s="92" t="s">
        <v>85</v>
      </c>
      <c r="L258" s="32"/>
      <c r="M258" s="92" t="s">
        <v>4</v>
      </c>
      <c r="N258" s="92" t="s">
        <v>5</v>
      </c>
      <c r="O258" s="92" t="s">
        <v>6</v>
      </c>
    </row>
    <row r="259" spans="2:16" ht="24" x14ac:dyDescent="0.25">
      <c r="B259" s="24" t="s">
        <v>86</v>
      </c>
      <c r="C259" s="10">
        <v>0</v>
      </c>
      <c r="D259" s="2">
        <f>C259/$M$259</f>
        <v>0</v>
      </c>
      <c r="E259" s="3">
        <v>3</v>
      </c>
      <c r="F259" s="2">
        <f>E259/$M$259</f>
        <v>0.5</v>
      </c>
      <c r="G259" s="3">
        <v>0</v>
      </c>
      <c r="H259" s="2">
        <f>G259/$M$259</f>
        <v>0</v>
      </c>
      <c r="I259" s="3">
        <v>2</v>
      </c>
      <c r="J259" s="2">
        <f>I259/$M$259</f>
        <v>0.33333333333333331</v>
      </c>
      <c r="K259" s="11">
        <v>1</v>
      </c>
      <c r="L259" s="2">
        <f>K259/$M$259</f>
        <v>0.16666666666666666</v>
      </c>
      <c r="M259" s="9">
        <v>6</v>
      </c>
      <c r="N259" s="9">
        <v>12</v>
      </c>
      <c r="O259" s="9">
        <v>18</v>
      </c>
      <c r="P259" s="103"/>
    </row>
    <row r="260" spans="2:16" x14ac:dyDescent="0.25">
      <c r="B260" s="24" t="s">
        <v>87</v>
      </c>
      <c r="C260" s="10">
        <v>0</v>
      </c>
      <c r="D260" s="2">
        <f>C260/$M$260</f>
        <v>0</v>
      </c>
      <c r="E260" s="3">
        <v>1</v>
      </c>
      <c r="F260" s="2">
        <f>E260/$M$260</f>
        <v>0.125</v>
      </c>
      <c r="G260" s="3">
        <v>1</v>
      </c>
      <c r="H260" s="2">
        <f>G260/$M$260</f>
        <v>0.125</v>
      </c>
      <c r="I260" s="3">
        <v>3</v>
      </c>
      <c r="J260" s="2">
        <f>I260/$M$260</f>
        <v>0.375</v>
      </c>
      <c r="K260" s="11">
        <v>3</v>
      </c>
      <c r="L260" s="2">
        <f>K260/$M$260</f>
        <v>0.375</v>
      </c>
      <c r="M260" s="9">
        <v>8</v>
      </c>
      <c r="N260" s="9">
        <v>10</v>
      </c>
      <c r="O260" s="9">
        <v>18</v>
      </c>
      <c r="P260" s="103"/>
    </row>
    <row r="261" spans="2:16" ht="24" x14ac:dyDescent="0.25">
      <c r="B261" s="24" t="s">
        <v>88</v>
      </c>
      <c r="C261" s="10">
        <v>0</v>
      </c>
      <c r="D261" s="2">
        <f>C261/$M$261</f>
        <v>0</v>
      </c>
      <c r="E261" s="3">
        <v>1</v>
      </c>
      <c r="F261" s="2">
        <f>E261/$M$261</f>
        <v>0.1</v>
      </c>
      <c r="G261" s="3">
        <v>5</v>
      </c>
      <c r="H261" s="2">
        <f>G261/$M$261</f>
        <v>0.5</v>
      </c>
      <c r="I261" s="3">
        <v>3</v>
      </c>
      <c r="J261" s="2">
        <f>I261/$M$261</f>
        <v>0.3</v>
      </c>
      <c r="K261" s="11">
        <v>1</v>
      </c>
      <c r="L261" s="2">
        <f>K261/$M$261</f>
        <v>0.1</v>
      </c>
      <c r="M261" s="9">
        <v>10</v>
      </c>
      <c r="N261" s="9">
        <v>8</v>
      </c>
      <c r="O261" s="9">
        <v>18</v>
      </c>
      <c r="P261" s="103"/>
    </row>
    <row r="262" spans="2:16" ht="24" x14ac:dyDescent="0.2">
      <c r="B262" s="24" t="s">
        <v>93</v>
      </c>
      <c r="C262" s="10">
        <v>0</v>
      </c>
      <c r="D262" s="2">
        <f>C262/$M$262</f>
        <v>0</v>
      </c>
      <c r="E262" s="3">
        <v>1</v>
      </c>
      <c r="F262" s="2">
        <f>E262/$M$262</f>
        <v>7.6923076923076927E-2</v>
      </c>
      <c r="G262" s="3">
        <v>5</v>
      </c>
      <c r="H262" s="2">
        <f>G262/$M$262</f>
        <v>0.38461538461538464</v>
      </c>
      <c r="I262" s="3">
        <v>4</v>
      </c>
      <c r="J262" s="2">
        <f>I262/$M$262</f>
        <v>0.30769230769230771</v>
      </c>
      <c r="K262" s="11">
        <v>3</v>
      </c>
      <c r="L262" s="2">
        <f>K262/$M$262</f>
        <v>0.23076923076923078</v>
      </c>
      <c r="M262" s="9">
        <v>13</v>
      </c>
      <c r="N262" s="9">
        <v>5</v>
      </c>
      <c r="O262" s="9">
        <v>18</v>
      </c>
      <c r="P262" s="103"/>
    </row>
    <row r="263" spans="2:16" ht="24" x14ac:dyDescent="0.2">
      <c r="B263" s="24" t="s">
        <v>90</v>
      </c>
      <c r="C263" s="10">
        <v>0</v>
      </c>
      <c r="D263" s="2">
        <f>C263/$M$263</f>
        <v>0</v>
      </c>
      <c r="E263" s="3">
        <v>1</v>
      </c>
      <c r="F263" s="2">
        <f>E263/$M$263</f>
        <v>6.25E-2</v>
      </c>
      <c r="G263" s="3">
        <v>1</v>
      </c>
      <c r="H263" s="2">
        <f>G263/$M$263</f>
        <v>6.25E-2</v>
      </c>
      <c r="I263" s="3">
        <v>5</v>
      </c>
      <c r="J263" s="2">
        <f>I263/$M$263</f>
        <v>0.3125</v>
      </c>
      <c r="K263" s="11">
        <v>9</v>
      </c>
      <c r="L263" s="2">
        <f>K263/$M$263</f>
        <v>0.5625</v>
      </c>
      <c r="M263" s="9">
        <v>16</v>
      </c>
      <c r="N263" s="9">
        <v>2</v>
      </c>
      <c r="O263" s="9">
        <v>18</v>
      </c>
      <c r="P263" s="103"/>
    </row>
    <row r="264" spans="2:16" ht="36" x14ac:dyDescent="0.2">
      <c r="B264" s="24" t="s">
        <v>91</v>
      </c>
      <c r="C264" s="10">
        <v>0</v>
      </c>
      <c r="D264" s="2">
        <f>C264/$M$264</f>
        <v>0</v>
      </c>
      <c r="E264" s="3">
        <v>0</v>
      </c>
      <c r="F264" s="2">
        <f>E264/$M$264</f>
        <v>0</v>
      </c>
      <c r="G264" s="3">
        <v>1</v>
      </c>
      <c r="H264" s="2">
        <f>G264/$M$264</f>
        <v>6.25E-2</v>
      </c>
      <c r="I264" s="3">
        <v>5</v>
      </c>
      <c r="J264" s="2">
        <f>I264/$M$264</f>
        <v>0.3125</v>
      </c>
      <c r="K264" s="11">
        <v>10</v>
      </c>
      <c r="L264" s="2">
        <f>K264/$M$264</f>
        <v>0.625</v>
      </c>
      <c r="M264" s="9">
        <v>16</v>
      </c>
      <c r="N264" s="9">
        <v>2</v>
      </c>
      <c r="O264" s="9">
        <v>18</v>
      </c>
      <c r="P264" s="103"/>
    </row>
    <row r="267" spans="2:16" x14ac:dyDescent="0.25">
      <c r="C267" s="102" t="s">
        <v>94</v>
      </c>
    </row>
    <row r="269" spans="2:16" ht="15" customHeight="1" x14ac:dyDescent="0.2">
      <c r="B269" s="254" t="s">
        <v>83</v>
      </c>
      <c r="C269" s="257" t="s">
        <v>266</v>
      </c>
      <c r="D269" s="257"/>
      <c r="E269" s="257"/>
      <c r="F269" s="257"/>
      <c r="G269" s="257"/>
      <c r="H269" s="257"/>
      <c r="I269" s="257"/>
      <c r="J269" s="257"/>
      <c r="K269" s="257"/>
      <c r="L269" s="257"/>
      <c r="M269" s="257"/>
      <c r="N269" s="257"/>
      <c r="O269" s="257"/>
    </row>
    <row r="270" spans="2:16" x14ac:dyDescent="0.2">
      <c r="B270" s="254"/>
      <c r="C270" s="257"/>
      <c r="D270" s="257"/>
      <c r="E270" s="257"/>
      <c r="F270" s="257"/>
      <c r="G270" s="257"/>
      <c r="H270" s="257"/>
      <c r="I270" s="257"/>
      <c r="J270" s="257"/>
      <c r="K270" s="257"/>
      <c r="L270" s="257"/>
      <c r="M270" s="257"/>
      <c r="N270" s="257"/>
      <c r="O270" s="257"/>
    </row>
    <row r="271" spans="2:16" ht="24" x14ac:dyDescent="0.2">
      <c r="B271" s="254"/>
      <c r="C271" s="92" t="s">
        <v>84</v>
      </c>
      <c r="D271" s="32"/>
      <c r="E271" s="92"/>
      <c r="F271" s="32"/>
      <c r="G271" s="92"/>
      <c r="H271" s="32"/>
      <c r="I271" s="92"/>
      <c r="J271" s="32"/>
      <c r="K271" s="92" t="s">
        <v>85</v>
      </c>
      <c r="L271" s="32"/>
      <c r="M271" s="92" t="s">
        <v>4</v>
      </c>
      <c r="N271" s="92" t="s">
        <v>5</v>
      </c>
      <c r="O271" s="92" t="s">
        <v>6</v>
      </c>
    </row>
    <row r="272" spans="2:16" ht="24" x14ac:dyDescent="0.25">
      <c r="B272" s="24" t="s">
        <v>86</v>
      </c>
      <c r="C272" s="10">
        <v>4</v>
      </c>
      <c r="D272" s="2">
        <f>C272/$M$272</f>
        <v>0.36363636363636365</v>
      </c>
      <c r="E272" s="3">
        <v>2</v>
      </c>
      <c r="F272" s="2">
        <f>E272/$M$272</f>
        <v>0.18181818181818182</v>
      </c>
      <c r="G272" s="3">
        <v>2</v>
      </c>
      <c r="H272" s="2">
        <f>G272/$M$272</f>
        <v>0.18181818181818182</v>
      </c>
      <c r="I272" s="3">
        <v>1</v>
      </c>
      <c r="J272" s="2">
        <f>I272/$M$272</f>
        <v>9.0909090909090912E-2</v>
      </c>
      <c r="K272" s="11">
        <v>2</v>
      </c>
      <c r="L272" s="2">
        <f>K272/$M$272</f>
        <v>0.18181818181818182</v>
      </c>
      <c r="M272" s="4">
        <v>11</v>
      </c>
      <c r="N272" s="4">
        <v>18</v>
      </c>
      <c r="O272" s="4">
        <v>29</v>
      </c>
      <c r="P272" s="103"/>
    </row>
    <row r="273" spans="2:16" x14ac:dyDescent="0.25">
      <c r="B273" s="24" t="s">
        <v>87</v>
      </c>
      <c r="C273" s="10">
        <v>3</v>
      </c>
      <c r="D273" s="2">
        <f>C273/$M$273</f>
        <v>0.27272727272727271</v>
      </c>
      <c r="E273" s="3">
        <v>2</v>
      </c>
      <c r="F273" s="2">
        <f>E273/$M$273</f>
        <v>0.18181818181818182</v>
      </c>
      <c r="G273" s="3">
        <v>4</v>
      </c>
      <c r="H273" s="2">
        <f>G273/$M$273</f>
        <v>0.36363636363636365</v>
      </c>
      <c r="I273" s="3">
        <v>1</v>
      </c>
      <c r="J273" s="2">
        <f>I273/$M$273</f>
        <v>9.0909090909090912E-2</v>
      </c>
      <c r="K273" s="11">
        <v>1</v>
      </c>
      <c r="L273" s="2">
        <f>K273/$M$273</f>
        <v>9.0909090909090912E-2</v>
      </c>
      <c r="M273" s="3">
        <f t="shared" ref="M273" si="10">C273+E273+G273+I273+K273</f>
        <v>11</v>
      </c>
      <c r="N273" s="4">
        <v>18</v>
      </c>
      <c r="O273" s="35">
        <f t="shared" ref="O273" si="11">M273+N273</f>
        <v>29</v>
      </c>
      <c r="P273" s="103"/>
    </row>
    <row r="274" spans="2:16" ht="24" x14ac:dyDescent="0.25">
      <c r="B274" s="24" t="s">
        <v>88</v>
      </c>
      <c r="C274" s="10">
        <v>0</v>
      </c>
      <c r="D274" s="2">
        <f>C274/$M$274</f>
        <v>0</v>
      </c>
      <c r="E274" s="3">
        <v>6</v>
      </c>
      <c r="F274" s="2">
        <f>E274/$M$274</f>
        <v>0.35294117647058826</v>
      </c>
      <c r="G274" s="3">
        <v>5</v>
      </c>
      <c r="H274" s="2">
        <f>G274/$M$274</f>
        <v>0.29411764705882354</v>
      </c>
      <c r="I274" s="3">
        <v>3</v>
      </c>
      <c r="J274" s="2">
        <f>I274/$M$274</f>
        <v>0.17647058823529413</v>
      </c>
      <c r="K274" s="11">
        <v>3</v>
      </c>
      <c r="L274" s="2">
        <f>K274/$M$274</f>
        <v>0.17647058823529413</v>
      </c>
      <c r="M274" s="4">
        <v>17</v>
      </c>
      <c r="N274" s="4">
        <v>12</v>
      </c>
      <c r="O274" s="4">
        <v>29</v>
      </c>
      <c r="P274" s="103"/>
    </row>
    <row r="275" spans="2:16" ht="24" x14ac:dyDescent="0.2">
      <c r="B275" s="24" t="s">
        <v>93</v>
      </c>
      <c r="C275" s="10">
        <v>2</v>
      </c>
      <c r="D275" s="2">
        <f>C275/$M$275</f>
        <v>0.1</v>
      </c>
      <c r="E275" s="3">
        <v>3</v>
      </c>
      <c r="F275" s="2">
        <f>E275/$M$275</f>
        <v>0.15</v>
      </c>
      <c r="G275" s="3">
        <v>5</v>
      </c>
      <c r="H275" s="2">
        <f>G275/$M$275</f>
        <v>0.25</v>
      </c>
      <c r="I275" s="3">
        <v>6</v>
      </c>
      <c r="J275" s="2">
        <f>I275/$M$275</f>
        <v>0.3</v>
      </c>
      <c r="K275" s="11">
        <v>4</v>
      </c>
      <c r="L275" s="2">
        <f>K275/$M$275</f>
        <v>0.2</v>
      </c>
      <c r="M275" s="4">
        <v>20</v>
      </c>
      <c r="N275" s="4">
        <v>9</v>
      </c>
      <c r="O275" s="4">
        <v>29</v>
      </c>
      <c r="P275" s="103"/>
    </row>
    <row r="276" spans="2:16" ht="24" x14ac:dyDescent="0.2">
      <c r="B276" s="24" t="s">
        <v>90</v>
      </c>
      <c r="C276" s="10">
        <v>0</v>
      </c>
      <c r="D276" s="2">
        <f>C276/$M$276</f>
        <v>0</v>
      </c>
      <c r="E276" s="3">
        <v>1</v>
      </c>
      <c r="F276" s="2">
        <f>E276/$M$276</f>
        <v>4.7619047619047616E-2</v>
      </c>
      <c r="G276" s="3">
        <v>2</v>
      </c>
      <c r="H276" s="2">
        <f>G276/$M$276</f>
        <v>9.5238095238095233E-2</v>
      </c>
      <c r="I276" s="3">
        <v>5</v>
      </c>
      <c r="J276" s="2">
        <f>I276/$M$276</f>
        <v>0.23809523809523808</v>
      </c>
      <c r="K276" s="11">
        <v>13</v>
      </c>
      <c r="L276" s="2">
        <f>K276/$M$276</f>
        <v>0.61904761904761907</v>
      </c>
      <c r="M276" s="4">
        <v>21</v>
      </c>
      <c r="N276" s="4">
        <v>8</v>
      </c>
      <c r="O276" s="4">
        <v>29</v>
      </c>
      <c r="P276" s="103"/>
    </row>
    <row r="277" spans="2:16" ht="36" x14ac:dyDescent="0.2">
      <c r="B277" s="24" t="s">
        <v>91</v>
      </c>
      <c r="C277" s="10">
        <v>1</v>
      </c>
      <c r="D277" s="2">
        <f>C277/$M$277</f>
        <v>3.8461538461538464E-2</v>
      </c>
      <c r="E277" s="3">
        <v>1</v>
      </c>
      <c r="F277" s="2">
        <f>E277/$M$277</f>
        <v>3.8461538461538464E-2</v>
      </c>
      <c r="G277" s="3">
        <v>3</v>
      </c>
      <c r="H277" s="2">
        <f>G277/$M$277</f>
        <v>0.11538461538461539</v>
      </c>
      <c r="I277" s="3">
        <v>2</v>
      </c>
      <c r="J277" s="2">
        <f>I277/$M$277</f>
        <v>7.6923076923076927E-2</v>
      </c>
      <c r="K277" s="11">
        <v>19</v>
      </c>
      <c r="L277" s="2">
        <f>K277/$M$277</f>
        <v>0.73076923076923073</v>
      </c>
      <c r="M277" s="4">
        <v>26</v>
      </c>
      <c r="N277" s="4">
        <v>3</v>
      </c>
      <c r="O277" s="4">
        <v>29</v>
      </c>
      <c r="P277" s="103"/>
    </row>
    <row r="278" spans="2:16" ht="24" x14ac:dyDescent="0.25">
      <c r="B278" s="24" t="s">
        <v>95</v>
      </c>
      <c r="C278" s="10">
        <v>3</v>
      </c>
      <c r="D278" s="2">
        <f>C278/$M$278</f>
        <v>0.13636363636363635</v>
      </c>
      <c r="E278" s="3">
        <v>4</v>
      </c>
      <c r="F278" s="2">
        <f>E278/$M$278</f>
        <v>0.18181818181818182</v>
      </c>
      <c r="G278" s="3">
        <v>1</v>
      </c>
      <c r="H278" s="2">
        <f>G278/$M$278</f>
        <v>4.5454545454545456E-2</v>
      </c>
      <c r="I278" s="3">
        <v>5</v>
      </c>
      <c r="J278" s="2">
        <f>I278/$M$278</f>
        <v>0.22727272727272727</v>
      </c>
      <c r="K278" s="11">
        <v>9</v>
      </c>
      <c r="L278" s="2">
        <f>K278/$M$278</f>
        <v>0.40909090909090912</v>
      </c>
      <c r="M278" s="9">
        <v>22</v>
      </c>
      <c r="N278" s="9">
        <v>7</v>
      </c>
      <c r="O278" s="4">
        <v>29</v>
      </c>
      <c r="P278" s="103"/>
    </row>
    <row r="281" spans="2:16" x14ac:dyDescent="0.25">
      <c r="B281" s="28"/>
      <c r="C281" s="102" t="s">
        <v>96</v>
      </c>
    </row>
    <row r="282" spans="2:16" x14ac:dyDescent="0.25">
      <c r="B282" s="28"/>
      <c r="C282" s="118"/>
    </row>
    <row r="283" spans="2:16" x14ac:dyDescent="0.2">
      <c r="C283" s="102" t="s">
        <v>97</v>
      </c>
    </row>
    <row r="285" spans="2:16" ht="15" customHeight="1" x14ac:dyDescent="0.2">
      <c r="B285" s="253" t="s">
        <v>98</v>
      </c>
      <c r="C285" s="257" t="s">
        <v>267</v>
      </c>
      <c r="D285" s="257"/>
      <c r="E285" s="257"/>
      <c r="F285" s="257"/>
      <c r="G285" s="257"/>
      <c r="H285" s="257"/>
      <c r="I285" s="257"/>
      <c r="J285" s="257"/>
      <c r="K285" s="257"/>
      <c r="L285" s="257"/>
      <c r="M285" s="257"/>
      <c r="N285" s="257"/>
      <c r="O285" s="257"/>
    </row>
    <row r="286" spans="2:16" x14ac:dyDescent="0.2">
      <c r="B286" s="253"/>
      <c r="C286" s="257"/>
      <c r="D286" s="257"/>
      <c r="E286" s="257"/>
      <c r="F286" s="257"/>
      <c r="G286" s="257"/>
      <c r="H286" s="257"/>
      <c r="I286" s="257"/>
      <c r="J286" s="257"/>
      <c r="K286" s="257"/>
      <c r="L286" s="257"/>
      <c r="M286" s="257"/>
      <c r="N286" s="257"/>
      <c r="O286" s="257"/>
    </row>
    <row r="287" spans="2:16" ht="24" x14ac:dyDescent="0.2">
      <c r="B287" s="253"/>
      <c r="C287" s="92" t="s">
        <v>84</v>
      </c>
      <c r="D287" s="32"/>
      <c r="E287" s="92"/>
      <c r="F287" s="32"/>
      <c r="G287" s="92"/>
      <c r="H287" s="32"/>
      <c r="I287" s="92"/>
      <c r="J287" s="32"/>
      <c r="K287" s="92" t="s">
        <v>85</v>
      </c>
      <c r="L287" s="32"/>
      <c r="M287" s="92" t="s">
        <v>4</v>
      </c>
      <c r="N287" s="92" t="s">
        <v>5</v>
      </c>
      <c r="O287" s="92" t="s">
        <v>6</v>
      </c>
    </row>
    <row r="288" spans="2:16" x14ac:dyDescent="0.25">
      <c r="B288" s="24" t="s">
        <v>99</v>
      </c>
      <c r="C288" s="10">
        <v>0</v>
      </c>
      <c r="D288" s="2">
        <f>C288/$M$288</f>
        <v>0</v>
      </c>
      <c r="E288" s="3">
        <v>3</v>
      </c>
      <c r="F288" s="2">
        <f>E288/$M$288</f>
        <v>0.16666666666666666</v>
      </c>
      <c r="G288" s="3">
        <v>5</v>
      </c>
      <c r="H288" s="2">
        <f>G288/$M$288</f>
        <v>0.27777777777777779</v>
      </c>
      <c r="I288" s="3">
        <v>2</v>
      </c>
      <c r="J288" s="2">
        <f>I288/$M$288</f>
        <v>0.1111111111111111</v>
      </c>
      <c r="K288" s="11">
        <v>8</v>
      </c>
      <c r="L288" s="2">
        <f>K288/$M$288</f>
        <v>0.44444444444444442</v>
      </c>
      <c r="M288" s="9">
        <v>18</v>
      </c>
      <c r="N288" s="9">
        <v>0</v>
      </c>
      <c r="O288" s="9">
        <v>18</v>
      </c>
      <c r="P288" s="103"/>
    </row>
    <row r="289" spans="2:16" x14ac:dyDescent="0.25">
      <c r="B289" s="24" t="s">
        <v>100</v>
      </c>
      <c r="C289" s="10">
        <v>0</v>
      </c>
      <c r="D289" s="2">
        <f>C289/$M$289</f>
        <v>0</v>
      </c>
      <c r="E289" s="3">
        <v>1</v>
      </c>
      <c r="F289" s="2">
        <f>E289/$M$289</f>
        <v>5.5555555555555552E-2</v>
      </c>
      <c r="G289" s="3">
        <v>6</v>
      </c>
      <c r="H289" s="2">
        <f>G289/$M$289</f>
        <v>0.33333333333333331</v>
      </c>
      <c r="I289" s="3">
        <v>4</v>
      </c>
      <c r="J289" s="2">
        <f>I289/$M$289</f>
        <v>0.22222222222222221</v>
      </c>
      <c r="K289" s="11">
        <v>7</v>
      </c>
      <c r="L289" s="2">
        <f>K289/$M$289</f>
        <v>0.3888888888888889</v>
      </c>
      <c r="M289" s="9">
        <v>18</v>
      </c>
      <c r="N289" s="9">
        <v>0</v>
      </c>
      <c r="O289" s="9">
        <v>18</v>
      </c>
      <c r="P289" s="103"/>
    </row>
    <row r="290" spans="2:16" x14ac:dyDescent="0.2">
      <c r="B290" s="24" t="s">
        <v>101</v>
      </c>
      <c r="C290" s="10">
        <v>0</v>
      </c>
      <c r="D290" s="2">
        <f>C290/$M$290</f>
        <v>0</v>
      </c>
      <c r="E290" s="3">
        <v>5</v>
      </c>
      <c r="F290" s="2">
        <f>E290/$M$290</f>
        <v>0.27777777777777779</v>
      </c>
      <c r="G290" s="3">
        <v>5</v>
      </c>
      <c r="H290" s="2">
        <f>G290/$M$290</f>
        <v>0.27777777777777779</v>
      </c>
      <c r="I290" s="3">
        <v>5</v>
      </c>
      <c r="J290" s="2">
        <f>I290/$M$290</f>
        <v>0.27777777777777779</v>
      </c>
      <c r="K290" s="11">
        <v>3</v>
      </c>
      <c r="L290" s="2">
        <f>K290/$M$290</f>
        <v>0.16666666666666666</v>
      </c>
      <c r="M290" s="4">
        <v>18</v>
      </c>
      <c r="N290" s="4">
        <v>0</v>
      </c>
      <c r="O290" s="9">
        <v>18</v>
      </c>
      <c r="P290" s="103"/>
    </row>
    <row r="291" spans="2:16" x14ac:dyDescent="0.25">
      <c r="B291" s="24" t="s">
        <v>102</v>
      </c>
      <c r="C291" s="10">
        <v>3</v>
      </c>
      <c r="D291" s="2">
        <f>C291/$M$291</f>
        <v>0.16666666666666666</v>
      </c>
      <c r="E291" s="3">
        <v>6</v>
      </c>
      <c r="F291" s="2">
        <f>E291/$M$291</f>
        <v>0.33333333333333331</v>
      </c>
      <c r="G291" s="3">
        <v>5</v>
      </c>
      <c r="H291" s="2">
        <f>G291/$M$291</f>
        <v>0.27777777777777779</v>
      </c>
      <c r="I291" s="3">
        <v>4</v>
      </c>
      <c r="J291" s="2">
        <f>I291/$M$291</f>
        <v>0.22222222222222221</v>
      </c>
      <c r="K291" s="11">
        <v>0</v>
      </c>
      <c r="L291" s="2">
        <f>K291/$M$291</f>
        <v>0</v>
      </c>
      <c r="M291" s="4">
        <v>18</v>
      </c>
      <c r="N291" s="4">
        <v>0</v>
      </c>
      <c r="O291" s="9">
        <v>18</v>
      </c>
      <c r="P291" s="103"/>
    </row>
    <row r="294" spans="2:16" x14ac:dyDescent="0.25">
      <c r="C294" s="102" t="s">
        <v>103</v>
      </c>
    </row>
    <row r="296" spans="2:16" ht="15" customHeight="1" x14ac:dyDescent="0.2">
      <c r="B296" s="254" t="s">
        <v>104</v>
      </c>
      <c r="C296" s="257" t="s">
        <v>267</v>
      </c>
      <c r="D296" s="257"/>
      <c r="E296" s="257"/>
      <c r="F296" s="257"/>
      <c r="G296" s="257"/>
      <c r="H296" s="257"/>
      <c r="I296" s="257"/>
      <c r="J296" s="257"/>
      <c r="K296" s="257"/>
    </row>
    <row r="297" spans="2:16" x14ac:dyDescent="0.2">
      <c r="B297" s="254"/>
      <c r="C297" s="257"/>
      <c r="D297" s="257"/>
      <c r="E297" s="257"/>
      <c r="F297" s="257"/>
      <c r="G297" s="257"/>
      <c r="H297" s="257"/>
      <c r="I297" s="257"/>
      <c r="J297" s="257"/>
      <c r="K297" s="257"/>
    </row>
    <row r="298" spans="2:16" ht="36" x14ac:dyDescent="0.2">
      <c r="B298" s="254"/>
      <c r="C298" s="92" t="s">
        <v>105</v>
      </c>
      <c r="D298" s="32"/>
      <c r="E298" s="92" t="s">
        <v>106</v>
      </c>
      <c r="F298" s="32"/>
      <c r="G298" s="92" t="s">
        <v>107</v>
      </c>
      <c r="H298" s="32"/>
      <c r="I298" s="92" t="s">
        <v>4</v>
      </c>
      <c r="J298" s="92" t="s">
        <v>5</v>
      </c>
      <c r="K298" s="92" t="s">
        <v>6</v>
      </c>
    </row>
    <row r="299" spans="2:16" x14ac:dyDescent="0.25">
      <c r="B299" s="24" t="s">
        <v>108</v>
      </c>
      <c r="C299" s="10">
        <v>1</v>
      </c>
      <c r="D299" s="2">
        <f>C299/$I$299</f>
        <v>5.5555555555555552E-2</v>
      </c>
      <c r="E299" s="3">
        <v>7</v>
      </c>
      <c r="F299" s="2">
        <f>E299/$I$299</f>
        <v>0.3888888888888889</v>
      </c>
      <c r="G299" s="3">
        <v>10</v>
      </c>
      <c r="H299" s="2">
        <f>G299/$I$299</f>
        <v>0.55555555555555558</v>
      </c>
      <c r="I299" s="9">
        <v>18</v>
      </c>
      <c r="J299" s="9">
        <v>0</v>
      </c>
      <c r="K299" s="9">
        <v>18</v>
      </c>
      <c r="L299" s="103"/>
    </row>
    <row r="300" spans="2:16" x14ac:dyDescent="0.25">
      <c r="B300" s="24" t="s">
        <v>109</v>
      </c>
      <c r="C300" s="10">
        <v>1</v>
      </c>
      <c r="D300" s="2">
        <f>C300/$I$300</f>
        <v>5.5555555555555552E-2</v>
      </c>
      <c r="E300" s="3">
        <v>2</v>
      </c>
      <c r="F300" s="2">
        <f>E300/$I$300</f>
        <v>0.1111111111111111</v>
      </c>
      <c r="G300" s="3">
        <v>15</v>
      </c>
      <c r="H300" s="2">
        <f>G300/$I$300</f>
        <v>0.83333333333333337</v>
      </c>
      <c r="I300" s="9">
        <v>18</v>
      </c>
      <c r="J300" s="9">
        <v>0</v>
      </c>
      <c r="K300" s="9">
        <v>18</v>
      </c>
      <c r="L300" s="103"/>
    </row>
    <row r="301" spans="2:16" x14ac:dyDescent="0.25">
      <c r="B301" s="24" t="s">
        <v>110</v>
      </c>
      <c r="C301" s="10">
        <v>3</v>
      </c>
      <c r="D301" s="2">
        <f>C301/$I$301</f>
        <v>0.16666666666666666</v>
      </c>
      <c r="E301" s="3">
        <v>7</v>
      </c>
      <c r="F301" s="2">
        <f>E301/$I$301</f>
        <v>0.3888888888888889</v>
      </c>
      <c r="G301" s="3">
        <v>8</v>
      </c>
      <c r="H301" s="2">
        <f>G301/$I$301</f>
        <v>0.44444444444444442</v>
      </c>
      <c r="I301" s="9">
        <v>18</v>
      </c>
      <c r="J301" s="9">
        <v>0</v>
      </c>
      <c r="K301" s="9">
        <v>18</v>
      </c>
      <c r="L301" s="103"/>
    </row>
    <row r="302" spans="2:16" x14ac:dyDescent="0.25">
      <c r="B302" s="24" t="s">
        <v>111</v>
      </c>
      <c r="C302" s="10">
        <v>11</v>
      </c>
      <c r="D302" s="2">
        <f>C302/$I$302</f>
        <v>0.61111111111111116</v>
      </c>
      <c r="E302" s="3">
        <v>3</v>
      </c>
      <c r="F302" s="2">
        <f>E302/$I$302</f>
        <v>0.16666666666666666</v>
      </c>
      <c r="G302" s="3">
        <v>4</v>
      </c>
      <c r="H302" s="2">
        <f>G302/$I$302</f>
        <v>0.22222222222222221</v>
      </c>
      <c r="I302" s="9">
        <v>18</v>
      </c>
      <c r="J302" s="9">
        <v>0</v>
      </c>
      <c r="K302" s="9">
        <v>18</v>
      </c>
      <c r="L302" s="103"/>
    </row>
    <row r="303" spans="2:16" x14ac:dyDescent="0.25">
      <c r="B303" s="24" t="s">
        <v>112</v>
      </c>
      <c r="C303" s="10">
        <v>2</v>
      </c>
      <c r="D303" s="2">
        <f>C303/$I$303</f>
        <v>0.1111111111111111</v>
      </c>
      <c r="E303" s="3">
        <v>4</v>
      </c>
      <c r="F303" s="2">
        <f>E303/$I$303</f>
        <v>0.22222222222222221</v>
      </c>
      <c r="G303" s="3">
        <v>12</v>
      </c>
      <c r="H303" s="2">
        <f>G303/$I$303</f>
        <v>0.66666666666666663</v>
      </c>
      <c r="I303" s="9">
        <v>18</v>
      </c>
      <c r="J303" s="9">
        <v>0</v>
      </c>
      <c r="K303" s="9">
        <v>18</v>
      </c>
      <c r="L303" s="103"/>
    </row>
    <row r="304" spans="2:16" x14ac:dyDescent="0.25">
      <c r="B304" s="24" t="s">
        <v>113</v>
      </c>
      <c r="C304" s="10">
        <v>1</v>
      </c>
      <c r="D304" s="2">
        <f>C304/$I$304</f>
        <v>5.5555555555555552E-2</v>
      </c>
      <c r="E304" s="3">
        <v>3</v>
      </c>
      <c r="F304" s="2">
        <f>E304/$I$304</f>
        <v>0.16666666666666666</v>
      </c>
      <c r="G304" s="3">
        <v>14</v>
      </c>
      <c r="H304" s="2">
        <f>G304/$I$304</f>
        <v>0.77777777777777779</v>
      </c>
      <c r="I304" s="9">
        <v>18</v>
      </c>
      <c r="J304" s="9">
        <v>0</v>
      </c>
      <c r="K304" s="9">
        <v>18</v>
      </c>
      <c r="L304" s="103"/>
    </row>
    <row r="305" spans="2:12" x14ac:dyDescent="0.25">
      <c r="B305" s="119" t="s">
        <v>114</v>
      </c>
      <c r="C305" s="10">
        <v>1</v>
      </c>
      <c r="D305" s="2">
        <f>C305/$I$305</f>
        <v>0.33333333333333331</v>
      </c>
      <c r="E305" s="3">
        <v>1</v>
      </c>
      <c r="F305" s="2">
        <f>E305/$I$305</f>
        <v>0.33333333333333331</v>
      </c>
      <c r="G305" s="3">
        <v>1</v>
      </c>
      <c r="H305" s="2">
        <f>G305/$I$305</f>
        <v>0.33333333333333331</v>
      </c>
      <c r="I305" s="9">
        <v>3</v>
      </c>
      <c r="J305" s="9">
        <v>15</v>
      </c>
      <c r="K305" s="9">
        <v>18</v>
      </c>
      <c r="L305" s="103"/>
    </row>
    <row r="308" spans="2:12" x14ac:dyDescent="0.25">
      <c r="B308" s="27"/>
      <c r="C308" s="102" t="s">
        <v>115</v>
      </c>
    </row>
    <row r="310" spans="2:12" ht="15" customHeight="1" x14ac:dyDescent="0.2">
      <c r="B310" s="257" t="s">
        <v>116</v>
      </c>
      <c r="C310" s="257" t="s">
        <v>267</v>
      </c>
      <c r="D310" s="257"/>
      <c r="E310" s="257"/>
      <c r="F310" s="257"/>
      <c r="G310" s="257"/>
      <c r="H310" s="257"/>
      <c r="I310" s="257"/>
    </row>
    <row r="311" spans="2:12" ht="38.25" customHeight="1" x14ac:dyDescent="0.2">
      <c r="B311" s="257"/>
      <c r="C311" s="257"/>
      <c r="D311" s="257"/>
      <c r="E311" s="257"/>
      <c r="F311" s="257"/>
      <c r="G311" s="257"/>
      <c r="H311" s="257"/>
      <c r="I311" s="257"/>
    </row>
    <row r="312" spans="2:12" ht="48" x14ac:dyDescent="0.2">
      <c r="B312" s="90"/>
      <c r="C312" s="92" t="s">
        <v>117</v>
      </c>
      <c r="D312" s="32"/>
      <c r="E312" s="92" t="s">
        <v>118</v>
      </c>
      <c r="F312" s="32"/>
      <c r="G312" s="92" t="s">
        <v>4</v>
      </c>
      <c r="H312" s="92" t="s">
        <v>5</v>
      </c>
      <c r="I312" s="92" t="s">
        <v>6</v>
      </c>
    </row>
    <row r="313" spans="2:12" x14ac:dyDescent="0.25">
      <c r="B313" s="24" t="s">
        <v>108</v>
      </c>
      <c r="C313" s="10">
        <v>0</v>
      </c>
      <c r="D313" s="2">
        <f>C313/$G$313</f>
        <v>0</v>
      </c>
      <c r="E313" s="3">
        <v>4</v>
      </c>
      <c r="F313" s="2">
        <f>E313/$G$313</f>
        <v>1</v>
      </c>
      <c r="G313" s="11">
        <v>4</v>
      </c>
      <c r="H313" s="9">
        <v>14</v>
      </c>
      <c r="I313" s="11">
        <v>18</v>
      </c>
      <c r="J313" s="103"/>
    </row>
    <row r="314" spans="2:12" x14ac:dyDescent="0.25">
      <c r="B314" s="24" t="s">
        <v>109</v>
      </c>
      <c r="C314" s="10">
        <v>1</v>
      </c>
      <c r="D314" s="2">
        <f>C314/$G$314</f>
        <v>0.33333333333333331</v>
      </c>
      <c r="E314" s="3">
        <v>2</v>
      </c>
      <c r="F314" s="2">
        <f>E314/$G$314</f>
        <v>0.66666666666666663</v>
      </c>
      <c r="G314" s="11">
        <v>3</v>
      </c>
      <c r="H314" s="11">
        <v>15</v>
      </c>
      <c r="I314" s="38">
        <v>18</v>
      </c>
      <c r="J314" s="103"/>
    </row>
    <row r="315" spans="2:12" x14ac:dyDescent="0.25">
      <c r="B315" s="24" t="s">
        <v>110</v>
      </c>
      <c r="C315" s="10">
        <v>0</v>
      </c>
      <c r="D315" s="2">
        <f>C315/$G$315</f>
        <v>0</v>
      </c>
      <c r="E315" s="3">
        <v>4</v>
      </c>
      <c r="F315" s="2">
        <f>E315/$G$315</f>
        <v>1</v>
      </c>
      <c r="G315" s="11">
        <v>4</v>
      </c>
      <c r="H315" s="11">
        <v>14</v>
      </c>
      <c r="I315" s="11">
        <v>18</v>
      </c>
      <c r="J315" s="103"/>
    </row>
    <row r="316" spans="2:12" x14ac:dyDescent="0.25">
      <c r="B316" s="24" t="s">
        <v>111</v>
      </c>
      <c r="C316" s="10">
        <v>0</v>
      </c>
      <c r="D316" s="2">
        <f>C316/$G$316</f>
        <v>0</v>
      </c>
      <c r="E316" s="3">
        <v>11</v>
      </c>
      <c r="F316" s="2">
        <f>E316/$G$316</f>
        <v>1</v>
      </c>
      <c r="G316" s="9">
        <v>11</v>
      </c>
      <c r="H316" s="9">
        <v>7</v>
      </c>
      <c r="I316" s="9">
        <v>18</v>
      </c>
      <c r="J316" s="103"/>
    </row>
    <row r="317" spans="2:12" x14ac:dyDescent="0.25">
      <c r="B317" s="24" t="s">
        <v>112</v>
      </c>
      <c r="C317" s="10">
        <v>0</v>
      </c>
      <c r="D317" s="2">
        <f>C317/$G$317</f>
        <v>0</v>
      </c>
      <c r="E317" s="3">
        <v>4</v>
      </c>
      <c r="F317" s="2">
        <f>E317/$G$317</f>
        <v>1</v>
      </c>
      <c r="G317" s="9">
        <v>4</v>
      </c>
      <c r="H317" s="9">
        <v>14</v>
      </c>
      <c r="I317" s="9">
        <v>18</v>
      </c>
      <c r="J317" s="103"/>
    </row>
    <row r="318" spans="2:12" x14ac:dyDescent="0.25">
      <c r="B318" s="24" t="s">
        <v>113</v>
      </c>
      <c r="C318" s="10">
        <v>0</v>
      </c>
      <c r="D318" s="2">
        <f>C318/$G$318</f>
        <v>0</v>
      </c>
      <c r="E318" s="3">
        <v>2</v>
      </c>
      <c r="F318" s="2">
        <f>E318/$G$318</f>
        <v>1</v>
      </c>
      <c r="G318" s="9">
        <v>2</v>
      </c>
      <c r="H318" s="9">
        <v>16</v>
      </c>
      <c r="I318" s="9">
        <v>18</v>
      </c>
      <c r="J318" s="103"/>
    </row>
    <row r="319" spans="2:12" x14ac:dyDescent="0.25">
      <c r="B319" s="24" t="s">
        <v>114</v>
      </c>
      <c r="C319" s="10">
        <v>0</v>
      </c>
      <c r="D319" s="2">
        <v>0</v>
      </c>
      <c r="E319" s="3">
        <v>0</v>
      </c>
      <c r="F319" s="2">
        <v>0</v>
      </c>
      <c r="G319" s="9">
        <v>0</v>
      </c>
      <c r="H319" s="9">
        <v>18</v>
      </c>
      <c r="I319" s="9">
        <v>18</v>
      </c>
      <c r="J319" s="103"/>
    </row>
    <row r="322" spans="2:10" x14ac:dyDescent="0.25">
      <c r="C322" s="102" t="s">
        <v>119</v>
      </c>
    </row>
    <row r="324" spans="2:10" ht="15" customHeight="1" x14ac:dyDescent="0.2">
      <c r="B324" s="254" t="s">
        <v>120</v>
      </c>
      <c r="C324" s="257" t="s">
        <v>267</v>
      </c>
      <c r="D324" s="257"/>
      <c r="E324" s="257"/>
      <c r="F324" s="257"/>
      <c r="G324" s="257"/>
      <c r="H324" s="257"/>
      <c r="I324" s="257"/>
    </row>
    <row r="325" spans="2:10" x14ac:dyDescent="0.2">
      <c r="B325" s="254"/>
      <c r="C325" s="257"/>
      <c r="D325" s="257"/>
      <c r="E325" s="257"/>
      <c r="F325" s="257"/>
      <c r="G325" s="257"/>
      <c r="H325" s="257"/>
      <c r="I325" s="257"/>
    </row>
    <row r="326" spans="2:10" ht="48" x14ac:dyDescent="0.2">
      <c r="B326" s="254"/>
      <c r="C326" s="92" t="s">
        <v>121</v>
      </c>
      <c r="D326" s="32"/>
      <c r="E326" s="92" t="s">
        <v>122</v>
      </c>
      <c r="F326" s="32"/>
      <c r="G326" s="92" t="s">
        <v>4</v>
      </c>
      <c r="H326" s="92" t="s">
        <v>5</v>
      </c>
      <c r="I326" s="92" t="s">
        <v>6</v>
      </c>
    </row>
    <row r="327" spans="2:10" x14ac:dyDescent="0.25">
      <c r="B327" s="24" t="s">
        <v>123</v>
      </c>
      <c r="C327" s="10">
        <v>18</v>
      </c>
      <c r="D327" s="2">
        <f>C327/$G$327</f>
        <v>1</v>
      </c>
      <c r="E327" s="3">
        <v>0</v>
      </c>
      <c r="F327" s="2">
        <f>E327/$G$327</f>
        <v>0</v>
      </c>
      <c r="G327" s="11">
        <v>18</v>
      </c>
      <c r="H327" s="9">
        <v>0</v>
      </c>
      <c r="I327" s="9">
        <v>18</v>
      </c>
      <c r="J327" s="103"/>
    </row>
    <row r="328" spans="2:10" x14ac:dyDescent="0.25">
      <c r="B328" s="24" t="s">
        <v>124</v>
      </c>
      <c r="C328" s="10">
        <v>6</v>
      </c>
      <c r="D328" s="2">
        <f>C328/$G$328</f>
        <v>0.35294117647058826</v>
      </c>
      <c r="E328" s="3">
        <v>11</v>
      </c>
      <c r="F328" s="2">
        <f>E328/$G$328</f>
        <v>0.6470588235294118</v>
      </c>
      <c r="G328" s="11">
        <v>17</v>
      </c>
      <c r="H328" s="9">
        <v>1</v>
      </c>
      <c r="I328" s="9">
        <v>18</v>
      </c>
      <c r="J328" s="103"/>
    </row>
    <row r="329" spans="2:10" x14ac:dyDescent="0.25">
      <c r="B329" s="119" t="s">
        <v>114</v>
      </c>
      <c r="C329" s="10">
        <v>0</v>
      </c>
      <c r="D329" s="2">
        <f>C329/$G$329</f>
        <v>0</v>
      </c>
      <c r="E329" s="3">
        <v>2</v>
      </c>
      <c r="F329" s="2">
        <f>E329/$G$329</f>
        <v>1</v>
      </c>
      <c r="G329" s="11">
        <v>2</v>
      </c>
      <c r="H329" s="9">
        <v>16</v>
      </c>
      <c r="I329" s="9">
        <v>18</v>
      </c>
      <c r="J329" s="103"/>
    </row>
    <row r="330" spans="2:10" x14ac:dyDescent="0.25">
      <c r="B330" s="24" t="s">
        <v>125</v>
      </c>
      <c r="C330" s="10">
        <v>2</v>
      </c>
      <c r="D330" s="2">
        <f>C330/$G$330</f>
        <v>0.1111111111111111</v>
      </c>
      <c r="E330" s="3">
        <v>16</v>
      </c>
      <c r="F330" s="2">
        <f>E330/$G$330</f>
        <v>0.88888888888888884</v>
      </c>
      <c r="G330" s="9">
        <v>18</v>
      </c>
      <c r="H330" s="9">
        <v>0</v>
      </c>
      <c r="I330" s="9">
        <v>18</v>
      </c>
      <c r="J330" s="103"/>
    </row>
    <row r="331" spans="2:10" x14ac:dyDescent="0.25">
      <c r="B331" s="24" t="s">
        <v>126</v>
      </c>
      <c r="C331" s="10">
        <v>2</v>
      </c>
      <c r="D331" s="2">
        <f>C331/$G$331</f>
        <v>0.1111111111111111</v>
      </c>
      <c r="E331" s="3">
        <v>16</v>
      </c>
      <c r="F331" s="2">
        <f>E331/$G$331</f>
        <v>0.88888888888888884</v>
      </c>
      <c r="G331" s="9">
        <v>18</v>
      </c>
      <c r="H331" s="9">
        <v>0</v>
      </c>
      <c r="I331" s="9">
        <v>18</v>
      </c>
      <c r="J331" s="103"/>
    </row>
    <row r="332" spans="2:10" ht="24" x14ac:dyDescent="0.2">
      <c r="B332" s="24" t="s">
        <v>127</v>
      </c>
      <c r="C332" s="10">
        <v>1</v>
      </c>
      <c r="D332" s="2">
        <f>C332/$G$332</f>
        <v>5.5555555555555552E-2</v>
      </c>
      <c r="E332" s="3">
        <v>17</v>
      </c>
      <c r="F332" s="2">
        <f>E332/$G$332</f>
        <v>0.94444444444444442</v>
      </c>
      <c r="G332" s="9">
        <v>18</v>
      </c>
      <c r="H332" s="9">
        <v>0</v>
      </c>
      <c r="I332" s="9">
        <v>18</v>
      </c>
      <c r="J332" s="103"/>
    </row>
    <row r="333" spans="2:10" x14ac:dyDescent="0.25">
      <c r="B333" s="24" t="s">
        <v>128</v>
      </c>
      <c r="C333" s="10">
        <v>1</v>
      </c>
      <c r="D333" s="2">
        <f>C333/$G$333</f>
        <v>5.5555555555555552E-2</v>
      </c>
      <c r="E333" s="3">
        <v>17</v>
      </c>
      <c r="F333" s="2">
        <f>E333/$G$333</f>
        <v>0.94444444444444442</v>
      </c>
      <c r="G333" s="9">
        <v>18</v>
      </c>
      <c r="H333" s="9">
        <v>0</v>
      </c>
      <c r="I333" s="9">
        <v>18</v>
      </c>
      <c r="J333" s="103"/>
    </row>
    <row r="336" spans="2:10" x14ac:dyDescent="0.25">
      <c r="C336" s="102" t="s">
        <v>129</v>
      </c>
    </row>
    <row r="338" spans="2:16" ht="15" customHeight="1" x14ac:dyDescent="0.2">
      <c r="B338" s="254" t="s">
        <v>130</v>
      </c>
      <c r="C338" s="257" t="s">
        <v>267</v>
      </c>
      <c r="D338" s="257"/>
      <c r="E338" s="257"/>
      <c r="F338" s="257"/>
      <c r="G338" s="257"/>
      <c r="H338" s="257"/>
      <c r="I338" s="257"/>
      <c r="J338" s="257"/>
      <c r="K338" s="257"/>
      <c r="L338" s="257"/>
      <c r="M338" s="257"/>
      <c r="N338" s="257"/>
      <c r="O338" s="257"/>
    </row>
    <row r="339" spans="2:16" x14ac:dyDescent="0.2">
      <c r="B339" s="254"/>
      <c r="C339" s="257"/>
      <c r="D339" s="257"/>
      <c r="E339" s="257"/>
      <c r="F339" s="257"/>
      <c r="G339" s="257"/>
      <c r="H339" s="257"/>
      <c r="I339" s="257"/>
      <c r="J339" s="257"/>
      <c r="K339" s="257"/>
      <c r="L339" s="257"/>
      <c r="M339" s="257"/>
      <c r="N339" s="257"/>
      <c r="O339" s="257"/>
    </row>
    <row r="340" spans="2:16" ht="36" x14ac:dyDescent="0.2">
      <c r="B340" s="254"/>
      <c r="C340" s="92" t="s">
        <v>131</v>
      </c>
      <c r="D340" s="32"/>
      <c r="E340" s="92"/>
      <c r="F340" s="32"/>
      <c r="G340" s="92"/>
      <c r="H340" s="32"/>
      <c r="I340" s="92"/>
      <c r="J340" s="32"/>
      <c r="K340" s="92" t="s">
        <v>132</v>
      </c>
      <c r="L340" s="32"/>
      <c r="M340" s="92" t="s">
        <v>4</v>
      </c>
      <c r="N340" s="92" t="s">
        <v>5</v>
      </c>
      <c r="O340" s="92" t="s">
        <v>6</v>
      </c>
    </row>
    <row r="341" spans="2:16" x14ac:dyDescent="0.2">
      <c r="B341" s="24" t="s">
        <v>133</v>
      </c>
      <c r="C341" s="10">
        <v>4</v>
      </c>
      <c r="D341" s="2">
        <f>C341/$M$341</f>
        <v>0.25</v>
      </c>
      <c r="E341" s="3">
        <v>3</v>
      </c>
      <c r="F341" s="2">
        <f>E341/$M$341</f>
        <v>0.1875</v>
      </c>
      <c r="G341" s="11">
        <v>6</v>
      </c>
      <c r="H341" s="2">
        <f>G341/$M$341</f>
        <v>0.375</v>
      </c>
      <c r="I341" s="3">
        <v>3</v>
      </c>
      <c r="J341" s="2">
        <f>I341/$M$341</f>
        <v>0.1875</v>
      </c>
      <c r="K341" s="9">
        <v>0</v>
      </c>
      <c r="L341" s="2">
        <f>K341/$M$341</f>
        <v>0</v>
      </c>
      <c r="M341" s="9">
        <v>16</v>
      </c>
      <c r="N341" s="9">
        <v>2</v>
      </c>
      <c r="O341" s="9">
        <v>18</v>
      </c>
      <c r="P341" s="103"/>
    </row>
    <row r="342" spans="2:16" x14ac:dyDescent="0.2">
      <c r="B342" s="24" t="s">
        <v>134</v>
      </c>
      <c r="C342" s="10">
        <v>1</v>
      </c>
      <c r="D342" s="2">
        <f>C342/$M$342</f>
        <v>5.8823529411764705E-2</v>
      </c>
      <c r="E342" s="3">
        <v>1</v>
      </c>
      <c r="F342" s="2">
        <f>E342/$M$342</f>
        <v>5.8823529411764705E-2</v>
      </c>
      <c r="G342" s="9">
        <v>1</v>
      </c>
      <c r="H342" s="2">
        <f>G342/$M$342</f>
        <v>5.8823529411764705E-2</v>
      </c>
      <c r="I342" s="3">
        <v>7</v>
      </c>
      <c r="J342" s="2">
        <f>I342/$M$342</f>
        <v>0.41176470588235292</v>
      </c>
      <c r="K342" s="9">
        <v>7</v>
      </c>
      <c r="L342" s="2">
        <f>K342/$M$342</f>
        <v>0.41176470588235292</v>
      </c>
      <c r="M342" s="9">
        <v>17</v>
      </c>
      <c r="N342" s="9">
        <v>1</v>
      </c>
      <c r="O342" s="9">
        <v>18</v>
      </c>
      <c r="P342" s="103"/>
    </row>
    <row r="343" spans="2:16" x14ac:dyDescent="0.2">
      <c r="B343" s="24" t="s">
        <v>135</v>
      </c>
      <c r="C343" s="10">
        <v>4</v>
      </c>
      <c r="D343" s="2">
        <f>C343/$M$343</f>
        <v>0.30769230769230771</v>
      </c>
      <c r="E343" s="3">
        <v>4</v>
      </c>
      <c r="F343" s="2">
        <f>E343/$M$343</f>
        <v>0.30769230769230771</v>
      </c>
      <c r="G343" s="9">
        <v>1</v>
      </c>
      <c r="H343" s="2">
        <f>G343/$M$343</f>
        <v>7.6923076923076927E-2</v>
      </c>
      <c r="I343" s="3">
        <v>3</v>
      </c>
      <c r="J343" s="2">
        <f>I343/$M$343</f>
        <v>0.23076923076923078</v>
      </c>
      <c r="K343" s="9">
        <v>1</v>
      </c>
      <c r="L343" s="2">
        <f>K343/$M$343</f>
        <v>7.6923076923076927E-2</v>
      </c>
      <c r="M343" s="9">
        <v>13</v>
      </c>
      <c r="N343" s="9">
        <v>5</v>
      </c>
      <c r="O343" s="9">
        <v>18</v>
      </c>
      <c r="P343" s="103"/>
    </row>
    <row r="344" spans="2:16" x14ac:dyDescent="0.25">
      <c r="B344" s="24" t="s">
        <v>136</v>
      </c>
      <c r="C344" s="10">
        <v>7</v>
      </c>
      <c r="D344" s="2">
        <f>C344/$M$344</f>
        <v>0.46666666666666667</v>
      </c>
      <c r="E344" s="3">
        <v>6</v>
      </c>
      <c r="F344" s="2">
        <f>E344/$M$344</f>
        <v>0.4</v>
      </c>
      <c r="G344" s="11">
        <v>0</v>
      </c>
      <c r="H344" s="2">
        <f>G344/$M$344</f>
        <v>0</v>
      </c>
      <c r="I344" s="3">
        <v>2</v>
      </c>
      <c r="J344" s="2">
        <f>I344/$M$344</f>
        <v>0.13333333333333333</v>
      </c>
      <c r="K344" s="9">
        <v>0</v>
      </c>
      <c r="L344" s="2">
        <f>K344/$M$344</f>
        <v>0</v>
      </c>
      <c r="M344" s="9">
        <v>15</v>
      </c>
      <c r="N344" s="9">
        <v>3</v>
      </c>
      <c r="O344" s="9">
        <v>18</v>
      </c>
      <c r="P344" s="103"/>
    </row>
    <row r="345" spans="2:16" x14ac:dyDescent="0.25">
      <c r="B345" s="24" t="s">
        <v>137</v>
      </c>
      <c r="C345" s="10">
        <v>1</v>
      </c>
      <c r="D345" s="2">
        <f>C345/$M$345</f>
        <v>5.8823529411764705E-2</v>
      </c>
      <c r="E345" s="3">
        <v>6</v>
      </c>
      <c r="F345" s="2">
        <f>E345/$M$345</f>
        <v>0.35294117647058826</v>
      </c>
      <c r="G345" s="11">
        <v>3</v>
      </c>
      <c r="H345" s="2">
        <f>G345/$M$345</f>
        <v>0.17647058823529413</v>
      </c>
      <c r="I345" s="3">
        <v>3</v>
      </c>
      <c r="J345" s="2">
        <f>I345/$M$345</f>
        <v>0.17647058823529413</v>
      </c>
      <c r="K345" s="9">
        <v>4</v>
      </c>
      <c r="L345" s="2">
        <f>K345/$M$345</f>
        <v>0.23529411764705882</v>
      </c>
      <c r="M345" s="9">
        <v>17</v>
      </c>
      <c r="N345" s="9">
        <v>1</v>
      </c>
      <c r="O345" s="9">
        <v>18</v>
      </c>
      <c r="P345" s="103"/>
    </row>
    <row r="348" spans="2:16" s="102" customFormat="1" x14ac:dyDescent="0.2">
      <c r="C348" s="102" t="s">
        <v>138</v>
      </c>
    </row>
    <row r="350" spans="2:16" ht="15" customHeight="1" x14ac:dyDescent="0.2">
      <c r="B350" s="254" t="s">
        <v>139</v>
      </c>
      <c r="C350" s="257" t="s">
        <v>266</v>
      </c>
      <c r="D350" s="257"/>
      <c r="E350" s="257"/>
      <c r="F350" s="257"/>
      <c r="G350" s="257"/>
      <c r="H350" s="257"/>
      <c r="I350" s="257"/>
      <c r="J350" s="257"/>
      <c r="K350" s="257"/>
      <c r="L350" s="257"/>
      <c r="M350" s="257"/>
      <c r="N350" s="257"/>
      <c r="O350" s="257"/>
    </row>
    <row r="351" spans="2:16" x14ac:dyDescent="0.2">
      <c r="B351" s="254"/>
      <c r="C351" s="257"/>
      <c r="D351" s="257"/>
      <c r="E351" s="257"/>
      <c r="F351" s="257"/>
      <c r="G351" s="257"/>
      <c r="H351" s="257"/>
      <c r="I351" s="257"/>
      <c r="J351" s="257"/>
      <c r="K351" s="257"/>
      <c r="L351" s="257"/>
      <c r="M351" s="257"/>
      <c r="N351" s="257"/>
      <c r="O351" s="257"/>
    </row>
    <row r="352" spans="2:16" ht="24" x14ac:dyDescent="0.2">
      <c r="B352" s="254"/>
      <c r="C352" s="92" t="s">
        <v>84</v>
      </c>
      <c r="D352" s="32"/>
      <c r="E352" s="92"/>
      <c r="F352" s="32"/>
      <c r="G352" s="92"/>
      <c r="H352" s="32"/>
      <c r="I352" s="92"/>
      <c r="J352" s="32"/>
      <c r="K352" s="92" t="s">
        <v>85</v>
      </c>
      <c r="L352" s="32"/>
      <c r="M352" s="92" t="s">
        <v>4</v>
      </c>
      <c r="N352" s="92" t="s">
        <v>140</v>
      </c>
      <c r="O352" s="92" t="s">
        <v>6</v>
      </c>
    </row>
    <row r="353" spans="2:16" x14ac:dyDescent="0.25">
      <c r="B353" s="24" t="s">
        <v>141</v>
      </c>
      <c r="C353" s="10">
        <v>2</v>
      </c>
      <c r="D353" s="2">
        <f>C353/$M$353</f>
        <v>7.1428571428571425E-2</v>
      </c>
      <c r="E353" s="3">
        <v>2</v>
      </c>
      <c r="F353" s="2">
        <f>E353/$M$353</f>
        <v>7.1428571428571425E-2</v>
      </c>
      <c r="G353" s="11">
        <v>4</v>
      </c>
      <c r="H353" s="2">
        <f>G353/$M$353</f>
        <v>0.14285714285714285</v>
      </c>
      <c r="I353" s="3">
        <v>12</v>
      </c>
      <c r="J353" s="2">
        <f>I353/$M$353</f>
        <v>0.42857142857142855</v>
      </c>
      <c r="K353" s="9">
        <v>8</v>
      </c>
      <c r="L353" s="2">
        <f>K353/$M$353</f>
        <v>0.2857142857142857</v>
      </c>
      <c r="M353" s="9">
        <v>28</v>
      </c>
      <c r="N353" s="9">
        <v>1</v>
      </c>
      <c r="O353" s="9">
        <v>29</v>
      </c>
      <c r="P353" s="103"/>
    </row>
    <row r="354" spans="2:16" x14ac:dyDescent="0.25">
      <c r="B354" s="24" t="s">
        <v>100</v>
      </c>
      <c r="C354" s="10">
        <v>1</v>
      </c>
      <c r="D354" s="2">
        <f>C354/$M$354</f>
        <v>3.5714285714285712E-2</v>
      </c>
      <c r="E354" s="3">
        <v>6</v>
      </c>
      <c r="F354" s="2">
        <f>E354/$M$354</f>
        <v>0.21428571428571427</v>
      </c>
      <c r="G354" s="11">
        <v>6</v>
      </c>
      <c r="H354" s="2">
        <f>G354/$M$354</f>
        <v>0.21428571428571427</v>
      </c>
      <c r="I354" s="3">
        <v>7</v>
      </c>
      <c r="J354" s="2">
        <f>I354/$M$354</f>
        <v>0.25</v>
      </c>
      <c r="K354" s="9">
        <v>8</v>
      </c>
      <c r="L354" s="2">
        <f>K354/$M$354</f>
        <v>0.2857142857142857</v>
      </c>
      <c r="M354" s="4">
        <v>28</v>
      </c>
      <c r="N354" s="4">
        <v>1</v>
      </c>
      <c r="O354" s="9">
        <v>29</v>
      </c>
      <c r="P354" s="103"/>
    </row>
    <row r="355" spans="2:16" x14ac:dyDescent="0.2">
      <c r="B355" s="24" t="s">
        <v>101</v>
      </c>
      <c r="C355" s="10">
        <v>3</v>
      </c>
      <c r="D355" s="2">
        <f>C355/$M$355</f>
        <v>0.11538461538461539</v>
      </c>
      <c r="E355" s="3">
        <v>8</v>
      </c>
      <c r="F355" s="2">
        <f>E355/$M$355</f>
        <v>0.30769230769230771</v>
      </c>
      <c r="G355" s="11">
        <v>8</v>
      </c>
      <c r="H355" s="2">
        <f>G355/$M$355</f>
        <v>0.30769230769230771</v>
      </c>
      <c r="I355" s="3">
        <v>3</v>
      </c>
      <c r="J355" s="2">
        <f>I355/$M$355</f>
        <v>0.11538461538461539</v>
      </c>
      <c r="K355" s="9">
        <v>4</v>
      </c>
      <c r="L355" s="2">
        <f>K355/$M$355</f>
        <v>0.15384615384615385</v>
      </c>
      <c r="M355" s="4">
        <v>26</v>
      </c>
      <c r="N355" s="4">
        <v>3</v>
      </c>
      <c r="O355" s="9">
        <v>29</v>
      </c>
      <c r="P355" s="103"/>
    </row>
    <row r="356" spans="2:16" x14ac:dyDescent="0.25">
      <c r="B356" s="24" t="s">
        <v>102</v>
      </c>
      <c r="C356" s="10">
        <v>6</v>
      </c>
      <c r="D356" s="2">
        <f>C356/$M$356</f>
        <v>0.23076923076923078</v>
      </c>
      <c r="E356" s="3">
        <v>10</v>
      </c>
      <c r="F356" s="2">
        <f>E356/$M$356</f>
        <v>0.38461538461538464</v>
      </c>
      <c r="G356" s="11">
        <v>4</v>
      </c>
      <c r="H356" s="2">
        <f>G356/$M$356</f>
        <v>0.15384615384615385</v>
      </c>
      <c r="I356" s="3">
        <v>4</v>
      </c>
      <c r="J356" s="2">
        <f>I356/$M$356</f>
        <v>0.15384615384615385</v>
      </c>
      <c r="K356" s="9">
        <v>2</v>
      </c>
      <c r="L356" s="2">
        <f>K356/$M$356</f>
        <v>7.6923076923076927E-2</v>
      </c>
      <c r="M356" s="9">
        <v>26</v>
      </c>
      <c r="N356" s="9">
        <v>3</v>
      </c>
      <c r="O356" s="9">
        <v>29</v>
      </c>
      <c r="P356" s="103"/>
    </row>
    <row r="359" spans="2:16" x14ac:dyDescent="0.25">
      <c r="B359" s="27"/>
      <c r="C359" s="102" t="s">
        <v>142</v>
      </c>
    </row>
    <row r="361" spans="2:16" ht="72" x14ac:dyDescent="0.2">
      <c r="B361" s="91" t="s">
        <v>143</v>
      </c>
      <c r="C361" s="91" t="s">
        <v>144</v>
      </c>
      <c r="D361" s="106"/>
      <c r="E361" s="13" t="s">
        <v>145</v>
      </c>
      <c r="F361" s="106"/>
      <c r="G361" s="13" t="s">
        <v>146</v>
      </c>
      <c r="H361" s="106"/>
      <c r="I361" s="13" t="s">
        <v>147</v>
      </c>
      <c r="J361" s="106"/>
      <c r="K361" s="91" t="s">
        <v>4</v>
      </c>
      <c r="L361" s="91" t="s">
        <v>5</v>
      </c>
      <c r="M361" s="91" t="s">
        <v>6</v>
      </c>
    </row>
    <row r="362" spans="2:16" x14ac:dyDescent="0.25">
      <c r="B362" s="29" t="s">
        <v>99</v>
      </c>
      <c r="C362" s="4"/>
      <c r="D362" s="32"/>
      <c r="E362" s="4"/>
      <c r="F362" s="32"/>
      <c r="G362" s="4"/>
      <c r="H362" s="32"/>
      <c r="I362" s="4"/>
      <c r="J362" s="32"/>
      <c r="K362" s="4"/>
      <c r="L362" s="4"/>
      <c r="M362" s="4"/>
    </row>
    <row r="363" spans="2:16" x14ac:dyDescent="0.25">
      <c r="B363" s="24" t="s">
        <v>266</v>
      </c>
      <c r="C363" s="10">
        <v>16</v>
      </c>
      <c r="D363" s="2">
        <f>C363/$K$363</f>
        <v>0.55172413793103448</v>
      </c>
      <c r="E363" s="3">
        <v>11</v>
      </c>
      <c r="F363" s="2">
        <f>E363/$K$363</f>
        <v>0.37931034482758619</v>
      </c>
      <c r="G363" s="11">
        <v>2</v>
      </c>
      <c r="H363" s="2">
        <f>G363/$K$363</f>
        <v>6.8965517241379309E-2</v>
      </c>
      <c r="I363" s="3">
        <v>0</v>
      </c>
      <c r="J363" s="2">
        <f>I363/$K$363</f>
        <v>0</v>
      </c>
      <c r="K363" s="11">
        <v>29</v>
      </c>
      <c r="L363" s="9">
        <v>0</v>
      </c>
      <c r="M363" s="9">
        <v>29</v>
      </c>
      <c r="N363" s="103"/>
    </row>
    <row r="364" spans="2:16" x14ac:dyDescent="0.25">
      <c r="B364" s="29" t="s">
        <v>100</v>
      </c>
      <c r="C364" s="32"/>
      <c r="D364" s="32"/>
      <c r="E364" s="32"/>
      <c r="F364" s="32"/>
      <c r="G364" s="32"/>
      <c r="H364" s="32"/>
      <c r="I364" s="32"/>
      <c r="J364" s="32"/>
      <c r="K364" s="32"/>
      <c r="L364" s="32"/>
      <c r="M364" s="9"/>
    </row>
    <row r="365" spans="2:16" x14ac:dyDescent="0.25">
      <c r="B365" s="24" t="s">
        <v>266</v>
      </c>
      <c r="C365" s="10">
        <v>14</v>
      </c>
      <c r="D365" s="2">
        <f>C365/$K$365</f>
        <v>0.51851851851851849</v>
      </c>
      <c r="E365" s="3">
        <v>6</v>
      </c>
      <c r="F365" s="2">
        <f>E365/$K$365</f>
        <v>0.22222222222222221</v>
      </c>
      <c r="G365" s="11">
        <v>6</v>
      </c>
      <c r="H365" s="2">
        <f>G365/$K$365</f>
        <v>0.22222222222222221</v>
      </c>
      <c r="I365" s="3">
        <v>1</v>
      </c>
      <c r="J365" s="2">
        <f>I365/$K$365</f>
        <v>3.7037037037037035E-2</v>
      </c>
      <c r="K365" s="11">
        <v>27</v>
      </c>
      <c r="L365" s="9">
        <v>2</v>
      </c>
      <c r="M365" s="9">
        <v>29</v>
      </c>
      <c r="N365" s="103"/>
    </row>
    <row r="366" spans="2:16" x14ac:dyDescent="0.2">
      <c r="B366" s="29" t="s">
        <v>101</v>
      </c>
      <c r="C366" s="32"/>
      <c r="D366" s="32"/>
      <c r="E366" s="9"/>
      <c r="F366" s="32"/>
      <c r="G366" s="9"/>
      <c r="H366" s="32"/>
      <c r="I366" s="9"/>
      <c r="J366" s="32"/>
      <c r="K366" s="9"/>
      <c r="L366" s="9"/>
      <c r="M366" s="9"/>
    </row>
    <row r="367" spans="2:16" x14ac:dyDescent="0.25">
      <c r="B367" s="24" t="s">
        <v>266</v>
      </c>
      <c r="C367" s="10">
        <v>5</v>
      </c>
      <c r="D367" s="2">
        <f>C367/$K$367</f>
        <v>0.27777777777777779</v>
      </c>
      <c r="E367" s="3">
        <v>6</v>
      </c>
      <c r="F367" s="2">
        <f>E367/$K$367</f>
        <v>0.33333333333333331</v>
      </c>
      <c r="G367" s="11">
        <v>3</v>
      </c>
      <c r="H367" s="2">
        <f>G367/$K$367</f>
        <v>0.16666666666666666</v>
      </c>
      <c r="I367" s="3">
        <v>4</v>
      </c>
      <c r="J367" s="2">
        <f>I367/$K$367</f>
        <v>0.22222222222222221</v>
      </c>
      <c r="K367" s="9">
        <v>18</v>
      </c>
      <c r="L367" s="9">
        <v>11</v>
      </c>
      <c r="M367" s="9">
        <v>29</v>
      </c>
      <c r="N367" s="103"/>
    </row>
    <row r="368" spans="2:16" ht="23.45" x14ac:dyDescent="0.25">
      <c r="B368" s="29" t="s">
        <v>102</v>
      </c>
      <c r="C368" s="32"/>
      <c r="D368" s="32"/>
      <c r="E368" s="9"/>
      <c r="F368" s="32"/>
      <c r="G368" s="9"/>
      <c r="H368" s="32"/>
      <c r="I368" s="9"/>
      <c r="J368" s="32"/>
      <c r="K368" s="9"/>
      <c r="L368" s="9"/>
      <c r="M368" s="9"/>
    </row>
    <row r="369" spans="2:15" x14ac:dyDescent="0.25">
      <c r="B369" s="24" t="s">
        <v>266</v>
      </c>
      <c r="C369" s="10">
        <v>4</v>
      </c>
      <c r="D369" s="2">
        <f>C369/$K$369</f>
        <v>0.33333333333333331</v>
      </c>
      <c r="E369" s="3">
        <v>5</v>
      </c>
      <c r="F369" s="2">
        <f>E369/$K$369</f>
        <v>0.41666666666666669</v>
      </c>
      <c r="G369" s="11">
        <v>3</v>
      </c>
      <c r="H369" s="2">
        <f>G369/$K$369</f>
        <v>0.25</v>
      </c>
      <c r="I369" s="3">
        <v>0</v>
      </c>
      <c r="J369" s="2">
        <f>I369/$K$369</f>
        <v>0</v>
      </c>
      <c r="K369" s="9">
        <v>12</v>
      </c>
      <c r="L369" s="9">
        <v>17</v>
      </c>
      <c r="M369" s="9">
        <v>29</v>
      </c>
      <c r="N369" s="103"/>
    </row>
    <row r="372" spans="2:15" x14ac:dyDescent="0.25">
      <c r="C372" s="102" t="s">
        <v>148</v>
      </c>
    </row>
    <row r="374" spans="2:15" x14ac:dyDescent="0.2">
      <c r="B374" s="253" t="s">
        <v>149</v>
      </c>
      <c r="C374" s="280"/>
      <c r="D374" s="280"/>
      <c r="E374" s="280"/>
      <c r="F374" s="280"/>
      <c r="G374" s="280"/>
      <c r="H374" s="280"/>
      <c r="I374" s="280"/>
    </row>
    <row r="375" spans="2:15" ht="48" x14ac:dyDescent="0.2">
      <c r="B375" s="253"/>
      <c r="C375" s="92" t="s">
        <v>121</v>
      </c>
      <c r="D375" s="32"/>
      <c r="E375" s="92" t="s">
        <v>122</v>
      </c>
      <c r="F375" s="32"/>
      <c r="G375" s="92" t="s">
        <v>4</v>
      </c>
      <c r="H375" s="92" t="s">
        <v>5</v>
      </c>
      <c r="I375" s="92" t="s">
        <v>6</v>
      </c>
    </row>
    <row r="376" spans="2:15" x14ac:dyDescent="0.25">
      <c r="B376" s="24" t="s">
        <v>266</v>
      </c>
      <c r="C376" s="10">
        <v>14</v>
      </c>
      <c r="D376" s="2">
        <f>C376/$G$376</f>
        <v>0.5</v>
      </c>
      <c r="E376" s="3">
        <v>14</v>
      </c>
      <c r="F376" s="2">
        <f>E376/$G$376</f>
        <v>0.5</v>
      </c>
      <c r="G376" s="9">
        <v>28</v>
      </c>
      <c r="H376" s="9">
        <v>1</v>
      </c>
      <c r="I376" s="9">
        <v>29</v>
      </c>
      <c r="J376" s="103"/>
    </row>
    <row r="379" spans="2:15" x14ac:dyDescent="0.2">
      <c r="B379" s="27"/>
      <c r="C379" s="102" t="s">
        <v>150</v>
      </c>
    </row>
    <row r="381" spans="2:15" ht="15" customHeight="1" x14ac:dyDescent="0.2">
      <c r="B381" s="253" t="s">
        <v>151</v>
      </c>
      <c r="C381" s="257" t="s">
        <v>266</v>
      </c>
      <c r="D381" s="257"/>
      <c r="E381" s="257"/>
      <c r="F381" s="257"/>
      <c r="G381" s="257"/>
      <c r="H381" s="257"/>
      <c r="I381" s="257"/>
      <c r="J381" s="257"/>
      <c r="K381" s="257"/>
      <c r="L381" s="257"/>
      <c r="M381" s="257"/>
      <c r="N381" s="257"/>
      <c r="O381" s="257"/>
    </row>
    <row r="382" spans="2:15" x14ac:dyDescent="0.2">
      <c r="B382" s="253"/>
      <c r="C382" s="257"/>
      <c r="D382" s="257"/>
      <c r="E382" s="257"/>
      <c r="F382" s="257"/>
      <c r="G382" s="257"/>
      <c r="H382" s="257"/>
      <c r="I382" s="257"/>
      <c r="J382" s="257"/>
      <c r="K382" s="257"/>
      <c r="L382" s="257"/>
      <c r="M382" s="257"/>
      <c r="N382" s="257"/>
      <c r="O382" s="257"/>
    </row>
    <row r="383" spans="2:15" ht="24" x14ac:dyDescent="0.2">
      <c r="B383" s="253"/>
      <c r="C383" s="92" t="s">
        <v>84</v>
      </c>
      <c r="D383" s="32"/>
      <c r="E383" s="92"/>
      <c r="F383" s="32"/>
      <c r="G383" s="92"/>
      <c r="H383" s="32"/>
      <c r="I383" s="92"/>
      <c r="J383" s="32"/>
      <c r="K383" s="92" t="s">
        <v>85</v>
      </c>
      <c r="L383" s="32"/>
      <c r="M383" s="92" t="s">
        <v>4</v>
      </c>
      <c r="N383" s="92" t="s">
        <v>5</v>
      </c>
      <c r="O383" s="92" t="s">
        <v>6</v>
      </c>
    </row>
    <row r="384" spans="2:15" x14ac:dyDescent="0.25">
      <c r="B384" s="29" t="s">
        <v>141</v>
      </c>
      <c r="C384" s="32"/>
      <c r="D384" s="32"/>
      <c r="E384" s="32"/>
      <c r="F384" s="32"/>
      <c r="G384" s="32"/>
      <c r="H384" s="32"/>
      <c r="I384" s="32"/>
      <c r="J384" s="32"/>
      <c r="K384" s="32"/>
      <c r="L384" s="32"/>
      <c r="M384" s="32"/>
      <c r="N384" s="32"/>
      <c r="O384" s="32"/>
    </row>
    <row r="385" spans="2:16" x14ac:dyDescent="0.25">
      <c r="B385" s="24" t="s">
        <v>266</v>
      </c>
      <c r="C385" s="10">
        <v>4</v>
      </c>
      <c r="D385" s="2">
        <f>C385/$M$385</f>
        <v>0.14814814814814814</v>
      </c>
      <c r="E385" s="3">
        <v>4</v>
      </c>
      <c r="F385" s="2">
        <f>E385/$M$385</f>
        <v>0.14814814814814814</v>
      </c>
      <c r="G385" s="11">
        <v>3</v>
      </c>
      <c r="H385" s="2">
        <f>G385/$M$385</f>
        <v>0.1111111111111111</v>
      </c>
      <c r="I385" s="3">
        <v>6</v>
      </c>
      <c r="J385" s="2">
        <f>I385/$M$385</f>
        <v>0.22222222222222221</v>
      </c>
      <c r="K385" s="11">
        <v>10</v>
      </c>
      <c r="L385" s="2">
        <f>K385/$M$385</f>
        <v>0.37037037037037035</v>
      </c>
      <c r="M385" s="11">
        <v>27</v>
      </c>
      <c r="N385" s="4">
        <v>2</v>
      </c>
      <c r="O385" s="4">
        <v>29</v>
      </c>
      <c r="P385" s="103"/>
    </row>
    <row r="386" spans="2:16" x14ac:dyDescent="0.25">
      <c r="B386" s="29" t="s">
        <v>100</v>
      </c>
      <c r="C386" s="32"/>
      <c r="D386" s="32"/>
      <c r="E386" s="9"/>
      <c r="F386" s="32"/>
      <c r="G386" s="9"/>
      <c r="H386" s="32"/>
      <c r="I386" s="9"/>
      <c r="J386" s="32"/>
      <c r="K386" s="9"/>
      <c r="L386" s="32"/>
      <c r="M386" s="9"/>
      <c r="N386" s="9"/>
      <c r="O386" s="9"/>
    </row>
    <row r="387" spans="2:16" x14ac:dyDescent="0.25">
      <c r="B387" s="24" t="s">
        <v>266</v>
      </c>
      <c r="C387" s="10">
        <v>6</v>
      </c>
      <c r="D387" s="2">
        <f>C387/$M$387</f>
        <v>0.22222222222222221</v>
      </c>
      <c r="E387" s="3">
        <v>3</v>
      </c>
      <c r="F387" s="2">
        <f>E387/$M$387</f>
        <v>0.1111111111111111</v>
      </c>
      <c r="G387" s="11">
        <v>8</v>
      </c>
      <c r="H387" s="2">
        <f>G387/$M$387</f>
        <v>0.29629629629629628</v>
      </c>
      <c r="I387" s="3">
        <v>3</v>
      </c>
      <c r="J387" s="2">
        <f>I387/$M$387</f>
        <v>0.1111111111111111</v>
      </c>
      <c r="K387" s="11">
        <v>7</v>
      </c>
      <c r="L387" s="2">
        <f>K387/$M$387</f>
        <v>0.25925925925925924</v>
      </c>
      <c r="M387" s="11">
        <v>27</v>
      </c>
      <c r="N387" s="4">
        <v>2</v>
      </c>
      <c r="O387" s="4">
        <v>29</v>
      </c>
      <c r="P387" s="103"/>
    </row>
    <row r="388" spans="2:16" x14ac:dyDescent="0.2">
      <c r="B388" s="29" t="s">
        <v>101</v>
      </c>
      <c r="C388" s="32"/>
      <c r="D388" s="32"/>
      <c r="E388" s="9"/>
      <c r="F388" s="32"/>
      <c r="G388" s="9"/>
      <c r="H388" s="32"/>
      <c r="I388" s="9"/>
      <c r="J388" s="32"/>
      <c r="K388" s="9"/>
      <c r="L388" s="32"/>
      <c r="M388" s="9"/>
      <c r="N388" s="9"/>
      <c r="O388" s="9"/>
    </row>
    <row r="389" spans="2:16" x14ac:dyDescent="0.25">
      <c r="B389" s="24" t="s">
        <v>266</v>
      </c>
      <c r="C389" s="10">
        <v>13</v>
      </c>
      <c r="D389" s="2">
        <f>C389/$M$389</f>
        <v>0.54166666666666663</v>
      </c>
      <c r="E389" s="3">
        <v>2</v>
      </c>
      <c r="F389" s="2">
        <f>E389/$M$389</f>
        <v>8.3333333333333329E-2</v>
      </c>
      <c r="G389" s="11">
        <v>4</v>
      </c>
      <c r="H389" s="2">
        <f>G389/$M$389</f>
        <v>0.16666666666666666</v>
      </c>
      <c r="I389" s="3">
        <v>1</v>
      </c>
      <c r="J389" s="2">
        <f>I389/$M$389</f>
        <v>4.1666666666666664E-2</v>
      </c>
      <c r="K389" s="11">
        <v>4</v>
      </c>
      <c r="L389" s="2">
        <f>K389/$M$389</f>
        <v>0.16666666666666666</v>
      </c>
      <c r="M389" s="11">
        <v>24</v>
      </c>
      <c r="N389" s="11">
        <v>5</v>
      </c>
      <c r="O389" s="9">
        <v>29</v>
      </c>
      <c r="P389" s="103"/>
    </row>
    <row r="390" spans="2:16" ht="23.45" x14ac:dyDescent="0.25">
      <c r="B390" s="29" t="s">
        <v>152</v>
      </c>
      <c r="C390" s="32"/>
      <c r="D390" s="32"/>
      <c r="E390" s="9"/>
      <c r="F390" s="32"/>
      <c r="G390" s="9"/>
      <c r="H390" s="32"/>
      <c r="I390" s="9"/>
      <c r="J390" s="32"/>
      <c r="K390" s="9"/>
      <c r="L390" s="32"/>
      <c r="M390" s="9"/>
      <c r="N390" s="9"/>
      <c r="O390" s="9"/>
    </row>
    <row r="391" spans="2:16" x14ac:dyDescent="0.25">
      <c r="B391" s="24" t="s">
        <v>266</v>
      </c>
      <c r="C391" s="10">
        <v>15</v>
      </c>
      <c r="D391" s="2">
        <f>C391/$M$391</f>
        <v>0.625</v>
      </c>
      <c r="E391" s="3">
        <v>1</v>
      </c>
      <c r="F391" s="2">
        <f>E391/$M$391</f>
        <v>4.1666666666666664E-2</v>
      </c>
      <c r="G391" s="11">
        <v>5</v>
      </c>
      <c r="H391" s="2">
        <f>G391/$M$391</f>
        <v>0.20833333333333334</v>
      </c>
      <c r="I391" s="3">
        <v>0</v>
      </c>
      <c r="J391" s="2">
        <f>I391/$M$391</f>
        <v>0</v>
      </c>
      <c r="K391" s="11">
        <v>3</v>
      </c>
      <c r="L391" s="2">
        <f>K391/$M$391</f>
        <v>0.125</v>
      </c>
      <c r="M391" s="11">
        <v>24</v>
      </c>
      <c r="N391" s="9">
        <v>5</v>
      </c>
      <c r="O391" s="9">
        <v>19</v>
      </c>
      <c r="P391" s="103"/>
    </row>
    <row r="392" spans="2:16" x14ac:dyDescent="0.25">
      <c r="B392" s="8"/>
      <c r="C392" s="117"/>
      <c r="E392" s="12"/>
      <c r="G392" s="12"/>
      <c r="I392" s="12"/>
      <c r="J392" s="12"/>
      <c r="K392" s="12"/>
      <c r="M392" s="12"/>
      <c r="N392" s="12"/>
    </row>
    <row r="393" spans="2:16" x14ac:dyDescent="0.25">
      <c r="B393" s="8"/>
      <c r="D393" s="12"/>
      <c r="E393" s="12"/>
      <c r="F393" s="12"/>
      <c r="G393" s="12"/>
      <c r="I393" s="12"/>
      <c r="J393" s="12"/>
      <c r="K393" s="12"/>
      <c r="M393" s="117"/>
    </row>
    <row r="394" spans="2:16" x14ac:dyDescent="0.25">
      <c r="B394" s="8"/>
      <c r="C394" s="120" t="s">
        <v>153</v>
      </c>
      <c r="D394" s="30"/>
      <c r="E394" s="30"/>
      <c r="F394" s="30"/>
      <c r="G394" s="30"/>
      <c r="H394" s="102"/>
      <c r="I394" s="30"/>
      <c r="J394" s="12"/>
      <c r="K394" s="12"/>
      <c r="M394" s="117"/>
    </row>
    <row r="395" spans="2:16" x14ac:dyDescent="0.25">
      <c r="C395" s="102"/>
      <c r="D395" s="102"/>
      <c r="E395" s="102"/>
      <c r="F395" s="102"/>
      <c r="G395" s="102"/>
      <c r="H395" s="102"/>
      <c r="I395" s="102"/>
      <c r="K395" s="117"/>
      <c r="M395" s="117"/>
    </row>
    <row r="396" spans="2:16" x14ac:dyDescent="0.25">
      <c r="B396" s="27"/>
      <c r="C396" s="102" t="s">
        <v>154</v>
      </c>
      <c r="D396" s="120"/>
      <c r="E396" s="120"/>
      <c r="F396" s="120"/>
      <c r="G396" s="120"/>
      <c r="H396" s="120"/>
      <c r="I396" s="120"/>
      <c r="J396" s="117"/>
      <c r="K396" s="117"/>
      <c r="L396" s="117"/>
    </row>
    <row r="397" spans="2:16" x14ac:dyDescent="0.25">
      <c r="B397" s="27"/>
      <c r="C397" s="31"/>
      <c r="D397" s="117"/>
      <c r="E397" s="117"/>
      <c r="F397" s="117"/>
      <c r="G397" s="117"/>
      <c r="H397" s="117"/>
      <c r="I397" s="117"/>
      <c r="J397" s="117"/>
      <c r="K397" s="117"/>
      <c r="L397" s="117"/>
    </row>
    <row r="398" spans="2:16" ht="15" customHeight="1" x14ac:dyDescent="0.2">
      <c r="B398" s="257" t="s">
        <v>155</v>
      </c>
      <c r="C398" s="257"/>
      <c r="D398" s="257"/>
      <c r="E398" s="257"/>
      <c r="F398" s="257"/>
      <c r="G398" s="257"/>
      <c r="L398" s="117"/>
    </row>
    <row r="399" spans="2:16" ht="21" customHeight="1" x14ac:dyDescent="0.2">
      <c r="B399" s="257"/>
      <c r="C399" s="257"/>
      <c r="D399" s="257"/>
      <c r="E399" s="257"/>
      <c r="F399" s="257"/>
      <c r="G399" s="257"/>
      <c r="H399" s="117"/>
      <c r="I399" s="117"/>
      <c r="J399" s="117"/>
      <c r="K399" s="117"/>
      <c r="L399" s="117"/>
    </row>
    <row r="400" spans="2:16" ht="14.25" customHeight="1" x14ac:dyDescent="0.2">
      <c r="B400" s="257"/>
      <c r="C400" s="92" t="s">
        <v>121</v>
      </c>
      <c r="D400" s="32"/>
      <c r="E400" s="92" t="s">
        <v>122</v>
      </c>
      <c r="F400" s="32"/>
      <c r="G400" s="92" t="s">
        <v>4</v>
      </c>
      <c r="H400" s="117"/>
      <c r="I400" s="117"/>
      <c r="J400" s="117"/>
      <c r="K400" s="117"/>
      <c r="L400" s="117"/>
    </row>
    <row r="401" spans="2:16" x14ac:dyDescent="0.25">
      <c r="B401" s="24" t="s">
        <v>266</v>
      </c>
      <c r="C401" s="9">
        <v>24</v>
      </c>
      <c r="D401" s="2">
        <f>C401/$G$401</f>
        <v>0.82758620689655171</v>
      </c>
      <c r="E401" s="3">
        <v>5</v>
      </c>
      <c r="F401" s="2">
        <f>E401/$G$401</f>
        <v>0.17241379310344829</v>
      </c>
      <c r="G401" s="9">
        <v>29</v>
      </c>
      <c r="H401" s="121"/>
      <c r="I401" s="117"/>
      <c r="J401" s="117"/>
      <c r="K401" s="117"/>
      <c r="L401" s="117"/>
    </row>
    <row r="404" spans="2:16" x14ac:dyDescent="0.25">
      <c r="C404" s="102" t="s">
        <v>156</v>
      </c>
    </row>
    <row r="406" spans="2:16" ht="15" customHeight="1" x14ac:dyDescent="0.2">
      <c r="B406" s="254" t="s">
        <v>157</v>
      </c>
      <c r="C406" s="257" t="s">
        <v>266</v>
      </c>
      <c r="D406" s="257"/>
      <c r="E406" s="257"/>
      <c r="F406" s="257"/>
      <c r="G406" s="257"/>
      <c r="H406" s="257"/>
      <c r="I406" s="257"/>
      <c r="J406" s="257"/>
      <c r="K406" s="257"/>
      <c r="L406" s="257"/>
      <c r="M406" s="257"/>
      <c r="N406" s="257"/>
      <c r="O406" s="257"/>
    </row>
    <row r="407" spans="2:16" x14ac:dyDescent="0.2">
      <c r="B407" s="254"/>
      <c r="C407" s="257"/>
      <c r="D407" s="257"/>
      <c r="E407" s="257"/>
      <c r="F407" s="257"/>
      <c r="G407" s="257"/>
      <c r="H407" s="257"/>
      <c r="I407" s="257"/>
      <c r="J407" s="257"/>
      <c r="K407" s="257"/>
      <c r="L407" s="257"/>
      <c r="M407" s="257"/>
      <c r="N407" s="257"/>
      <c r="O407" s="257"/>
    </row>
    <row r="408" spans="2:16" ht="24" x14ac:dyDescent="0.2">
      <c r="B408" s="254"/>
      <c r="C408" s="92" t="s">
        <v>158</v>
      </c>
      <c r="D408" s="32"/>
      <c r="E408" s="92"/>
      <c r="F408" s="32"/>
      <c r="G408" s="92"/>
      <c r="H408" s="32"/>
      <c r="I408" s="92"/>
      <c r="J408" s="32"/>
      <c r="K408" s="92" t="s">
        <v>62</v>
      </c>
      <c r="L408" s="32"/>
      <c r="M408" s="92" t="s">
        <v>4</v>
      </c>
      <c r="N408" s="92" t="s">
        <v>5</v>
      </c>
      <c r="O408" s="92" t="s">
        <v>6</v>
      </c>
    </row>
    <row r="409" spans="2:16" x14ac:dyDescent="0.25">
      <c r="B409" s="24" t="s">
        <v>159</v>
      </c>
      <c r="C409" s="10">
        <v>3</v>
      </c>
      <c r="D409" s="2">
        <f>C409/$M$409</f>
        <v>0.125</v>
      </c>
      <c r="E409" s="3">
        <v>2</v>
      </c>
      <c r="F409" s="2">
        <f>E409/$M$409</f>
        <v>8.3333333333333329E-2</v>
      </c>
      <c r="G409" s="11">
        <v>3</v>
      </c>
      <c r="H409" s="2">
        <f>G409/$M$409</f>
        <v>0.125</v>
      </c>
      <c r="I409" s="3">
        <v>10</v>
      </c>
      <c r="J409" s="2">
        <f>I409/$M$409</f>
        <v>0.41666666666666669</v>
      </c>
      <c r="K409" s="11">
        <v>6</v>
      </c>
      <c r="L409" s="2">
        <f>K409/$M$409</f>
        <v>0.25</v>
      </c>
      <c r="M409" s="11">
        <v>24</v>
      </c>
      <c r="N409" s="9">
        <v>5</v>
      </c>
      <c r="O409" s="9">
        <v>29</v>
      </c>
      <c r="P409" s="103"/>
    </row>
    <row r="410" spans="2:16" x14ac:dyDescent="0.25">
      <c r="B410" s="24" t="s">
        <v>160</v>
      </c>
      <c r="C410" s="10">
        <v>4</v>
      </c>
      <c r="D410" s="2">
        <f>C410/$M$410</f>
        <v>0.4</v>
      </c>
      <c r="E410" s="3">
        <v>3</v>
      </c>
      <c r="F410" s="2">
        <f>E410/$M$410</f>
        <v>0.3</v>
      </c>
      <c r="G410" s="11">
        <v>3</v>
      </c>
      <c r="H410" s="2">
        <f>G410/$M$410</f>
        <v>0.3</v>
      </c>
      <c r="I410" s="3">
        <v>0</v>
      </c>
      <c r="J410" s="2">
        <f>I410/$M$410</f>
        <v>0</v>
      </c>
      <c r="K410" s="11">
        <v>0</v>
      </c>
      <c r="L410" s="2">
        <f>K410/$M$410</f>
        <v>0</v>
      </c>
      <c r="M410" s="11">
        <v>10</v>
      </c>
      <c r="N410" s="9">
        <v>19</v>
      </c>
      <c r="O410" s="9">
        <v>29</v>
      </c>
      <c r="P410" s="103"/>
    </row>
    <row r="411" spans="2:16" x14ac:dyDescent="0.25">
      <c r="B411" s="24" t="s">
        <v>161</v>
      </c>
      <c r="C411" s="10">
        <v>3</v>
      </c>
      <c r="D411" s="2">
        <f>C411/$M$411</f>
        <v>0.125</v>
      </c>
      <c r="E411" s="3">
        <v>1</v>
      </c>
      <c r="F411" s="2">
        <f>E411/$M$411</f>
        <v>4.1666666666666664E-2</v>
      </c>
      <c r="G411" s="11">
        <v>4</v>
      </c>
      <c r="H411" s="2">
        <f>G411/$M$411</f>
        <v>0.16666666666666666</v>
      </c>
      <c r="I411" s="3">
        <v>9</v>
      </c>
      <c r="J411" s="2">
        <f>I411/$M$411</f>
        <v>0.375</v>
      </c>
      <c r="K411" s="11">
        <v>7</v>
      </c>
      <c r="L411" s="2">
        <f>K411/$M$411</f>
        <v>0.29166666666666669</v>
      </c>
      <c r="M411" s="11">
        <v>24</v>
      </c>
      <c r="N411" s="9">
        <v>5</v>
      </c>
      <c r="O411" s="9">
        <v>29</v>
      </c>
      <c r="P411" s="103"/>
    </row>
    <row r="412" spans="2:16" x14ac:dyDescent="0.25">
      <c r="B412" s="24" t="s">
        <v>162</v>
      </c>
      <c r="C412" s="10">
        <v>2</v>
      </c>
      <c r="D412" s="2">
        <f>C412/$M$412</f>
        <v>8.3333333333333329E-2</v>
      </c>
      <c r="E412" s="3">
        <v>0</v>
      </c>
      <c r="F412" s="2">
        <f>E412/$M$412</f>
        <v>0</v>
      </c>
      <c r="G412" s="11">
        <v>2</v>
      </c>
      <c r="H412" s="2">
        <f>G412/$M$412</f>
        <v>8.3333333333333329E-2</v>
      </c>
      <c r="I412" s="3">
        <v>8</v>
      </c>
      <c r="J412" s="2">
        <f>I412/$M$412</f>
        <v>0.33333333333333331</v>
      </c>
      <c r="K412" s="11">
        <v>12</v>
      </c>
      <c r="L412" s="2">
        <f>K412/$M$412</f>
        <v>0.5</v>
      </c>
      <c r="M412" s="11">
        <v>24</v>
      </c>
      <c r="N412" s="9">
        <v>5</v>
      </c>
      <c r="O412" s="9">
        <v>29</v>
      </c>
      <c r="P412" s="103"/>
    </row>
    <row r="413" spans="2:16" ht="24" x14ac:dyDescent="0.2">
      <c r="B413" s="24" t="s">
        <v>163</v>
      </c>
      <c r="C413" s="10">
        <v>3</v>
      </c>
      <c r="D413" s="2">
        <f>C413/$M$413</f>
        <v>0.125</v>
      </c>
      <c r="E413" s="3">
        <v>3</v>
      </c>
      <c r="F413" s="2">
        <f>E413/$M$413</f>
        <v>0.125</v>
      </c>
      <c r="G413" s="11">
        <v>8</v>
      </c>
      <c r="H413" s="2">
        <f>G413/$M$413</f>
        <v>0.33333333333333331</v>
      </c>
      <c r="I413" s="3">
        <v>6</v>
      </c>
      <c r="J413" s="2">
        <f>I413/$M$413</f>
        <v>0.25</v>
      </c>
      <c r="K413" s="11">
        <v>4</v>
      </c>
      <c r="L413" s="2">
        <f>K413/$M$413</f>
        <v>0.16666666666666666</v>
      </c>
      <c r="M413" s="11">
        <v>24</v>
      </c>
      <c r="N413" s="9">
        <v>5</v>
      </c>
      <c r="O413" s="9">
        <v>29</v>
      </c>
      <c r="P413" s="103"/>
    </row>
    <row r="414" spans="2:16" x14ac:dyDescent="0.25">
      <c r="B414" s="24" t="s">
        <v>164</v>
      </c>
      <c r="C414" s="10">
        <v>1</v>
      </c>
      <c r="D414" s="2">
        <f>C414/$M$414</f>
        <v>4.1666666666666664E-2</v>
      </c>
      <c r="E414" s="3">
        <v>0</v>
      </c>
      <c r="F414" s="2">
        <f>E414/$M$414</f>
        <v>0</v>
      </c>
      <c r="G414" s="11">
        <v>3</v>
      </c>
      <c r="H414" s="2">
        <f>G414/$M$414</f>
        <v>0.125</v>
      </c>
      <c r="I414" s="3">
        <v>6</v>
      </c>
      <c r="J414" s="2">
        <f>I414/$M$414</f>
        <v>0.25</v>
      </c>
      <c r="K414" s="11">
        <v>14</v>
      </c>
      <c r="L414" s="2">
        <f>K414/$M$414</f>
        <v>0.58333333333333337</v>
      </c>
      <c r="M414" s="11">
        <v>24</v>
      </c>
      <c r="N414" s="9">
        <v>5</v>
      </c>
      <c r="O414" s="9">
        <v>29</v>
      </c>
      <c r="P414" s="103"/>
    </row>
    <row r="415" spans="2:16" x14ac:dyDescent="0.25">
      <c r="B415" s="24" t="s">
        <v>165</v>
      </c>
      <c r="C415" s="10">
        <v>6</v>
      </c>
      <c r="D415" s="2">
        <f>C415/$M$415</f>
        <v>0.2608695652173913</v>
      </c>
      <c r="E415" s="3">
        <v>1</v>
      </c>
      <c r="F415" s="2">
        <f>E415/$M$415</f>
        <v>4.3478260869565216E-2</v>
      </c>
      <c r="G415" s="11">
        <v>12</v>
      </c>
      <c r="H415" s="2">
        <f>G415/$M$415</f>
        <v>0.52173913043478259</v>
      </c>
      <c r="I415" s="3">
        <v>2</v>
      </c>
      <c r="J415" s="2">
        <f>I415/$M$415</f>
        <v>8.6956521739130432E-2</v>
      </c>
      <c r="K415" s="11">
        <v>2</v>
      </c>
      <c r="L415" s="2">
        <f>K415/$M$415</f>
        <v>8.6956521739130432E-2</v>
      </c>
      <c r="M415" s="11">
        <v>23</v>
      </c>
      <c r="N415" s="9">
        <v>6</v>
      </c>
      <c r="O415" s="9">
        <v>29</v>
      </c>
      <c r="P415" s="103"/>
    </row>
    <row r="416" spans="2:16" x14ac:dyDescent="0.25">
      <c r="B416" s="24" t="s">
        <v>166</v>
      </c>
      <c r="C416" s="10">
        <v>0</v>
      </c>
      <c r="D416" s="2">
        <f>C416/$M$416</f>
        <v>0</v>
      </c>
      <c r="E416" s="3">
        <v>1</v>
      </c>
      <c r="F416" s="2">
        <f>E416/$M$416</f>
        <v>4.3478260869565216E-2</v>
      </c>
      <c r="G416" s="11">
        <v>8</v>
      </c>
      <c r="H416" s="2">
        <f>G416/$M$416</f>
        <v>0.34782608695652173</v>
      </c>
      <c r="I416" s="3">
        <v>7</v>
      </c>
      <c r="J416" s="2">
        <f>I416/$M$416</f>
        <v>0.30434782608695654</v>
      </c>
      <c r="K416" s="11">
        <v>7</v>
      </c>
      <c r="L416" s="2">
        <f>K416/$M$416</f>
        <v>0.30434782608695654</v>
      </c>
      <c r="M416" s="11">
        <v>23</v>
      </c>
      <c r="N416" s="9">
        <v>6</v>
      </c>
      <c r="O416" s="9">
        <v>29</v>
      </c>
      <c r="P416" s="103"/>
    </row>
    <row r="417" spans="2:16" x14ac:dyDescent="0.25">
      <c r="B417" s="24" t="s">
        <v>167</v>
      </c>
      <c r="C417" s="10">
        <v>2</v>
      </c>
      <c r="D417" s="2">
        <f>C417/$M$417</f>
        <v>8.6956521739130432E-2</v>
      </c>
      <c r="E417" s="3">
        <v>0</v>
      </c>
      <c r="F417" s="2">
        <f>E417/$M$417</f>
        <v>0</v>
      </c>
      <c r="G417" s="11">
        <v>6</v>
      </c>
      <c r="H417" s="2">
        <f>G417/$M$417</f>
        <v>0.2608695652173913</v>
      </c>
      <c r="I417" s="3">
        <v>8</v>
      </c>
      <c r="J417" s="2">
        <f>I417/$M$417</f>
        <v>0.34782608695652173</v>
      </c>
      <c r="K417" s="11">
        <v>7</v>
      </c>
      <c r="L417" s="2">
        <f>K417/$M$417</f>
        <v>0.30434782608695654</v>
      </c>
      <c r="M417" s="11">
        <v>23</v>
      </c>
      <c r="N417" s="9">
        <v>6</v>
      </c>
      <c r="O417" s="9">
        <v>29</v>
      </c>
      <c r="P417" s="103"/>
    </row>
    <row r="418" spans="2:16" x14ac:dyDescent="0.2">
      <c r="B418" s="24" t="s">
        <v>168</v>
      </c>
      <c r="C418" s="10">
        <v>0</v>
      </c>
      <c r="D418" s="2">
        <f>C418/$M$418</f>
        <v>0</v>
      </c>
      <c r="E418" s="3">
        <v>0</v>
      </c>
      <c r="F418" s="2">
        <f>E418/$M$418</f>
        <v>0</v>
      </c>
      <c r="G418" s="11">
        <v>3</v>
      </c>
      <c r="H418" s="2">
        <f>G418/$M$418</f>
        <v>0.125</v>
      </c>
      <c r="I418" s="3">
        <v>5</v>
      </c>
      <c r="J418" s="2">
        <f>I418/$M$418</f>
        <v>0.20833333333333334</v>
      </c>
      <c r="K418" s="11">
        <v>16</v>
      </c>
      <c r="L418" s="2">
        <f>K418/$M$418</f>
        <v>0.66666666666666663</v>
      </c>
      <c r="M418" s="11">
        <v>24</v>
      </c>
      <c r="N418" s="9">
        <v>5</v>
      </c>
      <c r="O418" s="9">
        <v>29</v>
      </c>
      <c r="P418" s="103"/>
    </row>
    <row r="419" spans="2:16" x14ac:dyDescent="0.2">
      <c r="B419" s="24" t="s">
        <v>169</v>
      </c>
      <c r="C419" s="10">
        <v>1</v>
      </c>
      <c r="D419" s="2">
        <f>C419/$M$419</f>
        <v>4.1666666666666664E-2</v>
      </c>
      <c r="E419" s="3">
        <v>3</v>
      </c>
      <c r="F419" s="2">
        <f>E419/$M$419</f>
        <v>0.125</v>
      </c>
      <c r="G419" s="11">
        <v>5</v>
      </c>
      <c r="H419" s="2">
        <f>G419/$M$419</f>
        <v>0.20833333333333334</v>
      </c>
      <c r="I419" s="3">
        <v>6</v>
      </c>
      <c r="J419" s="2">
        <f>I419/$M$419</f>
        <v>0.25</v>
      </c>
      <c r="K419" s="11">
        <v>9</v>
      </c>
      <c r="L419" s="2">
        <f>K419/$M$419</f>
        <v>0.375</v>
      </c>
      <c r="M419" s="11">
        <v>24</v>
      </c>
      <c r="N419" s="9">
        <v>5</v>
      </c>
      <c r="O419" s="9">
        <v>29</v>
      </c>
      <c r="P419" s="103"/>
    </row>
    <row r="422" spans="2:16" x14ac:dyDescent="0.25">
      <c r="B422" s="27"/>
      <c r="C422" s="102" t="s">
        <v>170</v>
      </c>
    </row>
    <row r="424" spans="2:16" ht="15" customHeight="1" x14ac:dyDescent="0.2">
      <c r="B424" s="254" t="s">
        <v>171</v>
      </c>
      <c r="C424" s="257" t="s">
        <v>266</v>
      </c>
      <c r="D424" s="257"/>
      <c r="E424" s="257"/>
      <c r="F424" s="257"/>
      <c r="G424" s="257"/>
      <c r="H424" s="257"/>
      <c r="I424" s="257"/>
      <c r="J424" s="257"/>
      <c r="K424" s="257"/>
      <c r="L424" s="257"/>
      <c r="M424" s="257"/>
      <c r="N424" s="257"/>
      <c r="O424" s="257"/>
    </row>
    <row r="425" spans="2:16" x14ac:dyDescent="0.2">
      <c r="B425" s="254"/>
      <c r="C425" s="257"/>
      <c r="D425" s="257"/>
      <c r="E425" s="257"/>
      <c r="F425" s="257"/>
      <c r="G425" s="257"/>
      <c r="H425" s="257"/>
      <c r="I425" s="257"/>
      <c r="J425" s="257"/>
      <c r="K425" s="257"/>
      <c r="L425" s="257"/>
      <c r="M425" s="257"/>
      <c r="N425" s="257"/>
      <c r="O425" s="257"/>
    </row>
    <row r="426" spans="2:16" ht="36" x14ac:dyDescent="0.2">
      <c r="B426" s="254"/>
      <c r="C426" s="93" t="s">
        <v>172</v>
      </c>
      <c r="D426" s="32"/>
      <c r="E426" s="93" t="s">
        <v>173</v>
      </c>
      <c r="F426" s="32"/>
      <c r="G426" s="93" t="s">
        <v>174</v>
      </c>
      <c r="H426" s="32"/>
      <c r="I426" s="92" t="s">
        <v>175</v>
      </c>
      <c r="J426" s="32"/>
      <c r="K426" s="92" t="s">
        <v>107</v>
      </c>
      <c r="L426" s="32"/>
      <c r="M426" s="92" t="s">
        <v>4</v>
      </c>
      <c r="N426" s="92" t="s">
        <v>5</v>
      </c>
      <c r="O426" s="92" t="s">
        <v>6</v>
      </c>
    </row>
    <row r="427" spans="2:16" x14ac:dyDescent="0.2">
      <c r="B427" s="24" t="s">
        <v>176</v>
      </c>
      <c r="C427" s="10">
        <v>4</v>
      </c>
      <c r="D427" s="2">
        <f>C427/$M$427</f>
        <v>0.16666666666666666</v>
      </c>
      <c r="E427" s="3">
        <v>10</v>
      </c>
      <c r="F427" s="2">
        <f>E427/$M$427</f>
        <v>0.41666666666666669</v>
      </c>
      <c r="G427" s="11">
        <v>4</v>
      </c>
      <c r="H427" s="2">
        <f>G427/$M$427</f>
        <v>0.16666666666666666</v>
      </c>
      <c r="I427" s="3">
        <v>3</v>
      </c>
      <c r="J427" s="2">
        <f>I427/$M$427</f>
        <v>0.125</v>
      </c>
      <c r="K427" s="11">
        <v>3</v>
      </c>
      <c r="L427" s="2">
        <f>K427/$M$427</f>
        <v>0.125</v>
      </c>
      <c r="M427" s="11">
        <v>24</v>
      </c>
      <c r="N427" s="9">
        <v>5</v>
      </c>
      <c r="O427" s="9">
        <v>29</v>
      </c>
      <c r="P427" s="103"/>
    </row>
    <row r="428" spans="2:16" x14ac:dyDescent="0.2">
      <c r="B428" s="119" t="s">
        <v>177</v>
      </c>
      <c r="C428" s="10">
        <v>7</v>
      </c>
      <c r="D428" s="2">
        <f>C428/$M$428</f>
        <v>0.29166666666666669</v>
      </c>
      <c r="E428" s="3">
        <v>9</v>
      </c>
      <c r="F428" s="2">
        <f>E428/$M$428</f>
        <v>0.375</v>
      </c>
      <c r="G428" s="11">
        <v>4</v>
      </c>
      <c r="H428" s="2">
        <f>G428/$M$428</f>
        <v>0.16666666666666666</v>
      </c>
      <c r="I428" s="3">
        <v>0</v>
      </c>
      <c r="J428" s="2">
        <f>I428/$M$428</f>
        <v>0</v>
      </c>
      <c r="K428" s="11">
        <v>4</v>
      </c>
      <c r="L428" s="2">
        <f>K428/$M$428</f>
        <v>0.16666666666666666</v>
      </c>
      <c r="M428" s="11">
        <v>24</v>
      </c>
      <c r="N428" s="9">
        <v>5</v>
      </c>
      <c r="O428" s="9">
        <v>29</v>
      </c>
      <c r="P428" s="103"/>
    </row>
    <row r="429" spans="2:16" ht="24" x14ac:dyDescent="0.2">
      <c r="B429" s="24" t="s">
        <v>178</v>
      </c>
      <c r="C429" s="10">
        <v>1</v>
      </c>
      <c r="D429" s="2">
        <f>C429/$M$429</f>
        <v>4.1666666666666664E-2</v>
      </c>
      <c r="E429" s="3">
        <v>5</v>
      </c>
      <c r="F429" s="2">
        <f>E429/$M$429</f>
        <v>0.20833333333333334</v>
      </c>
      <c r="G429" s="11">
        <v>13</v>
      </c>
      <c r="H429" s="2">
        <f>G429/$M$429</f>
        <v>0.54166666666666663</v>
      </c>
      <c r="I429" s="3">
        <v>2</v>
      </c>
      <c r="J429" s="2">
        <f>I429/$M$429</f>
        <v>8.3333333333333329E-2</v>
      </c>
      <c r="K429" s="11">
        <v>3</v>
      </c>
      <c r="L429" s="2">
        <f>K429/$M$429</f>
        <v>0.125</v>
      </c>
      <c r="M429" s="11">
        <v>24</v>
      </c>
      <c r="N429" s="9">
        <v>5</v>
      </c>
      <c r="O429" s="9">
        <v>29</v>
      </c>
      <c r="P429" s="103"/>
    </row>
    <row r="430" spans="2:16" x14ac:dyDescent="0.25">
      <c r="B430" s="119" t="s">
        <v>179</v>
      </c>
      <c r="C430" s="10">
        <v>2</v>
      </c>
      <c r="D430" s="2">
        <f>C430/$M$430</f>
        <v>8.3333333333333329E-2</v>
      </c>
      <c r="E430" s="3">
        <v>9</v>
      </c>
      <c r="F430" s="2">
        <f>E430/$M$430</f>
        <v>0.375</v>
      </c>
      <c r="G430" s="11">
        <v>8</v>
      </c>
      <c r="H430" s="2">
        <f>G430/$M$430</f>
        <v>0.33333333333333331</v>
      </c>
      <c r="I430" s="3">
        <v>0</v>
      </c>
      <c r="J430" s="2">
        <f>I430/$M$430</f>
        <v>0</v>
      </c>
      <c r="K430" s="11">
        <v>5</v>
      </c>
      <c r="L430" s="2">
        <f>K430/$M$430</f>
        <v>0.20833333333333334</v>
      </c>
      <c r="M430" s="11">
        <v>24</v>
      </c>
      <c r="N430" s="9">
        <v>5</v>
      </c>
      <c r="O430" s="9">
        <v>29</v>
      </c>
      <c r="P430" s="103"/>
    </row>
    <row r="431" spans="2:16" x14ac:dyDescent="0.25">
      <c r="B431" s="24" t="s">
        <v>180</v>
      </c>
      <c r="C431" s="10">
        <v>1</v>
      </c>
      <c r="D431" s="2">
        <f>C431/$M$431</f>
        <v>4.1666666666666664E-2</v>
      </c>
      <c r="E431" s="3">
        <v>10</v>
      </c>
      <c r="F431" s="2">
        <f>E431/$M$431</f>
        <v>0.41666666666666669</v>
      </c>
      <c r="G431" s="11">
        <v>9</v>
      </c>
      <c r="H431" s="2">
        <f>G431/$M$431</f>
        <v>0.375</v>
      </c>
      <c r="I431" s="3">
        <v>0</v>
      </c>
      <c r="J431" s="2">
        <f>I431/$M$431</f>
        <v>0</v>
      </c>
      <c r="K431" s="11">
        <v>4</v>
      </c>
      <c r="L431" s="2">
        <f>K431/$M$431</f>
        <v>0.16666666666666666</v>
      </c>
      <c r="M431" s="11">
        <v>24</v>
      </c>
      <c r="N431" s="9">
        <v>5</v>
      </c>
      <c r="O431" s="9">
        <v>29</v>
      </c>
      <c r="P431" s="103"/>
    </row>
    <row r="432" spans="2:16" ht="24" x14ac:dyDescent="0.25">
      <c r="B432" s="24" t="s">
        <v>181</v>
      </c>
      <c r="C432" s="10">
        <v>9</v>
      </c>
      <c r="D432" s="2">
        <f>C432/$M$432</f>
        <v>0.375</v>
      </c>
      <c r="E432" s="3">
        <v>9</v>
      </c>
      <c r="F432" s="2">
        <f>E432/$M$432</f>
        <v>0.375</v>
      </c>
      <c r="G432" s="11">
        <v>3</v>
      </c>
      <c r="H432" s="2">
        <f>G432/$M$432</f>
        <v>0.125</v>
      </c>
      <c r="I432" s="3">
        <v>0</v>
      </c>
      <c r="J432" s="2">
        <f>I432/$M$432</f>
        <v>0</v>
      </c>
      <c r="K432" s="11">
        <v>3</v>
      </c>
      <c r="L432" s="2">
        <f>K432/$M$432</f>
        <v>0.125</v>
      </c>
      <c r="M432" s="11">
        <v>24</v>
      </c>
      <c r="N432" s="9">
        <v>5</v>
      </c>
      <c r="O432" s="9">
        <v>29</v>
      </c>
      <c r="P432" s="103"/>
    </row>
    <row r="433" spans="2:16" x14ac:dyDescent="0.2">
      <c r="B433" s="119" t="s">
        <v>182</v>
      </c>
      <c r="C433" s="10">
        <v>12</v>
      </c>
      <c r="D433" s="2">
        <f>C433/$M$433</f>
        <v>0.5</v>
      </c>
      <c r="E433" s="3">
        <v>9</v>
      </c>
      <c r="F433" s="2">
        <f>E433/$M$433</f>
        <v>0.375</v>
      </c>
      <c r="G433" s="11">
        <v>2</v>
      </c>
      <c r="H433" s="2">
        <f>G433/$M$433</f>
        <v>8.3333333333333329E-2</v>
      </c>
      <c r="I433" s="3">
        <v>0</v>
      </c>
      <c r="J433" s="2">
        <f>I433/$M$433</f>
        <v>0</v>
      </c>
      <c r="K433" s="11">
        <v>1</v>
      </c>
      <c r="L433" s="2">
        <f>K433/$M$433</f>
        <v>4.1666666666666664E-2</v>
      </c>
      <c r="M433" s="11">
        <v>24</v>
      </c>
      <c r="N433" s="9">
        <v>5</v>
      </c>
      <c r="O433" s="9">
        <v>29</v>
      </c>
      <c r="P433" s="103"/>
    </row>
    <row r="434" spans="2:16" x14ac:dyDescent="0.2">
      <c r="B434" s="24" t="s">
        <v>183</v>
      </c>
      <c r="C434" s="10">
        <v>0</v>
      </c>
      <c r="D434" s="2">
        <f>C434/$M$434</f>
        <v>0</v>
      </c>
      <c r="E434" s="3">
        <v>8</v>
      </c>
      <c r="F434" s="2">
        <f>E434/$M$434</f>
        <v>0.33333333333333331</v>
      </c>
      <c r="G434" s="11">
        <v>14</v>
      </c>
      <c r="H434" s="2">
        <f>G434/$M$434</f>
        <v>0.58333333333333337</v>
      </c>
      <c r="I434" s="3">
        <v>2</v>
      </c>
      <c r="J434" s="2">
        <f>I434/$M$434</f>
        <v>8.3333333333333329E-2</v>
      </c>
      <c r="K434" s="11">
        <v>0</v>
      </c>
      <c r="L434" s="2">
        <f>K434/$M$434</f>
        <v>0</v>
      </c>
      <c r="M434" s="11">
        <v>24</v>
      </c>
      <c r="N434" s="9">
        <v>5</v>
      </c>
      <c r="O434" s="9">
        <v>29</v>
      </c>
      <c r="P434" s="103"/>
    </row>
    <row r="435" spans="2:16" x14ac:dyDescent="0.25">
      <c r="B435" s="24" t="s">
        <v>184</v>
      </c>
      <c r="C435" s="10">
        <v>1</v>
      </c>
      <c r="D435" s="2">
        <f>C435/$M$435</f>
        <v>4.1666666666666664E-2</v>
      </c>
      <c r="E435" s="3">
        <v>6</v>
      </c>
      <c r="F435" s="2">
        <f>E435/$M$435</f>
        <v>0.25</v>
      </c>
      <c r="G435" s="11">
        <v>12</v>
      </c>
      <c r="H435" s="2">
        <f>G435/$M$435</f>
        <v>0.5</v>
      </c>
      <c r="I435" s="3">
        <v>3</v>
      </c>
      <c r="J435" s="2">
        <f>I435/$M$435</f>
        <v>0.125</v>
      </c>
      <c r="K435" s="11">
        <v>2</v>
      </c>
      <c r="L435" s="2">
        <f>K435/$M$435</f>
        <v>8.3333333333333329E-2</v>
      </c>
      <c r="M435" s="11">
        <v>24</v>
      </c>
      <c r="N435" s="9">
        <v>5</v>
      </c>
      <c r="O435" s="9">
        <v>29</v>
      </c>
      <c r="P435" s="103"/>
    </row>
    <row r="436" spans="2:16" x14ac:dyDescent="0.25">
      <c r="B436" s="119" t="s">
        <v>185</v>
      </c>
      <c r="C436" s="10">
        <v>0</v>
      </c>
      <c r="D436" s="2">
        <f>C436/$M$436</f>
        <v>0</v>
      </c>
      <c r="E436" s="3">
        <v>11</v>
      </c>
      <c r="F436" s="2">
        <f>E436/$M$436</f>
        <v>0.45833333333333331</v>
      </c>
      <c r="G436" s="11">
        <v>10</v>
      </c>
      <c r="H436" s="2">
        <f>G436/$M$436</f>
        <v>0.41666666666666669</v>
      </c>
      <c r="I436" s="3">
        <v>1</v>
      </c>
      <c r="J436" s="2">
        <f>I436/$M$436</f>
        <v>4.1666666666666664E-2</v>
      </c>
      <c r="K436" s="11">
        <v>2</v>
      </c>
      <c r="L436" s="2">
        <f>K436/$M$436</f>
        <v>8.3333333333333329E-2</v>
      </c>
      <c r="M436" s="11">
        <v>24</v>
      </c>
      <c r="N436" s="9">
        <v>5</v>
      </c>
      <c r="O436" s="9">
        <v>29</v>
      </c>
      <c r="P436" s="103"/>
    </row>
    <row r="437" spans="2:16" x14ac:dyDescent="0.2">
      <c r="B437" s="119" t="s">
        <v>186</v>
      </c>
      <c r="C437" s="10">
        <v>2</v>
      </c>
      <c r="D437" s="2">
        <f>C437/$M$437</f>
        <v>8.3333333333333329E-2</v>
      </c>
      <c r="E437" s="3">
        <v>15</v>
      </c>
      <c r="F437" s="2">
        <f>E437/$M$437</f>
        <v>0.625</v>
      </c>
      <c r="G437" s="11">
        <v>5</v>
      </c>
      <c r="H437" s="2">
        <f>G437/$M$437</f>
        <v>0.20833333333333334</v>
      </c>
      <c r="I437" s="3">
        <v>0</v>
      </c>
      <c r="J437" s="2">
        <f>I437/$M$437</f>
        <v>0</v>
      </c>
      <c r="K437" s="11">
        <v>2</v>
      </c>
      <c r="L437" s="2">
        <f>K437/$M$437</f>
        <v>8.3333333333333329E-2</v>
      </c>
      <c r="M437" s="11">
        <v>24</v>
      </c>
      <c r="N437" s="9">
        <v>5</v>
      </c>
      <c r="O437" s="9">
        <v>29</v>
      </c>
      <c r="P437" s="103"/>
    </row>
    <row r="440" spans="2:16" s="102" customFormat="1" ht="11.45" x14ac:dyDescent="0.2">
      <c r="B440" s="27"/>
      <c r="C440" s="102" t="s">
        <v>187</v>
      </c>
    </row>
    <row r="442" spans="2:16" ht="15" customHeight="1" x14ac:dyDescent="0.2">
      <c r="B442" s="254" t="s">
        <v>188</v>
      </c>
      <c r="C442" s="257" t="s">
        <v>266</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92" t="s">
        <v>189</v>
      </c>
      <c r="D444" s="32"/>
      <c r="E444" s="92" t="s">
        <v>173</v>
      </c>
      <c r="F444" s="32"/>
      <c r="G444" s="92" t="s">
        <v>174</v>
      </c>
      <c r="H444" s="32"/>
      <c r="I444" s="92" t="s">
        <v>107</v>
      </c>
      <c r="J444" s="32"/>
      <c r="K444" s="92" t="s">
        <v>4</v>
      </c>
      <c r="L444" s="92" t="s">
        <v>5</v>
      </c>
      <c r="M444" s="92" t="s">
        <v>6</v>
      </c>
    </row>
    <row r="445" spans="2:16" x14ac:dyDescent="0.2">
      <c r="B445" s="24" t="s">
        <v>190</v>
      </c>
      <c r="C445" s="9">
        <v>1</v>
      </c>
      <c r="D445" s="2">
        <f>C445/$K$445</f>
        <v>0.2</v>
      </c>
      <c r="E445" s="3">
        <v>3</v>
      </c>
      <c r="F445" s="2">
        <f>E445/$K$445</f>
        <v>0.6</v>
      </c>
      <c r="G445" s="11">
        <v>0</v>
      </c>
      <c r="H445" s="2">
        <f>G445/$K$445</f>
        <v>0</v>
      </c>
      <c r="I445" s="3">
        <v>1</v>
      </c>
      <c r="J445" s="2">
        <f>I445/$K$445</f>
        <v>0.2</v>
      </c>
      <c r="K445" s="11">
        <v>5</v>
      </c>
      <c r="L445" s="9">
        <v>24</v>
      </c>
      <c r="M445" s="9">
        <v>29</v>
      </c>
      <c r="N445" s="103"/>
    </row>
    <row r="446" spans="2:16" x14ac:dyDescent="0.25">
      <c r="B446" s="24" t="s">
        <v>191</v>
      </c>
      <c r="C446" s="10">
        <v>0</v>
      </c>
      <c r="D446" s="2">
        <f>C446/$K$446</f>
        <v>0</v>
      </c>
      <c r="E446" s="3">
        <v>2</v>
      </c>
      <c r="F446" s="2">
        <f>E446/$K$446</f>
        <v>0.4</v>
      </c>
      <c r="G446" s="11">
        <v>1</v>
      </c>
      <c r="H446" s="2">
        <f>G446/$K$446</f>
        <v>0.2</v>
      </c>
      <c r="I446" s="3">
        <v>2</v>
      </c>
      <c r="J446" s="2">
        <f>I446/$K$446</f>
        <v>0.4</v>
      </c>
      <c r="K446" s="11">
        <f>I446+G446+E446</f>
        <v>5</v>
      </c>
      <c r="L446" s="9">
        <v>24</v>
      </c>
      <c r="M446" s="36">
        <f>L446+K446</f>
        <v>29</v>
      </c>
      <c r="N446" s="103"/>
    </row>
    <row r="447" spans="2:16" x14ac:dyDescent="0.25">
      <c r="B447" s="24" t="s">
        <v>192</v>
      </c>
      <c r="C447" s="10">
        <v>0</v>
      </c>
      <c r="D447" s="2">
        <f>C447/$K$447</f>
        <v>0</v>
      </c>
      <c r="E447" s="3">
        <v>3</v>
      </c>
      <c r="F447" s="2">
        <f>E447/$K$447</f>
        <v>0.6</v>
      </c>
      <c r="G447" s="11">
        <v>2</v>
      </c>
      <c r="H447" s="2">
        <f>G447/$K$447</f>
        <v>0.4</v>
      </c>
      <c r="I447" s="3">
        <v>0</v>
      </c>
      <c r="J447" s="2">
        <f>I447/$K$447</f>
        <v>0</v>
      </c>
      <c r="K447" s="11">
        <v>5</v>
      </c>
      <c r="L447" s="9">
        <v>24</v>
      </c>
      <c r="M447" s="9">
        <v>29</v>
      </c>
      <c r="N447" s="103"/>
    </row>
    <row r="450" spans="2:16" x14ac:dyDescent="0.25">
      <c r="C450" s="102" t="s">
        <v>193</v>
      </c>
    </row>
    <row r="451" spans="2:16" x14ac:dyDescent="0.25">
      <c r="C451" s="27"/>
    </row>
    <row r="452" spans="2:16" x14ac:dyDescent="0.25">
      <c r="C452" s="102" t="s">
        <v>194</v>
      </c>
    </row>
    <row r="454" spans="2:16" ht="15" customHeight="1" x14ac:dyDescent="0.2">
      <c r="B454" s="253" t="s">
        <v>195</v>
      </c>
      <c r="C454" s="257"/>
      <c r="D454" s="257"/>
      <c r="E454" s="257"/>
      <c r="F454" s="257"/>
      <c r="G454" s="257"/>
    </row>
    <row r="455" spans="2:16" ht="40.5" customHeight="1" x14ac:dyDescent="0.2">
      <c r="B455" s="253"/>
      <c r="C455" s="92" t="s">
        <v>121</v>
      </c>
      <c r="D455" s="32"/>
      <c r="E455" s="92" t="s">
        <v>122</v>
      </c>
      <c r="F455" s="32"/>
      <c r="G455" s="92" t="s">
        <v>4</v>
      </c>
    </row>
    <row r="456" spans="2:16" x14ac:dyDescent="0.2">
      <c r="B456" s="24" t="s">
        <v>266</v>
      </c>
      <c r="C456" s="9">
        <v>14</v>
      </c>
      <c r="D456" s="2">
        <f>C456/$G$456</f>
        <v>0.48275862068965519</v>
      </c>
      <c r="E456" s="3">
        <v>15</v>
      </c>
      <c r="F456" s="2">
        <f>E456/$G$456</f>
        <v>0.51724137931034486</v>
      </c>
      <c r="G456" s="9">
        <v>29</v>
      </c>
      <c r="H456" s="103"/>
    </row>
    <row r="459" spans="2:16" x14ac:dyDescent="0.2">
      <c r="B459" s="27"/>
      <c r="C459" s="102" t="s">
        <v>196</v>
      </c>
    </row>
    <row r="461" spans="2:16" ht="15" customHeight="1" x14ac:dyDescent="0.2">
      <c r="B461" s="254" t="s">
        <v>197</v>
      </c>
      <c r="C461" s="257" t="s">
        <v>266</v>
      </c>
      <c r="D461" s="257"/>
      <c r="E461" s="257"/>
      <c r="F461" s="257"/>
      <c r="G461" s="257"/>
      <c r="H461" s="257"/>
      <c r="I461" s="257"/>
      <c r="J461" s="257"/>
      <c r="K461" s="257"/>
      <c r="L461" s="257"/>
      <c r="M461" s="257"/>
      <c r="N461" s="257"/>
      <c r="O461" s="257"/>
    </row>
    <row r="462" spans="2:16" x14ac:dyDescent="0.2">
      <c r="B462" s="254"/>
      <c r="C462" s="257"/>
      <c r="D462" s="257"/>
      <c r="E462" s="257"/>
      <c r="F462" s="257"/>
      <c r="G462" s="257"/>
      <c r="H462" s="257"/>
      <c r="I462" s="257"/>
      <c r="J462" s="257"/>
      <c r="K462" s="257"/>
      <c r="L462" s="257"/>
      <c r="M462" s="257"/>
      <c r="N462" s="257"/>
      <c r="O462" s="257"/>
    </row>
    <row r="463" spans="2:16" ht="29.25" customHeight="1" x14ac:dyDescent="0.2">
      <c r="B463" s="254"/>
      <c r="C463" s="92" t="s">
        <v>158</v>
      </c>
      <c r="D463" s="32"/>
      <c r="E463" s="92"/>
      <c r="F463" s="32"/>
      <c r="G463" s="92"/>
      <c r="H463" s="32"/>
      <c r="I463" s="92"/>
      <c r="J463" s="32"/>
      <c r="K463" s="92" t="s">
        <v>62</v>
      </c>
      <c r="L463" s="32"/>
      <c r="M463" s="92" t="s">
        <v>4</v>
      </c>
      <c r="N463" s="92" t="s">
        <v>5</v>
      </c>
      <c r="O463" s="92" t="s">
        <v>6</v>
      </c>
    </row>
    <row r="464" spans="2:16" ht="24" x14ac:dyDescent="0.2">
      <c r="B464" s="24" t="s">
        <v>198</v>
      </c>
      <c r="C464" s="10">
        <v>2</v>
      </c>
      <c r="D464" s="2">
        <f>C464/$M$464</f>
        <v>0.14285714285714285</v>
      </c>
      <c r="E464" s="3">
        <v>4</v>
      </c>
      <c r="F464" s="2">
        <f>E464/$M$464</f>
        <v>0.2857142857142857</v>
      </c>
      <c r="G464" s="11">
        <v>4</v>
      </c>
      <c r="H464" s="2">
        <f>G464/$M$464</f>
        <v>0.2857142857142857</v>
      </c>
      <c r="I464" s="11">
        <v>2</v>
      </c>
      <c r="J464" s="2">
        <f>I464/$M$464</f>
        <v>0.14285714285714285</v>
      </c>
      <c r="K464" s="11">
        <v>2</v>
      </c>
      <c r="L464" s="2">
        <f>K464/$M$464</f>
        <v>0.14285714285714285</v>
      </c>
      <c r="M464" s="11">
        <v>14</v>
      </c>
      <c r="N464" s="9">
        <v>15</v>
      </c>
      <c r="O464" s="9">
        <v>29</v>
      </c>
      <c r="P464" s="103"/>
    </row>
    <row r="465" spans="2:16" x14ac:dyDescent="0.2">
      <c r="B465" s="24" t="s">
        <v>199</v>
      </c>
      <c r="C465" s="10">
        <v>3</v>
      </c>
      <c r="D465" s="2">
        <f>C465/$M$465</f>
        <v>0.21428571428571427</v>
      </c>
      <c r="E465" s="3">
        <v>2</v>
      </c>
      <c r="F465" s="2">
        <f>E465/$M$465</f>
        <v>0.14285714285714285</v>
      </c>
      <c r="G465" s="11">
        <v>5</v>
      </c>
      <c r="H465" s="2">
        <f>G465/$M$465</f>
        <v>0.35714285714285715</v>
      </c>
      <c r="I465" s="11">
        <v>3</v>
      </c>
      <c r="J465" s="2">
        <f>I465/$M$465</f>
        <v>0.21428571428571427</v>
      </c>
      <c r="K465" s="11">
        <v>1</v>
      </c>
      <c r="L465" s="2">
        <f>K465/$M$465</f>
        <v>7.1428571428571425E-2</v>
      </c>
      <c r="M465" s="11">
        <v>14</v>
      </c>
      <c r="N465" s="9">
        <v>15</v>
      </c>
      <c r="O465" s="9">
        <v>29</v>
      </c>
      <c r="P465" s="103"/>
    </row>
    <row r="466" spans="2:16" x14ac:dyDescent="0.2">
      <c r="B466" s="24" t="s">
        <v>200</v>
      </c>
      <c r="C466" s="10">
        <v>1</v>
      </c>
      <c r="D466" s="2">
        <f>C466/$M$466</f>
        <v>7.1428571428571425E-2</v>
      </c>
      <c r="E466" s="3">
        <v>0</v>
      </c>
      <c r="F466" s="2">
        <f>E466/$M$466</f>
        <v>0</v>
      </c>
      <c r="G466" s="11">
        <v>4</v>
      </c>
      <c r="H466" s="2">
        <f>G466/$M$466</f>
        <v>0.2857142857142857</v>
      </c>
      <c r="I466" s="11">
        <v>4</v>
      </c>
      <c r="J466" s="2">
        <f>I466/$M$466</f>
        <v>0.2857142857142857</v>
      </c>
      <c r="K466" s="11">
        <v>5</v>
      </c>
      <c r="L466" s="2">
        <f>K466/$M$466</f>
        <v>0.35714285714285715</v>
      </c>
      <c r="M466" s="11">
        <v>14</v>
      </c>
      <c r="N466" s="9">
        <v>15</v>
      </c>
      <c r="O466" s="9">
        <v>29</v>
      </c>
      <c r="P466" s="103"/>
    </row>
    <row r="467" spans="2:16" ht="24" x14ac:dyDescent="0.2">
      <c r="B467" s="24" t="s">
        <v>201</v>
      </c>
      <c r="C467" s="10">
        <v>0</v>
      </c>
      <c r="D467" s="2">
        <f>C467/$M$467</f>
        <v>0</v>
      </c>
      <c r="E467" s="3">
        <v>1</v>
      </c>
      <c r="F467" s="2">
        <f>E467/$M$467</f>
        <v>7.1428571428571425E-2</v>
      </c>
      <c r="G467" s="11">
        <v>3</v>
      </c>
      <c r="H467" s="2">
        <f>G467/$M$467</f>
        <v>0.21428571428571427</v>
      </c>
      <c r="I467" s="11">
        <v>6</v>
      </c>
      <c r="J467" s="2">
        <f>I467/$M$467</f>
        <v>0.42857142857142855</v>
      </c>
      <c r="K467" s="11">
        <v>4</v>
      </c>
      <c r="L467" s="2">
        <f>K467/$M$467</f>
        <v>0.2857142857142857</v>
      </c>
      <c r="M467" s="11">
        <v>14</v>
      </c>
      <c r="N467" s="9">
        <v>15</v>
      </c>
      <c r="O467" s="9">
        <v>29</v>
      </c>
      <c r="P467" s="103"/>
    </row>
    <row r="468" spans="2:16" x14ac:dyDescent="0.2">
      <c r="B468" s="119" t="s">
        <v>114</v>
      </c>
      <c r="C468" s="10">
        <v>0</v>
      </c>
      <c r="D468" s="2">
        <f>C468/$M$468</f>
        <v>0</v>
      </c>
      <c r="E468" s="3">
        <v>0</v>
      </c>
      <c r="F468" s="2">
        <f>E468/$M$468</f>
        <v>0</v>
      </c>
      <c r="G468" s="11">
        <v>0</v>
      </c>
      <c r="H468" s="2">
        <f>G468/$M$468</f>
        <v>0</v>
      </c>
      <c r="I468" s="11">
        <v>0</v>
      </c>
      <c r="J468" s="2">
        <f>I468/$M$468</f>
        <v>0</v>
      </c>
      <c r="K468" s="11">
        <v>2</v>
      </c>
      <c r="L468" s="2">
        <f>K468/$M$468</f>
        <v>1</v>
      </c>
      <c r="M468" s="11">
        <v>2</v>
      </c>
      <c r="N468" s="9">
        <v>27</v>
      </c>
      <c r="O468" s="9">
        <v>29</v>
      </c>
      <c r="P468" s="103"/>
    </row>
    <row r="471" spans="2:16" x14ac:dyDescent="0.2">
      <c r="C471" s="102" t="s">
        <v>202</v>
      </c>
    </row>
    <row r="473" spans="2:16" ht="15" customHeight="1" x14ac:dyDescent="0.2">
      <c r="B473" s="254" t="s">
        <v>203</v>
      </c>
      <c r="C473" s="257" t="s">
        <v>266</v>
      </c>
      <c r="D473" s="257"/>
      <c r="E473" s="257"/>
      <c r="F473" s="257"/>
      <c r="G473" s="257"/>
      <c r="H473" s="257"/>
      <c r="I473" s="257"/>
      <c r="J473" s="257"/>
      <c r="K473" s="257"/>
      <c r="L473" s="257"/>
      <c r="M473" s="257"/>
      <c r="N473" s="257"/>
      <c r="O473" s="257"/>
    </row>
    <row r="474" spans="2:16" x14ac:dyDescent="0.2">
      <c r="B474" s="254"/>
      <c r="C474" s="257"/>
      <c r="D474" s="257"/>
      <c r="E474" s="257"/>
      <c r="F474" s="257"/>
      <c r="G474" s="257"/>
      <c r="H474" s="257"/>
      <c r="I474" s="257"/>
      <c r="J474" s="257"/>
      <c r="K474" s="257"/>
      <c r="L474" s="257"/>
      <c r="M474" s="257"/>
      <c r="N474" s="257"/>
      <c r="O474" s="257"/>
    </row>
    <row r="475" spans="2:16" ht="24" x14ac:dyDescent="0.2">
      <c r="B475" s="254"/>
      <c r="C475" s="92" t="s">
        <v>84</v>
      </c>
      <c r="D475" s="32"/>
      <c r="E475" s="32"/>
      <c r="F475" s="32"/>
      <c r="G475" s="32"/>
      <c r="H475" s="32"/>
      <c r="I475" s="92"/>
      <c r="J475" s="32"/>
      <c r="K475" s="92" t="s">
        <v>85</v>
      </c>
      <c r="L475" s="32"/>
      <c r="M475" s="92" t="s">
        <v>4</v>
      </c>
      <c r="N475" s="92" t="s">
        <v>5</v>
      </c>
      <c r="O475" s="92" t="s">
        <v>6</v>
      </c>
    </row>
    <row r="476" spans="2:16" ht="24" x14ac:dyDescent="0.2">
      <c r="B476" s="24" t="s">
        <v>204</v>
      </c>
      <c r="C476" s="10">
        <v>2</v>
      </c>
      <c r="D476" s="2">
        <f>C476/$M$476</f>
        <v>0.18181818181818182</v>
      </c>
      <c r="E476" s="3">
        <v>1</v>
      </c>
      <c r="F476" s="2">
        <f>E476/$M$476</f>
        <v>9.0909090909090912E-2</v>
      </c>
      <c r="G476" s="11">
        <v>2</v>
      </c>
      <c r="H476" s="2">
        <f>G476/$M$476</f>
        <v>0.18181818181818182</v>
      </c>
      <c r="I476" s="11">
        <v>3</v>
      </c>
      <c r="J476" s="2">
        <f>I476/$M$476</f>
        <v>0.27272727272727271</v>
      </c>
      <c r="K476" s="11">
        <v>3</v>
      </c>
      <c r="L476" s="2">
        <f>K476/$M$476</f>
        <v>0.27272727272727271</v>
      </c>
      <c r="M476" s="11">
        <v>11</v>
      </c>
      <c r="N476" s="4">
        <v>18</v>
      </c>
      <c r="O476" s="4">
        <v>29</v>
      </c>
      <c r="P476" s="103"/>
    </row>
    <row r="477" spans="2:16" x14ac:dyDescent="0.2">
      <c r="B477" s="24" t="s">
        <v>205</v>
      </c>
      <c r="C477" s="10">
        <v>1</v>
      </c>
      <c r="D477" s="2">
        <f>C477/$M$477</f>
        <v>9.0909090909090912E-2</v>
      </c>
      <c r="E477" s="3">
        <v>3</v>
      </c>
      <c r="F477" s="2">
        <f>E477/$M$477</f>
        <v>0.27272727272727271</v>
      </c>
      <c r="G477" s="11">
        <v>2</v>
      </c>
      <c r="H477" s="2">
        <f>G477/$M$477</f>
        <v>0.18181818181818182</v>
      </c>
      <c r="I477" s="11">
        <v>1</v>
      </c>
      <c r="J477" s="2">
        <f>I477/$M$477</f>
        <v>9.0909090909090912E-2</v>
      </c>
      <c r="K477" s="11">
        <v>4</v>
      </c>
      <c r="L477" s="2">
        <f>K477/$M$477</f>
        <v>0.36363636363636365</v>
      </c>
      <c r="M477" s="11">
        <v>11</v>
      </c>
      <c r="N477" s="4">
        <v>18</v>
      </c>
      <c r="O477" s="4">
        <v>29</v>
      </c>
      <c r="P477" s="103"/>
    </row>
    <row r="478" spans="2:16" ht="24" x14ac:dyDescent="0.2">
      <c r="B478" s="24" t="s">
        <v>206</v>
      </c>
      <c r="C478" s="10">
        <v>2</v>
      </c>
      <c r="D478" s="2">
        <f>C478/$M$478</f>
        <v>0.15384615384615385</v>
      </c>
      <c r="E478" s="3">
        <v>2</v>
      </c>
      <c r="F478" s="2">
        <f>E478/$M$478</f>
        <v>0.15384615384615385</v>
      </c>
      <c r="G478" s="11">
        <v>4</v>
      </c>
      <c r="H478" s="2">
        <f>G478/$M$478</f>
        <v>0.30769230769230771</v>
      </c>
      <c r="I478" s="11">
        <v>4</v>
      </c>
      <c r="J478" s="2">
        <f>I478/$M$478</f>
        <v>0.30769230769230771</v>
      </c>
      <c r="K478" s="11">
        <v>1</v>
      </c>
      <c r="L478" s="2">
        <f>K478/$M$478</f>
        <v>7.6923076923076927E-2</v>
      </c>
      <c r="M478" s="11">
        <v>13</v>
      </c>
      <c r="N478" s="4">
        <v>16</v>
      </c>
      <c r="O478" s="4">
        <v>29</v>
      </c>
      <c r="P478" s="103"/>
    </row>
    <row r="479" spans="2:16" ht="24" x14ac:dyDescent="0.2">
      <c r="B479" s="24" t="s">
        <v>207</v>
      </c>
      <c r="C479" s="10">
        <v>0</v>
      </c>
      <c r="D479" s="2">
        <f>C479/$M$479</f>
        <v>0</v>
      </c>
      <c r="E479" s="3">
        <v>1</v>
      </c>
      <c r="F479" s="2">
        <f>E479/$M$479</f>
        <v>8.3333333333333329E-2</v>
      </c>
      <c r="G479" s="11">
        <v>1</v>
      </c>
      <c r="H479" s="2">
        <f>G479/$M$479</f>
        <v>8.3333333333333329E-2</v>
      </c>
      <c r="I479" s="11">
        <v>7</v>
      </c>
      <c r="J479" s="2">
        <f>I479/$M$479</f>
        <v>0.58333333333333337</v>
      </c>
      <c r="K479" s="11">
        <v>3</v>
      </c>
      <c r="L479" s="2">
        <f>K479/$M$479</f>
        <v>0.25</v>
      </c>
      <c r="M479" s="11">
        <v>12</v>
      </c>
      <c r="N479" s="4">
        <v>17</v>
      </c>
      <c r="O479" s="4">
        <v>29</v>
      </c>
      <c r="P479" s="103"/>
    </row>
    <row r="480" spans="2:16" x14ac:dyDescent="0.2">
      <c r="B480" s="24" t="s">
        <v>208</v>
      </c>
      <c r="C480" s="10">
        <v>0</v>
      </c>
      <c r="D480" s="2">
        <f>C480/$M$480</f>
        <v>0</v>
      </c>
      <c r="E480" s="3">
        <v>2</v>
      </c>
      <c r="F480" s="2">
        <f>E480/$M$480</f>
        <v>0.16666666666666666</v>
      </c>
      <c r="G480" s="11">
        <v>1</v>
      </c>
      <c r="H480" s="2">
        <f>G480/$M$480</f>
        <v>8.3333333333333329E-2</v>
      </c>
      <c r="I480" s="11">
        <v>5</v>
      </c>
      <c r="J480" s="2">
        <f>I480/$M$480</f>
        <v>0.41666666666666669</v>
      </c>
      <c r="K480" s="11">
        <v>4</v>
      </c>
      <c r="L480" s="2">
        <f>K480/$M$480</f>
        <v>0.33333333333333331</v>
      </c>
      <c r="M480" s="11">
        <v>12</v>
      </c>
      <c r="N480" s="9">
        <v>17</v>
      </c>
      <c r="O480" s="9">
        <v>29</v>
      </c>
      <c r="P480" s="103"/>
    </row>
    <row r="481" spans="2:16" x14ac:dyDescent="0.2">
      <c r="B481" s="119" t="s">
        <v>114</v>
      </c>
      <c r="C481" s="32">
        <v>0</v>
      </c>
      <c r="D481" s="2">
        <v>0</v>
      </c>
      <c r="E481" s="3">
        <v>0</v>
      </c>
      <c r="F481" s="2">
        <v>0</v>
      </c>
      <c r="G481" s="11">
        <v>0</v>
      </c>
      <c r="H481" s="2">
        <v>0</v>
      </c>
      <c r="I481" s="11">
        <v>0</v>
      </c>
      <c r="J481" s="2">
        <v>0</v>
      </c>
      <c r="K481" s="11">
        <v>0</v>
      </c>
      <c r="L481" s="2">
        <v>0</v>
      </c>
      <c r="M481" s="11">
        <v>0</v>
      </c>
      <c r="N481" s="9">
        <v>29</v>
      </c>
      <c r="O481" s="9">
        <v>29</v>
      </c>
      <c r="P481" s="103"/>
    </row>
    <row r="484" spans="2:16" x14ac:dyDescent="0.2">
      <c r="C484" s="102" t="s">
        <v>209</v>
      </c>
    </row>
    <row r="486" spans="2:16" ht="15" customHeight="1" x14ac:dyDescent="0.2">
      <c r="B486" s="254" t="s">
        <v>197</v>
      </c>
      <c r="C486" s="257" t="s">
        <v>266</v>
      </c>
      <c r="D486" s="257"/>
      <c r="E486" s="257"/>
      <c r="F486" s="257"/>
      <c r="G486" s="257"/>
      <c r="H486" s="257"/>
      <c r="I486" s="257"/>
      <c r="J486" s="257"/>
      <c r="K486" s="257"/>
      <c r="L486" s="257"/>
      <c r="M486" s="257"/>
      <c r="N486" s="257"/>
      <c r="O486" s="257"/>
    </row>
    <row r="487" spans="2:16" x14ac:dyDescent="0.2">
      <c r="B487" s="254"/>
      <c r="C487" s="257"/>
      <c r="D487" s="257"/>
      <c r="E487" s="257"/>
      <c r="F487" s="257"/>
      <c r="G487" s="257"/>
      <c r="H487" s="257"/>
      <c r="I487" s="257"/>
      <c r="J487" s="257"/>
      <c r="K487" s="257"/>
      <c r="L487" s="257"/>
      <c r="M487" s="257"/>
      <c r="N487" s="257"/>
      <c r="O487" s="257"/>
    </row>
    <row r="488" spans="2:16" ht="24" x14ac:dyDescent="0.2">
      <c r="B488" s="254"/>
      <c r="C488" s="92" t="s">
        <v>158</v>
      </c>
      <c r="D488" s="32"/>
      <c r="E488" s="92"/>
      <c r="F488" s="32"/>
      <c r="G488" s="92"/>
      <c r="H488" s="32"/>
      <c r="I488" s="92"/>
      <c r="J488" s="32"/>
      <c r="K488" s="92" t="s">
        <v>62</v>
      </c>
      <c r="L488" s="32"/>
      <c r="M488" s="92" t="s">
        <v>4</v>
      </c>
      <c r="N488" s="92" t="s">
        <v>5</v>
      </c>
      <c r="O488" s="92" t="s">
        <v>6</v>
      </c>
    </row>
    <row r="489" spans="2:16" x14ac:dyDescent="0.2">
      <c r="B489" s="24" t="s">
        <v>210</v>
      </c>
      <c r="C489" s="10">
        <v>6</v>
      </c>
      <c r="D489" s="2">
        <f>C489/$M$489</f>
        <v>0.8571428571428571</v>
      </c>
      <c r="E489" s="3">
        <v>0</v>
      </c>
      <c r="F489" s="2">
        <f>E489/$M$489</f>
        <v>0</v>
      </c>
      <c r="G489" s="11">
        <v>0</v>
      </c>
      <c r="H489" s="2">
        <f>G489/$M$489</f>
        <v>0</v>
      </c>
      <c r="I489" s="11">
        <v>1</v>
      </c>
      <c r="J489" s="2">
        <f>I489/$M$489</f>
        <v>0.14285714285714285</v>
      </c>
      <c r="K489" s="11">
        <v>0</v>
      </c>
      <c r="L489" s="2">
        <f>K489/$M$489</f>
        <v>0</v>
      </c>
      <c r="M489" s="11">
        <v>7</v>
      </c>
      <c r="N489" s="9">
        <v>22</v>
      </c>
      <c r="O489" s="9">
        <v>29</v>
      </c>
      <c r="P489" s="103"/>
    </row>
    <row r="490" spans="2:16" ht="24" x14ac:dyDescent="0.2">
      <c r="B490" s="24" t="s">
        <v>211</v>
      </c>
      <c r="C490" s="10">
        <v>3</v>
      </c>
      <c r="D490" s="2">
        <f>C490/$M$490</f>
        <v>0.375</v>
      </c>
      <c r="E490" s="3">
        <v>1</v>
      </c>
      <c r="F490" s="2">
        <f>E490/$M$490</f>
        <v>0.125</v>
      </c>
      <c r="G490" s="11">
        <v>1</v>
      </c>
      <c r="H490" s="2">
        <f>G490/$M$490</f>
        <v>0.125</v>
      </c>
      <c r="I490" s="11">
        <v>3</v>
      </c>
      <c r="J490" s="2">
        <f>I490/$M$490</f>
        <v>0.375</v>
      </c>
      <c r="K490" s="11">
        <v>0</v>
      </c>
      <c r="L490" s="2">
        <f>K490/$M$490</f>
        <v>0</v>
      </c>
      <c r="M490" s="11">
        <v>8</v>
      </c>
      <c r="N490" s="9">
        <v>21</v>
      </c>
      <c r="O490" s="9">
        <v>29</v>
      </c>
      <c r="P490" s="103"/>
    </row>
    <row r="491" spans="2:16" ht="36" x14ac:dyDescent="0.2">
      <c r="B491" s="24" t="s">
        <v>212</v>
      </c>
      <c r="C491" s="10">
        <v>1</v>
      </c>
      <c r="D491" s="2">
        <f>C491/$M$491</f>
        <v>0.125</v>
      </c>
      <c r="E491" s="3">
        <v>2</v>
      </c>
      <c r="F491" s="2">
        <f>E491/$M$491</f>
        <v>0.25</v>
      </c>
      <c r="G491" s="11">
        <v>4</v>
      </c>
      <c r="H491" s="2">
        <f>G491/$M$491</f>
        <v>0.5</v>
      </c>
      <c r="I491" s="11">
        <v>1</v>
      </c>
      <c r="J491" s="2">
        <f>I491/$M$491</f>
        <v>0.125</v>
      </c>
      <c r="K491" s="11">
        <v>0</v>
      </c>
      <c r="L491" s="2">
        <f>K491/$M$491</f>
        <v>0</v>
      </c>
      <c r="M491" s="11">
        <v>8</v>
      </c>
      <c r="N491" s="9">
        <v>21</v>
      </c>
      <c r="O491" s="9">
        <v>29</v>
      </c>
      <c r="P491" s="103"/>
    </row>
    <row r="492" spans="2:16" ht="36" x14ac:dyDescent="0.2">
      <c r="B492" s="24" t="s">
        <v>213</v>
      </c>
      <c r="C492" s="10">
        <v>4</v>
      </c>
      <c r="D492" s="2">
        <f>C492/$M$492</f>
        <v>0.5714285714285714</v>
      </c>
      <c r="E492" s="3">
        <v>1</v>
      </c>
      <c r="F492" s="2">
        <f>E492/$M$492</f>
        <v>0.14285714285714285</v>
      </c>
      <c r="G492" s="11">
        <v>1</v>
      </c>
      <c r="H492" s="2">
        <f>G492/$M$492</f>
        <v>0.14285714285714285</v>
      </c>
      <c r="I492" s="11">
        <v>1</v>
      </c>
      <c r="J492" s="2">
        <f>I492/$M$492</f>
        <v>0.14285714285714285</v>
      </c>
      <c r="K492" s="11">
        <v>0</v>
      </c>
      <c r="L492" s="2">
        <f>K492/$M$492</f>
        <v>0</v>
      </c>
      <c r="M492" s="11">
        <v>7</v>
      </c>
      <c r="N492" s="9">
        <v>22</v>
      </c>
      <c r="O492" s="9">
        <v>29</v>
      </c>
      <c r="P492" s="103"/>
    </row>
    <row r="493" spans="2:16" ht="36" x14ac:dyDescent="0.2">
      <c r="B493" s="24" t="s">
        <v>214</v>
      </c>
      <c r="C493" s="10">
        <v>4</v>
      </c>
      <c r="D493" s="2">
        <f>C493/$M$493</f>
        <v>0.5714285714285714</v>
      </c>
      <c r="E493" s="3">
        <v>1</v>
      </c>
      <c r="F493" s="2">
        <f>E493/$M$493</f>
        <v>0.14285714285714285</v>
      </c>
      <c r="G493" s="11">
        <v>1</v>
      </c>
      <c r="H493" s="2">
        <f>G493/$M$493</f>
        <v>0.14285714285714285</v>
      </c>
      <c r="I493" s="11">
        <v>1</v>
      </c>
      <c r="J493" s="2">
        <f>I493/$M$493</f>
        <v>0.14285714285714285</v>
      </c>
      <c r="K493" s="11">
        <v>0</v>
      </c>
      <c r="L493" s="2">
        <f>K493/$M$493</f>
        <v>0</v>
      </c>
      <c r="M493" s="11">
        <v>7</v>
      </c>
      <c r="N493" s="9">
        <v>22</v>
      </c>
      <c r="O493" s="9">
        <v>29</v>
      </c>
      <c r="P493" s="103"/>
    </row>
    <row r="494" spans="2:16" ht="24" x14ac:dyDescent="0.2">
      <c r="B494" s="24" t="s">
        <v>215</v>
      </c>
      <c r="C494" s="10">
        <v>1</v>
      </c>
      <c r="D494" s="2">
        <f>C494/$M$494</f>
        <v>0.16666666666666666</v>
      </c>
      <c r="E494" s="3">
        <v>3</v>
      </c>
      <c r="F494" s="2">
        <f>E494/$M$494</f>
        <v>0.5</v>
      </c>
      <c r="G494" s="11">
        <v>0</v>
      </c>
      <c r="H494" s="2">
        <f>G494/$M$494</f>
        <v>0</v>
      </c>
      <c r="I494" s="11">
        <v>1</v>
      </c>
      <c r="J494" s="2">
        <f>I494/$M$494</f>
        <v>0.16666666666666666</v>
      </c>
      <c r="K494" s="11">
        <v>1</v>
      </c>
      <c r="L494" s="2">
        <f>K494/$M$494</f>
        <v>0.16666666666666666</v>
      </c>
      <c r="M494" s="11">
        <v>6</v>
      </c>
      <c r="N494" s="9">
        <v>23</v>
      </c>
      <c r="O494" s="9">
        <v>29</v>
      </c>
      <c r="P494" s="103"/>
    </row>
    <row r="495" spans="2:16" ht="36" x14ac:dyDescent="0.2">
      <c r="B495" s="24" t="s">
        <v>216</v>
      </c>
      <c r="C495" s="10">
        <v>1</v>
      </c>
      <c r="D495" s="2">
        <f>C495/$M$495</f>
        <v>0.125</v>
      </c>
      <c r="E495" s="3">
        <v>0</v>
      </c>
      <c r="F495" s="2">
        <f>E495/$M$495</f>
        <v>0</v>
      </c>
      <c r="G495" s="11">
        <v>3</v>
      </c>
      <c r="H495" s="2">
        <f>G495/$M$495</f>
        <v>0.375</v>
      </c>
      <c r="I495" s="11">
        <v>2</v>
      </c>
      <c r="J495" s="2">
        <f>I495/$M$495</f>
        <v>0.25</v>
      </c>
      <c r="K495" s="11">
        <v>2</v>
      </c>
      <c r="L495" s="2">
        <f>K495/$M$495</f>
        <v>0.25</v>
      </c>
      <c r="M495" s="11">
        <v>8</v>
      </c>
      <c r="N495" s="9">
        <v>21</v>
      </c>
      <c r="O495" s="9">
        <v>29</v>
      </c>
      <c r="P495" s="103"/>
    </row>
    <row r="496" spans="2:16" x14ac:dyDescent="0.2">
      <c r="B496" s="119" t="s">
        <v>114</v>
      </c>
      <c r="C496" s="10">
        <v>0</v>
      </c>
      <c r="D496" s="2">
        <f>C496/$M$496</f>
        <v>0</v>
      </c>
      <c r="E496" s="3">
        <v>0</v>
      </c>
      <c r="F496" s="2">
        <f>E496/$M$496</f>
        <v>0</v>
      </c>
      <c r="G496" s="11">
        <v>0</v>
      </c>
      <c r="H496" s="2">
        <f>G496/$M$496</f>
        <v>0</v>
      </c>
      <c r="I496" s="11">
        <v>2</v>
      </c>
      <c r="J496" s="2">
        <f>I496/$M$496</f>
        <v>1</v>
      </c>
      <c r="K496" s="11">
        <v>0</v>
      </c>
      <c r="L496" s="2">
        <f>K496/$M$496</f>
        <v>0</v>
      </c>
      <c r="M496" s="11">
        <v>2</v>
      </c>
      <c r="N496" s="9">
        <v>27</v>
      </c>
      <c r="O496" s="9">
        <v>29</v>
      </c>
      <c r="P496" s="103"/>
    </row>
    <row r="497" spans="2:16" x14ac:dyDescent="0.2">
      <c r="B497" s="122"/>
      <c r="C497" s="104"/>
      <c r="D497" s="6"/>
      <c r="E497" s="12"/>
      <c r="F497" s="6"/>
      <c r="G497" s="12"/>
      <c r="H497" s="6"/>
      <c r="I497" s="12"/>
      <c r="J497" s="6"/>
      <c r="K497" s="105"/>
      <c r="L497" s="6"/>
      <c r="M497" s="105"/>
      <c r="N497" s="12"/>
      <c r="O497" s="12"/>
    </row>
    <row r="498" spans="2:16" x14ac:dyDescent="0.2">
      <c r="B498" s="122"/>
      <c r="C498" s="104"/>
      <c r="D498" s="6"/>
      <c r="E498" s="12"/>
      <c r="F498" s="6"/>
      <c r="G498" s="12"/>
      <c r="H498" s="6"/>
      <c r="I498" s="12"/>
      <c r="J498" s="6"/>
      <c r="K498" s="105"/>
      <c r="L498" s="6"/>
      <c r="M498" s="105"/>
      <c r="N498" s="12"/>
      <c r="O498" s="12"/>
    </row>
    <row r="499" spans="2:16" x14ac:dyDescent="0.2">
      <c r="C499" s="102" t="s">
        <v>217</v>
      </c>
    </row>
    <row r="501" spans="2:16" x14ac:dyDescent="0.2">
      <c r="C501" s="102" t="s">
        <v>218</v>
      </c>
    </row>
    <row r="503" spans="2:16" ht="15" customHeight="1" x14ac:dyDescent="0.2">
      <c r="B503" s="253" t="s">
        <v>219</v>
      </c>
      <c r="C503" s="257" t="s">
        <v>267</v>
      </c>
      <c r="D503" s="257"/>
      <c r="E503" s="257"/>
      <c r="F503" s="257"/>
      <c r="G503" s="257"/>
      <c r="H503" s="257"/>
      <c r="I503" s="257"/>
      <c r="J503" s="257"/>
      <c r="K503" s="257"/>
      <c r="L503" s="257"/>
      <c r="M503" s="257"/>
      <c r="N503" s="257"/>
      <c r="O503" s="257"/>
    </row>
    <row r="504" spans="2:16" x14ac:dyDescent="0.2">
      <c r="B504" s="253"/>
      <c r="C504" s="257"/>
      <c r="D504" s="257"/>
      <c r="E504" s="257"/>
      <c r="F504" s="257"/>
      <c r="G504" s="257"/>
      <c r="H504" s="257"/>
      <c r="I504" s="257"/>
      <c r="J504" s="257"/>
      <c r="K504" s="257"/>
      <c r="L504" s="257"/>
      <c r="M504" s="257"/>
      <c r="N504" s="257"/>
      <c r="O504" s="257"/>
    </row>
    <row r="505" spans="2:16" ht="24" x14ac:dyDescent="0.2">
      <c r="B505" s="253"/>
      <c r="C505" s="92" t="s">
        <v>220</v>
      </c>
      <c r="D505" s="32"/>
      <c r="E505" s="92"/>
      <c r="F505" s="32"/>
      <c r="G505" s="92"/>
      <c r="H505" s="32"/>
      <c r="I505" s="92"/>
      <c r="J505" s="32"/>
      <c r="K505" s="92" t="s">
        <v>221</v>
      </c>
      <c r="L505" s="32"/>
      <c r="M505" s="92" t="s">
        <v>4</v>
      </c>
      <c r="N505" s="92" t="s">
        <v>5</v>
      </c>
      <c r="O505" s="92" t="s">
        <v>6</v>
      </c>
    </row>
    <row r="506" spans="2:16" x14ac:dyDescent="0.2">
      <c r="B506" s="24" t="s">
        <v>222</v>
      </c>
      <c r="C506" s="10">
        <v>1</v>
      </c>
      <c r="D506" s="2">
        <f>C506/$M$506</f>
        <v>5.5555555555555552E-2</v>
      </c>
      <c r="E506" s="3">
        <v>0</v>
      </c>
      <c r="F506" s="2">
        <f>E506/$M$506</f>
        <v>0</v>
      </c>
      <c r="G506" s="11">
        <v>3</v>
      </c>
      <c r="H506" s="2">
        <f>G506/$M$506</f>
        <v>0.16666666666666666</v>
      </c>
      <c r="I506" s="11">
        <v>2</v>
      </c>
      <c r="J506" s="2">
        <f>I506/$M$506</f>
        <v>0.1111111111111111</v>
      </c>
      <c r="K506" s="11">
        <v>12</v>
      </c>
      <c r="L506" s="2">
        <f>K506/$M$506</f>
        <v>0.66666666666666663</v>
      </c>
      <c r="M506" s="9">
        <v>18</v>
      </c>
      <c r="N506" s="9">
        <v>0</v>
      </c>
      <c r="O506" s="9">
        <v>18</v>
      </c>
      <c r="P506" s="103"/>
    </row>
    <row r="507" spans="2:16" x14ac:dyDescent="0.2">
      <c r="B507" s="24" t="s">
        <v>223</v>
      </c>
      <c r="C507" s="10">
        <v>16</v>
      </c>
      <c r="D507" s="2">
        <f>C507/$M$507</f>
        <v>0.88888888888888884</v>
      </c>
      <c r="E507" s="3">
        <v>1</v>
      </c>
      <c r="F507" s="2">
        <f>E507/$M$507</f>
        <v>5.5555555555555552E-2</v>
      </c>
      <c r="G507" s="11">
        <v>1</v>
      </c>
      <c r="H507" s="2">
        <f>G507/$M$507</f>
        <v>5.5555555555555552E-2</v>
      </c>
      <c r="I507" s="11">
        <v>0</v>
      </c>
      <c r="J507" s="2">
        <f>I507/$M$507</f>
        <v>0</v>
      </c>
      <c r="K507" s="11">
        <v>0</v>
      </c>
      <c r="L507" s="2">
        <f>K507/$M$507</f>
        <v>0</v>
      </c>
      <c r="M507" s="11">
        <v>18</v>
      </c>
      <c r="N507" s="9">
        <v>0</v>
      </c>
      <c r="O507" s="9">
        <v>18</v>
      </c>
      <c r="P507" s="103"/>
    </row>
    <row r="508" spans="2:16" ht="24" x14ac:dyDescent="0.2">
      <c r="B508" s="26" t="s">
        <v>224</v>
      </c>
      <c r="C508" s="10">
        <v>16</v>
      </c>
      <c r="D508" s="2">
        <f>C508/$M$508</f>
        <v>0.88888888888888884</v>
      </c>
      <c r="E508" s="3">
        <v>0</v>
      </c>
      <c r="F508" s="2">
        <f>E508/$M$508</f>
        <v>0</v>
      </c>
      <c r="G508" s="11">
        <v>2</v>
      </c>
      <c r="H508" s="2">
        <f>G508/$M$508</f>
        <v>0.1111111111111111</v>
      </c>
      <c r="I508" s="11">
        <v>0</v>
      </c>
      <c r="J508" s="2">
        <f>I508/$M$508</f>
        <v>0</v>
      </c>
      <c r="K508" s="11">
        <v>0</v>
      </c>
      <c r="L508" s="2">
        <f>K508/$M$508</f>
        <v>0</v>
      </c>
      <c r="M508" s="11">
        <v>18</v>
      </c>
      <c r="N508" s="9">
        <v>0</v>
      </c>
      <c r="O508" s="9">
        <v>18</v>
      </c>
      <c r="P508" s="103"/>
    </row>
    <row r="509" spans="2:16" x14ac:dyDescent="0.2">
      <c r="B509" s="24" t="s">
        <v>225</v>
      </c>
      <c r="C509" s="10">
        <v>16</v>
      </c>
      <c r="D509" s="2">
        <f>C509/$M$509</f>
        <v>0.88888888888888884</v>
      </c>
      <c r="E509" s="3">
        <v>0</v>
      </c>
      <c r="F509" s="2">
        <f>E509/$M$509</f>
        <v>0</v>
      </c>
      <c r="G509" s="11">
        <v>2</v>
      </c>
      <c r="H509" s="2">
        <f>G509/$M$509</f>
        <v>0.1111111111111111</v>
      </c>
      <c r="I509" s="11">
        <v>0</v>
      </c>
      <c r="J509" s="2">
        <f>I509/$M$509</f>
        <v>0</v>
      </c>
      <c r="K509" s="11">
        <v>0</v>
      </c>
      <c r="L509" s="2">
        <f>K509/$M$509</f>
        <v>0</v>
      </c>
      <c r="M509" s="11">
        <v>18</v>
      </c>
      <c r="N509" s="9">
        <v>0</v>
      </c>
      <c r="O509" s="9">
        <v>18</v>
      </c>
      <c r="P509" s="103"/>
    </row>
    <row r="510" spans="2:16" x14ac:dyDescent="0.2">
      <c r="B510" s="24" t="s">
        <v>226</v>
      </c>
      <c r="C510" s="10">
        <v>17</v>
      </c>
      <c r="D510" s="2">
        <f>C510/$M$510</f>
        <v>0.94444444444444442</v>
      </c>
      <c r="E510" s="3">
        <v>0</v>
      </c>
      <c r="F510" s="2">
        <f>E510/$M$510</f>
        <v>0</v>
      </c>
      <c r="G510" s="11">
        <v>1</v>
      </c>
      <c r="H510" s="2">
        <f>G510/$M$510</f>
        <v>5.5555555555555552E-2</v>
      </c>
      <c r="I510" s="11">
        <v>0</v>
      </c>
      <c r="J510" s="2">
        <f>I510/$M$510</f>
        <v>0</v>
      </c>
      <c r="K510" s="11">
        <v>0</v>
      </c>
      <c r="L510" s="2">
        <f>K510/$M$510</f>
        <v>0</v>
      </c>
      <c r="M510" s="11">
        <v>18</v>
      </c>
      <c r="N510" s="9">
        <v>0</v>
      </c>
      <c r="O510" s="9">
        <v>18</v>
      </c>
      <c r="P510" s="103"/>
    </row>
    <row r="511" spans="2:16" x14ac:dyDescent="0.2">
      <c r="B511" s="119" t="s">
        <v>227</v>
      </c>
      <c r="C511" s="10">
        <v>16</v>
      </c>
      <c r="D511" s="2">
        <f>C511/$M$511</f>
        <v>0.88888888888888884</v>
      </c>
      <c r="E511" s="3">
        <v>1</v>
      </c>
      <c r="F511" s="2">
        <f>E511/$M$511</f>
        <v>5.5555555555555552E-2</v>
      </c>
      <c r="G511" s="11">
        <v>1</v>
      </c>
      <c r="H511" s="2">
        <f>G511/$M$511</f>
        <v>5.5555555555555552E-2</v>
      </c>
      <c r="I511" s="11">
        <v>0</v>
      </c>
      <c r="J511" s="2">
        <f>I511/$M$511</f>
        <v>0</v>
      </c>
      <c r="K511" s="11">
        <v>0</v>
      </c>
      <c r="L511" s="2">
        <f>K511/$M$511</f>
        <v>0</v>
      </c>
      <c r="M511" s="11">
        <v>18</v>
      </c>
      <c r="N511" s="9">
        <v>0</v>
      </c>
      <c r="O511" s="9">
        <v>18</v>
      </c>
      <c r="P511" s="103"/>
    </row>
    <row r="512" spans="2:16" ht="24" x14ac:dyDescent="0.2">
      <c r="B512" s="24" t="s">
        <v>228</v>
      </c>
      <c r="C512" s="10">
        <v>5</v>
      </c>
      <c r="D512" s="2">
        <f>C512/$M$512</f>
        <v>0.27777777777777779</v>
      </c>
      <c r="E512" s="3">
        <v>5</v>
      </c>
      <c r="F512" s="2">
        <f>E512/$M$512</f>
        <v>0.27777777777777779</v>
      </c>
      <c r="G512" s="11">
        <v>1</v>
      </c>
      <c r="H512" s="2">
        <f>G512/$M$512</f>
        <v>5.5555555555555552E-2</v>
      </c>
      <c r="I512" s="11">
        <v>3</v>
      </c>
      <c r="J512" s="2">
        <f>I512/$M$512</f>
        <v>0.16666666666666666</v>
      </c>
      <c r="K512" s="11">
        <v>4</v>
      </c>
      <c r="L512" s="2">
        <f>K512/$M$512</f>
        <v>0.22222222222222221</v>
      </c>
      <c r="M512" s="11">
        <v>18</v>
      </c>
      <c r="N512" s="9">
        <v>0</v>
      </c>
      <c r="O512" s="9">
        <v>18</v>
      </c>
      <c r="P512" s="103"/>
    </row>
    <row r="513" spans="2:16" x14ac:dyDescent="0.2">
      <c r="B513" s="24" t="s">
        <v>229</v>
      </c>
      <c r="C513" s="10">
        <v>8</v>
      </c>
      <c r="D513" s="2">
        <f>C513/$M$513</f>
        <v>0.44444444444444442</v>
      </c>
      <c r="E513" s="3">
        <v>3</v>
      </c>
      <c r="F513" s="2">
        <f>E513/$M$513</f>
        <v>0.16666666666666666</v>
      </c>
      <c r="G513" s="11">
        <v>5</v>
      </c>
      <c r="H513" s="2">
        <f>G513/$M$513</f>
        <v>0.27777777777777779</v>
      </c>
      <c r="I513" s="11">
        <v>1</v>
      </c>
      <c r="J513" s="2">
        <f>I513/$M$513</f>
        <v>5.5555555555555552E-2</v>
      </c>
      <c r="K513" s="11">
        <v>1</v>
      </c>
      <c r="L513" s="2">
        <f>K513/$M$513</f>
        <v>5.5555555555555552E-2</v>
      </c>
      <c r="M513" s="11">
        <v>18</v>
      </c>
      <c r="N513" s="9">
        <v>0</v>
      </c>
      <c r="O513" s="9">
        <v>18</v>
      </c>
      <c r="P513" s="103"/>
    </row>
    <row r="514" spans="2:16" x14ac:dyDescent="0.2">
      <c r="B514" s="24" t="s">
        <v>230</v>
      </c>
      <c r="C514" s="10">
        <v>4</v>
      </c>
      <c r="D514" s="2">
        <f>C514/$M$514</f>
        <v>0.22222222222222221</v>
      </c>
      <c r="E514" s="3">
        <v>6</v>
      </c>
      <c r="F514" s="2">
        <f>E514/$M$514</f>
        <v>0.33333333333333331</v>
      </c>
      <c r="G514" s="11">
        <v>2</v>
      </c>
      <c r="H514" s="2">
        <f>G514/$M$514</f>
        <v>0.1111111111111111</v>
      </c>
      <c r="I514" s="11">
        <v>4</v>
      </c>
      <c r="J514" s="2">
        <f>I514/$M$514</f>
        <v>0.22222222222222221</v>
      </c>
      <c r="K514" s="11">
        <v>2</v>
      </c>
      <c r="L514" s="2">
        <f>K514/$M$514</f>
        <v>0.1111111111111111</v>
      </c>
      <c r="M514" s="11">
        <v>18</v>
      </c>
      <c r="N514" s="9">
        <v>0</v>
      </c>
      <c r="O514" s="9">
        <v>18</v>
      </c>
      <c r="P514" s="103"/>
    </row>
    <row r="515" spans="2:16" x14ac:dyDescent="0.2">
      <c r="B515" s="24" t="s">
        <v>231</v>
      </c>
      <c r="C515" s="10">
        <v>10</v>
      </c>
      <c r="D515" s="2">
        <f>C515/$M$515</f>
        <v>0.55555555555555558</v>
      </c>
      <c r="E515" s="3">
        <v>4</v>
      </c>
      <c r="F515" s="2">
        <f>E515/$M$515</f>
        <v>0.22222222222222221</v>
      </c>
      <c r="G515" s="11">
        <v>1</v>
      </c>
      <c r="H515" s="2">
        <f>G515/$M$515</f>
        <v>5.5555555555555552E-2</v>
      </c>
      <c r="I515" s="11">
        <v>3</v>
      </c>
      <c r="J515" s="2">
        <f>I515/$M$515</f>
        <v>0.16666666666666666</v>
      </c>
      <c r="K515" s="11">
        <v>0</v>
      </c>
      <c r="L515" s="2">
        <f>K515/$M$515</f>
        <v>0</v>
      </c>
      <c r="M515" s="11">
        <f>K515+I515+G515+E515+C515</f>
        <v>18</v>
      </c>
      <c r="N515" s="9">
        <v>0</v>
      </c>
      <c r="O515" s="9">
        <v>18</v>
      </c>
      <c r="P515" s="103"/>
    </row>
    <row r="516" spans="2:16" x14ac:dyDescent="0.2">
      <c r="B516" s="119" t="s">
        <v>232</v>
      </c>
      <c r="C516" s="10">
        <v>9</v>
      </c>
      <c r="D516" s="2">
        <f>C516/$M$516</f>
        <v>0.5</v>
      </c>
      <c r="E516" s="3">
        <v>5</v>
      </c>
      <c r="F516" s="2">
        <f>E516/$M$516</f>
        <v>0.27777777777777779</v>
      </c>
      <c r="G516" s="11">
        <v>3</v>
      </c>
      <c r="H516" s="2">
        <f>G516/$M$516</f>
        <v>0.16666666666666666</v>
      </c>
      <c r="I516" s="11">
        <v>1</v>
      </c>
      <c r="J516" s="2">
        <f>I516/$M$516</f>
        <v>5.5555555555555552E-2</v>
      </c>
      <c r="K516" s="11">
        <v>0</v>
      </c>
      <c r="L516" s="2">
        <f>K516/$M$516</f>
        <v>0</v>
      </c>
      <c r="M516" s="11">
        <v>18</v>
      </c>
      <c r="N516" s="9">
        <v>0</v>
      </c>
      <c r="O516" s="9">
        <v>18</v>
      </c>
      <c r="P516" s="103"/>
    </row>
    <row r="517" spans="2:16" x14ac:dyDescent="0.2">
      <c r="B517" s="24" t="s">
        <v>233</v>
      </c>
      <c r="C517" s="10">
        <v>2</v>
      </c>
      <c r="D517" s="2">
        <f>C517/$M$517</f>
        <v>0.1111111111111111</v>
      </c>
      <c r="E517" s="3">
        <v>1</v>
      </c>
      <c r="F517" s="2">
        <f>E517/$M$517</f>
        <v>5.5555555555555552E-2</v>
      </c>
      <c r="G517" s="11">
        <v>3</v>
      </c>
      <c r="H517" s="2">
        <f>G517/$M$517</f>
        <v>0.16666666666666666</v>
      </c>
      <c r="I517" s="11">
        <v>4</v>
      </c>
      <c r="J517" s="2">
        <f>I517/$M$517</f>
        <v>0.22222222222222221</v>
      </c>
      <c r="K517" s="11">
        <v>8</v>
      </c>
      <c r="L517" s="2">
        <f>K517/$M$517</f>
        <v>0.44444444444444442</v>
      </c>
      <c r="M517" s="11">
        <v>18</v>
      </c>
      <c r="N517" s="9">
        <v>0</v>
      </c>
      <c r="O517" s="9">
        <v>18</v>
      </c>
      <c r="P517" s="103"/>
    </row>
    <row r="518" spans="2:16" x14ac:dyDescent="0.2">
      <c r="B518" s="24" t="s">
        <v>234</v>
      </c>
      <c r="C518" s="10">
        <v>12</v>
      </c>
      <c r="D518" s="2">
        <f>C518/$M$518</f>
        <v>0.66666666666666663</v>
      </c>
      <c r="E518" s="3">
        <v>1</v>
      </c>
      <c r="F518" s="2">
        <f>E518/$M$518</f>
        <v>5.5555555555555552E-2</v>
      </c>
      <c r="G518" s="11">
        <v>3</v>
      </c>
      <c r="H518" s="2">
        <f>G518/$M$518</f>
        <v>0.16666666666666666</v>
      </c>
      <c r="I518" s="11">
        <v>0</v>
      </c>
      <c r="J518" s="2">
        <f>I518/$M$518</f>
        <v>0</v>
      </c>
      <c r="K518" s="11">
        <v>2</v>
      </c>
      <c r="L518" s="2">
        <f>K518/$M$518</f>
        <v>0.1111111111111111</v>
      </c>
      <c r="M518" s="11">
        <v>18</v>
      </c>
      <c r="N518" s="9">
        <v>0</v>
      </c>
      <c r="O518" s="9">
        <v>18</v>
      </c>
      <c r="P518" s="103"/>
    </row>
    <row r="519" spans="2:16" x14ac:dyDescent="0.2">
      <c r="B519" s="24" t="s">
        <v>235</v>
      </c>
      <c r="C519" s="10">
        <v>13</v>
      </c>
      <c r="D519" s="2">
        <f>C519/$M$519</f>
        <v>0.72222222222222221</v>
      </c>
      <c r="E519" s="3">
        <v>3</v>
      </c>
      <c r="F519" s="2">
        <f>E519/$M$519</f>
        <v>0.16666666666666666</v>
      </c>
      <c r="G519" s="11">
        <v>2</v>
      </c>
      <c r="H519" s="2">
        <f>G519/$M$519</f>
        <v>0.1111111111111111</v>
      </c>
      <c r="I519" s="11">
        <v>0</v>
      </c>
      <c r="J519" s="2">
        <f>I519/$M$519</f>
        <v>0</v>
      </c>
      <c r="K519" s="11">
        <v>0</v>
      </c>
      <c r="L519" s="2">
        <f>K519/$M$519</f>
        <v>0</v>
      </c>
      <c r="M519" s="11">
        <v>18</v>
      </c>
      <c r="N519" s="9">
        <v>0</v>
      </c>
      <c r="O519" s="9">
        <v>18</v>
      </c>
      <c r="P519" s="103"/>
    </row>
    <row r="522" spans="2:16" x14ac:dyDescent="0.2">
      <c r="C522" s="102" t="s">
        <v>236</v>
      </c>
    </row>
    <row r="524" spans="2:16" ht="15" customHeight="1" x14ac:dyDescent="0.2">
      <c r="B524" s="253" t="s">
        <v>219</v>
      </c>
      <c r="C524" s="257" t="s">
        <v>266</v>
      </c>
      <c r="D524" s="257"/>
      <c r="E524" s="257"/>
      <c r="F524" s="257"/>
      <c r="G524" s="257"/>
      <c r="H524" s="257"/>
      <c r="I524" s="257"/>
      <c r="J524" s="257"/>
      <c r="K524" s="257"/>
      <c r="L524" s="257"/>
      <c r="M524" s="257"/>
      <c r="N524" s="257"/>
      <c r="O524" s="257"/>
    </row>
    <row r="525" spans="2:16" x14ac:dyDescent="0.2">
      <c r="B525" s="253"/>
      <c r="C525" s="257"/>
      <c r="D525" s="257"/>
      <c r="E525" s="257"/>
      <c r="F525" s="257"/>
      <c r="G525" s="257"/>
      <c r="H525" s="257"/>
      <c r="I525" s="257"/>
      <c r="J525" s="257"/>
      <c r="K525" s="257"/>
      <c r="L525" s="257"/>
      <c r="M525" s="257"/>
      <c r="N525" s="257"/>
      <c r="O525" s="257"/>
    </row>
    <row r="526" spans="2:16" ht="24" x14ac:dyDescent="0.2">
      <c r="B526" s="253"/>
      <c r="C526" s="92" t="s">
        <v>220</v>
      </c>
      <c r="D526" s="32"/>
      <c r="E526" s="92"/>
      <c r="F526" s="32"/>
      <c r="G526" s="92"/>
      <c r="H526" s="32"/>
      <c r="I526" s="92"/>
      <c r="J526" s="32"/>
      <c r="K526" s="92" t="s">
        <v>221</v>
      </c>
      <c r="L526" s="32"/>
      <c r="M526" s="92" t="s">
        <v>4</v>
      </c>
      <c r="N526" s="92" t="s">
        <v>5</v>
      </c>
      <c r="O526" s="92" t="s">
        <v>6</v>
      </c>
    </row>
    <row r="527" spans="2:16" x14ac:dyDescent="0.2">
      <c r="B527" s="24" t="s">
        <v>226</v>
      </c>
      <c r="C527" s="10">
        <v>29</v>
      </c>
      <c r="D527" s="2">
        <f>C527/$M$527</f>
        <v>1</v>
      </c>
      <c r="E527" s="3">
        <v>0</v>
      </c>
      <c r="F527" s="2">
        <f>E527/$M$527</f>
        <v>0</v>
      </c>
      <c r="G527" s="11">
        <v>0</v>
      </c>
      <c r="H527" s="2">
        <f>G527/$M$527</f>
        <v>0</v>
      </c>
      <c r="I527" s="11">
        <v>0</v>
      </c>
      <c r="J527" s="2">
        <f>I527/$M$527</f>
        <v>0</v>
      </c>
      <c r="K527" s="11">
        <v>0</v>
      </c>
      <c r="L527" s="2">
        <f>K527/$M$527</f>
        <v>0</v>
      </c>
      <c r="M527" s="9">
        <v>29</v>
      </c>
      <c r="N527" s="9">
        <v>0</v>
      </c>
      <c r="O527" s="9">
        <v>29</v>
      </c>
      <c r="P527" s="103"/>
    </row>
    <row r="528" spans="2:16" x14ac:dyDescent="0.2">
      <c r="B528" s="24" t="s">
        <v>227</v>
      </c>
      <c r="C528" s="10">
        <v>28</v>
      </c>
      <c r="D528" s="2">
        <f>C528/$M$528</f>
        <v>0.96551724137931039</v>
      </c>
      <c r="E528" s="3">
        <v>1</v>
      </c>
      <c r="F528" s="2">
        <f>E528/$M$528</f>
        <v>3.4482758620689655E-2</v>
      </c>
      <c r="G528" s="11">
        <v>0</v>
      </c>
      <c r="H528" s="2">
        <f>G528/$M$528</f>
        <v>0</v>
      </c>
      <c r="I528" s="11">
        <v>0</v>
      </c>
      <c r="J528" s="2">
        <f>I528/$M$528</f>
        <v>0</v>
      </c>
      <c r="K528" s="11">
        <v>0</v>
      </c>
      <c r="L528" s="2">
        <f>K528/$M$528</f>
        <v>0</v>
      </c>
      <c r="M528" s="11">
        <v>29</v>
      </c>
      <c r="N528" s="9">
        <v>0</v>
      </c>
      <c r="O528" s="9">
        <v>29</v>
      </c>
      <c r="P528" s="103"/>
    </row>
    <row r="529" spans="2:16" ht="24" x14ac:dyDescent="0.2">
      <c r="B529" s="26" t="s">
        <v>237</v>
      </c>
      <c r="C529" s="10">
        <v>10</v>
      </c>
      <c r="D529" s="2">
        <f>C529/$M$529</f>
        <v>0.34482758620689657</v>
      </c>
      <c r="E529" s="3">
        <v>3</v>
      </c>
      <c r="F529" s="2">
        <f>E529/$M$529</f>
        <v>0.10344827586206896</v>
      </c>
      <c r="G529" s="11">
        <v>5</v>
      </c>
      <c r="H529" s="2">
        <f>G529/$M$529</f>
        <v>0.17241379310344829</v>
      </c>
      <c r="I529" s="11">
        <v>8</v>
      </c>
      <c r="J529" s="2">
        <f>I529/$M$529</f>
        <v>0.27586206896551724</v>
      </c>
      <c r="K529" s="11">
        <v>3</v>
      </c>
      <c r="L529" s="2">
        <f>K529/$M$529</f>
        <v>0.10344827586206896</v>
      </c>
      <c r="M529" s="11">
        <v>29</v>
      </c>
      <c r="N529" s="9">
        <v>0</v>
      </c>
      <c r="O529" s="9">
        <v>29</v>
      </c>
      <c r="P529" s="103"/>
    </row>
    <row r="530" spans="2:16" x14ac:dyDescent="0.2">
      <c r="B530" s="24" t="s">
        <v>229</v>
      </c>
      <c r="C530" s="10">
        <v>8</v>
      </c>
      <c r="D530" s="2">
        <f>C530/$M$530</f>
        <v>0.2857142857142857</v>
      </c>
      <c r="E530" s="3">
        <v>11</v>
      </c>
      <c r="F530" s="2">
        <f>E530/$M$530</f>
        <v>0.39285714285714285</v>
      </c>
      <c r="G530" s="11">
        <v>4</v>
      </c>
      <c r="H530" s="2">
        <f>G530/$M$530</f>
        <v>0.14285714285714285</v>
      </c>
      <c r="I530" s="11">
        <v>2</v>
      </c>
      <c r="J530" s="2">
        <f>I530/$M$530</f>
        <v>7.1428571428571425E-2</v>
      </c>
      <c r="K530" s="11">
        <v>3</v>
      </c>
      <c r="L530" s="2">
        <f>K530/$M$530</f>
        <v>0.10714285714285714</v>
      </c>
      <c r="M530" s="11">
        <v>28</v>
      </c>
      <c r="N530" s="9">
        <v>1</v>
      </c>
      <c r="O530" s="9">
        <v>29</v>
      </c>
      <c r="P530" s="103"/>
    </row>
    <row r="531" spans="2:16" x14ac:dyDescent="0.2">
      <c r="B531" s="24" t="s">
        <v>230</v>
      </c>
      <c r="C531" s="10">
        <v>20</v>
      </c>
      <c r="D531" s="2">
        <f>C531/$M$531</f>
        <v>0.68965517241379315</v>
      </c>
      <c r="E531" s="3">
        <v>7</v>
      </c>
      <c r="F531" s="2">
        <f>E531/$M$531</f>
        <v>0.2413793103448276</v>
      </c>
      <c r="G531" s="11">
        <v>2</v>
      </c>
      <c r="H531" s="2">
        <f>G531/$M$531</f>
        <v>6.8965517241379309E-2</v>
      </c>
      <c r="I531" s="11">
        <v>0</v>
      </c>
      <c r="J531" s="2">
        <f>I531/$M$531</f>
        <v>0</v>
      </c>
      <c r="K531" s="11">
        <v>0</v>
      </c>
      <c r="L531" s="2">
        <f>K531/$M$531</f>
        <v>0</v>
      </c>
      <c r="M531" s="11">
        <v>29</v>
      </c>
      <c r="N531" s="9">
        <v>0</v>
      </c>
      <c r="O531" s="9">
        <v>29</v>
      </c>
      <c r="P531" s="103"/>
    </row>
    <row r="532" spans="2:16" x14ac:dyDescent="0.2">
      <c r="B532" s="24" t="s">
        <v>231</v>
      </c>
      <c r="C532" s="10">
        <v>20</v>
      </c>
      <c r="D532" s="2">
        <f>C532/$M$532</f>
        <v>0.68965517241379315</v>
      </c>
      <c r="E532" s="3">
        <v>5</v>
      </c>
      <c r="F532" s="2">
        <f>E532/$M$532</f>
        <v>0.17241379310344829</v>
      </c>
      <c r="G532" s="11">
        <v>3</v>
      </c>
      <c r="H532" s="2">
        <f>G532/$M$532</f>
        <v>0.10344827586206896</v>
      </c>
      <c r="I532" s="11">
        <v>1</v>
      </c>
      <c r="J532" s="2">
        <f>I532/$M$532</f>
        <v>3.4482758620689655E-2</v>
      </c>
      <c r="K532" s="11">
        <v>0</v>
      </c>
      <c r="L532" s="2">
        <f>K532/$M$532</f>
        <v>0</v>
      </c>
      <c r="M532" s="11">
        <v>29</v>
      </c>
      <c r="N532" s="9">
        <v>0</v>
      </c>
      <c r="O532" s="9">
        <v>29</v>
      </c>
      <c r="P532" s="103"/>
    </row>
    <row r="533" spans="2:16" x14ac:dyDescent="0.2">
      <c r="B533" s="24" t="s">
        <v>232</v>
      </c>
      <c r="C533" s="10">
        <v>18</v>
      </c>
      <c r="D533" s="2">
        <f>C533/$M$533</f>
        <v>0.62068965517241381</v>
      </c>
      <c r="E533" s="3">
        <v>8</v>
      </c>
      <c r="F533" s="2">
        <f>E533/$M$533</f>
        <v>0.27586206896551724</v>
      </c>
      <c r="G533" s="11">
        <v>1</v>
      </c>
      <c r="H533" s="2">
        <f>G533/$M$533</f>
        <v>3.4482758620689655E-2</v>
      </c>
      <c r="I533" s="11">
        <v>1</v>
      </c>
      <c r="J533" s="2">
        <f>I533/$M$533</f>
        <v>3.4482758620689655E-2</v>
      </c>
      <c r="K533" s="11">
        <v>1</v>
      </c>
      <c r="L533" s="2">
        <f>K533/$M$533</f>
        <v>3.4482758620689655E-2</v>
      </c>
      <c r="M533" s="11">
        <v>29</v>
      </c>
      <c r="N533" s="9">
        <v>0</v>
      </c>
      <c r="O533" s="9">
        <v>29</v>
      </c>
      <c r="P533" s="103"/>
    </row>
    <row r="534" spans="2:16" x14ac:dyDescent="0.2">
      <c r="B534" s="24" t="s">
        <v>233</v>
      </c>
      <c r="C534" s="10">
        <v>7</v>
      </c>
      <c r="D534" s="2">
        <f>C534/$M$534</f>
        <v>0.2413793103448276</v>
      </c>
      <c r="E534" s="3">
        <v>3</v>
      </c>
      <c r="F534" s="2">
        <f>E534/$M$534</f>
        <v>0.10344827586206896</v>
      </c>
      <c r="G534" s="11">
        <v>4</v>
      </c>
      <c r="H534" s="2">
        <f>G534/$M$534</f>
        <v>0.13793103448275862</v>
      </c>
      <c r="I534" s="11">
        <v>7</v>
      </c>
      <c r="J534" s="2">
        <f>I534/$M$534</f>
        <v>0.2413793103448276</v>
      </c>
      <c r="K534" s="11">
        <v>8</v>
      </c>
      <c r="L534" s="2">
        <f>K534/$M$534</f>
        <v>0.27586206896551724</v>
      </c>
      <c r="M534" s="11">
        <v>29</v>
      </c>
      <c r="N534" s="9">
        <v>0</v>
      </c>
      <c r="O534" s="9">
        <v>29</v>
      </c>
      <c r="P534" s="103"/>
    </row>
    <row r="535" spans="2:16" x14ac:dyDescent="0.2">
      <c r="B535" s="24" t="s">
        <v>238</v>
      </c>
      <c r="C535" s="10">
        <v>14</v>
      </c>
      <c r="D535" s="2">
        <f>C535/$M$535</f>
        <v>0.51851851851851849</v>
      </c>
      <c r="E535" s="3">
        <v>5</v>
      </c>
      <c r="F535" s="2">
        <f>E535/$M$535</f>
        <v>0.18518518518518517</v>
      </c>
      <c r="G535" s="11">
        <v>4</v>
      </c>
      <c r="H535" s="2">
        <f>G535/$M$535</f>
        <v>0.14814814814814814</v>
      </c>
      <c r="I535" s="11">
        <v>2</v>
      </c>
      <c r="J535" s="2">
        <f>I535/$M$535</f>
        <v>7.407407407407407E-2</v>
      </c>
      <c r="K535" s="11">
        <v>2</v>
      </c>
      <c r="L535" s="2">
        <f>K535/$M$535</f>
        <v>7.407407407407407E-2</v>
      </c>
      <c r="M535" s="11">
        <v>27</v>
      </c>
      <c r="N535" s="9">
        <v>2</v>
      </c>
      <c r="O535" s="9">
        <v>29</v>
      </c>
      <c r="P535" s="103"/>
    </row>
    <row r="536" spans="2:16" x14ac:dyDescent="0.2">
      <c r="B536" s="24" t="s">
        <v>235</v>
      </c>
      <c r="C536" s="10">
        <v>14</v>
      </c>
      <c r="D536" s="2">
        <f>C536/$M$536</f>
        <v>0.48275862068965519</v>
      </c>
      <c r="E536" s="3">
        <v>7</v>
      </c>
      <c r="F536" s="2">
        <f>E536/$M$536</f>
        <v>0.2413793103448276</v>
      </c>
      <c r="G536" s="11">
        <v>6</v>
      </c>
      <c r="H536" s="2">
        <f>G536/$M$536</f>
        <v>0.20689655172413793</v>
      </c>
      <c r="I536" s="11">
        <v>1</v>
      </c>
      <c r="J536" s="2">
        <f>I536/$M$536</f>
        <v>3.4482758620689655E-2</v>
      </c>
      <c r="K536" s="11">
        <v>1</v>
      </c>
      <c r="L536" s="2">
        <f>K536/$M$536</f>
        <v>3.4482758620689655E-2</v>
      </c>
      <c r="M536" s="11">
        <v>29</v>
      </c>
      <c r="N536" s="9">
        <v>0</v>
      </c>
      <c r="O536" s="9">
        <v>29</v>
      </c>
      <c r="P536" s="103"/>
    </row>
    <row r="537" spans="2:16" ht="24" x14ac:dyDescent="0.2">
      <c r="B537" s="24" t="s">
        <v>239</v>
      </c>
      <c r="C537" s="10">
        <v>12</v>
      </c>
      <c r="D537" s="2">
        <f>C537/$M$537</f>
        <v>0.42857142857142855</v>
      </c>
      <c r="E537" s="3">
        <v>4</v>
      </c>
      <c r="F537" s="2">
        <f>E537/$M$537</f>
        <v>0.14285714285714285</v>
      </c>
      <c r="G537" s="11">
        <v>3</v>
      </c>
      <c r="H537" s="2">
        <f>G537/$M$537</f>
        <v>0.10714285714285714</v>
      </c>
      <c r="I537" s="11">
        <v>7</v>
      </c>
      <c r="J537" s="2">
        <f>I537/$M$537</f>
        <v>0.25</v>
      </c>
      <c r="K537" s="11">
        <v>2</v>
      </c>
      <c r="L537" s="2">
        <f>K537/$M$537</f>
        <v>7.1428571428571425E-2</v>
      </c>
      <c r="M537" s="11">
        <v>28</v>
      </c>
      <c r="N537" s="9">
        <v>1</v>
      </c>
      <c r="O537" s="9">
        <v>29</v>
      </c>
      <c r="P537" s="103"/>
    </row>
    <row r="538" spans="2:16" ht="24" x14ac:dyDescent="0.2">
      <c r="B538" s="26" t="s">
        <v>240</v>
      </c>
      <c r="C538" s="10">
        <v>6</v>
      </c>
      <c r="D538" s="2">
        <f>C538/$M$538</f>
        <v>0.8571428571428571</v>
      </c>
      <c r="E538" s="3">
        <v>1</v>
      </c>
      <c r="F538" s="2">
        <f>E538/$M$538</f>
        <v>0.14285714285714285</v>
      </c>
      <c r="G538" s="11">
        <v>0</v>
      </c>
      <c r="H538" s="2">
        <f>G538/$M$538</f>
        <v>0</v>
      </c>
      <c r="I538" s="11">
        <v>0</v>
      </c>
      <c r="J538" s="2">
        <f>I538/$M$538</f>
        <v>0</v>
      </c>
      <c r="K538" s="11">
        <v>0</v>
      </c>
      <c r="L538" s="2">
        <f>K538/$M$538</f>
        <v>0</v>
      </c>
      <c r="M538" s="11">
        <v>7</v>
      </c>
      <c r="N538" s="9">
        <v>22</v>
      </c>
      <c r="O538" s="9">
        <v>29</v>
      </c>
      <c r="P538" s="103"/>
    </row>
    <row r="539" spans="2:16" x14ac:dyDescent="0.2">
      <c r="B539" s="24" t="s">
        <v>241</v>
      </c>
      <c r="C539" s="10">
        <v>18</v>
      </c>
      <c r="D539" s="2">
        <f>C539/$M$539</f>
        <v>0.6428571428571429</v>
      </c>
      <c r="E539" s="3">
        <v>7</v>
      </c>
      <c r="F539" s="2">
        <f>E539/$M$539</f>
        <v>0.25</v>
      </c>
      <c r="G539" s="11">
        <v>2</v>
      </c>
      <c r="H539" s="2">
        <f>G539/$M$539</f>
        <v>7.1428571428571425E-2</v>
      </c>
      <c r="I539" s="11">
        <v>0</v>
      </c>
      <c r="J539" s="2">
        <f>I539/$M$539</f>
        <v>0</v>
      </c>
      <c r="K539" s="11">
        <v>1</v>
      </c>
      <c r="L539" s="2">
        <f>K539/$M$539</f>
        <v>3.5714285714285712E-2</v>
      </c>
      <c r="M539" s="11">
        <v>28</v>
      </c>
      <c r="N539" s="9">
        <v>1</v>
      </c>
      <c r="O539" s="9">
        <v>29</v>
      </c>
      <c r="P539" s="103"/>
    </row>
    <row r="540" spans="2:16" x14ac:dyDescent="0.2">
      <c r="B540" s="33"/>
      <c r="C540" s="104"/>
      <c r="D540" s="6"/>
      <c r="E540" s="105"/>
      <c r="F540" s="6"/>
      <c r="G540" s="105"/>
      <c r="H540" s="6"/>
      <c r="I540" s="105"/>
      <c r="J540" s="6"/>
      <c r="K540" s="105"/>
      <c r="L540" s="6"/>
      <c r="M540" s="105"/>
      <c r="N540" s="12"/>
      <c r="O540" s="12"/>
    </row>
    <row r="541" spans="2:16" x14ac:dyDescent="0.2">
      <c r="B541" s="33"/>
      <c r="C541" s="104"/>
      <c r="D541" s="6"/>
      <c r="E541" s="105"/>
      <c r="F541" s="6"/>
      <c r="G541" s="105"/>
      <c r="H541" s="6"/>
      <c r="I541" s="105"/>
      <c r="J541" s="6"/>
      <c r="K541" s="105"/>
      <c r="L541" s="6"/>
      <c r="M541" s="105"/>
      <c r="N541" s="12"/>
      <c r="O541" s="12"/>
    </row>
    <row r="542" spans="2:16" x14ac:dyDescent="0.2">
      <c r="C542" s="102" t="s">
        <v>242</v>
      </c>
    </row>
    <row r="544" spans="2:16" x14ac:dyDescent="0.2">
      <c r="C544" s="102" t="s">
        <v>243</v>
      </c>
    </row>
    <row r="546" spans="2:12" ht="15" customHeight="1" x14ac:dyDescent="0.2">
      <c r="B546" s="253" t="s">
        <v>244</v>
      </c>
      <c r="C546" s="257" t="s">
        <v>268</v>
      </c>
      <c r="D546" s="257"/>
      <c r="E546" s="257"/>
      <c r="F546" s="257"/>
      <c r="G546" s="257"/>
      <c r="H546" s="257"/>
      <c r="I546" s="257"/>
      <c r="J546" s="257"/>
      <c r="K546" s="257"/>
    </row>
    <row r="547" spans="2:12" x14ac:dyDescent="0.2">
      <c r="B547" s="253"/>
      <c r="C547" s="257"/>
      <c r="D547" s="257"/>
      <c r="E547" s="257"/>
      <c r="F547" s="257"/>
      <c r="G547" s="257"/>
      <c r="H547" s="257"/>
      <c r="I547" s="257"/>
      <c r="J547" s="257"/>
      <c r="K547" s="257"/>
    </row>
    <row r="548" spans="2:12" ht="36" x14ac:dyDescent="0.2">
      <c r="B548" s="253"/>
      <c r="C548" s="92" t="s">
        <v>245</v>
      </c>
      <c r="D548" s="32"/>
      <c r="E548" s="92" t="s">
        <v>246</v>
      </c>
      <c r="F548" s="32"/>
      <c r="G548" s="92" t="s">
        <v>247</v>
      </c>
      <c r="H548" s="32"/>
      <c r="I548" s="92" t="s">
        <v>4</v>
      </c>
      <c r="J548" s="92" t="s">
        <v>5</v>
      </c>
      <c r="K548" s="92" t="s">
        <v>6</v>
      </c>
    </row>
    <row r="549" spans="2:12" x14ac:dyDescent="0.2">
      <c r="B549" s="24" t="s">
        <v>248</v>
      </c>
      <c r="C549" s="10">
        <v>0</v>
      </c>
      <c r="D549" s="2">
        <f>C549/$I$549</f>
        <v>0</v>
      </c>
      <c r="E549" s="3">
        <v>3</v>
      </c>
      <c r="F549" s="2">
        <f>E549/$I$549</f>
        <v>6.3829787234042548E-2</v>
      </c>
      <c r="G549" s="11">
        <v>44</v>
      </c>
      <c r="H549" s="2">
        <f>G549/$I$549</f>
        <v>0.93617021276595747</v>
      </c>
      <c r="I549" s="9">
        <v>47</v>
      </c>
      <c r="J549" s="9">
        <v>0</v>
      </c>
      <c r="K549" s="9">
        <v>47</v>
      </c>
      <c r="L549" s="103"/>
    </row>
    <row r="550" spans="2:12" x14ac:dyDescent="0.2">
      <c r="B550" s="24" t="s">
        <v>249</v>
      </c>
      <c r="C550" s="10">
        <v>12</v>
      </c>
      <c r="D550" s="2">
        <f>C550/$I$550</f>
        <v>0.25531914893617019</v>
      </c>
      <c r="E550" s="3">
        <v>31</v>
      </c>
      <c r="F550" s="2">
        <f>E550/$I$550</f>
        <v>0.65957446808510634</v>
      </c>
      <c r="G550" s="11">
        <v>4</v>
      </c>
      <c r="H550" s="2">
        <f>G550/$I$550</f>
        <v>8.5106382978723402E-2</v>
      </c>
      <c r="I550" s="11">
        <v>47</v>
      </c>
      <c r="J550" s="4">
        <v>0</v>
      </c>
      <c r="K550" s="9">
        <v>47</v>
      </c>
      <c r="L550" s="103"/>
    </row>
    <row r="551" spans="2:12" ht="24" x14ac:dyDescent="0.2">
      <c r="B551" s="24" t="s">
        <v>250</v>
      </c>
      <c r="C551" s="10">
        <v>1</v>
      </c>
      <c r="D551" s="2">
        <f>C551/$I$551</f>
        <v>2.2222222222222223E-2</v>
      </c>
      <c r="E551" s="3">
        <v>29</v>
      </c>
      <c r="F551" s="2">
        <f>E551/$I$551</f>
        <v>0.64444444444444449</v>
      </c>
      <c r="G551" s="11">
        <v>15</v>
      </c>
      <c r="H551" s="2">
        <f>G551/$I$551</f>
        <v>0.33333333333333331</v>
      </c>
      <c r="I551" s="11">
        <v>45</v>
      </c>
      <c r="J551" s="4">
        <v>2</v>
      </c>
      <c r="K551" s="9">
        <v>47</v>
      </c>
      <c r="L551" s="103"/>
    </row>
    <row r="552" spans="2:12" x14ac:dyDescent="0.2">
      <c r="B552" s="24" t="s">
        <v>251</v>
      </c>
      <c r="C552" s="10">
        <v>3</v>
      </c>
      <c r="D552" s="2">
        <f>C552/$I$552</f>
        <v>0.1111111111111111</v>
      </c>
      <c r="E552" s="3">
        <v>15</v>
      </c>
      <c r="F552" s="2">
        <f>E552/$I$552</f>
        <v>0.55555555555555558</v>
      </c>
      <c r="G552" s="11">
        <v>9</v>
      </c>
      <c r="H552" s="2">
        <f>G552/$I$552</f>
        <v>0.33333333333333331</v>
      </c>
      <c r="I552" s="11">
        <v>27</v>
      </c>
      <c r="J552" s="4">
        <v>20</v>
      </c>
      <c r="K552" s="9">
        <v>47</v>
      </c>
      <c r="L552" s="103"/>
    </row>
    <row r="553" spans="2:12" x14ac:dyDescent="0.2">
      <c r="B553" s="24" t="s">
        <v>252</v>
      </c>
      <c r="C553" s="10">
        <v>5</v>
      </c>
      <c r="D553" s="2">
        <f>C553/$I$553</f>
        <v>0.18518518518518517</v>
      </c>
      <c r="E553" s="3">
        <v>14</v>
      </c>
      <c r="F553" s="2">
        <f>E553/$I$553</f>
        <v>0.51851851851851849</v>
      </c>
      <c r="G553" s="11">
        <v>8</v>
      </c>
      <c r="H553" s="2">
        <f>G553/$I$553</f>
        <v>0.29629629629629628</v>
      </c>
      <c r="I553" s="4">
        <v>27</v>
      </c>
      <c r="J553" s="4">
        <v>20</v>
      </c>
      <c r="K553" s="9">
        <v>47</v>
      </c>
      <c r="L553" s="103"/>
    </row>
    <row r="554" spans="2:12" x14ac:dyDescent="0.2">
      <c r="B554" s="24" t="s">
        <v>253</v>
      </c>
      <c r="C554" s="10">
        <v>8</v>
      </c>
      <c r="D554" s="2">
        <f>C554/$I$554</f>
        <v>0.18181818181818182</v>
      </c>
      <c r="E554" s="3">
        <v>26</v>
      </c>
      <c r="F554" s="2">
        <f>E554/$I$554</f>
        <v>0.59090909090909094</v>
      </c>
      <c r="G554" s="11">
        <v>10</v>
      </c>
      <c r="H554" s="2">
        <f>G554/$I$554</f>
        <v>0.22727272727272727</v>
      </c>
      <c r="I554" s="11">
        <v>44</v>
      </c>
      <c r="J554" s="11">
        <v>3</v>
      </c>
      <c r="K554" s="9">
        <v>47</v>
      </c>
      <c r="L554" s="103"/>
    </row>
    <row r="557" spans="2:12" x14ac:dyDescent="0.2">
      <c r="B557" s="102"/>
      <c r="C557" s="102" t="s">
        <v>254</v>
      </c>
    </row>
    <row r="559" spans="2:12" ht="15" customHeight="1" x14ac:dyDescent="0.2">
      <c r="B559" s="253" t="s">
        <v>244</v>
      </c>
      <c r="C559" s="257" t="s">
        <v>267</v>
      </c>
      <c r="D559" s="257"/>
      <c r="E559" s="257"/>
      <c r="F559" s="257"/>
      <c r="G559" s="257"/>
      <c r="H559" s="257"/>
      <c r="I559" s="257"/>
      <c r="J559" s="257"/>
      <c r="K559" s="257"/>
    </row>
    <row r="560" spans="2:12" x14ac:dyDescent="0.2">
      <c r="B560" s="253"/>
      <c r="C560" s="257"/>
      <c r="D560" s="257"/>
      <c r="E560" s="257"/>
      <c r="F560" s="257"/>
      <c r="G560" s="257"/>
      <c r="H560" s="257"/>
      <c r="I560" s="257"/>
      <c r="J560" s="257"/>
      <c r="K560" s="257"/>
    </row>
    <row r="561" spans="2:12" ht="36" x14ac:dyDescent="0.2">
      <c r="B561" s="253"/>
      <c r="C561" s="92" t="s">
        <v>245</v>
      </c>
      <c r="D561" s="32"/>
      <c r="E561" s="92" t="s">
        <v>246</v>
      </c>
      <c r="F561" s="32"/>
      <c r="G561" s="92" t="s">
        <v>247</v>
      </c>
      <c r="H561" s="32"/>
      <c r="I561" s="92" t="s">
        <v>4</v>
      </c>
      <c r="J561" s="92" t="s">
        <v>5</v>
      </c>
      <c r="K561" s="92" t="s">
        <v>6</v>
      </c>
    </row>
    <row r="562" spans="2:12" x14ac:dyDescent="0.2">
      <c r="B562" s="24" t="s">
        <v>255</v>
      </c>
      <c r="C562" s="10">
        <v>0</v>
      </c>
      <c r="D562" s="2">
        <f>C562/$I$562</f>
        <v>0</v>
      </c>
      <c r="E562" s="3">
        <v>2</v>
      </c>
      <c r="F562" s="2">
        <f>E562/$I$562</f>
        <v>0.1111111111111111</v>
      </c>
      <c r="G562" s="11">
        <v>16</v>
      </c>
      <c r="H562" s="2">
        <f>G562/$I$562</f>
        <v>0.88888888888888884</v>
      </c>
      <c r="I562" s="11">
        <v>18</v>
      </c>
      <c r="J562" s="11">
        <v>0</v>
      </c>
      <c r="K562" s="9">
        <v>18</v>
      </c>
      <c r="L562" s="103"/>
    </row>
    <row r="563" spans="2:12" x14ac:dyDescent="0.2">
      <c r="B563" s="24" t="s">
        <v>249</v>
      </c>
      <c r="C563" s="10">
        <v>0</v>
      </c>
      <c r="D563" s="2">
        <f>C563/$I$563</f>
        <v>0</v>
      </c>
      <c r="E563" s="3">
        <v>15</v>
      </c>
      <c r="F563" s="2">
        <f>E563/$I$563</f>
        <v>0.83333333333333337</v>
      </c>
      <c r="G563" s="11">
        <v>3</v>
      </c>
      <c r="H563" s="2">
        <f>G563/$I$563</f>
        <v>0.16666666666666666</v>
      </c>
      <c r="I563" s="11">
        <v>18</v>
      </c>
      <c r="J563" s="9">
        <v>0</v>
      </c>
      <c r="K563" s="9">
        <v>18</v>
      </c>
      <c r="L563" s="103"/>
    </row>
    <row r="564" spans="2:12" ht="24" x14ac:dyDescent="0.2">
      <c r="B564" s="24" t="s">
        <v>250</v>
      </c>
      <c r="C564" s="10">
        <v>0</v>
      </c>
      <c r="D564" s="2">
        <f>C564/$I$564</f>
        <v>0</v>
      </c>
      <c r="E564" s="3">
        <v>13</v>
      </c>
      <c r="F564" s="2">
        <f>E564/$I$564</f>
        <v>0.76470588235294112</v>
      </c>
      <c r="G564" s="11">
        <v>4</v>
      </c>
      <c r="H564" s="2">
        <f>G564/$I$564</f>
        <v>0.23529411764705882</v>
      </c>
      <c r="I564" s="11">
        <v>17</v>
      </c>
      <c r="J564" s="11">
        <v>1</v>
      </c>
      <c r="K564" s="9">
        <v>18</v>
      </c>
      <c r="L564" s="103"/>
    </row>
    <row r="565" spans="2:12" x14ac:dyDescent="0.2">
      <c r="B565" s="24" t="s">
        <v>253</v>
      </c>
      <c r="C565" s="10">
        <v>3</v>
      </c>
      <c r="D565" s="2">
        <f>C565/$I$565</f>
        <v>0.17647058823529413</v>
      </c>
      <c r="E565" s="3">
        <v>10</v>
      </c>
      <c r="F565" s="2">
        <f>E565/$I$565</f>
        <v>0.58823529411764708</v>
      </c>
      <c r="G565" s="11">
        <v>4</v>
      </c>
      <c r="H565" s="2">
        <f>G565/$I$565</f>
        <v>0.23529411764705882</v>
      </c>
      <c r="I565" s="11">
        <v>17</v>
      </c>
      <c r="J565" s="9">
        <v>1</v>
      </c>
      <c r="K565" s="9">
        <v>18</v>
      </c>
      <c r="L565" s="103"/>
    </row>
    <row r="568" spans="2:12" x14ac:dyDescent="0.2">
      <c r="C568" s="102" t="s">
        <v>256</v>
      </c>
    </row>
    <row r="570" spans="2:12" ht="15" customHeight="1" x14ac:dyDescent="0.2">
      <c r="B570" s="253" t="s">
        <v>244</v>
      </c>
      <c r="C570" s="257" t="s">
        <v>266</v>
      </c>
      <c r="D570" s="257"/>
      <c r="E570" s="257"/>
      <c r="F570" s="257"/>
      <c r="G570" s="257"/>
      <c r="H570" s="257"/>
      <c r="I570" s="257"/>
      <c r="J570" s="257"/>
      <c r="K570" s="257"/>
    </row>
    <row r="571" spans="2:12" x14ac:dyDescent="0.2">
      <c r="B571" s="253"/>
      <c r="C571" s="257"/>
      <c r="D571" s="257"/>
      <c r="E571" s="257"/>
      <c r="F571" s="257"/>
      <c r="G571" s="257"/>
      <c r="H571" s="257"/>
      <c r="I571" s="257"/>
      <c r="J571" s="257"/>
      <c r="K571" s="257"/>
    </row>
    <row r="572" spans="2:12" ht="36" x14ac:dyDescent="0.2">
      <c r="B572" s="253"/>
      <c r="C572" s="92" t="s">
        <v>245</v>
      </c>
      <c r="D572" s="32"/>
      <c r="E572" s="92" t="s">
        <v>246</v>
      </c>
      <c r="F572" s="32"/>
      <c r="G572" s="92" t="s">
        <v>247</v>
      </c>
      <c r="H572" s="32"/>
      <c r="I572" s="92" t="s">
        <v>4</v>
      </c>
      <c r="J572" s="92" t="s">
        <v>5</v>
      </c>
      <c r="K572" s="92" t="s">
        <v>6</v>
      </c>
    </row>
    <row r="573" spans="2:12" x14ac:dyDescent="0.2">
      <c r="B573" s="24" t="s">
        <v>257</v>
      </c>
      <c r="C573" s="32">
        <v>0</v>
      </c>
      <c r="D573" s="2">
        <f>C573/$I$573</f>
        <v>0</v>
      </c>
      <c r="E573" s="3">
        <v>1</v>
      </c>
      <c r="F573" s="2">
        <f>E573/$I$573</f>
        <v>3.4482758620689655E-2</v>
      </c>
      <c r="G573" s="11">
        <v>28</v>
      </c>
      <c r="H573" s="2">
        <f>G573/$I$573</f>
        <v>0.96551724137931039</v>
      </c>
      <c r="I573" s="11">
        <v>29</v>
      </c>
      <c r="J573" s="4">
        <v>0</v>
      </c>
      <c r="K573" s="4">
        <v>29</v>
      </c>
      <c r="L573" s="103"/>
    </row>
    <row r="574" spans="2:12" x14ac:dyDescent="0.2">
      <c r="B574" s="24" t="s">
        <v>249</v>
      </c>
      <c r="C574" s="10">
        <v>12</v>
      </c>
      <c r="D574" s="2">
        <f>C574/$I$574</f>
        <v>0.41379310344827586</v>
      </c>
      <c r="E574" s="3">
        <v>16</v>
      </c>
      <c r="F574" s="2">
        <f>E574/$I$574</f>
        <v>0.55172413793103448</v>
      </c>
      <c r="G574" s="11">
        <v>1</v>
      </c>
      <c r="H574" s="2">
        <f>G574/$I$574</f>
        <v>3.4482758620689655E-2</v>
      </c>
      <c r="I574" s="11">
        <v>29</v>
      </c>
      <c r="J574" s="4">
        <v>0</v>
      </c>
      <c r="K574" s="4">
        <v>29</v>
      </c>
      <c r="L574" s="103"/>
    </row>
    <row r="575" spans="2:12" ht="24" x14ac:dyDescent="0.2">
      <c r="B575" s="24" t="s">
        <v>250</v>
      </c>
      <c r="C575" s="10">
        <v>1</v>
      </c>
      <c r="D575" s="2">
        <f>C575/$I$575</f>
        <v>3.5714285714285712E-2</v>
      </c>
      <c r="E575" s="3">
        <v>16</v>
      </c>
      <c r="F575" s="2">
        <f>E575/$I$575</f>
        <v>0.5714285714285714</v>
      </c>
      <c r="G575" s="11">
        <v>11</v>
      </c>
      <c r="H575" s="2">
        <f>G575/$I$575</f>
        <v>0.39285714285714285</v>
      </c>
      <c r="I575" s="11">
        <v>28</v>
      </c>
      <c r="J575" s="4">
        <v>1</v>
      </c>
      <c r="K575" s="4">
        <v>29</v>
      </c>
      <c r="L575" s="103"/>
    </row>
    <row r="576" spans="2:12" x14ac:dyDescent="0.2">
      <c r="B576" s="24" t="s">
        <v>251</v>
      </c>
      <c r="C576" s="10">
        <v>3</v>
      </c>
      <c r="D576" s="2">
        <f>C576/$I$576</f>
        <v>0.1111111111111111</v>
      </c>
      <c r="E576" s="3">
        <v>15</v>
      </c>
      <c r="F576" s="2">
        <f>E576/$I$576</f>
        <v>0.55555555555555558</v>
      </c>
      <c r="G576" s="11">
        <v>9</v>
      </c>
      <c r="H576" s="2">
        <f>G576/$I$576</f>
        <v>0.33333333333333331</v>
      </c>
      <c r="I576" s="11">
        <v>27</v>
      </c>
      <c r="J576" s="4">
        <v>2</v>
      </c>
      <c r="K576" s="4">
        <v>29</v>
      </c>
      <c r="L576" s="103"/>
    </row>
    <row r="577" spans="2:12" x14ac:dyDescent="0.2">
      <c r="B577" s="24" t="s">
        <v>252</v>
      </c>
      <c r="C577" s="10">
        <v>5</v>
      </c>
      <c r="D577" s="2">
        <f>C577/$I$577</f>
        <v>0.18518518518518517</v>
      </c>
      <c r="E577" s="3">
        <v>14</v>
      </c>
      <c r="F577" s="2">
        <f>E577/$I$577</f>
        <v>0.51851851851851849</v>
      </c>
      <c r="G577" s="11">
        <v>8</v>
      </c>
      <c r="H577" s="2">
        <f>G577/$I$577</f>
        <v>0.29629629629629628</v>
      </c>
      <c r="I577" s="11">
        <v>27</v>
      </c>
      <c r="J577" s="4">
        <v>2</v>
      </c>
      <c r="K577" s="4">
        <v>29</v>
      </c>
      <c r="L577" s="103"/>
    </row>
    <row r="578" spans="2:12" x14ac:dyDescent="0.2">
      <c r="B578" s="24" t="s">
        <v>253</v>
      </c>
      <c r="C578" s="10">
        <v>5</v>
      </c>
      <c r="D578" s="2">
        <f>C578/$I$578</f>
        <v>0.18518518518518517</v>
      </c>
      <c r="E578" s="3">
        <v>16</v>
      </c>
      <c r="F578" s="2">
        <f>E578/$I$578</f>
        <v>0.59259259259259256</v>
      </c>
      <c r="G578" s="11">
        <v>6</v>
      </c>
      <c r="H578" s="2">
        <f>G578/$I$578</f>
        <v>0.22222222222222221</v>
      </c>
      <c r="I578" s="11">
        <v>27</v>
      </c>
      <c r="J578" s="11">
        <v>2</v>
      </c>
      <c r="K578" s="4">
        <v>29</v>
      </c>
      <c r="L578" s="103"/>
    </row>
    <row r="583" spans="2:12" ht="15" customHeight="1" x14ac:dyDescent="0.2"/>
  </sheetData>
  <mergeCells count="161">
    <mergeCell ref="C25:O26"/>
    <mergeCell ref="N27:N28"/>
    <mergeCell ref="O27:O28"/>
    <mergeCell ref="D27:D28"/>
    <mergeCell ref="F27:F28"/>
    <mergeCell ref="I27:I28"/>
    <mergeCell ref="K27:K28"/>
    <mergeCell ref="H27:H28"/>
    <mergeCell ref="C42:O43"/>
    <mergeCell ref="C27:C28"/>
    <mergeCell ref="E27:E28"/>
    <mergeCell ref="G27:G28"/>
    <mergeCell ref="B486:B488"/>
    <mergeCell ref="B503:B505"/>
    <mergeCell ref="B424:B426"/>
    <mergeCell ref="B442:B444"/>
    <mergeCell ref="B398:B400"/>
    <mergeCell ref="B381:B383"/>
    <mergeCell ref="B310:B311"/>
    <mergeCell ref="B454:B455"/>
    <mergeCell ref="B461:B463"/>
    <mergeCell ref="B473:B475"/>
    <mergeCell ref="B406:B408"/>
    <mergeCell ref="B338:B340"/>
    <mergeCell ref="B350:B352"/>
    <mergeCell ref="D44:D45"/>
    <mergeCell ref="M44:M45"/>
    <mergeCell ref="L27:L28"/>
    <mergeCell ref="M27:M28"/>
    <mergeCell ref="J27:J28"/>
    <mergeCell ref="F70:F71"/>
    <mergeCell ref="H70:H71"/>
    <mergeCell ref="J70:J71"/>
    <mergeCell ref="L70:L71"/>
    <mergeCell ref="L44:L45"/>
    <mergeCell ref="B8:B11"/>
    <mergeCell ref="C8:O9"/>
    <mergeCell ref="C10:C11"/>
    <mergeCell ref="E10:E11"/>
    <mergeCell ref="G10:G11"/>
    <mergeCell ref="I10:I11"/>
    <mergeCell ref="K10:K11"/>
    <mergeCell ref="M10:M11"/>
    <mergeCell ref="N10:N11"/>
    <mergeCell ref="O10:O11"/>
    <mergeCell ref="L10:L11"/>
    <mergeCell ref="D10:D11"/>
    <mergeCell ref="F10:F11"/>
    <mergeCell ref="H10:H11"/>
    <mergeCell ref="J10:J11"/>
    <mergeCell ref="B25:B28"/>
    <mergeCell ref="B42:B45"/>
    <mergeCell ref="C59:O59"/>
    <mergeCell ref="N70:N71"/>
    <mergeCell ref="O70:O71"/>
    <mergeCell ref="C68:O69"/>
    <mergeCell ref="N44:N45"/>
    <mergeCell ref="O44:O45"/>
    <mergeCell ref="M70:M71"/>
    <mergeCell ref="B68:B71"/>
    <mergeCell ref="C70:C71"/>
    <mergeCell ref="E70:E71"/>
    <mergeCell ref="G70:G71"/>
    <mergeCell ref="I70:I71"/>
    <mergeCell ref="K70:K71"/>
    <mergeCell ref="D70:D71"/>
    <mergeCell ref="C44:C45"/>
    <mergeCell ref="E44:E45"/>
    <mergeCell ref="G44:G45"/>
    <mergeCell ref="I44:I45"/>
    <mergeCell ref="K44:K45"/>
    <mergeCell ref="F44:F45"/>
    <mergeCell ref="H44:H45"/>
    <mergeCell ref="J44:J45"/>
    <mergeCell ref="C79:O80"/>
    <mergeCell ref="B79:B82"/>
    <mergeCell ref="C81:C82"/>
    <mergeCell ref="E81:E82"/>
    <mergeCell ref="G81:G82"/>
    <mergeCell ref="I81:I82"/>
    <mergeCell ref="K81:K82"/>
    <mergeCell ref="N81:N82"/>
    <mergeCell ref="D81:D82"/>
    <mergeCell ref="F81:F82"/>
    <mergeCell ref="J81:J82"/>
    <mergeCell ref="O81:O82"/>
    <mergeCell ref="H81:H82"/>
    <mergeCell ref="L81:L82"/>
    <mergeCell ref="M81:M82"/>
    <mergeCell ref="C486:O487"/>
    <mergeCell ref="C503:O504"/>
    <mergeCell ref="C424:O425"/>
    <mergeCell ref="C570:K571"/>
    <mergeCell ref="C143:O144"/>
    <mergeCell ref="C296:K297"/>
    <mergeCell ref="C310:I311"/>
    <mergeCell ref="C324:I325"/>
    <mergeCell ref="C92:C93"/>
    <mergeCell ref="E92:E93"/>
    <mergeCell ref="G92:G93"/>
    <mergeCell ref="I92:I93"/>
    <mergeCell ref="C524:O525"/>
    <mergeCell ref="C338:O339"/>
    <mergeCell ref="C350:O351"/>
    <mergeCell ref="C374:I374"/>
    <mergeCell ref="C381:O382"/>
    <mergeCell ref="C454:G454"/>
    <mergeCell ref="C461:O462"/>
    <mergeCell ref="C442:M443"/>
    <mergeCell ref="B570:B572"/>
    <mergeCell ref="B143:B145"/>
    <mergeCell ref="C197:S198"/>
    <mergeCell ref="C209:S210"/>
    <mergeCell ref="C221:S222"/>
    <mergeCell ref="C233:O234"/>
    <mergeCell ref="C243:O244"/>
    <mergeCell ref="C256:O257"/>
    <mergeCell ref="C269:O270"/>
    <mergeCell ref="C285:O286"/>
    <mergeCell ref="B374:B375"/>
    <mergeCell ref="B324:B326"/>
    <mergeCell ref="C546:K547"/>
    <mergeCell ref="C559:K560"/>
    <mergeCell ref="B524:B526"/>
    <mergeCell ref="B546:B548"/>
    <mergeCell ref="B559:B561"/>
    <mergeCell ref="C473:O474"/>
    <mergeCell ref="B243:B245"/>
    <mergeCell ref="B256:B258"/>
    <mergeCell ref="B269:B271"/>
    <mergeCell ref="B209:B211"/>
    <mergeCell ref="C398:G399"/>
    <mergeCell ref="C406:O407"/>
    <mergeCell ref="B285:B287"/>
    <mergeCell ref="B296:B298"/>
    <mergeCell ref="C115:O116"/>
    <mergeCell ref="B183:B185"/>
    <mergeCell ref="C183:S184"/>
    <mergeCell ref="B221:B223"/>
    <mergeCell ref="B233:B235"/>
    <mergeCell ref="B169:B171"/>
    <mergeCell ref="C169:S170"/>
    <mergeCell ref="B101:B103"/>
    <mergeCell ref="C101:O102"/>
    <mergeCell ref="B115:B117"/>
    <mergeCell ref="B129:B131"/>
    <mergeCell ref="C129:O130"/>
    <mergeCell ref="B155:B157"/>
    <mergeCell ref="C155:S156"/>
    <mergeCell ref="B90:B93"/>
    <mergeCell ref="B197:B199"/>
    <mergeCell ref="F92:F93"/>
    <mergeCell ref="H92:H93"/>
    <mergeCell ref="J92:J93"/>
    <mergeCell ref="L92:L93"/>
    <mergeCell ref="C90:O91"/>
    <mergeCell ref="D92:D93"/>
    <mergeCell ref="K92:K93"/>
    <mergeCell ref="N92:N93"/>
    <mergeCell ref="O92:O93"/>
    <mergeCell ref="M92:M93"/>
  </mergeCell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17" id="{56E69679-5285-4270-A4AB-CA715FE1CAA5}">
            <xm:f>D12&lt;(Gesamt!D12-30%)</xm:f>
            <x14:dxf>
              <fill>
                <patternFill>
                  <bgColor theme="3" tint="0.39994506668294322"/>
                </patternFill>
              </fill>
            </x14:dxf>
          </x14:cfRule>
          <x14:cfRule type="expression" priority="418" id="{C01BEB4D-71CC-4949-9C28-CFEB3378E4DA}">
            <xm:f>D12&lt;(Gesamt!D12-10%)</xm:f>
            <x14:dxf>
              <fill>
                <patternFill>
                  <bgColor theme="3" tint="0.79998168889431442"/>
                </patternFill>
              </fill>
            </x14:dxf>
          </x14:cfRule>
          <x14:cfRule type="expression" priority="419" id="{C17C0543-D124-4047-8C8C-5AAF2DBFB984}">
            <xm:f>D12&gt;(Gesamt!D12+10%)</xm:f>
            <x14:dxf>
              <fill>
                <patternFill>
                  <bgColor theme="3" tint="0.79998168889431442"/>
                </patternFill>
              </fill>
            </x14:dxf>
          </x14:cfRule>
          <x14:cfRule type="expression" priority="420" id="{5B54A692-B779-437A-A125-22EB21955C3A}">
            <xm:f>D12&gt;(Gesamt!D12+30%)</xm:f>
            <x14:dxf>
              <fill>
                <patternFill>
                  <bgColor theme="3" tint="0.39994506668294322"/>
                </patternFill>
              </fill>
            </x14:dxf>
          </x14:cfRule>
          <xm:sqref>D12:D20 F12:F20 H12:H20 J12:J20 L12:L20 D29:D37 F29:F37 H29:H37 J29:J37 L29:L37 D46:D54 F46:F54 H46:H54 J46:J54 L46:L54 D61:D63 F61:F63 H61:H63 J61:J63 L61:L63 D72:D74 F72:F74 H72:H74 J72:J74 L72:L74 D83:D85 F83:F85 H83:H85 J83:J85 L83:L85 D94:D96 F94:F96 H94:H96 J94:J96 L94:L96 D104:D110 F104:F110 H104:H110 J104:J110 L104:L110 D118:D124 F118:F124 H118:H124 J118:J124 L118:L124 D132:D138 F132:F138 H132:H138 J132:J138 L132:L138 D146:D148 F146:F148 H146:H148 J146:J148 L146:L148 D158:D164 F158:F164 H158:H164 J158:J164 L158:L164 N158:N164 P158:P164 D172:D178 F172:F178 H172:H178 J172:J178 L172:L178 N172:N178 P172:P178 D186:D192 F186:F192 H186:H192 J186:J192 L186:L192 N186:N192 P186:P192 D200:D204 F200:F204 H200:H204 J200:J204 L200:L204 N200:N204 P200:P204 D212:D216 F212:F216 H212:H216 J212:J216 L212:L216 N212:N216 P212:P216 D224:D228 F224:F228 H224:H228 J224:J228 L224:L228 N224:N228 P224:P228 D236:D238 F236:F238 H236:H238 J236:J238 L236:L238 D246:D251 F246:F251 H246:H251 J246:J251 L246:L251 D259:D264 F259:F264 H259:H264 J259:J264 L259:L264 D272:D278 F272:F278 H272:H278 J272:J278 L272:L278 D288:D291 F288:F291 H288:H291 J288:J291 L288:L291 D299:D305 F299:F305 H299:H305 D313:D319 F313:F319 D327:D333 F327:F333 D341:D345 F341:F345 H341:H345 J341:J345 L341:L345 D353:D356 F353:F356 H353:H356 J353:J356 L353:L356 D363 F363 H363 J363 D365 F365 H365 J365 D367 F367 H367 J367 D369 F369 H369 J369 D376 F376 D385 F385 H385 J385 D387 F387 H387 J387 D389 F389 H389 J389 D391 F391 H391 J391 L385 L387 L389 L391 D401 F401 D409:D419 F409:F419 H409:H419 J409:J419 L409:L419 D427:D437 F427:F437 H427:H437 J427:J437 L427:L437 D445:D447 F445:F447 H445:H447 J445:J447 D456 F456 D464:D468 F464:F468 H464:H468 J464:J468 L464:L468 D476:D481 F476:F481 H476:H481 J476:J481 L476:L481 D489:D496 F489:F496 H489:H496 J489:J496 L489:L496 D506:D519 F506:F519 H506:H519 J506:J519 L506:L519 D527:D539 F527:F539 H527:H539 J527:J539 L527:L539 D549:D554 F549:F554 H549:H554 D562:D565 F562:F565 H562:H565 D573:D578 F573:F578 H573:H578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583"/>
  <sheetViews>
    <sheetView workbookViewId="0">
      <selection activeCell="C27" sqref="C27:C28"/>
    </sheetView>
  </sheetViews>
  <sheetFormatPr baseColWidth="10" defaultColWidth="11.42578125" defaultRowHeight="12" x14ac:dyDescent="0.2"/>
  <cols>
    <col min="1" max="1" width="11.42578125" style="34" customWidth="1"/>
    <col min="2" max="2" width="31.5703125" style="34" customWidth="1"/>
    <col min="3" max="3" width="10.28515625" style="34" customWidth="1"/>
    <col min="4" max="4" width="8.28515625" style="34" customWidth="1"/>
    <col min="5" max="5" width="11" style="34" customWidth="1"/>
    <col min="6" max="6" width="7.85546875" style="34" customWidth="1"/>
    <col min="7" max="7" width="8.140625" style="34" customWidth="1"/>
    <col min="8" max="8" width="8" style="34" customWidth="1"/>
    <col min="9" max="9" width="8.5703125" style="34" customWidth="1"/>
    <col min="10" max="10" width="8.7109375" style="34" customWidth="1"/>
    <col min="11" max="11" width="9.28515625" style="34" customWidth="1"/>
    <col min="12" max="12" width="6.85546875" style="34" customWidth="1"/>
    <col min="13" max="13" width="13" style="34" customWidth="1"/>
    <col min="14" max="14" width="7.7109375" style="34" customWidth="1"/>
    <col min="15" max="15" width="11.42578125" style="34" customWidth="1"/>
    <col min="16" max="16" width="11.42578125" style="123" customWidth="1"/>
    <col min="17" max="24" width="11.42578125" style="34" customWidth="1"/>
    <col min="25" max="16384" width="11.42578125" style="34"/>
  </cols>
  <sheetData>
    <row r="2" spans="2:16" s="123" customFormat="1" x14ac:dyDescent="0.2">
      <c r="B2" s="34"/>
      <c r="C2" s="102" t="s">
        <v>364</v>
      </c>
      <c r="D2" s="34"/>
      <c r="E2" s="34"/>
      <c r="F2" s="34"/>
      <c r="G2" s="34"/>
      <c r="H2" s="34"/>
      <c r="I2" s="34"/>
      <c r="J2" s="34"/>
      <c r="K2" s="34"/>
      <c r="L2" s="34"/>
      <c r="M2" s="34"/>
    </row>
    <row r="4" spans="2:16" s="123" customFormat="1" x14ac:dyDescent="0.2">
      <c r="B4" s="34"/>
      <c r="C4" s="102" t="s">
        <v>0</v>
      </c>
      <c r="D4" s="34"/>
      <c r="E4" s="34"/>
      <c r="F4" s="34"/>
      <c r="G4" s="34"/>
      <c r="H4" s="34"/>
      <c r="I4" s="34"/>
      <c r="J4" s="34"/>
      <c r="K4" s="34"/>
      <c r="L4" s="34"/>
      <c r="M4" s="34"/>
    </row>
    <row r="6" spans="2:16" s="123" customFormat="1" x14ac:dyDescent="0.2">
      <c r="B6" s="34"/>
      <c r="C6" s="102" t="s">
        <v>279</v>
      </c>
      <c r="D6" s="34"/>
      <c r="E6" s="34"/>
      <c r="F6" s="34"/>
      <c r="G6" s="34"/>
      <c r="H6" s="34"/>
      <c r="I6" s="34"/>
      <c r="J6" s="34"/>
      <c r="K6" s="34"/>
      <c r="L6" s="34"/>
      <c r="M6" s="34"/>
    </row>
    <row r="7" spans="2:16" x14ac:dyDescent="0.25">
      <c r="L7" s="151"/>
      <c r="M7" s="151"/>
      <c r="P7" s="34"/>
    </row>
    <row r="8" spans="2:16" s="123" customFormat="1" ht="12" customHeight="1" x14ac:dyDescent="0.2">
      <c r="B8" s="253" t="s">
        <v>1</v>
      </c>
      <c r="C8" s="247" t="s">
        <v>27</v>
      </c>
      <c r="D8" s="248"/>
      <c r="E8" s="248"/>
      <c r="F8" s="248"/>
      <c r="G8" s="248"/>
      <c r="H8" s="248"/>
      <c r="I8" s="248"/>
      <c r="J8" s="248"/>
      <c r="K8" s="249"/>
      <c r="L8" s="178"/>
      <c r="M8" s="25"/>
    </row>
    <row r="9" spans="2:16" s="123" customFormat="1" x14ac:dyDescent="0.2">
      <c r="B9" s="253"/>
      <c r="C9" s="250"/>
      <c r="D9" s="251"/>
      <c r="E9" s="251"/>
      <c r="F9" s="251"/>
      <c r="G9" s="251"/>
      <c r="H9" s="251"/>
      <c r="I9" s="251"/>
      <c r="J9" s="251"/>
      <c r="K9" s="252"/>
      <c r="L9" s="178"/>
      <c r="M9" s="25"/>
    </row>
    <row r="10" spans="2:16" s="123" customFormat="1" ht="25.9" customHeight="1" x14ac:dyDescent="0.2">
      <c r="B10" s="253"/>
      <c r="C10" s="258" t="s">
        <v>331</v>
      </c>
      <c r="D10" s="278"/>
      <c r="E10" s="206"/>
      <c r="F10" s="206"/>
      <c r="G10" s="274" t="s">
        <v>332</v>
      </c>
      <c r="H10" s="206"/>
      <c r="I10" s="274" t="s">
        <v>354</v>
      </c>
      <c r="J10" s="276" t="s">
        <v>5</v>
      </c>
      <c r="K10" s="277" t="s">
        <v>355</v>
      </c>
      <c r="L10" s="179"/>
      <c r="M10" s="122"/>
    </row>
    <row r="11" spans="2:16" s="123" customFormat="1" x14ac:dyDescent="0.2">
      <c r="B11" s="253"/>
      <c r="C11" s="258"/>
      <c r="D11" s="279"/>
      <c r="E11" s="207"/>
      <c r="F11" s="207"/>
      <c r="G11" s="275"/>
      <c r="H11" s="207"/>
      <c r="I11" s="275"/>
      <c r="J11" s="276"/>
      <c r="K11" s="258"/>
      <c r="L11" s="34"/>
      <c r="M11" s="34"/>
    </row>
    <row r="12" spans="2:16" s="123" customFormat="1" x14ac:dyDescent="0.25">
      <c r="B12" s="23" t="s">
        <v>7</v>
      </c>
      <c r="C12" s="1">
        <f>Forst_Wald!C12+Forst_Wald!E12</f>
        <v>44</v>
      </c>
      <c r="D12" s="2">
        <f>C12/I12</f>
        <v>0.62857142857142856</v>
      </c>
      <c r="E12" s="1">
        <f>Forst_Wald!G12</f>
        <v>15</v>
      </c>
      <c r="F12" s="2">
        <f>E12/$I$12</f>
        <v>0.21428571428571427</v>
      </c>
      <c r="G12" s="1">
        <f>Forst_Wald!I12+Forst_Wald!K12</f>
        <v>11</v>
      </c>
      <c r="H12" s="2">
        <f>G12/$I12</f>
        <v>0.15714285714285714</v>
      </c>
      <c r="I12" s="3">
        <f>Forst_Wald!M12</f>
        <v>70</v>
      </c>
      <c r="J12" s="3">
        <f>Forst_Wald!N12</f>
        <v>1</v>
      </c>
      <c r="K12" s="3">
        <f>Forst_Wald!O12</f>
        <v>71</v>
      </c>
      <c r="L12" s="34"/>
      <c r="M12" s="34"/>
    </row>
    <row r="13" spans="2:16" s="123" customFormat="1" ht="13.5" customHeight="1" x14ac:dyDescent="0.25">
      <c r="B13" s="23" t="s">
        <v>8</v>
      </c>
      <c r="C13" s="1">
        <f>Forst_Wald!C13+Forst_Wald!E13</f>
        <v>59</v>
      </c>
      <c r="D13" s="2">
        <f t="shared" ref="D13:D20" si="0">C13/I13</f>
        <v>0.98333333333333328</v>
      </c>
      <c r="E13" s="1">
        <f>Forst_Wald!G13</f>
        <v>0</v>
      </c>
      <c r="F13" s="2">
        <f>E13/$I$13</f>
        <v>0</v>
      </c>
      <c r="G13" s="1">
        <f>Forst_Wald!I13+Forst_Wald!K13</f>
        <v>1</v>
      </c>
      <c r="H13" s="2">
        <f t="shared" ref="H13:H20" si="1">G13/$I13</f>
        <v>1.6666666666666666E-2</v>
      </c>
      <c r="I13" s="3">
        <f>Forst_Wald!M13</f>
        <v>60</v>
      </c>
      <c r="J13" s="3">
        <f>Forst_Wald!N13</f>
        <v>11</v>
      </c>
      <c r="K13" s="3">
        <f>Forst_Wald!O13</f>
        <v>71</v>
      </c>
      <c r="L13" s="34"/>
      <c r="M13" s="34"/>
    </row>
    <row r="14" spans="2:16" s="123" customFormat="1" ht="15.75" customHeight="1" x14ac:dyDescent="0.25">
      <c r="B14" s="23" t="s">
        <v>9</v>
      </c>
      <c r="C14" s="1">
        <f>Forst_Wald!C14+Forst_Wald!E14</f>
        <v>10</v>
      </c>
      <c r="D14" s="2">
        <f t="shared" si="0"/>
        <v>0.14084507042253522</v>
      </c>
      <c r="E14" s="1">
        <f>Forst_Wald!G14</f>
        <v>13</v>
      </c>
      <c r="F14" s="2">
        <f>E14/$I$14</f>
        <v>0.18309859154929578</v>
      </c>
      <c r="G14" s="1">
        <f>Forst_Wald!I14+Forst_Wald!K14</f>
        <v>48</v>
      </c>
      <c r="H14" s="2">
        <f t="shared" si="1"/>
        <v>0.676056338028169</v>
      </c>
      <c r="I14" s="3">
        <f>Forst_Wald!M14</f>
        <v>71</v>
      </c>
      <c r="J14" s="3">
        <f>Forst_Wald!N14</f>
        <v>0</v>
      </c>
      <c r="K14" s="3">
        <f>Forst_Wald!O14</f>
        <v>71</v>
      </c>
      <c r="L14" s="34"/>
      <c r="M14" s="34"/>
    </row>
    <row r="15" spans="2:16" s="123" customFormat="1" ht="15.75" customHeight="1" x14ac:dyDescent="0.25">
      <c r="B15" s="23" t="s">
        <v>10</v>
      </c>
      <c r="C15" s="1">
        <f>Forst_Wald!C15+Forst_Wald!E15</f>
        <v>58</v>
      </c>
      <c r="D15" s="2">
        <f t="shared" si="0"/>
        <v>0.95081967213114749</v>
      </c>
      <c r="E15" s="1">
        <f>Forst_Wald!G15</f>
        <v>3</v>
      </c>
      <c r="F15" s="2">
        <f>E15/$I$15</f>
        <v>4.9180327868852458E-2</v>
      </c>
      <c r="G15" s="1">
        <f>Forst_Wald!I15+Forst_Wald!K15</f>
        <v>0</v>
      </c>
      <c r="H15" s="2">
        <f t="shared" si="1"/>
        <v>0</v>
      </c>
      <c r="I15" s="3">
        <f>Forst_Wald!M15</f>
        <v>61</v>
      </c>
      <c r="J15" s="3">
        <f>Forst_Wald!N15</f>
        <v>10</v>
      </c>
      <c r="K15" s="3">
        <f>Forst_Wald!O15</f>
        <v>71</v>
      </c>
      <c r="L15" s="34"/>
      <c r="M15" s="34"/>
    </row>
    <row r="16" spans="2:16" s="123" customFormat="1" ht="16.5" customHeight="1" x14ac:dyDescent="0.25">
      <c r="B16" s="23" t="s">
        <v>11</v>
      </c>
      <c r="C16" s="1">
        <f>Forst_Wald!C16+Forst_Wald!E16</f>
        <v>54</v>
      </c>
      <c r="D16" s="2">
        <f t="shared" si="0"/>
        <v>0.9</v>
      </c>
      <c r="E16" s="1">
        <f>Forst_Wald!G16</f>
        <v>4</v>
      </c>
      <c r="F16" s="2">
        <f>E16/$I$16</f>
        <v>6.6666666666666666E-2</v>
      </c>
      <c r="G16" s="1">
        <f>Forst_Wald!I16+Forst_Wald!K16</f>
        <v>2</v>
      </c>
      <c r="H16" s="2">
        <f t="shared" si="1"/>
        <v>3.3333333333333333E-2</v>
      </c>
      <c r="I16" s="3">
        <f>Forst_Wald!M16</f>
        <v>60</v>
      </c>
      <c r="J16" s="3">
        <f>Forst_Wald!N16</f>
        <v>11</v>
      </c>
      <c r="K16" s="3">
        <f>Forst_Wald!O16</f>
        <v>71</v>
      </c>
      <c r="L16" s="34"/>
      <c r="M16" s="34"/>
    </row>
    <row r="17" spans="2:16" s="123" customFormat="1" ht="19.5" customHeight="1" x14ac:dyDescent="0.25">
      <c r="B17" s="23" t="s">
        <v>12</v>
      </c>
      <c r="C17" s="1">
        <f>Forst_Wald!C17+Forst_Wald!E17</f>
        <v>60</v>
      </c>
      <c r="D17" s="2">
        <f t="shared" si="0"/>
        <v>1</v>
      </c>
      <c r="E17" s="1">
        <f>Forst_Wald!G17</f>
        <v>0</v>
      </c>
      <c r="F17" s="2">
        <f>E17/$I$17</f>
        <v>0</v>
      </c>
      <c r="G17" s="1">
        <f>Forst_Wald!I17+Forst_Wald!K17</f>
        <v>0</v>
      </c>
      <c r="H17" s="2">
        <f t="shared" si="1"/>
        <v>0</v>
      </c>
      <c r="I17" s="3">
        <f>Forst_Wald!M17</f>
        <v>60</v>
      </c>
      <c r="J17" s="3">
        <f>Forst_Wald!N17</f>
        <v>11</v>
      </c>
      <c r="K17" s="3">
        <f>Forst_Wald!O17</f>
        <v>71</v>
      </c>
      <c r="L17" s="34"/>
      <c r="M17" s="34"/>
      <c r="N17" s="34"/>
      <c r="O17" s="34"/>
    </row>
    <row r="18" spans="2:16" s="123" customFormat="1" ht="26.25" customHeight="1" x14ac:dyDescent="0.25">
      <c r="B18" s="23" t="s">
        <v>13</v>
      </c>
      <c r="C18" s="1">
        <f>Forst_Wald!C18+Forst_Wald!E18</f>
        <v>56</v>
      </c>
      <c r="D18" s="2">
        <f t="shared" si="0"/>
        <v>0.91803278688524592</v>
      </c>
      <c r="E18" s="1">
        <f>Forst_Wald!G18</f>
        <v>2</v>
      </c>
      <c r="F18" s="2">
        <f>E18/$I$18</f>
        <v>3.2786885245901641E-2</v>
      </c>
      <c r="G18" s="1">
        <f>Forst_Wald!I18+Forst_Wald!K18</f>
        <v>3</v>
      </c>
      <c r="H18" s="2">
        <f t="shared" si="1"/>
        <v>4.9180327868852458E-2</v>
      </c>
      <c r="I18" s="3">
        <f>Forst_Wald!M18</f>
        <v>61</v>
      </c>
      <c r="J18" s="3">
        <f>Forst_Wald!N18</f>
        <v>10</v>
      </c>
      <c r="K18" s="3">
        <f>Forst_Wald!O18</f>
        <v>71</v>
      </c>
      <c r="L18" s="34"/>
      <c r="M18" s="34"/>
      <c r="N18" s="34"/>
      <c r="O18" s="34"/>
    </row>
    <row r="19" spans="2:16" s="123" customFormat="1" ht="15" customHeight="1" x14ac:dyDescent="0.25">
      <c r="B19" s="23" t="s">
        <v>14</v>
      </c>
      <c r="C19" s="1">
        <f>Forst_Wald!C19+Forst_Wald!E19</f>
        <v>58</v>
      </c>
      <c r="D19" s="2">
        <f t="shared" si="0"/>
        <v>0.96666666666666667</v>
      </c>
      <c r="E19" s="1">
        <f>Forst_Wald!G19</f>
        <v>2</v>
      </c>
      <c r="F19" s="2">
        <f>E19/$I$19</f>
        <v>3.3333333333333333E-2</v>
      </c>
      <c r="G19" s="1">
        <f>Forst_Wald!I19+Forst_Wald!K19</f>
        <v>0</v>
      </c>
      <c r="H19" s="2">
        <f t="shared" si="1"/>
        <v>0</v>
      </c>
      <c r="I19" s="3">
        <f>Forst_Wald!M19</f>
        <v>60</v>
      </c>
      <c r="J19" s="3">
        <f>Forst_Wald!N19</f>
        <v>11</v>
      </c>
      <c r="K19" s="3">
        <f>Forst_Wald!O19</f>
        <v>71</v>
      </c>
      <c r="L19" s="34"/>
      <c r="M19" s="34"/>
      <c r="N19" s="34"/>
      <c r="O19" s="34"/>
    </row>
    <row r="20" spans="2:16" s="123" customFormat="1" ht="15.75" customHeight="1" x14ac:dyDescent="0.2">
      <c r="B20" s="23" t="s">
        <v>15</v>
      </c>
      <c r="C20" s="1">
        <f>Forst_Wald!C20+Forst_Wald!E20</f>
        <v>58</v>
      </c>
      <c r="D20" s="2">
        <f t="shared" si="0"/>
        <v>0.95081967213114749</v>
      </c>
      <c r="E20" s="1">
        <f>Forst_Wald!G20</f>
        <v>2</v>
      </c>
      <c r="F20" s="2">
        <f>E20/$I$20</f>
        <v>3.2786885245901641E-2</v>
      </c>
      <c r="G20" s="1">
        <f>Forst_Wald!I20+Forst_Wald!K20</f>
        <v>1</v>
      </c>
      <c r="H20" s="2">
        <f t="shared" si="1"/>
        <v>1.6393442622950821E-2</v>
      </c>
      <c r="I20" s="3">
        <f>Forst_Wald!M20</f>
        <v>61</v>
      </c>
      <c r="J20" s="3">
        <f>Forst_Wald!N20</f>
        <v>10</v>
      </c>
      <c r="K20" s="3">
        <f>Forst_Wald!O20</f>
        <v>71</v>
      </c>
      <c r="L20" s="34"/>
      <c r="M20" s="34"/>
      <c r="N20" s="34"/>
      <c r="O20" s="34"/>
    </row>
    <row r="21" spans="2:16" s="123" customFormat="1" ht="15.75" customHeight="1" x14ac:dyDescent="0.25">
      <c r="B21" s="33"/>
      <c r="C21" s="5"/>
      <c r="D21" s="6"/>
      <c r="E21" s="7"/>
      <c r="F21" s="6"/>
      <c r="G21" s="7"/>
      <c r="H21" s="6"/>
      <c r="I21" s="7"/>
      <c r="J21" s="6"/>
      <c r="K21" s="7"/>
      <c r="L21" s="6"/>
      <c r="M21" s="7"/>
      <c r="N21" s="7"/>
      <c r="O21" s="8"/>
    </row>
    <row r="23" spans="2:16" s="123" customFormat="1" x14ac:dyDescent="0.25">
      <c r="B23" s="34"/>
      <c r="C23" s="102" t="s">
        <v>16</v>
      </c>
      <c r="D23" s="34"/>
      <c r="E23" s="34"/>
      <c r="F23" s="34"/>
      <c r="G23" s="34"/>
      <c r="H23" s="34"/>
      <c r="I23" s="34"/>
      <c r="J23" s="34"/>
      <c r="K23" s="34"/>
      <c r="L23" s="34"/>
      <c r="M23" s="34"/>
      <c r="N23" s="34"/>
      <c r="O23" s="34"/>
    </row>
    <row r="25" spans="2:16" s="123" customFormat="1" ht="15" customHeight="1" x14ac:dyDescent="0.2">
      <c r="B25" s="253" t="s">
        <v>1</v>
      </c>
      <c r="C25" s="268" t="s">
        <v>28</v>
      </c>
      <c r="D25" s="269"/>
      <c r="E25" s="269"/>
      <c r="F25" s="269"/>
      <c r="G25" s="269"/>
      <c r="H25" s="269"/>
      <c r="I25" s="269"/>
      <c r="J25" s="269"/>
      <c r="K25" s="270"/>
      <c r="L25" s="178"/>
      <c r="M25" s="25"/>
      <c r="N25" s="25"/>
      <c r="O25" s="25"/>
      <c r="P25" s="180"/>
    </row>
    <row r="26" spans="2:16" s="123" customFormat="1" x14ac:dyDescent="0.2">
      <c r="B26" s="253"/>
      <c r="C26" s="271"/>
      <c r="D26" s="272"/>
      <c r="E26" s="272"/>
      <c r="F26" s="272"/>
      <c r="G26" s="272"/>
      <c r="H26" s="272"/>
      <c r="I26" s="272"/>
      <c r="J26" s="272"/>
      <c r="K26" s="273"/>
      <c r="L26" s="178"/>
      <c r="M26" s="25"/>
      <c r="N26" s="25"/>
      <c r="O26" s="25"/>
      <c r="P26" s="180"/>
    </row>
    <row r="27" spans="2:16" s="123" customFormat="1" ht="12" customHeight="1" x14ac:dyDescent="0.2">
      <c r="B27" s="253"/>
      <c r="C27" s="258" t="s">
        <v>331</v>
      </c>
      <c r="D27" s="278"/>
      <c r="E27" s="206"/>
      <c r="F27" s="206"/>
      <c r="G27" s="274" t="s">
        <v>332</v>
      </c>
      <c r="H27" s="206"/>
      <c r="I27" s="274" t="s">
        <v>354</v>
      </c>
      <c r="J27" s="276" t="s">
        <v>5</v>
      </c>
      <c r="K27" s="277" t="s">
        <v>355</v>
      </c>
      <c r="L27" s="179"/>
      <c r="M27" s="122"/>
      <c r="N27" s="122"/>
      <c r="O27" s="122"/>
      <c r="P27" s="180"/>
    </row>
    <row r="28" spans="2:16" s="123" customFormat="1" ht="24.75" customHeight="1" x14ac:dyDescent="0.2">
      <c r="B28" s="253"/>
      <c r="C28" s="258"/>
      <c r="D28" s="279"/>
      <c r="E28" s="207"/>
      <c r="F28" s="207"/>
      <c r="G28" s="275"/>
      <c r="H28" s="207"/>
      <c r="I28" s="275"/>
      <c r="J28" s="276"/>
      <c r="K28" s="258"/>
      <c r="L28" s="179"/>
      <c r="M28" s="122"/>
      <c r="N28" s="122"/>
      <c r="O28" s="122"/>
      <c r="P28" s="180"/>
    </row>
    <row r="29" spans="2:16" s="123" customFormat="1" x14ac:dyDescent="0.25">
      <c r="B29" s="23" t="s">
        <v>7</v>
      </c>
      <c r="C29" s="1">
        <f>Forst_Wald!C29+Forst_Wald!E29</f>
        <v>15</v>
      </c>
      <c r="D29" s="2">
        <f>C29/$I29</f>
        <v>0.45454545454545453</v>
      </c>
      <c r="E29" s="1">
        <f>Forst_Wald!G29</f>
        <v>9</v>
      </c>
      <c r="F29" s="2">
        <f>E29/$I29</f>
        <v>0.27272727272727271</v>
      </c>
      <c r="G29" s="1">
        <f>Forst_Wald!I29+Forst_Wald!K29</f>
        <v>9</v>
      </c>
      <c r="H29" s="2">
        <f>G29/$I29</f>
        <v>0.27272727272727271</v>
      </c>
      <c r="I29" s="3">
        <f>Forst_Wald!M29</f>
        <v>33</v>
      </c>
      <c r="J29" s="3">
        <f>Forst_Wald!N29</f>
        <v>0</v>
      </c>
      <c r="K29" s="35">
        <f t="shared" ref="K29:K37" si="2">I29+J29</f>
        <v>33</v>
      </c>
      <c r="L29" s="34"/>
      <c r="M29" s="34"/>
      <c r="N29" s="34"/>
      <c r="O29" s="34"/>
    </row>
    <row r="30" spans="2:16" s="123" customFormat="1" x14ac:dyDescent="0.25">
      <c r="B30" s="23" t="s">
        <v>8</v>
      </c>
      <c r="C30" s="1">
        <f>Forst_Wald!C30+Forst_Wald!E30</f>
        <v>30</v>
      </c>
      <c r="D30" s="2">
        <f t="shared" ref="D30:F37" si="3">C30/$I30</f>
        <v>0.967741935483871</v>
      </c>
      <c r="E30" s="1">
        <f>Forst_Wald!G30</f>
        <v>0</v>
      </c>
      <c r="F30" s="2">
        <f t="shared" si="3"/>
        <v>0</v>
      </c>
      <c r="G30" s="1">
        <f>Forst_Wald!I30+Forst_Wald!K30</f>
        <v>1</v>
      </c>
      <c r="H30" s="2">
        <f t="shared" ref="H30:H37" si="4">G30/$I30</f>
        <v>3.2258064516129031E-2</v>
      </c>
      <c r="I30" s="3">
        <f>Forst_Wald!M30</f>
        <v>31</v>
      </c>
      <c r="J30" s="3">
        <f>Forst_Wald!N30</f>
        <v>2</v>
      </c>
      <c r="K30" s="35">
        <f t="shared" si="2"/>
        <v>33</v>
      </c>
      <c r="L30" s="34"/>
      <c r="M30" s="34"/>
      <c r="N30" s="34"/>
      <c r="O30" s="34"/>
    </row>
    <row r="31" spans="2:16" s="123" customFormat="1" x14ac:dyDescent="0.25">
      <c r="B31" s="23" t="s">
        <v>9</v>
      </c>
      <c r="C31" s="1">
        <f>Forst_Wald!C31+Forst_Wald!E31</f>
        <v>2</v>
      </c>
      <c r="D31" s="2">
        <f t="shared" si="3"/>
        <v>6.0606060606060608E-2</v>
      </c>
      <c r="E31" s="1">
        <f>Forst_Wald!G31</f>
        <v>3</v>
      </c>
      <c r="F31" s="2">
        <f t="shared" si="3"/>
        <v>9.0909090909090912E-2</v>
      </c>
      <c r="G31" s="1">
        <f>Forst_Wald!I31+Forst_Wald!K31</f>
        <v>28</v>
      </c>
      <c r="H31" s="2">
        <f t="shared" si="4"/>
        <v>0.84848484848484851</v>
      </c>
      <c r="I31" s="3">
        <f>Forst_Wald!M31</f>
        <v>33</v>
      </c>
      <c r="J31" s="3">
        <f>Forst_Wald!N31</f>
        <v>0</v>
      </c>
      <c r="K31" s="35">
        <f t="shared" si="2"/>
        <v>33</v>
      </c>
      <c r="L31" s="34"/>
      <c r="M31" s="34"/>
      <c r="N31" s="34"/>
      <c r="O31" s="34"/>
    </row>
    <row r="32" spans="2:16" s="123" customFormat="1" x14ac:dyDescent="0.25">
      <c r="B32" s="23" t="s">
        <v>18</v>
      </c>
      <c r="C32" s="1">
        <f>Forst_Wald!C32+Forst_Wald!E32</f>
        <v>28</v>
      </c>
      <c r="D32" s="2">
        <f t="shared" si="3"/>
        <v>0.90322580645161288</v>
      </c>
      <c r="E32" s="1">
        <f>Forst_Wald!G32</f>
        <v>3</v>
      </c>
      <c r="F32" s="2">
        <f t="shared" si="3"/>
        <v>9.6774193548387094E-2</v>
      </c>
      <c r="G32" s="1">
        <f>Forst_Wald!I32+Forst_Wald!K32</f>
        <v>0</v>
      </c>
      <c r="H32" s="2">
        <f t="shared" si="4"/>
        <v>0</v>
      </c>
      <c r="I32" s="3">
        <f>Forst_Wald!M32</f>
        <v>31</v>
      </c>
      <c r="J32" s="3">
        <f>Forst_Wald!N32</f>
        <v>2</v>
      </c>
      <c r="K32" s="35">
        <f t="shared" si="2"/>
        <v>33</v>
      </c>
      <c r="L32" s="34"/>
      <c r="M32" s="34"/>
      <c r="N32" s="34"/>
      <c r="O32" s="34"/>
    </row>
    <row r="33" spans="2:15" s="123" customFormat="1" x14ac:dyDescent="0.25">
      <c r="B33" s="23" t="s">
        <v>11</v>
      </c>
      <c r="C33" s="1">
        <f>Forst_Wald!C33+Forst_Wald!E33</f>
        <v>25</v>
      </c>
      <c r="D33" s="2">
        <f t="shared" si="3"/>
        <v>0.83333333333333337</v>
      </c>
      <c r="E33" s="1">
        <f>Forst_Wald!G33</f>
        <v>4</v>
      </c>
      <c r="F33" s="2">
        <f t="shared" si="3"/>
        <v>0.13333333333333333</v>
      </c>
      <c r="G33" s="1">
        <f>Forst_Wald!I33+Forst_Wald!K33</f>
        <v>1</v>
      </c>
      <c r="H33" s="2">
        <f t="shared" si="4"/>
        <v>3.3333333333333333E-2</v>
      </c>
      <c r="I33" s="3">
        <f>Forst_Wald!M33</f>
        <v>30</v>
      </c>
      <c r="J33" s="3">
        <f>Forst_Wald!N33</f>
        <v>3</v>
      </c>
      <c r="K33" s="35">
        <f t="shared" si="2"/>
        <v>33</v>
      </c>
      <c r="L33" s="34"/>
      <c r="M33" s="34"/>
      <c r="N33" s="34"/>
      <c r="O33" s="34"/>
    </row>
    <row r="34" spans="2:15" s="123" customFormat="1" x14ac:dyDescent="0.25">
      <c r="B34" s="23" t="s">
        <v>12</v>
      </c>
      <c r="C34" s="1">
        <f>Forst_Wald!C34+Forst_Wald!E34</f>
        <v>31</v>
      </c>
      <c r="D34" s="2">
        <f t="shared" si="3"/>
        <v>1</v>
      </c>
      <c r="E34" s="1">
        <f>Forst_Wald!G34</f>
        <v>0</v>
      </c>
      <c r="F34" s="2">
        <f t="shared" si="3"/>
        <v>0</v>
      </c>
      <c r="G34" s="1">
        <f>Forst_Wald!I34+Forst_Wald!K34</f>
        <v>0</v>
      </c>
      <c r="H34" s="2">
        <f t="shared" si="4"/>
        <v>0</v>
      </c>
      <c r="I34" s="3">
        <f>Forst_Wald!M34</f>
        <v>31</v>
      </c>
      <c r="J34" s="3">
        <f>Forst_Wald!N34</f>
        <v>2</v>
      </c>
      <c r="K34" s="35">
        <f t="shared" si="2"/>
        <v>33</v>
      </c>
      <c r="L34" s="34"/>
      <c r="M34" s="34"/>
      <c r="N34" s="34"/>
      <c r="O34" s="34"/>
    </row>
    <row r="35" spans="2:15" s="123" customFormat="1" ht="24" x14ac:dyDescent="0.25">
      <c r="B35" s="23" t="s">
        <v>13</v>
      </c>
      <c r="C35" s="1">
        <f>Forst_Wald!C35+Forst_Wald!E35</f>
        <v>28</v>
      </c>
      <c r="D35" s="2">
        <f t="shared" si="3"/>
        <v>0.90322580645161288</v>
      </c>
      <c r="E35" s="1">
        <f>Forst_Wald!G35</f>
        <v>1</v>
      </c>
      <c r="F35" s="2">
        <f t="shared" si="3"/>
        <v>3.2258064516129031E-2</v>
      </c>
      <c r="G35" s="1">
        <f>Forst_Wald!I35+Forst_Wald!K35</f>
        <v>2</v>
      </c>
      <c r="H35" s="2">
        <f t="shared" si="4"/>
        <v>6.4516129032258063E-2</v>
      </c>
      <c r="I35" s="3">
        <f>Forst_Wald!M35</f>
        <v>31</v>
      </c>
      <c r="J35" s="3">
        <f>Forst_Wald!N35</f>
        <v>2</v>
      </c>
      <c r="K35" s="35">
        <f t="shared" si="2"/>
        <v>33</v>
      </c>
      <c r="L35" s="34"/>
      <c r="M35" s="34"/>
      <c r="N35" s="34"/>
      <c r="O35" s="34"/>
    </row>
    <row r="36" spans="2:15" s="123" customFormat="1" x14ac:dyDescent="0.25">
      <c r="B36" s="23" t="s">
        <v>14</v>
      </c>
      <c r="C36" s="1">
        <f>Forst_Wald!C36+Forst_Wald!E36</f>
        <v>30</v>
      </c>
      <c r="D36" s="2">
        <f t="shared" si="3"/>
        <v>0.967741935483871</v>
      </c>
      <c r="E36" s="1">
        <f>Forst_Wald!G36</f>
        <v>1</v>
      </c>
      <c r="F36" s="2">
        <f t="shared" si="3"/>
        <v>3.2258064516129031E-2</v>
      </c>
      <c r="G36" s="1">
        <f>Forst_Wald!I36+Forst_Wald!K36</f>
        <v>0</v>
      </c>
      <c r="H36" s="2">
        <f t="shared" si="4"/>
        <v>0</v>
      </c>
      <c r="I36" s="3">
        <f>Forst_Wald!M36</f>
        <v>31</v>
      </c>
      <c r="J36" s="3">
        <f>Forst_Wald!N36</f>
        <v>2</v>
      </c>
      <c r="K36" s="35">
        <f t="shared" si="2"/>
        <v>33</v>
      </c>
      <c r="L36" s="34"/>
      <c r="M36" s="34"/>
      <c r="N36" s="34"/>
      <c r="O36" s="34"/>
    </row>
    <row r="37" spans="2:15" s="123" customFormat="1" x14ac:dyDescent="0.2">
      <c r="B37" s="23" t="s">
        <v>15</v>
      </c>
      <c r="C37" s="1">
        <f>Forst_Wald!C37+Forst_Wald!E37</f>
        <v>31</v>
      </c>
      <c r="D37" s="2">
        <f t="shared" si="3"/>
        <v>1</v>
      </c>
      <c r="E37" s="1">
        <f>Forst_Wald!G37</f>
        <v>0</v>
      </c>
      <c r="F37" s="2">
        <f t="shared" si="3"/>
        <v>0</v>
      </c>
      <c r="G37" s="1">
        <f>Forst_Wald!I37+Forst_Wald!K37</f>
        <v>0</v>
      </c>
      <c r="H37" s="2">
        <f t="shared" si="4"/>
        <v>0</v>
      </c>
      <c r="I37" s="3">
        <f>Forst_Wald!M37</f>
        <v>31</v>
      </c>
      <c r="J37" s="3">
        <f>Forst_Wald!N37</f>
        <v>2</v>
      </c>
      <c r="K37" s="35">
        <f t="shared" si="2"/>
        <v>33</v>
      </c>
      <c r="L37" s="34"/>
      <c r="M37" s="34"/>
      <c r="N37" s="34"/>
      <c r="O37" s="34"/>
    </row>
    <row r="40" spans="2:15" s="123" customFormat="1" x14ac:dyDescent="0.25">
      <c r="B40" s="34"/>
      <c r="C40" s="102" t="s">
        <v>19</v>
      </c>
      <c r="D40" s="34"/>
      <c r="E40" s="34"/>
      <c r="F40" s="34"/>
      <c r="G40" s="34"/>
      <c r="H40" s="34"/>
      <c r="I40" s="34"/>
      <c r="J40" s="34"/>
      <c r="K40" s="34"/>
      <c r="L40" s="34"/>
      <c r="M40" s="34"/>
      <c r="N40" s="34"/>
      <c r="O40" s="34"/>
    </row>
    <row r="42" spans="2:15" s="123" customFormat="1" ht="15" customHeight="1" x14ac:dyDescent="0.2">
      <c r="B42" s="264" t="s">
        <v>1</v>
      </c>
      <c r="C42" s="247" t="s">
        <v>29</v>
      </c>
      <c r="D42" s="248"/>
      <c r="E42" s="248"/>
      <c r="F42" s="248"/>
      <c r="G42" s="248"/>
      <c r="H42" s="248"/>
      <c r="I42" s="248"/>
      <c r="J42" s="248"/>
      <c r="K42" s="248"/>
      <c r="L42" s="178"/>
      <c r="M42" s="25"/>
      <c r="N42" s="25"/>
      <c r="O42" s="25"/>
    </row>
    <row r="43" spans="2:15" s="123" customFormat="1" x14ac:dyDescent="0.2">
      <c r="B43" s="264"/>
      <c r="C43" s="250"/>
      <c r="D43" s="251"/>
      <c r="E43" s="251"/>
      <c r="F43" s="251"/>
      <c r="G43" s="251"/>
      <c r="H43" s="251"/>
      <c r="I43" s="251"/>
      <c r="J43" s="251"/>
      <c r="K43" s="251"/>
      <c r="L43" s="178"/>
      <c r="M43" s="25"/>
      <c r="N43" s="25"/>
      <c r="O43" s="25"/>
    </row>
    <row r="44" spans="2:15" s="123" customFormat="1" ht="12" customHeight="1" x14ac:dyDescent="0.2">
      <c r="B44" s="264"/>
      <c r="C44" s="258" t="s">
        <v>331</v>
      </c>
      <c r="D44" s="278"/>
      <c r="E44" s="206"/>
      <c r="F44" s="206"/>
      <c r="G44" s="274" t="s">
        <v>332</v>
      </c>
      <c r="H44" s="206"/>
      <c r="I44" s="274" t="s">
        <v>354</v>
      </c>
      <c r="J44" s="276" t="s">
        <v>5</v>
      </c>
      <c r="K44" s="258" t="s">
        <v>355</v>
      </c>
      <c r="L44" s="34"/>
      <c r="M44" s="34"/>
      <c r="N44" s="34"/>
      <c r="O44" s="34"/>
    </row>
    <row r="45" spans="2:15" s="123" customFormat="1" ht="24.75" customHeight="1" x14ac:dyDescent="0.2">
      <c r="B45" s="264"/>
      <c r="C45" s="258"/>
      <c r="D45" s="279"/>
      <c r="E45" s="207"/>
      <c r="F45" s="207"/>
      <c r="G45" s="275"/>
      <c r="H45" s="207"/>
      <c r="I45" s="275"/>
      <c r="J45" s="276"/>
      <c r="K45" s="258"/>
      <c r="L45" s="34"/>
      <c r="M45" s="34"/>
      <c r="N45" s="34"/>
      <c r="O45" s="34"/>
    </row>
    <row r="46" spans="2:15" s="123" customFormat="1" x14ac:dyDescent="0.2">
      <c r="B46" s="23" t="s">
        <v>7</v>
      </c>
      <c r="C46" s="1">
        <f>Forst_Wald!C46+Forst_Wald!E46</f>
        <v>29</v>
      </c>
      <c r="D46" s="2">
        <f>C46/$I46</f>
        <v>0.78378378378378377</v>
      </c>
      <c r="E46" s="1">
        <f>Forst_Wald!G46</f>
        <v>6</v>
      </c>
      <c r="F46" s="2">
        <f>E46/$I46</f>
        <v>0.16216216216216217</v>
      </c>
      <c r="G46" s="1">
        <f>Forst_Wald!I46+Forst_Wald!K46</f>
        <v>2</v>
      </c>
      <c r="H46" s="2">
        <f>G46/$I46</f>
        <v>5.4054054054054057E-2</v>
      </c>
      <c r="I46" s="3">
        <f>Forst_Wald!M46</f>
        <v>37</v>
      </c>
      <c r="J46" s="3">
        <f>Forst_Wald!N46</f>
        <v>1</v>
      </c>
      <c r="K46" s="35">
        <f t="shared" ref="K46:K54" si="5">I46+J46</f>
        <v>38</v>
      </c>
      <c r="L46" s="34"/>
      <c r="M46" s="34"/>
      <c r="N46" s="34"/>
      <c r="O46" s="34"/>
    </row>
    <row r="47" spans="2:15" s="123" customFormat="1" x14ac:dyDescent="0.2">
      <c r="B47" s="23" t="s">
        <v>8</v>
      </c>
      <c r="C47" s="1">
        <f>Forst_Wald!C47+Forst_Wald!E47</f>
        <v>29</v>
      </c>
      <c r="D47" s="2">
        <f t="shared" ref="D47:F54" si="6">C47/$I47</f>
        <v>1</v>
      </c>
      <c r="E47" s="1">
        <f>Forst_Wald!G47</f>
        <v>0</v>
      </c>
      <c r="F47" s="2">
        <f t="shared" si="6"/>
        <v>0</v>
      </c>
      <c r="G47" s="1">
        <f>Forst_Wald!I47+Forst_Wald!K47</f>
        <v>0</v>
      </c>
      <c r="H47" s="2">
        <f t="shared" ref="H47:H54" si="7">G47/$I47</f>
        <v>0</v>
      </c>
      <c r="I47" s="3">
        <f>Forst_Wald!M47</f>
        <v>29</v>
      </c>
      <c r="J47" s="3">
        <f>Forst_Wald!N47</f>
        <v>9</v>
      </c>
      <c r="K47" s="35">
        <f t="shared" si="5"/>
        <v>38</v>
      </c>
      <c r="L47" s="34"/>
      <c r="M47" s="34"/>
      <c r="N47" s="34"/>
      <c r="O47" s="34"/>
    </row>
    <row r="48" spans="2:15" s="123" customFormat="1" x14ac:dyDescent="0.2">
      <c r="B48" s="23" t="s">
        <v>22</v>
      </c>
      <c r="C48" s="1">
        <f>Forst_Wald!C48+Forst_Wald!E48</f>
        <v>8</v>
      </c>
      <c r="D48" s="2">
        <f t="shared" si="6"/>
        <v>0.21052631578947367</v>
      </c>
      <c r="E48" s="1">
        <f>Forst_Wald!G48</f>
        <v>10</v>
      </c>
      <c r="F48" s="2">
        <f t="shared" si="6"/>
        <v>0.26315789473684209</v>
      </c>
      <c r="G48" s="1">
        <f>Forst_Wald!I48+Forst_Wald!K48</f>
        <v>20</v>
      </c>
      <c r="H48" s="2">
        <f t="shared" si="7"/>
        <v>0.52631578947368418</v>
      </c>
      <c r="I48" s="3">
        <f>Forst_Wald!M48</f>
        <v>38</v>
      </c>
      <c r="J48" s="3">
        <f>Forst_Wald!N48</f>
        <v>0</v>
      </c>
      <c r="K48" s="35">
        <f t="shared" si="5"/>
        <v>38</v>
      </c>
      <c r="L48" s="34"/>
      <c r="M48" s="34"/>
      <c r="N48" s="34"/>
      <c r="O48" s="34"/>
    </row>
    <row r="49" spans="2:17" x14ac:dyDescent="0.2">
      <c r="B49" s="23" t="s">
        <v>10</v>
      </c>
      <c r="C49" s="1">
        <f>Forst_Wald!C49+Forst_Wald!E49</f>
        <v>30</v>
      </c>
      <c r="D49" s="2">
        <f t="shared" si="6"/>
        <v>1</v>
      </c>
      <c r="E49" s="1">
        <f>Forst_Wald!G49</f>
        <v>0</v>
      </c>
      <c r="F49" s="2">
        <f t="shared" si="6"/>
        <v>0</v>
      </c>
      <c r="G49" s="1">
        <f>Forst_Wald!I49+Forst_Wald!K49</f>
        <v>0</v>
      </c>
      <c r="H49" s="2">
        <f t="shared" si="7"/>
        <v>0</v>
      </c>
      <c r="I49" s="3">
        <f>Forst_Wald!M49</f>
        <v>30</v>
      </c>
      <c r="J49" s="3">
        <f>Forst_Wald!N49</f>
        <v>8</v>
      </c>
      <c r="K49" s="35">
        <f t="shared" si="5"/>
        <v>38</v>
      </c>
    </row>
    <row r="50" spans="2:17" x14ac:dyDescent="0.2">
      <c r="B50" s="23" t="s">
        <v>11</v>
      </c>
      <c r="C50" s="1">
        <f>Forst_Wald!C50+Forst_Wald!E50</f>
        <v>29</v>
      </c>
      <c r="D50" s="2">
        <f t="shared" si="6"/>
        <v>0.96666666666666667</v>
      </c>
      <c r="E50" s="1">
        <f>Forst_Wald!G50</f>
        <v>0</v>
      </c>
      <c r="F50" s="2">
        <f t="shared" si="6"/>
        <v>0</v>
      </c>
      <c r="G50" s="1">
        <f>Forst_Wald!I50+Forst_Wald!K50</f>
        <v>1</v>
      </c>
      <c r="H50" s="2">
        <f t="shared" si="7"/>
        <v>3.3333333333333333E-2</v>
      </c>
      <c r="I50" s="3">
        <f>Forst_Wald!M50</f>
        <v>30</v>
      </c>
      <c r="J50" s="3">
        <f>Forst_Wald!N50</f>
        <v>8</v>
      </c>
      <c r="K50" s="35">
        <f t="shared" si="5"/>
        <v>38</v>
      </c>
    </row>
    <row r="51" spans="2:17" x14ac:dyDescent="0.2">
      <c r="B51" s="23" t="s">
        <v>12</v>
      </c>
      <c r="C51" s="1">
        <f>Forst_Wald!C51+Forst_Wald!E51</f>
        <v>29</v>
      </c>
      <c r="D51" s="2">
        <f t="shared" si="6"/>
        <v>1</v>
      </c>
      <c r="E51" s="1">
        <f>Forst_Wald!G51</f>
        <v>0</v>
      </c>
      <c r="F51" s="2">
        <f t="shared" si="6"/>
        <v>0</v>
      </c>
      <c r="G51" s="1">
        <f>Forst_Wald!I51+Forst_Wald!K51</f>
        <v>0</v>
      </c>
      <c r="H51" s="2">
        <f t="shared" si="7"/>
        <v>0</v>
      </c>
      <c r="I51" s="3">
        <f>Forst_Wald!M51</f>
        <v>29</v>
      </c>
      <c r="J51" s="3">
        <f>Forst_Wald!N51</f>
        <v>9</v>
      </c>
      <c r="K51" s="35">
        <f t="shared" si="5"/>
        <v>38</v>
      </c>
    </row>
    <row r="52" spans="2:17" ht="24" x14ac:dyDescent="0.2">
      <c r="B52" s="23" t="s">
        <v>13</v>
      </c>
      <c r="C52" s="1">
        <f>Forst_Wald!C52+Forst_Wald!E52</f>
        <v>28</v>
      </c>
      <c r="D52" s="2">
        <f t="shared" si="6"/>
        <v>0.93333333333333335</v>
      </c>
      <c r="E52" s="1">
        <f>Forst_Wald!G52</f>
        <v>1</v>
      </c>
      <c r="F52" s="2">
        <f t="shared" si="6"/>
        <v>3.3333333333333333E-2</v>
      </c>
      <c r="G52" s="1">
        <f>Forst_Wald!I52+Forst_Wald!K52</f>
        <v>1</v>
      </c>
      <c r="H52" s="2">
        <f t="shared" si="7"/>
        <v>3.3333333333333333E-2</v>
      </c>
      <c r="I52" s="3">
        <f>Forst_Wald!M52</f>
        <v>30</v>
      </c>
      <c r="J52" s="3">
        <f>Forst_Wald!N52</f>
        <v>8</v>
      </c>
      <c r="K52" s="35">
        <f t="shared" si="5"/>
        <v>38</v>
      </c>
    </row>
    <row r="53" spans="2:17" x14ac:dyDescent="0.2">
      <c r="B53" s="23" t="s">
        <v>14</v>
      </c>
      <c r="C53" s="1">
        <f>Forst_Wald!C53+Forst_Wald!E53</f>
        <v>28</v>
      </c>
      <c r="D53" s="2">
        <f t="shared" si="6"/>
        <v>0.96551724137931039</v>
      </c>
      <c r="E53" s="1">
        <f>Forst_Wald!G53</f>
        <v>1</v>
      </c>
      <c r="F53" s="2">
        <f t="shared" si="6"/>
        <v>3.4482758620689655E-2</v>
      </c>
      <c r="G53" s="1">
        <f>Forst_Wald!I53+Forst_Wald!K53</f>
        <v>0</v>
      </c>
      <c r="H53" s="2">
        <f t="shared" si="7"/>
        <v>0</v>
      </c>
      <c r="I53" s="3">
        <f>Forst_Wald!M53</f>
        <v>29</v>
      </c>
      <c r="J53" s="3">
        <f>Forst_Wald!N53</f>
        <v>9</v>
      </c>
      <c r="K53" s="35">
        <f t="shared" si="5"/>
        <v>38</v>
      </c>
    </row>
    <row r="54" spans="2:17" x14ac:dyDescent="0.2">
      <c r="B54" s="23" t="s">
        <v>15</v>
      </c>
      <c r="C54" s="1">
        <f>Forst_Wald!C54+Forst_Wald!E54</f>
        <v>27</v>
      </c>
      <c r="D54" s="2">
        <f t="shared" si="6"/>
        <v>0.9</v>
      </c>
      <c r="E54" s="1">
        <f>Forst_Wald!G54</f>
        <v>2</v>
      </c>
      <c r="F54" s="2">
        <f t="shared" si="6"/>
        <v>6.6666666666666666E-2</v>
      </c>
      <c r="G54" s="1">
        <f>Forst_Wald!I54+Forst_Wald!K54</f>
        <v>1</v>
      </c>
      <c r="H54" s="2">
        <f t="shared" si="7"/>
        <v>3.3333333333333333E-2</v>
      </c>
      <c r="I54" s="3">
        <f>Forst_Wald!M54</f>
        <v>30</v>
      </c>
      <c r="J54" s="3">
        <f>Forst_Wald!N54</f>
        <v>8</v>
      </c>
      <c r="K54" s="35">
        <f t="shared" si="5"/>
        <v>38</v>
      </c>
    </row>
    <row r="55" spans="2:17" x14ac:dyDescent="0.2">
      <c r="B55" s="33"/>
      <c r="C55" s="104"/>
      <c r="D55" s="6"/>
      <c r="E55" s="105"/>
      <c r="F55" s="6"/>
      <c r="G55" s="12"/>
      <c r="H55" s="6"/>
      <c r="I55" s="105"/>
      <c r="J55" s="6"/>
      <c r="K55" s="12"/>
      <c r="L55" s="6"/>
      <c r="M55" s="12"/>
      <c r="N55" s="12"/>
      <c r="O55" s="12"/>
    </row>
    <row r="56" spans="2:17" x14ac:dyDescent="0.2">
      <c r="B56" s="33"/>
      <c r="C56" s="104"/>
      <c r="D56" s="6"/>
      <c r="E56" s="105"/>
      <c r="F56" s="6"/>
      <c r="G56" s="12"/>
      <c r="H56" s="6"/>
      <c r="I56" s="105"/>
      <c r="J56" s="6"/>
      <c r="K56" s="12"/>
      <c r="L56" s="6"/>
      <c r="M56" s="12"/>
      <c r="N56" s="12"/>
      <c r="O56" s="12"/>
    </row>
    <row r="57" spans="2:17" x14ac:dyDescent="0.2">
      <c r="B57" s="33"/>
      <c r="C57" s="102" t="s">
        <v>23</v>
      </c>
      <c r="E57" s="105"/>
      <c r="F57" s="6"/>
      <c r="G57" s="12"/>
      <c r="H57" s="6"/>
      <c r="I57" s="105"/>
      <c r="J57" s="6"/>
      <c r="K57" s="12"/>
      <c r="L57" s="6"/>
      <c r="M57" s="12"/>
      <c r="N57" s="12"/>
      <c r="O57" s="12"/>
    </row>
    <row r="59" spans="2:17" x14ac:dyDescent="0.2">
      <c r="B59" s="106"/>
      <c r="C59" s="265" t="s">
        <v>323</v>
      </c>
      <c r="D59" s="266"/>
      <c r="E59" s="266"/>
      <c r="F59" s="266"/>
      <c r="G59" s="266"/>
      <c r="H59" s="266"/>
      <c r="I59" s="266"/>
      <c r="J59" s="266"/>
      <c r="K59" s="266"/>
      <c r="L59" s="182"/>
      <c r="M59" s="183"/>
      <c r="N59" s="183"/>
      <c r="O59" s="183"/>
      <c r="P59" s="180"/>
    </row>
    <row r="60" spans="2:17" ht="58.15" customHeight="1" x14ac:dyDescent="0.2">
      <c r="B60" s="13" t="s">
        <v>25</v>
      </c>
      <c r="C60" s="86" t="s">
        <v>507</v>
      </c>
      <c r="D60" s="209"/>
      <c r="E60" s="209"/>
      <c r="F60" s="209"/>
      <c r="G60" s="86" t="s">
        <v>508</v>
      </c>
      <c r="H60" s="85"/>
      <c r="I60" s="246" t="s">
        <v>512</v>
      </c>
      <c r="J60" s="209" t="s">
        <v>5</v>
      </c>
      <c r="K60" s="86" t="s">
        <v>355</v>
      </c>
      <c r="Q60" s="107"/>
    </row>
    <row r="61" spans="2:17" x14ac:dyDescent="0.2">
      <c r="B61" s="15" t="s">
        <v>27</v>
      </c>
      <c r="C61" s="1">
        <f>Forst_Wald!C61+Forst_Wald!E61</f>
        <v>43</v>
      </c>
      <c r="D61" s="2">
        <f>C61/$I61</f>
        <v>0.60563380281690138</v>
      </c>
      <c r="E61" s="1">
        <f>Forst_Wald!G61</f>
        <v>12</v>
      </c>
      <c r="F61" s="2">
        <f>E61/$I61</f>
        <v>0.16901408450704225</v>
      </c>
      <c r="G61" s="1">
        <f>Forst_Wald!I61+Forst_Wald!K61</f>
        <v>16</v>
      </c>
      <c r="H61" s="2">
        <f>G61/$I61</f>
        <v>0.22535211267605634</v>
      </c>
      <c r="I61" s="3">
        <f>Forst_Wald!M61</f>
        <v>71</v>
      </c>
      <c r="J61" s="3">
        <f>Forst_Wald!N61</f>
        <v>0</v>
      </c>
      <c r="K61" s="35">
        <f t="shared" ref="K61:K63" si="8">I61+J61</f>
        <v>71</v>
      </c>
      <c r="Q61" s="18"/>
    </row>
    <row r="62" spans="2:17" x14ac:dyDescent="0.2">
      <c r="B62" s="15" t="s">
        <v>28</v>
      </c>
      <c r="C62" s="1">
        <f>Forst_Wald!C62+Forst_Wald!E62</f>
        <v>25</v>
      </c>
      <c r="D62" s="2">
        <f t="shared" ref="D62:D63" si="9">C62/$I62</f>
        <v>0.75757575757575757</v>
      </c>
      <c r="E62" s="1">
        <f>Forst_Wald!G62</f>
        <v>6</v>
      </c>
      <c r="F62" s="2">
        <f t="shared" ref="F62:F63" si="10">E62/$I62</f>
        <v>0.18181818181818182</v>
      </c>
      <c r="G62" s="1">
        <f>Forst_Wald!I62+Forst_Wald!K62</f>
        <v>2</v>
      </c>
      <c r="H62" s="2">
        <f t="shared" ref="H62:H63" si="11">G62/$I62</f>
        <v>6.0606060606060608E-2</v>
      </c>
      <c r="I62" s="3">
        <f>Forst_Wald!M62</f>
        <v>33</v>
      </c>
      <c r="J62" s="3">
        <f>Forst_Wald!N62</f>
        <v>0</v>
      </c>
      <c r="K62" s="35">
        <f t="shared" si="8"/>
        <v>33</v>
      </c>
      <c r="Q62" s="113"/>
    </row>
    <row r="63" spans="2:17" x14ac:dyDescent="0.2">
      <c r="B63" s="15" t="s">
        <v>29</v>
      </c>
      <c r="C63" s="1">
        <f>Forst_Wald!C63+Forst_Wald!E63</f>
        <v>18</v>
      </c>
      <c r="D63" s="2">
        <f t="shared" si="9"/>
        <v>0.47368421052631576</v>
      </c>
      <c r="E63" s="1">
        <f>Forst_Wald!G63</f>
        <v>6</v>
      </c>
      <c r="F63" s="2">
        <f t="shared" si="10"/>
        <v>0.15789473684210525</v>
      </c>
      <c r="G63" s="1">
        <f>Forst_Wald!I63+Forst_Wald!K63</f>
        <v>14</v>
      </c>
      <c r="H63" s="2">
        <f t="shared" si="11"/>
        <v>0.36842105263157893</v>
      </c>
      <c r="I63" s="3">
        <f>Forst_Wald!M63</f>
        <v>38</v>
      </c>
      <c r="J63" s="3">
        <f>Forst_Wald!N63</f>
        <v>0</v>
      </c>
      <c r="K63" s="35">
        <f t="shared" si="8"/>
        <v>38</v>
      </c>
      <c r="Q63" s="113"/>
    </row>
    <row r="64" spans="2:17" x14ac:dyDescent="0.2">
      <c r="B64" s="14"/>
      <c r="C64" s="20"/>
      <c r="D64" s="20"/>
      <c r="E64" s="20"/>
      <c r="F64" s="20"/>
      <c r="G64" s="20"/>
      <c r="H64" s="20"/>
      <c r="I64" s="19"/>
      <c r="J64" s="20"/>
      <c r="K64" s="202"/>
      <c r="L64" s="203"/>
      <c r="M64" s="111"/>
      <c r="N64" s="112"/>
      <c r="O64" s="113"/>
      <c r="Q64" s="113"/>
    </row>
    <row r="65" spans="2:17" x14ac:dyDescent="0.2">
      <c r="C65" s="21"/>
      <c r="D65" s="21"/>
      <c r="E65" s="22"/>
      <c r="F65" s="22"/>
      <c r="G65" s="22"/>
      <c r="H65" s="22"/>
      <c r="I65" s="114"/>
      <c r="J65" s="115"/>
      <c r="K65" s="115"/>
      <c r="L65" s="114"/>
      <c r="M65" s="116"/>
      <c r="N65" s="112"/>
      <c r="O65" s="113"/>
      <c r="Q65" s="113"/>
    </row>
    <row r="66" spans="2:17" x14ac:dyDescent="0.2">
      <c r="C66" s="102" t="s">
        <v>30</v>
      </c>
    </row>
    <row r="68" spans="2:17" ht="15" customHeight="1" x14ac:dyDescent="0.2">
      <c r="B68" s="253" t="s">
        <v>31</v>
      </c>
      <c r="C68" s="247" t="s">
        <v>27</v>
      </c>
      <c r="D68" s="248"/>
      <c r="E68" s="248"/>
      <c r="F68" s="248"/>
      <c r="G68" s="248"/>
      <c r="H68" s="248"/>
      <c r="I68" s="248"/>
      <c r="J68" s="248"/>
      <c r="K68" s="248"/>
      <c r="L68" s="178"/>
      <c r="M68" s="25"/>
      <c r="N68" s="25"/>
      <c r="O68" s="25"/>
    </row>
    <row r="69" spans="2:17" x14ac:dyDescent="0.2">
      <c r="B69" s="253"/>
      <c r="C69" s="250"/>
      <c r="D69" s="251"/>
      <c r="E69" s="251"/>
      <c r="F69" s="251"/>
      <c r="G69" s="251"/>
      <c r="H69" s="251"/>
      <c r="I69" s="251"/>
      <c r="J69" s="251"/>
      <c r="K69" s="251"/>
      <c r="L69" s="178"/>
      <c r="M69" s="25"/>
      <c r="N69" s="25"/>
      <c r="O69" s="25"/>
    </row>
    <row r="70" spans="2:17" ht="12" customHeight="1" x14ac:dyDescent="0.2">
      <c r="B70" s="253"/>
      <c r="C70" s="258" t="s">
        <v>331</v>
      </c>
      <c r="D70" s="278"/>
      <c r="E70" s="206"/>
      <c r="F70" s="206"/>
      <c r="G70" s="274" t="s">
        <v>332</v>
      </c>
      <c r="H70" s="206"/>
      <c r="I70" s="274" t="s">
        <v>354</v>
      </c>
      <c r="J70" s="276" t="s">
        <v>5</v>
      </c>
      <c r="K70" s="258" t="s">
        <v>355</v>
      </c>
    </row>
    <row r="71" spans="2:17" ht="24.75" customHeight="1" x14ac:dyDescent="0.2">
      <c r="B71" s="253"/>
      <c r="C71" s="258"/>
      <c r="D71" s="279"/>
      <c r="E71" s="207"/>
      <c r="F71" s="207"/>
      <c r="G71" s="275"/>
      <c r="H71" s="207"/>
      <c r="I71" s="275"/>
      <c r="J71" s="276"/>
      <c r="K71" s="258"/>
    </row>
    <row r="72" spans="2:17" x14ac:dyDescent="0.2">
      <c r="B72" s="23" t="s">
        <v>33</v>
      </c>
      <c r="C72" s="1">
        <f>Forst_Wald!C72+Forst_Wald!E72</f>
        <v>16</v>
      </c>
      <c r="D72" s="2">
        <f>C72/$I72</f>
        <v>0.22535211267605634</v>
      </c>
      <c r="E72" s="1">
        <f>Forst_Wald!G72</f>
        <v>7</v>
      </c>
      <c r="F72" s="2">
        <f>E72/$I72</f>
        <v>9.8591549295774641E-2</v>
      </c>
      <c r="G72" s="1">
        <f>Forst_Wald!I72+Forst_Wald!K72</f>
        <v>48</v>
      </c>
      <c r="H72" s="2">
        <f>G72/$I72</f>
        <v>0.676056338028169</v>
      </c>
      <c r="I72" s="3">
        <f>Forst_Wald!M72</f>
        <v>71</v>
      </c>
      <c r="J72" s="3">
        <f>Forst_Wald!N72</f>
        <v>0</v>
      </c>
      <c r="K72" s="35">
        <f t="shared" ref="K72:K74" si="12">I72+J72</f>
        <v>71</v>
      </c>
    </row>
    <row r="73" spans="2:17" x14ac:dyDescent="0.2">
      <c r="B73" s="23" t="s">
        <v>34</v>
      </c>
      <c r="C73" s="1">
        <f>Forst_Wald!C73+Forst_Wald!E73</f>
        <v>21</v>
      </c>
      <c r="D73" s="2">
        <f t="shared" ref="D73:D74" si="13">C73/$I73</f>
        <v>0.3</v>
      </c>
      <c r="E73" s="1">
        <f>Forst_Wald!G73</f>
        <v>16</v>
      </c>
      <c r="F73" s="2">
        <f t="shared" ref="F73:F74" si="14">E73/$I73</f>
        <v>0.22857142857142856</v>
      </c>
      <c r="G73" s="1">
        <f>Forst_Wald!I73+Forst_Wald!K73</f>
        <v>33</v>
      </c>
      <c r="H73" s="2">
        <f t="shared" ref="H73:H74" si="15">G73/$I73</f>
        <v>0.47142857142857142</v>
      </c>
      <c r="I73" s="3">
        <f>Forst_Wald!M73</f>
        <v>70</v>
      </c>
      <c r="J73" s="3">
        <f>Forst_Wald!N73</f>
        <v>1</v>
      </c>
      <c r="K73" s="35">
        <f t="shared" si="12"/>
        <v>71</v>
      </c>
    </row>
    <row r="74" spans="2:17" x14ac:dyDescent="0.2">
      <c r="B74" s="23" t="s">
        <v>35</v>
      </c>
      <c r="C74" s="1">
        <f>Forst_Wald!C74+Forst_Wald!E74</f>
        <v>34</v>
      </c>
      <c r="D74" s="2">
        <f t="shared" si="13"/>
        <v>0.47887323943661969</v>
      </c>
      <c r="E74" s="1">
        <f>Forst_Wald!G74</f>
        <v>16</v>
      </c>
      <c r="F74" s="2">
        <f t="shared" si="14"/>
        <v>0.22535211267605634</v>
      </c>
      <c r="G74" s="1">
        <f>Forst_Wald!I74+Forst_Wald!K74</f>
        <v>21</v>
      </c>
      <c r="H74" s="2">
        <f t="shared" si="15"/>
        <v>0.29577464788732394</v>
      </c>
      <c r="I74" s="3">
        <f>Forst_Wald!M74</f>
        <v>71</v>
      </c>
      <c r="J74" s="3">
        <f>Forst_Wald!N74</f>
        <v>0</v>
      </c>
      <c r="K74" s="35">
        <f t="shared" si="12"/>
        <v>71</v>
      </c>
    </row>
    <row r="77" spans="2:17" x14ac:dyDescent="0.2">
      <c r="C77" s="102" t="s">
        <v>36</v>
      </c>
    </row>
    <row r="79" spans="2:17" ht="15" customHeight="1" x14ac:dyDescent="0.2">
      <c r="B79" s="253" t="s">
        <v>31</v>
      </c>
      <c r="C79" s="247" t="s">
        <v>28</v>
      </c>
      <c r="D79" s="248"/>
      <c r="E79" s="248"/>
      <c r="F79" s="248"/>
      <c r="G79" s="248"/>
      <c r="H79" s="248"/>
      <c r="I79" s="248"/>
      <c r="J79" s="248"/>
      <c r="K79" s="248"/>
      <c r="L79" s="178"/>
      <c r="M79" s="25"/>
      <c r="N79" s="25"/>
      <c r="O79" s="25"/>
    </row>
    <row r="80" spans="2:17" x14ac:dyDescent="0.2">
      <c r="B80" s="253"/>
      <c r="C80" s="250"/>
      <c r="D80" s="251"/>
      <c r="E80" s="251"/>
      <c r="F80" s="251"/>
      <c r="G80" s="251"/>
      <c r="H80" s="251"/>
      <c r="I80" s="251"/>
      <c r="J80" s="251"/>
      <c r="K80" s="251"/>
      <c r="L80" s="178"/>
      <c r="M80" s="25"/>
      <c r="N80" s="25"/>
      <c r="O80" s="25"/>
    </row>
    <row r="81" spans="2:15" s="123" customFormat="1" ht="12" customHeight="1" x14ac:dyDescent="0.2">
      <c r="B81" s="253"/>
      <c r="C81" s="258" t="s">
        <v>331</v>
      </c>
      <c r="D81" s="278"/>
      <c r="E81" s="206"/>
      <c r="F81" s="206"/>
      <c r="G81" s="274" t="s">
        <v>332</v>
      </c>
      <c r="H81" s="206"/>
      <c r="I81" s="274" t="s">
        <v>354</v>
      </c>
      <c r="J81" s="276" t="s">
        <v>5</v>
      </c>
      <c r="K81" s="258" t="s">
        <v>355</v>
      </c>
      <c r="L81" s="34"/>
      <c r="M81" s="34"/>
      <c r="N81" s="34"/>
      <c r="O81" s="34"/>
    </row>
    <row r="82" spans="2:15" s="123" customFormat="1" ht="24.75" customHeight="1" x14ac:dyDescent="0.2">
      <c r="B82" s="253"/>
      <c r="C82" s="258"/>
      <c r="D82" s="279"/>
      <c r="E82" s="207"/>
      <c r="F82" s="207"/>
      <c r="G82" s="275"/>
      <c r="H82" s="207"/>
      <c r="I82" s="275"/>
      <c r="J82" s="276"/>
      <c r="K82" s="258"/>
      <c r="L82" s="34"/>
      <c r="M82" s="34"/>
      <c r="N82" s="34"/>
      <c r="O82" s="34"/>
    </row>
    <row r="83" spans="2:15" s="123" customFormat="1" x14ac:dyDescent="0.2">
      <c r="B83" s="23" t="s">
        <v>33</v>
      </c>
      <c r="C83" s="1">
        <f>Forst_Wald!C83+Forst_Wald!E83</f>
        <v>15</v>
      </c>
      <c r="D83" s="2">
        <f>C83/$I83</f>
        <v>0.45454545454545453</v>
      </c>
      <c r="E83" s="1">
        <f>Forst_Wald!G83</f>
        <v>4</v>
      </c>
      <c r="F83" s="2">
        <f>E83/$I83</f>
        <v>0.12121212121212122</v>
      </c>
      <c r="G83" s="1">
        <f>Forst_Wald!I83+Forst_Wald!K83</f>
        <v>14</v>
      </c>
      <c r="H83" s="2">
        <f>G83/$I83</f>
        <v>0.42424242424242425</v>
      </c>
      <c r="I83" s="3">
        <f>Forst_Wald!M83</f>
        <v>33</v>
      </c>
      <c r="J83" s="3">
        <f>Forst_Wald!N83</f>
        <v>0</v>
      </c>
      <c r="K83" s="35">
        <f t="shared" ref="K83:K85" si="16">I83+J83</f>
        <v>33</v>
      </c>
      <c r="L83" s="34"/>
      <c r="M83" s="34"/>
      <c r="N83" s="34"/>
      <c r="O83" s="34"/>
    </row>
    <row r="84" spans="2:15" s="123" customFormat="1" x14ac:dyDescent="0.2">
      <c r="B84" s="23" t="s">
        <v>34</v>
      </c>
      <c r="C84" s="1">
        <f>Forst_Wald!C84+Forst_Wald!E84</f>
        <v>11</v>
      </c>
      <c r="D84" s="2">
        <f t="shared" ref="D84:F85" si="17">C84/$I84</f>
        <v>0.33333333333333331</v>
      </c>
      <c r="E84" s="1">
        <f>Forst_Wald!G84</f>
        <v>9</v>
      </c>
      <c r="F84" s="2">
        <f t="shared" si="17"/>
        <v>0.27272727272727271</v>
      </c>
      <c r="G84" s="1">
        <f>Forst_Wald!I84+Forst_Wald!K84</f>
        <v>13</v>
      </c>
      <c r="H84" s="2">
        <f t="shared" ref="H84:H85" si="18">G84/$I84</f>
        <v>0.39393939393939392</v>
      </c>
      <c r="I84" s="3">
        <f>Forst_Wald!M84</f>
        <v>33</v>
      </c>
      <c r="J84" s="3">
        <f>Forst_Wald!N84</f>
        <v>0</v>
      </c>
      <c r="K84" s="35">
        <f t="shared" si="16"/>
        <v>33</v>
      </c>
      <c r="L84" s="34"/>
      <c r="M84" s="34"/>
      <c r="N84" s="34"/>
      <c r="O84" s="34"/>
    </row>
    <row r="85" spans="2:15" s="123" customFormat="1" x14ac:dyDescent="0.2">
      <c r="B85" s="23" t="s">
        <v>35</v>
      </c>
      <c r="C85" s="1">
        <f>Forst_Wald!C85+Forst_Wald!E85</f>
        <v>18</v>
      </c>
      <c r="D85" s="2">
        <f t="shared" si="17"/>
        <v>0.54545454545454541</v>
      </c>
      <c r="E85" s="1">
        <f>Forst_Wald!G85</f>
        <v>8</v>
      </c>
      <c r="F85" s="2">
        <f t="shared" si="17"/>
        <v>0.24242424242424243</v>
      </c>
      <c r="G85" s="1">
        <f>Forst_Wald!I85+Forst_Wald!K85</f>
        <v>7</v>
      </c>
      <c r="H85" s="2">
        <f t="shared" si="18"/>
        <v>0.21212121212121213</v>
      </c>
      <c r="I85" s="3">
        <f>Forst_Wald!M85</f>
        <v>33</v>
      </c>
      <c r="J85" s="3">
        <f>Forst_Wald!N85</f>
        <v>0</v>
      </c>
      <c r="K85" s="35">
        <f t="shared" si="16"/>
        <v>33</v>
      </c>
      <c r="L85" s="34"/>
      <c r="M85" s="34"/>
      <c r="N85" s="34"/>
      <c r="O85" s="34"/>
    </row>
    <row r="88" spans="2:15" s="123" customFormat="1" x14ac:dyDescent="0.2">
      <c r="B88" s="34"/>
      <c r="C88" s="102" t="s">
        <v>37</v>
      </c>
      <c r="D88" s="34"/>
      <c r="E88" s="34"/>
      <c r="F88" s="34"/>
      <c r="G88" s="34"/>
      <c r="H88" s="34"/>
      <c r="I88" s="34"/>
      <c r="J88" s="34"/>
      <c r="K88" s="34"/>
      <c r="L88" s="34"/>
      <c r="M88" s="34"/>
      <c r="N88" s="34"/>
      <c r="O88" s="34"/>
    </row>
    <row r="90" spans="2:15" s="123" customFormat="1" ht="15" customHeight="1" x14ac:dyDescent="0.2">
      <c r="B90" s="253" t="s">
        <v>31</v>
      </c>
      <c r="C90" s="247" t="s">
        <v>29</v>
      </c>
      <c r="D90" s="248"/>
      <c r="E90" s="248"/>
      <c r="F90" s="248"/>
      <c r="G90" s="248"/>
      <c r="H90" s="248"/>
      <c r="I90" s="248"/>
      <c r="J90" s="248"/>
      <c r="K90" s="249"/>
      <c r="L90" s="178"/>
      <c r="M90" s="25"/>
      <c r="N90" s="25"/>
      <c r="O90" s="25"/>
    </row>
    <row r="91" spans="2:15" s="123" customFormat="1" x14ac:dyDescent="0.2">
      <c r="B91" s="253"/>
      <c r="C91" s="250"/>
      <c r="D91" s="251"/>
      <c r="E91" s="251"/>
      <c r="F91" s="251"/>
      <c r="G91" s="251"/>
      <c r="H91" s="251"/>
      <c r="I91" s="251"/>
      <c r="J91" s="251"/>
      <c r="K91" s="252"/>
      <c r="L91" s="178"/>
      <c r="M91" s="25"/>
      <c r="N91" s="25"/>
      <c r="O91" s="25"/>
    </row>
    <row r="92" spans="2:15" s="123" customFormat="1" ht="12" customHeight="1" x14ac:dyDescent="0.2">
      <c r="B92" s="253"/>
      <c r="C92" s="258" t="s">
        <v>331</v>
      </c>
      <c r="D92" s="278"/>
      <c r="E92" s="206"/>
      <c r="F92" s="206"/>
      <c r="G92" s="274" t="s">
        <v>332</v>
      </c>
      <c r="H92" s="206"/>
      <c r="I92" s="274" t="s">
        <v>354</v>
      </c>
      <c r="J92" s="276" t="s">
        <v>5</v>
      </c>
      <c r="K92" s="258" t="s">
        <v>355</v>
      </c>
      <c r="L92" s="34"/>
      <c r="M92" s="34"/>
      <c r="N92" s="34"/>
      <c r="O92" s="34"/>
    </row>
    <row r="93" spans="2:15" s="123" customFormat="1" ht="24.6" customHeight="1" x14ac:dyDescent="0.2">
      <c r="B93" s="253"/>
      <c r="C93" s="258"/>
      <c r="D93" s="279"/>
      <c r="E93" s="207"/>
      <c r="F93" s="207"/>
      <c r="G93" s="275"/>
      <c r="H93" s="207"/>
      <c r="I93" s="275"/>
      <c r="J93" s="276"/>
      <c r="K93" s="258"/>
      <c r="L93" s="34"/>
      <c r="M93" s="34"/>
      <c r="N93" s="34"/>
      <c r="O93" s="34"/>
    </row>
    <row r="94" spans="2:15" s="123" customFormat="1" x14ac:dyDescent="0.2">
      <c r="B94" s="23" t="s">
        <v>33</v>
      </c>
      <c r="C94" s="1">
        <f>Forst_Wald!C94+Forst_Wald!E94</f>
        <v>1</v>
      </c>
      <c r="D94" s="2">
        <f>C94/$I94</f>
        <v>2.6315789473684209E-2</v>
      </c>
      <c r="E94" s="1">
        <f>Forst_Wald!G94</f>
        <v>3</v>
      </c>
      <c r="F94" s="2">
        <f>E94/$I94</f>
        <v>7.8947368421052627E-2</v>
      </c>
      <c r="G94" s="1">
        <f>Forst_Wald!I94+Forst_Wald!K94</f>
        <v>34</v>
      </c>
      <c r="H94" s="2">
        <f>G94/$I94</f>
        <v>0.89473684210526316</v>
      </c>
      <c r="I94" s="3">
        <f>Forst_Wald!M94</f>
        <v>38</v>
      </c>
      <c r="J94" s="3">
        <f>Forst_Wald!N94</f>
        <v>0</v>
      </c>
      <c r="K94" s="3">
        <f>Forst_Wald!O94</f>
        <v>38</v>
      </c>
      <c r="L94" s="34"/>
      <c r="M94" s="34"/>
      <c r="N94" s="34"/>
      <c r="O94" s="34"/>
    </row>
    <row r="95" spans="2:15" s="123" customFormat="1" x14ac:dyDescent="0.2">
      <c r="B95" s="23" t="s">
        <v>34</v>
      </c>
      <c r="C95" s="1">
        <f>Forst_Wald!C95+Forst_Wald!E95</f>
        <v>10</v>
      </c>
      <c r="D95" s="2">
        <f t="shared" ref="D95:F96" si="19">C95/$I95</f>
        <v>0.27027027027027029</v>
      </c>
      <c r="E95" s="1">
        <f>Forst_Wald!G95</f>
        <v>7</v>
      </c>
      <c r="F95" s="2">
        <f t="shared" si="19"/>
        <v>0.1891891891891892</v>
      </c>
      <c r="G95" s="1">
        <f>Forst_Wald!I95+Forst_Wald!K95</f>
        <v>20</v>
      </c>
      <c r="H95" s="2">
        <f t="shared" ref="H95:H96" si="20">G95/$I95</f>
        <v>0.54054054054054057</v>
      </c>
      <c r="I95" s="3">
        <f>Forst_Wald!M95</f>
        <v>37</v>
      </c>
      <c r="J95" s="3">
        <f>Forst_Wald!N95</f>
        <v>1</v>
      </c>
      <c r="K95" s="3">
        <f>Forst_Wald!O95</f>
        <v>38</v>
      </c>
      <c r="L95" s="34"/>
      <c r="M95" s="34"/>
      <c r="N95" s="34"/>
      <c r="O95" s="34"/>
    </row>
    <row r="96" spans="2:15" s="123" customFormat="1" x14ac:dyDescent="0.2">
      <c r="B96" s="23" t="s">
        <v>35</v>
      </c>
      <c r="C96" s="1">
        <f>Forst_Wald!C96+Forst_Wald!E96</f>
        <v>16</v>
      </c>
      <c r="D96" s="2">
        <f t="shared" si="19"/>
        <v>0.42105263157894735</v>
      </c>
      <c r="E96" s="1">
        <f>Forst_Wald!G96</f>
        <v>8</v>
      </c>
      <c r="F96" s="2">
        <f t="shared" si="19"/>
        <v>0.21052631578947367</v>
      </c>
      <c r="G96" s="1">
        <f>Forst_Wald!I96+Forst_Wald!K96</f>
        <v>14</v>
      </c>
      <c r="H96" s="2">
        <f t="shared" si="20"/>
        <v>0.36842105263157893</v>
      </c>
      <c r="I96" s="3">
        <f>Forst_Wald!M96</f>
        <v>38</v>
      </c>
      <c r="J96" s="3">
        <f>Forst_Wald!N96</f>
        <v>0</v>
      </c>
      <c r="K96" s="3">
        <f>Forst_Wald!O96</f>
        <v>38</v>
      </c>
      <c r="L96" s="34"/>
      <c r="M96" s="34"/>
      <c r="N96" s="34"/>
      <c r="O96" s="34"/>
    </row>
    <row r="99" spans="2:15" s="123" customFormat="1" x14ac:dyDescent="0.2">
      <c r="B99" s="34"/>
      <c r="C99" s="102" t="s">
        <v>38</v>
      </c>
      <c r="D99" s="34"/>
      <c r="E99" s="34"/>
      <c r="F99" s="34"/>
      <c r="G99" s="34"/>
      <c r="H99" s="34"/>
      <c r="I99" s="34"/>
      <c r="J99" s="34"/>
      <c r="K99" s="34"/>
      <c r="L99" s="34"/>
      <c r="M99" s="34"/>
      <c r="N99" s="34"/>
      <c r="O99" s="34"/>
    </row>
    <row r="101" spans="2:15" s="123" customFormat="1" ht="15" customHeight="1" x14ac:dyDescent="0.2">
      <c r="B101" s="253" t="s">
        <v>39</v>
      </c>
      <c r="C101" s="247" t="s">
        <v>27</v>
      </c>
      <c r="D101" s="248"/>
      <c r="E101" s="248"/>
      <c r="F101" s="248"/>
      <c r="G101" s="248"/>
      <c r="H101" s="248"/>
      <c r="I101" s="248"/>
      <c r="J101" s="248"/>
      <c r="K101" s="248"/>
      <c r="L101" s="178"/>
      <c r="M101" s="25"/>
      <c r="N101" s="25"/>
      <c r="O101" s="25"/>
    </row>
    <row r="102" spans="2:15" s="123" customFormat="1" x14ac:dyDescent="0.2">
      <c r="B102" s="253"/>
      <c r="C102" s="250"/>
      <c r="D102" s="251"/>
      <c r="E102" s="251"/>
      <c r="F102" s="251"/>
      <c r="G102" s="251"/>
      <c r="H102" s="251"/>
      <c r="I102" s="251"/>
      <c r="J102" s="251"/>
      <c r="K102" s="251"/>
      <c r="L102" s="178"/>
      <c r="M102" s="25"/>
      <c r="N102" s="25"/>
      <c r="O102" s="25"/>
    </row>
    <row r="103" spans="2:15" s="123" customFormat="1" ht="37.9" customHeight="1" x14ac:dyDescent="0.2">
      <c r="B103" s="253"/>
      <c r="C103" s="208" t="s">
        <v>331</v>
      </c>
      <c r="D103" s="208"/>
      <c r="E103" s="208"/>
      <c r="F103" s="32"/>
      <c r="G103" s="208" t="s">
        <v>332</v>
      </c>
      <c r="H103" s="32"/>
      <c r="I103" s="208" t="s">
        <v>354</v>
      </c>
      <c r="J103" s="208" t="s">
        <v>5</v>
      </c>
      <c r="K103" s="208" t="s">
        <v>355</v>
      </c>
      <c r="L103" s="34"/>
      <c r="M103" s="34"/>
      <c r="N103" s="34"/>
      <c r="O103" s="34"/>
    </row>
    <row r="104" spans="2:15" s="123" customFormat="1" x14ac:dyDescent="0.2">
      <c r="B104" s="24" t="s">
        <v>40</v>
      </c>
      <c r="C104" s="1">
        <f>Forst_Wald!C104+Forst_Wald!E104</f>
        <v>25</v>
      </c>
      <c r="D104" s="2">
        <f>C104/$I104</f>
        <v>0.37313432835820898</v>
      </c>
      <c r="E104" s="1">
        <f>Forst_Wald!G104</f>
        <v>6</v>
      </c>
      <c r="F104" s="2">
        <f>E104/$I104</f>
        <v>8.9552238805970144E-2</v>
      </c>
      <c r="G104" s="1">
        <f>Forst_Wald!I104+Forst_Wald!K104</f>
        <v>36</v>
      </c>
      <c r="H104" s="2">
        <f>G104/$I104</f>
        <v>0.53731343283582089</v>
      </c>
      <c r="I104" s="3">
        <f>Forst_Wald!M104</f>
        <v>67</v>
      </c>
      <c r="J104" s="3">
        <f>Forst_Wald!N104</f>
        <v>4</v>
      </c>
      <c r="K104" s="3">
        <f>Forst_Wald!O104</f>
        <v>71</v>
      </c>
      <c r="L104" s="34"/>
      <c r="M104" s="34"/>
      <c r="N104" s="34"/>
      <c r="O104" s="34"/>
    </row>
    <row r="105" spans="2:15" s="123" customFormat="1" x14ac:dyDescent="0.2">
      <c r="B105" s="24" t="s">
        <v>41</v>
      </c>
      <c r="C105" s="1">
        <f>Forst_Wald!C105+Forst_Wald!E105</f>
        <v>32</v>
      </c>
      <c r="D105" s="2">
        <f t="shared" ref="D105:F110" si="21">C105/$I105</f>
        <v>0.55172413793103448</v>
      </c>
      <c r="E105" s="1">
        <f>Forst_Wald!G105</f>
        <v>13</v>
      </c>
      <c r="F105" s="2">
        <f t="shared" si="21"/>
        <v>0.22413793103448276</v>
      </c>
      <c r="G105" s="1">
        <f>Forst_Wald!I105+Forst_Wald!K105</f>
        <v>13</v>
      </c>
      <c r="H105" s="2">
        <f t="shared" ref="H105:H110" si="22">G105/$I105</f>
        <v>0.22413793103448276</v>
      </c>
      <c r="I105" s="3">
        <f>Forst_Wald!M105</f>
        <v>58</v>
      </c>
      <c r="J105" s="3">
        <f>Forst_Wald!N105</f>
        <v>13</v>
      </c>
      <c r="K105" s="3">
        <f>Forst_Wald!O105</f>
        <v>71</v>
      </c>
      <c r="L105" s="34"/>
      <c r="M105" s="34"/>
      <c r="N105" s="34"/>
      <c r="O105" s="34"/>
    </row>
    <row r="106" spans="2:15" s="123" customFormat="1" x14ac:dyDescent="0.2">
      <c r="B106" s="24" t="s">
        <v>42</v>
      </c>
      <c r="C106" s="1">
        <f>Forst_Wald!C106+Forst_Wald!E106</f>
        <v>33</v>
      </c>
      <c r="D106" s="2">
        <f t="shared" si="21"/>
        <v>0.5</v>
      </c>
      <c r="E106" s="1">
        <f>Forst_Wald!G106</f>
        <v>7</v>
      </c>
      <c r="F106" s="2">
        <f t="shared" si="21"/>
        <v>0.10606060606060606</v>
      </c>
      <c r="G106" s="1">
        <f>Forst_Wald!I106+Forst_Wald!K106</f>
        <v>26</v>
      </c>
      <c r="H106" s="2">
        <f t="shared" si="22"/>
        <v>0.39393939393939392</v>
      </c>
      <c r="I106" s="3">
        <f>Forst_Wald!M106</f>
        <v>66</v>
      </c>
      <c r="J106" s="3">
        <f>Forst_Wald!N106</f>
        <v>5</v>
      </c>
      <c r="K106" s="3">
        <f>Forst_Wald!O106</f>
        <v>71</v>
      </c>
      <c r="L106" s="34"/>
      <c r="M106" s="34"/>
      <c r="N106" s="34"/>
      <c r="O106" s="34"/>
    </row>
    <row r="107" spans="2:15" s="123" customFormat="1" x14ac:dyDescent="0.2">
      <c r="B107" s="24" t="s">
        <v>43</v>
      </c>
      <c r="C107" s="1">
        <f>Forst_Wald!C107+Forst_Wald!E107</f>
        <v>40</v>
      </c>
      <c r="D107" s="2">
        <f t="shared" si="21"/>
        <v>0.67796610169491522</v>
      </c>
      <c r="E107" s="1">
        <f>Forst_Wald!G107</f>
        <v>8</v>
      </c>
      <c r="F107" s="2">
        <f t="shared" si="21"/>
        <v>0.13559322033898305</v>
      </c>
      <c r="G107" s="1">
        <f>Forst_Wald!I107+Forst_Wald!K107</f>
        <v>11</v>
      </c>
      <c r="H107" s="2">
        <f t="shared" si="22"/>
        <v>0.1864406779661017</v>
      </c>
      <c r="I107" s="3">
        <f>Forst_Wald!M107</f>
        <v>59</v>
      </c>
      <c r="J107" s="3">
        <f>Forst_Wald!N107</f>
        <v>12</v>
      </c>
      <c r="K107" s="3">
        <f>Forst_Wald!O107</f>
        <v>71</v>
      </c>
      <c r="L107" s="34"/>
      <c r="M107" s="34"/>
      <c r="N107" s="34"/>
      <c r="O107" s="34"/>
    </row>
    <row r="108" spans="2:15" s="123" customFormat="1" x14ac:dyDescent="0.2">
      <c r="B108" s="24" t="s">
        <v>44</v>
      </c>
      <c r="C108" s="1">
        <f>Forst_Wald!C108+Forst_Wald!E108</f>
        <v>30</v>
      </c>
      <c r="D108" s="2">
        <f t="shared" si="21"/>
        <v>0.5</v>
      </c>
      <c r="E108" s="1">
        <f>Forst_Wald!G108</f>
        <v>16</v>
      </c>
      <c r="F108" s="2">
        <f t="shared" si="21"/>
        <v>0.26666666666666666</v>
      </c>
      <c r="G108" s="1">
        <f>Forst_Wald!I108+Forst_Wald!K108</f>
        <v>14</v>
      </c>
      <c r="H108" s="2">
        <f t="shared" si="22"/>
        <v>0.23333333333333334</v>
      </c>
      <c r="I108" s="3">
        <f>Forst_Wald!M108</f>
        <v>60</v>
      </c>
      <c r="J108" s="3">
        <f>Forst_Wald!N108</f>
        <v>11</v>
      </c>
      <c r="K108" s="3">
        <f>Forst_Wald!O108</f>
        <v>71</v>
      </c>
      <c r="L108" s="34"/>
      <c r="M108" s="34"/>
      <c r="N108" s="34"/>
      <c r="O108" s="34"/>
    </row>
    <row r="109" spans="2:15" s="123" customFormat="1" ht="24" x14ac:dyDescent="0.2">
      <c r="B109" s="24" t="s">
        <v>45</v>
      </c>
      <c r="C109" s="1">
        <f>Forst_Wald!C109+Forst_Wald!E109</f>
        <v>14</v>
      </c>
      <c r="D109" s="2">
        <f t="shared" si="21"/>
        <v>0.20289855072463769</v>
      </c>
      <c r="E109" s="1">
        <f>Forst_Wald!G109</f>
        <v>7</v>
      </c>
      <c r="F109" s="2">
        <f t="shared" si="21"/>
        <v>0.10144927536231885</v>
      </c>
      <c r="G109" s="1">
        <f>Forst_Wald!I109+Forst_Wald!K109</f>
        <v>48</v>
      </c>
      <c r="H109" s="2">
        <f t="shared" si="22"/>
        <v>0.69565217391304346</v>
      </c>
      <c r="I109" s="3">
        <f>Forst_Wald!M109</f>
        <v>69</v>
      </c>
      <c r="J109" s="3">
        <f>Forst_Wald!N109</f>
        <v>2</v>
      </c>
      <c r="K109" s="3">
        <f>Forst_Wald!O109</f>
        <v>71</v>
      </c>
      <c r="L109" s="34"/>
      <c r="M109" s="34"/>
      <c r="N109" s="34"/>
      <c r="O109" s="34"/>
    </row>
    <row r="110" spans="2:15" s="123" customFormat="1" x14ac:dyDescent="0.2">
      <c r="B110" s="24" t="s">
        <v>46</v>
      </c>
      <c r="C110" s="1">
        <f>Forst_Wald!C110+Forst_Wald!E110</f>
        <v>9</v>
      </c>
      <c r="D110" s="2">
        <f t="shared" si="21"/>
        <v>0.52941176470588236</v>
      </c>
      <c r="E110" s="1">
        <f>Forst_Wald!G110</f>
        <v>1</v>
      </c>
      <c r="F110" s="2">
        <f t="shared" si="21"/>
        <v>5.8823529411764705E-2</v>
      </c>
      <c r="G110" s="1">
        <f>Forst_Wald!I110+Forst_Wald!K110</f>
        <v>7</v>
      </c>
      <c r="H110" s="2">
        <f t="shared" si="22"/>
        <v>0.41176470588235292</v>
      </c>
      <c r="I110" s="3">
        <f>Forst_Wald!M110</f>
        <v>17</v>
      </c>
      <c r="J110" s="3">
        <f>Forst_Wald!N110</f>
        <v>54</v>
      </c>
      <c r="K110" s="3">
        <f>Forst_Wald!O110</f>
        <v>71</v>
      </c>
      <c r="L110" s="34"/>
      <c r="M110" s="34"/>
      <c r="N110" s="34"/>
      <c r="O110" s="34"/>
    </row>
    <row r="111" spans="2:15" s="123" customFormat="1" x14ac:dyDescent="0.2">
      <c r="B111" s="34"/>
      <c r="C111" s="117"/>
      <c r="D111" s="6"/>
      <c r="E111" s="34"/>
      <c r="F111" s="34"/>
      <c r="G111" s="34"/>
      <c r="H111" s="34"/>
      <c r="I111" s="34"/>
      <c r="J111" s="34"/>
      <c r="K111" s="34"/>
      <c r="L111" s="34"/>
      <c r="M111" s="157"/>
      <c r="N111" s="34"/>
      <c r="O111" s="34"/>
    </row>
    <row r="112" spans="2:15" s="123" customFormat="1" x14ac:dyDescent="0.2">
      <c r="B112" s="34"/>
      <c r="C112" s="117"/>
      <c r="D112" s="6"/>
      <c r="E112" s="34"/>
      <c r="F112" s="34"/>
      <c r="G112" s="34"/>
      <c r="H112" s="34"/>
      <c r="I112" s="34"/>
      <c r="J112" s="34"/>
      <c r="K112" s="34"/>
      <c r="L112" s="34"/>
      <c r="M112" s="34"/>
      <c r="N112" s="34"/>
      <c r="O112" s="34"/>
    </row>
    <row r="113" spans="2:15" s="123" customFormat="1" x14ac:dyDescent="0.2">
      <c r="B113" s="34"/>
      <c r="C113" s="102" t="s">
        <v>47</v>
      </c>
      <c r="D113" s="34"/>
      <c r="E113" s="34"/>
      <c r="F113" s="34"/>
      <c r="G113" s="34"/>
      <c r="H113" s="34"/>
      <c r="I113" s="34"/>
      <c r="J113" s="34"/>
      <c r="K113" s="34"/>
      <c r="L113" s="34"/>
      <c r="M113" s="34"/>
      <c r="N113" s="34"/>
      <c r="O113" s="34"/>
    </row>
    <row r="115" spans="2:15" s="123" customFormat="1" ht="15" customHeight="1" x14ac:dyDescent="0.2">
      <c r="B115" s="253" t="s">
        <v>39</v>
      </c>
      <c r="C115" s="247" t="s">
        <v>28</v>
      </c>
      <c r="D115" s="248"/>
      <c r="E115" s="248"/>
      <c r="F115" s="248"/>
      <c r="G115" s="248"/>
      <c r="H115" s="248"/>
      <c r="I115" s="248"/>
      <c r="J115" s="248"/>
      <c r="K115" s="248"/>
      <c r="L115" s="178"/>
      <c r="M115" s="25"/>
      <c r="N115" s="25"/>
      <c r="O115" s="25"/>
    </row>
    <row r="116" spans="2:15" s="123" customFormat="1" x14ac:dyDescent="0.2">
      <c r="B116" s="253"/>
      <c r="C116" s="250"/>
      <c r="D116" s="251"/>
      <c r="E116" s="251"/>
      <c r="F116" s="251"/>
      <c r="G116" s="251"/>
      <c r="H116" s="251"/>
      <c r="I116" s="251"/>
      <c r="J116" s="251"/>
      <c r="K116" s="251"/>
      <c r="L116" s="178"/>
      <c r="M116" s="25"/>
      <c r="N116" s="25"/>
      <c r="O116" s="25"/>
    </row>
    <row r="117" spans="2:15" s="123" customFormat="1" ht="48" x14ac:dyDescent="0.2">
      <c r="B117" s="253"/>
      <c r="C117" s="208" t="s">
        <v>331</v>
      </c>
      <c r="D117" s="208"/>
      <c r="E117" s="208"/>
      <c r="F117" s="32"/>
      <c r="G117" s="208" t="s">
        <v>332</v>
      </c>
      <c r="H117" s="32"/>
      <c r="I117" s="208" t="s">
        <v>354</v>
      </c>
      <c r="J117" s="208" t="s">
        <v>5</v>
      </c>
      <c r="K117" s="208" t="s">
        <v>355</v>
      </c>
      <c r="L117" s="34"/>
      <c r="M117" s="34"/>
      <c r="N117" s="34"/>
      <c r="O117" s="34"/>
    </row>
    <row r="118" spans="2:15" s="123" customFormat="1" x14ac:dyDescent="0.2">
      <c r="B118" s="24" t="s">
        <v>40</v>
      </c>
      <c r="C118" s="1">
        <f>Forst_Wald!C118+Forst_Wald!E118</f>
        <v>14</v>
      </c>
      <c r="D118" s="2">
        <f>C118/$I118</f>
        <v>0.42424242424242425</v>
      </c>
      <c r="E118" s="1">
        <f>Forst_Wald!G118</f>
        <v>1</v>
      </c>
      <c r="F118" s="2">
        <f>E118/$I118</f>
        <v>3.0303030303030304E-2</v>
      </c>
      <c r="G118" s="1">
        <f>Forst_Wald!I118+Forst_Wald!K118</f>
        <v>18</v>
      </c>
      <c r="H118" s="2">
        <f>G118/$I118</f>
        <v>0.54545454545454541</v>
      </c>
      <c r="I118" s="3">
        <f>Forst_Wald!M118</f>
        <v>33</v>
      </c>
      <c r="J118" s="3">
        <f>Forst_Wald!N118</f>
        <v>0</v>
      </c>
      <c r="K118" s="3">
        <f>Forst_Wald!O118</f>
        <v>33</v>
      </c>
      <c r="L118" s="34"/>
      <c r="M118" s="34"/>
      <c r="N118" s="34"/>
      <c r="O118" s="34"/>
    </row>
    <row r="119" spans="2:15" s="123" customFormat="1" x14ac:dyDescent="0.2">
      <c r="B119" s="24" t="s">
        <v>41</v>
      </c>
      <c r="C119" s="1">
        <f>Forst_Wald!C119+Forst_Wald!E119</f>
        <v>20</v>
      </c>
      <c r="D119" s="2">
        <f t="shared" ref="D119:F124" si="23">C119/$I119</f>
        <v>0.64516129032258063</v>
      </c>
      <c r="E119" s="1">
        <f>Forst_Wald!G119</f>
        <v>7</v>
      </c>
      <c r="F119" s="2">
        <f t="shared" si="23"/>
        <v>0.22580645161290322</v>
      </c>
      <c r="G119" s="1">
        <f>Forst_Wald!I119+Forst_Wald!K119</f>
        <v>4</v>
      </c>
      <c r="H119" s="2">
        <f t="shared" ref="H119:H124" si="24">G119/$I119</f>
        <v>0.12903225806451613</v>
      </c>
      <c r="I119" s="3">
        <f>Forst_Wald!M119</f>
        <v>31</v>
      </c>
      <c r="J119" s="3">
        <f>Forst_Wald!N119</f>
        <v>2</v>
      </c>
      <c r="K119" s="3">
        <f>Forst_Wald!O119</f>
        <v>33</v>
      </c>
      <c r="L119" s="34"/>
      <c r="M119" s="34"/>
      <c r="N119" s="34"/>
      <c r="O119" s="34"/>
    </row>
    <row r="120" spans="2:15" s="123" customFormat="1" x14ac:dyDescent="0.2">
      <c r="B120" s="24" t="s">
        <v>42</v>
      </c>
      <c r="C120" s="1">
        <f>Forst_Wald!C120+Forst_Wald!E120</f>
        <v>21</v>
      </c>
      <c r="D120" s="2">
        <f t="shared" si="23"/>
        <v>0.65625</v>
      </c>
      <c r="E120" s="1">
        <f>Forst_Wald!G120</f>
        <v>4</v>
      </c>
      <c r="F120" s="2">
        <f t="shared" si="23"/>
        <v>0.125</v>
      </c>
      <c r="G120" s="1">
        <f>Forst_Wald!I120+Forst_Wald!K120</f>
        <v>7</v>
      </c>
      <c r="H120" s="2">
        <f t="shared" si="24"/>
        <v>0.21875</v>
      </c>
      <c r="I120" s="3">
        <f>Forst_Wald!M120</f>
        <v>32</v>
      </c>
      <c r="J120" s="3">
        <f>Forst_Wald!N120</f>
        <v>1</v>
      </c>
      <c r="K120" s="3">
        <f>Forst_Wald!O120</f>
        <v>33</v>
      </c>
      <c r="L120" s="34"/>
      <c r="M120" s="34"/>
      <c r="N120" s="34"/>
      <c r="O120" s="34"/>
    </row>
    <row r="121" spans="2:15" s="123" customFormat="1" x14ac:dyDescent="0.2">
      <c r="B121" s="24" t="s">
        <v>43</v>
      </c>
      <c r="C121" s="1">
        <f>Forst_Wald!C121+Forst_Wald!E121</f>
        <v>21</v>
      </c>
      <c r="D121" s="2">
        <f t="shared" si="23"/>
        <v>0.65625</v>
      </c>
      <c r="E121" s="1">
        <f>Forst_Wald!G121</f>
        <v>5</v>
      </c>
      <c r="F121" s="2">
        <f t="shared" si="23"/>
        <v>0.15625</v>
      </c>
      <c r="G121" s="1">
        <f>Forst_Wald!I121+Forst_Wald!K121</f>
        <v>6</v>
      </c>
      <c r="H121" s="2">
        <f t="shared" si="24"/>
        <v>0.1875</v>
      </c>
      <c r="I121" s="3">
        <f>Forst_Wald!M121</f>
        <v>32</v>
      </c>
      <c r="J121" s="3">
        <f>Forst_Wald!N121</f>
        <v>1</v>
      </c>
      <c r="K121" s="3">
        <f>Forst_Wald!O121</f>
        <v>33</v>
      </c>
      <c r="L121" s="34"/>
      <c r="M121" s="34"/>
      <c r="N121" s="34"/>
      <c r="O121" s="34"/>
    </row>
    <row r="122" spans="2:15" s="123" customFormat="1" x14ac:dyDescent="0.2">
      <c r="B122" s="24" t="s">
        <v>44</v>
      </c>
      <c r="C122" s="1">
        <f>Forst_Wald!C122+Forst_Wald!E122</f>
        <v>20</v>
      </c>
      <c r="D122" s="2">
        <f t="shared" si="23"/>
        <v>0.66666666666666663</v>
      </c>
      <c r="E122" s="1">
        <f>Forst_Wald!G122</f>
        <v>7</v>
      </c>
      <c r="F122" s="2">
        <f t="shared" si="23"/>
        <v>0.23333333333333334</v>
      </c>
      <c r="G122" s="1">
        <f>Forst_Wald!I122+Forst_Wald!K122</f>
        <v>3</v>
      </c>
      <c r="H122" s="2">
        <f t="shared" si="24"/>
        <v>0.1</v>
      </c>
      <c r="I122" s="3">
        <f>Forst_Wald!M122</f>
        <v>30</v>
      </c>
      <c r="J122" s="3">
        <f>Forst_Wald!N122</f>
        <v>3</v>
      </c>
      <c r="K122" s="3">
        <f>Forst_Wald!O122</f>
        <v>33</v>
      </c>
      <c r="L122" s="34"/>
      <c r="M122" s="34"/>
      <c r="N122" s="34"/>
      <c r="O122" s="34"/>
    </row>
    <row r="123" spans="2:15" s="123" customFormat="1" ht="24" x14ac:dyDescent="0.2">
      <c r="B123" s="24" t="s">
        <v>45</v>
      </c>
      <c r="C123" s="1">
        <f>Forst_Wald!C123+Forst_Wald!E123</f>
        <v>9</v>
      </c>
      <c r="D123" s="2">
        <f t="shared" si="23"/>
        <v>0.28125</v>
      </c>
      <c r="E123" s="1">
        <f>Forst_Wald!G123</f>
        <v>2</v>
      </c>
      <c r="F123" s="2">
        <f t="shared" si="23"/>
        <v>6.25E-2</v>
      </c>
      <c r="G123" s="1">
        <f>Forst_Wald!I123+Forst_Wald!K123</f>
        <v>21</v>
      </c>
      <c r="H123" s="2">
        <f t="shared" si="24"/>
        <v>0.65625</v>
      </c>
      <c r="I123" s="3">
        <f>Forst_Wald!M123</f>
        <v>32</v>
      </c>
      <c r="J123" s="3">
        <f>Forst_Wald!N123</f>
        <v>1</v>
      </c>
      <c r="K123" s="3">
        <f>Forst_Wald!O123</f>
        <v>33</v>
      </c>
      <c r="L123" s="34"/>
      <c r="M123" s="34"/>
      <c r="N123" s="34"/>
      <c r="O123" s="34"/>
    </row>
    <row r="124" spans="2:15" s="123" customFormat="1" x14ac:dyDescent="0.2">
      <c r="B124" s="24" t="s">
        <v>46</v>
      </c>
      <c r="C124" s="1">
        <f>Forst_Wald!C124+Forst_Wald!E124</f>
        <v>6</v>
      </c>
      <c r="D124" s="2">
        <f t="shared" si="23"/>
        <v>0.8571428571428571</v>
      </c>
      <c r="E124" s="1">
        <f>Forst_Wald!G124</f>
        <v>0</v>
      </c>
      <c r="F124" s="2">
        <f t="shared" si="23"/>
        <v>0</v>
      </c>
      <c r="G124" s="1">
        <f>Forst_Wald!I124+Forst_Wald!K124</f>
        <v>1</v>
      </c>
      <c r="H124" s="2">
        <f t="shared" si="24"/>
        <v>0.14285714285714285</v>
      </c>
      <c r="I124" s="3">
        <f>Forst_Wald!M124</f>
        <v>7</v>
      </c>
      <c r="J124" s="3">
        <f>Forst_Wald!N124</f>
        <v>26</v>
      </c>
      <c r="K124" s="3">
        <f>Forst_Wald!O124</f>
        <v>33</v>
      </c>
      <c r="L124" s="34"/>
      <c r="M124" s="34"/>
      <c r="N124" s="34"/>
      <c r="O124" s="34"/>
    </row>
    <row r="127" spans="2:15" s="123" customFormat="1" x14ac:dyDescent="0.2">
      <c r="B127" s="34"/>
      <c r="C127" s="102" t="s">
        <v>48</v>
      </c>
      <c r="D127" s="34"/>
      <c r="E127" s="34"/>
      <c r="F127" s="34"/>
      <c r="G127" s="34"/>
      <c r="H127" s="34"/>
      <c r="I127" s="34"/>
      <c r="J127" s="34"/>
      <c r="K127" s="34"/>
      <c r="L127" s="34"/>
      <c r="M127" s="34"/>
      <c r="N127" s="34"/>
      <c r="O127" s="34"/>
    </row>
    <row r="129" spans="2:15" s="123" customFormat="1" ht="15" customHeight="1" x14ac:dyDescent="0.2">
      <c r="B129" s="253" t="s">
        <v>39</v>
      </c>
      <c r="C129" s="247" t="s">
        <v>29</v>
      </c>
      <c r="D129" s="248"/>
      <c r="E129" s="248"/>
      <c r="F129" s="248"/>
      <c r="G129" s="248"/>
      <c r="H129" s="248"/>
      <c r="I129" s="248"/>
      <c r="J129" s="248"/>
      <c r="K129" s="248"/>
      <c r="L129" s="178"/>
      <c r="M129" s="25"/>
      <c r="N129" s="25"/>
      <c r="O129" s="25"/>
    </row>
    <row r="130" spans="2:15" s="123" customFormat="1" x14ac:dyDescent="0.2">
      <c r="B130" s="253"/>
      <c r="C130" s="250"/>
      <c r="D130" s="251"/>
      <c r="E130" s="251"/>
      <c r="F130" s="251"/>
      <c r="G130" s="251"/>
      <c r="H130" s="251"/>
      <c r="I130" s="251"/>
      <c r="J130" s="251"/>
      <c r="K130" s="251"/>
      <c r="L130" s="178"/>
      <c r="M130" s="25"/>
      <c r="N130" s="25"/>
      <c r="O130" s="25"/>
    </row>
    <row r="131" spans="2:15" s="123" customFormat="1" ht="48" x14ac:dyDescent="0.2">
      <c r="B131" s="253"/>
      <c r="C131" s="208" t="s">
        <v>331</v>
      </c>
      <c r="D131" s="208"/>
      <c r="E131" s="208"/>
      <c r="F131" s="32"/>
      <c r="G131" s="208" t="s">
        <v>332</v>
      </c>
      <c r="H131" s="32"/>
      <c r="I131" s="208" t="s">
        <v>354</v>
      </c>
      <c r="J131" s="208" t="s">
        <v>5</v>
      </c>
      <c r="K131" s="208" t="s">
        <v>355</v>
      </c>
      <c r="L131" s="34"/>
      <c r="M131" s="34"/>
      <c r="N131" s="34"/>
      <c r="O131" s="34"/>
    </row>
    <row r="132" spans="2:15" s="123" customFormat="1" x14ac:dyDescent="0.2">
      <c r="B132" s="24" t="s">
        <v>40</v>
      </c>
      <c r="C132" s="1">
        <f>Forst_Wald!C132+Forst_Wald!E132</f>
        <v>11</v>
      </c>
      <c r="D132" s="2">
        <f>C132/$I132</f>
        <v>0.3235294117647059</v>
      </c>
      <c r="E132" s="1">
        <f>Forst_Wald!G132</f>
        <v>5</v>
      </c>
      <c r="F132" s="2">
        <f>E132/$I132</f>
        <v>0.14705882352941177</v>
      </c>
      <c r="G132" s="1">
        <f>Forst_Wald!I132+Forst_Wald!K132</f>
        <v>18</v>
      </c>
      <c r="H132" s="2">
        <f>G132/$I132</f>
        <v>0.52941176470588236</v>
      </c>
      <c r="I132" s="3">
        <f>Forst_Wald!M132</f>
        <v>34</v>
      </c>
      <c r="J132" s="3">
        <f>Forst_Wald!N132</f>
        <v>4</v>
      </c>
      <c r="K132" s="3">
        <f>Forst_Wald!O132</f>
        <v>38</v>
      </c>
      <c r="L132" s="34"/>
      <c r="M132" s="34"/>
      <c r="N132" s="34"/>
      <c r="O132" s="34"/>
    </row>
    <row r="133" spans="2:15" s="123" customFormat="1" x14ac:dyDescent="0.2">
      <c r="B133" s="24" t="s">
        <v>41</v>
      </c>
      <c r="C133" s="1">
        <f>Forst_Wald!C133+Forst_Wald!E133</f>
        <v>12</v>
      </c>
      <c r="D133" s="2">
        <f t="shared" ref="D133:F138" si="25">C133/$I133</f>
        <v>0.44444444444444442</v>
      </c>
      <c r="E133" s="1">
        <f>Forst_Wald!G133</f>
        <v>6</v>
      </c>
      <c r="F133" s="2">
        <f t="shared" si="25"/>
        <v>0.22222222222222221</v>
      </c>
      <c r="G133" s="1">
        <f>Forst_Wald!I133+Forst_Wald!K133</f>
        <v>9</v>
      </c>
      <c r="H133" s="2">
        <f t="shared" ref="H133:H138" si="26">G133/$I133</f>
        <v>0.33333333333333331</v>
      </c>
      <c r="I133" s="3">
        <f>Forst_Wald!M133</f>
        <v>27</v>
      </c>
      <c r="J133" s="3">
        <f>Forst_Wald!N133</f>
        <v>11</v>
      </c>
      <c r="K133" s="3">
        <f>Forst_Wald!O133</f>
        <v>38</v>
      </c>
      <c r="L133" s="34"/>
      <c r="M133" s="34"/>
      <c r="N133" s="34"/>
      <c r="O133" s="34"/>
    </row>
    <row r="134" spans="2:15" s="123" customFormat="1" x14ac:dyDescent="0.2">
      <c r="B134" s="24" t="s">
        <v>42</v>
      </c>
      <c r="C134" s="1">
        <f>Forst_Wald!C134+Forst_Wald!E134</f>
        <v>12</v>
      </c>
      <c r="D134" s="2">
        <f t="shared" si="25"/>
        <v>0.35294117647058826</v>
      </c>
      <c r="E134" s="1">
        <f>Forst_Wald!G134</f>
        <v>3</v>
      </c>
      <c r="F134" s="2">
        <f t="shared" si="25"/>
        <v>8.8235294117647065E-2</v>
      </c>
      <c r="G134" s="1">
        <f>Forst_Wald!I134+Forst_Wald!K134</f>
        <v>19</v>
      </c>
      <c r="H134" s="2">
        <f t="shared" si="26"/>
        <v>0.55882352941176472</v>
      </c>
      <c r="I134" s="3">
        <f>Forst_Wald!M134</f>
        <v>34</v>
      </c>
      <c r="J134" s="3">
        <f>Forst_Wald!N134</f>
        <v>4</v>
      </c>
      <c r="K134" s="3">
        <f>Forst_Wald!O134</f>
        <v>38</v>
      </c>
      <c r="L134" s="34"/>
      <c r="M134" s="34"/>
      <c r="N134" s="34"/>
      <c r="O134" s="34"/>
    </row>
    <row r="135" spans="2:15" s="123" customFormat="1" x14ac:dyDescent="0.2">
      <c r="B135" s="24" t="s">
        <v>43</v>
      </c>
      <c r="C135" s="1">
        <f>Forst_Wald!C135+Forst_Wald!E135</f>
        <v>19</v>
      </c>
      <c r="D135" s="2">
        <f t="shared" si="25"/>
        <v>0.70370370370370372</v>
      </c>
      <c r="E135" s="1">
        <f>Forst_Wald!G135</f>
        <v>3</v>
      </c>
      <c r="F135" s="2">
        <f t="shared" si="25"/>
        <v>0.1111111111111111</v>
      </c>
      <c r="G135" s="1">
        <f>Forst_Wald!I135+Forst_Wald!K135</f>
        <v>5</v>
      </c>
      <c r="H135" s="2">
        <f t="shared" si="26"/>
        <v>0.18518518518518517</v>
      </c>
      <c r="I135" s="3">
        <f>Forst_Wald!M135</f>
        <v>27</v>
      </c>
      <c r="J135" s="3">
        <f>Forst_Wald!N135</f>
        <v>11</v>
      </c>
      <c r="K135" s="3">
        <f>Forst_Wald!O135</f>
        <v>38</v>
      </c>
      <c r="L135" s="34"/>
      <c r="M135" s="34"/>
      <c r="N135" s="34"/>
      <c r="O135" s="34"/>
    </row>
    <row r="136" spans="2:15" s="123" customFormat="1" x14ac:dyDescent="0.2">
      <c r="B136" s="24" t="s">
        <v>44</v>
      </c>
      <c r="C136" s="1">
        <f>Forst_Wald!C136+Forst_Wald!E136</f>
        <v>10</v>
      </c>
      <c r="D136" s="2">
        <f t="shared" si="25"/>
        <v>0.33333333333333331</v>
      </c>
      <c r="E136" s="1">
        <f>Forst_Wald!G136</f>
        <v>9</v>
      </c>
      <c r="F136" s="2">
        <f t="shared" si="25"/>
        <v>0.3</v>
      </c>
      <c r="G136" s="1">
        <f>Forst_Wald!I136+Forst_Wald!K136</f>
        <v>11</v>
      </c>
      <c r="H136" s="2">
        <f t="shared" si="26"/>
        <v>0.36666666666666664</v>
      </c>
      <c r="I136" s="3">
        <f>Forst_Wald!M136</f>
        <v>30</v>
      </c>
      <c r="J136" s="3">
        <f>Forst_Wald!N136</f>
        <v>8</v>
      </c>
      <c r="K136" s="3">
        <f>Forst_Wald!O136</f>
        <v>38</v>
      </c>
      <c r="L136" s="34"/>
      <c r="M136" s="34"/>
      <c r="N136" s="34"/>
      <c r="O136" s="34"/>
    </row>
    <row r="137" spans="2:15" s="123" customFormat="1" ht="24" x14ac:dyDescent="0.2">
      <c r="B137" s="24" t="s">
        <v>45</v>
      </c>
      <c r="C137" s="1">
        <f>Forst_Wald!C137+Forst_Wald!E137</f>
        <v>5</v>
      </c>
      <c r="D137" s="2">
        <f t="shared" si="25"/>
        <v>0.13513513513513514</v>
      </c>
      <c r="E137" s="1">
        <f>Forst_Wald!G137</f>
        <v>5</v>
      </c>
      <c r="F137" s="2">
        <f t="shared" si="25"/>
        <v>0.13513513513513514</v>
      </c>
      <c r="G137" s="1">
        <f>Forst_Wald!I137+Forst_Wald!K137</f>
        <v>27</v>
      </c>
      <c r="H137" s="2">
        <f t="shared" si="26"/>
        <v>0.72972972972972971</v>
      </c>
      <c r="I137" s="3">
        <f>Forst_Wald!M137</f>
        <v>37</v>
      </c>
      <c r="J137" s="3">
        <f>Forst_Wald!N137</f>
        <v>1</v>
      </c>
      <c r="K137" s="3">
        <f>Forst_Wald!O137</f>
        <v>38</v>
      </c>
      <c r="L137" s="34"/>
      <c r="M137" s="34"/>
      <c r="N137" s="34"/>
      <c r="O137" s="34"/>
    </row>
    <row r="138" spans="2:15" s="123" customFormat="1" x14ac:dyDescent="0.2">
      <c r="B138" s="24" t="s">
        <v>46</v>
      </c>
      <c r="C138" s="1">
        <f>Forst_Wald!C138+Forst_Wald!E138</f>
        <v>3</v>
      </c>
      <c r="D138" s="2">
        <f t="shared" si="25"/>
        <v>0.3</v>
      </c>
      <c r="E138" s="1">
        <f>Forst_Wald!G138</f>
        <v>1</v>
      </c>
      <c r="F138" s="2">
        <f t="shared" si="25"/>
        <v>0.1</v>
      </c>
      <c r="G138" s="1">
        <f>Forst_Wald!I138+Forst_Wald!K138</f>
        <v>6</v>
      </c>
      <c r="H138" s="2">
        <f t="shared" si="26"/>
        <v>0.6</v>
      </c>
      <c r="I138" s="3">
        <f>Forst_Wald!M138</f>
        <v>10</v>
      </c>
      <c r="J138" s="3">
        <f>Forst_Wald!N138</f>
        <v>28</v>
      </c>
      <c r="K138" s="3">
        <f>Forst_Wald!O138</f>
        <v>38</v>
      </c>
      <c r="L138" s="34"/>
      <c r="M138" s="34"/>
      <c r="N138" s="34"/>
      <c r="O138" s="34"/>
    </row>
    <row r="141" spans="2:15" s="123" customFormat="1" x14ac:dyDescent="0.2">
      <c r="B141" s="25"/>
      <c r="C141" s="102" t="s">
        <v>49</v>
      </c>
      <c r="D141" s="34"/>
      <c r="E141" s="34"/>
      <c r="F141" s="34"/>
      <c r="G141" s="34"/>
      <c r="H141" s="34"/>
      <c r="I141" s="34"/>
      <c r="J141" s="34"/>
      <c r="K141" s="34"/>
      <c r="L141" s="34"/>
      <c r="M141" s="34"/>
      <c r="N141" s="34"/>
      <c r="O141" s="34"/>
    </row>
    <row r="143" spans="2:15" s="123" customFormat="1" ht="12" customHeight="1" x14ac:dyDescent="0.2">
      <c r="B143" s="253" t="s">
        <v>50</v>
      </c>
      <c r="C143" s="247" t="s">
        <v>323</v>
      </c>
      <c r="D143" s="248"/>
      <c r="E143" s="248"/>
      <c r="F143" s="248"/>
      <c r="G143" s="248"/>
      <c r="H143" s="248"/>
      <c r="I143" s="248"/>
      <c r="J143" s="248"/>
      <c r="K143" s="248"/>
      <c r="L143" s="178"/>
      <c r="M143" s="25"/>
      <c r="N143" s="25"/>
      <c r="O143" s="25"/>
    </row>
    <row r="144" spans="2:15" s="123" customFormat="1" x14ac:dyDescent="0.2">
      <c r="B144" s="253"/>
      <c r="C144" s="250"/>
      <c r="D144" s="251"/>
      <c r="E144" s="251"/>
      <c r="F144" s="251"/>
      <c r="G144" s="251"/>
      <c r="H144" s="251"/>
      <c r="I144" s="251"/>
      <c r="J144" s="251"/>
      <c r="K144" s="251"/>
      <c r="L144" s="178"/>
      <c r="M144" s="25"/>
      <c r="N144" s="25"/>
      <c r="O144" s="25"/>
    </row>
    <row r="145" spans="2:20" ht="60" x14ac:dyDescent="0.2">
      <c r="B145" s="253"/>
      <c r="C145" s="208" t="s">
        <v>333</v>
      </c>
      <c r="D145" s="32"/>
      <c r="E145" s="208" t="s">
        <v>53</v>
      </c>
      <c r="F145" s="32"/>
      <c r="G145" s="208" t="s">
        <v>334</v>
      </c>
      <c r="H145" s="32"/>
      <c r="I145" s="208" t="s">
        <v>354</v>
      </c>
      <c r="J145" s="208" t="s">
        <v>5</v>
      </c>
      <c r="K145" s="208" t="s">
        <v>355</v>
      </c>
    </row>
    <row r="146" spans="2:20" x14ac:dyDescent="0.2">
      <c r="B146" s="24" t="s">
        <v>27</v>
      </c>
      <c r="C146" s="1">
        <f>Forst_Wald!C146+Forst_Wald!E146</f>
        <v>10</v>
      </c>
      <c r="D146" s="2">
        <f>C146/$I146</f>
        <v>0.14492753623188406</v>
      </c>
      <c r="E146" s="1">
        <f>Forst_Wald!G146</f>
        <v>11</v>
      </c>
      <c r="F146" s="2">
        <f>E146/$I146</f>
        <v>0.15942028985507245</v>
      </c>
      <c r="G146" s="1">
        <f>Forst_Wald!I146+Forst_Wald!K146</f>
        <v>48</v>
      </c>
      <c r="H146" s="2">
        <f>G146/$I146</f>
        <v>0.69565217391304346</v>
      </c>
      <c r="I146" s="3">
        <f>Forst_Wald!M146</f>
        <v>69</v>
      </c>
      <c r="J146" s="3">
        <f>Forst_Wald!N146</f>
        <v>2</v>
      </c>
      <c r="K146" s="3">
        <f>Forst_Wald!O146</f>
        <v>71</v>
      </c>
    </row>
    <row r="147" spans="2:20" x14ac:dyDescent="0.2">
      <c r="B147" s="24" t="s">
        <v>28</v>
      </c>
      <c r="C147" s="1">
        <f>Forst_Wald!C147+Forst_Wald!E147</f>
        <v>4</v>
      </c>
      <c r="D147" s="2">
        <f t="shared" ref="D147:F148" si="27">C147/$I147</f>
        <v>0.125</v>
      </c>
      <c r="E147" s="1">
        <f>Forst_Wald!G147</f>
        <v>7</v>
      </c>
      <c r="F147" s="2">
        <f t="shared" si="27"/>
        <v>0.21875</v>
      </c>
      <c r="G147" s="1">
        <f>Forst_Wald!I147+Forst_Wald!K147</f>
        <v>21</v>
      </c>
      <c r="H147" s="2">
        <f t="shared" ref="H147:H148" si="28">G147/$I147</f>
        <v>0.65625</v>
      </c>
      <c r="I147" s="3">
        <f>Forst_Wald!M147</f>
        <v>32</v>
      </c>
      <c r="J147" s="3">
        <f>Forst_Wald!N147</f>
        <v>1</v>
      </c>
      <c r="K147" s="3">
        <f>Forst_Wald!O147</f>
        <v>33</v>
      </c>
    </row>
    <row r="148" spans="2:20" x14ac:dyDescent="0.2">
      <c r="B148" s="24" t="s">
        <v>29</v>
      </c>
      <c r="C148" s="1">
        <f>Forst_Wald!C148+Forst_Wald!E148</f>
        <v>6</v>
      </c>
      <c r="D148" s="2">
        <f t="shared" si="27"/>
        <v>0.16216216216216217</v>
      </c>
      <c r="E148" s="1">
        <f>Forst_Wald!G148</f>
        <v>4</v>
      </c>
      <c r="F148" s="2">
        <f t="shared" si="27"/>
        <v>0.10810810810810811</v>
      </c>
      <c r="G148" s="1">
        <f>Forst_Wald!I148+Forst_Wald!K148</f>
        <v>27</v>
      </c>
      <c r="H148" s="2">
        <f t="shared" si="28"/>
        <v>0.72972972972972971</v>
      </c>
      <c r="I148" s="3">
        <f>Forst_Wald!M148</f>
        <v>37</v>
      </c>
      <c r="J148" s="3">
        <f>Forst_Wald!N148</f>
        <v>1</v>
      </c>
      <c r="K148" s="3">
        <f>Forst_Wald!O148</f>
        <v>38</v>
      </c>
    </row>
    <row r="151" spans="2:20" x14ac:dyDescent="0.2">
      <c r="C151" s="102" t="s">
        <v>56</v>
      </c>
    </row>
    <row r="153" spans="2:20" x14ac:dyDescent="0.2">
      <c r="C153" s="102" t="s">
        <v>57</v>
      </c>
    </row>
    <row r="155" spans="2:20" ht="15" customHeight="1" x14ac:dyDescent="0.2">
      <c r="B155" s="254" t="s">
        <v>58</v>
      </c>
      <c r="C155" s="247" t="s">
        <v>27</v>
      </c>
      <c r="D155" s="248"/>
      <c r="E155" s="248"/>
      <c r="F155" s="248"/>
      <c r="G155" s="248"/>
      <c r="H155" s="248"/>
      <c r="I155" s="248"/>
      <c r="J155" s="248"/>
      <c r="K155" s="248"/>
      <c r="L155" s="248"/>
      <c r="M155" s="248"/>
      <c r="N155" s="248"/>
      <c r="O155" s="249"/>
      <c r="P155" s="25"/>
      <c r="Q155" s="25"/>
      <c r="R155" s="25"/>
      <c r="S155" s="25"/>
    </row>
    <row r="156" spans="2:20" x14ac:dyDescent="0.2">
      <c r="B156" s="254"/>
      <c r="C156" s="250"/>
      <c r="D156" s="251"/>
      <c r="E156" s="251"/>
      <c r="F156" s="251"/>
      <c r="G156" s="251"/>
      <c r="H156" s="251"/>
      <c r="I156" s="251"/>
      <c r="J156" s="251"/>
      <c r="K156" s="251"/>
      <c r="L156" s="251"/>
      <c r="M156" s="251"/>
      <c r="N156" s="251"/>
      <c r="O156" s="252"/>
      <c r="P156" s="25"/>
      <c r="Q156" s="25"/>
      <c r="R156" s="25"/>
      <c r="S156" s="25"/>
    </row>
    <row r="157" spans="2:20" ht="36" x14ac:dyDescent="0.2">
      <c r="B157" s="254"/>
      <c r="C157" s="208" t="s">
        <v>505</v>
      </c>
      <c r="D157" s="32"/>
      <c r="E157" s="208"/>
      <c r="F157" s="32"/>
      <c r="G157" s="208"/>
      <c r="H157" s="32"/>
      <c r="I157" s="208"/>
      <c r="J157" s="32"/>
      <c r="K157" s="208" t="s">
        <v>335</v>
      </c>
      <c r="L157" s="126"/>
      <c r="M157" s="208" t="s">
        <v>354</v>
      </c>
      <c r="N157" s="208" t="s">
        <v>5</v>
      </c>
      <c r="O157" s="208" t="s">
        <v>355</v>
      </c>
    </row>
    <row r="158" spans="2:20" x14ac:dyDescent="0.2">
      <c r="B158" s="24" t="s">
        <v>34</v>
      </c>
      <c r="C158" s="1">
        <f>Forst_Wald!C158+Forst_Wald!E158</f>
        <v>1</v>
      </c>
      <c r="D158" s="2">
        <f>C158/$M158</f>
        <v>1.7241379310344827E-2</v>
      </c>
      <c r="E158" s="1">
        <f>Forst_Wald!G158</f>
        <v>2</v>
      </c>
      <c r="F158" s="2">
        <f>E158/$M158</f>
        <v>3.4482758620689655E-2</v>
      </c>
      <c r="G158" s="1">
        <f>Forst_Wald!I158</f>
        <v>10</v>
      </c>
      <c r="H158" s="2">
        <f>G158/$M158</f>
        <v>0.17241379310344829</v>
      </c>
      <c r="I158" s="1">
        <f>Forst_Wald!K158</f>
        <v>8</v>
      </c>
      <c r="J158" s="2">
        <f>I158/$M158</f>
        <v>0.13793103448275862</v>
      </c>
      <c r="K158" s="1">
        <f>Forst_Wald!M158+Forst_Wald!O158</f>
        <v>37</v>
      </c>
      <c r="L158" s="2">
        <f>K158/$M158</f>
        <v>0.63793103448275867</v>
      </c>
      <c r="M158" s="35">
        <f>Forst_Wald!Q158</f>
        <v>58</v>
      </c>
      <c r="N158" s="35">
        <f>Forst_Wald!R158</f>
        <v>13</v>
      </c>
      <c r="O158" s="35">
        <f>Forst_Wald!S158</f>
        <v>71</v>
      </c>
      <c r="T158" s="123"/>
    </row>
    <row r="159" spans="2:20" x14ac:dyDescent="0.2">
      <c r="B159" s="24" t="s">
        <v>324</v>
      </c>
      <c r="C159" s="1">
        <f>Forst_Wald!C159+Forst_Wald!E159</f>
        <v>4</v>
      </c>
      <c r="D159" s="2">
        <f t="shared" ref="D159:F164" si="29">C159/$M159</f>
        <v>5.8823529411764705E-2</v>
      </c>
      <c r="E159" s="1">
        <f>Forst_Wald!G159</f>
        <v>0</v>
      </c>
      <c r="F159" s="2">
        <f t="shared" si="29"/>
        <v>0</v>
      </c>
      <c r="G159" s="1">
        <f>Forst_Wald!I159</f>
        <v>6</v>
      </c>
      <c r="H159" s="2">
        <f t="shared" ref="H159:H164" si="30">G159/$M159</f>
        <v>8.8235294117647065E-2</v>
      </c>
      <c r="I159" s="1">
        <f>Forst_Wald!K159</f>
        <v>8</v>
      </c>
      <c r="J159" s="2">
        <f t="shared" ref="J159:J164" si="31">I159/$M159</f>
        <v>0.11764705882352941</v>
      </c>
      <c r="K159" s="1">
        <f>Forst_Wald!M159+Forst_Wald!O159</f>
        <v>50</v>
      </c>
      <c r="L159" s="2">
        <f t="shared" ref="L159:L164" si="32">K159/$M159</f>
        <v>0.73529411764705888</v>
      </c>
      <c r="M159" s="35">
        <f>Forst_Wald!Q159</f>
        <v>68</v>
      </c>
      <c r="N159" s="35">
        <f>Forst_Wald!R159</f>
        <v>3</v>
      </c>
      <c r="O159" s="35">
        <f>Forst_Wald!S159</f>
        <v>71</v>
      </c>
      <c r="T159" s="123"/>
    </row>
    <row r="160" spans="2:20" x14ac:dyDescent="0.2">
      <c r="B160" s="24" t="s">
        <v>325</v>
      </c>
      <c r="C160" s="1">
        <f>Forst_Wald!C160+Forst_Wald!E160</f>
        <v>7</v>
      </c>
      <c r="D160" s="2">
        <f t="shared" si="29"/>
        <v>0.1111111111111111</v>
      </c>
      <c r="E160" s="1">
        <f>Forst_Wald!G160</f>
        <v>8</v>
      </c>
      <c r="F160" s="2">
        <f t="shared" si="29"/>
        <v>0.12698412698412698</v>
      </c>
      <c r="G160" s="1">
        <f>Forst_Wald!I160</f>
        <v>7</v>
      </c>
      <c r="H160" s="2">
        <f t="shared" si="30"/>
        <v>0.1111111111111111</v>
      </c>
      <c r="I160" s="1">
        <f>Forst_Wald!K160</f>
        <v>16</v>
      </c>
      <c r="J160" s="2">
        <f t="shared" si="31"/>
        <v>0.25396825396825395</v>
      </c>
      <c r="K160" s="1">
        <f>Forst_Wald!M160+Forst_Wald!O160</f>
        <v>25</v>
      </c>
      <c r="L160" s="2">
        <f t="shared" si="32"/>
        <v>0.3968253968253968</v>
      </c>
      <c r="M160" s="35">
        <f>Forst_Wald!Q160</f>
        <v>63</v>
      </c>
      <c r="N160" s="35">
        <f>Forst_Wald!R160</f>
        <v>8</v>
      </c>
      <c r="O160" s="35">
        <f>Forst_Wald!S160</f>
        <v>71</v>
      </c>
      <c r="T160" s="123"/>
    </row>
    <row r="161" spans="2:20" x14ac:dyDescent="0.2">
      <c r="B161" s="24" t="s">
        <v>326</v>
      </c>
      <c r="C161" s="1">
        <f>Forst_Wald!C161+Forst_Wald!E161</f>
        <v>13</v>
      </c>
      <c r="D161" s="2">
        <f t="shared" si="29"/>
        <v>0.21311475409836064</v>
      </c>
      <c r="E161" s="1">
        <f>Forst_Wald!G161</f>
        <v>6</v>
      </c>
      <c r="F161" s="2">
        <f t="shared" si="29"/>
        <v>9.8360655737704916E-2</v>
      </c>
      <c r="G161" s="1">
        <f>Forst_Wald!I161</f>
        <v>10</v>
      </c>
      <c r="H161" s="2">
        <f t="shared" si="30"/>
        <v>0.16393442622950818</v>
      </c>
      <c r="I161" s="1">
        <f>Forst_Wald!K161</f>
        <v>13</v>
      </c>
      <c r="J161" s="2">
        <f t="shared" si="31"/>
        <v>0.21311475409836064</v>
      </c>
      <c r="K161" s="1">
        <f>Forst_Wald!M161+Forst_Wald!O161</f>
        <v>19</v>
      </c>
      <c r="L161" s="2">
        <f t="shared" si="32"/>
        <v>0.31147540983606559</v>
      </c>
      <c r="M161" s="35">
        <f>Forst_Wald!Q161</f>
        <v>61</v>
      </c>
      <c r="N161" s="35">
        <f>Forst_Wald!R161</f>
        <v>10</v>
      </c>
      <c r="O161" s="35">
        <f>Forst_Wald!S161</f>
        <v>71</v>
      </c>
      <c r="T161" s="123"/>
    </row>
    <row r="162" spans="2:20" x14ac:dyDescent="0.2">
      <c r="B162" s="24" t="s">
        <v>327</v>
      </c>
      <c r="C162" s="1">
        <f>Forst_Wald!C162+Forst_Wald!E162</f>
        <v>6</v>
      </c>
      <c r="D162" s="2">
        <f t="shared" si="29"/>
        <v>8.9552238805970144E-2</v>
      </c>
      <c r="E162" s="1">
        <f>Forst_Wald!G162</f>
        <v>7</v>
      </c>
      <c r="F162" s="2">
        <f t="shared" si="29"/>
        <v>0.1044776119402985</v>
      </c>
      <c r="G162" s="1">
        <f>Forst_Wald!I162</f>
        <v>5</v>
      </c>
      <c r="H162" s="2">
        <f t="shared" si="30"/>
        <v>7.4626865671641784E-2</v>
      </c>
      <c r="I162" s="1">
        <f>Forst_Wald!K162</f>
        <v>10</v>
      </c>
      <c r="J162" s="2">
        <f t="shared" si="31"/>
        <v>0.14925373134328357</v>
      </c>
      <c r="K162" s="1">
        <f>Forst_Wald!M162+Forst_Wald!O162</f>
        <v>39</v>
      </c>
      <c r="L162" s="2">
        <f t="shared" si="32"/>
        <v>0.58208955223880599</v>
      </c>
      <c r="M162" s="35">
        <f>Forst_Wald!Q162</f>
        <v>67</v>
      </c>
      <c r="N162" s="35">
        <f>Forst_Wald!R162</f>
        <v>4</v>
      </c>
      <c r="O162" s="35">
        <f>Forst_Wald!S162</f>
        <v>71</v>
      </c>
      <c r="T162" s="123"/>
    </row>
    <row r="163" spans="2:20" x14ac:dyDescent="0.2">
      <c r="B163" s="24" t="s">
        <v>328</v>
      </c>
      <c r="C163" s="1">
        <f>Forst_Wald!C163+Forst_Wald!E163</f>
        <v>14</v>
      </c>
      <c r="D163" s="2">
        <f t="shared" si="29"/>
        <v>0.20588235294117646</v>
      </c>
      <c r="E163" s="1">
        <f>Forst_Wald!G163</f>
        <v>7</v>
      </c>
      <c r="F163" s="2">
        <f t="shared" si="29"/>
        <v>0.10294117647058823</v>
      </c>
      <c r="G163" s="1">
        <f>Forst_Wald!I163</f>
        <v>11</v>
      </c>
      <c r="H163" s="2">
        <f t="shared" si="30"/>
        <v>0.16176470588235295</v>
      </c>
      <c r="I163" s="1">
        <f>Forst_Wald!K163</f>
        <v>9</v>
      </c>
      <c r="J163" s="2">
        <f t="shared" si="31"/>
        <v>0.13235294117647059</v>
      </c>
      <c r="K163" s="1">
        <f>Forst_Wald!M163+Forst_Wald!O163</f>
        <v>27</v>
      </c>
      <c r="L163" s="2">
        <f t="shared" si="32"/>
        <v>0.39705882352941174</v>
      </c>
      <c r="M163" s="35">
        <f>Forst_Wald!Q163</f>
        <v>68</v>
      </c>
      <c r="N163" s="35">
        <f>Forst_Wald!R163</f>
        <v>3</v>
      </c>
      <c r="O163" s="35">
        <f>Forst_Wald!S163</f>
        <v>71</v>
      </c>
      <c r="T163" s="123"/>
    </row>
    <row r="164" spans="2:20" x14ac:dyDescent="0.2">
      <c r="B164" s="24" t="s">
        <v>329</v>
      </c>
      <c r="C164" s="1">
        <f>Forst_Wald!C164+Forst_Wald!E164</f>
        <v>21</v>
      </c>
      <c r="D164" s="2">
        <f t="shared" si="29"/>
        <v>0.34426229508196721</v>
      </c>
      <c r="E164" s="1">
        <f>Forst_Wald!G164</f>
        <v>9</v>
      </c>
      <c r="F164" s="2">
        <f t="shared" si="29"/>
        <v>0.14754098360655737</v>
      </c>
      <c r="G164" s="1">
        <f>Forst_Wald!I164</f>
        <v>10</v>
      </c>
      <c r="H164" s="2">
        <f t="shared" si="30"/>
        <v>0.16393442622950818</v>
      </c>
      <c r="I164" s="1">
        <f>Forst_Wald!K164</f>
        <v>7</v>
      </c>
      <c r="J164" s="2">
        <f t="shared" si="31"/>
        <v>0.11475409836065574</v>
      </c>
      <c r="K164" s="1">
        <f>Forst_Wald!M164+Forst_Wald!O164</f>
        <v>14</v>
      </c>
      <c r="L164" s="2">
        <f t="shared" si="32"/>
        <v>0.22950819672131148</v>
      </c>
      <c r="M164" s="35">
        <f>Forst_Wald!Q164</f>
        <v>61</v>
      </c>
      <c r="N164" s="35">
        <f>Forst_Wald!R164</f>
        <v>10</v>
      </c>
      <c r="O164" s="35">
        <f>Forst_Wald!S164</f>
        <v>71</v>
      </c>
      <c r="T164" s="123"/>
    </row>
    <row r="165" spans="2:20" x14ac:dyDescent="0.2">
      <c r="O165" s="193"/>
    </row>
    <row r="167" spans="2:20" x14ac:dyDescent="0.2">
      <c r="C167" s="102" t="s">
        <v>69</v>
      </c>
    </row>
    <row r="169" spans="2:20" ht="15" customHeight="1" x14ac:dyDescent="0.2">
      <c r="B169" s="254" t="s">
        <v>58</v>
      </c>
      <c r="C169" s="247" t="s">
        <v>28</v>
      </c>
      <c r="D169" s="248"/>
      <c r="E169" s="248"/>
      <c r="F169" s="248"/>
      <c r="G169" s="248"/>
      <c r="H169" s="248"/>
      <c r="I169" s="248"/>
      <c r="J169" s="248"/>
      <c r="K169" s="248"/>
      <c r="L169" s="248"/>
      <c r="M169" s="248"/>
      <c r="N169" s="248"/>
      <c r="O169" s="249"/>
      <c r="P169" s="25"/>
      <c r="Q169" s="25"/>
      <c r="R169" s="25"/>
      <c r="S169" s="25"/>
    </row>
    <row r="170" spans="2:20" x14ac:dyDescent="0.2">
      <c r="B170" s="254"/>
      <c r="C170" s="250"/>
      <c r="D170" s="251"/>
      <c r="E170" s="251"/>
      <c r="F170" s="251"/>
      <c r="G170" s="251"/>
      <c r="H170" s="251"/>
      <c r="I170" s="251"/>
      <c r="J170" s="251"/>
      <c r="K170" s="251"/>
      <c r="L170" s="251"/>
      <c r="M170" s="251"/>
      <c r="N170" s="251"/>
      <c r="O170" s="252"/>
      <c r="P170" s="25"/>
      <c r="Q170" s="25"/>
      <c r="R170" s="25"/>
      <c r="S170" s="25"/>
    </row>
    <row r="171" spans="2:20" ht="36" x14ac:dyDescent="0.2">
      <c r="B171" s="254"/>
      <c r="C171" s="208" t="s">
        <v>505</v>
      </c>
      <c r="D171" s="32"/>
      <c r="E171" s="208"/>
      <c r="F171" s="32"/>
      <c r="G171" s="208"/>
      <c r="H171" s="32"/>
      <c r="I171" s="208"/>
      <c r="J171" s="32"/>
      <c r="K171" s="208" t="s">
        <v>335</v>
      </c>
      <c r="L171" s="126"/>
      <c r="M171" s="208" t="s">
        <v>354</v>
      </c>
      <c r="N171" s="208" t="s">
        <v>5</v>
      </c>
      <c r="O171" s="208" t="s">
        <v>355</v>
      </c>
      <c r="P171" s="180"/>
      <c r="Q171" s="122"/>
      <c r="R171" s="122"/>
      <c r="S171" s="122"/>
    </row>
    <row r="172" spans="2:20" x14ac:dyDescent="0.2">
      <c r="B172" s="24" t="s">
        <v>34</v>
      </c>
      <c r="C172" s="1">
        <f>Forst_Wald!C172+Forst_Wald!E172</f>
        <v>0</v>
      </c>
      <c r="D172" s="2">
        <f>C172/$M172</f>
        <v>0</v>
      </c>
      <c r="E172" s="1">
        <f>Forst_Wald!G172</f>
        <v>2</v>
      </c>
      <c r="F172" s="2">
        <f>E172/$M172</f>
        <v>0.08</v>
      </c>
      <c r="G172" s="1">
        <f>Forst_Wald!I172</f>
        <v>4</v>
      </c>
      <c r="H172" s="2">
        <f>G172/$M172</f>
        <v>0.16</v>
      </c>
      <c r="I172" s="1">
        <f>Forst_Wald!K172</f>
        <v>2</v>
      </c>
      <c r="J172" s="2">
        <f>I172/$M172</f>
        <v>0.08</v>
      </c>
      <c r="K172" s="1">
        <f>Forst_Wald!M172+Forst_Wald!O172</f>
        <v>17</v>
      </c>
      <c r="L172" s="2">
        <f>K172/$M172</f>
        <v>0.68</v>
      </c>
      <c r="M172" s="35">
        <f>Forst_Wald!Q172</f>
        <v>25</v>
      </c>
      <c r="N172" s="35">
        <f>Forst_Wald!R172</f>
        <v>8</v>
      </c>
      <c r="O172" s="35">
        <f>Forst_Wald!S172</f>
        <v>33</v>
      </c>
      <c r="P172" s="180"/>
      <c r="Q172" s="122"/>
      <c r="R172" s="122"/>
      <c r="S172" s="122"/>
      <c r="T172" s="123"/>
    </row>
    <row r="173" spans="2:20" x14ac:dyDescent="0.2">
      <c r="B173" s="24" t="s">
        <v>324</v>
      </c>
      <c r="C173" s="1">
        <f>Forst_Wald!C173+Forst_Wald!E173</f>
        <v>4</v>
      </c>
      <c r="D173" s="2">
        <f t="shared" ref="D173:F178" si="33">C173/$M173</f>
        <v>0.13333333333333333</v>
      </c>
      <c r="E173" s="1">
        <f>Forst_Wald!G173</f>
        <v>0</v>
      </c>
      <c r="F173" s="2">
        <f t="shared" si="33"/>
        <v>0</v>
      </c>
      <c r="G173" s="1">
        <f>Forst_Wald!I173</f>
        <v>5</v>
      </c>
      <c r="H173" s="2">
        <f t="shared" ref="H173:H178" si="34">G173/$M173</f>
        <v>0.16666666666666666</v>
      </c>
      <c r="I173" s="1">
        <f>Forst_Wald!K173</f>
        <v>6</v>
      </c>
      <c r="J173" s="2">
        <f t="shared" ref="J173:J178" si="35">I173/$M173</f>
        <v>0.2</v>
      </c>
      <c r="K173" s="1">
        <f>Forst_Wald!M173+Forst_Wald!O173</f>
        <v>15</v>
      </c>
      <c r="L173" s="2">
        <f t="shared" ref="L173:L178" si="36">K173/$M173</f>
        <v>0.5</v>
      </c>
      <c r="M173" s="35">
        <f>Forst_Wald!Q173</f>
        <v>30</v>
      </c>
      <c r="N173" s="35">
        <f>Forst_Wald!R173</f>
        <v>3</v>
      </c>
      <c r="O173" s="35">
        <f>Forst_Wald!S173</f>
        <v>33</v>
      </c>
      <c r="P173" s="180"/>
      <c r="Q173" s="122"/>
      <c r="R173" s="122"/>
      <c r="S173" s="122"/>
      <c r="T173" s="123"/>
    </row>
    <row r="174" spans="2:20" x14ac:dyDescent="0.2">
      <c r="B174" s="24" t="s">
        <v>325</v>
      </c>
      <c r="C174" s="1">
        <f>Forst_Wald!C174+Forst_Wald!E174</f>
        <v>3</v>
      </c>
      <c r="D174" s="2">
        <f t="shared" si="33"/>
        <v>0.10714285714285714</v>
      </c>
      <c r="E174" s="1">
        <f>Forst_Wald!G174</f>
        <v>4</v>
      </c>
      <c r="F174" s="2">
        <f t="shared" si="33"/>
        <v>0.14285714285714285</v>
      </c>
      <c r="G174" s="1">
        <f>Forst_Wald!I174</f>
        <v>3</v>
      </c>
      <c r="H174" s="2">
        <f t="shared" si="34"/>
        <v>0.10714285714285714</v>
      </c>
      <c r="I174" s="1">
        <f>Forst_Wald!K174</f>
        <v>7</v>
      </c>
      <c r="J174" s="2">
        <f t="shared" si="35"/>
        <v>0.25</v>
      </c>
      <c r="K174" s="1">
        <f>Forst_Wald!M174+Forst_Wald!O174</f>
        <v>11</v>
      </c>
      <c r="L174" s="2">
        <f t="shared" si="36"/>
        <v>0.39285714285714285</v>
      </c>
      <c r="M174" s="35">
        <f>Forst_Wald!Q174</f>
        <v>28</v>
      </c>
      <c r="N174" s="35">
        <f>Forst_Wald!R174</f>
        <v>5</v>
      </c>
      <c r="O174" s="35">
        <f>Forst_Wald!S174</f>
        <v>33</v>
      </c>
      <c r="P174" s="180"/>
      <c r="Q174" s="122"/>
      <c r="R174" s="122"/>
      <c r="S174" s="122"/>
      <c r="T174" s="123"/>
    </row>
    <row r="175" spans="2:20" x14ac:dyDescent="0.2">
      <c r="B175" s="24" t="s">
        <v>326</v>
      </c>
      <c r="C175" s="1">
        <f>Forst_Wald!C175+Forst_Wald!E175</f>
        <v>9</v>
      </c>
      <c r="D175" s="2">
        <f t="shared" si="33"/>
        <v>0.33333333333333331</v>
      </c>
      <c r="E175" s="1">
        <f>Forst_Wald!G175</f>
        <v>3</v>
      </c>
      <c r="F175" s="2">
        <f t="shared" si="33"/>
        <v>0.1111111111111111</v>
      </c>
      <c r="G175" s="1">
        <f>Forst_Wald!I175</f>
        <v>5</v>
      </c>
      <c r="H175" s="2">
        <f t="shared" si="34"/>
        <v>0.18518518518518517</v>
      </c>
      <c r="I175" s="1">
        <f>Forst_Wald!K175</f>
        <v>4</v>
      </c>
      <c r="J175" s="2">
        <f t="shared" si="35"/>
        <v>0.14814814814814814</v>
      </c>
      <c r="K175" s="1">
        <f>Forst_Wald!M175+Forst_Wald!O175</f>
        <v>6</v>
      </c>
      <c r="L175" s="2">
        <f t="shared" si="36"/>
        <v>0.22222222222222221</v>
      </c>
      <c r="M175" s="35">
        <f>Forst_Wald!Q175</f>
        <v>27</v>
      </c>
      <c r="N175" s="35">
        <f>Forst_Wald!R175</f>
        <v>6</v>
      </c>
      <c r="O175" s="35">
        <f>Forst_Wald!S175</f>
        <v>33</v>
      </c>
      <c r="P175" s="180"/>
      <c r="Q175" s="122"/>
      <c r="R175" s="122"/>
      <c r="S175" s="122"/>
      <c r="T175" s="123"/>
    </row>
    <row r="176" spans="2:20" x14ac:dyDescent="0.2">
      <c r="B176" s="24" t="s">
        <v>327</v>
      </c>
      <c r="C176" s="1">
        <f>Forst_Wald!C176+Forst_Wald!E176</f>
        <v>2</v>
      </c>
      <c r="D176" s="2">
        <f t="shared" si="33"/>
        <v>6.25E-2</v>
      </c>
      <c r="E176" s="1">
        <f>Forst_Wald!G176</f>
        <v>3</v>
      </c>
      <c r="F176" s="2">
        <f t="shared" si="33"/>
        <v>9.375E-2</v>
      </c>
      <c r="G176" s="1">
        <f>Forst_Wald!I176</f>
        <v>2</v>
      </c>
      <c r="H176" s="2">
        <f t="shared" si="34"/>
        <v>6.25E-2</v>
      </c>
      <c r="I176" s="1">
        <f>Forst_Wald!K176</f>
        <v>4</v>
      </c>
      <c r="J176" s="2">
        <f t="shared" si="35"/>
        <v>0.125</v>
      </c>
      <c r="K176" s="1">
        <f>Forst_Wald!M176+Forst_Wald!O176</f>
        <v>21</v>
      </c>
      <c r="L176" s="2">
        <f t="shared" si="36"/>
        <v>0.65625</v>
      </c>
      <c r="M176" s="35">
        <f>Forst_Wald!Q176</f>
        <v>32</v>
      </c>
      <c r="N176" s="35">
        <f>Forst_Wald!R176</f>
        <v>1</v>
      </c>
      <c r="O176" s="35">
        <f>Forst_Wald!S176</f>
        <v>33</v>
      </c>
      <c r="P176" s="180"/>
      <c r="Q176" s="122"/>
      <c r="R176" s="122"/>
      <c r="S176" s="122"/>
      <c r="T176" s="123"/>
    </row>
    <row r="177" spans="2:20" x14ac:dyDescent="0.2">
      <c r="B177" s="24" t="s">
        <v>328</v>
      </c>
      <c r="C177" s="1">
        <f>Forst_Wald!C177+Forst_Wald!E177</f>
        <v>6</v>
      </c>
      <c r="D177" s="2">
        <f t="shared" si="33"/>
        <v>0.19354838709677419</v>
      </c>
      <c r="E177" s="1">
        <f>Forst_Wald!G177</f>
        <v>2</v>
      </c>
      <c r="F177" s="2">
        <f t="shared" si="33"/>
        <v>6.4516129032258063E-2</v>
      </c>
      <c r="G177" s="1">
        <f>Forst_Wald!I177</f>
        <v>6</v>
      </c>
      <c r="H177" s="2">
        <f t="shared" si="34"/>
        <v>0.19354838709677419</v>
      </c>
      <c r="I177" s="1">
        <f>Forst_Wald!K177</f>
        <v>3</v>
      </c>
      <c r="J177" s="2">
        <f t="shared" si="35"/>
        <v>9.6774193548387094E-2</v>
      </c>
      <c r="K177" s="1">
        <f>Forst_Wald!M177+Forst_Wald!O177</f>
        <v>14</v>
      </c>
      <c r="L177" s="2">
        <f t="shared" si="36"/>
        <v>0.45161290322580644</v>
      </c>
      <c r="M177" s="35">
        <f>Forst_Wald!Q177</f>
        <v>31</v>
      </c>
      <c r="N177" s="35">
        <f>Forst_Wald!R177</f>
        <v>2</v>
      </c>
      <c r="O177" s="35">
        <f>Forst_Wald!S177</f>
        <v>33</v>
      </c>
      <c r="P177" s="180"/>
      <c r="Q177" s="122"/>
      <c r="R177" s="122"/>
      <c r="S177" s="122"/>
      <c r="T177" s="123"/>
    </row>
    <row r="178" spans="2:20" x14ac:dyDescent="0.2">
      <c r="B178" s="24" t="s">
        <v>329</v>
      </c>
      <c r="C178" s="1">
        <f>Forst_Wald!C178+Forst_Wald!E178</f>
        <v>9</v>
      </c>
      <c r="D178" s="2">
        <f t="shared" si="33"/>
        <v>0.3</v>
      </c>
      <c r="E178" s="1">
        <f>Forst_Wald!G178</f>
        <v>3</v>
      </c>
      <c r="F178" s="2">
        <f t="shared" si="33"/>
        <v>0.1</v>
      </c>
      <c r="G178" s="1">
        <f>Forst_Wald!I178</f>
        <v>4</v>
      </c>
      <c r="H178" s="2">
        <f t="shared" si="34"/>
        <v>0.13333333333333333</v>
      </c>
      <c r="I178" s="1">
        <f>Forst_Wald!K178</f>
        <v>5</v>
      </c>
      <c r="J178" s="2">
        <f t="shared" si="35"/>
        <v>0.16666666666666666</v>
      </c>
      <c r="K178" s="1">
        <f>Forst_Wald!M178+Forst_Wald!O178</f>
        <v>9</v>
      </c>
      <c r="L178" s="2">
        <f t="shared" si="36"/>
        <v>0.3</v>
      </c>
      <c r="M178" s="35">
        <f>Forst_Wald!Q178</f>
        <v>30</v>
      </c>
      <c r="N178" s="35">
        <f>Forst_Wald!R178</f>
        <v>3</v>
      </c>
      <c r="O178" s="35">
        <f>Forst_Wald!S178</f>
        <v>33</v>
      </c>
      <c r="P178" s="180"/>
      <c r="Q178" s="122"/>
      <c r="R178" s="122"/>
      <c r="S178" s="122"/>
      <c r="T178" s="123"/>
    </row>
    <row r="179" spans="2:20" x14ac:dyDescent="0.2">
      <c r="Q179" s="157"/>
    </row>
    <row r="181" spans="2:20" ht="12" customHeight="1" x14ac:dyDescent="0.2">
      <c r="C181" s="102" t="s">
        <v>71</v>
      </c>
    </row>
    <row r="183" spans="2:20" ht="15.75" customHeight="1" x14ac:dyDescent="0.2">
      <c r="B183" s="254" t="s">
        <v>58</v>
      </c>
      <c r="C183" s="247" t="s">
        <v>29</v>
      </c>
      <c r="D183" s="248"/>
      <c r="E183" s="248"/>
      <c r="F183" s="248"/>
      <c r="G183" s="248"/>
      <c r="H183" s="248"/>
      <c r="I183" s="248"/>
      <c r="J183" s="248"/>
      <c r="K183" s="248"/>
      <c r="L183" s="248"/>
      <c r="M183" s="248"/>
      <c r="N183" s="248"/>
      <c r="O183" s="249"/>
      <c r="P183" s="25"/>
      <c r="Q183" s="25"/>
      <c r="R183" s="25"/>
      <c r="S183" s="25"/>
    </row>
    <row r="184" spans="2:20" x14ac:dyDescent="0.2">
      <c r="B184" s="254"/>
      <c r="C184" s="250"/>
      <c r="D184" s="251"/>
      <c r="E184" s="251"/>
      <c r="F184" s="251"/>
      <c r="G184" s="251"/>
      <c r="H184" s="251"/>
      <c r="I184" s="251"/>
      <c r="J184" s="251"/>
      <c r="K184" s="251"/>
      <c r="L184" s="251"/>
      <c r="M184" s="251"/>
      <c r="N184" s="251"/>
      <c r="O184" s="252"/>
      <c r="P184" s="25"/>
      <c r="Q184" s="25"/>
      <c r="R184" s="25"/>
      <c r="S184" s="25"/>
    </row>
    <row r="185" spans="2:20" ht="36" x14ac:dyDescent="0.2">
      <c r="B185" s="254"/>
      <c r="C185" s="208" t="s">
        <v>505</v>
      </c>
      <c r="D185" s="32"/>
      <c r="E185" s="208"/>
      <c r="F185" s="32"/>
      <c r="G185" s="208"/>
      <c r="H185" s="32"/>
      <c r="I185" s="208"/>
      <c r="J185" s="32"/>
      <c r="K185" s="208" t="s">
        <v>335</v>
      </c>
      <c r="L185" s="126"/>
      <c r="M185" s="208" t="s">
        <v>354</v>
      </c>
      <c r="N185" s="208" t="s">
        <v>5</v>
      </c>
      <c r="O185" s="208" t="s">
        <v>355</v>
      </c>
      <c r="P185" s="180"/>
      <c r="Q185" s="122"/>
      <c r="R185" s="122"/>
      <c r="S185" s="122"/>
    </row>
    <row r="186" spans="2:20" x14ac:dyDescent="0.2">
      <c r="B186" s="24" t="s">
        <v>34</v>
      </c>
      <c r="C186" s="1">
        <f>Forst_Wald!C186+Forst_Wald!E186</f>
        <v>1</v>
      </c>
      <c r="D186" s="2">
        <f>C186/$M186</f>
        <v>3.0303030303030304E-2</v>
      </c>
      <c r="E186" s="1">
        <f>Forst_Wald!G186</f>
        <v>0</v>
      </c>
      <c r="F186" s="2">
        <f>E186/$M186</f>
        <v>0</v>
      </c>
      <c r="G186" s="1">
        <f>Forst_Wald!I186</f>
        <v>6</v>
      </c>
      <c r="H186" s="2">
        <f>G186/$M186</f>
        <v>0.18181818181818182</v>
      </c>
      <c r="I186" s="1">
        <f>Forst_Wald!K186</f>
        <v>6</v>
      </c>
      <c r="J186" s="2">
        <f>I186/$M186</f>
        <v>0.18181818181818182</v>
      </c>
      <c r="K186" s="1">
        <f>Forst_Wald!M186+Forst_Wald!O186</f>
        <v>20</v>
      </c>
      <c r="L186" s="2">
        <f>K186/$M186</f>
        <v>0.60606060606060608</v>
      </c>
      <c r="M186" s="35">
        <f>Forst_Wald!Q186</f>
        <v>33</v>
      </c>
      <c r="N186" s="35">
        <f>Forst_Wald!R186</f>
        <v>5</v>
      </c>
      <c r="O186" s="35">
        <f>Forst_Wald!S186</f>
        <v>38</v>
      </c>
      <c r="P186" s="180"/>
      <c r="Q186" s="122"/>
      <c r="R186" s="122"/>
      <c r="S186" s="122"/>
      <c r="T186" s="123"/>
    </row>
    <row r="187" spans="2:20" x14ac:dyDescent="0.2">
      <c r="B187" s="24" t="s">
        <v>324</v>
      </c>
      <c r="C187" s="1">
        <f>Forst_Wald!C187+Forst_Wald!E187</f>
        <v>0</v>
      </c>
      <c r="D187" s="2">
        <f t="shared" ref="D187:F192" si="37">C187/$M187</f>
        <v>0</v>
      </c>
      <c r="E187" s="1">
        <f>Forst_Wald!G187</f>
        <v>0</v>
      </c>
      <c r="F187" s="2">
        <f t="shared" si="37"/>
        <v>0</v>
      </c>
      <c r="G187" s="1">
        <f>Forst_Wald!I187</f>
        <v>1</v>
      </c>
      <c r="H187" s="2">
        <f t="shared" ref="H187:H192" si="38">G187/$M187</f>
        <v>2.6315789473684209E-2</v>
      </c>
      <c r="I187" s="1">
        <f>Forst_Wald!K187</f>
        <v>2</v>
      </c>
      <c r="J187" s="2">
        <f t="shared" ref="J187:J192" si="39">I187/$M187</f>
        <v>5.2631578947368418E-2</v>
      </c>
      <c r="K187" s="1">
        <f>Forst_Wald!M187+Forst_Wald!O187</f>
        <v>35</v>
      </c>
      <c r="L187" s="2">
        <f t="shared" ref="L187:L192" si="40">K187/$M187</f>
        <v>0.92105263157894735</v>
      </c>
      <c r="M187" s="35">
        <f>Forst_Wald!Q187</f>
        <v>38</v>
      </c>
      <c r="N187" s="35">
        <f>Forst_Wald!R187</f>
        <v>0</v>
      </c>
      <c r="O187" s="35">
        <f>Forst_Wald!S187</f>
        <v>38</v>
      </c>
      <c r="P187" s="180"/>
      <c r="Q187" s="122"/>
      <c r="R187" s="122"/>
      <c r="S187" s="122"/>
      <c r="T187" s="123"/>
    </row>
    <row r="188" spans="2:20" x14ac:dyDescent="0.2">
      <c r="B188" s="24" t="s">
        <v>325</v>
      </c>
      <c r="C188" s="1">
        <f>Forst_Wald!C188+Forst_Wald!E188</f>
        <v>4</v>
      </c>
      <c r="D188" s="2">
        <f t="shared" si="37"/>
        <v>0.11428571428571428</v>
      </c>
      <c r="E188" s="1">
        <f>Forst_Wald!G188</f>
        <v>4</v>
      </c>
      <c r="F188" s="2">
        <f t="shared" si="37"/>
        <v>0.11428571428571428</v>
      </c>
      <c r="G188" s="1">
        <f>Forst_Wald!I188</f>
        <v>4</v>
      </c>
      <c r="H188" s="2">
        <f t="shared" si="38"/>
        <v>0.11428571428571428</v>
      </c>
      <c r="I188" s="1">
        <f>Forst_Wald!K188</f>
        <v>9</v>
      </c>
      <c r="J188" s="2">
        <f t="shared" si="39"/>
        <v>0.25714285714285712</v>
      </c>
      <c r="K188" s="1">
        <f>Forst_Wald!M188+Forst_Wald!O188</f>
        <v>14</v>
      </c>
      <c r="L188" s="2">
        <f t="shared" si="40"/>
        <v>0.4</v>
      </c>
      <c r="M188" s="35">
        <f>Forst_Wald!Q188</f>
        <v>35</v>
      </c>
      <c r="N188" s="35">
        <f>Forst_Wald!R188</f>
        <v>3</v>
      </c>
      <c r="O188" s="35">
        <f>Forst_Wald!S188</f>
        <v>38</v>
      </c>
      <c r="P188" s="180"/>
      <c r="Q188" s="122"/>
      <c r="R188" s="122"/>
      <c r="S188" s="122"/>
      <c r="T188" s="123"/>
    </row>
    <row r="189" spans="2:20" x14ac:dyDescent="0.2">
      <c r="B189" s="24" t="s">
        <v>326</v>
      </c>
      <c r="C189" s="1">
        <f>Forst_Wald!C189+Forst_Wald!E189</f>
        <v>4</v>
      </c>
      <c r="D189" s="2">
        <f t="shared" si="37"/>
        <v>0.11764705882352941</v>
      </c>
      <c r="E189" s="1">
        <f>Forst_Wald!G189</f>
        <v>3</v>
      </c>
      <c r="F189" s="2">
        <f t="shared" si="37"/>
        <v>8.8235294117647065E-2</v>
      </c>
      <c r="G189" s="1">
        <f>Forst_Wald!I189</f>
        <v>5</v>
      </c>
      <c r="H189" s="2">
        <f t="shared" si="38"/>
        <v>0.14705882352941177</v>
      </c>
      <c r="I189" s="1">
        <f>Forst_Wald!K189</f>
        <v>9</v>
      </c>
      <c r="J189" s="2">
        <f t="shared" si="39"/>
        <v>0.26470588235294118</v>
      </c>
      <c r="K189" s="1">
        <f>Forst_Wald!M189+Forst_Wald!O189</f>
        <v>13</v>
      </c>
      <c r="L189" s="2">
        <f t="shared" si="40"/>
        <v>0.38235294117647056</v>
      </c>
      <c r="M189" s="35">
        <f>Forst_Wald!Q189</f>
        <v>34</v>
      </c>
      <c r="N189" s="35">
        <f>Forst_Wald!R189</f>
        <v>4</v>
      </c>
      <c r="O189" s="35">
        <f>Forst_Wald!S189</f>
        <v>38</v>
      </c>
      <c r="P189" s="180"/>
      <c r="Q189" s="122"/>
      <c r="R189" s="122"/>
      <c r="S189" s="122"/>
      <c r="T189" s="123"/>
    </row>
    <row r="190" spans="2:20" x14ac:dyDescent="0.2">
      <c r="B190" s="24" t="s">
        <v>327</v>
      </c>
      <c r="C190" s="1">
        <f>Forst_Wald!C190+Forst_Wald!E190</f>
        <v>4</v>
      </c>
      <c r="D190" s="2">
        <f t="shared" si="37"/>
        <v>0.11428571428571428</v>
      </c>
      <c r="E190" s="1">
        <f>Forst_Wald!G190</f>
        <v>4</v>
      </c>
      <c r="F190" s="2">
        <f t="shared" si="37"/>
        <v>0.11428571428571428</v>
      </c>
      <c r="G190" s="1">
        <f>Forst_Wald!I190</f>
        <v>3</v>
      </c>
      <c r="H190" s="2">
        <f t="shared" si="38"/>
        <v>8.5714285714285715E-2</v>
      </c>
      <c r="I190" s="1">
        <f>Forst_Wald!K190</f>
        <v>6</v>
      </c>
      <c r="J190" s="2">
        <f t="shared" si="39"/>
        <v>0.17142857142857143</v>
      </c>
      <c r="K190" s="1">
        <f>Forst_Wald!M190+Forst_Wald!O190</f>
        <v>18</v>
      </c>
      <c r="L190" s="2">
        <f t="shared" si="40"/>
        <v>0.51428571428571423</v>
      </c>
      <c r="M190" s="35">
        <f>Forst_Wald!Q190</f>
        <v>35</v>
      </c>
      <c r="N190" s="35">
        <f>Forst_Wald!R190</f>
        <v>3</v>
      </c>
      <c r="O190" s="35">
        <f>Forst_Wald!S190</f>
        <v>38</v>
      </c>
      <c r="P190" s="180"/>
      <c r="Q190" s="122"/>
      <c r="R190" s="122"/>
      <c r="S190" s="122"/>
      <c r="T190" s="123"/>
    </row>
    <row r="191" spans="2:20" x14ac:dyDescent="0.2">
      <c r="B191" s="24" t="s">
        <v>328</v>
      </c>
      <c r="C191" s="1">
        <f>Forst_Wald!C191+Forst_Wald!E191</f>
        <v>8</v>
      </c>
      <c r="D191" s="2">
        <f t="shared" si="37"/>
        <v>0.21621621621621623</v>
      </c>
      <c r="E191" s="1">
        <f>Forst_Wald!G191</f>
        <v>5</v>
      </c>
      <c r="F191" s="2">
        <f t="shared" si="37"/>
        <v>0.13513513513513514</v>
      </c>
      <c r="G191" s="1">
        <f>Forst_Wald!I191</f>
        <v>5</v>
      </c>
      <c r="H191" s="2">
        <f t="shared" si="38"/>
        <v>0.13513513513513514</v>
      </c>
      <c r="I191" s="1">
        <f>Forst_Wald!K191</f>
        <v>6</v>
      </c>
      <c r="J191" s="2">
        <f t="shared" si="39"/>
        <v>0.16216216216216217</v>
      </c>
      <c r="K191" s="1">
        <f>Forst_Wald!M191+Forst_Wald!O191</f>
        <v>13</v>
      </c>
      <c r="L191" s="2">
        <f t="shared" si="40"/>
        <v>0.35135135135135137</v>
      </c>
      <c r="M191" s="35">
        <f>Forst_Wald!Q191</f>
        <v>37</v>
      </c>
      <c r="N191" s="35">
        <f>Forst_Wald!R191</f>
        <v>1</v>
      </c>
      <c r="O191" s="35">
        <f>Forst_Wald!S191</f>
        <v>38</v>
      </c>
      <c r="P191" s="180"/>
      <c r="Q191" s="122"/>
      <c r="R191" s="122"/>
      <c r="S191" s="122"/>
      <c r="T191" s="123"/>
    </row>
    <row r="192" spans="2:20" x14ac:dyDescent="0.2">
      <c r="B192" s="24" t="s">
        <v>329</v>
      </c>
      <c r="C192" s="1">
        <f>Forst_Wald!C192+Forst_Wald!E192</f>
        <v>12</v>
      </c>
      <c r="D192" s="2">
        <f t="shared" si="37"/>
        <v>0.38709677419354838</v>
      </c>
      <c r="E192" s="1">
        <f>Forst_Wald!G192</f>
        <v>6</v>
      </c>
      <c r="F192" s="2">
        <f t="shared" si="37"/>
        <v>0.19354838709677419</v>
      </c>
      <c r="G192" s="1">
        <f>Forst_Wald!I192</f>
        <v>6</v>
      </c>
      <c r="H192" s="2">
        <f t="shared" si="38"/>
        <v>0.19354838709677419</v>
      </c>
      <c r="I192" s="1">
        <f>Forst_Wald!K192</f>
        <v>2</v>
      </c>
      <c r="J192" s="2">
        <f t="shared" si="39"/>
        <v>6.4516129032258063E-2</v>
      </c>
      <c r="K192" s="1">
        <f>Forst_Wald!M192+Forst_Wald!O192</f>
        <v>5</v>
      </c>
      <c r="L192" s="2">
        <f t="shared" si="40"/>
        <v>0.16129032258064516</v>
      </c>
      <c r="M192" s="35">
        <f>Forst_Wald!Q192</f>
        <v>31</v>
      </c>
      <c r="N192" s="35">
        <f>Forst_Wald!R192</f>
        <v>7</v>
      </c>
      <c r="O192" s="35">
        <f>Forst_Wald!S192</f>
        <v>38</v>
      </c>
      <c r="P192" s="180"/>
      <c r="Q192" s="122"/>
      <c r="R192" s="122"/>
      <c r="S192" s="122"/>
      <c r="T192" s="123"/>
    </row>
    <row r="195" spans="2:20" x14ac:dyDescent="0.2">
      <c r="C195" s="102" t="s">
        <v>73</v>
      </c>
    </row>
    <row r="197" spans="2:20" ht="15" customHeight="1" x14ac:dyDescent="0.2">
      <c r="B197" s="254" t="s">
        <v>74</v>
      </c>
      <c r="C197" s="247" t="s">
        <v>27</v>
      </c>
      <c r="D197" s="248"/>
      <c r="E197" s="248"/>
      <c r="F197" s="248"/>
      <c r="G197" s="248"/>
      <c r="H197" s="248"/>
      <c r="I197" s="248"/>
      <c r="J197" s="248"/>
      <c r="K197" s="248"/>
      <c r="L197" s="248"/>
      <c r="M197" s="248"/>
      <c r="N197" s="248"/>
      <c r="O197" s="249"/>
      <c r="P197" s="25"/>
      <c r="Q197" s="25"/>
      <c r="R197" s="25"/>
      <c r="S197" s="25"/>
    </row>
    <row r="198" spans="2:20" x14ac:dyDescent="0.2">
      <c r="B198" s="254"/>
      <c r="C198" s="250"/>
      <c r="D198" s="251"/>
      <c r="E198" s="251"/>
      <c r="F198" s="251"/>
      <c r="G198" s="251"/>
      <c r="H198" s="251"/>
      <c r="I198" s="251"/>
      <c r="J198" s="251"/>
      <c r="K198" s="251"/>
      <c r="L198" s="251"/>
      <c r="M198" s="251"/>
      <c r="N198" s="251"/>
      <c r="O198" s="252"/>
      <c r="P198" s="25"/>
      <c r="Q198" s="25"/>
      <c r="R198" s="25"/>
      <c r="S198" s="25"/>
    </row>
    <row r="199" spans="2:20" ht="36" x14ac:dyDescent="0.2">
      <c r="B199" s="254"/>
      <c r="C199" s="208" t="s">
        <v>505</v>
      </c>
      <c r="D199" s="32"/>
      <c r="E199" s="208"/>
      <c r="F199" s="32"/>
      <c r="G199" s="208"/>
      <c r="H199" s="32"/>
      <c r="I199" s="208"/>
      <c r="J199" s="32"/>
      <c r="K199" s="208" t="s">
        <v>335</v>
      </c>
      <c r="L199" s="126"/>
      <c r="M199" s="208" t="s">
        <v>354</v>
      </c>
      <c r="N199" s="208" t="s">
        <v>5</v>
      </c>
      <c r="O199" s="208" t="s">
        <v>355</v>
      </c>
      <c r="P199" s="180"/>
      <c r="Q199" s="122"/>
      <c r="R199" s="122"/>
      <c r="S199" s="122"/>
    </row>
    <row r="200" spans="2:20" x14ac:dyDescent="0.2">
      <c r="B200" s="24" t="s">
        <v>63</v>
      </c>
      <c r="C200" s="1">
        <f>Forst_Wald!C200+Forst_Wald!E200</f>
        <v>11</v>
      </c>
      <c r="D200" s="2">
        <f>C200/$M200</f>
        <v>0.15714285714285714</v>
      </c>
      <c r="E200" s="1">
        <f>Forst_Wald!G200</f>
        <v>6</v>
      </c>
      <c r="F200" s="2">
        <f>E200/$M200</f>
        <v>8.5714285714285715E-2</v>
      </c>
      <c r="G200" s="1">
        <f>Forst_Wald!I200</f>
        <v>11</v>
      </c>
      <c r="H200" s="2">
        <f>G200/$M200</f>
        <v>0.15714285714285714</v>
      </c>
      <c r="I200" s="1">
        <f>Forst_Wald!K200</f>
        <v>6</v>
      </c>
      <c r="J200" s="2">
        <f>I200/$M200</f>
        <v>8.5714285714285715E-2</v>
      </c>
      <c r="K200" s="1">
        <f>Forst_Wald!M200+Forst_Wald!O200</f>
        <v>36</v>
      </c>
      <c r="L200" s="2">
        <f>K200/$M200</f>
        <v>0.51428571428571423</v>
      </c>
      <c r="M200" s="35">
        <f>Forst_Wald!Q200</f>
        <v>70</v>
      </c>
      <c r="N200" s="35">
        <f>Forst_Wald!R200</f>
        <v>1</v>
      </c>
      <c r="O200" s="35">
        <f>Forst_Wald!S200</f>
        <v>71</v>
      </c>
      <c r="P200" s="180"/>
      <c r="Q200" s="122"/>
      <c r="R200" s="122"/>
      <c r="S200" s="122"/>
      <c r="T200" s="123"/>
    </row>
    <row r="201" spans="2:20" x14ac:dyDescent="0.2">
      <c r="B201" s="24" t="s">
        <v>75</v>
      </c>
      <c r="C201" s="1">
        <f>Forst_Wald!C201+Forst_Wald!E201</f>
        <v>3</v>
      </c>
      <c r="D201" s="2">
        <f t="shared" ref="D201:F204" si="41">C201/$M201</f>
        <v>4.4776119402985072E-2</v>
      </c>
      <c r="E201" s="1">
        <f>Forst_Wald!G201</f>
        <v>5</v>
      </c>
      <c r="F201" s="2">
        <f t="shared" si="41"/>
        <v>7.4626865671641784E-2</v>
      </c>
      <c r="G201" s="1">
        <f>Forst_Wald!I201</f>
        <v>10</v>
      </c>
      <c r="H201" s="2">
        <f t="shared" ref="H201:H204" si="42">G201/$M201</f>
        <v>0.14925373134328357</v>
      </c>
      <c r="I201" s="1">
        <f>Forst_Wald!K201</f>
        <v>15</v>
      </c>
      <c r="J201" s="2">
        <f t="shared" ref="J201:J204" si="43">I201/$M201</f>
        <v>0.22388059701492538</v>
      </c>
      <c r="K201" s="1">
        <f>Forst_Wald!M201+Forst_Wald!O201</f>
        <v>34</v>
      </c>
      <c r="L201" s="2">
        <f t="shared" ref="L201:L204" si="44">K201/$M201</f>
        <v>0.5074626865671642</v>
      </c>
      <c r="M201" s="35">
        <f>Forst_Wald!Q201</f>
        <v>67</v>
      </c>
      <c r="N201" s="35">
        <f>Forst_Wald!R201</f>
        <v>4</v>
      </c>
      <c r="O201" s="35">
        <f>Forst_Wald!S201</f>
        <v>71</v>
      </c>
      <c r="P201" s="180"/>
      <c r="Q201" s="122"/>
      <c r="R201" s="122"/>
      <c r="S201" s="122"/>
      <c r="T201" s="123"/>
    </row>
    <row r="202" spans="2:20" x14ac:dyDescent="0.2">
      <c r="B202" s="24" t="s">
        <v>76</v>
      </c>
      <c r="C202" s="1">
        <f>Forst_Wald!C202+Forst_Wald!E202</f>
        <v>10</v>
      </c>
      <c r="D202" s="2">
        <f t="shared" si="41"/>
        <v>0.15151515151515152</v>
      </c>
      <c r="E202" s="1">
        <f>Forst_Wald!G202</f>
        <v>6</v>
      </c>
      <c r="F202" s="2">
        <f t="shared" si="41"/>
        <v>9.0909090909090912E-2</v>
      </c>
      <c r="G202" s="1">
        <f>Forst_Wald!I202</f>
        <v>9</v>
      </c>
      <c r="H202" s="2">
        <f t="shared" si="42"/>
        <v>0.13636363636363635</v>
      </c>
      <c r="I202" s="1">
        <f>Forst_Wald!K202</f>
        <v>8</v>
      </c>
      <c r="J202" s="2">
        <f t="shared" si="43"/>
        <v>0.12121212121212122</v>
      </c>
      <c r="K202" s="1">
        <f>Forst_Wald!M202+Forst_Wald!O202</f>
        <v>33</v>
      </c>
      <c r="L202" s="2">
        <f t="shared" si="44"/>
        <v>0.5</v>
      </c>
      <c r="M202" s="35">
        <f>Forst_Wald!Q202</f>
        <v>66</v>
      </c>
      <c r="N202" s="35">
        <f>Forst_Wald!R202</f>
        <v>5</v>
      </c>
      <c r="O202" s="35">
        <f>Forst_Wald!S202</f>
        <v>71</v>
      </c>
      <c r="P202" s="180"/>
      <c r="Q202" s="122"/>
      <c r="R202" s="122"/>
      <c r="S202" s="122"/>
      <c r="T202" s="123"/>
    </row>
    <row r="203" spans="2:20" x14ac:dyDescent="0.2">
      <c r="B203" s="24" t="s">
        <v>66</v>
      </c>
      <c r="C203" s="1">
        <f>Forst_Wald!C203+Forst_Wald!E203</f>
        <v>1</v>
      </c>
      <c r="D203" s="2">
        <f t="shared" si="41"/>
        <v>1.4285714285714285E-2</v>
      </c>
      <c r="E203" s="1">
        <f>Forst_Wald!G203</f>
        <v>5</v>
      </c>
      <c r="F203" s="2">
        <f t="shared" si="41"/>
        <v>7.1428571428571425E-2</v>
      </c>
      <c r="G203" s="1">
        <f>Forst_Wald!I203</f>
        <v>6</v>
      </c>
      <c r="H203" s="2">
        <f t="shared" si="42"/>
        <v>8.5714285714285715E-2</v>
      </c>
      <c r="I203" s="1">
        <f>Forst_Wald!K203</f>
        <v>10</v>
      </c>
      <c r="J203" s="2">
        <f t="shared" si="43"/>
        <v>0.14285714285714285</v>
      </c>
      <c r="K203" s="1">
        <f>Forst_Wald!M203+Forst_Wald!O203</f>
        <v>48</v>
      </c>
      <c r="L203" s="2">
        <f t="shared" si="44"/>
        <v>0.68571428571428572</v>
      </c>
      <c r="M203" s="35">
        <f>Forst_Wald!Q203</f>
        <v>70</v>
      </c>
      <c r="N203" s="35">
        <f>Forst_Wald!R203</f>
        <v>1</v>
      </c>
      <c r="O203" s="35">
        <f>Forst_Wald!S203</f>
        <v>71</v>
      </c>
      <c r="P203" s="180"/>
      <c r="Q203" s="122"/>
      <c r="R203" s="122"/>
      <c r="S203" s="122"/>
      <c r="T203" s="123"/>
    </row>
    <row r="204" spans="2:20" x14ac:dyDescent="0.2">
      <c r="B204" s="24" t="s">
        <v>67</v>
      </c>
      <c r="C204" s="1">
        <f>Forst_Wald!C204+Forst_Wald!E204</f>
        <v>15</v>
      </c>
      <c r="D204" s="2">
        <f t="shared" si="41"/>
        <v>0.21739130434782608</v>
      </c>
      <c r="E204" s="1">
        <f>Forst_Wald!G204</f>
        <v>8</v>
      </c>
      <c r="F204" s="2">
        <f t="shared" si="41"/>
        <v>0.11594202898550725</v>
      </c>
      <c r="G204" s="1">
        <f>Forst_Wald!I204</f>
        <v>9</v>
      </c>
      <c r="H204" s="2">
        <f t="shared" si="42"/>
        <v>0.13043478260869565</v>
      </c>
      <c r="I204" s="1">
        <f>Forst_Wald!K204</f>
        <v>6</v>
      </c>
      <c r="J204" s="2">
        <f t="shared" si="43"/>
        <v>8.6956521739130432E-2</v>
      </c>
      <c r="K204" s="1">
        <f>Forst_Wald!M204+Forst_Wald!O204</f>
        <v>31</v>
      </c>
      <c r="L204" s="2">
        <f t="shared" si="44"/>
        <v>0.44927536231884058</v>
      </c>
      <c r="M204" s="35">
        <f>Forst_Wald!Q204</f>
        <v>69</v>
      </c>
      <c r="N204" s="35">
        <f>Forst_Wald!R204</f>
        <v>2</v>
      </c>
      <c r="O204" s="35">
        <f>Forst_Wald!S204</f>
        <v>71</v>
      </c>
      <c r="P204" s="180"/>
      <c r="Q204" s="122"/>
      <c r="R204" s="122"/>
      <c r="S204" s="122"/>
      <c r="T204" s="123"/>
    </row>
    <row r="205" spans="2:20" x14ac:dyDescent="0.2">
      <c r="T205" s="123"/>
    </row>
    <row r="206" spans="2:20" x14ac:dyDescent="0.2">
      <c r="T206" s="123"/>
    </row>
    <row r="207" spans="2:20" x14ac:dyDescent="0.2">
      <c r="C207" s="102" t="s">
        <v>77</v>
      </c>
    </row>
    <row r="209" spans="2:20" ht="15" customHeight="1" x14ac:dyDescent="0.2">
      <c r="B209" s="254" t="s">
        <v>74</v>
      </c>
      <c r="C209" s="247" t="s">
        <v>28</v>
      </c>
      <c r="D209" s="248"/>
      <c r="E209" s="248"/>
      <c r="F209" s="248"/>
      <c r="G209" s="248"/>
      <c r="H209" s="248"/>
      <c r="I209" s="248"/>
      <c r="J209" s="248"/>
      <c r="K209" s="248"/>
      <c r="L209" s="248"/>
      <c r="M209" s="248"/>
      <c r="N209" s="248"/>
      <c r="O209" s="249"/>
      <c r="P209" s="25"/>
      <c r="Q209" s="25"/>
      <c r="R209" s="25"/>
      <c r="S209" s="25"/>
    </row>
    <row r="210" spans="2:20" x14ac:dyDescent="0.2">
      <c r="B210" s="254"/>
      <c r="C210" s="250"/>
      <c r="D210" s="251"/>
      <c r="E210" s="251"/>
      <c r="F210" s="251"/>
      <c r="G210" s="251"/>
      <c r="H210" s="251"/>
      <c r="I210" s="251"/>
      <c r="J210" s="251"/>
      <c r="K210" s="251"/>
      <c r="L210" s="251"/>
      <c r="M210" s="251"/>
      <c r="N210" s="251"/>
      <c r="O210" s="252"/>
      <c r="P210" s="25"/>
      <c r="Q210" s="25"/>
      <c r="R210" s="25"/>
      <c r="S210" s="25"/>
    </row>
    <row r="211" spans="2:20" ht="36" x14ac:dyDescent="0.2">
      <c r="B211" s="254"/>
      <c r="C211" s="208" t="s">
        <v>505</v>
      </c>
      <c r="D211" s="32"/>
      <c r="E211" s="208"/>
      <c r="F211" s="32"/>
      <c r="G211" s="208"/>
      <c r="H211" s="32"/>
      <c r="I211" s="208"/>
      <c r="J211" s="32"/>
      <c r="K211" s="208" t="s">
        <v>335</v>
      </c>
      <c r="L211" s="126"/>
      <c r="M211" s="208" t="s">
        <v>354</v>
      </c>
      <c r="N211" s="208" t="s">
        <v>5</v>
      </c>
      <c r="O211" s="208" t="s">
        <v>355</v>
      </c>
      <c r="P211" s="180"/>
      <c r="Q211" s="122"/>
      <c r="R211" s="122"/>
      <c r="S211" s="122"/>
    </row>
    <row r="212" spans="2:20" x14ac:dyDescent="0.2">
      <c r="B212" s="24" t="s">
        <v>63</v>
      </c>
      <c r="C212" s="1">
        <f>Forst_Wald!C212+Forst_Wald!E212</f>
        <v>2</v>
      </c>
      <c r="D212" s="2">
        <f>C212/$M212</f>
        <v>6.25E-2</v>
      </c>
      <c r="E212" s="1">
        <f>Forst_Wald!G212</f>
        <v>5</v>
      </c>
      <c r="F212" s="2">
        <f>E212/$M212</f>
        <v>0.15625</v>
      </c>
      <c r="G212" s="1">
        <f>Forst_Wald!I212</f>
        <v>6</v>
      </c>
      <c r="H212" s="2">
        <f>G212/$M212</f>
        <v>0.1875</v>
      </c>
      <c r="I212" s="1">
        <f>Forst_Wald!K212</f>
        <v>4</v>
      </c>
      <c r="J212" s="2">
        <f>I212/$M212</f>
        <v>0.125</v>
      </c>
      <c r="K212" s="1">
        <f>Forst_Wald!M212+Forst_Wald!O212</f>
        <v>15</v>
      </c>
      <c r="L212" s="2">
        <f>K212/$M212</f>
        <v>0.46875</v>
      </c>
      <c r="M212" s="35">
        <f>Forst_Wald!Q212</f>
        <v>32</v>
      </c>
      <c r="N212" s="35">
        <f>Forst_Wald!R212</f>
        <v>1</v>
      </c>
      <c r="O212" s="35">
        <f>Forst_Wald!S212</f>
        <v>33</v>
      </c>
      <c r="P212" s="180"/>
      <c r="Q212" s="122"/>
      <c r="R212" s="122"/>
      <c r="S212" s="122"/>
      <c r="T212" s="123"/>
    </row>
    <row r="213" spans="2:20" x14ac:dyDescent="0.2">
      <c r="B213" s="24" t="s">
        <v>75</v>
      </c>
      <c r="C213" s="1">
        <f>Forst_Wald!C213+Forst_Wald!E213</f>
        <v>2</v>
      </c>
      <c r="D213" s="2">
        <f t="shared" ref="D213:F216" si="45">C213/$M213</f>
        <v>6.4516129032258063E-2</v>
      </c>
      <c r="E213" s="1">
        <f>Forst_Wald!G213</f>
        <v>0</v>
      </c>
      <c r="F213" s="2">
        <f t="shared" si="45"/>
        <v>0</v>
      </c>
      <c r="G213" s="1">
        <f>Forst_Wald!I213</f>
        <v>4</v>
      </c>
      <c r="H213" s="2">
        <f t="shared" ref="H213:H216" si="46">G213/$M213</f>
        <v>0.12903225806451613</v>
      </c>
      <c r="I213" s="1">
        <f>Forst_Wald!K213</f>
        <v>8</v>
      </c>
      <c r="J213" s="2">
        <f t="shared" ref="J213:J216" si="47">I213/$M213</f>
        <v>0.25806451612903225</v>
      </c>
      <c r="K213" s="1">
        <f>Forst_Wald!M213+Forst_Wald!O213</f>
        <v>17</v>
      </c>
      <c r="L213" s="2">
        <f t="shared" ref="L213:L216" si="48">K213/$M213</f>
        <v>0.54838709677419351</v>
      </c>
      <c r="M213" s="35">
        <f>Forst_Wald!Q213</f>
        <v>31</v>
      </c>
      <c r="N213" s="35">
        <f>Forst_Wald!R213</f>
        <v>2</v>
      </c>
      <c r="O213" s="35">
        <f>Forst_Wald!S213</f>
        <v>33</v>
      </c>
      <c r="P213" s="180"/>
      <c r="Q213" s="122"/>
      <c r="R213" s="122"/>
      <c r="S213" s="122"/>
      <c r="T213" s="123"/>
    </row>
    <row r="214" spans="2:20" x14ac:dyDescent="0.2">
      <c r="B214" s="24" t="s">
        <v>76</v>
      </c>
      <c r="C214" s="1">
        <f>Forst_Wald!C214+Forst_Wald!E214</f>
        <v>7</v>
      </c>
      <c r="D214" s="2">
        <f t="shared" si="45"/>
        <v>0.23333333333333334</v>
      </c>
      <c r="E214" s="1">
        <f>Forst_Wald!G214</f>
        <v>3</v>
      </c>
      <c r="F214" s="2">
        <f t="shared" si="45"/>
        <v>0.1</v>
      </c>
      <c r="G214" s="1">
        <f>Forst_Wald!I214</f>
        <v>2</v>
      </c>
      <c r="H214" s="2">
        <f t="shared" si="46"/>
        <v>6.6666666666666666E-2</v>
      </c>
      <c r="I214" s="1">
        <f>Forst_Wald!K214</f>
        <v>3</v>
      </c>
      <c r="J214" s="2">
        <f t="shared" si="47"/>
        <v>0.1</v>
      </c>
      <c r="K214" s="1">
        <f>Forst_Wald!M214+Forst_Wald!O214</f>
        <v>15</v>
      </c>
      <c r="L214" s="2">
        <f t="shared" si="48"/>
        <v>0.5</v>
      </c>
      <c r="M214" s="35">
        <f>Forst_Wald!Q214</f>
        <v>30</v>
      </c>
      <c r="N214" s="35">
        <f>Forst_Wald!R214</f>
        <v>3</v>
      </c>
      <c r="O214" s="35">
        <f>Forst_Wald!S214</f>
        <v>33</v>
      </c>
      <c r="P214" s="180"/>
      <c r="Q214" s="122"/>
      <c r="R214" s="122"/>
      <c r="S214" s="122"/>
      <c r="T214" s="123"/>
    </row>
    <row r="215" spans="2:20" x14ac:dyDescent="0.2">
      <c r="B215" s="24" t="s">
        <v>66</v>
      </c>
      <c r="C215" s="1">
        <f>Forst_Wald!C215+Forst_Wald!E215</f>
        <v>0</v>
      </c>
      <c r="D215" s="2">
        <f t="shared" si="45"/>
        <v>0</v>
      </c>
      <c r="E215" s="1">
        <f>Forst_Wald!G215</f>
        <v>2</v>
      </c>
      <c r="F215" s="2">
        <f t="shared" si="45"/>
        <v>6.0606060606060608E-2</v>
      </c>
      <c r="G215" s="1">
        <f>Forst_Wald!I215</f>
        <v>0</v>
      </c>
      <c r="H215" s="2">
        <f t="shared" si="46"/>
        <v>0</v>
      </c>
      <c r="I215" s="1">
        <f>Forst_Wald!K215</f>
        <v>2</v>
      </c>
      <c r="J215" s="2">
        <f t="shared" si="47"/>
        <v>6.0606060606060608E-2</v>
      </c>
      <c r="K215" s="1">
        <f>Forst_Wald!M215+Forst_Wald!O215</f>
        <v>29</v>
      </c>
      <c r="L215" s="2">
        <f t="shared" si="48"/>
        <v>0.87878787878787878</v>
      </c>
      <c r="M215" s="35">
        <f>Forst_Wald!Q215</f>
        <v>33</v>
      </c>
      <c r="N215" s="35">
        <f>Forst_Wald!R215</f>
        <v>0</v>
      </c>
      <c r="O215" s="35">
        <f>Forst_Wald!S215</f>
        <v>33</v>
      </c>
      <c r="P215" s="180"/>
      <c r="Q215" s="122"/>
      <c r="R215" s="122"/>
      <c r="S215" s="122"/>
      <c r="T215" s="123"/>
    </row>
    <row r="216" spans="2:20" x14ac:dyDescent="0.2">
      <c r="B216" s="24" t="s">
        <v>78</v>
      </c>
      <c r="C216" s="1">
        <f>Forst_Wald!C216+Forst_Wald!E216</f>
        <v>5</v>
      </c>
      <c r="D216" s="2">
        <f t="shared" si="45"/>
        <v>0.15151515151515152</v>
      </c>
      <c r="E216" s="1">
        <f>Forst_Wald!G216</f>
        <v>2</v>
      </c>
      <c r="F216" s="2">
        <f t="shared" si="45"/>
        <v>6.0606060606060608E-2</v>
      </c>
      <c r="G216" s="1">
        <f>Forst_Wald!I216</f>
        <v>3</v>
      </c>
      <c r="H216" s="2">
        <f t="shared" si="46"/>
        <v>9.0909090909090912E-2</v>
      </c>
      <c r="I216" s="1">
        <f>Forst_Wald!K216</f>
        <v>2</v>
      </c>
      <c r="J216" s="2">
        <f t="shared" si="47"/>
        <v>6.0606060606060608E-2</v>
      </c>
      <c r="K216" s="1">
        <f>Forst_Wald!M216+Forst_Wald!O216</f>
        <v>21</v>
      </c>
      <c r="L216" s="2">
        <f t="shared" si="48"/>
        <v>0.63636363636363635</v>
      </c>
      <c r="M216" s="35">
        <f>Forst_Wald!Q216</f>
        <v>33</v>
      </c>
      <c r="N216" s="35">
        <f>Forst_Wald!R216</f>
        <v>3</v>
      </c>
      <c r="O216" s="35">
        <f>Forst_Wald!S216</f>
        <v>33</v>
      </c>
      <c r="P216" s="180"/>
      <c r="Q216" s="122"/>
      <c r="R216" s="122"/>
      <c r="S216" s="122"/>
      <c r="T216" s="123"/>
    </row>
    <row r="217" spans="2:20" x14ac:dyDescent="0.2">
      <c r="Q217" s="157"/>
      <c r="S217" s="157"/>
    </row>
    <row r="219" spans="2:20" x14ac:dyDescent="0.2">
      <c r="C219" s="102" t="s">
        <v>79</v>
      </c>
    </row>
    <row r="221" spans="2:20" ht="15" customHeight="1" x14ac:dyDescent="0.2">
      <c r="B221" s="254" t="s">
        <v>74</v>
      </c>
      <c r="C221" s="247" t="s">
        <v>29</v>
      </c>
      <c r="D221" s="248"/>
      <c r="E221" s="248"/>
      <c r="F221" s="248"/>
      <c r="G221" s="248"/>
      <c r="H221" s="248"/>
      <c r="I221" s="248"/>
      <c r="J221" s="248"/>
      <c r="K221" s="248"/>
      <c r="L221" s="248"/>
      <c r="M221" s="248"/>
      <c r="N221" s="248"/>
      <c r="O221" s="249"/>
      <c r="P221" s="25"/>
      <c r="Q221" s="25"/>
      <c r="R221" s="25"/>
      <c r="S221" s="25"/>
    </row>
    <row r="222" spans="2:20" x14ac:dyDescent="0.2">
      <c r="B222" s="254"/>
      <c r="C222" s="250"/>
      <c r="D222" s="251"/>
      <c r="E222" s="251"/>
      <c r="F222" s="251"/>
      <c r="G222" s="251"/>
      <c r="H222" s="251"/>
      <c r="I222" s="251"/>
      <c r="J222" s="251"/>
      <c r="K222" s="251"/>
      <c r="L222" s="251"/>
      <c r="M222" s="251"/>
      <c r="N222" s="251"/>
      <c r="O222" s="252"/>
      <c r="P222" s="25"/>
      <c r="Q222" s="25"/>
      <c r="R222" s="25"/>
      <c r="S222" s="25"/>
    </row>
    <row r="223" spans="2:20" ht="36" x14ac:dyDescent="0.2">
      <c r="B223" s="254"/>
      <c r="C223" s="208" t="s">
        <v>505</v>
      </c>
      <c r="D223" s="32"/>
      <c r="E223" s="208"/>
      <c r="F223" s="32"/>
      <c r="G223" s="208"/>
      <c r="H223" s="32"/>
      <c r="I223" s="208"/>
      <c r="J223" s="32"/>
      <c r="K223" s="208" t="s">
        <v>335</v>
      </c>
      <c r="L223" s="126"/>
      <c r="M223" s="208" t="s">
        <v>354</v>
      </c>
      <c r="N223" s="208" t="s">
        <v>5</v>
      </c>
      <c r="O223" s="208" t="s">
        <v>355</v>
      </c>
      <c r="P223" s="180"/>
      <c r="Q223" s="122"/>
      <c r="R223" s="122"/>
      <c r="S223" s="122"/>
    </row>
    <row r="224" spans="2:20" x14ac:dyDescent="0.2">
      <c r="B224" s="24" t="s">
        <v>63</v>
      </c>
      <c r="C224" s="1">
        <f>Forst_Wald!C224+Forst_Wald!E224</f>
        <v>9</v>
      </c>
      <c r="D224" s="2">
        <f>C224/$M224</f>
        <v>0.23684210526315788</v>
      </c>
      <c r="E224" s="1">
        <f>Forst_Wald!G224</f>
        <v>1</v>
      </c>
      <c r="F224" s="2">
        <f>E224/$M224</f>
        <v>2.6315789473684209E-2</v>
      </c>
      <c r="G224" s="1">
        <f>Forst_Wald!I224</f>
        <v>5</v>
      </c>
      <c r="H224" s="2">
        <f>G224/$M224</f>
        <v>0.13157894736842105</v>
      </c>
      <c r="I224" s="1">
        <f>Forst_Wald!K224</f>
        <v>2</v>
      </c>
      <c r="J224" s="2">
        <f>I224/$M224</f>
        <v>5.2631578947368418E-2</v>
      </c>
      <c r="K224" s="1">
        <f>Forst_Wald!M224+Forst_Wald!O224</f>
        <v>21</v>
      </c>
      <c r="L224" s="2">
        <f>K224/$M224</f>
        <v>0.55263157894736847</v>
      </c>
      <c r="M224" s="35">
        <f>Forst_Wald!Q224</f>
        <v>38</v>
      </c>
      <c r="N224" s="35">
        <f>Forst_Wald!R224</f>
        <v>0</v>
      </c>
      <c r="O224" s="35">
        <f>Forst_Wald!S224</f>
        <v>38</v>
      </c>
      <c r="P224" s="180"/>
      <c r="Q224" s="122"/>
      <c r="R224" s="122"/>
      <c r="S224" s="122"/>
      <c r="T224" s="123"/>
    </row>
    <row r="225" spans="2:20" x14ac:dyDescent="0.2">
      <c r="B225" s="24" t="s">
        <v>75</v>
      </c>
      <c r="C225" s="1">
        <f>Forst_Wald!C225+Forst_Wald!E225</f>
        <v>1</v>
      </c>
      <c r="D225" s="2">
        <f t="shared" ref="D225:F228" si="49">C225/$M225</f>
        <v>2.7777777777777776E-2</v>
      </c>
      <c r="E225" s="1">
        <f>Forst_Wald!G225</f>
        <v>5</v>
      </c>
      <c r="F225" s="2">
        <f t="shared" si="49"/>
        <v>0.1388888888888889</v>
      </c>
      <c r="G225" s="1">
        <f>Forst_Wald!I225</f>
        <v>6</v>
      </c>
      <c r="H225" s="2">
        <f t="shared" ref="H225:H228" si="50">G225/$M225</f>
        <v>0.16666666666666666</v>
      </c>
      <c r="I225" s="1">
        <f>Forst_Wald!K225</f>
        <v>7</v>
      </c>
      <c r="J225" s="2">
        <f t="shared" ref="J225:J228" si="51">I225/$M225</f>
        <v>0.19444444444444445</v>
      </c>
      <c r="K225" s="1">
        <f>Forst_Wald!M225+Forst_Wald!O225</f>
        <v>17</v>
      </c>
      <c r="L225" s="2">
        <f t="shared" ref="L225:L228" si="52">K225/$M225</f>
        <v>0.47222222222222221</v>
      </c>
      <c r="M225" s="35">
        <f>Forst_Wald!Q225</f>
        <v>36</v>
      </c>
      <c r="N225" s="35">
        <f>Forst_Wald!R225</f>
        <v>2</v>
      </c>
      <c r="O225" s="35">
        <f>Forst_Wald!S225</f>
        <v>38</v>
      </c>
      <c r="P225" s="180"/>
      <c r="Q225" s="122"/>
      <c r="R225" s="122"/>
      <c r="S225" s="122"/>
      <c r="T225" s="123"/>
    </row>
    <row r="226" spans="2:20" x14ac:dyDescent="0.2">
      <c r="B226" s="24" t="s">
        <v>76</v>
      </c>
      <c r="C226" s="1">
        <f>Forst_Wald!C226+Forst_Wald!E226</f>
        <v>3</v>
      </c>
      <c r="D226" s="2">
        <f t="shared" si="49"/>
        <v>8.3333333333333329E-2</v>
      </c>
      <c r="E226" s="1">
        <f>Forst_Wald!G226</f>
        <v>3</v>
      </c>
      <c r="F226" s="2">
        <f t="shared" si="49"/>
        <v>8.3333333333333329E-2</v>
      </c>
      <c r="G226" s="1">
        <f>Forst_Wald!I226</f>
        <v>7</v>
      </c>
      <c r="H226" s="2">
        <f t="shared" si="50"/>
        <v>0.19444444444444445</v>
      </c>
      <c r="I226" s="1">
        <f>Forst_Wald!K226</f>
        <v>5</v>
      </c>
      <c r="J226" s="2">
        <f t="shared" si="51"/>
        <v>0.1388888888888889</v>
      </c>
      <c r="K226" s="1">
        <f>Forst_Wald!M226+Forst_Wald!O226</f>
        <v>18</v>
      </c>
      <c r="L226" s="2">
        <f t="shared" si="52"/>
        <v>0.5</v>
      </c>
      <c r="M226" s="35">
        <f>Forst_Wald!Q226</f>
        <v>36</v>
      </c>
      <c r="N226" s="35">
        <f>Forst_Wald!R226</f>
        <v>2</v>
      </c>
      <c r="O226" s="35">
        <f>Forst_Wald!S226</f>
        <v>38</v>
      </c>
      <c r="P226" s="180"/>
      <c r="Q226" s="122"/>
      <c r="R226" s="122"/>
      <c r="S226" s="122"/>
      <c r="T226" s="123"/>
    </row>
    <row r="227" spans="2:20" x14ac:dyDescent="0.2">
      <c r="B227" s="24" t="s">
        <v>66</v>
      </c>
      <c r="C227" s="1">
        <f>Forst_Wald!C227+Forst_Wald!E227</f>
        <v>1</v>
      </c>
      <c r="D227" s="2">
        <f t="shared" si="49"/>
        <v>2.7027027027027029E-2</v>
      </c>
      <c r="E227" s="1">
        <f>Forst_Wald!G227</f>
        <v>3</v>
      </c>
      <c r="F227" s="2">
        <f t="shared" si="49"/>
        <v>8.1081081081081086E-2</v>
      </c>
      <c r="G227" s="1">
        <f>Forst_Wald!I227</f>
        <v>6</v>
      </c>
      <c r="H227" s="2">
        <f t="shared" si="50"/>
        <v>0.16216216216216217</v>
      </c>
      <c r="I227" s="1">
        <f>Forst_Wald!K227</f>
        <v>8</v>
      </c>
      <c r="J227" s="2">
        <f t="shared" si="51"/>
        <v>0.21621621621621623</v>
      </c>
      <c r="K227" s="1">
        <f>Forst_Wald!M227+Forst_Wald!O227</f>
        <v>19</v>
      </c>
      <c r="L227" s="2">
        <f t="shared" si="52"/>
        <v>0.51351351351351349</v>
      </c>
      <c r="M227" s="35">
        <f>Forst_Wald!Q227</f>
        <v>37</v>
      </c>
      <c r="N227" s="35">
        <f>Forst_Wald!R227</f>
        <v>1</v>
      </c>
      <c r="O227" s="35">
        <f>Forst_Wald!S227</f>
        <v>38</v>
      </c>
      <c r="P227" s="180"/>
      <c r="Q227" s="122"/>
      <c r="R227" s="122"/>
      <c r="S227" s="122"/>
      <c r="T227" s="123"/>
    </row>
    <row r="228" spans="2:20" x14ac:dyDescent="0.2">
      <c r="B228" s="24" t="s">
        <v>78</v>
      </c>
      <c r="C228" s="1">
        <f>Forst_Wald!C228+Forst_Wald!E228</f>
        <v>10</v>
      </c>
      <c r="D228" s="2">
        <f t="shared" si="49"/>
        <v>0.27777777777777779</v>
      </c>
      <c r="E228" s="1">
        <f>Forst_Wald!G228</f>
        <v>6</v>
      </c>
      <c r="F228" s="2">
        <f t="shared" si="49"/>
        <v>0.16666666666666666</v>
      </c>
      <c r="G228" s="1">
        <f>Forst_Wald!I228</f>
        <v>6</v>
      </c>
      <c r="H228" s="2">
        <f t="shared" si="50"/>
        <v>0.16666666666666666</v>
      </c>
      <c r="I228" s="1">
        <f>Forst_Wald!K228</f>
        <v>4</v>
      </c>
      <c r="J228" s="2">
        <f t="shared" si="51"/>
        <v>0.1111111111111111</v>
      </c>
      <c r="K228" s="1">
        <f>Forst_Wald!M228+Forst_Wald!O228</f>
        <v>10</v>
      </c>
      <c r="L228" s="2">
        <f t="shared" si="52"/>
        <v>0.27777777777777779</v>
      </c>
      <c r="M228" s="35">
        <f>Forst_Wald!Q228</f>
        <v>36</v>
      </c>
      <c r="N228" s="35">
        <f>Forst_Wald!R228</f>
        <v>2</v>
      </c>
      <c r="O228" s="35">
        <f>Forst_Wald!S228</f>
        <v>38</v>
      </c>
      <c r="P228" s="180"/>
      <c r="Q228" s="122"/>
      <c r="R228" s="122"/>
      <c r="S228" s="122"/>
      <c r="T228" s="123"/>
    </row>
    <row r="229" spans="2:20" x14ac:dyDescent="0.2">
      <c r="Q229" s="157"/>
      <c r="S229" s="157"/>
    </row>
    <row r="231" spans="2:20" x14ac:dyDescent="0.2">
      <c r="C231" s="102" t="s">
        <v>80</v>
      </c>
    </row>
    <row r="233" spans="2:20" ht="15" customHeight="1" x14ac:dyDescent="0.2">
      <c r="B233" s="253" t="s">
        <v>81</v>
      </c>
      <c r="C233" s="247" t="s">
        <v>323</v>
      </c>
      <c r="D233" s="248"/>
      <c r="E233" s="248"/>
      <c r="F233" s="248"/>
      <c r="G233" s="248"/>
      <c r="H233" s="248"/>
      <c r="I233" s="248"/>
      <c r="J233" s="248"/>
      <c r="K233" s="248"/>
      <c r="L233" s="178"/>
      <c r="M233" s="25"/>
      <c r="N233" s="25"/>
      <c r="O233" s="25"/>
    </row>
    <row r="234" spans="2:20" x14ac:dyDescent="0.2">
      <c r="B234" s="253"/>
      <c r="C234" s="250"/>
      <c r="D234" s="251"/>
      <c r="E234" s="251"/>
      <c r="F234" s="251"/>
      <c r="G234" s="251"/>
      <c r="H234" s="251"/>
      <c r="I234" s="251"/>
      <c r="J234" s="251"/>
      <c r="K234" s="251"/>
      <c r="L234" s="178"/>
      <c r="M234" s="25"/>
      <c r="N234" s="25"/>
      <c r="O234" s="25"/>
    </row>
    <row r="235" spans="2:20" ht="40.15" customHeight="1" x14ac:dyDescent="0.2">
      <c r="B235" s="253"/>
      <c r="C235" s="208" t="s">
        <v>333</v>
      </c>
      <c r="D235" s="32"/>
      <c r="E235" s="208" t="s">
        <v>53</v>
      </c>
      <c r="F235" s="32"/>
      <c r="G235" s="208" t="s">
        <v>334</v>
      </c>
      <c r="H235" s="32"/>
      <c r="I235" s="208" t="s">
        <v>354</v>
      </c>
      <c r="J235" s="208" t="s">
        <v>5</v>
      </c>
      <c r="K235" s="208" t="s">
        <v>355</v>
      </c>
    </row>
    <row r="236" spans="2:20" x14ac:dyDescent="0.2">
      <c r="B236" s="24" t="s">
        <v>27</v>
      </c>
      <c r="C236" s="1">
        <f>Forst_Wald!C236+Forst_Wald!E236</f>
        <v>7</v>
      </c>
      <c r="D236" s="2">
        <f>C236/$I236</f>
        <v>0.11290322580645161</v>
      </c>
      <c r="E236" s="1">
        <f>Forst_Wald!G236</f>
        <v>5</v>
      </c>
      <c r="F236" s="2">
        <f>E236/$I236</f>
        <v>8.0645161290322578E-2</v>
      </c>
      <c r="G236" s="1">
        <f>Forst_Wald!I236+Forst_Wald!K236</f>
        <v>50</v>
      </c>
      <c r="H236" s="2">
        <f>G236/$I236</f>
        <v>0.80645161290322576</v>
      </c>
      <c r="I236" s="3">
        <f>Forst_Wald!M236</f>
        <v>62</v>
      </c>
      <c r="J236" s="3">
        <f>Forst_Wald!N236</f>
        <v>9</v>
      </c>
      <c r="K236" s="3">
        <f>Forst_Wald!O236</f>
        <v>71</v>
      </c>
    </row>
    <row r="237" spans="2:20" x14ac:dyDescent="0.2">
      <c r="B237" s="24" t="s">
        <v>28</v>
      </c>
      <c r="C237" s="1">
        <f>Forst_Wald!C237+Forst_Wald!E237</f>
        <v>4</v>
      </c>
      <c r="D237" s="2">
        <f t="shared" ref="D237:F238" si="53">C237/$I237</f>
        <v>0.13333333333333333</v>
      </c>
      <c r="E237" s="1">
        <f>Forst_Wald!G237</f>
        <v>2</v>
      </c>
      <c r="F237" s="2">
        <f t="shared" si="53"/>
        <v>6.6666666666666666E-2</v>
      </c>
      <c r="G237" s="1">
        <f>Forst_Wald!I237+Forst_Wald!K237</f>
        <v>24</v>
      </c>
      <c r="H237" s="2">
        <f t="shared" ref="H237:H238" si="54">G237/$I237</f>
        <v>0.8</v>
      </c>
      <c r="I237" s="3">
        <f>Forst_Wald!M237</f>
        <v>30</v>
      </c>
      <c r="J237" s="3">
        <f>Forst_Wald!N237</f>
        <v>3</v>
      </c>
      <c r="K237" s="3">
        <f>Forst_Wald!O237</f>
        <v>33</v>
      </c>
    </row>
    <row r="238" spans="2:20" x14ac:dyDescent="0.2">
      <c r="B238" s="24" t="s">
        <v>29</v>
      </c>
      <c r="C238" s="1">
        <f>Forst_Wald!C238+Forst_Wald!E238</f>
        <v>3</v>
      </c>
      <c r="D238" s="2">
        <f t="shared" si="53"/>
        <v>9.375E-2</v>
      </c>
      <c r="E238" s="1">
        <f>Forst_Wald!G238</f>
        <v>3</v>
      </c>
      <c r="F238" s="2">
        <f t="shared" si="53"/>
        <v>9.375E-2</v>
      </c>
      <c r="G238" s="1">
        <f>Forst_Wald!I238+Forst_Wald!K238</f>
        <v>26</v>
      </c>
      <c r="H238" s="2">
        <f t="shared" si="54"/>
        <v>0.8125</v>
      </c>
      <c r="I238" s="3">
        <f>Forst_Wald!M238</f>
        <v>32</v>
      </c>
      <c r="J238" s="3">
        <f>Forst_Wald!N238</f>
        <v>6</v>
      </c>
      <c r="K238" s="3">
        <f>Forst_Wald!O238</f>
        <v>38</v>
      </c>
    </row>
    <row r="241" spans="2:15" s="123" customFormat="1" x14ac:dyDescent="0.2">
      <c r="B241" s="34"/>
      <c r="C241" s="102" t="s">
        <v>82</v>
      </c>
      <c r="D241" s="34"/>
      <c r="E241" s="34"/>
      <c r="F241" s="34"/>
      <c r="G241" s="34"/>
      <c r="H241" s="34"/>
      <c r="I241" s="34"/>
      <c r="J241" s="34"/>
      <c r="K241" s="34"/>
      <c r="L241" s="34"/>
      <c r="M241" s="34"/>
      <c r="N241" s="34"/>
      <c r="O241" s="34"/>
    </row>
    <row r="242" spans="2:15" s="123" customFormat="1" x14ac:dyDescent="0.2">
      <c r="B242" s="27"/>
      <c r="C242" s="34"/>
      <c r="D242" s="34"/>
      <c r="E242" s="34"/>
      <c r="F242" s="34"/>
      <c r="G242" s="34"/>
      <c r="H242" s="34"/>
      <c r="I242" s="34"/>
      <c r="J242" s="34"/>
      <c r="K242" s="34"/>
      <c r="L242" s="34"/>
      <c r="M242" s="34"/>
      <c r="N242" s="34"/>
      <c r="O242" s="34"/>
    </row>
    <row r="243" spans="2:15" s="123" customFormat="1" ht="15" customHeight="1" x14ac:dyDescent="0.2">
      <c r="B243" s="254" t="s">
        <v>83</v>
      </c>
      <c r="C243" s="247" t="s">
        <v>27</v>
      </c>
      <c r="D243" s="248"/>
      <c r="E243" s="248"/>
      <c r="F243" s="248"/>
      <c r="G243" s="248"/>
      <c r="H243" s="248"/>
      <c r="I243" s="248"/>
      <c r="J243" s="248"/>
      <c r="K243" s="248"/>
      <c r="L243" s="178"/>
      <c r="M243" s="25"/>
      <c r="N243" s="25"/>
      <c r="O243" s="25"/>
    </row>
    <row r="244" spans="2:15" s="123" customFormat="1" ht="6.75" customHeight="1" x14ac:dyDescent="0.2">
      <c r="B244" s="254"/>
      <c r="C244" s="250"/>
      <c r="D244" s="251"/>
      <c r="E244" s="251"/>
      <c r="F244" s="251"/>
      <c r="G244" s="251"/>
      <c r="H244" s="251"/>
      <c r="I244" s="251"/>
      <c r="J244" s="251"/>
      <c r="K244" s="251"/>
      <c r="L244" s="178"/>
      <c r="M244" s="25"/>
      <c r="N244" s="25"/>
      <c r="O244" s="25"/>
    </row>
    <row r="245" spans="2:15" s="123" customFormat="1" ht="47.45" customHeight="1" x14ac:dyDescent="0.2">
      <c r="B245" s="254"/>
      <c r="C245" s="208" t="s">
        <v>336</v>
      </c>
      <c r="D245" s="32"/>
      <c r="E245" s="208"/>
      <c r="F245" s="32"/>
      <c r="G245" s="208" t="s">
        <v>337</v>
      </c>
      <c r="H245" s="32"/>
      <c r="I245" s="208" t="s">
        <v>354</v>
      </c>
      <c r="J245" s="208" t="s">
        <v>5</v>
      </c>
      <c r="K245" s="208" t="s">
        <v>355</v>
      </c>
      <c r="L245" s="34"/>
      <c r="M245" s="34"/>
      <c r="N245" s="34"/>
      <c r="O245" s="34"/>
    </row>
    <row r="246" spans="2:15" s="123" customFormat="1" ht="24" x14ac:dyDescent="0.2">
      <c r="B246" s="24" t="s">
        <v>86</v>
      </c>
      <c r="C246" s="1">
        <f>Forst_Wald!C246+Forst_Wald!E246</f>
        <v>18</v>
      </c>
      <c r="D246" s="2">
        <f>C246/$I246</f>
        <v>0.375</v>
      </c>
      <c r="E246" s="1">
        <f>Forst_Wald!G246</f>
        <v>10</v>
      </c>
      <c r="F246" s="2">
        <f>E246/$I246</f>
        <v>0.20833333333333334</v>
      </c>
      <c r="G246" s="1">
        <f>Forst_Wald!I246+Forst_Wald!K246</f>
        <v>20</v>
      </c>
      <c r="H246" s="2">
        <f>G246/$I246</f>
        <v>0.41666666666666669</v>
      </c>
      <c r="I246" s="3">
        <f>Forst_Wald!M246</f>
        <v>48</v>
      </c>
      <c r="J246" s="3">
        <f>Forst_Wald!N246</f>
        <v>23</v>
      </c>
      <c r="K246" s="3">
        <f>Forst_Wald!O246</f>
        <v>71</v>
      </c>
      <c r="L246" s="34"/>
      <c r="M246" s="34"/>
      <c r="N246" s="34"/>
      <c r="O246" s="34"/>
    </row>
    <row r="247" spans="2:15" s="123" customFormat="1" x14ac:dyDescent="0.2">
      <c r="B247" s="24" t="s">
        <v>87</v>
      </c>
      <c r="C247" s="1">
        <f>Forst_Wald!C247+Forst_Wald!E247</f>
        <v>15</v>
      </c>
      <c r="D247" s="2">
        <f t="shared" ref="D247:F251" si="55">C247/$I247</f>
        <v>0.31914893617021278</v>
      </c>
      <c r="E247" s="1">
        <f>Forst_Wald!G247</f>
        <v>11</v>
      </c>
      <c r="F247" s="2">
        <f t="shared" si="55"/>
        <v>0.23404255319148937</v>
      </c>
      <c r="G247" s="1">
        <f>Forst_Wald!I247+Forst_Wald!K247</f>
        <v>21</v>
      </c>
      <c r="H247" s="2">
        <f t="shared" ref="H247:H251" si="56">G247/$I247</f>
        <v>0.44680851063829785</v>
      </c>
      <c r="I247" s="3">
        <f>Forst_Wald!M247</f>
        <v>47</v>
      </c>
      <c r="J247" s="3">
        <f>Forst_Wald!N247</f>
        <v>24</v>
      </c>
      <c r="K247" s="3">
        <f>Forst_Wald!O247</f>
        <v>71</v>
      </c>
      <c r="L247" s="34"/>
      <c r="M247" s="34"/>
      <c r="N247" s="34"/>
      <c r="O247" s="34"/>
    </row>
    <row r="248" spans="2:15" s="123" customFormat="1" ht="24" x14ac:dyDescent="0.2">
      <c r="B248" s="24" t="s">
        <v>88</v>
      </c>
      <c r="C248" s="1">
        <f>Forst_Wald!C248+Forst_Wald!E248</f>
        <v>17</v>
      </c>
      <c r="D248" s="2">
        <f t="shared" si="55"/>
        <v>0.32075471698113206</v>
      </c>
      <c r="E248" s="1">
        <f>Forst_Wald!G248</f>
        <v>13</v>
      </c>
      <c r="F248" s="2">
        <f t="shared" si="55"/>
        <v>0.24528301886792453</v>
      </c>
      <c r="G248" s="1">
        <f>Forst_Wald!I248+Forst_Wald!K248</f>
        <v>23</v>
      </c>
      <c r="H248" s="2">
        <f t="shared" si="56"/>
        <v>0.43396226415094341</v>
      </c>
      <c r="I248" s="3">
        <f>Forst_Wald!M248</f>
        <v>53</v>
      </c>
      <c r="J248" s="3">
        <f>Forst_Wald!N248</f>
        <v>18</v>
      </c>
      <c r="K248" s="3">
        <f>Forst_Wald!O248</f>
        <v>71</v>
      </c>
      <c r="L248" s="34"/>
      <c r="M248" s="34"/>
      <c r="N248" s="34"/>
      <c r="O248" s="34"/>
    </row>
    <row r="249" spans="2:15" s="123" customFormat="1" ht="24" x14ac:dyDescent="0.2">
      <c r="B249" s="24" t="s">
        <v>89</v>
      </c>
      <c r="C249" s="1">
        <f>Forst_Wald!C249+Forst_Wald!E249</f>
        <v>11</v>
      </c>
      <c r="D249" s="2">
        <f t="shared" si="55"/>
        <v>0.19642857142857142</v>
      </c>
      <c r="E249" s="1">
        <f>Forst_Wald!G249</f>
        <v>14</v>
      </c>
      <c r="F249" s="2">
        <f t="shared" si="55"/>
        <v>0.25</v>
      </c>
      <c r="G249" s="1">
        <f>Forst_Wald!I249+Forst_Wald!K249</f>
        <v>31</v>
      </c>
      <c r="H249" s="2">
        <f t="shared" si="56"/>
        <v>0.5535714285714286</v>
      </c>
      <c r="I249" s="3">
        <f>Forst_Wald!M249</f>
        <v>56</v>
      </c>
      <c r="J249" s="3">
        <f>Forst_Wald!N249</f>
        <v>15</v>
      </c>
      <c r="K249" s="3">
        <f>Forst_Wald!O249</f>
        <v>71</v>
      </c>
      <c r="L249" s="34"/>
      <c r="M249" s="34"/>
      <c r="N249" s="34"/>
      <c r="O249" s="34"/>
    </row>
    <row r="250" spans="2:15" s="123" customFormat="1" ht="24" x14ac:dyDescent="0.2">
      <c r="B250" s="24" t="s">
        <v>90</v>
      </c>
      <c r="C250" s="1">
        <f>Forst_Wald!C250+Forst_Wald!E250</f>
        <v>2</v>
      </c>
      <c r="D250" s="2">
        <f t="shared" si="55"/>
        <v>3.0769230769230771E-2</v>
      </c>
      <c r="E250" s="1">
        <f>Forst_Wald!G250</f>
        <v>5</v>
      </c>
      <c r="F250" s="2">
        <f t="shared" si="55"/>
        <v>7.6923076923076927E-2</v>
      </c>
      <c r="G250" s="1">
        <f>Forst_Wald!I250+Forst_Wald!K250</f>
        <v>58</v>
      </c>
      <c r="H250" s="2">
        <f t="shared" si="56"/>
        <v>0.89230769230769236</v>
      </c>
      <c r="I250" s="3">
        <f>Forst_Wald!M250</f>
        <v>65</v>
      </c>
      <c r="J250" s="3">
        <f>Forst_Wald!N250</f>
        <v>6</v>
      </c>
      <c r="K250" s="3">
        <f>Forst_Wald!O250</f>
        <v>71</v>
      </c>
      <c r="L250" s="34"/>
      <c r="M250" s="34"/>
      <c r="N250" s="34"/>
      <c r="O250" s="34"/>
    </row>
    <row r="251" spans="2:15" s="123" customFormat="1" ht="36" x14ac:dyDescent="0.2">
      <c r="B251" s="24" t="s">
        <v>91</v>
      </c>
      <c r="C251" s="1">
        <f>Forst_Wald!C251+Forst_Wald!E251</f>
        <v>5</v>
      </c>
      <c r="D251" s="2">
        <f t="shared" si="55"/>
        <v>8.771929824561403E-2</v>
      </c>
      <c r="E251" s="1">
        <f>Forst_Wald!G251</f>
        <v>7</v>
      </c>
      <c r="F251" s="2">
        <f t="shared" si="55"/>
        <v>0.12280701754385964</v>
      </c>
      <c r="G251" s="1">
        <f>Forst_Wald!I251+Forst_Wald!K251</f>
        <v>45</v>
      </c>
      <c r="H251" s="2">
        <f t="shared" si="56"/>
        <v>0.78947368421052633</v>
      </c>
      <c r="I251" s="3">
        <f>Forst_Wald!M251</f>
        <v>57</v>
      </c>
      <c r="J251" s="3">
        <f>Forst_Wald!N251</f>
        <v>14</v>
      </c>
      <c r="K251" s="3">
        <f>Forst_Wald!O251</f>
        <v>71</v>
      </c>
      <c r="L251" s="34"/>
      <c r="M251" s="34"/>
      <c r="N251" s="34"/>
      <c r="O251" s="34"/>
    </row>
    <row r="254" spans="2:15" s="123" customFormat="1" x14ac:dyDescent="0.2">
      <c r="B254" s="27"/>
      <c r="C254" s="102" t="s">
        <v>92</v>
      </c>
      <c r="D254" s="34"/>
      <c r="E254" s="34"/>
      <c r="F254" s="34"/>
      <c r="G254" s="34"/>
      <c r="H254" s="34"/>
      <c r="I254" s="34"/>
      <c r="J254" s="34"/>
      <c r="K254" s="34"/>
      <c r="L254" s="34"/>
      <c r="M254" s="34"/>
      <c r="N254" s="34"/>
      <c r="O254" s="34"/>
    </row>
    <row r="256" spans="2:15" s="123" customFormat="1" ht="15" customHeight="1" x14ac:dyDescent="0.2">
      <c r="B256" s="254" t="s">
        <v>83</v>
      </c>
      <c r="C256" s="247" t="s">
        <v>28</v>
      </c>
      <c r="D256" s="248"/>
      <c r="E256" s="248"/>
      <c r="F256" s="248"/>
      <c r="G256" s="248"/>
      <c r="H256" s="248"/>
      <c r="I256" s="248"/>
      <c r="J256" s="248"/>
      <c r="K256" s="248"/>
      <c r="L256" s="178"/>
      <c r="M256" s="25"/>
      <c r="N256" s="25"/>
      <c r="O256" s="25"/>
    </row>
    <row r="257" spans="2:15" s="123" customFormat="1" x14ac:dyDescent="0.2">
      <c r="B257" s="254"/>
      <c r="C257" s="250"/>
      <c r="D257" s="251"/>
      <c r="E257" s="251"/>
      <c r="F257" s="251"/>
      <c r="G257" s="251"/>
      <c r="H257" s="251"/>
      <c r="I257" s="251"/>
      <c r="J257" s="251"/>
      <c r="K257" s="251"/>
      <c r="L257" s="178"/>
      <c r="M257" s="25"/>
      <c r="N257" s="25"/>
      <c r="O257" s="25"/>
    </row>
    <row r="258" spans="2:15" s="123" customFormat="1" ht="48" x14ac:dyDescent="0.2">
      <c r="B258" s="254"/>
      <c r="C258" s="208" t="s">
        <v>336</v>
      </c>
      <c r="D258" s="32"/>
      <c r="E258" s="208"/>
      <c r="F258" s="32"/>
      <c r="G258" s="208" t="s">
        <v>337</v>
      </c>
      <c r="H258" s="32"/>
      <c r="I258" s="208" t="s">
        <v>354</v>
      </c>
      <c r="J258" s="208" t="s">
        <v>5</v>
      </c>
      <c r="K258" s="210" t="s">
        <v>355</v>
      </c>
      <c r="L258" s="179"/>
      <c r="M258" s="122"/>
      <c r="N258" s="122"/>
      <c r="O258" s="122"/>
    </row>
    <row r="259" spans="2:15" s="123" customFormat="1" ht="24" x14ac:dyDescent="0.2">
      <c r="B259" s="24" t="s">
        <v>86</v>
      </c>
      <c r="C259" s="1">
        <f>Forst_Wald!C259+Forst_Wald!E259</f>
        <v>10</v>
      </c>
      <c r="D259" s="2">
        <f>C259/$I259</f>
        <v>0.43478260869565216</v>
      </c>
      <c r="E259" s="1">
        <f>Forst_Wald!G259</f>
        <v>3</v>
      </c>
      <c r="F259" s="2">
        <f>E259/$I259</f>
        <v>0.13043478260869565</v>
      </c>
      <c r="G259" s="1">
        <f>Forst_Wald!I259+Forst_Wald!K259</f>
        <v>10</v>
      </c>
      <c r="H259" s="2">
        <f>G259/$I259</f>
        <v>0.43478260869565216</v>
      </c>
      <c r="I259" s="3">
        <f>Forst_Wald!M259</f>
        <v>23</v>
      </c>
      <c r="J259" s="3">
        <f>Forst_Wald!N259</f>
        <v>10</v>
      </c>
      <c r="K259" s="3">
        <f>Forst_Wald!O259</f>
        <v>33</v>
      </c>
      <c r="L259" s="34"/>
      <c r="M259" s="34"/>
      <c r="N259" s="34"/>
      <c r="O259" s="34"/>
    </row>
    <row r="260" spans="2:15" s="123" customFormat="1" x14ac:dyDescent="0.2">
      <c r="B260" s="24" t="s">
        <v>87</v>
      </c>
      <c r="C260" s="1">
        <f>Forst_Wald!C260+Forst_Wald!E260</f>
        <v>6</v>
      </c>
      <c r="D260" s="2">
        <f t="shared" ref="D260:D264" si="57">C260/$I260</f>
        <v>0.2608695652173913</v>
      </c>
      <c r="E260" s="1">
        <f>Forst_Wald!G260</f>
        <v>6</v>
      </c>
      <c r="F260" s="2">
        <f t="shared" ref="F260:F264" si="58">E260/$I260</f>
        <v>0.2608695652173913</v>
      </c>
      <c r="G260" s="1">
        <f>Forst_Wald!I260+Forst_Wald!K260</f>
        <v>11</v>
      </c>
      <c r="H260" s="2">
        <f t="shared" ref="H260:H264" si="59">G260/$I260</f>
        <v>0.47826086956521741</v>
      </c>
      <c r="I260" s="3">
        <f>Forst_Wald!M260</f>
        <v>23</v>
      </c>
      <c r="J260" s="3">
        <f>Forst_Wald!N260</f>
        <v>10</v>
      </c>
      <c r="K260" s="3">
        <f>Forst_Wald!O260</f>
        <v>33</v>
      </c>
      <c r="L260" s="34"/>
      <c r="M260" s="34"/>
      <c r="N260" s="34"/>
      <c r="O260" s="34"/>
    </row>
    <row r="261" spans="2:15" s="123" customFormat="1" ht="24" x14ac:dyDescent="0.2">
      <c r="B261" s="24" t="s">
        <v>88</v>
      </c>
      <c r="C261" s="1">
        <f>Forst_Wald!C261+Forst_Wald!E261</f>
        <v>8</v>
      </c>
      <c r="D261" s="2">
        <f t="shared" si="57"/>
        <v>0.29629629629629628</v>
      </c>
      <c r="E261" s="1">
        <f>Forst_Wald!G261</f>
        <v>8</v>
      </c>
      <c r="F261" s="2">
        <f t="shared" si="58"/>
        <v>0.29629629629629628</v>
      </c>
      <c r="G261" s="1">
        <f>Forst_Wald!I261+Forst_Wald!K261</f>
        <v>11</v>
      </c>
      <c r="H261" s="2">
        <f t="shared" si="59"/>
        <v>0.40740740740740738</v>
      </c>
      <c r="I261" s="3">
        <f>Forst_Wald!M261</f>
        <v>27</v>
      </c>
      <c r="J261" s="3">
        <f>Forst_Wald!N261</f>
        <v>6</v>
      </c>
      <c r="K261" s="3">
        <f>Forst_Wald!O261</f>
        <v>33</v>
      </c>
      <c r="L261" s="34"/>
      <c r="M261" s="34"/>
      <c r="N261" s="34"/>
      <c r="O261" s="34"/>
    </row>
    <row r="262" spans="2:15" s="123" customFormat="1" ht="24" x14ac:dyDescent="0.2">
      <c r="B262" s="24" t="s">
        <v>93</v>
      </c>
      <c r="C262" s="1">
        <f>Forst_Wald!C262+Forst_Wald!E262</f>
        <v>4</v>
      </c>
      <c r="D262" s="2">
        <f t="shared" si="57"/>
        <v>0.14285714285714285</v>
      </c>
      <c r="E262" s="1">
        <f>Forst_Wald!G262</f>
        <v>6</v>
      </c>
      <c r="F262" s="2">
        <f t="shared" si="58"/>
        <v>0.21428571428571427</v>
      </c>
      <c r="G262" s="1">
        <f>Forst_Wald!I262+Forst_Wald!K262</f>
        <v>18</v>
      </c>
      <c r="H262" s="2">
        <f t="shared" si="59"/>
        <v>0.6428571428571429</v>
      </c>
      <c r="I262" s="3">
        <f>Forst_Wald!M262</f>
        <v>28</v>
      </c>
      <c r="J262" s="3">
        <f>Forst_Wald!N262</f>
        <v>5</v>
      </c>
      <c r="K262" s="3">
        <f>Forst_Wald!O262</f>
        <v>33</v>
      </c>
      <c r="L262" s="34"/>
      <c r="M262" s="34"/>
      <c r="N262" s="34"/>
      <c r="O262" s="34"/>
    </row>
    <row r="263" spans="2:15" s="123" customFormat="1" ht="24" x14ac:dyDescent="0.2">
      <c r="B263" s="24" t="s">
        <v>90</v>
      </c>
      <c r="C263" s="1">
        <f>Forst_Wald!C263+Forst_Wald!E263</f>
        <v>2</v>
      </c>
      <c r="D263" s="2">
        <f t="shared" si="57"/>
        <v>6.8965517241379309E-2</v>
      </c>
      <c r="E263" s="1">
        <f>Forst_Wald!G263</f>
        <v>3</v>
      </c>
      <c r="F263" s="2">
        <f t="shared" si="58"/>
        <v>0.10344827586206896</v>
      </c>
      <c r="G263" s="1">
        <f>Forst_Wald!I263+Forst_Wald!K263</f>
        <v>24</v>
      </c>
      <c r="H263" s="2">
        <f t="shared" si="59"/>
        <v>0.82758620689655171</v>
      </c>
      <c r="I263" s="3">
        <f>Forst_Wald!M263</f>
        <v>29</v>
      </c>
      <c r="J263" s="3">
        <f>Forst_Wald!N263</f>
        <v>4</v>
      </c>
      <c r="K263" s="3">
        <f>Forst_Wald!O263</f>
        <v>33</v>
      </c>
      <c r="L263" s="34"/>
      <c r="M263" s="34"/>
      <c r="N263" s="34"/>
      <c r="O263" s="34"/>
    </row>
    <row r="264" spans="2:15" s="123" customFormat="1" ht="36" x14ac:dyDescent="0.2">
      <c r="B264" s="24" t="s">
        <v>91</v>
      </c>
      <c r="C264" s="1">
        <f>Forst_Wald!C264+Forst_Wald!E264</f>
        <v>2</v>
      </c>
      <c r="D264" s="2">
        <f t="shared" si="57"/>
        <v>7.6923076923076927E-2</v>
      </c>
      <c r="E264" s="1">
        <f>Forst_Wald!G264</f>
        <v>3</v>
      </c>
      <c r="F264" s="2">
        <f t="shared" si="58"/>
        <v>0.11538461538461539</v>
      </c>
      <c r="G264" s="1">
        <f>Forst_Wald!I264+Forst_Wald!K264</f>
        <v>21</v>
      </c>
      <c r="H264" s="2">
        <f t="shared" si="59"/>
        <v>0.80769230769230771</v>
      </c>
      <c r="I264" s="3">
        <f>Forst_Wald!M264</f>
        <v>26</v>
      </c>
      <c r="J264" s="3">
        <f>Forst_Wald!N264</f>
        <v>7</v>
      </c>
      <c r="K264" s="3">
        <f>Forst_Wald!O264</f>
        <v>33</v>
      </c>
      <c r="L264" s="34"/>
      <c r="M264" s="34"/>
      <c r="N264" s="34"/>
      <c r="O264" s="34"/>
    </row>
    <row r="267" spans="2:15" s="123" customFormat="1" x14ac:dyDescent="0.2">
      <c r="B267" s="34"/>
      <c r="C267" s="102" t="s">
        <v>94</v>
      </c>
      <c r="D267" s="34"/>
      <c r="E267" s="34"/>
      <c r="F267" s="34"/>
      <c r="G267" s="34"/>
      <c r="H267" s="34"/>
      <c r="I267" s="34"/>
      <c r="J267" s="34"/>
      <c r="K267" s="34"/>
      <c r="L267" s="34"/>
      <c r="M267" s="34"/>
      <c r="N267" s="34"/>
      <c r="O267" s="34"/>
    </row>
    <row r="269" spans="2:15" s="123" customFormat="1" ht="15" customHeight="1" x14ac:dyDescent="0.2">
      <c r="B269" s="254" t="s">
        <v>83</v>
      </c>
      <c r="C269" s="247" t="s">
        <v>29</v>
      </c>
      <c r="D269" s="248"/>
      <c r="E269" s="248"/>
      <c r="F269" s="248"/>
      <c r="G269" s="248"/>
      <c r="H269" s="248"/>
      <c r="I269" s="248"/>
      <c r="J269" s="248"/>
      <c r="K269" s="248"/>
      <c r="L269" s="178"/>
      <c r="M269" s="25"/>
      <c r="N269" s="25"/>
      <c r="O269" s="25"/>
    </row>
    <row r="270" spans="2:15" s="123" customFormat="1" x14ac:dyDescent="0.2">
      <c r="B270" s="254"/>
      <c r="C270" s="250"/>
      <c r="D270" s="251"/>
      <c r="E270" s="251"/>
      <c r="F270" s="251"/>
      <c r="G270" s="251"/>
      <c r="H270" s="251"/>
      <c r="I270" s="251"/>
      <c r="J270" s="251"/>
      <c r="K270" s="251"/>
      <c r="L270" s="178"/>
      <c r="M270" s="25"/>
      <c r="N270" s="25"/>
      <c r="O270" s="25"/>
    </row>
    <row r="271" spans="2:15" s="123" customFormat="1" ht="48" x14ac:dyDescent="0.2">
      <c r="B271" s="254"/>
      <c r="C271" s="208" t="s">
        <v>336</v>
      </c>
      <c r="D271" s="32"/>
      <c r="E271" s="208"/>
      <c r="F271" s="32"/>
      <c r="G271" s="208" t="s">
        <v>337</v>
      </c>
      <c r="H271" s="32"/>
      <c r="I271" s="208" t="s">
        <v>354</v>
      </c>
      <c r="J271" s="208" t="s">
        <v>5</v>
      </c>
      <c r="K271" s="208" t="s">
        <v>355</v>
      </c>
      <c r="L271" s="34"/>
      <c r="M271" s="34"/>
      <c r="N271" s="34"/>
      <c r="O271" s="34"/>
    </row>
    <row r="272" spans="2:15" s="123" customFormat="1" ht="24" x14ac:dyDescent="0.2">
      <c r="B272" s="24" t="s">
        <v>86</v>
      </c>
      <c r="C272" s="1">
        <f>Forst_Wald!C272+Forst_Wald!E272</f>
        <v>8</v>
      </c>
      <c r="D272" s="2">
        <f>C272/$I272</f>
        <v>0.32</v>
      </c>
      <c r="E272" s="1">
        <f>Forst_Wald!G272</f>
        <v>7</v>
      </c>
      <c r="F272" s="2">
        <f>E272/$I272</f>
        <v>0.28000000000000003</v>
      </c>
      <c r="G272" s="1">
        <f>Forst_Wald!I272+Forst_Wald!K272</f>
        <v>10</v>
      </c>
      <c r="H272" s="2">
        <f>G272/$I272</f>
        <v>0.4</v>
      </c>
      <c r="I272" s="3">
        <f>Forst_Wald!M272</f>
        <v>25</v>
      </c>
      <c r="J272" s="3">
        <f>Forst_Wald!N272</f>
        <v>13</v>
      </c>
      <c r="K272" s="3">
        <f>Forst_Wald!O272</f>
        <v>38</v>
      </c>
      <c r="L272" s="34"/>
      <c r="M272" s="34"/>
      <c r="N272" s="34"/>
      <c r="O272" s="34"/>
    </row>
    <row r="273" spans="2:15" s="123" customFormat="1" x14ac:dyDescent="0.2">
      <c r="B273" s="24" t="s">
        <v>87</v>
      </c>
      <c r="C273" s="1">
        <f>Forst_Wald!C273+Forst_Wald!E273</f>
        <v>9</v>
      </c>
      <c r="D273" s="2">
        <f t="shared" ref="D273:F278" si="60">C273/$I273</f>
        <v>0.375</v>
      </c>
      <c r="E273" s="1">
        <f>Forst_Wald!G273</f>
        <v>5</v>
      </c>
      <c r="F273" s="2">
        <f t="shared" si="60"/>
        <v>0.20833333333333334</v>
      </c>
      <c r="G273" s="1">
        <f>Forst_Wald!I273+Forst_Wald!K273</f>
        <v>10</v>
      </c>
      <c r="H273" s="2">
        <f t="shared" ref="H273:H278" si="61">G273/$I273</f>
        <v>0.41666666666666669</v>
      </c>
      <c r="I273" s="3">
        <f>Forst_Wald!M273</f>
        <v>24</v>
      </c>
      <c r="J273" s="3">
        <f>Forst_Wald!N273</f>
        <v>14</v>
      </c>
      <c r="K273" s="3">
        <f>Forst_Wald!O273</f>
        <v>38</v>
      </c>
      <c r="L273" s="34"/>
      <c r="M273" s="34"/>
      <c r="N273" s="34"/>
      <c r="O273" s="34"/>
    </row>
    <row r="274" spans="2:15" s="123" customFormat="1" ht="24" x14ac:dyDescent="0.2">
      <c r="B274" s="24" t="s">
        <v>88</v>
      </c>
      <c r="C274" s="1">
        <f>Forst_Wald!C274+Forst_Wald!E274</f>
        <v>9</v>
      </c>
      <c r="D274" s="2">
        <f t="shared" si="60"/>
        <v>0.34615384615384615</v>
      </c>
      <c r="E274" s="1">
        <f>Forst_Wald!G274</f>
        <v>5</v>
      </c>
      <c r="F274" s="2">
        <f t="shared" si="60"/>
        <v>0.19230769230769232</v>
      </c>
      <c r="G274" s="1">
        <f>Forst_Wald!I274+Forst_Wald!K274</f>
        <v>12</v>
      </c>
      <c r="H274" s="2">
        <f t="shared" si="61"/>
        <v>0.46153846153846156</v>
      </c>
      <c r="I274" s="3">
        <f>Forst_Wald!M274</f>
        <v>26</v>
      </c>
      <c r="J274" s="3">
        <f>Forst_Wald!N274</f>
        <v>12</v>
      </c>
      <c r="K274" s="3">
        <f>Forst_Wald!O274</f>
        <v>38</v>
      </c>
      <c r="L274" s="34"/>
      <c r="M274" s="34"/>
      <c r="N274" s="34"/>
      <c r="O274" s="34"/>
    </row>
    <row r="275" spans="2:15" s="123" customFormat="1" ht="24" x14ac:dyDescent="0.2">
      <c r="B275" s="24" t="s">
        <v>93</v>
      </c>
      <c r="C275" s="1">
        <f>Forst_Wald!C275+Forst_Wald!E275</f>
        <v>7</v>
      </c>
      <c r="D275" s="2">
        <f t="shared" si="60"/>
        <v>0.25</v>
      </c>
      <c r="E275" s="1">
        <f>Forst_Wald!G275</f>
        <v>8</v>
      </c>
      <c r="F275" s="2">
        <f t="shared" si="60"/>
        <v>0.2857142857142857</v>
      </c>
      <c r="G275" s="1">
        <f>Forst_Wald!I275+Forst_Wald!K275</f>
        <v>13</v>
      </c>
      <c r="H275" s="2">
        <f t="shared" si="61"/>
        <v>0.4642857142857143</v>
      </c>
      <c r="I275" s="3">
        <f>Forst_Wald!M275</f>
        <v>28</v>
      </c>
      <c r="J275" s="3">
        <f>Forst_Wald!N275</f>
        <v>10</v>
      </c>
      <c r="K275" s="3">
        <f>Forst_Wald!O275</f>
        <v>38</v>
      </c>
      <c r="L275" s="34"/>
      <c r="M275" s="34"/>
      <c r="N275" s="34"/>
      <c r="O275" s="34"/>
    </row>
    <row r="276" spans="2:15" s="123" customFormat="1" ht="24" x14ac:dyDescent="0.2">
      <c r="B276" s="24" t="s">
        <v>90</v>
      </c>
      <c r="C276" s="1">
        <f>Forst_Wald!C276+Forst_Wald!E276</f>
        <v>0</v>
      </c>
      <c r="D276" s="2">
        <f t="shared" si="60"/>
        <v>0</v>
      </c>
      <c r="E276" s="1">
        <f>Forst_Wald!G276</f>
        <v>2</v>
      </c>
      <c r="F276" s="2">
        <f t="shared" si="60"/>
        <v>5.5555555555555552E-2</v>
      </c>
      <c r="G276" s="1">
        <f>Forst_Wald!I276+Forst_Wald!K276</f>
        <v>34</v>
      </c>
      <c r="H276" s="2">
        <f t="shared" si="61"/>
        <v>0.94444444444444442</v>
      </c>
      <c r="I276" s="3">
        <f>Forst_Wald!M276</f>
        <v>36</v>
      </c>
      <c r="J276" s="3">
        <f>Forst_Wald!N276</f>
        <v>2</v>
      </c>
      <c r="K276" s="3">
        <f>Forst_Wald!O276</f>
        <v>38</v>
      </c>
      <c r="L276" s="34"/>
      <c r="M276" s="34"/>
      <c r="N276" s="34"/>
      <c r="O276" s="34"/>
    </row>
    <row r="277" spans="2:15" s="123" customFormat="1" ht="36" x14ac:dyDescent="0.2">
      <c r="B277" s="24" t="s">
        <v>91</v>
      </c>
      <c r="C277" s="1">
        <f>Forst_Wald!C277+Forst_Wald!E277</f>
        <v>3</v>
      </c>
      <c r="D277" s="2">
        <f t="shared" si="60"/>
        <v>9.6774193548387094E-2</v>
      </c>
      <c r="E277" s="1">
        <f>Forst_Wald!G277</f>
        <v>4</v>
      </c>
      <c r="F277" s="2">
        <f t="shared" si="60"/>
        <v>0.12903225806451613</v>
      </c>
      <c r="G277" s="1">
        <f>Forst_Wald!I277+Forst_Wald!K277</f>
        <v>24</v>
      </c>
      <c r="H277" s="2">
        <f t="shared" si="61"/>
        <v>0.77419354838709675</v>
      </c>
      <c r="I277" s="3">
        <f>Forst_Wald!M277</f>
        <v>31</v>
      </c>
      <c r="J277" s="3">
        <f>Forst_Wald!N277</f>
        <v>7</v>
      </c>
      <c r="K277" s="3">
        <f>Forst_Wald!O277</f>
        <v>38</v>
      </c>
      <c r="L277" s="34"/>
      <c r="M277" s="34"/>
      <c r="N277" s="34"/>
      <c r="O277" s="34"/>
    </row>
    <row r="278" spans="2:15" s="123" customFormat="1" ht="36" x14ac:dyDescent="0.2">
      <c r="B278" s="24" t="s">
        <v>330</v>
      </c>
      <c r="C278" s="1">
        <f>Forst_Wald!C278+Forst_Wald!E278</f>
        <v>2</v>
      </c>
      <c r="D278" s="2">
        <f t="shared" si="60"/>
        <v>5.8823529411764705E-2</v>
      </c>
      <c r="E278" s="1">
        <f>Forst_Wald!G278</f>
        <v>2</v>
      </c>
      <c r="F278" s="2">
        <f t="shared" si="60"/>
        <v>5.8823529411764705E-2</v>
      </c>
      <c r="G278" s="1">
        <f>Forst_Wald!I278+Forst_Wald!K278</f>
        <v>30</v>
      </c>
      <c r="H278" s="2">
        <f t="shared" si="61"/>
        <v>0.88235294117647056</v>
      </c>
      <c r="I278" s="3">
        <f>Forst_Wald!M278</f>
        <v>34</v>
      </c>
      <c r="J278" s="3">
        <f>Forst_Wald!N278</f>
        <v>4</v>
      </c>
      <c r="K278" s="3">
        <f>Forst_Wald!O278</f>
        <v>38</v>
      </c>
      <c r="L278" s="34"/>
      <c r="M278" s="34"/>
      <c r="N278" s="34"/>
      <c r="O278" s="34"/>
    </row>
    <row r="281" spans="2:15" s="123" customFormat="1" x14ac:dyDescent="0.2">
      <c r="B281" s="28"/>
      <c r="C281" s="102" t="s">
        <v>96</v>
      </c>
      <c r="D281" s="34"/>
      <c r="E281" s="34"/>
      <c r="F281" s="34"/>
      <c r="G281" s="34"/>
      <c r="H281" s="34"/>
      <c r="I281" s="34"/>
      <c r="J281" s="34"/>
      <c r="K281" s="34"/>
      <c r="L281" s="34"/>
      <c r="M281" s="34"/>
      <c r="N281" s="34"/>
      <c r="O281" s="34"/>
    </row>
    <row r="282" spans="2:15" s="123" customFormat="1" x14ac:dyDescent="0.2">
      <c r="B282" s="28"/>
      <c r="C282" s="118"/>
      <c r="D282" s="34"/>
      <c r="E282" s="34"/>
      <c r="F282" s="34"/>
      <c r="G282" s="34"/>
      <c r="H282" s="34"/>
      <c r="I282" s="34"/>
      <c r="J282" s="34"/>
      <c r="K282" s="34"/>
      <c r="L282" s="34"/>
      <c r="M282" s="34"/>
      <c r="N282" s="34"/>
      <c r="O282" s="34"/>
    </row>
    <row r="283" spans="2:15" s="123" customFormat="1" x14ac:dyDescent="0.2">
      <c r="B283" s="34"/>
      <c r="C283" s="102" t="s">
        <v>97</v>
      </c>
      <c r="D283" s="34"/>
      <c r="E283" s="34"/>
      <c r="F283" s="34"/>
      <c r="G283" s="34"/>
      <c r="H283" s="34"/>
      <c r="I283" s="34"/>
      <c r="J283" s="34"/>
      <c r="K283" s="34"/>
      <c r="L283" s="34"/>
      <c r="M283" s="34"/>
      <c r="N283" s="34"/>
      <c r="O283" s="34"/>
    </row>
    <row r="285" spans="2:15" s="123" customFormat="1" ht="15" customHeight="1" x14ac:dyDescent="0.2">
      <c r="B285" s="253" t="s">
        <v>98</v>
      </c>
      <c r="C285" s="247" t="s">
        <v>28</v>
      </c>
      <c r="D285" s="248"/>
      <c r="E285" s="248"/>
      <c r="F285" s="248"/>
      <c r="G285" s="248"/>
      <c r="H285" s="248"/>
      <c r="I285" s="248"/>
      <c r="J285" s="248"/>
      <c r="K285" s="248"/>
      <c r="L285" s="178"/>
      <c r="M285" s="25"/>
      <c r="N285" s="25"/>
      <c r="O285" s="25"/>
    </row>
    <row r="286" spans="2:15" s="123" customFormat="1" x14ac:dyDescent="0.2">
      <c r="B286" s="253"/>
      <c r="C286" s="250"/>
      <c r="D286" s="251"/>
      <c r="E286" s="251"/>
      <c r="F286" s="251"/>
      <c r="G286" s="251"/>
      <c r="H286" s="251"/>
      <c r="I286" s="251"/>
      <c r="J286" s="251"/>
      <c r="K286" s="251"/>
      <c r="L286" s="178"/>
      <c r="M286" s="25"/>
      <c r="N286" s="25"/>
      <c r="O286" s="25"/>
    </row>
    <row r="287" spans="2:15" s="123" customFormat="1" ht="48" x14ac:dyDescent="0.2">
      <c r="B287" s="253"/>
      <c r="C287" s="208" t="s">
        <v>336</v>
      </c>
      <c r="D287" s="32"/>
      <c r="E287" s="208"/>
      <c r="F287" s="32"/>
      <c r="G287" s="208" t="s">
        <v>337</v>
      </c>
      <c r="H287" s="32"/>
      <c r="I287" s="208" t="s">
        <v>354</v>
      </c>
      <c r="J287" s="208" t="s">
        <v>5</v>
      </c>
      <c r="K287" s="208" t="s">
        <v>355</v>
      </c>
      <c r="L287" s="34"/>
      <c r="M287" s="34"/>
      <c r="N287" s="34"/>
      <c r="O287" s="34"/>
    </row>
    <row r="288" spans="2:15" s="123" customFormat="1" x14ac:dyDescent="0.2">
      <c r="B288" s="24" t="s">
        <v>99</v>
      </c>
      <c r="C288" s="1">
        <f>Forst_Wald!C288+Forst_Wald!E288</f>
        <v>1</v>
      </c>
      <c r="D288" s="2">
        <f>C288/$I288</f>
        <v>3.0303030303030304E-2</v>
      </c>
      <c r="E288" s="1">
        <f>Forst_Wald!G288</f>
        <v>3</v>
      </c>
      <c r="F288" s="2">
        <f>E288/$I288</f>
        <v>9.0909090909090912E-2</v>
      </c>
      <c r="G288" s="1">
        <f>Forst_Wald!I288+Forst_Wald!K288</f>
        <v>29</v>
      </c>
      <c r="H288" s="2">
        <f>G288/$I288</f>
        <v>0.87878787878787878</v>
      </c>
      <c r="I288" s="3">
        <f>Forst_Wald!M288</f>
        <v>33</v>
      </c>
      <c r="J288" s="3">
        <f>Forst_Wald!N288</f>
        <v>0</v>
      </c>
      <c r="K288" s="3">
        <f>Forst_Wald!O288</f>
        <v>33</v>
      </c>
      <c r="L288" s="34"/>
      <c r="M288" s="34"/>
      <c r="N288" s="34"/>
      <c r="O288" s="34"/>
    </row>
    <row r="289" spans="2:12" s="123" customFormat="1" x14ac:dyDescent="0.2">
      <c r="B289" s="24" t="s">
        <v>100</v>
      </c>
      <c r="C289" s="1">
        <f>Forst_Wald!C289+Forst_Wald!E289</f>
        <v>2</v>
      </c>
      <c r="D289" s="2">
        <f t="shared" ref="D289:F291" si="62">C289/$I289</f>
        <v>6.25E-2</v>
      </c>
      <c r="E289" s="1">
        <f>Forst_Wald!G289</f>
        <v>4</v>
      </c>
      <c r="F289" s="2">
        <f t="shared" si="62"/>
        <v>0.125</v>
      </c>
      <c r="G289" s="1">
        <f>Forst_Wald!I289+Forst_Wald!K289</f>
        <v>26</v>
      </c>
      <c r="H289" s="2">
        <f t="shared" ref="H289:H291" si="63">G289/$I289</f>
        <v>0.8125</v>
      </c>
      <c r="I289" s="3">
        <f>Forst_Wald!M289</f>
        <v>32</v>
      </c>
      <c r="J289" s="3">
        <f>Forst_Wald!N289</f>
        <v>1</v>
      </c>
      <c r="K289" s="3">
        <f>Forst_Wald!O289</f>
        <v>33</v>
      </c>
      <c r="L289" s="34"/>
    </row>
    <row r="290" spans="2:12" s="123" customFormat="1" x14ac:dyDescent="0.2">
      <c r="B290" s="24" t="s">
        <v>101</v>
      </c>
      <c r="C290" s="1">
        <f>Forst_Wald!C290+Forst_Wald!E290</f>
        <v>5</v>
      </c>
      <c r="D290" s="2">
        <f t="shared" si="62"/>
        <v>0.16666666666666666</v>
      </c>
      <c r="E290" s="1">
        <f>Forst_Wald!G290</f>
        <v>8</v>
      </c>
      <c r="F290" s="2">
        <f t="shared" si="62"/>
        <v>0.26666666666666666</v>
      </c>
      <c r="G290" s="1">
        <f>Forst_Wald!I290+Forst_Wald!K290</f>
        <v>17</v>
      </c>
      <c r="H290" s="2">
        <f t="shared" si="63"/>
        <v>0.56666666666666665</v>
      </c>
      <c r="I290" s="3">
        <f>Forst_Wald!M290</f>
        <v>30</v>
      </c>
      <c r="J290" s="3">
        <f>Forst_Wald!N290</f>
        <v>3</v>
      </c>
      <c r="K290" s="3">
        <f>Forst_Wald!O290</f>
        <v>33</v>
      </c>
      <c r="L290" s="34"/>
    </row>
    <row r="291" spans="2:12" s="123" customFormat="1" ht="24" x14ac:dyDescent="0.2">
      <c r="B291" s="24" t="s">
        <v>102</v>
      </c>
      <c r="C291" s="1">
        <f>Forst_Wald!C291+Forst_Wald!E291</f>
        <v>10</v>
      </c>
      <c r="D291" s="2">
        <f t="shared" si="62"/>
        <v>0.34482758620689657</v>
      </c>
      <c r="E291" s="1">
        <f>Forst_Wald!G291</f>
        <v>7</v>
      </c>
      <c r="F291" s="2">
        <f t="shared" si="62"/>
        <v>0.2413793103448276</v>
      </c>
      <c r="G291" s="1">
        <f>Forst_Wald!I291+Forst_Wald!K291</f>
        <v>12</v>
      </c>
      <c r="H291" s="2">
        <f t="shared" si="63"/>
        <v>0.41379310344827586</v>
      </c>
      <c r="I291" s="3">
        <f>Forst_Wald!M291</f>
        <v>29</v>
      </c>
      <c r="J291" s="3">
        <f>Forst_Wald!N291</f>
        <v>4</v>
      </c>
      <c r="K291" s="3">
        <f>Forst_Wald!O291</f>
        <v>33</v>
      </c>
      <c r="L291" s="34"/>
    </row>
    <row r="294" spans="2:12" s="123" customFormat="1" x14ac:dyDescent="0.2">
      <c r="B294" s="34"/>
      <c r="C294" s="102" t="s">
        <v>103</v>
      </c>
      <c r="D294" s="34"/>
      <c r="E294" s="34"/>
      <c r="F294" s="34"/>
      <c r="G294" s="34"/>
      <c r="H294" s="34"/>
      <c r="I294" s="34"/>
      <c r="J294" s="34"/>
      <c r="K294" s="34"/>
      <c r="L294" s="34"/>
    </row>
    <row r="296" spans="2:12" s="123" customFormat="1" ht="15" customHeight="1" x14ac:dyDescent="0.2">
      <c r="B296" s="254" t="s">
        <v>104</v>
      </c>
      <c r="C296" s="257" t="s">
        <v>28</v>
      </c>
      <c r="D296" s="257"/>
      <c r="E296" s="257"/>
      <c r="F296" s="257"/>
      <c r="G296" s="257"/>
      <c r="H296" s="257"/>
      <c r="I296" s="257"/>
      <c r="J296" s="257"/>
      <c r="K296" s="257"/>
      <c r="L296" s="34"/>
    </row>
    <row r="297" spans="2:12" s="123" customFormat="1" x14ac:dyDescent="0.2">
      <c r="B297" s="254"/>
      <c r="C297" s="257"/>
      <c r="D297" s="257"/>
      <c r="E297" s="257"/>
      <c r="F297" s="257"/>
      <c r="G297" s="257"/>
      <c r="H297" s="257"/>
      <c r="I297" s="257"/>
      <c r="J297" s="257"/>
      <c r="K297" s="257"/>
      <c r="L297" s="34"/>
    </row>
    <row r="298" spans="2:12" s="123" customFormat="1" ht="48" x14ac:dyDescent="0.2">
      <c r="B298" s="254"/>
      <c r="C298" s="208" t="s">
        <v>105</v>
      </c>
      <c r="D298" s="32"/>
      <c r="E298" s="208" t="s">
        <v>106</v>
      </c>
      <c r="F298" s="32"/>
      <c r="G298" s="208" t="s">
        <v>107</v>
      </c>
      <c r="H298" s="32"/>
      <c r="I298" s="208" t="s">
        <v>354</v>
      </c>
      <c r="J298" s="208" t="s">
        <v>5</v>
      </c>
      <c r="K298" s="208" t="s">
        <v>355</v>
      </c>
      <c r="L298" s="34"/>
    </row>
    <row r="299" spans="2:12" s="123" customFormat="1" x14ac:dyDescent="0.2">
      <c r="B299" s="24" t="s">
        <v>108</v>
      </c>
      <c r="C299" s="1">
        <f>Forst_Wald!C299</f>
        <v>5</v>
      </c>
      <c r="D299" s="2">
        <f>C299/$I$299</f>
        <v>0.15151515151515152</v>
      </c>
      <c r="E299" s="1">
        <f>Forst_Wald!E299</f>
        <v>14</v>
      </c>
      <c r="F299" s="2">
        <f>E299/$I$299</f>
        <v>0.42424242424242425</v>
      </c>
      <c r="G299" s="1">
        <f>Forst_Wald!G299</f>
        <v>14</v>
      </c>
      <c r="H299" s="2">
        <f>G299/$I$299</f>
        <v>0.42424242424242425</v>
      </c>
      <c r="I299" s="10">
        <f>Forst_Wald!I299</f>
        <v>33</v>
      </c>
      <c r="J299" s="10">
        <f>Forst_Wald!J299</f>
        <v>0</v>
      </c>
      <c r="K299" s="10">
        <f>Forst_Wald!K299</f>
        <v>33</v>
      </c>
      <c r="L299" s="103"/>
    </row>
    <row r="300" spans="2:12" s="123" customFormat="1" x14ac:dyDescent="0.2">
      <c r="B300" s="24" t="s">
        <v>109</v>
      </c>
      <c r="C300" s="1">
        <f>Forst_Wald!C300</f>
        <v>6</v>
      </c>
      <c r="D300" s="2">
        <f>C300/$I$300</f>
        <v>0.18181818181818182</v>
      </c>
      <c r="E300" s="1">
        <f>Forst_Wald!E300</f>
        <v>8</v>
      </c>
      <c r="F300" s="2">
        <f>E300/$I$300</f>
        <v>0.24242424242424243</v>
      </c>
      <c r="G300" s="1">
        <f>Forst_Wald!G300</f>
        <v>19</v>
      </c>
      <c r="H300" s="2">
        <f>G300/$I$300</f>
        <v>0.5757575757575758</v>
      </c>
      <c r="I300" s="10">
        <f>Forst_Wald!I300</f>
        <v>33</v>
      </c>
      <c r="J300" s="10">
        <f>Forst_Wald!J300</f>
        <v>0</v>
      </c>
      <c r="K300" s="10">
        <f>Forst_Wald!K300</f>
        <v>33</v>
      </c>
      <c r="L300" s="103"/>
    </row>
    <row r="301" spans="2:12" s="123" customFormat="1" x14ac:dyDescent="0.2">
      <c r="B301" s="24" t="s">
        <v>110</v>
      </c>
      <c r="C301" s="1">
        <f>Forst_Wald!C301</f>
        <v>3</v>
      </c>
      <c r="D301" s="2">
        <f>C301/$I$301</f>
        <v>9.0909090909090912E-2</v>
      </c>
      <c r="E301" s="1">
        <f>Forst_Wald!E301</f>
        <v>10</v>
      </c>
      <c r="F301" s="2">
        <f>E301/$I$301</f>
        <v>0.30303030303030304</v>
      </c>
      <c r="G301" s="1">
        <f>Forst_Wald!G301</f>
        <v>20</v>
      </c>
      <c r="H301" s="2">
        <f>G301/$I$301</f>
        <v>0.60606060606060608</v>
      </c>
      <c r="I301" s="10">
        <f>Forst_Wald!I301</f>
        <v>33</v>
      </c>
      <c r="J301" s="10">
        <f>Forst_Wald!J301</f>
        <v>0</v>
      </c>
      <c r="K301" s="10">
        <f>Forst_Wald!K301</f>
        <v>33</v>
      </c>
      <c r="L301" s="103"/>
    </row>
    <row r="302" spans="2:12" s="123" customFormat="1" x14ac:dyDescent="0.2">
      <c r="B302" s="24" t="s">
        <v>111</v>
      </c>
      <c r="C302" s="1">
        <f>Forst_Wald!C302</f>
        <v>3</v>
      </c>
      <c r="D302" s="2">
        <f>C302/$I$302</f>
        <v>9.0909090909090912E-2</v>
      </c>
      <c r="E302" s="1">
        <f>Forst_Wald!E302</f>
        <v>2</v>
      </c>
      <c r="F302" s="2">
        <f>E302/$I$302</f>
        <v>6.0606060606060608E-2</v>
      </c>
      <c r="G302" s="1">
        <f>Forst_Wald!G302</f>
        <v>28</v>
      </c>
      <c r="H302" s="2">
        <f>G302/$I$302</f>
        <v>0.84848484848484851</v>
      </c>
      <c r="I302" s="10">
        <f>Forst_Wald!I302</f>
        <v>33</v>
      </c>
      <c r="J302" s="10">
        <f>Forst_Wald!J302</f>
        <v>0</v>
      </c>
      <c r="K302" s="10">
        <f>Forst_Wald!K302</f>
        <v>33</v>
      </c>
      <c r="L302" s="103"/>
    </row>
    <row r="303" spans="2:12" s="123" customFormat="1" x14ac:dyDescent="0.2">
      <c r="B303" s="24" t="s">
        <v>112</v>
      </c>
      <c r="C303" s="1">
        <f>Forst_Wald!C303</f>
        <v>3</v>
      </c>
      <c r="D303" s="2">
        <f>C303/$I$303</f>
        <v>9.0909090909090912E-2</v>
      </c>
      <c r="E303" s="1">
        <f>Forst_Wald!E303</f>
        <v>2</v>
      </c>
      <c r="F303" s="2">
        <f>E303/$I$303</f>
        <v>6.0606060606060608E-2</v>
      </c>
      <c r="G303" s="1">
        <f>Forst_Wald!G303</f>
        <v>28</v>
      </c>
      <c r="H303" s="2">
        <f>G303/$I$303</f>
        <v>0.84848484848484851</v>
      </c>
      <c r="I303" s="10">
        <f>Forst_Wald!I303</f>
        <v>33</v>
      </c>
      <c r="J303" s="10">
        <f>Forst_Wald!J303</f>
        <v>0</v>
      </c>
      <c r="K303" s="10">
        <f>Forst_Wald!K303</f>
        <v>33</v>
      </c>
      <c r="L303" s="103"/>
    </row>
    <row r="304" spans="2:12" s="123" customFormat="1" x14ac:dyDescent="0.2">
      <c r="B304" s="24" t="s">
        <v>113</v>
      </c>
      <c r="C304" s="1">
        <f>Forst_Wald!C304</f>
        <v>2</v>
      </c>
      <c r="D304" s="2">
        <f>C304/$I$304</f>
        <v>6.0606060606060608E-2</v>
      </c>
      <c r="E304" s="1">
        <f>Forst_Wald!E304</f>
        <v>1</v>
      </c>
      <c r="F304" s="2">
        <f>E304/$I$304</f>
        <v>3.0303030303030304E-2</v>
      </c>
      <c r="G304" s="1">
        <f>Forst_Wald!G304</f>
        <v>30</v>
      </c>
      <c r="H304" s="2">
        <f>G304/$I$304</f>
        <v>0.90909090909090906</v>
      </c>
      <c r="I304" s="10">
        <f>Forst_Wald!I304</f>
        <v>33</v>
      </c>
      <c r="J304" s="10">
        <f>Forst_Wald!J304</f>
        <v>0</v>
      </c>
      <c r="K304" s="10">
        <f>Forst_Wald!K304</f>
        <v>33</v>
      </c>
      <c r="L304" s="103"/>
    </row>
    <row r="305" spans="2:16" x14ac:dyDescent="0.2">
      <c r="B305" s="119" t="s">
        <v>114</v>
      </c>
      <c r="C305" s="1">
        <f>Forst_Wald!C305</f>
        <v>1</v>
      </c>
      <c r="D305" s="2">
        <f>C305/$I$305</f>
        <v>0.125</v>
      </c>
      <c r="E305" s="1">
        <f>Forst_Wald!E305</f>
        <v>0</v>
      </c>
      <c r="F305" s="2">
        <f>E305/$I$305</f>
        <v>0</v>
      </c>
      <c r="G305" s="1">
        <f>Forst_Wald!G305</f>
        <v>7</v>
      </c>
      <c r="H305" s="2">
        <f>G305/$I$305</f>
        <v>0.875</v>
      </c>
      <c r="I305" s="10">
        <f>Forst_Wald!I305</f>
        <v>8</v>
      </c>
      <c r="J305" s="10">
        <f>Forst_Wald!J305</f>
        <v>25</v>
      </c>
      <c r="K305" s="10">
        <f>Forst_Wald!K305</f>
        <v>33</v>
      </c>
      <c r="L305" s="103"/>
      <c r="P305" s="34"/>
    </row>
    <row r="308" spans="2:16" x14ac:dyDescent="0.2">
      <c r="B308" s="27"/>
      <c r="C308" s="102" t="s">
        <v>115</v>
      </c>
      <c r="P308" s="34"/>
    </row>
    <row r="310" spans="2:16" ht="15" customHeight="1" x14ac:dyDescent="0.2">
      <c r="B310" s="257" t="s">
        <v>116</v>
      </c>
      <c r="C310" s="257" t="s">
        <v>28</v>
      </c>
      <c r="D310" s="257"/>
      <c r="E310" s="257"/>
      <c r="F310" s="257"/>
      <c r="G310" s="257"/>
      <c r="H310" s="257"/>
      <c r="I310" s="257"/>
      <c r="P310" s="34"/>
    </row>
    <row r="311" spans="2:16" ht="38.25" customHeight="1" x14ac:dyDescent="0.2">
      <c r="B311" s="257"/>
      <c r="C311" s="257"/>
      <c r="D311" s="257"/>
      <c r="E311" s="257"/>
      <c r="F311" s="257"/>
      <c r="G311" s="257"/>
      <c r="H311" s="257"/>
      <c r="I311" s="257"/>
      <c r="P311" s="34"/>
    </row>
    <row r="312" spans="2:16" ht="60" x14ac:dyDescent="0.2">
      <c r="B312" s="204"/>
      <c r="C312" s="208" t="s">
        <v>117</v>
      </c>
      <c r="D312" s="32"/>
      <c r="E312" s="208" t="s">
        <v>118</v>
      </c>
      <c r="F312" s="32"/>
      <c r="G312" s="208" t="s">
        <v>354</v>
      </c>
      <c r="H312" s="208" t="s">
        <v>5</v>
      </c>
      <c r="I312" s="208" t="s">
        <v>355</v>
      </c>
      <c r="P312" s="34"/>
    </row>
    <row r="313" spans="2:16" x14ac:dyDescent="0.2">
      <c r="B313" s="24" t="s">
        <v>108</v>
      </c>
      <c r="C313" s="1">
        <f>Forst_Wald!C313</f>
        <v>0</v>
      </c>
      <c r="D313" s="2">
        <f>C313/$G313</f>
        <v>0</v>
      </c>
      <c r="E313" s="1">
        <f>Forst_Wald!E313</f>
        <v>12</v>
      </c>
      <c r="F313" s="2">
        <f>E313/$G313</f>
        <v>1</v>
      </c>
      <c r="G313" s="10">
        <f>Forst_Wald!G313</f>
        <v>12</v>
      </c>
      <c r="H313" s="10">
        <f>Forst_Wald!H313</f>
        <v>21</v>
      </c>
      <c r="I313" s="10">
        <f>Forst_Wald!I313</f>
        <v>33</v>
      </c>
      <c r="J313" s="103"/>
      <c r="P313" s="34"/>
    </row>
    <row r="314" spans="2:16" x14ac:dyDescent="0.2">
      <c r="B314" s="24" t="s">
        <v>109</v>
      </c>
      <c r="C314" s="1">
        <f>Forst_Wald!C314</f>
        <v>0</v>
      </c>
      <c r="D314" s="2">
        <f t="shared" ref="D314:F317" si="64">C314/$G314</f>
        <v>0</v>
      </c>
      <c r="E314" s="1">
        <f>Forst_Wald!E314</f>
        <v>11</v>
      </c>
      <c r="F314" s="2">
        <f t="shared" si="64"/>
        <v>1</v>
      </c>
      <c r="G314" s="10">
        <f>Forst_Wald!G314</f>
        <v>11</v>
      </c>
      <c r="H314" s="10">
        <f>Forst_Wald!H314</f>
        <v>22</v>
      </c>
      <c r="I314" s="10">
        <f>Forst_Wald!I314</f>
        <v>33</v>
      </c>
      <c r="J314" s="103"/>
      <c r="P314" s="34"/>
    </row>
    <row r="315" spans="2:16" x14ac:dyDescent="0.2">
      <c r="B315" s="24" t="s">
        <v>110</v>
      </c>
      <c r="C315" s="1">
        <f>Forst_Wald!C315</f>
        <v>0</v>
      </c>
      <c r="D315" s="2">
        <f t="shared" si="64"/>
        <v>0</v>
      </c>
      <c r="E315" s="1">
        <f>Forst_Wald!E315</f>
        <v>10</v>
      </c>
      <c r="F315" s="2">
        <f t="shared" si="64"/>
        <v>1</v>
      </c>
      <c r="G315" s="10">
        <f>Forst_Wald!G315</f>
        <v>10</v>
      </c>
      <c r="H315" s="10">
        <f>Forst_Wald!H315</f>
        <v>23</v>
      </c>
      <c r="I315" s="10">
        <f>Forst_Wald!I315</f>
        <v>33</v>
      </c>
      <c r="J315" s="103"/>
      <c r="P315" s="34"/>
    </row>
    <row r="316" spans="2:16" x14ac:dyDescent="0.2">
      <c r="B316" s="24" t="s">
        <v>111</v>
      </c>
      <c r="C316" s="1">
        <f>Forst_Wald!C316</f>
        <v>1</v>
      </c>
      <c r="D316" s="2">
        <f t="shared" si="64"/>
        <v>0.33333333333333331</v>
      </c>
      <c r="E316" s="1">
        <f>Forst_Wald!E316</f>
        <v>2</v>
      </c>
      <c r="F316" s="2">
        <f t="shared" si="64"/>
        <v>0.66666666666666663</v>
      </c>
      <c r="G316" s="10">
        <f>Forst_Wald!G316</f>
        <v>3</v>
      </c>
      <c r="H316" s="10">
        <f>Forst_Wald!H316</f>
        <v>30</v>
      </c>
      <c r="I316" s="10">
        <f>Forst_Wald!I316</f>
        <v>33</v>
      </c>
      <c r="J316" s="103"/>
      <c r="P316" s="34"/>
    </row>
    <row r="317" spans="2:16" x14ac:dyDescent="0.2">
      <c r="B317" s="24" t="s">
        <v>112</v>
      </c>
      <c r="C317" s="1">
        <f>Forst_Wald!C317</f>
        <v>0</v>
      </c>
      <c r="D317" s="2">
        <f t="shared" si="64"/>
        <v>0</v>
      </c>
      <c r="E317" s="1">
        <f>Forst_Wald!E317</f>
        <v>5</v>
      </c>
      <c r="F317" s="2">
        <f t="shared" si="64"/>
        <v>1</v>
      </c>
      <c r="G317" s="10">
        <f>Forst_Wald!G317</f>
        <v>5</v>
      </c>
      <c r="H317" s="10">
        <f>Forst_Wald!H317</f>
        <v>28</v>
      </c>
      <c r="I317" s="10">
        <f>Forst_Wald!I317</f>
        <v>33</v>
      </c>
      <c r="J317" s="103"/>
      <c r="P317" s="34"/>
    </row>
    <row r="318" spans="2:16" x14ac:dyDescent="0.2">
      <c r="B318" s="24" t="s">
        <v>113</v>
      </c>
      <c r="C318" s="1">
        <f>Forst_Wald!C318</f>
        <v>0</v>
      </c>
      <c r="D318" s="2">
        <v>0</v>
      </c>
      <c r="E318" s="1">
        <f>Forst_Wald!E318</f>
        <v>0</v>
      </c>
      <c r="F318" s="2">
        <v>0</v>
      </c>
      <c r="G318" s="10">
        <f>Forst_Wald!G318</f>
        <v>0</v>
      </c>
      <c r="H318" s="10">
        <f>Forst_Wald!H318</f>
        <v>33</v>
      </c>
      <c r="I318" s="10">
        <f>Forst_Wald!I318</f>
        <v>33</v>
      </c>
      <c r="J318" s="103"/>
      <c r="P318" s="34"/>
    </row>
    <row r="319" spans="2:16" x14ac:dyDescent="0.2">
      <c r="B319" s="24" t="s">
        <v>114</v>
      </c>
      <c r="C319" s="1">
        <f>Forst_Wald!C319</f>
        <v>0</v>
      </c>
      <c r="D319" s="2">
        <v>0</v>
      </c>
      <c r="E319" s="1">
        <f>Forst_Wald!E319</f>
        <v>0</v>
      </c>
      <c r="F319" s="2">
        <v>0</v>
      </c>
      <c r="G319" s="10">
        <f>Forst_Wald!G319</f>
        <v>0</v>
      </c>
      <c r="H319" s="10">
        <f>Forst_Wald!H319</f>
        <v>33</v>
      </c>
      <c r="I319" s="10">
        <f>Forst_Wald!I319</f>
        <v>33</v>
      </c>
      <c r="J319" s="103"/>
      <c r="P319" s="34"/>
    </row>
    <row r="322" spans="2:16" x14ac:dyDescent="0.2">
      <c r="C322" s="102" t="s">
        <v>119</v>
      </c>
      <c r="P322" s="34"/>
    </row>
    <row r="324" spans="2:16" ht="15" customHeight="1" x14ac:dyDescent="0.2">
      <c r="B324" s="254" t="s">
        <v>120</v>
      </c>
      <c r="C324" s="257" t="s">
        <v>28</v>
      </c>
      <c r="D324" s="257"/>
      <c r="E324" s="257"/>
      <c r="F324" s="257"/>
      <c r="G324" s="257"/>
      <c r="H324" s="257"/>
      <c r="I324" s="257"/>
      <c r="P324" s="34"/>
    </row>
    <row r="325" spans="2:16" x14ac:dyDescent="0.2">
      <c r="B325" s="254"/>
      <c r="C325" s="257"/>
      <c r="D325" s="257"/>
      <c r="E325" s="257"/>
      <c r="F325" s="257"/>
      <c r="G325" s="257"/>
      <c r="H325" s="257"/>
      <c r="I325" s="257"/>
      <c r="P325" s="34"/>
    </row>
    <row r="326" spans="2:16" ht="60" x14ac:dyDescent="0.2">
      <c r="B326" s="254"/>
      <c r="C326" s="208" t="s">
        <v>121</v>
      </c>
      <c r="D326" s="32"/>
      <c r="E326" s="208" t="s">
        <v>122</v>
      </c>
      <c r="F326" s="32"/>
      <c r="G326" s="208" t="s">
        <v>354</v>
      </c>
      <c r="H326" s="208" t="s">
        <v>5</v>
      </c>
      <c r="I326" s="208" t="s">
        <v>355</v>
      </c>
      <c r="P326" s="34"/>
    </row>
    <row r="327" spans="2:16" x14ac:dyDescent="0.2">
      <c r="B327" s="24" t="s">
        <v>123</v>
      </c>
      <c r="C327" s="1">
        <f>Forst_Wald!C327</f>
        <v>23</v>
      </c>
      <c r="D327" s="2">
        <f>C327/$G327</f>
        <v>0.69696969696969702</v>
      </c>
      <c r="E327" s="1">
        <f>Forst_Wald!E327</f>
        <v>10</v>
      </c>
      <c r="F327" s="2">
        <f>E327/$G327</f>
        <v>0.30303030303030304</v>
      </c>
      <c r="G327" s="10">
        <f>Forst_Wald!G327</f>
        <v>33</v>
      </c>
      <c r="H327" s="10">
        <f>Forst_Wald!H327</f>
        <v>0</v>
      </c>
      <c r="I327" s="10">
        <f>Forst_Wald!I327</f>
        <v>33</v>
      </c>
      <c r="J327" s="103"/>
      <c r="P327" s="34"/>
    </row>
    <row r="328" spans="2:16" x14ac:dyDescent="0.2">
      <c r="B328" s="24" t="s">
        <v>124</v>
      </c>
      <c r="C328" s="1">
        <f>Forst_Wald!C328</f>
        <v>5</v>
      </c>
      <c r="D328" s="2">
        <f t="shared" ref="D328:F333" si="65">C328/$G328</f>
        <v>0.15625</v>
      </c>
      <c r="E328" s="1">
        <f>Forst_Wald!E328</f>
        <v>27</v>
      </c>
      <c r="F328" s="2">
        <f t="shared" si="65"/>
        <v>0.84375</v>
      </c>
      <c r="G328" s="10">
        <f>Forst_Wald!G328</f>
        <v>32</v>
      </c>
      <c r="H328" s="10">
        <f>Forst_Wald!H328</f>
        <v>1</v>
      </c>
      <c r="I328" s="10">
        <f>Forst_Wald!I328</f>
        <v>33</v>
      </c>
      <c r="J328" s="103"/>
      <c r="P328" s="34"/>
    </row>
    <row r="329" spans="2:16" x14ac:dyDescent="0.2">
      <c r="B329" s="119" t="s">
        <v>114</v>
      </c>
      <c r="C329" s="1">
        <f>Forst_Wald!C329</f>
        <v>2</v>
      </c>
      <c r="D329" s="2">
        <f t="shared" si="65"/>
        <v>0.2</v>
      </c>
      <c r="E329" s="1">
        <f>Forst_Wald!E329</f>
        <v>8</v>
      </c>
      <c r="F329" s="2">
        <f t="shared" si="65"/>
        <v>0.8</v>
      </c>
      <c r="G329" s="10">
        <f>Forst_Wald!G329</f>
        <v>10</v>
      </c>
      <c r="H329" s="10">
        <f>Forst_Wald!H329</f>
        <v>23</v>
      </c>
      <c r="I329" s="10">
        <f>Forst_Wald!I329</f>
        <v>33</v>
      </c>
      <c r="J329" s="103"/>
      <c r="P329" s="34"/>
    </row>
    <row r="330" spans="2:16" x14ac:dyDescent="0.2">
      <c r="B330" s="24" t="s">
        <v>125</v>
      </c>
      <c r="C330" s="1">
        <f>Forst_Wald!C330</f>
        <v>6</v>
      </c>
      <c r="D330" s="2">
        <f t="shared" si="65"/>
        <v>0.18181818181818182</v>
      </c>
      <c r="E330" s="1">
        <f>Forst_Wald!E330</f>
        <v>27</v>
      </c>
      <c r="F330" s="2">
        <f t="shared" si="65"/>
        <v>0.81818181818181823</v>
      </c>
      <c r="G330" s="10">
        <f>Forst_Wald!G330</f>
        <v>33</v>
      </c>
      <c r="H330" s="10">
        <f>Forst_Wald!H330</f>
        <v>0</v>
      </c>
      <c r="I330" s="10">
        <f>Forst_Wald!I330</f>
        <v>33</v>
      </c>
      <c r="J330" s="103"/>
      <c r="P330" s="34"/>
    </row>
    <row r="331" spans="2:16" x14ac:dyDescent="0.2">
      <c r="B331" s="24" t="s">
        <v>126</v>
      </c>
      <c r="C331" s="1">
        <f>Forst_Wald!C331</f>
        <v>6</v>
      </c>
      <c r="D331" s="2">
        <f t="shared" si="65"/>
        <v>0.18181818181818182</v>
      </c>
      <c r="E331" s="1">
        <f>Forst_Wald!E331</f>
        <v>27</v>
      </c>
      <c r="F331" s="2">
        <f t="shared" si="65"/>
        <v>0.81818181818181823</v>
      </c>
      <c r="G331" s="10">
        <f>Forst_Wald!G331</f>
        <v>33</v>
      </c>
      <c r="H331" s="10">
        <f>Forst_Wald!H331</f>
        <v>0</v>
      </c>
      <c r="I331" s="10">
        <f>Forst_Wald!I331</f>
        <v>33</v>
      </c>
      <c r="J331" s="103"/>
      <c r="P331" s="34"/>
    </row>
    <row r="332" spans="2:16" ht="24" x14ac:dyDescent="0.2">
      <c r="B332" s="24" t="s">
        <v>127</v>
      </c>
      <c r="C332" s="1">
        <f>Forst_Wald!C332</f>
        <v>8</v>
      </c>
      <c r="D332" s="2">
        <f t="shared" si="65"/>
        <v>0.24242424242424243</v>
      </c>
      <c r="E332" s="1">
        <f>Forst_Wald!E332</f>
        <v>25</v>
      </c>
      <c r="F332" s="2">
        <f t="shared" si="65"/>
        <v>0.75757575757575757</v>
      </c>
      <c r="G332" s="10">
        <f>Forst_Wald!G332</f>
        <v>33</v>
      </c>
      <c r="H332" s="10">
        <f>Forst_Wald!H332</f>
        <v>0</v>
      </c>
      <c r="I332" s="10">
        <f>Forst_Wald!I332</f>
        <v>33</v>
      </c>
      <c r="J332" s="103"/>
      <c r="P332" s="34"/>
    </row>
    <row r="333" spans="2:16" x14ac:dyDescent="0.2">
      <c r="B333" s="24" t="s">
        <v>128</v>
      </c>
      <c r="C333" s="1">
        <f>Forst_Wald!C333</f>
        <v>11</v>
      </c>
      <c r="D333" s="2">
        <f t="shared" si="65"/>
        <v>0.33333333333333331</v>
      </c>
      <c r="E333" s="1">
        <f>Forst_Wald!E333</f>
        <v>22</v>
      </c>
      <c r="F333" s="2">
        <f t="shared" si="65"/>
        <v>0.66666666666666663</v>
      </c>
      <c r="G333" s="10">
        <f>Forst_Wald!G333</f>
        <v>33</v>
      </c>
      <c r="H333" s="10">
        <f>Forst_Wald!H333</f>
        <v>0</v>
      </c>
      <c r="I333" s="10">
        <f>Forst_Wald!I333</f>
        <v>33</v>
      </c>
      <c r="J333" s="103"/>
      <c r="P333" s="34"/>
    </row>
    <row r="336" spans="2:16" x14ac:dyDescent="0.2">
      <c r="C336" s="102" t="s">
        <v>129</v>
      </c>
      <c r="P336" s="34"/>
    </row>
    <row r="338" spans="2:16" ht="15" customHeight="1" x14ac:dyDescent="0.2">
      <c r="B338" s="254" t="s">
        <v>130</v>
      </c>
      <c r="C338" s="247" t="s">
        <v>28</v>
      </c>
      <c r="D338" s="248"/>
      <c r="E338" s="248"/>
      <c r="F338" s="248"/>
      <c r="G338" s="248"/>
      <c r="H338" s="248"/>
      <c r="I338" s="248"/>
      <c r="J338" s="248"/>
      <c r="K338" s="248"/>
      <c r="L338" s="178"/>
      <c r="M338" s="25"/>
      <c r="N338" s="25"/>
      <c r="O338" s="25"/>
    </row>
    <row r="339" spans="2:16" x14ac:dyDescent="0.2">
      <c r="B339" s="254"/>
      <c r="C339" s="250"/>
      <c r="D339" s="251"/>
      <c r="E339" s="251"/>
      <c r="F339" s="251"/>
      <c r="G339" s="251"/>
      <c r="H339" s="251"/>
      <c r="I339" s="251"/>
      <c r="J339" s="251"/>
      <c r="K339" s="251"/>
      <c r="L339" s="178"/>
      <c r="M339" s="25"/>
      <c r="N339" s="25"/>
      <c r="O339" s="25"/>
    </row>
    <row r="340" spans="2:16" ht="48" x14ac:dyDescent="0.2">
      <c r="B340" s="254"/>
      <c r="C340" s="208" t="s">
        <v>338</v>
      </c>
      <c r="D340" s="32"/>
      <c r="E340" s="208"/>
      <c r="F340" s="32"/>
      <c r="G340" s="208" t="s">
        <v>339</v>
      </c>
      <c r="H340" s="32"/>
      <c r="I340" s="208" t="s">
        <v>354</v>
      </c>
      <c r="J340" s="208" t="s">
        <v>5</v>
      </c>
      <c r="K340" s="208" t="s">
        <v>355</v>
      </c>
    </row>
    <row r="341" spans="2:16" x14ac:dyDescent="0.2">
      <c r="B341" s="24" t="s">
        <v>133</v>
      </c>
      <c r="C341" s="1">
        <f>Forst_Wald!C341+Forst_Wald!E341</f>
        <v>8</v>
      </c>
      <c r="D341" s="2">
        <f>C341/$I341</f>
        <v>0.27586206896551724</v>
      </c>
      <c r="E341" s="1">
        <f>Forst_Wald!G341</f>
        <v>10</v>
      </c>
      <c r="F341" s="2">
        <f>E341/$I341</f>
        <v>0.34482758620689657</v>
      </c>
      <c r="G341" s="1">
        <f>Forst_Wald!I341+Forst_Wald!K341</f>
        <v>11</v>
      </c>
      <c r="H341" s="2">
        <f>G341/$I341</f>
        <v>0.37931034482758619</v>
      </c>
      <c r="I341" s="3">
        <f>Forst_Wald!M341</f>
        <v>29</v>
      </c>
      <c r="J341" s="3">
        <f>Forst_Wald!N341</f>
        <v>4</v>
      </c>
      <c r="K341" s="3">
        <f>Forst_Wald!O341</f>
        <v>33</v>
      </c>
    </row>
    <row r="342" spans="2:16" x14ac:dyDescent="0.2">
      <c r="B342" s="24" t="s">
        <v>134</v>
      </c>
      <c r="C342" s="1">
        <f>Forst_Wald!C342+Forst_Wald!E342</f>
        <v>3</v>
      </c>
      <c r="D342" s="2">
        <f t="shared" ref="D342:D345" si="66">C342/$I342</f>
        <v>9.375E-2</v>
      </c>
      <c r="E342" s="1">
        <f>Forst_Wald!G342</f>
        <v>2</v>
      </c>
      <c r="F342" s="2">
        <f t="shared" ref="F342:F345" si="67">E342/$I342</f>
        <v>6.25E-2</v>
      </c>
      <c r="G342" s="1">
        <f>Forst_Wald!I342+Forst_Wald!K342</f>
        <v>27</v>
      </c>
      <c r="H342" s="2">
        <f t="shared" ref="H342:H345" si="68">G342/$I342</f>
        <v>0.84375</v>
      </c>
      <c r="I342" s="3">
        <f>Forst_Wald!M342</f>
        <v>32</v>
      </c>
      <c r="J342" s="3">
        <f>Forst_Wald!N342</f>
        <v>1</v>
      </c>
      <c r="K342" s="3">
        <f>Forst_Wald!O342</f>
        <v>33</v>
      </c>
    </row>
    <row r="343" spans="2:16" x14ac:dyDescent="0.2">
      <c r="B343" s="24" t="s">
        <v>135</v>
      </c>
      <c r="C343" s="1">
        <f>Forst_Wald!C343+Forst_Wald!E343</f>
        <v>9</v>
      </c>
      <c r="D343" s="2">
        <f t="shared" si="66"/>
        <v>0.32142857142857145</v>
      </c>
      <c r="E343" s="1">
        <f>Forst_Wald!G343</f>
        <v>5</v>
      </c>
      <c r="F343" s="2">
        <f t="shared" si="67"/>
        <v>0.17857142857142858</v>
      </c>
      <c r="G343" s="1">
        <f>Forst_Wald!I343+Forst_Wald!K343</f>
        <v>14</v>
      </c>
      <c r="H343" s="2">
        <f t="shared" si="68"/>
        <v>0.5</v>
      </c>
      <c r="I343" s="3">
        <f>Forst_Wald!M343</f>
        <v>28</v>
      </c>
      <c r="J343" s="3">
        <f>Forst_Wald!N343</f>
        <v>5</v>
      </c>
      <c r="K343" s="3">
        <f>Forst_Wald!O343</f>
        <v>33</v>
      </c>
    </row>
    <row r="344" spans="2:16" x14ac:dyDescent="0.2">
      <c r="B344" s="24" t="s">
        <v>136</v>
      </c>
      <c r="C344" s="1">
        <f>Forst_Wald!C344+Forst_Wald!E344</f>
        <v>11</v>
      </c>
      <c r="D344" s="2">
        <f t="shared" si="66"/>
        <v>0.37931034482758619</v>
      </c>
      <c r="E344" s="1">
        <f>Forst_Wald!G344</f>
        <v>9</v>
      </c>
      <c r="F344" s="2">
        <f t="shared" si="67"/>
        <v>0.31034482758620691</v>
      </c>
      <c r="G344" s="1">
        <f>Forst_Wald!I344+Forst_Wald!K344</f>
        <v>9</v>
      </c>
      <c r="H344" s="2">
        <f t="shared" si="68"/>
        <v>0.31034482758620691</v>
      </c>
      <c r="I344" s="3">
        <f>Forst_Wald!M344</f>
        <v>29</v>
      </c>
      <c r="J344" s="3">
        <f>Forst_Wald!N344</f>
        <v>4</v>
      </c>
      <c r="K344" s="3">
        <f>Forst_Wald!O344</f>
        <v>33</v>
      </c>
    </row>
    <row r="345" spans="2:16" x14ac:dyDescent="0.2">
      <c r="B345" s="24" t="s">
        <v>137</v>
      </c>
      <c r="C345" s="1">
        <f>Forst_Wald!C345+Forst_Wald!E345</f>
        <v>6</v>
      </c>
      <c r="D345" s="2">
        <f t="shared" si="66"/>
        <v>0.1875</v>
      </c>
      <c r="E345" s="1">
        <f>Forst_Wald!G345</f>
        <v>3</v>
      </c>
      <c r="F345" s="2">
        <f t="shared" si="67"/>
        <v>9.375E-2</v>
      </c>
      <c r="G345" s="1">
        <f>Forst_Wald!I345+Forst_Wald!K345</f>
        <v>23</v>
      </c>
      <c r="H345" s="2">
        <f t="shared" si="68"/>
        <v>0.71875</v>
      </c>
      <c r="I345" s="3">
        <f>Forst_Wald!M345</f>
        <v>32</v>
      </c>
      <c r="J345" s="3">
        <f>Forst_Wald!N345</f>
        <v>1</v>
      </c>
      <c r="K345" s="3">
        <f>Forst_Wald!O345</f>
        <v>33</v>
      </c>
    </row>
    <row r="346" spans="2:16" x14ac:dyDescent="0.2">
      <c r="M346" s="157"/>
    </row>
    <row r="348" spans="2:16" s="102" customFormat="1" x14ac:dyDescent="0.2">
      <c r="C348" s="102" t="s">
        <v>138</v>
      </c>
      <c r="P348" s="127"/>
    </row>
    <row r="350" spans="2:16" ht="15" customHeight="1" x14ac:dyDescent="0.2">
      <c r="B350" s="254" t="s">
        <v>139</v>
      </c>
      <c r="C350" s="247" t="s">
        <v>29</v>
      </c>
      <c r="D350" s="248"/>
      <c r="E350" s="248"/>
      <c r="F350" s="248"/>
      <c r="G350" s="248"/>
      <c r="H350" s="248"/>
      <c r="I350" s="248"/>
      <c r="J350" s="248"/>
      <c r="K350" s="248"/>
      <c r="L350" s="178"/>
      <c r="M350" s="25"/>
      <c r="N350" s="25"/>
      <c r="O350" s="25"/>
    </row>
    <row r="351" spans="2:16" x14ac:dyDescent="0.2">
      <c r="B351" s="254"/>
      <c r="C351" s="250"/>
      <c r="D351" s="251"/>
      <c r="E351" s="251"/>
      <c r="F351" s="251"/>
      <c r="G351" s="251"/>
      <c r="H351" s="251"/>
      <c r="I351" s="251"/>
      <c r="J351" s="251"/>
      <c r="K351" s="251"/>
      <c r="L351" s="178"/>
      <c r="M351" s="25"/>
      <c r="N351" s="25"/>
      <c r="O351" s="25"/>
    </row>
    <row r="352" spans="2:16" ht="48" x14ac:dyDescent="0.2">
      <c r="B352" s="254"/>
      <c r="C352" s="208" t="s">
        <v>336</v>
      </c>
      <c r="D352" s="32"/>
      <c r="E352" s="208"/>
      <c r="F352" s="32"/>
      <c r="G352" s="208" t="s">
        <v>337</v>
      </c>
      <c r="H352" s="32"/>
      <c r="I352" s="208" t="s">
        <v>354</v>
      </c>
      <c r="J352" s="208" t="s">
        <v>140</v>
      </c>
      <c r="K352" s="208" t="s">
        <v>355</v>
      </c>
    </row>
    <row r="353" spans="2:14" s="123" customFormat="1" x14ac:dyDescent="0.2">
      <c r="B353" s="24" t="s">
        <v>141</v>
      </c>
      <c r="C353" s="1">
        <f>Forst_Wald!C353+Forst_Wald!E353</f>
        <v>1</v>
      </c>
      <c r="D353" s="2">
        <f>C353/$I353</f>
        <v>2.7027027027027029E-2</v>
      </c>
      <c r="E353" s="1">
        <f>Forst_Wald!G353</f>
        <v>3</v>
      </c>
      <c r="F353" s="2">
        <f>E353/$I353</f>
        <v>8.1081081081081086E-2</v>
      </c>
      <c r="G353" s="1">
        <f>Forst_Wald!I353+Forst_Wald!K353</f>
        <v>33</v>
      </c>
      <c r="H353" s="2">
        <f>G353/$I353</f>
        <v>0.89189189189189189</v>
      </c>
      <c r="I353" s="3">
        <f>Forst_Wald!M353</f>
        <v>37</v>
      </c>
      <c r="J353" s="3">
        <f>Forst_Wald!N353</f>
        <v>1</v>
      </c>
      <c r="K353" s="3">
        <f>Forst_Wald!O353</f>
        <v>38</v>
      </c>
      <c r="L353" s="34"/>
      <c r="M353" s="34"/>
      <c r="N353" s="34"/>
    </row>
    <row r="354" spans="2:14" s="123" customFormat="1" x14ac:dyDescent="0.2">
      <c r="B354" s="24" t="s">
        <v>100</v>
      </c>
      <c r="C354" s="1">
        <f>Forst_Wald!C354+Forst_Wald!E354</f>
        <v>3</v>
      </c>
      <c r="D354" s="2">
        <f t="shared" ref="D354:D356" si="69">C354/$I354</f>
        <v>8.8235294117647065E-2</v>
      </c>
      <c r="E354" s="1">
        <f>Forst_Wald!G354</f>
        <v>5</v>
      </c>
      <c r="F354" s="2">
        <f t="shared" ref="F354:F356" si="70">E354/$I354</f>
        <v>0.14705882352941177</v>
      </c>
      <c r="G354" s="1">
        <f>Forst_Wald!I354+Forst_Wald!K354</f>
        <v>26</v>
      </c>
      <c r="H354" s="2">
        <f t="shared" ref="H354:H356" si="71">G354/$I354</f>
        <v>0.76470588235294112</v>
      </c>
      <c r="I354" s="3">
        <f>Forst_Wald!M354</f>
        <v>34</v>
      </c>
      <c r="J354" s="3">
        <f>Forst_Wald!N354</f>
        <v>4</v>
      </c>
      <c r="K354" s="3">
        <f>Forst_Wald!O354</f>
        <v>38</v>
      </c>
      <c r="L354" s="34"/>
      <c r="M354" s="34"/>
      <c r="N354" s="34"/>
    </row>
    <row r="355" spans="2:14" s="123" customFormat="1" x14ac:dyDescent="0.2">
      <c r="B355" s="24" t="s">
        <v>101</v>
      </c>
      <c r="C355" s="1">
        <f>Forst_Wald!C355+Forst_Wald!E355</f>
        <v>5</v>
      </c>
      <c r="D355" s="2">
        <f t="shared" si="69"/>
        <v>0.14705882352941177</v>
      </c>
      <c r="E355" s="1">
        <f>Forst_Wald!G355</f>
        <v>10</v>
      </c>
      <c r="F355" s="2">
        <f t="shared" si="70"/>
        <v>0.29411764705882354</v>
      </c>
      <c r="G355" s="1">
        <f>Forst_Wald!I355+Forst_Wald!K355</f>
        <v>19</v>
      </c>
      <c r="H355" s="2">
        <f t="shared" si="71"/>
        <v>0.55882352941176472</v>
      </c>
      <c r="I355" s="3">
        <f>Forst_Wald!M355</f>
        <v>34</v>
      </c>
      <c r="J355" s="3">
        <f>Forst_Wald!N355</f>
        <v>4</v>
      </c>
      <c r="K355" s="3">
        <f>Forst_Wald!O355</f>
        <v>38</v>
      </c>
      <c r="L355" s="34"/>
      <c r="M355" s="34"/>
      <c r="N355" s="34"/>
    </row>
    <row r="356" spans="2:14" s="123" customFormat="1" ht="24" x14ac:dyDescent="0.2">
      <c r="B356" s="24" t="s">
        <v>102</v>
      </c>
      <c r="C356" s="1">
        <f>Forst_Wald!C356+Forst_Wald!E356</f>
        <v>15</v>
      </c>
      <c r="D356" s="2">
        <f t="shared" si="69"/>
        <v>0.46875</v>
      </c>
      <c r="E356" s="1">
        <f>Forst_Wald!G356</f>
        <v>10</v>
      </c>
      <c r="F356" s="2">
        <f t="shared" si="70"/>
        <v>0.3125</v>
      </c>
      <c r="G356" s="1">
        <f>Forst_Wald!I356+Forst_Wald!K356</f>
        <v>7</v>
      </c>
      <c r="H356" s="2">
        <f t="shared" si="71"/>
        <v>0.21875</v>
      </c>
      <c r="I356" s="3">
        <f>Forst_Wald!M356</f>
        <v>32</v>
      </c>
      <c r="J356" s="3">
        <f>Forst_Wald!N356</f>
        <v>6</v>
      </c>
      <c r="K356" s="3">
        <f>Forst_Wald!O356</f>
        <v>38</v>
      </c>
      <c r="L356" s="34"/>
      <c r="M356" s="34"/>
      <c r="N356" s="34"/>
    </row>
    <row r="359" spans="2:14" s="123" customFormat="1" x14ac:dyDescent="0.2">
      <c r="B359" s="27"/>
      <c r="C359" s="102" t="s">
        <v>142</v>
      </c>
      <c r="D359" s="34"/>
      <c r="E359" s="34"/>
      <c r="F359" s="34"/>
      <c r="G359" s="34"/>
      <c r="H359" s="34"/>
      <c r="I359" s="34"/>
      <c r="J359" s="34"/>
      <c r="K359" s="34"/>
      <c r="L359" s="34"/>
      <c r="M359" s="34"/>
      <c r="N359" s="34"/>
    </row>
    <row r="361" spans="2:14" s="123" customFormat="1" ht="72" x14ac:dyDescent="0.2">
      <c r="B361" s="205" t="s">
        <v>143</v>
      </c>
      <c r="C361" s="205" t="s">
        <v>144</v>
      </c>
      <c r="D361" s="106"/>
      <c r="E361" s="13" t="s">
        <v>145</v>
      </c>
      <c r="F361" s="106"/>
      <c r="G361" s="13" t="s">
        <v>146</v>
      </c>
      <c r="H361" s="106"/>
      <c r="I361" s="13" t="s">
        <v>147</v>
      </c>
      <c r="J361" s="106"/>
      <c r="K361" s="205" t="s">
        <v>354</v>
      </c>
      <c r="L361" s="205" t="s">
        <v>5</v>
      </c>
      <c r="M361" s="205" t="s">
        <v>355</v>
      </c>
      <c r="N361" s="34"/>
    </row>
    <row r="362" spans="2:14" s="123" customFormat="1" x14ac:dyDescent="0.2">
      <c r="B362" s="29" t="s">
        <v>99</v>
      </c>
      <c r="C362" s="4"/>
      <c r="D362" s="32"/>
      <c r="E362" s="4"/>
      <c r="F362" s="32"/>
      <c r="G362" s="4"/>
      <c r="H362" s="32"/>
      <c r="I362" s="4"/>
      <c r="J362" s="32"/>
      <c r="K362" s="4"/>
      <c r="L362" s="4"/>
      <c r="M362" s="4"/>
      <c r="N362" s="34"/>
    </row>
    <row r="363" spans="2:14" s="123" customFormat="1" x14ac:dyDescent="0.2">
      <c r="B363" s="24" t="s">
        <v>29</v>
      </c>
      <c r="C363" s="1">
        <f>Forst_Wald!C363</f>
        <v>12</v>
      </c>
      <c r="D363" s="2">
        <f>C363/$K$363</f>
        <v>0.32432432432432434</v>
      </c>
      <c r="E363" s="1">
        <f>Forst_Wald!E363</f>
        <v>20</v>
      </c>
      <c r="F363" s="2">
        <f>E363/$K$363</f>
        <v>0.54054054054054057</v>
      </c>
      <c r="G363" s="1">
        <f>Forst_Wald!G363</f>
        <v>3</v>
      </c>
      <c r="H363" s="2">
        <f>G363/$K$363</f>
        <v>8.1081081081081086E-2</v>
      </c>
      <c r="I363" s="1">
        <f>Forst_Wald!I363</f>
        <v>2</v>
      </c>
      <c r="J363" s="2">
        <f>I363/$K$363</f>
        <v>5.4054054054054057E-2</v>
      </c>
      <c r="K363" s="10">
        <f>Forst_Wald!K363</f>
        <v>37</v>
      </c>
      <c r="L363" s="10">
        <f>Forst_Wald!L363</f>
        <v>1</v>
      </c>
      <c r="M363" s="10">
        <f>Forst_Wald!M363</f>
        <v>38</v>
      </c>
      <c r="N363" s="103"/>
    </row>
    <row r="364" spans="2:14" s="123" customFormat="1" x14ac:dyDescent="0.2">
      <c r="B364" s="29" t="s">
        <v>100</v>
      </c>
      <c r="C364" s="32"/>
      <c r="D364" s="2"/>
      <c r="E364" s="32"/>
      <c r="F364" s="2"/>
      <c r="G364" s="32"/>
      <c r="H364" s="2"/>
      <c r="I364" s="32"/>
      <c r="J364" s="2"/>
      <c r="K364" s="32"/>
      <c r="L364" s="32"/>
      <c r="M364" s="9"/>
      <c r="N364" s="34"/>
    </row>
    <row r="365" spans="2:14" s="123" customFormat="1" x14ac:dyDescent="0.2">
      <c r="B365" s="24" t="s">
        <v>29</v>
      </c>
      <c r="C365" s="1">
        <f>Forst_Wald!C365</f>
        <v>12</v>
      </c>
      <c r="D365" s="2">
        <f>C365/$K$365</f>
        <v>0.33333333333333331</v>
      </c>
      <c r="E365" s="1">
        <f>Forst_Wald!E365</f>
        <v>12</v>
      </c>
      <c r="F365" s="2">
        <f>E365/$K$365</f>
        <v>0.33333333333333331</v>
      </c>
      <c r="G365" s="1">
        <f>Forst_Wald!G365</f>
        <v>9</v>
      </c>
      <c r="H365" s="2">
        <f>G365/$K$365</f>
        <v>0.25</v>
      </c>
      <c r="I365" s="1">
        <f>Forst_Wald!I365</f>
        <v>3</v>
      </c>
      <c r="J365" s="2">
        <f>I365/$K$365</f>
        <v>8.3333333333333329E-2</v>
      </c>
      <c r="K365" s="10">
        <f>Forst_Wald!K365</f>
        <v>36</v>
      </c>
      <c r="L365" s="10">
        <f>Forst_Wald!L365</f>
        <v>2</v>
      </c>
      <c r="M365" s="10">
        <f>Forst_Wald!M365</f>
        <v>38</v>
      </c>
      <c r="N365" s="103"/>
    </row>
    <row r="366" spans="2:14" s="123" customFormat="1" x14ac:dyDescent="0.2">
      <c r="B366" s="29" t="s">
        <v>101</v>
      </c>
      <c r="C366" s="32"/>
      <c r="D366" s="2"/>
      <c r="E366" s="32"/>
      <c r="F366" s="2"/>
      <c r="G366" s="32"/>
      <c r="H366" s="2"/>
      <c r="I366" s="32"/>
      <c r="J366" s="2"/>
      <c r="K366" s="9"/>
      <c r="L366" s="32"/>
      <c r="M366" s="9"/>
      <c r="N366" s="34"/>
    </row>
    <row r="367" spans="2:14" s="123" customFormat="1" x14ac:dyDescent="0.2">
      <c r="B367" s="24" t="s">
        <v>29</v>
      </c>
      <c r="C367" s="1">
        <f>Forst_Wald!C367</f>
        <v>6</v>
      </c>
      <c r="D367" s="2">
        <f>C367/$K$367</f>
        <v>0.22222222222222221</v>
      </c>
      <c r="E367" s="1">
        <f>Forst_Wald!E367</f>
        <v>14</v>
      </c>
      <c r="F367" s="2">
        <f>E367/$K$367</f>
        <v>0.51851851851851849</v>
      </c>
      <c r="G367" s="1">
        <f>Forst_Wald!G367</f>
        <v>6</v>
      </c>
      <c r="H367" s="2">
        <f>G367/$K$367</f>
        <v>0.22222222222222221</v>
      </c>
      <c r="I367" s="1">
        <f>Forst_Wald!I367</f>
        <v>1</v>
      </c>
      <c r="J367" s="2">
        <f>I367/$K$367</f>
        <v>3.7037037037037035E-2</v>
      </c>
      <c r="K367" s="10">
        <f>Forst_Wald!K367</f>
        <v>27</v>
      </c>
      <c r="L367" s="10">
        <f>Forst_Wald!L367</f>
        <v>11</v>
      </c>
      <c r="M367" s="10">
        <f>Forst_Wald!M367</f>
        <v>38</v>
      </c>
      <c r="N367" s="103"/>
    </row>
    <row r="368" spans="2:14" s="123" customFormat="1" ht="24" x14ac:dyDescent="0.2">
      <c r="B368" s="29" t="s">
        <v>102</v>
      </c>
      <c r="C368" s="32"/>
      <c r="D368" s="2"/>
      <c r="E368" s="32"/>
      <c r="F368" s="2"/>
      <c r="G368" s="32"/>
      <c r="H368" s="2"/>
      <c r="I368" s="32"/>
      <c r="J368" s="2"/>
      <c r="K368" s="9"/>
      <c r="L368" s="32"/>
      <c r="M368" s="9"/>
      <c r="N368" s="34"/>
    </row>
    <row r="369" spans="2:15" s="123" customFormat="1" x14ac:dyDescent="0.2">
      <c r="B369" s="24" t="s">
        <v>29</v>
      </c>
      <c r="C369" s="1">
        <f>Forst_Wald!C369</f>
        <v>3</v>
      </c>
      <c r="D369" s="2">
        <f>C369/$K$369</f>
        <v>0.15</v>
      </c>
      <c r="E369" s="1">
        <f>Forst_Wald!E369</f>
        <v>13</v>
      </c>
      <c r="F369" s="2">
        <f>E369/$K$369</f>
        <v>0.65</v>
      </c>
      <c r="G369" s="1">
        <f>Forst_Wald!G369</f>
        <v>4</v>
      </c>
      <c r="H369" s="2">
        <f>G369/$K$369</f>
        <v>0.2</v>
      </c>
      <c r="I369" s="1">
        <f>Forst_Wald!I369</f>
        <v>0</v>
      </c>
      <c r="J369" s="2">
        <f>I369/$K$369</f>
        <v>0</v>
      </c>
      <c r="K369" s="10">
        <f>Forst_Wald!K369</f>
        <v>20</v>
      </c>
      <c r="L369" s="10">
        <f>Forst_Wald!L369</f>
        <v>18</v>
      </c>
      <c r="M369" s="10">
        <f>Forst_Wald!M369</f>
        <v>38</v>
      </c>
      <c r="N369" s="103"/>
      <c r="O369" s="34"/>
    </row>
    <row r="372" spans="2:15" s="123" customFormat="1" x14ac:dyDescent="0.2">
      <c r="B372" s="34"/>
      <c r="C372" s="102" t="s">
        <v>148</v>
      </c>
      <c r="D372" s="34"/>
      <c r="E372" s="34"/>
      <c r="F372" s="34"/>
      <c r="G372" s="34"/>
      <c r="H372" s="34"/>
      <c r="I372" s="34"/>
      <c r="J372" s="34"/>
      <c r="K372" s="34"/>
      <c r="L372" s="34"/>
      <c r="M372" s="34"/>
      <c r="N372" s="34"/>
      <c r="O372" s="34"/>
    </row>
    <row r="374" spans="2:15" s="123" customFormat="1" ht="12" customHeight="1" x14ac:dyDescent="0.2">
      <c r="B374" s="253" t="s">
        <v>149</v>
      </c>
      <c r="C374" s="280"/>
      <c r="D374" s="280"/>
      <c r="E374" s="280"/>
      <c r="F374" s="280"/>
      <c r="G374" s="280"/>
      <c r="H374" s="280"/>
      <c r="I374" s="280"/>
      <c r="J374" s="34"/>
      <c r="K374" s="34"/>
      <c r="L374" s="34"/>
      <c r="M374" s="34"/>
      <c r="N374" s="34"/>
      <c r="O374" s="34"/>
    </row>
    <row r="375" spans="2:15" s="123" customFormat="1" ht="60" x14ac:dyDescent="0.2">
      <c r="B375" s="253"/>
      <c r="C375" s="208" t="s">
        <v>121</v>
      </c>
      <c r="D375" s="32"/>
      <c r="E375" s="208" t="s">
        <v>122</v>
      </c>
      <c r="F375" s="32"/>
      <c r="G375" s="208" t="s">
        <v>354</v>
      </c>
      <c r="H375" s="208" t="s">
        <v>5</v>
      </c>
      <c r="I375" s="208" t="s">
        <v>355</v>
      </c>
      <c r="J375" s="34"/>
      <c r="K375" s="34"/>
      <c r="L375" s="34"/>
      <c r="M375" s="34"/>
      <c r="N375" s="34"/>
      <c r="O375" s="34"/>
    </row>
    <row r="376" spans="2:15" s="123" customFormat="1" x14ac:dyDescent="0.2">
      <c r="B376" s="24" t="s">
        <v>29</v>
      </c>
      <c r="C376" s="1">
        <f>Forst_Wald!C376</f>
        <v>21</v>
      </c>
      <c r="D376" s="2">
        <f>C376/$G$376</f>
        <v>0.7</v>
      </c>
      <c r="E376" s="1">
        <f>Forst_Wald!E376</f>
        <v>9</v>
      </c>
      <c r="F376" s="2">
        <f>E376/$G$376</f>
        <v>0.3</v>
      </c>
      <c r="G376" s="36">
        <f>C376+E376</f>
        <v>30</v>
      </c>
      <c r="H376" s="10">
        <f>Forst_Wald!H376</f>
        <v>8</v>
      </c>
      <c r="I376" s="36">
        <f>G376+H376</f>
        <v>38</v>
      </c>
      <c r="J376" s="103"/>
      <c r="K376" s="34"/>
      <c r="L376" s="34"/>
      <c r="M376" s="34"/>
      <c r="N376" s="34"/>
      <c r="O376" s="34"/>
    </row>
    <row r="379" spans="2:15" s="123" customFormat="1" x14ac:dyDescent="0.2">
      <c r="B379" s="27"/>
      <c r="C379" s="102" t="s">
        <v>150</v>
      </c>
      <c r="D379" s="34"/>
      <c r="E379" s="34"/>
      <c r="F379" s="34"/>
      <c r="G379" s="34"/>
      <c r="H379" s="34"/>
      <c r="I379" s="34"/>
      <c r="J379" s="34"/>
      <c r="K379" s="34"/>
      <c r="L379" s="34"/>
      <c r="M379" s="34"/>
      <c r="N379" s="34"/>
      <c r="O379" s="34"/>
    </row>
    <row r="381" spans="2:15" s="123" customFormat="1" ht="15" customHeight="1" x14ac:dyDescent="0.2">
      <c r="B381" s="253" t="s">
        <v>151</v>
      </c>
      <c r="C381" s="247" t="s">
        <v>29</v>
      </c>
      <c r="D381" s="248"/>
      <c r="E381" s="248"/>
      <c r="F381" s="248"/>
      <c r="G381" s="248"/>
      <c r="H381" s="248"/>
      <c r="I381" s="248"/>
      <c r="J381" s="248"/>
      <c r="K381" s="248"/>
      <c r="L381" s="178"/>
      <c r="M381" s="25"/>
      <c r="N381" s="25"/>
      <c r="O381" s="25"/>
    </row>
    <row r="382" spans="2:15" s="123" customFormat="1" x14ac:dyDescent="0.2">
      <c r="B382" s="253"/>
      <c r="C382" s="250"/>
      <c r="D382" s="251"/>
      <c r="E382" s="251"/>
      <c r="F382" s="251"/>
      <c r="G382" s="251"/>
      <c r="H382" s="251"/>
      <c r="I382" s="251"/>
      <c r="J382" s="251"/>
      <c r="K382" s="251"/>
      <c r="L382" s="178"/>
      <c r="M382" s="25"/>
      <c r="N382" s="25"/>
      <c r="O382" s="25"/>
    </row>
    <row r="383" spans="2:15" s="123" customFormat="1" ht="48" x14ac:dyDescent="0.2">
      <c r="B383" s="253"/>
      <c r="C383" s="208" t="s">
        <v>336</v>
      </c>
      <c r="D383" s="32"/>
      <c r="E383" s="208"/>
      <c r="F383" s="32"/>
      <c r="G383" s="208" t="s">
        <v>340</v>
      </c>
      <c r="H383" s="32"/>
      <c r="I383" s="208" t="s">
        <v>354</v>
      </c>
      <c r="J383" s="208" t="s">
        <v>5</v>
      </c>
      <c r="K383" s="208" t="s">
        <v>355</v>
      </c>
      <c r="L383" s="34"/>
      <c r="M383" s="34"/>
      <c r="N383" s="34"/>
      <c r="O383" s="34"/>
    </row>
    <row r="384" spans="2:15" s="123" customFormat="1" x14ac:dyDescent="0.2">
      <c r="B384" s="29" t="s">
        <v>141</v>
      </c>
      <c r="C384" s="32"/>
      <c r="D384" s="32"/>
      <c r="E384" s="32"/>
      <c r="F384" s="32"/>
      <c r="G384" s="32"/>
      <c r="H384" s="32"/>
      <c r="I384" s="32"/>
      <c r="J384" s="32"/>
      <c r="K384" s="32"/>
      <c r="L384" s="34"/>
      <c r="M384" s="34"/>
      <c r="N384" s="34"/>
      <c r="O384" s="34"/>
    </row>
    <row r="385" spans="2:14" s="123" customFormat="1" x14ac:dyDescent="0.2">
      <c r="B385" s="24" t="s">
        <v>29</v>
      </c>
      <c r="C385" s="1">
        <f>Forst_Wald!C385+Forst_Wald!E385</f>
        <v>2</v>
      </c>
      <c r="D385" s="2">
        <f>C385/$I385</f>
        <v>6.4516129032258063E-2</v>
      </c>
      <c r="E385" s="1">
        <f>Forst_Wald!G385</f>
        <v>5</v>
      </c>
      <c r="F385" s="2">
        <f>E385/$I385</f>
        <v>0.16129032258064516</v>
      </c>
      <c r="G385" s="1">
        <f>Forst_Wald!I385+Forst_Wald!K385</f>
        <v>24</v>
      </c>
      <c r="H385" s="2">
        <f>G385/$I385</f>
        <v>0.77419354838709675</v>
      </c>
      <c r="I385" s="3">
        <f>Forst_Wald!M385</f>
        <v>31</v>
      </c>
      <c r="J385" s="3">
        <f>Forst_Wald!N385</f>
        <v>7</v>
      </c>
      <c r="K385" s="3">
        <f>Forst_Wald!O385</f>
        <v>38</v>
      </c>
      <c r="L385" s="34"/>
      <c r="M385" s="34"/>
      <c r="N385" s="34"/>
    </row>
    <row r="386" spans="2:14" s="123" customFormat="1" x14ac:dyDescent="0.2">
      <c r="B386" s="29" t="s">
        <v>100</v>
      </c>
      <c r="C386" s="32"/>
      <c r="D386" s="2"/>
      <c r="E386" s="32"/>
      <c r="F386" s="2"/>
      <c r="G386" s="32"/>
      <c r="H386" s="2"/>
      <c r="I386" s="9"/>
      <c r="J386" s="32"/>
      <c r="K386" s="9"/>
      <c r="L386" s="34"/>
      <c r="M386" s="34"/>
      <c r="N386" s="34"/>
    </row>
    <row r="387" spans="2:14" s="123" customFormat="1" x14ac:dyDescent="0.2">
      <c r="B387" s="24" t="s">
        <v>29</v>
      </c>
      <c r="C387" s="1">
        <f>Forst_Wald!C387+Forst_Wald!E387</f>
        <v>5</v>
      </c>
      <c r="D387" s="2">
        <f>C387/$I387</f>
        <v>0.16129032258064516</v>
      </c>
      <c r="E387" s="1">
        <f>Forst_Wald!G387</f>
        <v>8</v>
      </c>
      <c r="F387" s="2">
        <f>E387/$I387</f>
        <v>0.25806451612903225</v>
      </c>
      <c r="G387" s="1">
        <f>Forst_Wald!I387+Forst_Wald!K387</f>
        <v>18</v>
      </c>
      <c r="H387" s="2">
        <f>G387/$I387</f>
        <v>0.58064516129032262</v>
      </c>
      <c r="I387" s="3">
        <f>Forst_Wald!M387</f>
        <v>31</v>
      </c>
      <c r="J387" s="3">
        <f>Forst_Wald!N387</f>
        <v>7</v>
      </c>
      <c r="K387" s="3">
        <f>Forst_Wald!O387</f>
        <v>38</v>
      </c>
      <c r="L387" s="34"/>
      <c r="M387" s="34"/>
      <c r="N387" s="34"/>
    </row>
    <row r="388" spans="2:14" s="123" customFormat="1" x14ac:dyDescent="0.2">
      <c r="B388" s="29" t="s">
        <v>101</v>
      </c>
      <c r="C388" s="32"/>
      <c r="D388" s="2"/>
      <c r="E388" s="32"/>
      <c r="F388" s="2"/>
      <c r="G388" s="32"/>
      <c r="H388" s="2"/>
      <c r="I388" s="9"/>
      <c r="J388" s="32"/>
      <c r="K388" s="9"/>
      <c r="L388" s="34"/>
      <c r="M388" s="34"/>
      <c r="N388" s="34"/>
    </row>
    <row r="389" spans="2:14" s="123" customFormat="1" x14ac:dyDescent="0.2">
      <c r="B389" s="24" t="s">
        <v>29</v>
      </c>
      <c r="C389" s="1">
        <f>Forst_Wald!C389+Forst_Wald!E389</f>
        <v>11</v>
      </c>
      <c r="D389" s="2">
        <f>C389/$I389</f>
        <v>0.40740740740740738</v>
      </c>
      <c r="E389" s="1">
        <f>Forst_Wald!G389</f>
        <v>8</v>
      </c>
      <c r="F389" s="2">
        <f>E389/$I389</f>
        <v>0.29629629629629628</v>
      </c>
      <c r="G389" s="1">
        <f>Forst_Wald!I389+Forst_Wald!K389</f>
        <v>8</v>
      </c>
      <c r="H389" s="2">
        <f>G389/$I389</f>
        <v>0.29629629629629628</v>
      </c>
      <c r="I389" s="3">
        <f>Forst_Wald!M389</f>
        <v>27</v>
      </c>
      <c r="J389" s="3">
        <f>Forst_Wald!N389</f>
        <v>11</v>
      </c>
      <c r="K389" s="3">
        <f>Forst_Wald!O389</f>
        <v>38</v>
      </c>
      <c r="L389" s="34"/>
      <c r="M389" s="34"/>
      <c r="N389" s="34"/>
    </row>
    <row r="390" spans="2:14" s="123" customFormat="1" ht="24" x14ac:dyDescent="0.2">
      <c r="B390" s="29" t="s">
        <v>152</v>
      </c>
      <c r="C390" s="32"/>
      <c r="D390" s="2"/>
      <c r="E390" s="32"/>
      <c r="F390" s="2"/>
      <c r="G390" s="32"/>
      <c r="H390" s="2"/>
      <c r="I390" s="9"/>
      <c r="J390" s="32"/>
      <c r="K390" s="9"/>
      <c r="L390" s="34"/>
      <c r="M390" s="34"/>
      <c r="N390" s="34"/>
    </row>
    <row r="391" spans="2:14" s="123" customFormat="1" x14ac:dyDescent="0.2">
      <c r="B391" s="24" t="s">
        <v>29</v>
      </c>
      <c r="C391" s="1">
        <f>Forst_Wald!C391+Forst_Wald!E391</f>
        <v>14</v>
      </c>
      <c r="D391" s="2">
        <f>C391/$I391</f>
        <v>0.56000000000000005</v>
      </c>
      <c r="E391" s="1">
        <f>Forst_Wald!G391</f>
        <v>7</v>
      </c>
      <c r="F391" s="2">
        <f>E391/$I391</f>
        <v>0.28000000000000003</v>
      </c>
      <c r="G391" s="1">
        <f>Forst_Wald!I391+Forst_Wald!K391</f>
        <v>4</v>
      </c>
      <c r="H391" s="2">
        <f>G391/$I391</f>
        <v>0.16</v>
      </c>
      <c r="I391" s="3">
        <f>Forst_Wald!M391</f>
        <v>25</v>
      </c>
      <c r="J391" s="3">
        <f>Forst_Wald!N391</f>
        <v>13</v>
      </c>
      <c r="K391" s="3">
        <f>Forst_Wald!O391</f>
        <v>38</v>
      </c>
      <c r="L391" s="34"/>
      <c r="M391" s="34"/>
      <c r="N391" s="34"/>
    </row>
    <row r="392" spans="2:14" s="123" customFormat="1" x14ac:dyDescent="0.2">
      <c r="B392" s="8"/>
      <c r="C392" s="117"/>
      <c r="D392" s="34"/>
      <c r="E392" s="12"/>
      <c r="F392" s="34"/>
      <c r="G392" s="12"/>
      <c r="H392" s="34"/>
      <c r="I392" s="12"/>
      <c r="J392" s="12"/>
      <c r="K392" s="12"/>
      <c r="L392" s="34"/>
      <c r="M392" s="12"/>
      <c r="N392" s="12"/>
    </row>
    <row r="393" spans="2:14" s="123" customFormat="1" x14ac:dyDescent="0.2">
      <c r="B393" s="8"/>
      <c r="C393" s="34"/>
      <c r="D393" s="12"/>
      <c r="E393" s="12"/>
      <c r="F393" s="12"/>
      <c r="G393" s="12"/>
      <c r="H393" s="34"/>
      <c r="I393" s="12"/>
      <c r="J393" s="12"/>
      <c r="K393" s="12"/>
      <c r="L393" s="34"/>
      <c r="M393" s="117"/>
      <c r="N393" s="34"/>
    </row>
    <row r="394" spans="2:14" s="123" customFormat="1" x14ac:dyDescent="0.2">
      <c r="B394" s="8"/>
      <c r="C394" s="120" t="s">
        <v>153</v>
      </c>
      <c r="D394" s="30"/>
      <c r="E394" s="30"/>
      <c r="F394" s="30"/>
      <c r="G394" s="30"/>
      <c r="H394" s="102"/>
      <c r="I394" s="30"/>
      <c r="J394" s="12"/>
      <c r="K394" s="12"/>
      <c r="L394" s="34"/>
      <c r="M394" s="117"/>
      <c r="N394" s="34"/>
    </row>
    <row r="395" spans="2:14" s="123" customFormat="1" x14ac:dyDescent="0.2">
      <c r="B395" s="34"/>
      <c r="C395" s="102"/>
      <c r="D395" s="102"/>
      <c r="E395" s="102"/>
      <c r="F395" s="102"/>
      <c r="G395" s="102"/>
      <c r="H395" s="102"/>
      <c r="I395" s="102"/>
      <c r="J395" s="34"/>
      <c r="K395" s="117"/>
      <c r="L395" s="34"/>
      <c r="M395" s="117"/>
      <c r="N395" s="34"/>
    </row>
    <row r="396" spans="2:14" s="123" customFormat="1" x14ac:dyDescent="0.2">
      <c r="B396" s="27"/>
      <c r="C396" s="102" t="s">
        <v>154</v>
      </c>
      <c r="D396" s="120"/>
      <c r="E396" s="120"/>
      <c r="F396" s="120"/>
      <c r="G396" s="120"/>
      <c r="H396" s="120"/>
      <c r="I396" s="120"/>
      <c r="J396" s="117"/>
      <c r="K396" s="117"/>
      <c r="L396" s="117"/>
      <c r="M396" s="34"/>
      <c r="N396" s="34"/>
    </row>
    <row r="397" spans="2:14" s="123" customFormat="1" x14ac:dyDescent="0.2">
      <c r="B397" s="27"/>
      <c r="C397" s="31"/>
      <c r="D397" s="117"/>
      <c r="E397" s="117"/>
      <c r="F397" s="117"/>
      <c r="G397" s="117"/>
      <c r="H397" s="117"/>
      <c r="I397" s="117"/>
      <c r="J397" s="117"/>
      <c r="K397" s="117"/>
      <c r="L397" s="117"/>
      <c r="M397" s="34"/>
      <c r="N397" s="34"/>
    </row>
    <row r="398" spans="2:14" s="123" customFormat="1" ht="15" customHeight="1" x14ac:dyDescent="0.2">
      <c r="B398" s="257" t="s">
        <v>155</v>
      </c>
      <c r="C398" s="257"/>
      <c r="D398" s="257"/>
      <c r="E398" s="257"/>
      <c r="F398" s="257"/>
      <c r="G398" s="257"/>
      <c r="H398" s="34"/>
      <c r="I398" s="34"/>
      <c r="J398" s="34"/>
      <c r="K398" s="34"/>
      <c r="L398" s="117"/>
      <c r="M398" s="34"/>
      <c r="N398" s="34"/>
    </row>
    <row r="399" spans="2:14" s="123" customFormat="1" ht="21" customHeight="1" x14ac:dyDescent="0.2">
      <c r="B399" s="257"/>
      <c r="C399" s="257"/>
      <c r="D399" s="257"/>
      <c r="E399" s="257"/>
      <c r="F399" s="257"/>
      <c r="G399" s="257"/>
      <c r="H399" s="117"/>
      <c r="I399" s="117"/>
      <c r="J399" s="117"/>
      <c r="K399" s="117"/>
      <c r="L399" s="117"/>
      <c r="M399" s="34"/>
      <c r="N399" s="34"/>
    </row>
    <row r="400" spans="2:14" s="123" customFormat="1" ht="37.15" customHeight="1" x14ac:dyDescent="0.2">
      <c r="B400" s="257"/>
      <c r="C400" s="208" t="s">
        <v>121</v>
      </c>
      <c r="D400" s="32"/>
      <c r="E400" s="208" t="s">
        <v>122</v>
      </c>
      <c r="F400" s="32"/>
      <c r="G400" s="208" t="s">
        <v>354</v>
      </c>
      <c r="H400" s="117"/>
      <c r="I400" s="117"/>
      <c r="J400" s="117"/>
      <c r="K400" s="117"/>
      <c r="L400" s="117"/>
      <c r="M400" s="34"/>
      <c r="N400" s="34"/>
    </row>
    <row r="401" spans="2:15" s="123" customFormat="1" x14ac:dyDescent="0.2">
      <c r="B401" s="24" t="s">
        <v>29</v>
      </c>
      <c r="C401" s="1">
        <f>Forst_Wald!C401</f>
        <v>35</v>
      </c>
      <c r="D401" s="2">
        <f>C401/$G$401</f>
        <v>0.92105263157894735</v>
      </c>
      <c r="E401" s="1">
        <f>Forst_Wald!E401</f>
        <v>3</v>
      </c>
      <c r="F401" s="2">
        <f>E401/$G$401</f>
        <v>7.8947368421052627E-2</v>
      </c>
      <c r="G401" s="9">
        <f>C401+E401</f>
        <v>38</v>
      </c>
      <c r="H401" s="121"/>
      <c r="I401" s="117"/>
      <c r="J401" s="117"/>
      <c r="K401" s="117"/>
      <c r="L401" s="117"/>
      <c r="M401" s="34"/>
      <c r="N401" s="34"/>
      <c r="O401" s="34"/>
    </row>
    <row r="404" spans="2:15" s="123" customFormat="1" x14ac:dyDescent="0.2">
      <c r="B404" s="34"/>
      <c r="C404" s="102" t="s">
        <v>156</v>
      </c>
      <c r="D404" s="34"/>
      <c r="E404" s="34"/>
      <c r="F404" s="34"/>
      <c r="G404" s="34"/>
      <c r="H404" s="34"/>
      <c r="I404" s="34"/>
      <c r="J404" s="34"/>
      <c r="K404" s="34"/>
      <c r="L404" s="34"/>
      <c r="M404" s="34"/>
      <c r="N404" s="34"/>
      <c r="O404" s="34"/>
    </row>
    <row r="406" spans="2:15" s="123" customFormat="1" ht="15" customHeight="1" x14ac:dyDescent="0.2">
      <c r="B406" s="254" t="s">
        <v>157</v>
      </c>
      <c r="C406" s="247" t="s">
        <v>29</v>
      </c>
      <c r="D406" s="248"/>
      <c r="E406" s="248"/>
      <c r="F406" s="248"/>
      <c r="G406" s="248"/>
      <c r="H406" s="248"/>
      <c r="I406" s="248"/>
      <c r="J406" s="248"/>
      <c r="K406" s="248"/>
      <c r="L406" s="178"/>
      <c r="M406" s="25"/>
      <c r="N406" s="25"/>
      <c r="O406" s="25"/>
    </row>
    <row r="407" spans="2:15" s="123" customFormat="1" x14ac:dyDescent="0.2">
      <c r="B407" s="254"/>
      <c r="C407" s="250"/>
      <c r="D407" s="251"/>
      <c r="E407" s="251"/>
      <c r="F407" s="251"/>
      <c r="G407" s="251"/>
      <c r="H407" s="251"/>
      <c r="I407" s="251"/>
      <c r="J407" s="251"/>
      <c r="K407" s="251"/>
      <c r="L407" s="178"/>
      <c r="M407" s="25"/>
      <c r="N407" s="25"/>
      <c r="O407" s="25"/>
    </row>
    <row r="408" spans="2:15" s="123" customFormat="1" ht="48" x14ac:dyDescent="0.2">
      <c r="B408" s="254"/>
      <c r="C408" s="208" t="s">
        <v>341</v>
      </c>
      <c r="D408" s="32"/>
      <c r="E408" s="208"/>
      <c r="F408" s="32"/>
      <c r="G408" s="208" t="s">
        <v>335</v>
      </c>
      <c r="H408" s="32"/>
      <c r="I408" s="208" t="s">
        <v>354</v>
      </c>
      <c r="J408" s="208" t="s">
        <v>5</v>
      </c>
      <c r="K408" s="208" t="s">
        <v>355</v>
      </c>
      <c r="L408" s="34"/>
      <c r="M408" s="34"/>
      <c r="N408" s="34"/>
      <c r="O408" s="34"/>
    </row>
    <row r="409" spans="2:15" s="123" customFormat="1" x14ac:dyDescent="0.2">
      <c r="B409" s="24" t="s">
        <v>159</v>
      </c>
      <c r="C409" s="1">
        <f>Forst_Wald!C409+Forst_Wald!E409</f>
        <v>3</v>
      </c>
      <c r="D409" s="2">
        <f>C409/$I409</f>
        <v>9.375E-2</v>
      </c>
      <c r="E409" s="1">
        <f>Forst_Wald!G409</f>
        <v>7</v>
      </c>
      <c r="F409" s="2">
        <f>E409/$I409</f>
        <v>0.21875</v>
      </c>
      <c r="G409" s="1">
        <f>Forst_Wald!I409+Forst_Wald!K409</f>
        <v>22</v>
      </c>
      <c r="H409" s="2">
        <f>G409/$I409</f>
        <v>0.6875</v>
      </c>
      <c r="I409" s="3">
        <f>Forst_Wald!M409</f>
        <v>32</v>
      </c>
      <c r="J409" s="3">
        <f>Forst_Wald!N409</f>
        <v>6</v>
      </c>
      <c r="K409" s="3">
        <f>Forst_Wald!O409</f>
        <v>38</v>
      </c>
      <c r="L409" s="34"/>
      <c r="M409" s="34"/>
      <c r="N409" s="34"/>
      <c r="O409" s="34"/>
    </row>
    <row r="410" spans="2:15" s="123" customFormat="1" x14ac:dyDescent="0.2">
      <c r="B410" s="24" t="s">
        <v>160</v>
      </c>
      <c r="C410" s="1">
        <f>Forst_Wald!C410+Forst_Wald!E410</f>
        <v>5</v>
      </c>
      <c r="D410" s="2">
        <f t="shared" ref="D410:F419" si="72">C410/$I410</f>
        <v>0.55555555555555558</v>
      </c>
      <c r="E410" s="1">
        <f>Forst_Wald!G410</f>
        <v>1</v>
      </c>
      <c r="F410" s="2">
        <f t="shared" si="72"/>
        <v>0.1111111111111111</v>
      </c>
      <c r="G410" s="1">
        <f>Forst_Wald!I410+Forst_Wald!K410</f>
        <v>3</v>
      </c>
      <c r="H410" s="2">
        <f t="shared" ref="H410:H419" si="73">G410/$I410</f>
        <v>0.33333333333333331</v>
      </c>
      <c r="I410" s="3">
        <f>Forst_Wald!M410</f>
        <v>9</v>
      </c>
      <c r="J410" s="3">
        <f>Forst_Wald!N410</f>
        <v>23</v>
      </c>
      <c r="K410" s="3">
        <f>Forst_Wald!O410</f>
        <v>38</v>
      </c>
      <c r="L410" s="34"/>
      <c r="M410" s="34"/>
      <c r="N410" s="34"/>
      <c r="O410" s="34"/>
    </row>
    <row r="411" spans="2:15" s="123" customFormat="1" x14ac:dyDescent="0.2">
      <c r="B411" s="24" t="s">
        <v>161</v>
      </c>
      <c r="C411" s="1">
        <f>Forst_Wald!C411+Forst_Wald!E411</f>
        <v>2</v>
      </c>
      <c r="D411" s="2">
        <f t="shared" si="72"/>
        <v>6.4516129032258063E-2</v>
      </c>
      <c r="E411" s="1">
        <f>Forst_Wald!G411</f>
        <v>4</v>
      </c>
      <c r="F411" s="2">
        <f t="shared" si="72"/>
        <v>0.12903225806451613</v>
      </c>
      <c r="G411" s="1">
        <f>Forst_Wald!I411+Forst_Wald!K411</f>
        <v>25</v>
      </c>
      <c r="H411" s="2">
        <f t="shared" si="73"/>
        <v>0.80645161290322576</v>
      </c>
      <c r="I411" s="3">
        <f>Forst_Wald!M411</f>
        <v>31</v>
      </c>
      <c r="J411" s="3">
        <f>Forst_Wald!N411</f>
        <v>7</v>
      </c>
      <c r="K411" s="3">
        <f>Forst_Wald!O411</f>
        <v>38</v>
      </c>
      <c r="L411" s="34"/>
      <c r="M411" s="34"/>
      <c r="N411" s="34"/>
      <c r="O411" s="34"/>
    </row>
    <row r="412" spans="2:15" s="123" customFormat="1" x14ac:dyDescent="0.2">
      <c r="B412" s="24" t="s">
        <v>162</v>
      </c>
      <c r="C412" s="1">
        <f>Forst_Wald!C412+Forst_Wald!E412</f>
        <v>0</v>
      </c>
      <c r="D412" s="2">
        <f t="shared" si="72"/>
        <v>0</v>
      </c>
      <c r="E412" s="1">
        <f>Forst_Wald!G412</f>
        <v>1</v>
      </c>
      <c r="F412" s="2">
        <f t="shared" si="72"/>
        <v>3.4482758620689655E-2</v>
      </c>
      <c r="G412" s="1">
        <f>Forst_Wald!I412+Forst_Wald!K412</f>
        <v>28</v>
      </c>
      <c r="H412" s="2">
        <f t="shared" si="73"/>
        <v>0.96551724137931039</v>
      </c>
      <c r="I412" s="3">
        <f>Forst_Wald!M412</f>
        <v>29</v>
      </c>
      <c r="J412" s="3">
        <f>Forst_Wald!N412</f>
        <v>9</v>
      </c>
      <c r="K412" s="3">
        <f>Forst_Wald!O412</f>
        <v>38</v>
      </c>
      <c r="L412" s="34"/>
      <c r="M412" s="34"/>
      <c r="N412" s="34"/>
      <c r="O412" s="34"/>
    </row>
    <row r="413" spans="2:15" s="123" customFormat="1" ht="24" x14ac:dyDescent="0.2">
      <c r="B413" s="24" t="s">
        <v>163</v>
      </c>
      <c r="C413" s="1">
        <f>Forst_Wald!C413+Forst_Wald!E413</f>
        <v>3</v>
      </c>
      <c r="D413" s="2">
        <f t="shared" si="72"/>
        <v>0.10344827586206896</v>
      </c>
      <c r="E413" s="1">
        <f>Forst_Wald!G413</f>
        <v>11</v>
      </c>
      <c r="F413" s="2">
        <f t="shared" si="72"/>
        <v>0.37931034482758619</v>
      </c>
      <c r="G413" s="1">
        <f>Forst_Wald!I413+Forst_Wald!K413</f>
        <v>15</v>
      </c>
      <c r="H413" s="2">
        <f t="shared" si="73"/>
        <v>0.51724137931034486</v>
      </c>
      <c r="I413" s="3">
        <f>Forst_Wald!M413</f>
        <v>29</v>
      </c>
      <c r="J413" s="3">
        <f>Forst_Wald!N413</f>
        <v>9</v>
      </c>
      <c r="K413" s="3">
        <f>Forst_Wald!O413</f>
        <v>38</v>
      </c>
      <c r="L413" s="34"/>
      <c r="M413" s="34"/>
      <c r="N413" s="34"/>
      <c r="O413" s="34"/>
    </row>
    <row r="414" spans="2:15" s="123" customFormat="1" x14ac:dyDescent="0.2">
      <c r="B414" s="24" t="s">
        <v>164</v>
      </c>
      <c r="C414" s="1">
        <f>Forst_Wald!C414+Forst_Wald!E414</f>
        <v>1</v>
      </c>
      <c r="D414" s="2">
        <f t="shared" si="72"/>
        <v>3.2258064516129031E-2</v>
      </c>
      <c r="E414" s="1">
        <f>Forst_Wald!G414</f>
        <v>4</v>
      </c>
      <c r="F414" s="2">
        <f t="shared" si="72"/>
        <v>0.12903225806451613</v>
      </c>
      <c r="G414" s="1">
        <f>Forst_Wald!I414+Forst_Wald!K414</f>
        <v>26</v>
      </c>
      <c r="H414" s="2">
        <f t="shared" si="73"/>
        <v>0.83870967741935487</v>
      </c>
      <c r="I414" s="3">
        <f>Forst_Wald!M414</f>
        <v>31</v>
      </c>
      <c r="J414" s="3">
        <f>Forst_Wald!N414</f>
        <v>7</v>
      </c>
      <c r="K414" s="3">
        <f>Forst_Wald!O414</f>
        <v>38</v>
      </c>
      <c r="L414" s="34"/>
      <c r="M414" s="34"/>
      <c r="N414" s="34"/>
      <c r="O414" s="34"/>
    </row>
    <row r="415" spans="2:15" s="123" customFormat="1" x14ac:dyDescent="0.2">
      <c r="B415" s="24" t="s">
        <v>165</v>
      </c>
      <c r="C415" s="1">
        <f>Forst_Wald!C415+Forst_Wald!E415</f>
        <v>11</v>
      </c>
      <c r="D415" s="2">
        <f t="shared" si="72"/>
        <v>0.37931034482758619</v>
      </c>
      <c r="E415" s="1">
        <f>Forst_Wald!G415</f>
        <v>7</v>
      </c>
      <c r="F415" s="2">
        <f t="shared" si="72"/>
        <v>0.2413793103448276</v>
      </c>
      <c r="G415" s="1">
        <f>Forst_Wald!I415+Forst_Wald!K415</f>
        <v>11</v>
      </c>
      <c r="H415" s="2">
        <f t="shared" si="73"/>
        <v>0.37931034482758619</v>
      </c>
      <c r="I415" s="3">
        <f>Forst_Wald!M415</f>
        <v>29</v>
      </c>
      <c r="J415" s="3">
        <f>Forst_Wald!N415</f>
        <v>9</v>
      </c>
      <c r="K415" s="3">
        <f>Forst_Wald!O415</f>
        <v>38</v>
      </c>
      <c r="L415" s="34"/>
      <c r="M415" s="34"/>
      <c r="N415" s="34"/>
      <c r="O415" s="34"/>
    </row>
    <row r="416" spans="2:15" s="123" customFormat="1" x14ac:dyDescent="0.2">
      <c r="B416" s="24" t="s">
        <v>166</v>
      </c>
      <c r="C416" s="1">
        <f>Forst_Wald!C416+Forst_Wald!E416</f>
        <v>4</v>
      </c>
      <c r="D416" s="2">
        <f t="shared" si="72"/>
        <v>0.13793103448275862</v>
      </c>
      <c r="E416" s="1">
        <f>Forst_Wald!G416</f>
        <v>6</v>
      </c>
      <c r="F416" s="2">
        <f t="shared" si="72"/>
        <v>0.20689655172413793</v>
      </c>
      <c r="G416" s="1">
        <f>Forst_Wald!I416+Forst_Wald!K416</f>
        <v>19</v>
      </c>
      <c r="H416" s="2">
        <f t="shared" si="73"/>
        <v>0.65517241379310343</v>
      </c>
      <c r="I416" s="3">
        <f>Forst_Wald!M416</f>
        <v>29</v>
      </c>
      <c r="J416" s="3">
        <f>Forst_Wald!N416</f>
        <v>9</v>
      </c>
      <c r="K416" s="3">
        <f>Forst_Wald!O416</f>
        <v>38</v>
      </c>
      <c r="L416" s="34"/>
      <c r="M416" s="34"/>
      <c r="N416" s="34"/>
      <c r="O416" s="34"/>
    </row>
    <row r="417" spans="2:15" s="123" customFormat="1" x14ac:dyDescent="0.2">
      <c r="B417" s="24" t="s">
        <v>167</v>
      </c>
      <c r="C417" s="1">
        <f>Forst_Wald!C417+Forst_Wald!E417</f>
        <v>5</v>
      </c>
      <c r="D417" s="2">
        <f t="shared" si="72"/>
        <v>0.15625</v>
      </c>
      <c r="E417" s="1">
        <f>Forst_Wald!G417</f>
        <v>8</v>
      </c>
      <c r="F417" s="2">
        <f t="shared" si="72"/>
        <v>0.25</v>
      </c>
      <c r="G417" s="1">
        <f>Forst_Wald!I417+Forst_Wald!K417</f>
        <v>19</v>
      </c>
      <c r="H417" s="2">
        <f t="shared" si="73"/>
        <v>0.59375</v>
      </c>
      <c r="I417" s="3">
        <f>Forst_Wald!M417</f>
        <v>32</v>
      </c>
      <c r="J417" s="3">
        <f>Forst_Wald!N417</f>
        <v>6</v>
      </c>
      <c r="K417" s="3">
        <f>Forst_Wald!O417</f>
        <v>38</v>
      </c>
      <c r="L417" s="34"/>
      <c r="M417" s="34"/>
      <c r="N417" s="34"/>
      <c r="O417" s="34"/>
    </row>
    <row r="418" spans="2:15" s="123" customFormat="1" x14ac:dyDescent="0.2">
      <c r="B418" s="24" t="s">
        <v>168</v>
      </c>
      <c r="C418" s="1">
        <f>Forst_Wald!C418+Forst_Wald!E418</f>
        <v>3</v>
      </c>
      <c r="D418" s="2">
        <f t="shared" si="72"/>
        <v>9.375E-2</v>
      </c>
      <c r="E418" s="1">
        <f>Forst_Wald!G418</f>
        <v>5</v>
      </c>
      <c r="F418" s="2">
        <f t="shared" si="72"/>
        <v>0.15625</v>
      </c>
      <c r="G418" s="1">
        <f>Forst_Wald!I418+Forst_Wald!K418</f>
        <v>24</v>
      </c>
      <c r="H418" s="2">
        <f t="shared" si="73"/>
        <v>0.75</v>
      </c>
      <c r="I418" s="3">
        <f>Forst_Wald!M418</f>
        <v>32</v>
      </c>
      <c r="J418" s="3">
        <f>Forst_Wald!N418</f>
        <v>6</v>
      </c>
      <c r="K418" s="3">
        <f>Forst_Wald!O418</f>
        <v>38</v>
      </c>
      <c r="L418" s="34"/>
      <c r="M418" s="34"/>
      <c r="N418" s="34"/>
      <c r="O418" s="34"/>
    </row>
    <row r="419" spans="2:15" s="123" customFormat="1" x14ac:dyDescent="0.2">
      <c r="B419" s="24" t="s">
        <v>169</v>
      </c>
      <c r="C419" s="1">
        <f>Forst_Wald!C419+Forst_Wald!E419</f>
        <v>3</v>
      </c>
      <c r="D419" s="2">
        <f t="shared" si="72"/>
        <v>9.375E-2</v>
      </c>
      <c r="E419" s="1">
        <f>Forst_Wald!G419</f>
        <v>6</v>
      </c>
      <c r="F419" s="2">
        <f t="shared" si="72"/>
        <v>0.1875</v>
      </c>
      <c r="G419" s="1">
        <f>Forst_Wald!I419+Forst_Wald!K419</f>
        <v>23</v>
      </c>
      <c r="H419" s="2">
        <f t="shared" si="73"/>
        <v>0.71875</v>
      </c>
      <c r="I419" s="3">
        <f>Forst_Wald!M419</f>
        <v>32</v>
      </c>
      <c r="J419" s="3">
        <f>Forst_Wald!N419</f>
        <v>6</v>
      </c>
      <c r="K419" s="3">
        <f>Forst_Wald!O419</f>
        <v>38</v>
      </c>
      <c r="L419" s="34"/>
      <c r="M419" s="34"/>
      <c r="N419" s="34"/>
      <c r="O419" s="34"/>
    </row>
    <row r="422" spans="2:15" s="123" customFormat="1" x14ac:dyDescent="0.2">
      <c r="B422" s="27"/>
      <c r="C422" s="102" t="s">
        <v>170</v>
      </c>
      <c r="D422" s="34"/>
      <c r="E422" s="34"/>
      <c r="F422" s="34"/>
      <c r="G422" s="34"/>
      <c r="H422" s="34"/>
      <c r="I422" s="34"/>
      <c r="J422" s="34"/>
      <c r="K422" s="34"/>
      <c r="L422" s="34"/>
      <c r="M422" s="34"/>
      <c r="N422" s="34"/>
      <c r="O422" s="34"/>
    </row>
    <row r="424" spans="2:15" s="123" customFormat="1" ht="15" customHeight="1" x14ac:dyDescent="0.2">
      <c r="B424" s="254" t="s">
        <v>171</v>
      </c>
      <c r="C424" s="257" t="s">
        <v>29</v>
      </c>
      <c r="D424" s="257"/>
      <c r="E424" s="257"/>
      <c r="F424" s="257"/>
      <c r="G424" s="257"/>
      <c r="H424" s="257"/>
      <c r="I424" s="257"/>
      <c r="J424" s="257"/>
      <c r="K424" s="257"/>
      <c r="L424" s="257"/>
      <c r="M424" s="257"/>
      <c r="N424" s="257"/>
      <c r="O424" s="257"/>
    </row>
    <row r="425" spans="2:15" s="123" customFormat="1" x14ac:dyDescent="0.2">
      <c r="B425" s="254"/>
      <c r="C425" s="257"/>
      <c r="D425" s="257"/>
      <c r="E425" s="257"/>
      <c r="F425" s="257"/>
      <c r="G425" s="257"/>
      <c r="H425" s="257"/>
      <c r="I425" s="257"/>
      <c r="J425" s="257"/>
      <c r="K425" s="257"/>
      <c r="L425" s="257"/>
      <c r="M425" s="257"/>
      <c r="N425" s="257"/>
      <c r="O425" s="257"/>
    </row>
    <row r="426" spans="2:15" s="123" customFormat="1" ht="36" x14ac:dyDescent="0.2">
      <c r="B426" s="254"/>
      <c r="C426" s="211" t="s">
        <v>172</v>
      </c>
      <c r="D426" s="32"/>
      <c r="E426" s="211" t="s">
        <v>173</v>
      </c>
      <c r="F426" s="32"/>
      <c r="G426" s="211" t="s">
        <v>174</v>
      </c>
      <c r="H426" s="32"/>
      <c r="I426" s="208" t="s">
        <v>175</v>
      </c>
      <c r="J426" s="32"/>
      <c r="K426" s="208" t="s">
        <v>107</v>
      </c>
      <c r="L426" s="32"/>
      <c r="M426" s="208" t="s">
        <v>354</v>
      </c>
      <c r="N426" s="208" t="s">
        <v>5</v>
      </c>
      <c r="O426" s="208" t="s">
        <v>355</v>
      </c>
    </row>
    <row r="427" spans="2:15" s="123" customFormat="1" x14ac:dyDescent="0.2">
      <c r="B427" s="24" t="s">
        <v>176</v>
      </c>
      <c r="C427" s="1">
        <f>Forst_Wald!C427</f>
        <v>2</v>
      </c>
      <c r="D427" s="2">
        <f>C427/$M$427</f>
        <v>5.8823529411764705E-2</v>
      </c>
      <c r="E427" s="1">
        <f>Forst_Wald!E427</f>
        <v>11</v>
      </c>
      <c r="F427" s="2">
        <f>E427/$M$427</f>
        <v>0.3235294117647059</v>
      </c>
      <c r="G427" s="1">
        <f>Forst_Wald!G427</f>
        <v>9</v>
      </c>
      <c r="H427" s="2">
        <f>G427/$M$427</f>
        <v>0.26470588235294118</v>
      </c>
      <c r="I427" s="1">
        <f>Forst_Wald!I427</f>
        <v>4</v>
      </c>
      <c r="J427" s="2">
        <f>I427/$M$427</f>
        <v>0.11764705882352941</v>
      </c>
      <c r="K427" s="1">
        <f>Forst_Wald!K427</f>
        <v>8</v>
      </c>
      <c r="L427" s="2">
        <f>K427/$M$427</f>
        <v>0.23529411764705882</v>
      </c>
      <c r="M427" s="3">
        <f t="shared" ref="M427:M437" si="74">C427+E427+G427+I427+K427</f>
        <v>34</v>
      </c>
      <c r="N427" s="10">
        <f>Forst_Wald!N427</f>
        <v>4</v>
      </c>
      <c r="O427" s="36">
        <f t="shared" ref="O427:O437" si="75">M427+N427</f>
        <v>38</v>
      </c>
    </row>
    <row r="428" spans="2:15" s="123" customFormat="1" x14ac:dyDescent="0.2">
      <c r="B428" s="119" t="s">
        <v>177</v>
      </c>
      <c r="C428" s="1">
        <f>Forst_Wald!C428</f>
        <v>7</v>
      </c>
      <c r="D428" s="2">
        <f>C428/$M$428</f>
        <v>0.2</v>
      </c>
      <c r="E428" s="1">
        <f>Forst_Wald!E428</f>
        <v>8</v>
      </c>
      <c r="F428" s="2">
        <f>E428/$M$428</f>
        <v>0.22857142857142856</v>
      </c>
      <c r="G428" s="1">
        <f>Forst_Wald!G428</f>
        <v>8</v>
      </c>
      <c r="H428" s="2">
        <f>G428/$M$428</f>
        <v>0.22857142857142856</v>
      </c>
      <c r="I428" s="1">
        <f>Forst_Wald!I428</f>
        <v>2</v>
      </c>
      <c r="J428" s="2">
        <f>I428/$M$428</f>
        <v>5.7142857142857141E-2</v>
      </c>
      <c r="K428" s="1">
        <f>Forst_Wald!K428</f>
        <v>10</v>
      </c>
      <c r="L428" s="2">
        <f>K428/$M$428</f>
        <v>0.2857142857142857</v>
      </c>
      <c r="M428" s="3">
        <f t="shared" si="74"/>
        <v>35</v>
      </c>
      <c r="N428" s="10">
        <f>Forst_Wald!N428</f>
        <v>3</v>
      </c>
      <c r="O428" s="36">
        <f t="shared" si="75"/>
        <v>38</v>
      </c>
    </row>
    <row r="429" spans="2:15" s="123" customFormat="1" ht="24" x14ac:dyDescent="0.2">
      <c r="B429" s="24" t="s">
        <v>178</v>
      </c>
      <c r="C429" s="1">
        <f>Forst_Wald!C429</f>
        <v>3</v>
      </c>
      <c r="D429" s="2">
        <f>C429/$M$429</f>
        <v>8.8235294117647065E-2</v>
      </c>
      <c r="E429" s="1">
        <f>Forst_Wald!E429</f>
        <v>10</v>
      </c>
      <c r="F429" s="2">
        <f>E429/$M$429</f>
        <v>0.29411764705882354</v>
      </c>
      <c r="G429" s="1">
        <f>Forst_Wald!G429</f>
        <v>12</v>
      </c>
      <c r="H429" s="2">
        <f>G429/$M$429</f>
        <v>0.35294117647058826</v>
      </c>
      <c r="I429" s="1">
        <f>Forst_Wald!I429</f>
        <v>1</v>
      </c>
      <c r="J429" s="2">
        <f>I429/$M$429</f>
        <v>2.9411764705882353E-2</v>
      </c>
      <c r="K429" s="1">
        <f>Forst_Wald!K429</f>
        <v>8</v>
      </c>
      <c r="L429" s="2">
        <f>K429/$M$429</f>
        <v>0.23529411764705882</v>
      </c>
      <c r="M429" s="3">
        <f t="shared" si="74"/>
        <v>34</v>
      </c>
      <c r="N429" s="10">
        <f>Forst_Wald!N429</f>
        <v>4</v>
      </c>
      <c r="O429" s="36">
        <f t="shared" si="75"/>
        <v>38</v>
      </c>
    </row>
    <row r="430" spans="2:15" s="123" customFormat="1" x14ac:dyDescent="0.2">
      <c r="B430" s="119" t="s">
        <v>179</v>
      </c>
      <c r="C430" s="1">
        <f>Forst_Wald!C430</f>
        <v>3</v>
      </c>
      <c r="D430" s="2">
        <f>C430/$M$430</f>
        <v>8.8235294117647065E-2</v>
      </c>
      <c r="E430" s="1">
        <f>Forst_Wald!E430</f>
        <v>12</v>
      </c>
      <c r="F430" s="2">
        <f>E430/$M$430</f>
        <v>0.35294117647058826</v>
      </c>
      <c r="G430" s="1">
        <f>Forst_Wald!G430</f>
        <v>12</v>
      </c>
      <c r="H430" s="2">
        <f>G430/$M$430</f>
        <v>0.35294117647058826</v>
      </c>
      <c r="I430" s="1">
        <f>Forst_Wald!I430</f>
        <v>0</v>
      </c>
      <c r="J430" s="2">
        <f>I430/$M$430</f>
        <v>0</v>
      </c>
      <c r="K430" s="1">
        <f>Forst_Wald!K430</f>
        <v>7</v>
      </c>
      <c r="L430" s="2">
        <f>K430/$M$430</f>
        <v>0.20588235294117646</v>
      </c>
      <c r="M430" s="3">
        <f t="shared" si="74"/>
        <v>34</v>
      </c>
      <c r="N430" s="10">
        <f>Forst_Wald!N430</f>
        <v>4</v>
      </c>
      <c r="O430" s="36">
        <f t="shared" si="75"/>
        <v>38</v>
      </c>
    </row>
    <row r="431" spans="2:15" s="123" customFormat="1" x14ac:dyDescent="0.2">
      <c r="B431" s="24" t="s">
        <v>180</v>
      </c>
      <c r="C431" s="1">
        <f>Forst_Wald!C431</f>
        <v>4</v>
      </c>
      <c r="D431" s="2">
        <f>C431/$M$431</f>
        <v>0.12121212121212122</v>
      </c>
      <c r="E431" s="1">
        <f>Forst_Wald!E431</f>
        <v>18</v>
      </c>
      <c r="F431" s="2">
        <f>E431/$M$431</f>
        <v>0.54545454545454541</v>
      </c>
      <c r="G431" s="1">
        <f>Forst_Wald!G431</f>
        <v>9</v>
      </c>
      <c r="H431" s="2">
        <f>G431/$M$431</f>
        <v>0.27272727272727271</v>
      </c>
      <c r="I431" s="1">
        <f>Forst_Wald!I431</f>
        <v>0</v>
      </c>
      <c r="J431" s="2">
        <f>I431/$M$431</f>
        <v>0</v>
      </c>
      <c r="K431" s="1">
        <f>Forst_Wald!K431</f>
        <v>2</v>
      </c>
      <c r="L431" s="2">
        <f>K431/$M$431</f>
        <v>6.0606060606060608E-2</v>
      </c>
      <c r="M431" s="3">
        <f t="shared" si="74"/>
        <v>33</v>
      </c>
      <c r="N431" s="10">
        <f>Forst_Wald!N431</f>
        <v>5</v>
      </c>
      <c r="O431" s="36">
        <f t="shared" si="75"/>
        <v>38</v>
      </c>
    </row>
    <row r="432" spans="2:15" s="123" customFormat="1" ht="24" x14ac:dyDescent="0.2">
      <c r="B432" s="24" t="s">
        <v>181</v>
      </c>
      <c r="C432" s="1">
        <f>Forst_Wald!C432</f>
        <v>11</v>
      </c>
      <c r="D432" s="2">
        <f>C432/$M$432</f>
        <v>0.33333333333333331</v>
      </c>
      <c r="E432" s="1">
        <f>Forst_Wald!E432</f>
        <v>10</v>
      </c>
      <c r="F432" s="2">
        <f>E432/$M$432</f>
        <v>0.30303030303030304</v>
      </c>
      <c r="G432" s="1">
        <f>Forst_Wald!G432</f>
        <v>10</v>
      </c>
      <c r="H432" s="2">
        <f>G432/$M$432</f>
        <v>0.30303030303030304</v>
      </c>
      <c r="I432" s="1">
        <f>Forst_Wald!I432</f>
        <v>0</v>
      </c>
      <c r="J432" s="2">
        <f>I432/$M$432</f>
        <v>0</v>
      </c>
      <c r="K432" s="1">
        <f>Forst_Wald!K432</f>
        <v>2</v>
      </c>
      <c r="L432" s="2">
        <f>K432/$M$432</f>
        <v>6.0606060606060608E-2</v>
      </c>
      <c r="M432" s="3">
        <f t="shared" si="74"/>
        <v>33</v>
      </c>
      <c r="N432" s="10">
        <f>Forst_Wald!N432</f>
        <v>5</v>
      </c>
      <c r="O432" s="36">
        <f t="shared" si="75"/>
        <v>38</v>
      </c>
    </row>
    <row r="433" spans="2:16" x14ac:dyDescent="0.2">
      <c r="B433" s="119" t="s">
        <v>182</v>
      </c>
      <c r="C433" s="1">
        <f>Forst_Wald!C433</f>
        <v>7</v>
      </c>
      <c r="D433" s="2">
        <f>C433/$M$433</f>
        <v>0.21875</v>
      </c>
      <c r="E433" s="1">
        <f>Forst_Wald!E433</f>
        <v>11</v>
      </c>
      <c r="F433" s="2">
        <f>E433/$M$433</f>
        <v>0.34375</v>
      </c>
      <c r="G433" s="1">
        <f>Forst_Wald!G433</f>
        <v>9</v>
      </c>
      <c r="H433" s="2">
        <f>G433/$M$433</f>
        <v>0.28125</v>
      </c>
      <c r="I433" s="1">
        <f>Forst_Wald!I433</f>
        <v>2</v>
      </c>
      <c r="J433" s="2">
        <f>I433/$M$433</f>
        <v>6.25E-2</v>
      </c>
      <c r="K433" s="1">
        <f>Forst_Wald!K433</f>
        <v>3</v>
      </c>
      <c r="L433" s="2">
        <f>K433/$M$433</f>
        <v>9.375E-2</v>
      </c>
      <c r="M433" s="3">
        <f t="shared" si="74"/>
        <v>32</v>
      </c>
      <c r="N433" s="10">
        <f>Forst_Wald!N433</f>
        <v>6</v>
      </c>
      <c r="O433" s="36">
        <f t="shared" si="75"/>
        <v>38</v>
      </c>
    </row>
    <row r="434" spans="2:16" x14ac:dyDescent="0.2">
      <c r="B434" s="24" t="s">
        <v>183</v>
      </c>
      <c r="C434" s="1">
        <f>Forst_Wald!C434</f>
        <v>1</v>
      </c>
      <c r="D434" s="2">
        <f>C434/$M$434</f>
        <v>3.0303030303030304E-2</v>
      </c>
      <c r="E434" s="1">
        <f>Forst_Wald!E434</f>
        <v>7</v>
      </c>
      <c r="F434" s="2">
        <f>E434/$M$434</f>
        <v>0.21212121212121213</v>
      </c>
      <c r="G434" s="1">
        <f>Forst_Wald!G434</f>
        <v>20</v>
      </c>
      <c r="H434" s="2">
        <f>G434/$M$434</f>
        <v>0.60606060606060608</v>
      </c>
      <c r="I434" s="1">
        <f>Forst_Wald!I434</f>
        <v>2</v>
      </c>
      <c r="J434" s="2">
        <f>I434/$M$434</f>
        <v>6.0606060606060608E-2</v>
      </c>
      <c r="K434" s="1">
        <f>Forst_Wald!K434</f>
        <v>3</v>
      </c>
      <c r="L434" s="2">
        <f>K434/$M$434</f>
        <v>9.0909090909090912E-2</v>
      </c>
      <c r="M434" s="3">
        <f t="shared" si="74"/>
        <v>33</v>
      </c>
      <c r="N434" s="10">
        <f>Forst_Wald!N434</f>
        <v>5</v>
      </c>
      <c r="O434" s="36">
        <f t="shared" si="75"/>
        <v>38</v>
      </c>
    </row>
    <row r="435" spans="2:16" x14ac:dyDescent="0.2">
      <c r="B435" s="24" t="s">
        <v>184</v>
      </c>
      <c r="C435" s="1">
        <f>Forst_Wald!C435</f>
        <v>1</v>
      </c>
      <c r="D435" s="2">
        <f>C435/$M$435</f>
        <v>3.2258064516129031E-2</v>
      </c>
      <c r="E435" s="1">
        <f>Forst_Wald!E435</f>
        <v>7</v>
      </c>
      <c r="F435" s="2">
        <f>E435/$M$435</f>
        <v>0.22580645161290322</v>
      </c>
      <c r="G435" s="1">
        <f>Forst_Wald!G435</f>
        <v>14</v>
      </c>
      <c r="H435" s="2">
        <f>G435/$M$435</f>
        <v>0.45161290322580644</v>
      </c>
      <c r="I435" s="1">
        <f>Forst_Wald!I435</f>
        <v>3</v>
      </c>
      <c r="J435" s="2">
        <f>I435/$M$435</f>
        <v>9.6774193548387094E-2</v>
      </c>
      <c r="K435" s="1">
        <f>Forst_Wald!K435</f>
        <v>6</v>
      </c>
      <c r="L435" s="2">
        <f>K435/$M$435</f>
        <v>0.19354838709677419</v>
      </c>
      <c r="M435" s="3">
        <f t="shared" si="74"/>
        <v>31</v>
      </c>
      <c r="N435" s="10">
        <f>Forst_Wald!N435</f>
        <v>7</v>
      </c>
      <c r="O435" s="36">
        <f t="shared" si="75"/>
        <v>38</v>
      </c>
    </row>
    <row r="436" spans="2:16" x14ac:dyDescent="0.2">
      <c r="B436" s="119" t="s">
        <v>185</v>
      </c>
      <c r="C436" s="1">
        <f>Forst_Wald!C436</f>
        <v>2</v>
      </c>
      <c r="D436" s="2">
        <f>C436/$M$436</f>
        <v>6.4516129032258063E-2</v>
      </c>
      <c r="E436" s="1">
        <f>Forst_Wald!E436</f>
        <v>7</v>
      </c>
      <c r="F436" s="2">
        <f>E436/$M$436</f>
        <v>0.22580645161290322</v>
      </c>
      <c r="G436" s="1">
        <f>Forst_Wald!G436</f>
        <v>15</v>
      </c>
      <c r="H436" s="2">
        <f>G436/$M$436</f>
        <v>0.4838709677419355</v>
      </c>
      <c r="I436" s="1">
        <f>Forst_Wald!I436</f>
        <v>0</v>
      </c>
      <c r="J436" s="2">
        <f>I436/$M$436</f>
        <v>0</v>
      </c>
      <c r="K436" s="1">
        <f>Forst_Wald!K436</f>
        <v>7</v>
      </c>
      <c r="L436" s="2">
        <f>K436/$M$436</f>
        <v>0.22580645161290322</v>
      </c>
      <c r="M436" s="3">
        <f t="shared" si="74"/>
        <v>31</v>
      </c>
      <c r="N436" s="10">
        <f>Forst_Wald!N436</f>
        <v>7</v>
      </c>
      <c r="O436" s="36">
        <f t="shared" si="75"/>
        <v>38</v>
      </c>
    </row>
    <row r="437" spans="2:16" x14ac:dyDescent="0.2">
      <c r="B437" s="119" t="s">
        <v>186</v>
      </c>
      <c r="C437" s="1">
        <f>Forst_Wald!C437</f>
        <v>1</v>
      </c>
      <c r="D437" s="2">
        <f>C437/$M$437</f>
        <v>3.0303030303030304E-2</v>
      </c>
      <c r="E437" s="1">
        <f>Forst_Wald!E437</f>
        <v>10</v>
      </c>
      <c r="F437" s="2">
        <f>E437/$M$437</f>
        <v>0.30303030303030304</v>
      </c>
      <c r="G437" s="1">
        <f>Forst_Wald!G437</f>
        <v>17</v>
      </c>
      <c r="H437" s="2">
        <f>G437/$M$437</f>
        <v>0.51515151515151514</v>
      </c>
      <c r="I437" s="1">
        <f>Forst_Wald!I437</f>
        <v>0</v>
      </c>
      <c r="J437" s="2">
        <f>I437/$M$437</f>
        <v>0</v>
      </c>
      <c r="K437" s="1">
        <f>Forst_Wald!K437</f>
        <v>5</v>
      </c>
      <c r="L437" s="2">
        <f>K437/$M$437</f>
        <v>0.15151515151515152</v>
      </c>
      <c r="M437" s="3">
        <f t="shared" si="74"/>
        <v>33</v>
      </c>
      <c r="N437" s="10">
        <f>Forst_Wald!N437</f>
        <v>5</v>
      </c>
      <c r="O437" s="36">
        <f t="shared" si="75"/>
        <v>38</v>
      </c>
    </row>
    <row r="438" spans="2:16" x14ac:dyDescent="0.2">
      <c r="M438" s="157"/>
    </row>
    <row r="439" spans="2:16" x14ac:dyDescent="0.2">
      <c r="M439" s="157"/>
    </row>
    <row r="440" spans="2:16" s="102" customFormat="1" x14ac:dyDescent="0.2">
      <c r="B440" s="27"/>
      <c r="C440" s="102" t="s">
        <v>187</v>
      </c>
      <c r="P440" s="127"/>
    </row>
    <row r="442" spans="2:16" ht="15" customHeight="1" x14ac:dyDescent="0.2">
      <c r="B442" s="254" t="s">
        <v>188</v>
      </c>
      <c r="C442" s="257" t="s">
        <v>29</v>
      </c>
      <c r="D442" s="257"/>
      <c r="E442" s="257"/>
      <c r="F442" s="257"/>
      <c r="G442" s="257"/>
      <c r="H442" s="257"/>
      <c r="I442" s="257"/>
      <c r="J442" s="257"/>
      <c r="K442" s="257"/>
      <c r="L442" s="257"/>
      <c r="M442" s="257"/>
    </row>
    <row r="443" spans="2:16" x14ac:dyDescent="0.2">
      <c r="B443" s="254"/>
      <c r="C443" s="257"/>
      <c r="D443" s="257"/>
      <c r="E443" s="257"/>
      <c r="F443" s="257"/>
      <c r="G443" s="257"/>
      <c r="H443" s="257"/>
      <c r="I443" s="257"/>
      <c r="J443" s="257"/>
      <c r="K443" s="257"/>
      <c r="L443" s="257"/>
      <c r="M443" s="257"/>
    </row>
    <row r="444" spans="2:16" ht="36" x14ac:dyDescent="0.2">
      <c r="B444" s="254"/>
      <c r="C444" s="208" t="s">
        <v>189</v>
      </c>
      <c r="D444" s="32"/>
      <c r="E444" s="208" t="s">
        <v>173</v>
      </c>
      <c r="F444" s="32"/>
      <c r="G444" s="208" t="s">
        <v>174</v>
      </c>
      <c r="H444" s="32"/>
      <c r="I444" s="208" t="s">
        <v>107</v>
      </c>
      <c r="J444" s="32"/>
      <c r="K444" s="208" t="s">
        <v>354</v>
      </c>
      <c r="L444" s="208" t="s">
        <v>5</v>
      </c>
      <c r="M444" s="208" t="s">
        <v>355</v>
      </c>
    </row>
    <row r="445" spans="2:16" x14ac:dyDescent="0.2">
      <c r="B445" s="24" t="s">
        <v>190</v>
      </c>
      <c r="C445" s="1">
        <f>Forst_Wald!C445</f>
        <v>1</v>
      </c>
      <c r="D445" s="2">
        <f>C445/$K$445</f>
        <v>0.33333333333333331</v>
      </c>
      <c r="E445" s="1">
        <f>Forst_Wald!E445</f>
        <v>1</v>
      </c>
      <c r="F445" s="2">
        <f>E445/$K$445</f>
        <v>0.33333333333333331</v>
      </c>
      <c r="G445" s="1">
        <f>Forst_Wald!G445</f>
        <v>1</v>
      </c>
      <c r="H445" s="2">
        <f>G445/$K$445</f>
        <v>0.33333333333333331</v>
      </c>
      <c r="I445" s="1">
        <f>Forst_Wald!I445</f>
        <v>0</v>
      </c>
      <c r="J445" s="2">
        <f>I445/$K$445</f>
        <v>0</v>
      </c>
      <c r="K445" s="11">
        <f>C445+E445+G445+I445</f>
        <v>3</v>
      </c>
      <c r="L445" s="10">
        <f>Forst_Wald!L445</f>
        <v>35</v>
      </c>
      <c r="M445" s="36">
        <f t="shared" ref="M445:M447" si="76">K445+L445</f>
        <v>38</v>
      </c>
      <c r="N445" s="123"/>
    </row>
    <row r="446" spans="2:16" x14ac:dyDescent="0.2">
      <c r="B446" s="24" t="s">
        <v>191</v>
      </c>
      <c r="C446" s="1">
        <f>Forst_Wald!C446</f>
        <v>1</v>
      </c>
      <c r="D446" s="2">
        <f>C446/$K$446</f>
        <v>0.5</v>
      </c>
      <c r="E446" s="1">
        <f>Forst_Wald!E446</f>
        <v>1</v>
      </c>
      <c r="F446" s="2">
        <f>E446/$K$446</f>
        <v>0.5</v>
      </c>
      <c r="G446" s="1">
        <f>Forst_Wald!G446</f>
        <v>0</v>
      </c>
      <c r="H446" s="2">
        <f>G446/$K$446</f>
        <v>0</v>
      </c>
      <c r="I446" s="1">
        <f>Forst_Wald!I446</f>
        <v>0</v>
      </c>
      <c r="J446" s="2">
        <f>I446/$K$446</f>
        <v>0</v>
      </c>
      <c r="K446" s="11">
        <f t="shared" ref="K446:K447" si="77">C446+E446+G446+I446</f>
        <v>2</v>
      </c>
      <c r="L446" s="10">
        <f>Forst_Wald!L446</f>
        <v>36</v>
      </c>
      <c r="M446" s="36">
        <f t="shared" si="76"/>
        <v>38</v>
      </c>
      <c r="N446" s="123"/>
    </row>
    <row r="447" spans="2:16" x14ac:dyDescent="0.2">
      <c r="B447" s="24" t="s">
        <v>192</v>
      </c>
      <c r="C447" s="1">
        <f>Forst_Wald!C447</f>
        <v>1</v>
      </c>
      <c r="D447" s="2">
        <f>C447/$K$447</f>
        <v>0.33333333333333331</v>
      </c>
      <c r="E447" s="1">
        <f>Forst_Wald!E447</f>
        <v>1</v>
      </c>
      <c r="F447" s="2">
        <f>E447/$K$447</f>
        <v>0.33333333333333331</v>
      </c>
      <c r="G447" s="1">
        <f>Forst_Wald!G447</f>
        <v>1</v>
      </c>
      <c r="H447" s="2">
        <f>G447/$K$447</f>
        <v>0.33333333333333331</v>
      </c>
      <c r="I447" s="1">
        <f>Forst_Wald!I447</f>
        <v>0</v>
      </c>
      <c r="J447" s="2">
        <f>I447/$K$447</f>
        <v>0</v>
      </c>
      <c r="K447" s="11">
        <f t="shared" si="77"/>
        <v>3</v>
      </c>
      <c r="L447" s="10">
        <f>Forst_Wald!L447</f>
        <v>35</v>
      </c>
      <c r="M447" s="36">
        <f t="shared" si="76"/>
        <v>38</v>
      </c>
      <c r="N447" s="123"/>
    </row>
    <row r="448" spans="2:16" x14ac:dyDescent="0.2">
      <c r="K448" s="157"/>
    </row>
    <row r="450" spans="2:15" s="123" customFormat="1" x14ac:dyDescent="0.2">
      <c r="B450" s="34"/>
      <c r="C450" s="102" t="s">
        <v>193</v>
      </c>
      <c r="D450" s="34"/>
      <c r="E450" s="34"/>
      <c r="F450" s="34"/>
      <c r="G450" s="34"/>
      <c r="H450" s="34"/>
      <c r="I450" s="34"/>
      <c r="J450" s="34"/>
      <c r="K450" s="34"/>
      <c r="L450" s="34"/>
      <c r="M450" s="34"/>
      <c r="N450" s="34"/>
      <c r="O450" s="34"/>
    </row>
    <row r="451" spans="2:15" s="123" customFormat="1" x14ac:dyDescent="0.2">
      <c r="B451" s="34"/>
      <c r="C451" s="27"/>
      <c r="D451" s="34"/>
      <c r="E451" s="34"/>
      <c r="F451" s="34"/>
      <c r="G451" s="34"/>
      <c r="H451" s="34"/>
      <c r="I451" s="34"/>
      <c r="J451" s="34"/>
      <c r="K451" s="34"/>
      <c r="L451" s="34"/>
      <c r="M451" s="34"/>
      <c r="N451" s="34"/>
      <c r="O451" s="34"/>
    </row>
    <row r="452" spans="2:15" s="123" customFormat="1" x14ac:dyDescent="0.2">
      <c r="B452" s="34"/>
      <c r="C452" s="102" t="s">
        <v>194</v>
      </c>
      <c r="D452" s="34"/>
      <c r="E452" s="34"/>
      <c r="F452" s="34"/>
      <c r="G452" s="34"/>
      <c r="H452" s="34"/>
      <c r="I452" s="34"/>
      <c r="J452" s="34"/>
      <c r="K452" s="34"/>
      <c r="L452" s="34"/>
      <c r="M452" s="34"/>
      <c r="N452" s="34"/>
      <c r="O452" s="34"/>
    </row>
    <row r="454" spans="2:15" s="123" customFormat="1" ht="15" customHeight="1" x14ac:dyDescent="0.2">
      <c r="B454" s="253" t="s">
        <v>195</v>
      </c>
      <c r="C454" s="257"/>
      <c r="D454" s="257"/>
      <c r="E454" s="257"/>
      <c r="F454" s="257"/>
      <c r="G454" s="257"/>
      <c r="H454" s="34"/>
      <c r="I454" s="34"/>
      <c r="J454" s="34"/>
      <c r="K454" s="34"/>
      <c r="L454" s="34"/>
      <c r="M454" s="34"/>
      <c r="N454" s="34"/>
      <c r="O454" s="34"/>
    </row>
    <row r="455" spans="2:15" s="123" customFormat="1" ht="40.5" customHeight="1" x14ac:dyDescent="0.2">
      <c r="B455" s="253"/>
      <c r="C455" s="208" t="s">
        <v>121</v>
      </c>
      <c r="D455" s="32"/>
      <c r="E455" s="208" t="s">
        <v>122</v>
      </c>
      <c r="F455" s="32"/>
      <c r="G455" s="208" t="s">
        <v>354</v>
      </c>
      <c r="H455" s="34"/>
      <c r="I455" s="34"/>
      <c r="J455" s="34"/>
      <c r="K455" s="34"/>
      <c r="L455" s="34"/>
      <c r="M455" s="34"/>
      <c r="N455" s="34"/>
      <c r="O455" s="34"/>
    </row>
    <row r="456" spans="2:15" s="123" customFormat="1" x14ac:dyDescent="0.2">
      <c r="B456" s="24" t="s">
        <v>29</v>
      </c>
      <c r="C456" s="1">
        <f>Forst_Wald!C456</f>
        <v>29</v>
      </c>
      <c r="D456" s="2">
        <f>C456/$G$456</f>
        <v>0.76315789473684215</v>
      </c>
      <c r="E456" s="1">
        <f>Forst_Wald!E456</f>
        <v>9</v>
      </c>
      <c r="F456" s="2">
        <f>E456/$G$456</f>
        <v>0.23684210526315788</v>
      </c>
      <c r="G456" s="9">
        <f>C456+E456</f>
        <v>38</v>
      </c>
      <c r="H456" s="103"/>
      <c r="I456" s="34"/>
      <c r="J456" s="34"/>
      <c r="K456" s="34"/>
      <c r="L456" s="34"/>
      <c r="M456" s="34"/>
      <c r="N456" s="34"/>
      <c r="O456" s="34"/>
    </row>
    <row r="459" spans="2:15" s="123" customFormat="1" x14ac:dyDescent="0.2">
      <c r="B459" s="27"/>
      <c r="C459" s="102" t="s">
        <v>196</v>
      </c>
      <c r="D459" s="34"/>
      <c r="E459" s="34"/>
      <c r="F459" s="34"/>
      <c r="G459" s="34"/>
      <c r="H459" s="34"/>
      <c r="I459" s="34"/>
      <c r="J459" s="34"/>
      <c r="K459" s="34"/>
      <c r="L459" s="34"/>
      <c r="M459" s="34"/>
      <c r="N459" s="34"/>
      <c r="O459" s="34"/>
    </row>
    <row r="461" spans="2:15" s="123" customFormat="1" ht="15" customHeight="1" x14ac:dyDescent="0.2">
      <c r="B461" s="254" t="s">
        <v>197</v>
      </c>
      <c r="C461" s="247" t="s">
        <v>29</v>
      </c>
      <c r="D461" s="248"/>
      <c r="E461" s="248"/>
      <c r="F461" s="248"/>
      <c r="G461" s="248"/>
      <c r="H461" s="248"/>
      <c r="I461" s="248"/>
      <c r="J461" s="248"/>
      <c r="K461" s="248"/>
      <c r="L461" s="178"/>
      <c r="M461" s="25"/>
      <c r="N461" s="25"/>
      <c r="O461" s="25"/>
    </row>
    <row r="462" spans="2:15" s="123" customFormat="1" x14ac:dyDescent="0.2">
      <c r="B462" s="254"/>
      <c r="C462" s="250"/>
      <c r="D462" s="251"/>
      <c r="E462" s="251"/>
      <c r="F462" s="251"/>
      <c r="G462" s="251"/>
      <c r="H462" s="251"/>
      <c r="I462" s="251"/>
      <c r="J462" s="251"/>
      <c r="K462" s="251"/>
      <c r="L462" s="178"/>
      <c r="M462" s="25"/>
      <c r="N462" s="25"/>
      <c r="O462" s="25"/>
    </row>
    <row r="463" spans="2:15" s="123" customFormat="1" ht="40.9" customHeight="1" x14ac:dyDescent="0.2">
      <c r="B463" s="254"/>
      <c r="C463" s="208" t="s">
        <v>341</v>
      </c>
      <c r="D463" s="32"/>
      <c r="E463" s="208"/>
      <c r="F463" s="32"/>
      <c r="G463" s="208" t="s">
        <v>335</v>
      </c>
      <c r="H463" s="32"/>
      <c r="I463" s="208" t="s">
        <v>354</v>
      </c>
      <c r="J463" s="208" t="s">
        <v>5</v>
      </c>
      <c r="K463" s="208" t="s">
        <v>355</v>
      </c>
      <c r="L463" s="34"/>
      <c r="M463" s="34"/>
      <c r="N463" s="34"/>
      <c r="O463" s="34"/>
    </row>
    <row r="464" spans="2:15" s="123" customFormat="1" ht="24" x14ac:dyDescent="0.2">
      <c r="B464" s="24" t="s">
        <v>198</v>
      </c>
      <c r="C464" s="1">
        <f>Forst_Wald!C464+Forst_Wald!E464</f>
        <v>3</v>
      </c>
      <c r="D464" s="2">
        <f>C464/$I464</f>
        <v>0.1111111111111111</v>
      </c>
      <c r="E464" s="1">
        <f>Forst_Wald!G464</f>
        <v>8</v>
      </c>
      <c r="F464" s="2">
        <f>E464/$I464</f>
        <v>0.29629629629629628</v>
      </c>
      <c r="G464" s="1">
        <f>Forst_Wald!I464+Forst_Wald!K464</f>
        <v>16</v>
      </c>
      <c r="H464" s="2">
        <f>G464/$I464</f>
        <v>0.59259259259259256</v>
      </c>
      <c r="I464" s="11">
        <f>Forst_Wald!M464</f>
        <v>27</v>
      </c>
      <c r="J464" s="11">
        <f>Forst_Wald!N464</f>
        <v>11</v>
      </c>
      <c r="K464" s="36">
        <f t="shared" ref="K464:K468" si="78">I464+J464</f>
        <v>38</v>
      </c>
      <c r="L464" s="34"/>
      <c r="M464" s="34"/>
      <c r="N464" s="34"/>
      <c r="O464" s="34"/>
    </row>
    <row r="465" spans="2:15" s="123" customFormat="1" x14ac:dyDescent="0.2">
      <c r="B465" s="24" t="s">
        <v>199</v>
      </c>
      <c r="C465" s="1">
        <f>Forst_Wald!C465+Forst_Wald!E465</f>
        <v>8</v>
      </c>
      <c r="D465" s="2">
        <f t="shared" ref="D465:F468" si="79">C465/$I465</f>
        <v>0.29629629629629628</v>
      </c>
      <c r="E465" s="1">
        <f>Forst_Wald!G465</f>
        <v>9</v>
      </c>
      <c r="F465" s="2">
        <f t="shared" si="79"/>
        <v>0.33333333333333331</v>
      </c>
      <c r="G465" s="1">
        <f>Forst_Wald!I465+Forst_Wald!K465</f>
        <v>10</v>
      </c>
      <c r="H465" s="2">
        <f t="shared" ref="H465:H468" si="80">G465/$I465</f>
        <v>0.37037037037037035</v>
      </c>
      <c r="I465" s="11">
        <f>Forst_Wald!M465</f>
        <v>27</v>
      </c>
      <c r="J465" s="11">
        <f>Forst_Wald!N465</f>
        <v>11</v>
      </c>
      <c r="K465" s="36">
        <f t="shared" si="78"/>
        <v>38</v>
      </c>
      <c r="L465" s="34"/>
      <c r="M465" s="34"/>
      <c r="N465" s="34"/>
      <c r="O465" s="34"/>
    </row>
    <row r="466" spans="2:15" s="123" customFormat="1" x14ac:dyDescent="0.2">
      <c r="B466" s="24" t="s">
        <v>200</v>
      </c>
      <c r="C466" s="1">
        <f>Forst_Wald!C466+Forst_Wald!E466</f>
        <v>1</v>
      </c>
      <c r="D466" s="2">
        <f t="shared" si="79"/>
        <v>3.8461538461538464E-2</v>
      </c>
      <c r="E466" s="1">
        <f>Forst_Wald!G466</f>
        <v>6</v>
      </c>
      <c r="F466" s="2">
        <f t="shared" si="79"/>
        <v>0.23076923076923078</v>
      </c>
      <c r="G466" s="1">
        <f>Forst_Wald!I466+Forst_Wald!K466</f>
        <v>19</v>
      </c>
      <c r="H466" s="2">
        <f t="shared" si="80"/>
        <v>0.73076923076923073</v>
      </c>
      <c r="I466" s="11">
        <f>Forst_Wald!M466</f>
        <v>26</v>
      </c>
      <c r="J466" s="11">
        <f>Forst_Wald!N466</f>
        <v>12</v>
      </c>
      <c r="K466" s="36">
        <f t="shared" si="78"/>
        <v>38</v>
      </c>
      <c r="L466" s="34"/>
      <c r="M466" s="34"/>
      <c r="N466" s="34"/>
      <c r="O466" s="34"/>
    </row>
    <row r="467" spans="2:15" s="123" customFormat="1" ht="24" x14ac:dyDescent="0.2">
      <c r="B467" s="24" t="s">
        <v>201</v>
      </c>
      <c r="C467" s="1">
        <f>Forst_Wald!C467+Forst_Wald!E467</f>
        <v>1</v>
      </c>
      <c r="D467" s="2">
        <f t="shared" si="79"/>
        <v>4.1666666666666664E-2</v>
      </c>
      <c r="E467" s="1">
        <f>Forst_Wald!G467</f>
        <v>6</v>
      </c>
      <c r="F467" s="2">
        <f t="shared" si="79"/>
        <v>0.25</v>
      </c>
      <c r="G467" s="1">
        <f>Forst_Wald!I467+Forst_Wald!K467</f>
        <v>17</v>
      </c>
      <c r="H467" s="2">
        <f t="shared" si="80"/>
        <v>0.70833333333333337</v>
      </c>
      <c r="I467" s="11">
        <f>Forst_Wald!M467</f>
        <v>24</v>
      </c>
      <c r="J467" s="11">
        <f>Forst_Wald!N467</f>
        <v>14</v>
      </c>
      <c r="K467" s="36">
        <f t="shared" si="78"/>
        <v>38</v>
      </c>
      <c r="L467" s="34"/>
      <c r="M467" s="34"/>
      <c r="N467" s="34"/>
      <c r="O467" s="34"/>
    </row>
    <row r="468" spans="2:15" s="123" customFormat="1" x14ac:dyDescent="0.2">
      <c r="B468" s="119" t="s">
        <v>114</v>
      </c>
      <c r="C468" s="1">
        <f>Forst_Wald!C468+Forst_Wald!E468</f>
        <v>0</v>
      </c>
      <c r="D468" s="2">
        <f t="shared" si="79"/>
        <v>0</v>
      </c>
      <c r="E468" s="1">
        <f>Forst_Wald!G468</f>
        <v>1</v>
      </c>
      <c r="F468" s="2">
        <f t="shared" si="79"/>
        <v>0.33333333333333331</v>
      </c>
      <c r="G468" s="1">
        <f>Forst_Wald!I468+Forst_Wald!K468</f>
        <v>2</v>
      </c>
      <c r="H468" s="2">
        <f t="shared" si="80"/>
        <v>0.66666666666666663</v>
      </c>
      <c r="I468" s="11">
        <f>Forst_Wald!M468</f>
        <v>3</v>
      </c>
      <c r="J468" s="11">
        <f>Forst_Wald!N468</f>
        <v>35</v>
      </c>
      <c r="K468" s="36">
        <f t="shared" si="78"/>
        <v>38</v>
      </c>
      <c r="L468" s="34"/>
      <c r="M468" s="34"/>
      <c r="N468" s="34"/>
      <c r="O468" s="34"/>
    </row>
    <row r="471" spans="2:15" s="123" customFormat="1" x14ac:dyDescent="0.2">
      <c r="B471" s="34"/>
      <c r="C471" s="102" t="s">
        <v>202</v>
      </c>
      <c r="D471" s="34"/>
      <c r="E471" s="34"/>
      <c r="F471" s="34"/>
      <c r="G471" s="34"/>
      <c r="H471" s="34"/>
      <c r="I471" s="34"/>
      <c r="J471" s="34"/>
      <c r="K471" s="34"/>
      <c r="L471" s="34"/>
      <c r="M471" s="34"/>
      <c r="N471" s="34"/>
      <c r="O471" s="34"/>
    </row>
    <row r="473" spans="2:15" s="123" customFormat="1" ht="15" customHeight="1" x14ac:dyDescent="0.2">
      <c r="B473" s="254" t="s">
        <v>203</v>
      </c>
      <c r="C473" s="247" t="s">
        <v>29</v>
      </c>
      <c r="D473" s="248"/>
      <c r="E473" s="248"/>
      <c r="F473" s="248"/>
      <c r="G473" s="248"/>
      <c r="H473" s="248"/>
      <c r="I473" s="248"/>
      <c r="J473" s="248"/>
      <c r="K473" s="248"/>
      <c r="L473" s="178"/>
      <c r="M473" s="25"/>
      <c r="N473" s="25"/>
      <c r="O473" s="25"/>
    </row>
    <row r="474" spans="2:15" s="123" customFormat="1" x14ac:dyDescent="0.2">
      <c r="B474" s="254"/>
      <c r="C474" s="250"/>
      <c r="D474" s="251"/>
      <c r="E474" s="251"/>
      <c r="F474" s="251"/>
      <c r="G474" s="251"/>
      <c r="H474" s="251"/>
      <c r="I474" s="251"/>
      <c r="J474" s="251"/>
      <c r="K474" s="251"/>
      <c r="L474" s="178"/>
      <c r="M474" s="25"/>
      <c r="N474" s="25"/>
      <c r="O474" s="25"/>
    </row>
    <row r="475" spans="2:15" s="123" customFormat="1" ht="48" x14ac:dyDescent="0.2">
      <c r="B475" s="254"/>
      <c r="C475" s="208" t="s">
        <v>336</v>
      </c>
      <c r="D475" s="32"/>
      <c r="E475" s="208"/>
      <c r="F475" s="32"/>
      <c r="G475" s="208" t="s">
        <v>337</v>
      </c>
      <c r="H475" s="32"/>
      <c r="I475" s="208" t="s">
        <v>354</v>
      </c>
      <c r="J475" s="208" t="s">
        <v>5</v>
      </c>
      <c r="K475" s="208" t="s">
        <v>355</v>
      </c>
      <c r="L475" s="34"/>
      <c r="M475" s="34"/>
      <c r="N475" s="34"/>
      <c r="O475" s="34"/>
    </row>
    <row r="476" spans="2:15" s="123" customFormat="1" ht="24" x14ac:dyDescent="0.2">
      <c r="B476" s="24" t="s">
        <v>204</v>
      </c>
      <c r="C476" s="1">
        <f>Forst_Wald!C476+Forst_Wald!E476</f>
        <v>5</v>
      </c>
      <c r="D476" s="2">
        <f>C476/$I476</f>
        <v>0.17857142857142858</v>
      </c>
      <c r="E476" s="1">
        <f>Forst_Wald!G476</f>
        <v>2</v>
      </c>
      <c r="F476" s="2">
        <f>E476/$I476</f>
        <v>7.1428571428571425E-2</v>
      </c>
      <c r="G476" s="1">
        <f>Forst_Wald!I476+Forst_Wald!K476</f>
        <v>21</v>
      </c>
      <c r="H476" s="2">
        <f>G476/$I476</f>
        <v>0.75</v>
      </c>
      <c r="I476" s="11">
        <f>Forst_Wald!M476</f>
        <v>28</v>
      </c>
      <c r="J476" s="11">
        <f>Forst_Wald!N476</f>
        <v>43</v>
      </c>
      <c r="K476" s="36">
        <f t="shared" ref="K476:K481" si="81">I476+J476</f>
        <v>71</v>
      </c>
      <c r="L476" s="34"/>
      <c r="M476" s="34"/>
      <c r="N476" s="34"/>
      <c r="O476" s="34"/>
    </row>
    <row r="477" spans="2:15" s="123" customFormat="1" x14ac:dyDescent="0.2">
      <c r="B477" s="24" t="s">
        <v>205</v>
      </c>
      <c r="C477" s="1">
        <f>Forst_Wald!C477+Forst_Wald!E477</f>
        <v>2</v>
      </c>
      <c r="D477" s="2">
        <f t="shared" ref="D477:F481" si="82">C477/$I477</f>
        <v>7.407407407407407E-2</v>
      </c>
      <c r="E477" s="1">
        <f>Forst_Wald!G477</f>
        <v>4</v>
      </c>
      <c r="F477" s="2">
        <f t="shared" si="82"/>
        <v>0.14814814814814814</v>
      </c>
      <c r="G477" s="1">
        <f>Forst_Wald!I477+Forst_Wald!K477</f>
        <v>21</v>
      </c>
      <c r="H477" s="2">
        <f t="shared" ref="H477:H481" si="83">G477/$I477</f>
        <v>0.77777777777777779</v>
      </c>
      <c r="I477" s="11">
        <f>Forst_Wald!M477</f>
        <v>27</v>
      </c>
      <c r="J477" s="11">
        <f>Forst_Wald!N477</f>
        <v>44</v>
      </c>
      <c r="K477" s="36">
        <f t="shared" si="81"/>
        <v>71</v>
      </c>
      <c r="L477" s="34"/>
      <c r="M477" s="34"/>
      <c r="N477" s="34"/>
      <c r="O477" s="34"/>
    </row>
    <row r="478" spans="2:15" s="123" customFormat="1" ht="24" x14ac:dyDescent="0.2">
      <c r="B478" s="24" t="s">
        <v>206</v>
      </c>
      <c r="C478" s="1">
        <f>Forst_Wald!C478+Forst_Wald!E478</f>
        <v>7</v>
      </c>
      <c r="D478" s="2">
        <f t="shared" si="82"/>
        <v>0.26923076923076922</v>
      </c>
      <c r="E478" s="1">
        <f>Forst_Wald!G478</f>
        <v>1</v>
      </c>
      <c r="F478" s="2">
        <f t="shared" si="82"/>
        <v>3.8461538461538464E-2</v>
      </c>
      <c r="G478" s="1">
        <f>Forst_Wald!I478+Forst_Wald!K478</f>
        <v>18</v>
      </c>
      <c r="H478" s="2">
        <f t="shared" si="83"/>
        <v>0.69230769230769229</v>
      </c>
      <c r="I478" s="11">
        <f>Forst_Wald!M478</f>
        <v>26</v>
      </c>
      <c r="J478" s="11">
        <f>Forst_Wald!N478</f>
        <v>45</v>
      </c>
      <c r="K478" s="36">
        <f t="shared" si="81"/>
        <v>71</v>
      </c>
      <c r="L478" s="34"/>
      <c r="M478" s="34"/>
      <c r="N478" s="34"/>
      <c r="O478" s="34"/>
    </row>
    <row r="479" spans="2:15" s="123" customFormat="1" ht="24" x14ac:dyDescent="0.2">
      <c r="B479" s="24" t="s">
        <v>207</v>
      </c>
      <c r="C479" s="1">
        <f>Forst_Wald!C479+Forst_Wald!E479</f>
        <v>4</v>
      </c>
      <c r="D479" s="2">
        <f t="shared" si="82"/>
        <v>0.14814814814814814</v>
      </c>
      <c r="E479" s="1">
        <f>Forst_Wald!G479</f>
        <v>3</v>
      </c>
      <c r="F479" s="2">
        <f t="shared" si="82"/>
        <v>0.1111111111111111</v>
      </c>
      <c r="G479" s="1">
        <f>Forst_Wald!I479+Forst_Wald!K479</f>
        <v>20</v>
      </c>
      <c r="H479" s="2">
        <f t="shared" si="83"/>
        <v>0.7407407407407407</v>
      </c>
      <c r="I479" s="11">
        <f>Forst_Wald!M479</f>
        <v>27</v>
      </c>
      <c r="J479" s="11">
        <f>Forst_Wald!N479</f>
        <v>44</v>
      </c>
      <c r="K479" s="36">
        <f t="shared" si="81"/>
        <v>71</v>
      </c>
      <c r="L479" s="34"/>
      <c r="M479" s="34"/>
      <c r="N479" s="34"/>
      <c r="O479" s="34"/>
    </row>
    <row r="480" spans="2:15" s="123" customFormat="1" x14ac:dyDescent="0.2">
      <c r="B480" s="24" t="s">
        <v>208</v>
      </c>
      <c r="C480" s="1">
        <f>Forst_Wald!C480+Forst_Wald!E480</f>
        <v>2</v>
      </c>
      <c r="D480" s="2">
        <f t="shared" si="82"/>
        <v>8.3333333333333329E-2</v>
      </c>
      <c r="E480" s="1">
        <f>Forst_Wald!G480</f>
        <v>6</v>
      </c>
      <c r="F480" s="2">
        <f t="shared" si="82"/>
        <v>0.25</v>
      </c>
      <c r="G480" s="1">
        <f>Forst_Wald!I480+Forst_Wald!K480</f>
        <v>16</v>
      </c>
      <c r="H480" s="2">
        <f t="shared" si="83"/>
        <v>0.66666666666666663</v>
      </c>
      <c r="I480" s="11">
        <f>Forst_Wald!M480</f>
        <v>24</v>
      </c>
      <c r="J480" s="11">
        <f>Forst_Wald!N480</f>
        <v>47</v>
      </c>
      <c r="K480" s="36">
        <f t="shared" si="81"/>
        <v>71</v>
      </c>
      <c r="L480" s="34"/>
      <c r="M480" s="34"/>
      <c r="N480" s="34"/>
      <c r="O480" s="34"/>
    </row>
    <row r="481" spans="2:15" s="123" customFormat="1" x14ac:dyDescent="0.2">
      <c r="B481" s="119" t="s">
        <v>114</v>
      </c>
      <c r="C481" s="1">
        <f>Forst_Wald!C481+Forst_Wald!E481</f>
        <v>1</v>
      </c>
      <c r="D481" s="2">
        <f t="shared" si="82"/>
        <v>0.33333333333333331</v>
      </c>
      <c r="E481" s="1">
        <f>Forst_Wald!G481</f>
        <v>0</v>
      </c>
      <c r="F481" s="2">
        <f t="shared" si="82"/>
        <v>0</v>
      </c>
      <c r="G481" s="1">
        <f>Forst_Wald!I481+Forst_Wald!K481</f>
        <v>2</v>
      </c>
      <c r="H481" s="2">
        <f t="shared" si="83"/>
        <v>0.66666666666666663</v>
      </c>
      <c r="I481" s="11">
        <f>Forst_Wald!M481</f>
        <v>3</v>
      </c>
      <c r="J481" s="11">
        <f>Forst_Wald!N481</f>
        <v>68</v>
      </c>
      <c r="K481" s="36">
        <f t="shared" si="81"/>
        <v>71</v>
      </c>
      <c r="L481" s="34"/>
      <c r="M481" s="34"/>
      <c r="N481" s="34"/>
      <c r="O481" s="34"/>
    </row>
    <row r="482" spans="2:15" s="123" customFormat="1" x14ac:dyDescent="0.2">
      <c r="B482" s="34"/>
      <c r="C482" s="34"/>
      <c r="D482" s="34"/>
      <c r="E482" s="34"/>
      <c r="F482" s="34"/>
      <c r="G482" s="34"/>
      <c r="H482" s="34"/>
      <c r="I482" s="34"/>
      <c r="J482" s="34"/>
      <c r="K482" s="34"/>
      <c r="L482" s="34"/>
      <c r="M482" s="157"/>
      <c r="N482" s="34"/>
      <c r="O482" s="34"/>
    </row>
    <row r="484" spans="2:15" s="123" customFormat="1" x14ac:dyDescent="0.2">
      <c r="B484" s="34"/>
      <c r="C484" s="102" t="s">
        <v>209</v>
      </c>
      <c r="D484" s="34"/>
      <c r="E484" s="34"/>
      <c r="F484" s="34"/>
      <c r="G484" s="34"/>
      <c r="H484" s="34"/>
      <c r="I484" s="34"/>
      <c r="J484" s="34"/>
      <c r="K484" s="34"/>
      <c r="L484" s="34"/>
      <c r="M484" s="34"/>
      <c r="N484" s="34"/>
      <c r="O484" s="34"/>
    </row>
    <row r="486" spans="2:15" s="123" customFormat="1" ht="15" customHeight="1" x14ac:dyDescent="0.2">
      <c r="B486" s="254" t="s">
        <v>197</v>
      </c>
      <c r="C486" s="247" t="s">
        <v>29</v>
      </c>
      <c r="D486" s="248"/>
      <c r="E486" s="248"/>
      <c r="F486" s="248"/>
      <c r="G486" s="248"/>
      <c r="H486" s="248"/>
      <c r="I486" s="248"/>
      <c r="J486" s="248"/>
      <c r="K486" s="248"/>
      <c r="L486" s="178"/>
      <c r="M486" s="25"/>
      <c r="N486" s="25"/>
      <c r="O486" s="25"/>
    </row>
    <row r="487" spans="2:15" s="123" customFormat="1" x14ac:dyDescent="0.2">
      <c r="B487" s="254"/>
      <c r="C487" s="250"/>
      <c r="D487" s="251"/>
      <c r="E487" s="251"/>
      <c r="F487" s="251"/>
      <c r="G487" s="251"/>
      <c r="H487" s="251"/>
      <c r="I487" s="251"/>
      <c r="J487" s="251"/>
      <c r="K487" s="251"/>
      <c r="L487" s="178"/>
      <c r="M487" s="25"/>
      <c r="N487" s="25"/>
      <c r="O487" s="25"/>
    </row>
    <row r="488" spans="2:15" s="123" customFormat="1" ht="48" x14ac:dyDescent="0.2">
      <c r="B488" s="254"/>
      <c r="C488" s="208" t="s">
        <v>341</v>
      </c>
      <c r="D488" s="32"/>
      <c r="E488" s="208"/>
      <c r="F488" s="32"/>
      <c r="G488" s="208" t="s">
        <v>335</v>
      </c>
      <c r="H488" s="32"/>
      <c r="I488" s="208" t="s">
        <v>354</v>
      </c>
      <c r="J488" s="208" t="s">
        <v>5</v>
      </c>
      <c r="K488" s="208" t="s">
        <v>355</v>
      </c>
      <c r="L488" s="34"/>
      <c r="M488" s="34"/>
      <c r="N488" s="34"/>
      <c r="O488" s="34"/>
    </row>
    <row r="489" spans="2:15" s="123" customFormat="1" x14ac:dyDescent="0.2">
      <c r="B489" s="24" t="s">
        <v>210</v>
      </c>
      <c r="C489" s="1">
        <f>Forst_Wald!C489+Forst_Wald!E489</f>
        <v>3</v>
      </c>
      <c r="D489" s="2">
        <f>C489/$I489</f>
        <v>0.5</v>
      </c>
      <c r="E489" s="1">
        <f>Forst_Wald!G489</f>
        <v>2</v>
      </c>
      <c r="F489" s="2">
        <f>E489/$I489</f>
        <v>0.33333333333333331</v>
      </c>
      <c r="G489" s="1">
        <f>Forst_Wald!I489+Forst_Wald!K489</f>
        <v>1</v>
      </c>
      <c r="H489" s="2">
        <f>G489/$I489</f>
        <v>0.16666666666666666</v>
      </c>
      <c r="I489" s="11">
        <f>Forst_Wald!M489</f>
        <v>6</v>
      </c>
      <c r="J489" s="11">
        <f>Forst_Wald!N489</f>
        <v>65</v>
      </c>
      <c r="K489" s="36">
        <f t="shared" ref="K489:K496" si="84">I489+J489</f>
        <v>71</v>
      </c>
      <c r="L489" s="34"/>
      <c r="M489" s="34"/>
      <c r="N489" s="34"/>
      <c r="O489" s="34"/>
    </row>
    <row r="490" spans="2:15" s="123" customFormat="1" ht="24" x14ac:dyDescent="0.2">
      <c r="B490" s="24" t="s">
        <v>211</v>
      </c>
      <c r="C490" s="1">
        <f>Forst_Wald!C490+Forst_Wald!E490</f>
        <v>0</v>
      </c>
      <c r="D490" s="2">
        <f t="shared" ref="D490:F495" si="85">C490/$I490</f>
        <v>0</v>
      </c>
      <c r="E490" s="1">
        <f>Forst_Wald!G490</f>
        <v>1</v>
      </c>
      <c r="F490" s="2">
        <f t="shared" si="85"/>
        <v>0.25</v>
      </c>
      <c r="G490" s="1">
        <f>Forst_Wald!I490+Forst_Wald!K490</f>
        <v>3</v>
      </c>
      <c r="H490" s="2">
        <f t="shared" ref="H490:H495" si="86">G490/$I490</f>
        <v>0.75</v>
      </c>
      <c r="I490" s="11">
        <f>Forst_Wald!M490</f>
        <v>4</v>
      </c>
      <c r="J490" s="11">
        <f>Forst_Wald!N490</f>
        <v>67</v>
      </c>
      <c r="K490" s="36">
        <f t="shared" si="84"/>
        <v>71</v>
      </c>
      <c r="L490" s="34"/>
      <c r="M490" s="34"/>
      <c r="N490" s="34"/>
      <c r="O490" s="34"/>
    </row>
    <row r="491" spans="2:15" s="123" customFormat="1" ht="36" x14ac:dyDescent="0.2">
      <c r="B491" s="24" t="s">
        <v>212</v>
      </c>
      <c r="C491" s="1">
        <f>Forst_Wald!C491+Forst_Wald!E491</f>
        <v>1</v>
      </c>
      <c r="D491" s="2">
        <f t="shared" si="85"/>
        <v>0.2</v>
      </c>
      <c r="E491" s="1">
        <f>Forst_Wald!G491</f>
        <v>1</v>
      </c>
      <c r="F491" s="2">
        <f t="shared" si="85"/>
        <v>0.2</v>
      </c>
      <c r="G491" s="1">
        <f>Forst_Wald!I491+Forst_Wald!K491</f>
        <v>3</v>
      </c>
      <c r="H491" s="2">
        <f t="shared" si="86"/>
        <v>0.6</v>
      </c>
      <c r="I491" s="11">
        <f>Forst_Wald!M491</f>
        <v>5</v>
      </c>
      <c r="J491" s="11">
        <f>Forst_Wald!N491</f>
        <v>66</v>
      </c>
      <c r="K491" s="36">
        <f t="shared" si="84"/>
        <v>71</v>
      </c>
      <c r="L491" s="34"/>
      <c r="M491" s="34"/>
      <c r="N491" s="34"/>
      <c r="O491" s="34"/>
    </row>
    <row r="492" spans="2:15" s="123" customFormat="1" ht="36" x14ac:dyDescent="0.2">
      <c r="B492" s="24" t="s">
        <v>213</v>
      </c>
      <c r="C492" s="1">
        <f>Forst_Wald!C492+Forst_Wald!E492</f>
        <v>1</v>
      </c>
      <c r="D492" s="2">
        <f t="shared" si="85"/>
        <v>0.5</v>
      </c>
      <c r="E492" s="1">
        <f>Forst_Wald!G492</f>
        <v>0</v>
      </c>
      <c r="F492" s="2">
        <f t="shared" si="85"/>
        <v>0</v>
      </c>
      <c r="G492" s="1">
        <f>Forst_Wald!I492+Forst_Wald!K492</f>
        <v>1</v>
      </c>
      <c r="H492" s="2">
        <f t="shared" si="86"/>
        <v>0.5</v>
      </c>
      <c r="I492" s="11">
        <f>Forst_Wald!M492</f>
        <v>2</v>
      </c>
      <c r="J492" s="11">
        <f>Forst_Wald!N492</f>
        <v>69</v>
      </c>
      <c r="K492" s="36">
        <f t="shared" si="84"/>
        <v>71</v>
      </c>
      <c r="L492" s="34"/>
      <c r="M492" s="34"/>
      <c r="N492" s="34"/>
      <c r="O492" s="34"/>
    </row>
    <row r="493" spans="2:15" s="123" customFormat="1" ht="36" x14ac:dyDescent="0.2">
      <c r="B493" s="24" t="s">
        <v>214</v>
      </c>
      <c r="C493" s="1">
        <f>Forst_Wald!C493+Forst_Wald!E493</f>
        <v>3</v>
      </c>
      <c r="D493" s="2">
        <f t="shared" si="85"/>
        <v>0.75</v>
      </c>
      <c r="E493" s="1">
        <f>Forst_Wald!G493</f>
        <v>0</v>
      </c>
      <c r="F493" s="2">
        <f t="shared" si="85"/>
        <v>0</v>
      </c>
      <c r="G493" s="1">
        <f>Forst_Wald!I493+Forst_Wald!K493</f>
        <v>1</v>
      </c>
      <c r="H493" s="2">
        <f t="shared" si="86"/>
        <v>0.25</v>
      </c>
      <c r="I493" s="11">
        <f>Forst_Wald!M493</f>
        <v>4</v>
      </c>
      <c r="J493" s="11">
        <f>Forst_Wald!N493</f>
        <v>67</v>
      </c>
      <c r="K493" s="36">
        <f t="shared" si="84"/>
        <v>71</v>
      </c>
      <c r="L493" s="34"/>
      <c r="M493" s="34"/>
      <c r="N493" s="34"/>
      <c r="O493" s="34"/>
    </row>
    <row r="494" spans="2:15" s="123" customFormat="1" ht="24" x14ac:dyDescent="0.2">
      <c r="B494" s="24" t="s">
        <v>215</v>
      </c>
      <c r="C494" s="1">
        <f>Forst_Wald!C494+Forst_Wald!E494</f>
        <v>1</v>
      </c>
      <c r="D494" s="2">
        <f t="shared" si="85"/>
        <v>0.25</v>
      </c>
      <c r="E494" s="1">
        <f>Forst_Wald!G494</f>
        <v>1</v>
      </c>
      <c r="F494" s="2">
        <f t="shared" si="85"/>
        <v>0.25</v>
      </c>
      <c r="G494" s="1">
        <f>Forst_Wald!I494+Forst_Wald!K494</f>
        <v>2</v>
      </c>
      <c r="H494" s="2">
        <f t="shared" si="86"/>
        <v>0.5</v>
      </c>
      <c r="I494" s="11">
        <f>Forst_Wald!M494</f>
        <v>4</v>
      </c>
      <c r="J494" s="11">
        <f>Forst_Wald!N494</f>
        <v>67</v>
      </c>
      <c r="K494" s="36">
        <f t="shared" si="84"/>
        <v>71</v>
      </c>
      <c r="L494" s="34"/>
      <c r="M494" s="34"/>
      <c r="N494" s="34"/>
      <c r="O494" s="34"/>
    </row>
    <row r="495" spans="2:15" s="123" customFormat="1" ht="36" x14ac:dyDescent="0.2">
      <c r="B495" s="24" t="s">
        <v>216</v>
      </c>
      <c r="C495" s="1">
        <f>Forst_Wald!C495+Forst_Wald!E495</f>
        <v>1</v>
      </c>
      <c r="D495" s="2">
        <f t="shared" si="85"/>
        <v>0.25</v>
      </c>
      <c r="E495" s="1">
        <f>Forst_Wald!G495</f>
        <v>0</v>
      </c>
      <c r="F495" s="2">
        <f t="shared" si="85"/>
        <v>0</v>
      </c>
      <c r="G495" s="1">
        <f>Forst_Wald!I495+Forst_Wald!K495</f>
        <v>3</v>
      </c>
      <c r="H495" s="2">
        <f t="shared" si="86"/>
        <v>0.75</v>
      </c>
      <c r="I495" s="11">
        <f>Forst_Wald!M495</f>
        <v>4</v>
      </c>
      <c r="J495" s="11">
        <f>Forst_Wald!N495</f>
        <v>67</v>
      </c>
      <c r="K495" s="36">
        <f t="shared" si="84"/>
        <v>71</v>
      </c>
      <c r="L495" s="34"/>
      <c r="M495" s="34"/>
      <c r="N495" s="34"/>
      <c r="O495" s="34"/>
    </row>
    <row r="496" spans="2:15" s="123" customFormat="1" x14ac:dyDescent="0.2">
      <c r="B496" s="119" t="s">
        <v>114</v>
      </c>
      <c r="C496" s="1">
        <f>Forst_Wald!C496+Forst_Wald!E496</f>
        <v>0</v>
      </c>
      <c r="D496" s="2">
        <v>0</v>
      </c>
      <c r="E496" s="1">
        <f>Forst_Wald!G496</f>
        <v>0</v>
      </c>
      <c r="F496" s="2">
        <v>0</v>
      </c>
      <c r="G496" s="1">
        <f>Forst_Wald!I496+Forst_Wald!K496</f>
        <v>0</v>
      </c>
      <c r="H496" s="2">
        <v>0</v>
      </c>
      <c r="I496" s="11">
        <f>Forst_Wald!M496</f>
        <v>0</v>
      </c>
      <c r="J496" s="11">
        <f>Forst_Wald!N496</f>
        <v>71</v>
      </c>
      <c r="K496" s="36">
        <f t="shared" si="84"/>
        <v>71</v>
      </c>
      <c r="L496" s="34"/>
      <c r="M496" s="34"/>
      <c r="N496" s="34"/>
      <c r="O496" s="34"/>
    </row>
    <row r="497" spans="2:15" s="123" customFormat="1" x14ac:dyDescent="0.2">
      <c r="B497" s="122"/>
      <c r="C497" s="104"/>
      <c r="D497" s="6"/>
      <c r="E497" s="12"/>
      <c r="F497" s="6"/>
      <c r="G497" s="12"/>
      <c r="H497" s="6"/>
      <c r="I497" s="12"/>
      <c r="J497" s="6"/>
      <c r="K497" s="105"/>
      <c r="L497" s="6"/>
      <c r="M497" s="105"/>
      <c r="N497" s="12"/>
      <c r="O497" s="12"/>
    </row>
    <row r="498" spans="2:15" s="123" customFormat="1" x14ac:dyDescent="0.2">
      <c r="B498" s="122"/>
      <c r="C498" s="104"/>
      <c r="D498" s="6"/>
      <c r="E498" s="12"/>
      <c r="F498" s="6"/>
      <c r="G498" s="12"/>
      <c r="H498" s="6"/>
      <c r="I498" s="12"/>
      <c r="J498" s="6"/>
      <c r="K498" s="105"/>
      <c r="L498" s="6"/>
      <c r="M498" s="105"/>
      <c r="N498" s="12"/>
      <c r="O498" s="12"/>
    </row>
    <row r="499" spans="2:15" s="123" customFormat="1" x14ac:dyDescent="0.2">
      <c r="B499" s="34"/>
      <c r="C499" s="102" t="s">
        <v>217</v>
      </c>
      <c r="D499" s="34"/>
      <c r="E499" s="34"/>
      <c r="F499" s="34"/>
      <c r="G499" s="34"/>
      <c r="H499" s="34"/>
      <c r="I499" s="34"/>
      <c r="J499" s="34"/>
      <c r="K499" s="34"/>
      <c r="L499" s="34"/>
      <c r="M499" s="34"/>
      <c r="N499" s="34"/>
      <c r="O499" s="34"/>
    </row>
    <row r="501" spans="2:15" s="123" customFormat="1" x14ac:dyDescent="0.2">
      <c r="B501" s="34"/>
      <c r="C501" s="102" t="s">
        <v>218</v>
      </c>
      <c r="D501" s="34"/>
      <c r="E501" s="34"/>
      <c r="F501" s="34"/>
      <c r="G501" s="34"/>
      <c r="H501" s="34"/>
      <c r="I501" s="34"/>
      <c r="J501" s="34"/>
      <c r="K501" s="34"/>
      <c r="L501" s="34"/>
      <c r="M501" s="34"/>
      <c r="N501" s="34"/>
      <c r="O501" s="34"/>
    </row>
    <row r="503" spans="2:15" s="123" customFormat="1" ht="15" customHeight="1" x14ac:dyDescent="0.2">
      <c r="B503" s="253" t="s">
        <v>219</v>
      </c>
      <c r="C503" s="247" t="s">
        <v>28</v>
      </c>
      <c r="D503" s="248"/>
      <c r="E503" s="248"/>
      <c r="F503" s="248"/>
      <c r="G503" s="248"/>
      <c r="H503" s="248"/>
      <c r="I503" s="248"/>
      <c r="J503" s="248"/>
      <c r="K503" s="248"/>
      <c r="L503" s="178"/>
      <c r="M503" s="25"/>
      <c r="N503" s="25"/>
      <c r="O503" s="25"/>
    </row>
    <row r="504" spans="2:15" s="123" customFormat="1" x14ac:dyDescent="0.2">
      <c r="B504" s="253"/>
      <c r="C504" s="250"/>
      <c r="D504" s="251"/>
      <c r="E504" s="251"/>
      <c r="F504" s="251"/>
      <c r="G504" s="251"/>
      <c r="H504" s="251"/>
      <c r="I504" s="251"/>
      <c r="J504" s="251"/>
      <c r="K504" s="251"/>
      <c r="L504" s="178"/>
      <c r="M504" s="25"/>
      <c r="N504" s="25"/>
      <c r="O504" s="25"/>
    </row>
    <row r="505" spans="2:15" s="123" customFormat="1" ht="48" x14ac:dyDescent="0.2">
      <c r="B505" s="253"/>
      <c r="C505" s="208" t="s">
        <v>220</v>
      </c>
      <c r="D505" s="32"/>
      <c r="E505" s="208"/>
      <c r="F505" s="32"/>
      <c r="G505" s="208" t="s">
        <v>221</v>
      </c>
      <c r="H505" s="32"/>
      <c r="I505" s="208" t="s">
        <v>354</v>
      </c>
      <c r="J505" s="208" t="s">
        <v>5</v>
      </c>
      <c r="K505" s="208" t="s">
        <v>355</v>
      </c>
      <c r="L505" s="34"/>
      <c r="M505" s="34"/>
      <c r="N505" s="34"/>
      <c r="O505" s="34"/>
    </row>
    <row r="506" spans="2:15" s="123" customFormat="1" x14ac:dyDescent="0.2">
      <c r="B506" s="24" t="s">
        <v>222</v>
      </c>
      <c r="C506" s="1">
        <f>Forst_Wald!C506+Forst_Wald!E506</f>
        <v>3</v>
      </c>
      <c r="D506" s="2">
        <f>C506/$I506</f>
        <v>9.0909090909090912E-2</v>
      </c>
      <c r="E506" s="1">
        <f>Forst_Wald!G506</f>
        <v>2</v>
      </c>
      <c r="F506" s="2">
        <f>E506/$I506</f>
        <v>6.0606060606060608E-2</v>
      </c>
      <c r="G506" s="1">
        <f>Forst_Wald!I506+Forst_Wald!K506</f>
        <v>28</v>
      </c>
      <c r="H506" s="2">
        <f>G506/$I506</f>
        <v>0.84848484848484851</v>
      </c>
      <c r="I506" s="11">
        <f>Forst_Wald!M506</f>
        <v>33</v>
      </c>
      <c r="J506" s="11">
        <f>Forst_Wald!N506</f>
        <v>0</v>
      </c>
      <c r="K506" s="36">
        <f t="shared" ref="K506:K519" si="87">I506+J506</f>
        <v>33</v>
      </c>
      <c r="L506" s="34"/>
      <c r="M506" s="34"/>
      <c r="N506" s="34"/>
      <c r="O506" s="34"/>
    </row>
    <row r="507" spans="2:15" s="123" customFormat="1" x14ac:dyDescent="0.2">
      <c r="B507" s="24" t="s">
        <v>223</v>
      </c>
      <c r="C507" s="1">
        <f>Forst_Wald!C507+Forst_Wald!E507</f>
        <v>22</v>
      </c>
      <c r="D507" s="2">
        <f t="shared" ref="D507:F519" si="88">C507/$I507</f>
        <v>0.66666666666666663</v>
      </c>
      <c r="E507" s="1">
        <f>Forst_Wald!G507</f>
        <v>3</v>
      </c>
      <c r="F507" s="2">
        <f t="shared" si="88"/>
        <v>9.0909090909090912E-2</v>
      </c>
      <c r="G507" s="1">
        <f>Forst_Wald!I507+Forst_Wald!K507</f>
        <v>8</v>
      </c>
      <c r="H507" s="2">
        <f t="shared" ref="H507:H519" si="89">G507/$I507</f>
        <v>0.24242424242424243</v>
      </c>
      <c r="I507" s="11">
        <f>Forst_Wald!M507</f>
        <v>33</v>
      </c>
      <c r="J507" s="11">
        <f>Forst_Wald!N507</f>
        <v>0</v>
      </c>
      <c r="K507" s="36">
        <f t="shared" si="87"/>
        <v>33</v>
      </c>
      <c r="L507" s="34"/>
      <c r="M507" s="34"/>
      <c r="N507" s="34"/>
      <c r="O507" s="34"/>
    </row>
    <row r="508" spans="2:15" s="123" customFormat="1" ht="24" x14ac:dyDescent="0.2">
      <c r="B508" s="26" t="s">
        <v>224</v>
      </c>
      <c r="C508" s="1">
        <f>Forst_Wald!C508+Forst_Wald!E508</f>
        <v>20</v>
      </c>
      <c r="D508" s="2">
        <f t="shared" si="88"/>
        <v>0.60606060606060608</v>
      </c>
      <c r="E508" s="1">
        <f>Forst_Wald!G508</f>
        <v>4</v>
      </c>
      <c r="F508" s="2">
        <f t="shared" si="88"/>
        <v>0.12121212121212122</v>
      </c>
      <c r="G508" s="1">
        <f>Forst_Wald!I508+Forst_Wald!K508</f>
        <v>9</v>
      </c>
      <c r="H508" s="2">
        <f t="shared" si="89"/>
        <v>0.27272727272727271</v>
      </c>
      <c r="I508" s="11">
        <f>Forst_Wald!M508</f>
        <v>33</v>
      </c>
      <c r="J508" s="11">
        <f>Forst_Wald!N508</f>
        <v>0</v>
      </c>
      <c r="K508" s="36">
        <f t="shared" si="87"/>
        <v>33</v>
      </c>
      <c r="L508" s="34"/>
      <c r="M508" s="34"/>
      <c r="N508" s="34"/>
      <c r="O508" s="34"/>
    </row>
    <row r="509" spans="2:15" s="123" customFormat="1" x14ac:dyDescent="0.2">
      <c r="B509" s="24" t="s">
        <v>225</v>
      </c>
      <c r="C509" s="1">
        <f>Forst_Wald!C509+Forst_Wald!E509</f>
        <v>28</v>
      </c>
      <c r="D509" s="2">
        <f t="shared" si="88"/>
        <v>0.84848484848484851</v>
      </c>
      <c r="E509" s="1">
        <f>Forst_Wald!G509</f>
        <v>2</v>
      </c>
      <c r="F509" s="2">
        <f t="shared" si="88"/>
        <v>6.0606060606060608E-2</v>
      </c>
      <c r="G509" s="1">
        <f>Forst_Wald!I509+Forst_Wald!K509</f>
        <v>3</v>
      </c>
      <c r="H509" s="2">
        <f t="shared" si="89"/>
        <v>9.0909090909090912E-2</v>
      </c>
      <c r="I509" s="11">
        <f>Forst_Wald!M509</f>
        <v>33</v>
      </c>
      <c r="J509" s="11">
        <f>Forst_Wald!N509</f>
        <v>0</v>
      </c>
      <c r="K509" s="36">
        <f t="shared" si="87"/>
        <v>33</v>
      </c>
      <c r="L509" s="34"/>
      <c r="M509" s="34"/>
      <c r="N509" s="34"/>
      <c r="O509" s="34"/>
    </row>
    <row r="510" spans="2:15" s="123" customFormat="1" x14ac:dyDescent="0.2">
      <c r="B510" s="24" t="s">
        <v>226</v>
      </c>
      <c r="C510" s="1">
        <f>Forst_Wald!C510+Forst_Wald!E510</f>
        <v>31</v>
      </c>
      <c r="D510" s="2">
        <f t="shared" si="88"/>
        <v>0.96875</v>
      </c>
      <c r="E510" s="1">
        <f>Forst_Wald!G510</f>
        <v>1</v>
      </c>
      <c r="F510" s="2">
        <f t="shared" si="88"/>
        <v>3.125E-2</v>
      </c>
      <c r="G510" s="1">
        <f>Forst_Wald!I510+Forst_Wald!K510</f>
        <v>0</v>
      </c>
      <c r="H510" s="2">
        <f t="shared" si="89"/>
        <v>0</v>
      </c>
      <c r="I510" s="11">
        <f>Forst_Wald!M510</f>
        <v>32</v>
      </c>
      <c r="J510" s="11">
        <f>Forst_Wald!N510</f>
        <v>1</v>
      </c>
      <c r="K510" s="36">
        <f t="shared" si="87"/>
        <v>33</v>
      </c>
      <c r="L510" s="34"/>
      <c r="M510" s="34"/>
      <c r="N510" s="34"/>
      <c r="O510" s="34"/>
    </row>
    <row r="511" spans="2:15" s="123" customFormat="1" x14ac:dyDescent="0.2">
      <c r="B511" s="119" t="s">
        <v>227</v>
      </c>
      <c r="C511" s="1">
        <f>Forst_Wald!C511+Forst_Wald!E511</f>
        <v>31</v>
      </c>
      <c r="D511" s="2">
        <f t="shared" si="88"/>
        <v>0.93939393939393945</v>
      </c>
      <c r="E511" s="1">
        <f>Forst_Wald!G511</f>
        <v>1</v>
      </c>
      <c r="F511" s="2">
        <f t="shared" si="88"/>
        <v>3.0303030303030304E-2</v>
      </c>
      <c r="G511" s="1">
        <f>Forst_Wald!I511+Forst_Wald!K511</f>
        <v>1</v>
      </c>
      <c r="H511" s="2">
        <f t="shared" si="89"/>
        <v>3.0303030303030304E-2</v>
      </c>
      <c r="I511" s="11">
        <f>Forst_Wald!M511</f>
        <v>33</v>
      </c>
      <c r="J511" s="11">
        <f>Forst_Wald!N511</f>
        <v>0</v>
      </c>
      <c r="K511" s="36">
        <f t="shared" si="87"/>
        <v>33</v>
      </c>
      <c r="L511" s="34"/>
      <c r="M511" s="34"/>
      <c r="N511" s="34"/>
      <c r="O511" s="34"/>
    </row>
    <row r="512" spans="2:15" s="123" customFormat="1" ht="24" x14ac:dyDescent="0.2">
      <c r="B512" s="24" t="s">
        <v>228</v>
      </c>
      <c r="C512" s="1">
        <f>Forst_Wald!C512+Forst_Wald!E512</f>
        <v>12</v>
      </c>
      <c r="D512" s="2">
        <f t="shared" si="88"/>
        <v>0.36363636363636365</v>
      </c>
      <c r="E512" s="1">
        <f>Forst_Wald!G512</f>
        <v>3</v>
      </c>
      <c r="F512" s="2">
        <f t="shared" si="88"/>
        <v>9.0909090909090912E-2</v>
      </c>
      <c r="G512" s="1">
        <f>Forst_Wald!I512+Forst_Wald!K512</f>
        <v>18</v>
      </c>
      <c r="H512" s="2">
        <f t="shared" si="89"/>
        <v>0.54545454545454541</v>
      </c>
      <c r="I512" s="11">
        <f>Forst_Wald!M512</f>
        <v>33</v>
      </c>
      <c r="J512" s="11">
        <f>Forst_Wald!N512</f>
        <v>0</v>
      </c>
      <c r="K512" s="36">
        <f t="shared" si="87"/>
        <v>33</v>
      </c>
      <c r="L512" s="34"/>
      <c r="M512" s="34"/>
      <c r="N512" s="34"/>
      <c r="O512" s="34"/>
    </row>
    <row r="513" spans="2:15" s="123" customFormat="1" x14ac:dyDescent="0.2">
      <c r="B513" s="24" t="s">
        <v>229</v>
      </c>
      <c r="C513" s="1">
        <f>Forst_Wald!C513+Forst_Wald!E513</f>
        <v>10</v>
      </c>
      <c r="D513" s="2">
        <f t="shared" si="88"/>
        <v>0.30303030303030304</v>
      </c>
      <c r="E513" s="1">
        <f>Forst_Wald!G513</f>
        <v>9</v>
      </c>
      <c r="F513" s="2">
        <f t="shared" si="88"/>
        <v>0.27272727272727271</v>
      </c>
      <c r="G513" s="1">
        <f>Forst_Wald!I513+Forst_Wald!K513</f>
        <v>14</v>
      </c>
      <c r="H513" s="2">
        <f t="shared" si="89"/>
        <v>0.42424242424242425</v>
      </c>
      <c r="I513" s="11">
        <f>Forst_Wald!M513</f>
        <v>33</v>
      </c>
      <c r="J513" s="11">
        <f>Forst_Wald!N513</f>
        <v>0</v>
      </c>
      <c r="K513" s="36">
        <f t="shared" si="87"/>
        <v>33</v>
      </c>
      <c r="L513" s="34"/>
      <c r="M513" s="34"/>
      <c r="N513" s="34"/>
      <c r="O513" s="34"/>
    </row>
    <row r="514" spans="2:15" s="123" customFormat="1" x14ac:dyDescent="0.2">
      <c r="B514" s="24" t="s">
        <v>230</v>
      </c>
      <c r="C514" s="1">
        <f>Forst_Wald!C514+Forst_Wald!E514</f>
        <v>19</v>
      </c>
      <c r="D514" s="2">
        <f t="shared" si="88"/>
        <v>0.5757575757575758</v>
      </c>
      <c r="E514" s="1">
        <f>Forst_Wald!G514</f>
        <v>7</v>
      </c>
      <c r="F514" s="2">
        <f t="shared" si="88"/>
        <v>0.21212121212121213</v>
      </c>
      <c r="G514" s="1">
        <f>Forst_Wald!I514+Forst_Wald!K514</f>
        <v>7</v>
      </c>
      <c r="H514" s="2">
        <f t="shared" si="89"/>
        <v>0.21212121212121213</v>
      </c>
      <c r="I514" s="11">
        <f>Forst_Wald!M514</f>
        <v>33</v>
      </c>
      <c r="J514" s="11">
        <f>Forst_Wald!N514</f>
        <v>0</v>
      </c>
      <c r="K514" s="36">
        <f t="shared" si="87"/>
        <v>33</v>
      </c>
      <c r="L514" s="34"/>
      <c r="M514" s="34"/>
      <c r="N514" s="34"/>
      <c r="O514" s="34"/>
    </row>
    <row r="515" spans="2:15" s="123" customFormat="1" x14ac:dyDescent="0.2">
      <c r="B515" s="24" t="s">
        <v>231</v>
      </c>
      <c r="C515" s="1">
        <f>Forst_Wald!C515+Forst_Wald!E515</f>
        <v>22</v>
      </c>
      <c r="D515" s="2">
        <f t="shared" si="88"/>
        <v>0.66666666666666663</v>
      </c>
      <c r="E515" s="1">
        <f>Forst_Wald!G515</f>
        <v>5</v>
      </c>
      <c r="F515" s="2">
        <f t="shared" si="88"/>
        <v>0.15151515151515152</v>
      </c>
      <c r="G515" s="1">
        <f>Forst_Wald!I515+Forst_Wald!K515</f>
        <v>6</v>
      </c>
      <c r="H515" s="2">
        <f t="shared" si="89"/>
        <v>0.18181818181818182</v>
      </c>
      <c r="I515" s="11">
        <f>Forst_Wald!M515</f>
        <v>33</v>
      </c>
      <c r="J515" s="11">
        <f>Forst_Wald!N515</f>
        <v>0</v>
      </c>
      <c r="K515" s="36">
        <f t="shared" si="87"/>
        <v>33</v>
      </c>
      <c r="L515" s="34"/>
      <c r="M515" s="34"/>
      <c r="N515" s="34"/>
      <c r="O515" s="34"/>
    </row>
    <row r="516" spans="2:15" s="123" customFormat="1" x14ac:dyDescent="0.2">
      <c r="B516" s="119" t="s">
        <v>232</v>
      </c>
      <c r="C516" s="1">
        <f>Forst_Wald!C516+Forst_Wald!E516</f>
        <v>23</v>
      </c>
      <c r="D516" s="2">
        <f t="shared" si="88"/>
        <v>0.69696969696969702</v>
      </c>
      <c r="E516" s="1">
        <f>Forst_Wald!G516</f>
        <v>7</v>
      </c>
      <c r="F516" s="2">
        <f t="shared" si="88"/>
        <v>0.21212121212121213</v>
      </c>
      <c r="G516" s="1">
        <f>Forst_Wald!I516+Forst_Wald!K516</f>
        <v>3</v>
      </c>
      <c r="H516" s="2">
        <f t="shared" si="89"/>
        <v>9.0909090909090912E-2</v>
      </c>
      <c r="I516" s="11">
        <f>Forst_Wald!M516</f>
        <v>33</v>
      </c>
      <c r="J516" s="11">
        <f>Forst_Wald!N516</f>
        <v>0</v>
      </c>
      <c r="K516" s="36">
        <f t="shared" si="87"/>
        <v>33</v>
      </c>
      <c r="L516" s="34"/>
      <c r="M516" s="34"/>
      <c r="N516" s="34"/>
      <c r="O516" s="34"/>
    </row>
    <row r="517" spans="2:15" s="123" customFormat="1" x14ac:dyDescent="0.2">
      <c r="B517" s="24" t="s">
        <v>233</v>
      </c>
      <c r="C517" s="1">
        <f>Forst_Wald!C517+Forst_Wald!E517</f>
        <v>13</v>
      </c>
      <c r="D517" s="2">
        <f t="shared" si="88"/>
        <v>0.39393939393939392</v>
      </c>
      <c r="E517" s="1">
        <f>Forst_Wald!G517</f>
        <v>9</v>
      </c>
      <c r="F517" s="2">
        <f t="shared" si="88"/>
        <v>0.27272727272727271</v>
      </c>
      <c r="G517" s="1">
        <f>Forst_Wald!I517+Forst_Wald!K517</f>
        <v>11</v>
      </c>
      <c r="H517" s="2">
        <f t="shared" si="89"/>
        <v>0.33333333333333331</v>
      </c>
      <c r="I517" s="11">
        <f>Forst_Wald!M517</f>
        <v>33</v>
      </c>
      <c r="J517" s="11">
        <f>Forst_Wald!N517</f>
        <v>0</v>
      </c>
      <c r="K517" s="36">
        <f t="shared" si="87"/>
        <v>33</v>
      </c>
      <c r="L517" s="34"/>
      <c r="M517" s="34"/>
      <c r="N517" s="34"/>
      <c r="O517" s="34"/>
    </row>
    <row r="518" spans="2:15" s="123" customFormat="1" x14ac:dyDescent="0.2">
      <c r="B518" s="24" t="s">
        <v>234</v>
      </c>
      <c r="C518" s="1">
        <f>Forst_Wald!C518+Forst_Wald!E518</f>
        <v>26</v>
      </c>
      <c r="D518" s="2">
        <f t="shared" si="88"/>
        <v>0.78787878787878785</v>
      </c>
      <c r="E518" s="1">
        <f>Forst_Wald!G518</f>
        <v>4</v>
      </c>
      <c r="F518" s="2">
        <f t="shared" si="88"/>
        <v>0.12121212121212122</v>
      </c>
      <c r="G518" s="1">
        <f>Forst_Wald!I518+Forst_Wald!K518</f>
        <v>3</v>
      </c>
      <c r="H518" s="2">
        <f t="shared" si="89"/>
        <v>9.0909090909090912E-2</v>
      </c>
      <c r="I518" s="11">
        <f>Forst_Wald!M518</f>
        <v>33</v>
      </c>
      <c r="J518" s="11">
        <f>Forst_Wald!N518</f>
        <v>0</v>
      </c>
      <c r="K518" s="36">
        <f t="shared" si="87"/>
        <v>33</v>
      </c>
      <c r="L518" s="34"/>
      <c r="M518" s="34"/>
      <c r="N518" s="34"/>
      <c r="O518" s="34"/>
    </row>
    <row r="519" spans="2:15" s="123" customFormat="1" x14ac:dyDescent="0.2">
      <c r="B519" s="24" t="s">
        <v>235</v>
      </c>
      <c r="C519" s="1">
        <f>Forst_Wald!C519+Forst_Wald!E519</f>
        <v>28</v>
      </c>
      <c r="D519" s="2">
        <f t="shared" si="88"/>
        <v>0.875</v>
      </c>
      <c r="E519" s="1">
        <f>Forst_Wald!G519</f>
        <v>3</v>
      </c>
      <c r="F519" s="2">
        <f t="shared" si="88"/>
        <v>9.375E-2</v>
      </c>
      <c r="G519" s="1">
        <f>Forst_Wald!I519+Forst_Wald!K519</f>
        <v>1</v>
      </c>
      <c r="H519" s="2">
        <f t="shared" si="89"/>
        <v>3.125E-2</v>
      </c>
      <c r="I519" s="11">
        <f>Forst_Wald!M519</f>
        <v>32</v>
      </c>
      <c r="J519" s="11">
        <f>Forst_Wald!N519</f>
        <v>1</v>
      </c>
      <c r="K519" s="36">
        <f t="shared" si="87"/>
        <v>33</v>
      </c>
      <c r="L519" s="34"/>
      <c r="M519" s="34"/>
      <c r="N519" s="34"/>
      <c r="O519" s="34"/>
    </row>
    <row r="522" spans="2:15" s="123" customFormat="1" x14ac:dyDescent="0.2">
      <c r="B522" s="34"/>
      <c r="C522" s="102" t="s">
        <v>236</v>
      </c>
      <c r="D522" s="34"/>
      <c r="E522" s="34"/>
      <c r="F522" s="34"/>
      <c r="G522" s="34"/>
      <c r="H522" s="34"/>
      <c r="I522" s="34"/>
      <c r="J522" s="34"/>
      <c r="K522" s="34"/>
      <c r="L522" s="34"/>
      <c r="M522" s="34"/>
      <c r="N522" s="34"/>
      <c r="O522" s="34"/>
    </row>
    <row r="524" spans="2:15" s="123" customFormat="1" ht="15" customHeight="1" x14ac:dyDescent="0.2">
      <c r="B524" s="253" t="s">
        <v>219</v>
      </c>
      <c r="C524" s="247" t="s">
        <v>29</v>
      </c>
      <c r="D524" s="248"/>
      <c r="E524" s="248"/>
      <c r="F524" s="248"/>
      <c r="G524" s="248"/>
      <c r="H524" s="248"/>
      <c r="I524" s="248"/>
      <c r="J524" s="248"/>
      <c r="K524" s="248"/>
      <c r="L524" s="178"/>
      <c r="M524" s="25"/>
      <c r="N524" s="25"/>
      <c r="O524" s="25"/>
    </row>
    <row r="525" spans="2:15" s="123" customFormat="1" x14ac:dyDescent="0.2">
      <c r="B525" s="253"/>
      <c r="C525" s="250"/>
      <c r="D525" s="251"/>
      <c r="E525" s="251"/>
      <c r="F525" s="251"/>
      <c r="G525" s="251"/>
      <c r="H525" s="251"/>
      <c r="I525" s="251"/>
      <c r="J525" s="251"/>
      <c r="K525" s="251"/>
      <c r="L525" s="178"/>
      <c r="M525" s="25"/>
      <c r="N525" s="25"/>
      <c r="O525" s="25"/>
    </row>
    <row r="526" spans="2:15" s="123" customFormat="1" ht="48" x14ac:dyDescent="0.2">
      <c r="B526" s="253"/>
      <c r="C526" s="208" t="s">
        <v>342</v>
      </c>
      <c r="D526" s="32"/>
      <c r="E526" s="208"/>
      <c r="F526" s="32"/>
      <c r="G526" s="208" t="s">
        <v>343</v>
      </c>
      <c r="H526" s="32"/>
      <c r="I526" s="208" t="s">
        <v>354</v>
      </c>
      <c r="J526" s="208" t="s">
        <v>5</v>
      </c>
      <c r="K526" s="208" t="s">
        <v>355</v>
      </c>
      <c r="L526" s="34"/>
      <c r="M526" s="34"/>
      <c r="N526" s="34"/>
      <c r="O526" s="34"/>
    </row>
    <row r="527" spans="2:15" s="123" customFormat="1" x14ac:dyDescent="0.2">
      <c r="B527" s="24" t="s">
        <v>226</v>
      </c>
      <c r="C527" s="1">
        <f>Forst_Wald!C527+Forst_Wald!E527</f>
        <v>32</v>
      </c>
      <c r="D527" s="2">
        <f>C527/$I527</f>
        <v>0.94117647058823528</v>
      </c>
      <c r="E527" s="1">
        <f>Forst_Wald!G527</f>
        <v>2</v>
      </c>
      <c r="F527" s="2">
        <f>E527/$I527</f>
        <v>5.8823529411764705E-2</v>
      </c>
      <c r="G527" s="1">
        <f>Forst_Wald!I527+Forst_Wald!K527</f>
        <v>0</v>
      </c>
      <c r="H527" s="2">
        <f>G527/$I527</f>
        <v>0</v>
      </c>
      <c r="I527" s="11">
        <f>Forst_Wald!M527</f>
        <v>34</v>
      </c>
      <c r="J527" s="11">
        <f>Forst_Wald!N527</f>
        <v>4</v>
      </c>
      <c r="K527" s="36">
        <f t="shared" ref="K527:K539" si="90">I527+J527</f>
        <v>38</v>
      </c>
      <c r="L527" s="34"/>
      <c r="M527" s="34"/>
      <c r="N527" s="34"/>
      <c r="O527" s="34"/>
    </row>
    <row r="528" spans="2:15" s="123" customFormat="1" x14ac:dyDescent="0.2">
      <c r="B528" s="24" t="s">
        <v>227</v>
      </c>
      <c r="C528" s="1">
        <f>Forst_Wald!C528+Forst_Wald!E528</f>
        <v>33</v>
      </c>
      <c r="D528" s="2">
        <f t="shared" ref="D528:F539" si="91">C528/$I528</f>
        <v>0.97058823529411764</v>
      </c>
      <c r="E528" s="1">
        <f>Forst_Wald!G528</f>
        <v>1</v>
      </c>
      <c r="F528" s="2">
        <f t="shared" si="91"/>
        <v>2.9411764705882353E-2</v>
      </c>
      <c r="G528" s="1">
        <f>Forst_Wald!I528+Forst_Wald!K528</f>
        <v>0</v>
      </c>
      <c r="H528" s="2">
        <f t="shared" ref="H528:H539" si="92">G528/$I528</f>
        <v>0</v>
      </c>
      <c r="I528" s="11">
        <f>Forst_Wald!M528</f>
        <v>34</v>
      </c>
      <c r="J528" s="11">
        <f>Forst_Wald!N528</f>
        <v>4</v>
      </c>
      <c r="K528" s="36">
        <f t="shared" si="90"/>
        <v>38</v>
      </c>
      <c r="L528" s="34"/>
      <c r="M528" s="34"/>
      <c r="N528" s="34"/>
      <c r="O528" s="34"/>
    </row>
    <row r="529" spans="2:15" s="123" customFormat="1" ht="24" x14ac:dyDescent="0.2">
      <c r="B529" s="26" t="s">
        <v>237</v>
      </c>
      <c r="C529" s="1">
        <f>Forst_Wald!C529+Forst_Wald!E529</f>
        <v>13</v>
      </c>
      <c r="D529" s="2">
        <f t="shared" si="91"/>
        <v>0.37142857142857144</v>
      </c>
      <c r="E529" s="1">
        <f>Forst_Wald!G529</f>
        <v>8</v>
      </c>
      <c r="F529" s="2">
        <f t="shared" si="91"/>
        <v>0.22857142857142856</v>
      </c>
      <c r="G529" s="1">
        <f>Forst_Wald!I529+Forst_Wald!K529</f>
        <v>14</v>
      </c>
      <c r="H529" s="2">
        <f t="shared" si="92"/>
        <v>0.4</v>
      </c>
      <c r="I529" s="11">
        <f>Forst_Wald!M529</f>
        <v>35</v>
      </c>
      <c r="J529" s="11">
        <f>Forst_Wald!N529</f>
        <v>3</v>
      </c>
      <c r="K529" s="36">
        <f t="shared" si="90"/>
        <v>38</v>
      </c>
      <c r="L529" s="34"/>
      <c r="M529" s="34"/>
      <c r="N529" s="34"/>
      <c r="O529" s="34"/>
    </row>
    <row r="530" spans="2:15" s="123" customFormat="1" x14ac:dyDescent="0.2">
      <c r="B530" s="24" t="s">
        <v>229</v>
      </c>
      <c r="C530" s="1">
        <f>Forst_Wald!C530+Forst_Wald!E530</f>
        <v>13</v>
      </c>
      <c r="D530" s="2">
        <f t="shared" si="91"/>
        <v>0.3611111111111111</v>
      </c>
      <c r="E530" s="1">
        <f>Forst_Wald!G530</f>
        <v>11</v>
      </c>
      <c r="F530" s="2">
        <f t="shared" si="91"/>
        <v>0.30555555555555558</v>
      </c>
      <c r="G530" s="1">
        <f>Forst_Wald!I530+Forst_Wald!K530</f>
        <v>12</v>
      </c>
      <c r="H530" s="2">
        <f t="shared" si="92"/>
        <v>0.33333333333333331</v>
      </c>
      <c r="I530" s="11">
        <f>Forst_Wald!M530</f>
        <v>36</v>
      </c>
      <c r="J530" s="11">
        <f>Forst_Wald!N530</f>
        <v>2</v>
      </c>
      <c r="K530" s="36">
        <f t="shared" si="90"/>
        <v>38</v>
      </c>
      <c r="L530" s="34"/>
      <c r="M530" s="34"/>
      <c r="N530" s="34"/>
      <c r="O530" s="34"/>
    </row>
    <row r="531" spans="2:15" s="123" customFormat="1" x14ac:dyDescent="0.2">
      <c r="B531" s="24" t="s">
        <v>230</v>
      </c>
      <c r="C531" s="1">
        <f>Forst_Wald!C531+Forst_Wald!E531</f>
        <v>27</v>
      </c>
      <c r="D531" s="2">
        <f t="shared" si="91"/>
        <v>0.79411764705882348</v>
      </c>
      <c r="E531" s="1">
        <f>Forst_Wald!G531</f>
        <v>5</v>
      </c>
      <c r="F531" s="2">
        <f t="shared" si="91"/>
        <v>0.14705882352941177</v>
      </c>
      <c r="G531" s="1">
        <f>Forst_Wald!I531+Forst_Wald!K531</f>
        <v>2</v>
      </c>
      <c r="H531" s="2">
        <f t="shared" si="92"/>
        <v>5.8823529411764705E-2</v>
      </c>
      <c r="I531" s="11">
        <f>Forst_Wald!M531</f>
        <v>34</v>
      </c>
      <c r="J531" s="11">
        <f>Forst_Wald!N531</f>
        <v>4</v>
      </c>
      <c r="K531" s="36">
        <f t="shared" si="90"/>
        <v>38</v>
      </c>
      <c r="L531" s="34"/>
      <c r="M531" s="34"/>
      <c r="N531" s="34"/>
      <c r="O531" s="34"/>
    </row>
    <row r="532" spans="2:15" s="123" customFormat="1" x14ac:dyDescent="0.2">
      <c r="B532" s="24" t="s">
        <v>231</v>
      </c>
      <c r="C532" s="1">
        <f>Forst_Wald!C532+Forst_Wald!E532</f>
        <v>23</v>
      </c>
      <c r="D532" s="2">
        <f t="shared" si="91"/>
        <v>0.74193548387096775</v>
      </c>
      <c r="E532" s="1">
        <f>Forst_Wald!G532</f>
        <v>3</v>
      </c>
      <c r="F532" s="2">
        <f t="shared" si="91"/>
        <v>9.6774193548387094E-2</v>
      </c>
      <c r="G532" s="1">
        <f>Forst_Wald!I532+Forst_Wald!K532</f>
        <v>5</v>
      </c>
      <c r="H532" s="2">
        <f t="shared" si="92"/>
        <v>0.16129032258064516</v>
      </c>
      <c r="I532" s="11">
        <f>Forst_Wald!M532</f>
        <v>31</v>
      </c>
      <c r="J532" s="11">
        <f>Forst_Wald!N532</f>
        <v>7</v>
      </c>
      <c r="K532" s="36">
        <f t="shared" si="90"/>
        <v>38</v>
      </c>
      <c r="L532" s="34"/>
      <c r="M532" s="34"/>
      <c r="N532" s="34"/>
      <c r="O532" s="34"/>
    </row>
    <row r="533" spans="2:15" s="123" customFormat="1" x14ac:dyDescent="0.2">
      <c r="B533" s="24" t="s">
        <v>232</v>
      </c>
      <c r="C533" s="1">
        <f>Forst_Wald!C533+Forst_Wald!E533</f>
        <v>27</v>
      </c>
      <c r="D533" s="2">
        <f t="shared" si="91"/>
        <v>0.75</v>
      </c>
      <c r="E533" s="1">
        <f>Forst_Wald!G533</f>
        <v>5</v>
      </c>
      <c r="F533" s="2">
        <f t="shared" si="91"/>
        <v>0.1388888888888889</v>
      </c>
      <c r="G533" s="1">
        <f>Forst_Wald!I533+Forst_Wald!K533</f>
        <v>4</v>
      </c>
      <c r="H533" s="2">
        <f t="shared" si="92"/>
        <v>0.1111111111111111</v>
      </c>
      <c r="I533" s="11">
        <f>Forst_Wald!M533</f>
        <v>36</v>
      </c>
      <c r="J533" s="11">
        <f>Forst_Wald!N533</f>
        <v>2</v>
      </c>
      <c r="K533" s="36">
        <f t="shared" si="90"/>
        <v>38</v>
      </c>
      <c r="L533" s="34"/>
      <c r="M533" s="34"/>
      <c r="N533" s="34"/>
      <c r="O533" s="34"/>
    </row>
    <row r="534" spans="2:15" s="123" customFormat="1" x14ac:dyDescent="0.2">
      <c r="B534" s="24" t="s">
        <v>233</v>
      </c>
      <c r="C534" s="1">
        <f>Forst_Wald!C534+Forst_Wald!E534</f>
        <v>22</v>
      </c>
      <c r="D534" s="2">
        <f t="shared" si="91"/>
        <v>0.62857142857142856</v>
      </c>
      <c r="E534" s="1">
        <f>Forst_Wald!G534</f>
        <v>4</v>
      </c>
      <c r="F534" s="2">
        <f t="shared" si="91"/>
        <v>0.11428571428571428</v>
      </c>
      <c r="G534" s="1">
        <f>Forst_Wald!I534+Forst_Wald!K534</f>
        <v>9</v>
      </c>
      <c r="H534" s="2">
        <f t="shared" si="92"/>
        <v>0.25714285714285712</v>
      </c>
      <c r="I534" s="11">
        <f>Forst_Wald!M534</f>
        <v>35</v>
      </c>
      <c r="J534" s="11">
        <f>Forst_Wald!N534</f>
        <v>3</v>
      </c>
      <c r="K534" s="36">
        <f t="shared" si="90"/>
        <v>38</v>
      </c>
      <c r="L534" s="34"/>
      <c r="M534" s="34"/>
      <c r="N534" s="34"/>
      <c r="O534" s="34"/>
    </row>
    <row r="535" spans="2:15" s="123" customFormat="1" x14ac:dyDescent="0.2">
      <c r="B535" s="24" t="s">
        <v>238</v>
      </c>
      <c r="C535" s="1">
        <f>Forst_Wald!C535+Forst_Wald!E535</f>
        <v>23</v>
      </c>
      <c r="D535" s="2">
        <f t="shared" si="91"/>
        <v>0.63888888888888884</v>
      </c>
      <c r="E535" s="1">
        <f>Forst_Wald!G535</f>
        <v>6</v>
      </c>
      <c r="F535" s="2">
        <f t="shared" si="91"/>
        <v>0.16666666666666666</v>
      </c>
      <c r="G535" s="1">
        <f>Forst_Wald!I535+Forst_Wald!K535</f>
        <v>7</v>
      </c>
      <c r="H535" s="2">
        <f t="shared" si="92"/>
        <v>0.19444444444444445</v>
      </c>
      <c r="I535" s="11">
        <f>Forst_Wald!M535</f>
        <v>36</v>
      </c>
      <c r="J535" s="11">
        <f>Forst_Wald!N535</f>
        <v>2</v>
      </c>
      <c r="K535" s="36">
        <f t="shared" si="90"/>
        <v>38</v>
      </c>
      <c r="L535" s="34"/>
      <c r="M535" s="34"/>
      <c r="N535" s="34"/>
      <c r="O535" s="34"/>
    </row>
    <row r="536" spans="2:15" s="123" customFormat="1" x14ac:dyDescent="0.2">
      <c r="B536" s="24" t="s">
        <v>235</v>
      </c>
      <c r="C536" s="1">
        <f>Forst_Wald!C536+Forst_Wald!E536</f>
        <v>19</v>
      </c>
      <c r="D536" s="2">
        <f t="shared" si="91"/>
        <v>0.52777777777777779</v>
      </c>
      <c r="E536" s="1">
        <f>Forst_Wald!G536</f>
        <v>7</v>
      </c>
      <c r="F536" s="2">
        <f t="shared" si="91"/>
        <v>0.19444444444444445</v>
      </c>
      <c r="G536" s="1">
        <f>Forst_Wald!I536+Forst_Wald!K536</f>
        <v>10</v>
      </c>
      <c r="H536" s="2">
        <f t="shared" si="92"/>
        <v>0.27777777777777779</v>
      </c>
      <c r="I536" s="11">
        <f>Forst_Wald!M536</f>
        <v>36</v>
      </c>
      <c r="J536" s="11">
        <f>Forst_Wald!N536</f>
        <v>2</v>
      </c>
      <c r="K536" s="36">
        <f t="shared" si="90"/>
        <v>38</v>
      </c>
      <c r="L536" s="34"/>
      <c r="M536" s="34"/>
      <c r="N536" s="34"/>
      <c r="O536" s="34"/>
    </row>
    <row r="537" spans="2:15" s="123" customFormat="1" ht="24" x14ac:dyDescent="0.2">
      <c r="B537" s="24" t="s">
        <v>239</v>
      </c>
      <c r="C537" s="1">
        <f>Forst_Wald!C537+Forst_Wald!E537</f>
        <v>18</v>
      </c>
      <c r="D537" s="2">
        <f t="shared" si="91"/>
        <v>0.5</v>
      </c>
      <c r="E537" s="1">
        <f>Forst_Wald!G537</f>
        <v>7</v>
      </c>
      <c r="F537" s="2">
        <f t="shared" si="91"/>
        <v>0.19444444444444445</v>
      </c>
      <c r="G537" s="1">
        <f>Forst_Wald!I537+Forst_Wald!K537</f>
        <v>11</v>
      </c>
      <c r="H537" s="2">
        <f t="shared" si="92"/>
        <v>0.30555555555555558</v>
      </c>
      <c r="I537" s="11">
        <f>Forst_Wald!M537</f>
        <v>36</v>
      </c>
      <c r="J537" s="11">
        <f>Forst_Wald!N537</f>
        <v>2</v>
      </c>
      <c r="K537" s="36">
        <f t="shared" si="90"/>
        <v>38</v>
      </c>
      <c r="L537" s="34"/>
      <c r="M537" s="34"/>
      <c r="N537" s="34"/>
      <c r="O537" s="34"/>
    </row>
    <row r="538" spans="2:15" s="123" customFormat="1" ht="24" x14ac:dyDescent="0.2">
      <c r="B538" s="26" t="s">
        <v>240</v>
      </c>
      <c r="C538" s="1">
        <f>Forst_Wald!C538+Forst_Wald!E538</f>
        <v>7</v>
      </c>
      <c r="D538" s="2">
        <f t="shared" si="91"/>
        <v>0.63636363636363635</v>
      </c>
      <c r="E538" s="1">
        <f>Forst_Wald!G538</f>
        <v>1</v>
      </c>
      <c r="F538" s="2">
        <f t="shared" si="91"/>
        <v>9.0909090909090912E-2</v>
      </c>
      <c r="G538" s="1">
        <f>Forst_Wald!I538+Forst_Wald!K538</f>
        <v>3</v>
      </c>
      <c r="H538" s="2">
        <f t="shared" si="92"/>
        <v>0.27272727272727271</v>
      </c>
      <c r="I538" s="11">
        <f>Forst_Wald!M538</f>
        <v>11</v>
      </c>
      <c r="J538" s="11">
        <f>Forst_Wald!N538</f>
        <v>27</v>
      </c>
      <c r="K538" s="36">
        <f t="shared" si="90"/>
        <v>38</v>
      </c>
      <c r="L538" s="34"/>
      <c r="M538" s="34"/>
      <c r="N538" s="34"/>
      <c r="O538" s="34"/>
    </row>
    <row r="539" spans="2:15" s="123" customFormat="1" x14ac:dyDescent="0.2">
      <c r="B539" s="24" t="s">
        <v>241</v>
      </c>
      <c r="C539" s="1">
        <f>Forst_Wald!C539+Forst_Wald!E539</f>
        <v>22</v>
      </c>
      <c r="D539" s="2">
        <f t="shared" si="91"/>
        <v>0.6470588235294118</v>
      </c>
      <c r="E539" s="1">
        <f>Forst_Wald!G539</f>
        <v>10</v>
      </c>
      <c r="F539" s="2">
        <f t="shared" si="91"/>
        <v>0.29411764705882354</v>
      </c>
      <c r="G539" s="1">
        <f>Forst_Wald!I539+Forst_Wald!K539</f>
        <v>2</v>
      </c>
      <c r="H539" s="2">
        <f t="shared" si="92"/>
        <v>5.8823529411764705E-2</v>
      </c>
      <c r="I539" s="11">
        <f>Forst_Wald!M539</f>
        <v>34</v>
      </c>
      <c r="J539" s="11">
        <f>Forst_Wald!N539</f>
        <v>4</v>
      </c>
      <c r="K539" s="36">
        <f t="shared" si="90"/>
        <v>38</v>
      </c>
      <c r="L539" s="34"/>
      <c r="M539" s="34"/>
      <c r="N539" s="34"/>
      <c r="O539" s="34"/>
    </row>
    <row r="540" spans="2:15" s="123" customFormat="1" x14ac:dyDescent="0.2">
      <c r="B540" s="33"/>
      <c r="C540" s="104"/>
      <c r="D540" s="6"/>
      <c r="E540" s="105"/>
      <c r="F540" s="6"/>
      <c r="G540" s="105"/>
      <c r="H540" s="6"/>
      <c r="I540" s="105"/>
      <c r="J540" s="6"/>
      <c r="K540" s="105"/>
      <c r="L540" s="6"/>
      <c r="M540" s="105"/>
      <c r="N540" s="12"/>
      <c r="O540" s="12"/>
    </row>
    <row r="541" spans="2:15" s="123" customFormat="1" x14ac:dyDescent="0.2">
      <c r="B541" s="33"/>
      <c r="C541" s="104"/>
      <c r="D541" s="6"/>
      <c r="E541" s="105"/>
      <c r="F541" s="6"/>
      <c r="G541" s="105"/>
      <c r="H541" s="6"/>
      <c r="I541" s="105"/>
      <c r="J541" s="6"/>
      <c r="K541" s="105"/>
      <c r="L541" s="6"/>
      <c r="M541" s="105"/>
      <c r="N541" s="12"/>
      <c r="O541" s="12"/>
    </row>
    <row r="542" spans="2:15" s="123" customFormat="1" x14ac:dyDescent="0.2">
      <c r="B542" s="34"/>
      <c r="C542" s="102" t="s">
        <v>242</v>
      </c>
      <c r="D542" s="34"/>
      <c r="E542" s="34"/>
      <c r="F542" s="34"/>
      <c r="G542" s="34"/>
      <c r="H542" s="34"/>
      <c r="I542" s="34"/>
      <c r="J542" s="34"/>
      <c r="K542" s="34"/>
      <c r="L542" s="34"/>
      <c r="M542" s="34"/>
      <c r="N542" s="34"/>
      <c r="O542" s="34"/>
    </row>
    <row r="544" spans="2:15" s="123" customFormat="1" x14ac:dyDescent="0.2">
      <c r="B544" s="34"/>
      <c r="C544" s="102" t="s">
        <v>243</v>
      </c>
      <c r="D544" s="34"/>
      <c r="E544" s="34"/>
      <c r="F544" s="34"/>
      <c r="G544" s="34"/>
      <c r="H544" s="34"/>
      <c r="I544" s="34"/>
      <c r="J544" s="34"/>
      <c r="K544" s="34"/>
      <c r="L544" s="34"/>
      <c r="M544" s="34"/>
      <c r="N544" s="34"/>
      <c r="O544" s="34"/>
    </row>
    <row r="546" spans="2:16" ht="15" customHeight="1" x14ac:dyDescent="0.2">
      <c r="B546" s="253" t="s">
        <v>244</v>
      </c>
      <c r="C546" s="257" t="s">
        <v>27</v>
      </c>
      <c r="D546" s="257"/>
      <c r="E546" s="257"/>
      <c r="F546" s="257"/>
      <c r="G546" s="257"/>
      <c r="H546" s="257"/>
      <c r="I546" s="257"/>
      <c r="J546" s="257"/>
      <c r="K546" s="257"/>
      <c r="P546" s="34"/>
    </row>
    <row r="547" spans="2:16" x14ac:dyDescent="0.2">
      <c r="B547" s="253"/>
      <c r="C547" s="257"/>
      <c r="D547" s="257"/>
      <c r="E547" s="257"/>
      <c r="F547" s="257"/>
      <c r="G547" s="257"/>
      <c r="H547" s="257"/>
      <c r="I547" s="257"/>
      <c r="J547" s="257"/>
      <c r="K547" s="257"/>
      <c r="P547" s="34"/>
    </row>
    <row r="548" spans="2:16" ht="48" x14ac:dyDescent="0.2">
      <c r="B548" s="253"/>
      <c r="C548" s="208" t="s">
        <v>245</v>
      </c>
      <c r="D548" s="32"/>
      <c r="E548" s="208" t="s">
        <v>246</v>
      </c>
      <c r="F548" s="32"/>
      <c r="G548" s="208" t="s">
        <v>247</v>
      </c>
      <c r="H548" s="32"/>
      <c r="I548" s="208" t="s">
        <v>354</v>
      </c>
      <c r="J548" s="208" t="s">
        <v>5</v>
      </c>
      <c r="K548" s="208" t="s">
        <v>355</v>
      </c>
      <c r="P548" s="34"/>
    </row>
    <row r="549" spans="2:16" x14ac:dyDescent="0.2">
      <c r="B549" s="24" t="s">
        <v>248</v>
      </c>
      <c r="C549" s="1">
        <f>Forst_Wald!C549</f>
        <v>1</v>
      </c>
      <c r="D549" s="2">
        <f>C549/$I$549</f>
        <v>1.4084507042253521E-2</v>
      </c>
      <c r="E549" s="1">
        <f>Forst_Wald!E549</f>
        <v>17</v>
      </c>
      <c r="F549" s="2">
        <f>E549/$I$549</f>
        <v>0.23943661971830985</v>
      </c>
      <c r="G549" s="1">
        <f>Forst_Wald!G549</f>
        <v>53</v>
      </c>
      <c r="H549" s="2">
        <f>G549/$I$549</f>
        <v>0.74647887323943662</v>
      </c>
      <c r="I549" s="36">
        <f>C549+E549+G549</f>
        <v>71</v>
      </c>
      <c r="J549" s="10">
        <f>Forst_Wald!J549</f>
        <v>0</v>
      </c>
      <c r="K549" s="36">
        <f>I549+J549</f>
        <v>71</v>
      </c>
      <c r="L549" s="103"/>
      <c r="P549" s="34"/>
    </row>
    <row r="550" spans="2:16" x14ac:dyDescent="0.2">
      <c r="B550" s="24" t="s">
        <v>249</v>
      </c>
      <c r="C550" s="1">
        <f>Forst_Wald!C550</f>
        <v>8</v>
      </c>
      <c r="D550" s="2">
        <f>C550/$I$550</f>
        <v>0.11267605633802817</v>
      </c>
      <c r="E550" s="1">
        <f>Forst_Wald!E550</f>
        <v>33</v>
      </c>
      <c r="F550" s="2">
        <f>E550/$I$550</f>
        <v>0.46478873239436619</v>
      </c>
      <c r="G550" s="1">
        <f>Forst_Wald!G550</f>
        <v>30</v>
      </c>
      <c r="H550" s="2">
        <f>G550/$I$550</f>
        <v>0.42253521126760563</v>
      </c>
      <c r="I550" s="36">
        <f t="shared" ref="I550:I554" si="93">C550+E550+G550</f>
        <v>71</v>
      </c>
      <c r="J550" s="10">
        <f>Forst_Wald!J550</f>
        <v>0</v>
      </c>
      <c r="K550" s="36">
        <f t="shared" ref="K550:K554" si="94">I550+J550</f>
        <v>71</v>
      </c>
      <c r="L550" s="103"/>
      <c r="P550" s="34"/>
    </row>
    <row r="551" spans="2:16" ht="24" x14ac:dyDescent="0.2">
      <c r="B551" s="24" t="s">
        <v>250</v>
      </c>
      <c r="C551" s="1">
        <f>Forst_Wald!C551</f>
        <v>3</v>
      </c>
      <c r="D551" s="2">
        <f>C551/$I$551</f>
        <v>4.4776119402985072E-2</v>
      </c>
      <c r="E551" s="1">
        <f>Forst_Wald!E551</f>
        <v>25</v>
      </c>
      <c r="F551" s="2">
        <f>E551/$I$551</f>
        <v>0.37313432835820898</v>
      </c>
      <c r="G551" s="1">
        <f>Forst_Wald!G551</f>
        <v>39</v>
      </c>
      <c r="H551" s="2">
        <f>G551/$I$551</f>
        <v>0.58208955223880599</v>
      </c>
      <c r="I551" s="36">
        <f t="shared" si="93"/>
        <v>67</v>
      </c>
      <c r="J551" s="10">
        <f>Forst_Wald!J551</f>
        <v>4</v>
      </c>
      <c r="K551" s="36">
        <f t="shared" si="94"/>
        <v>71</v>
      </c>
      <c r="L551" s="103"/>
      <c r="P551" s="34"/>
    </row>
    <row r="552" spans="2:16" x14ac:dyDescent="0.2">
      <c r="B552" s="24" t="s">
        <v>251</v>
      </c>
      <c r="C552" s="1">
        <f>Forst_Wald!C552</f>
        <v>0</v>
      </c>
      <c r="D552" s="2">
        <f>C552/$I$552</f>
        <v>0</v>
      </c>
      <c r="E552" s="1">
        <f>Forst_Wald!E552</f>
        <v>23</v>
      </c>
      <c r="F552" s="2">
        <f>E552/$I$552</f>
        <v>0.6216216216216216</v>
      </c>
      <c r="G552" s="1">
        <f>Forst_Wald!G552</f>
        <v>14</v>
      </c>
      <c r="H552" s="2">
        <f>G552/$I$552</f>
        <v>0.3783783783783784</v>
      </c>
      <c r="I552" s="36">
        <f t="shared" si="93"/>
        <v>37</v>
      </c>
      <c r="J552" s="10">
        <f>Forst_Wald!J552</f>
        <v>34</v>
      </c>
      <c r="K552" s="36">
        <f t="shared" si="94"/>
        <v>71</v>
      </c>
      <c r="L552" s="103"/>
      <c r="P552" s="34"/>
    </row>
    <row r="553" spans="2:16" x14ac:dyDescent="0.2">
      <c r="B553" s="24" t="s">
        <v>252</v>
      </c>
      <c r="C553" s="1">
        <f>Forst_Wald!C553</f>
        <v>4</v>
      </c>
      <c r="D553" s="2">
        <f>C553/$I$553</f>
        <v>0.1111111111111111</v>
      </c>
      <c r="E553" s="1">
        <f>Forst_Wald!E553</f>
        <v>18</v>
      </c>
      <c r="F553" s="2">
        <f>E553/$I$553</f>
        <v>0.5</v>
      </c>
      <c r="G553" s="1">
        <f>Forst_Wald!G553</f>
        <v>14</v>
      </c>
      <c r="H553" s="2">
        <f>G553/$I$553</f>
        <v>0.3888888888888889</v>
      </c>
      <c r="I553" s="36">
        <f t="shared" si="93"/>
        <v>36</v>
      </c>
      <c r="J553" s="10">
        <f>Forst_Wald!J553</f>
        <v>35</v>
      </c>
      <c r="K553" s="36">
        <f t="shared" si="94"/>
        <v>71</v>
      </c>
      <c r="L553" s="103"/>
      <c r="P553" s="34"/>
    </row>
    <row r="554" spans="2:16" x14ac:dyDescent="0.2">
      <c r="B554" s="24" t="s">
        <v>253</v>
      </c>
      <c r="C554" s="1">
        <f>Forst_Wald!C554</f>
        <v>4</v>
      </c>
      <c r="D554" s="2">
        <f>C554/$I$554</f>
        <v>5.9701492537313432E-2</v>
      </c>
      <c r="E554" s="1">
        <f>Forst_Wald!E554</f>
        <v>45</v>
      </c>
      <c r="F554" s="2">
        <f>E554/$I$554</f>
        <v>0.67164179104477617</v>
      </c>
      <c r="G554" s="1">
        <f>Forst_Wald!G554</f>
        <v>18</v>
      </c>
      <c r="H554" s="2">
        <f>G554/$I$554</f>
        <v>0.26865671641791045</v>
      </c>
      <c r="I554" s="36">
        <f t="shared" si="93"/>
        <v>67</v>
      </c>
      <c r="J554" s="10">
        <f>Forst_Wald!J554</f>
        <v>4</v>
      </c>
      <c r="K554" s="36">
        <f t="shared" si="94"/>
        <v>71</v>
      </c>
      <c r="L554" s="103"/>
      <c r="P554" s="34"/>
    </row>
    <row r="557" spans="2:16" x14ac:dyDescent="0.2">
      <c r="B557" s="102"/>
      <c r="C557" s="102" t="s">
        <v>254</v>
      </c>
      <c r="P557" s="34"/>
    </row>
    <row r="559" spans="2:16" ht="15" customHeight="1" x14ac:dyDescent="0.2">
      <c r="B559" s="253" t="s">
        <v>244</v>
      </c>
      <c r="C559" s="257" t="s">
        <v>28</v>
      </c>
      <c r="D559" s="257"/>
      <c r="E559" s="257"/>
      <c r="F559" s="257"/>
      <c r="G559" s="257"/>
      <c r="H559" s="257"/>
      <c r="I559" s="257"/>
      <c r="J559" s="257"/>
      <c r="K559" s="257"/>
      <c r="P559" s="34"/>
    </row>
    <row r="560" spans="2:16" x14ac:dyDescent="0.2">
      <c r="B560" s="253"/>
      <c r="C560" s="257"/>
      <c r="D560" s="257"/>
      <c r="E560" s="257"/>
      <c r="F560" s="257"/>
      <c r="G560" s="257"/>
      <c r="H560" s="257"/>
      <c r="I560" s="257"/>
      <c r="J560" s="257"/>
      <c r="K560" s="257"/>
      <c r="P560" s="34"/>
    </row>
    <row r="561" spans="2:16" ht="48" x14ac:dyDescent="0.2">
      <c r="B561" s="253"/>
      <c r="C561" s="208" t="s">
        <v>245</v>
      </c>
      <c r="D561" s="32"/>
      <c r="E561" s="208" t="s">
        <v>246</v>
      </c>
      <c r="F561" s="32"/>
      <c r="G561" s="208" t="s">
        <v>247</v>
      </c>
      <c r="H561" s="32"/>
      <c r="I561" s="208" t="s">
        <v>354</v>
      </c>
      <c r="J561" s="208" t="s">
        <v>5</v>
      </c>
      <c r="K561" s="208" t="s">
        <v>355</v>
      </c>
      <c r="P561" s="34"/>
    </row>
    <row r="562" spans="2:16" x14ac:dyDescent="0.2">
      <c r="B562" s="24" t="s">
        <v>255</v>
      </c>
      <c r="C562" s="1">
        <f>Forst_Wald!C562</f>
        <v>0</v>
      </c>
      <c r="D562" s="2">
        <f>C562/$I$562</f>
        <v>0</v>
      </c>
      <c r="E562" s="1">
        <f>Forst_Wald!E562</f>
        <v>11</v>
      </c>
      <c r="F562" s="2">
        <f>E562/$I$562</f>
        <v>0.33333333333333331</v>
      </c>
      <c r="G562" s="1">
        <f>Forst_Wald!G562</f>
        <v>22</v>
      </c>
      <c r="H562" s="2">
        <f>G562/$I$562</f>
        <v>0.66666666666666663</v>
      </c>
      <c r="I562" s="36">
        <f t="shared" ref="I562:I565" si="95">C562+E562+G562</f>
        <v>33</v>
      </c>
      <c r="J562" s="10">
        <f>Forst_Wald!J562</f>
        <v>0</v>
      </c>
      <c r="K562" s="36">
        <f t="shared" ref="K562:K565" si="96">I562+J562</f>
        <v>33</v>
      </c>
      <c r="L562" s="103"/>
      <c r="P562" s="34"/>
    </row>
    <row r="563" spans="2:16" x14ac:dyDescent="0.2">
      <c r="B563" s="24" t="s">
        <v>249</v>
      </c>
      <c r="C563" s="1">
        <f>Forst_Wald!C563</f>
        <v>0</v>
      </c>
      <c r="D563" s="2">
        <f>C563/$I$563</f>
        <v>0</v>
      </c>
      <c r="E563" s="1">
        <f>Forst_Wald!E563</f>
        <v>13</v>
      </c>
      <c r="F563" s="2">
        <f>E563/$I$563</f>
        <v>0.39393939393939392</v>
      </c>
      <c r="G563" s="1">
        <f>Forst_Wald!G563</f>
        <v>20</v>
      </c>
      <c r="H563" s="2">
        <f>G563/$I$563</f>
        <v>0.60606060606060608</v>
      </c>
      <c r="I563" s="36">
        <f t="shared" si="95"/>
        <v>33</v>
      </c>
      <c r="J563" s="10">
        <f>Forst_Wald!J563</f>
        <v>0</v>
      </c>
      <c r="K563" s="36">
        <f t="shared" si="96"/>
        <v>33</v>
      </c>
      <c r="L563" s="103"/>
      <c r="P563" s="34"/>
    </row>
    <row r="564" spans="2:16" ht="24" x14ac:dyDescent="0.2">
      <c r="B564" s="24" t="s">
        <v>250</v>
      </c>
      <c r="C564" s="1">
        <f>Forst_Wald!C564</f>
        <v>1</v>
      </c>
      <c r="D564" s="2">
        <f>C564/$I$564</f>
        <v>3.125E-2</v>
      </c>
      <c r="E564" s="1">
        <f>Forst_Wald!E564</f>
        <v>10</v>
      </c>
      <c r="F564" s="2">
        <f>E564/$I$564</f>
        <v>0.3125</v>
      </c>
      <c r="G564" s="1">
        <f>Forst_Wald!G564</f>
        <v>21</v>
      </c>
      <c r="H564" s="2">
        <f>G564/$I$564</f>
        <v>0.65625</v>
      </c>
      <c r="I564" s="36">
        <f t="shared" si="95"/>
        <v>32</v>
      </c>
      <c r="J564" s="10">
        <f>Forst_Wald!J564</f>
        <v>1</v>
      </c>
      <c r="K564" s="36">
        <f t="shared" si="96"/>
        <v>33</v>
      </c>
      <c r="L564" s="103"/>
      <c r="P564" s="34"/>
    </row>
    <row r="565" spans="2:16" x14ac:dyDescent="0.2">
      <c r="B565" s="24" t="s">
        <v>253</v>
      </c>
      <c r="C565" s="1">
        <f>Forst_Wald!C565</f>
        <v>1</v>
      </c>
      <c r="D565" s="2">
        <f>C565/$I$565</f>
        <v>3.2258064516129031E-2</v>
      </c>
      <c r="E565" s="1">
        <f>Forst_Wald!E565</f>
        <v>20</v>
      </c>
      <c r="F565" s="2">
        <f>E565/$I$565</f>
        <v>0.64516129032258063</v>
      </c>
      <c r="G565" s="1">
        <f>Forst_Wald!G565</f>
        <v>10</v>
      </c>
      <c r="H565" s="2">
        <f>G565/$I$565</f>
        <v>0.32258064516129031</v>
      </c>
      <c r="I565" s="36">
        <f t="shared" si="95"/>
        <v>31</v>
      </c>
      <c r="J565" s="10">
        <f>Forst_Wald!J565</f>
        <v>2</v>
      </c>
      <c r="K565" s="36">
        <f t="shared" si="96"/>
        <v>33</v>
      </c>
      <c r="L565" s="103"/>
      <c r="P565" s="34"/>
    </row>
    <row r="566" spans="2:16" x14ac:dyDescent="0.2">
      <c r="L566" s="103"/>
      <c r="P566" s="34"/>
    </row>
    <row r="567" spans="2:16" x14ac:dyDescent="0.2">
      <c r="L567" s="103"/>
      <c r="P567" s="34"/>
    </row>
    <row r="568" spans="2:16" x14ac:dyDescent="0.2">
      <c r="C568" s="102" t="s">
        <v>256</v>
      </c>
      <c r="P568" s="34"/>
    </row>
    <row r="570" spans="2:16" ht="15" customHeight="1" x14ac:dyDescent="0.2">
      <c r="B570" s="253" t="s">
        <v>244</v>
      </c>
      <c r="C570" s="257" t="s">
        <v>29</v>
      </c>
      <c r="D570" s="257"/>
      <c r="E570" s="257"/>
      <c r="F570" s="257"/>
      <c r="G570" s="257"/>
      <c r="H570" s="257"/>
      <c r="I570" s="257"/>
      <c r="J570" s="257"/>
      <c r="K570" s="257"/>
      <c r="P570" s="34"/>
    </row>
    <row r="571" spans="2:16" x14ac:dyDescent="0.2">
      <c r="B571" s="253"/>
      <c r="C571" s="257"/>
      <c r="D571" s="257"/>
      <c r="E571" s="257"/>
      <c r="F571" s="257"/>
      <c r="G571" s="257"/>
      <c r="H571" s="257"/>
      <c r="I571" s="257"/>
      <c r="J571" s="257"/>
      <c r="K571" s="257"/>
      <c r="P571" s="34"/>
    </row>
    <row r="572" spans="2:16" ht="34.9" customHeight="1" x14ac:dyDescent="0.2">
      <c r="B572" s="253"/>
      <c r="C572" s="208" t="s">
        <v>245</v>
      </c>
      <c r="D572" s="32"/>
      <c r="E572" s="208" t="s">
        <v>246</v>
      </c>
      <c r="F572" s="32"/>
      <c r="G572" s="208" t="s">
        <v>247</v>
      </c>
      <c r="H572" s="32"/>
      <c r="I572" s="208" t="s">
        <v>354</v>
      </c>
      <c r="J572" s="208" t="s">
        <v>5</v>
      </c>
      <c r="K572" s="208" t="s">
        <v>355</v>
      </c>
      <c r="P572" s="34"/>
    </row>
    <row r="573" spans="2:16" x14ac:dyDescent="0.2">
      <c r="B573" s="24" t="s">
        <v>257</v>
      </c>
      <c r="C573" s="1">
        <f>Forst_Wald!C573</f>
        <v>1</v>
      </c>
      <c r="D573" s="2">
        <f>C573/$I$573</f>
        <v>2.6315789473684209E-2</v>
      </c>
      <c r="E573" s="1">
        <f>Forst_Wald!E573</f>
        <v>6</v>
      </c>
      <c r="F573" s="2">
        <f>E573/$I$573</f>
        <v>0.15789473684210525</v>
      </c>
      <c r="G573" s="1">
        <f>Forst_Wald!G573</f>
        <v>31</v>
      </c>
      <c r="H573" s="2">
        <f>G573/$I$573</f>
        <v>0.81578947368421051</v>
      </c>
      <c r="I573" s="36">
        <f t="shared" ref="I573:I578" si="97">C573+E573+G573</f>
        <v>38</v>
      </c>
      <c r="J573" s="10">
        <f>Forst_Wald!J573</f>
        <v>0</v>
      </c>
      <c r="K573" s="36">
        <f t="shared" ref="K573:K578" si="98">I573+J573</f>
        <v>38</v>
      </c>
      <c r="L573" s="103"/>
      <c r="P573" s="34"/>
    </row>
    <row r="574" spans="2:16" x14ac:dyDescent="0.2">
      <c r="B574" s="24" t="s">
        <v>249</v>
      </c>
      <c r="C574" s="1">
        <f>Forst_Wald!C574</f>
        <v>8</v>
      </c>
      <c r="D574" s="2">
        <f>C574/$I$574</f>
        <v>0.21052631578947367</v>
      </c>
      <c r="E574" s="1">
        <f>Forst_Wald!E574</f>
        <v>20</v>
      </c>
      <c r="F574" s="2">
        <f>E574/$I$574</f>
        <v>0.52631578947368418</v>
      </c>
      <c r="G574" s="1">
        <f>Forst_Wald!G574</f>
        <v>10</v>
      </c>
      <c r="H574" s="2">
        <f>G574/$I$574</f>
        <v>0.26315789473684209</v>
      </c>
      <c r="I574" s="36">
        <f t="shared" si="97"/>
        <v>38</v>
      </c>
      <c r="J574" s="10">
        <f>Forst_Wald!J574</f>
        <v>0</v>
      </c>
      <c r="K574" s="36">
        <f t="shared" si="98"/>
        <v>38</v>
      </c>
      <c r="L574" s="103"/>
      <c r="P574" s="34"/>
    </row>
    <row r="575" spans="2:16" ht="24" x14ac:dyDescent="0.2">
      <c r="B575" s="24" t="s">
        <v>250</v>
      </c>
      <c r="C575" s="1">
        <f>Forst_Wald!C575</f>
        <v>2</v>
      </c>
      <c r="D575" s="2">
        <f>C575/$I$575</f>
        <v>5.7142857142857141E-2</v>
      </c>
      <c r="E575" s="1">
        <f>Forst_Wald!E575</f>
        <v>15</v>
      </c>
      <c r="F575" s="2">
        <f>E575/$I$575</f>
        <v>0.42857142857142855</v>
      </c>
      <c r="G575" s="1">
        <f>Forst_Wald!G575</f>
        <v>18</v>
      </c>
      <c r="H575" s="2">
        <f>G575/$I$575</f>
        <v>0.51428571428571423</v>
      </c>
      <c r="I575" s="36">
        <f t="shared" si="97"/>
        <v>35</v>
      </c>
      <c r="J575" s="10">
        <f>Forst_Wald!J575</f>
        <v>3</v>
      </c>
      <c r="K575" s="36">
        <f t="shared" si="98"/>
        <v>38</v>
      </c>
      <c r="L575" s="103"/>
      <c r="P575" s="34"/>
    </row>
    <row r="576" spans="2:16" x14ac:dyDescent="0.2">
      <c r="B576" s="24" t="s">
        <v>251</v>
      </c>
      <c r="C576" s="1">
        <f>Forst_Wald!C576</f>
        <v>0</v>
      </c>
      <c r="D576" s="2">
        <f>C576/$I$576</f>
        <v>0</v>
      </c>
      <c r="E576" s="1">
        <f>Forst_Wald!E576</f>
        <v>23</v>
      </c>
      <c r="F576" s="2">
        <f>E576/$I$576</f>
        <v>0.6216216216216216</v>
      </c>
      <c r="G576" s="1">
        <f>Forst_Wald!G576</f>
        <v>14</v>
      </c>
      <c r="H576" s="2">
        <f>G576/$I$576</f>
        <v>0.3783783783783784</v>
      </c>
      <c r="I576" s="36">
        <f t="shared" si="97"/>
        <v>37</v>
      </c>
      <c r="J576" s="10">
        <f>Forst_Wald!J576</f>
        <v>1</v>
      </c>
      <c r="K576" s="36">
        <f t="shared" si="98"/>
        <v>38</v>
      </c>
      <c r="L576" s="103"/>
      <c r="P576" s="34"/>
    </row>
    <row r="577" spans="2:16" x14ac:dyDescent="0.2">
      <c r="B577" s="24" t="s">
        <v>252</v>
      </c>
      <c r="C577" s="1">
        <f>Forst_Wald!C577</f>
        <v>4</v>
      </c>
      <c r="D577" s="2">
        <f>C577/$I$577</f>
        <v>0.1111111111111111</v>
      </c>
      <c r="E577" s="1">
        <f>Forst_Wald!E577</f>
        <v>18</v>
      </c>
      <c r="F577" s="2">
        <f>E577/$I$577</f>
        <v>0.5</v>
      </c>
      <c r="G577" s="1">
        <f>Forst_Wald!G577</f>
        <v>14</v>
      </c>
      <c r="H577" s="2">
        <f>G577/$I$577</f>
        <v>0.3888888888888889</v>
      </c>
      <c r="I577" s="36">
        <f t="shared" si="97"/>
        <v>36</v>
      </c>
      <c r="J577" s="10">
        <f>Forst_Wald!J577</f>
        <v>2</v>
      </c>
      <c r="K577" s="36">
        <f t="shared" si="98"/>
        <v>38</v>
      </c>
      <c r="L577" s="103"/>
      <c r="P577" s="34"/>
    </row>
    <row r="578" spans="2:16" x14ac:dyDescent="0.2">
      <c r="B578" s="24" t="s">
        <v>253</v>
      </c>
      <c r="C578" s="1">
        <f>Forst_Wald!C578</f>
        <v>3</v>
      </c>
      <c r="D578" s="2">
        <f>C578/$I$578</f>
        <v>8.3333333333333329E-2</v>
      </c>
      <c r="E578" s="1">
        <f>Forst_Wald!E578</f>
        <v>25</v>
      </c>
      <c r="F578" s="2">
        <f>E578/$I$578</f>
        <v>0.69444444444444442</v>
      </c>
      <c r="G578" s="1">
        <f>Forst_Wald!G578</f>
        <v>8</v>
      </c>
      <c r="H578" s="2">
        <f>G578/$I$578</f>
        <v>0.22222222222222221</v>
      </c>
      <c r="I578" s="36">
        <f t="shared" si="97"/>
        <v>36</v>
      </c>
      <c r="J578" s="10">
        <f>Forst_Wald!J578</f>
        <v>2</v>
      </c>
      <c r="K578" s="36">
        <f t="shared" si="98"/>
        <v>38</v>
      </c>
      <c r="L578" s="103"/>
      <c r="P578" s="34"/>
    </row>
    <row r="583" spans="2:16" ht="15" customHeight="1" x14ac:dyDescent="0.2">
      <c r="P583" s="34"/>
    </row>
  </sheetData>
  <mergeCells count="119">
    <mergeCell ref="B559:B561"/>
    <mergeCell ref="C559:K560"/>
    <mergeCell ref="B570:B572"/>
    <mergeCell ref="C570:K571"/>
    <mergeCell ref="B503:B505"/>
    <mergeCell ref="C503:K504"/>
    <mergeCell ref="B524:B526"/>
    <mergeCell ref="C524:K525"/>
    <mergeCell ref="B546:B548"/>
    <mergeCell ref="C546:K547"/>
    <mergeCell ref="B461:B463"/>
    <mergeCell ref="C461:K462"/>
    <mergeCell ref="B473:B475"/>
    <mergeCell ref="C473:K474"/>
    <mergeCell ref="B486:B488"/>
    <mergeCell ref="C486:K487"/>
    <mergeCell ref="B424:B426"/>
    <mergeCell ref="C424:O425"/>
    <mergeCell ref="B442:B444"/>
    <mergeCell ref="C442:M443"/>
    <mergeCell ref="B454:B455"/>
    <mergeCell ref="C454:G454"/>
    <mergeCell ref="B381:B383"/>
    <mergeCell ref="C381:K382"/>
    <mergeCell ref="B398:B400"/>
    <mergeCell ref="C398:G399"/>
    <mergeCell ref="B406:B408"/>
    <mergeCell ref="C406:K407"/>
    <mergeCell ref="B338:B340"/>
    <mergeCell ref="C338:K339"/>
    <mergeCell ref="B350:B352"/>
    <mergeCell ref="C350:K351"/>
    <mergeCell ref="B374:B375"/>
    <mergeCell ref="C374:I374"/>
    <mergeCell ref="B296:B298"/>
    <mergeCell ref="C296:K297"/>
    <mergeCell ref="B310:B311"/>
    <mergeCell ref="C310:I311"/>
    <mergeCell ref="B324:B326"/>
    <mergeCell ref="C324:I325"/>
    <mergeCell ref="B256:B258"/>
    <mergeCell ref="C256:K257"/>
    <mergeCell ref="B269:B271"/>
    <mergeCell ref="C269:K270"/>
    <mergeCell ref="B285:B287"/>
    <mergeCell ref="C285:K286"/>
    <mergeCell ref="B221:B223"/>
    <mergeCell ref="C221:O222"/>
    <mergeCell ref="B233:B235"/>
    <mergeCell ref="C233:K234"/>
    <mergeCell ref="B243:B245"/>
    <mergeCell ref="C243:K244"/>
    <mergeCell ref="B183:B185"/>
    <mergeCell ref="C183:O184"/>
    <mergeCell ref="B197:B199"/>
    <mergeCell ref="C197:O198"/>
    <mergeCell ref="B209:B211"/>
    <mergeCell ref="C209:O210"/>
    <mergeCell ref="B143:B145"/>
    <mergeCell ref="C143:K144"/>
    <mergeCell ref="B155:B157"/>
    <mergeCell ref="C155:O156"/>
    <mergeCell ref="B169:B171"/>
    <mergeCell ref="C169:O170"/>
    <mergeCell ref="B101:B103"/>
    <mergeCell ref="C101:K102"/>
    <mergeCell ref="B115:B117"/>
    <mergeCell ref="C115:K116"/>
    <mergeCell ref="B129:B131"/>
    <mergeCell ref="C129:K130"/>
    <mergeCell ref="B90:B93"/>
    <mergeCell ref="C90:K91"/>
    <mergeCell ref="C92:C93"/>
    <mergeCell ref="D92:D93"/>
    <mergeCell ref="G92:G93"/>
    <mergeCell ref="I92:I93"/>
    <mergeCell ref="J92:J93"/>
    <mergeCell ref="K92:K93"/>
    <mergeCell ref="B79:B82"/>
    <mergeCell ref="C79:K80"/>
    <mergeCell ref="C81:C82"/>
    <mergeCell ref="D81:D82"/>
    <mergeCell ref="G81:G82"/>
    <mergeCell ref="I81:I82"/>
    <mergeCell ref="J81:J82"/>
    <mergeCell ref="K81:K82"/>
    <mergeCell ref="C59:K59"/>
    <mergeCell ref="B68:B71"/>
    <mergeCell ref="C68:K69"/>
    <mergeCell ref="C70:C71"/>
    <mergeCell ref="D70:D71"/>
    <mergeCell ref="G70:G71"/>
    <mergeCell ref="I70:I71"/>
    <mergeCell ref="J70:J71"/>
    <mergeCell ref="K70:K71"/>
    <mergeCell ref="B8:B11"/>
    <mergeCell ref="C8:K9"/>
    <mergeCell ref="C10:C11"/>
    <mergeCell ref="D10:D11"/>
    <mergeCell ref="G10:G11"/>
    <mergeCell ref="I10:I11"/>
    <mergeCell ref="J10:J11"/>
    <mergeCell ref="K10:K11"/>
    <mergeCell ref="B42:B45"/>
    <mergeCell ref="C42:K43"/>
    <mergeCell ref="C44:C45"/>
    <mergeCell ref="D44:D45"/>
    <mergeCell ref="G44:G45"/>
    <mergeCell ref="I44:I45"/>
    <mergeCell ref="J44:J45"/>
    <mergeCell ref="K44:K45"/>
    <mergeCell ref="B25:B28"/>
    <mergeCell ref="C25:K26"/>
    <mergeCell ref="C27:C28"/>
    <mergeCell ref="D27:D28"/>
    <mergeCell ref="G27:G28"/>
    <mergeCell ref="I27:I28"/>
    <mergeCell ref="J27:J28"/>
    <mergeCell ref="K27:K28"/>
  </mergeCells>
  <pageMargins left="0.70866141732283472" right="0.70866141732283472" top="0.78740157480314965" bottom="0.78740157480314965" header="0.31496062992125984" footer="0.31496062992125984"/>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111" id="{AD996010-1887-476C-8CF9-26C21505F531}">
            <xm:f>D12&lt;('Gesamt ZF'!D12-20%)</xm:f>
            <x14:dxf>
              <fill>
                <patternFill>
                  <bgColor theme="3" tint="0.59996337778862885"/>
                </patternFill>
              </fill>
            </x14:dxf>
          </x14:cfRule>
          <x14:cfRule type="expression" priority="112" id="{99E94F39-6087-4A84-8D05-ACFC0080A358}">
            <xm:f>D12&gt;('Gesamt ZF'!D12+20%)</xm:f>
            <x14:dxf>
              <fill>
                <patternFill>
                  <bgColor rgb="FF92D050"/>
                </patternFill>
              </fill>
            </x14:dxf>
          </x14:cfRule>
          <xm:sqref>D12 F12 H12 D364 F364 H364 J364 D386 F386 H386 J366 H366 F366 D366 D368 F368 H368 J368 H388 F388 D388 D390 F390 H390</xm:sqref>
        </x14:conditionalFormatting>
        <x14:conditionalFormatting xmlns:xm="http://schemas.microsoft.com/office/excel/2006/main">
          <x14:cfRule type="expression" priority="109" id="{ECB17C1D-EF29-4861-AF26-25F1AC358B73}">
            <xm:f>D13&lt;('Gesamt ZF'!D13-20%)</xm:f>
            <x14:dxf>
              <fill>
                <patternFill>
                  <bgColor theme="3" tint="0.59996337778862885"/>
                </patternFill>
              </fill>
            </x14:dxf>
          </x14:cfRule>
          <x14:cfRule type="expression" priority="110" id="{EC2A3176-8C57-46C3-BF0F-29BCCFD36FB8}">
            <xm:f>D13&gt;('Gesamt ZF'!D13+20%)</xm:f>
            <x14:dxf>
              <fill>
                <patternFill>
                  <bgColor rgb="FF92D050"/>
                </patternFill>
              </fill>
            </x14:dxf>
          </x14:cfRule>
          <xm:sqref>D13:D20 F13:F20 H13:H20</xm:sqref>
        </x14:conditionalFormatting>
        <x14:conditionalFormatting xmlns:xm="http://schemas.microsoft.com/office/excel/2006/main">
          <x14:cfRule type="expression" priority="107" id="{EF5F58CE-C7A3-4C36-B821-8302B7CF7BBD}">
            <xm:f>D29&lt;('Gesamt ZF'!D29-20%)</xm:f>
            <x14:dxf>
              <fill>
                <patternFill>
                  <bgColor theme="3" tint="0.59996337778862885"/>
                </patternFill>
              </fill>
            </x14:dxf>
          </x14:cfRule>
          <x14:cfRule type="expression" priority="108" id="{77C6CFFF-D310-47F8-8AAE-5F8782F4D2E7}">
            <xm:f>D29&gt;('Gesamt ZF'!D29+20%)</xm:f>
            <x14:dxf>
              <fill>
                <patternFill>
                  <bgColor rgb="FF92D050"/>
                </patternFill>
              </fill>
            </x14:dxf>
          </x14:cfRule>
          <xm:sqref>D29:D37 F29:F37 H29:H37</xm:sqref>
        </x14:conditionalFormatting>
        <x14:conditionalFormatting xmlns:xm="http://schemas.microsoft.com/office/excel/2006/main">
          <x14:cfRule type="expression" priority="105" id="{9297AC67-D933-4394-9B66-927EC5F34BA4}">
            <xm:f>D46&lt;('Gesamt ZF'!D46-20%)</xm:f>
            <x14:dxf>
              <fill>
                <patternFill>
                  <bgColor theme="3" tint="0.59996337778862885"/>
                </patternFill>
              </fill>
            </x14:dxf>
          </x14:cfRule>
          <x14:cfRule type="expression" priority="106" id="{819B5205-0828-4381-85E7-B2868977F63E}">
            <xm:f>D46&gt;('Gesamt ZF'!D46+20%)</xm:f>
            <x14:dxf>
              <fill>
                <patternFill>
                  <bgColor rgb="FF92D050"/>
                </patternFill>
              </fill>
            </x14:dxf>
          </x14:cfRule>
          <xm:sqref>D46:D53 F46:F53 H46:H53</xm:sqref>
        </x14:conditionalFormatting>
        <x14:conditionalFormatting xmlns:xm="http://schemas.microsoft.com/office/excel/2006/main">
          <x14:cfRule type="expression" priority="103" id="{0118E698-FCE4-47B0-82C5-937368F0FCC2}">
            <xm:f>D54&lt;('Gesamt ZF'!D54-20%)</xm:f>
            <x14:dxf>
              <fill>
                <patternFill>
                  <bgColor theme="3" tint="0.59996337778862885"/>
                </patternFill>
              </fill>
            </x14:dxf>
          </x14:cfRule>
          <x14:cfRule type="expression" priority="104" id="{97318814-B66A-4138-A0F6-2BDFDD1309F1}">
            <xm:f>D54&gt;('Gesamt ZF'!D54+20%)</xm:f>
            <x14:dxf>
              <fill>
                <patternFill>
                  <bgColor rgb="FF92D050"/>
                </patternFill>
              </fill>
            </x14:dxf>
          </x14:cfRule>
          <xm:sqref>D54 F54 H54</xm:sqref>
        </x14:conditionalFormatting>
        <x14:conditionalFormatting xmlns:xm="http://schemas.microsoft.com/office/excel/2006/main">
          <x14:cfRule type="expression" priority="101" id="{02109686-64D3-4A5A-B845-86FA9BF15C5E}">
            <xm:f>D61&lt;('Gesamt ZF'!D61-20%)</xm:f>
            <x14:dxf>
              <fill>
                <patternFill>
                  <bgColor theme="3" tint="0.59996337778862885"/>
                </patternFill>
              </fill>
            </x14:dxf>
          </x14:cfRule>
          <x14:cfRule type="expression" priority="102" id="{6A48FE2C-E323-4F7E-9760-605F52DCD692}">
            <xm:f>D61&gt;('Gesamt ZF'!D61+20%)</xm:f>
            <x14:dxf>
              <fill>
                <patternFill>
                  <bgColor rgb="FF92D050"/>
                </patternFill>
              </fill>
            </x14:dxf>
          </x14:cfRule>
          <xm:sqref>D61:D63 F61:F63 H61:H63</xm:sqref>
        </x14:conditionalFormatting>
        <x14:conditionalFormatting xmlns:xm="http://schemas.microsoft.com/office/excel/2006/main">
          <x14:cfRule type="expression" priority="99" id="{4E5B618C-5AB1-49EE-A8E0-AAF8E42A7CAE}">
            <xm:f>D72&lt;('Gesamt ZF'!D72-20%)</xm:f>
            <x14:dxf>
              <fill>
                <patternFill>
                  <bgColor theme="3" tint="0.59996337778862885"/>
                </patternFill>
              </fill>
            </x14:dxf>
          </x14:cfRule>
          <x14:cfRule type="expression" priority="100" id="{9E26D9F2-411B-48F2-B627-12A7337374B0}">
            <xm:f>D72&gt;('Gesamt ZF'!D72+20%)</xm:f>
            <x14:dxf>
              <fill>
                <patternFill>
                  <bgColor rgb="FF92D050"/>
                </patternFill>
              </fill>
            </x14:dxf>
          </x14:cfRule>
          <xm:sqref>D72:D74 F72:F74 H72:H74</xm:sqref>
        </x14:conditionalFormatting>
        <x14:conditionalFormatting xmlns:xm="http://schemas.microsoft.com/office/excel/2006/main">
          <x14:cfRule type="expression" priority="97" id="{FCF6BB4B-6497-406D-BF6D-A95CF848B562}">
            <xm:f>D83&lt;('Gesamt ZF'!D83-20%)</xm:f>
            <x14:dxf>
              <fill>
                <patternFill>
                  <bgColor theme="3" tint="0.59996337778862885"/>
                </patternFill>
              </fill>
            </x14:dxf>
          </x14:cfRule>
          <x14:cfRule type="expression" priority="98" id="{E2645743-D71E-4CA1-B692-58998E8F0EE6}">
            <xm:f>D83&gt;('Gesamt ZF'!D83+20%)</xm:f>
            <x14:dxf>
              <fill>
                <patternFill>
                  <bgColor rgb="FF92D050"/>
                </patternFill>
              </fill>
            </x14:dxf>
          </x14:cfRule>
          <xm:sqref>D83:D85 F83:F85 H83:H85</xm:sqref>
        </x14:conditionalFormatting>
        <x14:conditionalFormatting xmlns:xm="http://schemas.microsoft.com/office/excel/2006/main">
          <x14:cfRule type="expression" priority="95" id="{F7F3B426-9441-4179-B520-B8A0551AA5B7}">
            <xm:f>D94&lt;('Gesamt ZF'!D94-20%)</xm:f>
            <x14:dxf>
              <fill>
                <patternFill>
                  <bgColor theme="3" tint="0.59996337778862885"/>
                </patternFill>
              </fill>
            </x14:dxf>
          </x14:cfRule>
          <x14:cfRule type="expression" priority="96" id="{D26BF7F6-BB5D-4CDA-96B4-1FDB0734AD5D}">
            <xm:f>D94&gt;('Gesamt ZF'!D94+20%)</xm:f>
            <x14:dxf>
              <fill>
                <patternFill>
                  <bgColor rgb="FF92D050"/>
                </patternFill>
              </fill>
            </x14:dxf>
          </x14:cfRule>
          <xm:sqref>D94:D96 F94:F96 H94:H96</xm:sqref>
        </x14:conditionalFormatting>
        <x14:conditionalFormatting xmlns:xm="http://schemas.microsoft.com/office/excel/2006/main">
          <x14:cfRule type="expression" priority="93" id="{7CF8DC2C-3144-45E3-A3C7-2322DB94B531}">
            <xm:f>D104&lt;('Gesamt ZF'!D104-20%)</xm:f>
            <x14:dxf>
              <fill>
                <patternFill>
                  <bgColor theme="3" tint="0.59996337778862885"/>
                </patternFill>
              </fill>
            </x14:dxf>
          </x14:cfRule>
          <x14:cfRule type="expression" priority="94" id="{E5776F34-7363-45BD-BBE6-6FD9B5A7EA64}">
            <xm:f>D104&gt;('Gesamt ZF'!D104+20%)</xm:f>
            <x14:dxf>
              <fill>
                <patternFill>
                  <bgColor rgb="FF92D050"/>
                </patternFill>
              </fill>
            </x14:dxf>
          </x14:cfRule>
          <xm:sqref>D104:D110 F104:F110 H104:H110</xm:sqref>
        </x14:conditionalFormatting>
        <x14:conditionalFormatting xmlns:xm="http://schemas.microsoft.com/office/excel/2006/main">
          <x14:cfRule type="expression" priority="91" id="{D743457F-321A-4A36-8668-1E7E3493D2A8}">
            <xm:f>D118&lt;('Gesamt ZF'!D118-20%)</xm:f>
            <x14:dxf>
              <fill>
                <patternFill>
                  <bgColor theme="3" tint="0.59996337778862885"/>
                </patternFill>
              </fill>
            </x14:dxf>
          </x14:cfRule>
          <x14:cfRule type="expression" priority="92" id="{58BC2B7B-DB9B-4FC0-A451-C001D5DC6CC8}">
            <xm:f>D118&gt;('Gesamt ZF'!D118+20%)</xm:f>
            <x14:dxf>
              <fill>
                <patternFill>
                  <bgColor rgb="FF92D050"/>
                </patternFill>
              </fill>
            </x14:dxf>
          </x14:cfRule>
          <xm:sqref>D118:D124 F118:F124 H118:H124</xm:sqref>
        </x14:conditionalFormatting>
        <x14:conditionalFormatting xmlns:xm="http://schemas.microsoft.com/office/excel/2006/main">
          <x14:cfRule type="expression" priority="89" id="{7C6944FF-7035-4229-9D3B-007E239243BA}">
            <xm:f>D132&lt;('Gesamt ZF'!D132-20%)</xm:f>
            <x14:dxf>
              <fill>
                <patternFill>
                  <bgColor theme="3" tint="0.59996337778862885"/>
                </patternFill>
              </fill>
            </x14:dxf>
          </x14:cfRule>
          <x14:cfRule type="expression" priority="90" id="{870E7871-EF0B-4C75-8C58-3E62A6A18490}">
            <xm:f>D132&gt;('Gesamt ZF'!D132+20%)</xm:f>
            <x14:dxf>
              <fill>
                <patternFill>
                  <bgColor rgb="FF92D050"/>
                </patternFill>
              </fill>
            </x14:dxf>
          </x14:cfRule>
          <xm:sqref>D132:D137 F132:F138 H132:H138</xm:sqref>
        </x14:conditionalFormatting>
        <x14:conditionalFormatting xmlns:xm="http://schemas.microsoft.com/office/excel/2006/main">
          <x14:cfRule type="expression" priority="87" id="{5E4C5DDA-69D0-4C7F-9E5E-233F6133FC98}">
            <xm:f>D146&lt;('Gesamt ZF'!D146-20%)</xm:f>
            <x14:dxf>
              <fill>
                <patternFill>
                  <bgColor theme="3" tint="0.59996337778862885"/>
                </patternFill>
              </fill>
            </x14:dxf>
          </x14:cfRule>
          <x14:cfRule type="expression" priority="88" id="{7217107F-B525-4CCF-A431-1498CA46A0A4}">
            <xm:f>D146&gt;('Gesamt ZF'!D146+20%)</xm:f>
            <x14:dxf>
              <fill>
                <patternFill>
                  <bgColor rgb="FF92D050"/>
                </patternFill>
              </fill>
            </x14:dxf>
          </x14:cfRule>
          <xm:sqref>D146:D148 F146:F148 H146:H148</xm:sqref>
        </x14:conditionalFormatting>
        <x14:conditionalFormatting xmlns:xm="http://schemas.microsoft.com/office/excel/2006/main">
          <x14:cfRule type="expression" priority="85" id="{7153A1AF-E62B-425B-8A90-3A777CA92F4E}">
            <xm:f>D158&lt;('Gesamt ZF'!D158-20%)</xm:f>
            <x14:dxf>
              <fill>
                <patternFill>
                  <bgColor theme="3" tint="0.59996337778862885"/>
                </patternFill>
              </fill>
            </x14:dxf>
          </x14:cfRule>
          <x14:cfRule type="expression" priority="86" id="{65074679-25DC-4ED0-9099-5FC645536734}">
            <xm:f>D158&gt;('Gesamt ZF'!D158+20%)</xm:f>
            <x14:dxf>
              <fill>
                <patternFill>
                  <bgColor rgb="FF92D050"/>
                </patternFill>
              </fill>
            </x14:dxf>
          </x14:cfRule>
          <xm:sqref>D158:D164 J158:J164 F158:F164 L158:L164 H158:H164</xm:sqref>
        </x14:conditionalFormatting>
        <x14:conditionalFormatting xmlns:xm="http://schemas.microsoft.com/office/excel/2006/main">
          <x14:cfRule type="expression" priority="83" id="{1B35A2A1-9454-48C3-B3C3-47F81EB8B5BD}">
            <xm:f>D172&lt;('Gesamt ZF'!D172-20%)</xm:f>
            <x14:dxf>
              <fill>
                <patternFill>
                  <bgColor theme="3" tint="0.59996337778862885"/>
                </patternFill>
              </fill>
            </x14:dxf>
          </x14:cfRule>
          <x14:cfRule type="expression" priority="84" id="{E0629EEA-B6B2-42E0-B9A7-CBD63C228A38}">
            <xm:f>D172&gt;('Gesamt ZF'!D172+20%)</xm:f>
            <x14:dxf>
              <fill>
                <patternFill>
                  <bgColor rgb="FF92D050"/>
                </patternFill>
              </fill>
            </x14:dxf>
          </x14:cfRule>
          <xm:sqref>D172:D178 J172:J178 F172:F178 L172:L178 H172:H178</xm:sqref>
        </x14:conditionalFormatting>
        <x14:conditionalFormatting xmlns:xm="http://schemas.microsoft.com/office/excel/2006/main">
          <x14:cfRule type="expression" priority="81" id="{E216F884-CC83-4084-8794-68D26BC233F2}">
            <xm:f>D186&lt;('Gesamt ZF'!D186-20%)</xm:f>
            <x14:dxf>
              <fill>
                <patternFill>
                  <bgColor theme="3" tint="0.59996337778862885"/>
                </patternFill>
              </fill>
            </x14:dxf>
          </x14:cfRule>
          <x14:cfRule type="expression" priority="82" id="{F2FF72B3-BA98-4A0E-A032-113C3059AE91}">
            <xm:f>D186&gt;('Gesamt ZF'!D186+20%)</xm:f>
            <x14:dxf>
              <fill>
                <patternFill>
                  <bgColor rgb="FF92D050"/>
                </patternFill>
              </fill>
            </x14:dxf>
          </x14:cfRule>
          <xm:sqref>D186:D192 J186:J192 F186:F192 L186:L192 H186:H192</xm:sqref>
        </x14:conditionalFormatting>
        <x14:conditionalFormatting xmlns:xm="http://schemas.microsoft.com/office/excel/2006/main">
          <x14:cfRule type="expression" priority="79" id="{14FA4978-B39F-467F-8212-63E9396FCED2}">
            <xm:f>D200&lt;('Gesamt ZF'!D200-20%)</xm:f>
            <x14:dxf>
              <fill>
                <patternFill>
                  <bgColor theme="3" tint="0.59996337778862885"/>
                </patternFill>
              </fill>
            </x14:dxf>
          </x14:cfRule>
          <x14:cfRule type="expression" priority="80" id="{82F5BECC-50AA-4132-849E-5D7C6D875822}">
            <xm:f>D200&gt;('Gesamt ZF'!D200+20%)</xm:f>
            <x14:dxf>
              <fill>
                <patternFill>
                  <bgColor rgb="FF92D050"/>
                </patternFill>
              </fill>
            </x14:dxf>
          </x14:cfRule>
          <xm:sqref>D200:D204 J200:J204 F200:F204 L200:L204 H200:H204</xm:sqref>
        </x14:conditionalFormatting>
        <x14:conditionalFormatting xmlns:xm="http://schemas.microsoft.com/office/excel/2006/main">
          <x14:cfRule type="expression" priority="77" id="{58526CF7-2C33-4FBC-8ACC-05F885B40CBA}">
            <xm:f>D212&lt;('Gesamt ZF'!D212-20%)</xm:f>
            <x14:dxf>
              <fill>
                <patternFill>
                  <bgColor theme="3" tint="0.59996337778862885"/>
                </patternFill>
              </fill>
            </x14:dxf>
          </x14:cfRule>
          <x14:cfRule type="expression" priority="78" id="{413E22FB-8D9E-4B23-A4C6-DDBA46B8EB8A}">
            <xm:f>D212&gt;('Gesamt ZF'!D212+20%)</xm:f>
            <x14:dxf>
              <fill>
                <patternFill>
                  <bgColor rgb="FF92D050"/>
                </patternFill>
              </fill>
            </x14:dxf>
          </x14:cfRule>
          <xm:sqref>D212:D216 J212:J216 F212:F216 L212:L216 H212:H216</xm:sqref>
        </x14:conditionalFormatting>
        <x14:conditionalFormatting xmlns:xm="http://schemas.microsoft.com/office/excel/2006/main">
          <x14:cfRule type="expression" priority="75" id="{EE832EF2-64BC-43E7-AFBE-B8EB4002E9C3}">
            <xm:f>D224&lt;('Gesamt ZF'!D224-20%)</xm:f>
            <x14:dxf>
              <fill>
                <patternFill>
                  <bgColor theme="3" tint="0.59996337778862885"/>
                </patternFill>
              </fill>
            </x14:dxf>
          </x14:cfRule>
          <x14:cfRule type="expression" priority="76" id="{C12FABC9-39F8-4D3C-BE43-7745507F76CE}">
            <xm:f>D224&gt;('Gesamt ZF'!D224+20%)</xm:f>
            <x14:dxf>
              <fill>
                <patternFill>
                  <bgColor rgb="FF92D050"/>
                </patternFill>
              </fill>
            </x14:dxf>
          </x14:cfRule>
          <xm:sqref>D224:D228 J224:J228 F224:F228 L224:L228 H224:H228</xm:sqref>
        </x14:conditionalFormatting>
        <x14:conditionalFormatting xmlns:xm="http://schemas.microsoft.com/office/excel/2006/main">
          <x14:cfRule type="expression" priority="73" id="{23643C26-5A5F-43E9-B30B-2BB82AE0F568}">
            <xm:f>D236&lt;('Gesamt ZF'!D236-20%)</xm:f>
            <x14:dxf>
              <fill>
                <patternFill>
                  <bgColor theme="3" tint="0.59996337778862885"/>
                </patternFill>
              </fill>
            </x14:dxf>
          </x14:cfRule>
          <x14:cfRule type="expression" priority="74" id="{DF374533-65BE-4AF5-A46E-195E62FF97D2}">
            <xm:f>D236&gt;('Gesamt ZF'!D236+20%)</xm:f>
            <x14:dxf>
              <fill>
                <patternFill>
                  <bgColor rgb="FF92D050"/>
                </patternFill>
              </fill>
            </x14:dxf>
          </x14:cfRule>
          <xm:sqref>D236:D238 F236:F238 H236:H238</xm:sqref>
        </x14:conditionalFormatting>
        <x14:conditionalFormatting xmlns:xm="http://schemas.microsoft.com/office/excel/2006/main">
          <x14:cfRule type="expression" priority="71" id="{2580B549-2B47-49F5-910A-43968BA42BA0}">
            <xm:f>D246&lt;('Gesamt ZF'!D246-20%)</xm:f>
            <x14:dxf>
              <fill>
                <patternFill>
                  <bgColor theme="3" tint="0.59996337778862885"/>
                </patternFill>
              </fill>
            </x14:dxf>
          </x14:cfRule>
          <x14:cfRule type="expression" priority="72" id="{539107EA-A6AB-434E-B929-2CD3B2322A2B}">
            <xm:f>D246&gt;('Gesamt ZF'!D246+20%)</xm:f>
            <x14:dxf>
              <fill>
                <patternFill>
                  <bgColor rgb="FF92D050"/>
                </patternFill>
              </fill>
            </x14:dxf>
          </x14:cfRule>
          <xm:sqref>D246:D251 F246:F251 H246:H251</xm:sqref>
        </x14:conditionalFormatting>
        <x14:conditionalFormatting xmlns:xm="http://schemas.microsoft.com/office/excel/2006/main">
          <x14:cfRule type="expression" priority="69" id="{FAC8BF46-7FB8-439D-B698-64D709EC9583}">
            <xm:f>D259&lt;('Gesamt ZF'!D259-20%)</xm:f>
            <x14:dxf>
              <fill>
                <patternFill>
                  <bgColor theme="3" tint="0.59996337778862885"/>
                </patternFill>
              </fill>
            </x14:dxf>
          </x14:cfRule>
          <x14:cfRule type="expression" priority="70" id="{A13347F1-9481-4C7F-B320-B08F912DA163}">
            <xm:f>D259&gt;('Gesamt ZF'!D259+20%)</xm:f>
            <x14:dxf>
              <fill>
                <patternFill>
                  <bgColor rgb="FF92D050"/>
                </patternFill>
              </fill>
            </x14:dxf>
          </x14:cfRule>
          <xm:sqref>D259:D264 F259:F264 H259:H264</xm:sqref>
        </x14:conditionalFormatting>
        <x14:conditionalFormatting xmlns:xm="http://schemas.microsoft.com/office/excel/2006/main">
          <x14:cfRule type="expression" priority="67" id="{A04F9F79-67E4-443D-8F52-0584383A210B}">
            <xm:f>D272&lt;('Gesamt ZF'!D272-20%)</xm:f>
            <x14:dxf>
              <fill>
                <patternFill>
                  <bgColor theme="3" tint="0.59996337778862885"/>
                </patternFill>
              </fill>
            </x14:dxf>
          </x14:cfRule>
          <x14:cfRule type="expression" priority="68" id="{80219E40-C94D-42F3-A978-BCAD324B120A}">
            <xm:f>D272&gt;('Gesamt ZF'!D272+20%)</xm:f>
            <x14:dxf>
              <fill>
                <patternFill>
                  <bgColor rgb="FF92D050"/>
                </patternFill>
              </fill>
            </x14:dxf>
          </x14:cfRule>
          <xm:sqref>D272:D278 F272:F278 H272:H278</xm:sqref>
        </x14:conditionalFormatting>
        <x14:conditionalFormatting xmlns:xm="http://schemas.microsoft.com/office/excel/2006/main">
          <x14:cfRule type="expression" priority="65" id="{6FEFA6B8-0EDE-4891-8F80-7857754805CA}">
            <xm:f>D288&lt;('Gesamt ZF'!D288-20%)</xm:f>
            <x14:dxf>
              <fill>
                <patternFill>
                  <bgColor theme="3" tint="0.59996337778862885"/>
                </patternFill>
              </fill>
            </x14:dxf>
          </x14:cfRule>
          <x14:cfRule type="expression" priority="66" id="{37A804B0-21FA-4AFF-A972-CD803B3CE7A3}">
            <xm:f>D288&gt;('Gesamt ZF'!D288+20%)</xm:f>
            <x14:dxf>
              <fill>
                <patternFill>
                  <bgColor rgb="FF92D050"/>
                </patternFill>
              </fill>
            </x14:dxf>
          </x14:cfRule>
          <xm:sqref>D288:D291 F288:F291 H288:H291</xm:sqref>
        </x14:conditionalFormatting>
        <x14:conditionalFormatting xmlns:xm="http://schemas.microsoft.com/office/excel/2006/main">
          <x14:cfRule type="expression" priority="63" id="{2FDA6D9C-12C7-4961-89F8-2E836E5CAD58}">
            <xm:f>D299&lt;('Gesamt ZF'!D299-20%)</xm:f>
            <x14:dxf>
              <fill>
                <patternFill>
                  <bgColor theme="3" tint="0.59996337778862885"/>
                </patternFill>
              </fill>
            </x14:dxf>
          </x14:cfRule>
          <x14:cfRule type="expression" priority="64" id="{27E75EEB-103C-49EB-A3DE-2D2C6D980D22}">
            <xm:f>D299&gt;('Gesamt ZF'!D299+20%)</xm:f>
            <x14:dxf>
              <fill>
                <patternFill>
                  <bgColor rgb="FF92D050"/>
                </patternFill>
              </fill>
            </x14:dxf>
          </x14:cfRule>
          <xm:sqref>D299:D305 F299:F305 H299:H305</xm:sqref>
        </x14:conditionalFormatting>
        <x14:conditionalFormatting xmlns:xm="http://schemas.microsoft.com/office/excel/2006/main">
          <x14:cfRule type="expression" priority="59" id="{52B56C28-2BED-4346-9DC3-B36E69DBD9F9}">
            <xm:f>D327&lt;('Gesamt ZF'!D327-20%)</xm:f>
            <x14:dxf>
              <fill>
                <patternFill>
                  <bgColor theme="3" tint="0.59996337778862885"/>
                </patternFill>
              </fill>
            </x14:dxf>
          </x14:cfRule>
          <x14:cfRule type="expression" priority="60" id="{18E39748-5119-465A-A70A-3A8116948F29}">
            <xm:f>D327&gt;('Gesamt ZF'!D327+20%)</xm:f>
            <x14:dxf>
              <fill>
                <patternFill>
                  <bgColor rgb="FF92D050"/>
                </patternFill>
              </fill>
            </x14:dxf>
          </x14:cfRule>
          <xm:sqref>D327:D333 F327:F333</xm:sqref>
        </x14:conditionalFormatting>
        <x14:conditionalFormatting xmlns:xm="http://schemas.microsoft.com/office/excel/2006/main">
          <x14:cfRule type="expression" priority="57" id="{6358263A-C242-449A-ACA9-2C1129B6DB2E}">
            <xm:f>D341&lt;('Gesamt ZF'!D341-20%)</xm:f>
            <x14:dxf>
              <fill>
                <patternFill>
                  <bgColor theme="3" tint="0.59996337778862885"/>
                </patternFill>
              </fill>
            </x14:dxf>
          </x14:cfRule>
          <x14:cfRule type="expression" priority="58" id="{51162C37-4860-461A-9F25-BA07FD0FB182}">
            <xm:f>D341&gt;('Gesamt ZF'!D341+20%)</xm:f>
            <x14:dxf>
              <fill>
                <patternFill>
                  <bgColor rgb="FF92D050"/>
                </patternFill>
              </fill>
            </x14:dxf>
          </x14:cfRule>
          <xm:sqref>D341:D345 H341:H345 F341:F345</xm:sqref>
        </x14:conditionalFormatting>
        <x14:conditionalFormatting xmlns:xm="http://schemas.microsoft.com/office/excel/2006/main">
          <x14:cfRule type="expression" priority="55" id="{AA1335B3-BA9F-466C-AC3E-53389325BE2D}">
            <xm:f>D353&lt;('Gesamt ZF'!D353-20%)</xm:f>
            <x14:dxf>
              <fill>
                <patternFill>
                  <bgColor theme="3" tint="0.59996337778862885"/>
                </patternFill>
              </fill>
            </x14:dxf>
          </x14:cfRule>
          <x14:cfRule type="expression" priority="56" id="{B0990406-6BBE-40B1-9942-0FBF9AD5ADEF}">
            <xm:f>D353&gt;('Gesamt ZF'!D353+20%)</xm:f>
            <x14:dxf>
              <fill>
                <patternFill>
                  <bgColor rgb="FF92D050"/>
                </patternFill>
              </fill>
            </x14:dxf>
          </x14:cfRule>
          <xm:sqref>D353:D356 H353:H356 F353:F356</xm:sqref>
        </x14:conditionalFormatting>
        <x14:conditionalFormatting xmlns:xm="http://schemas.microsoft.com/office/excel/2006/main">
          <x14:cfRule type="expression" priority="53" id="{EAF7692E-29A3-42AA-8711-04E24652B84C}">
            <xm:f>D363&lt;('Gesamt ZF'!D363-20%)</xm:f>
            <x14:dxf>
              <fill>
                <patternFill>
                  <bgColor theme="3" tint="0.59996337778862885"/>
                </patternFill>
              </fill>
            </x14:dxf>
          </x14:cfRule>
          <x14:cfRule type="expression" priority="54" id="{AA2F3A4E-5715-4994-ABF3-F82D0B11D69C}">
            <xm:f>D363&gt;('Gesamt ZF'!D363+20%)</xm:f>
            <x14:dxf>
              <fill>
                <patternFill>
                  <bgColor rgb="FF92D050"/>
                </patternFill>
              </fill>
            </x14:dxf>
          </x14:cfRule>
          <xm:sqref>D363 H363 F363</xm:sqref>
        </x14:conditionalFormatting>
        <x14:conditionalFormatting xmlns:xm="http://schemas.microsoft.com/office/excel/2006/main">
          <x14:cfRule type="expression" priority="51" id="{88E798A1-DEA2-4BCF-BBFF-C2D6CBDFFB08}">
            <xm:f>J363&lt;('Gesamt ZF'!J363-20%)</xm:f>
            <x14:dxf>
              <fill>
                <patternFill>
                  <bgColor theme="3" tint="0.59996337778862885"/>
                </patternFill>
              </fill>
            </x14:dxf>
          </x14:cfRule>
          <x14:cfRule type="expression" priority="52" id="{9E56C7B4-7A21-4495-B665-14D8F5A4CF33}">
            <xm:f>J363&gt;('Gesamt ZF'!J363+20%)</xm:f>
            <x14:dxf>
              <fill>
                <patternFill>
                  <bgColor rgb="FF92D050"/>
                </patternFill>
              </fill>
            </x14:dxf>
          </x14:cfRule>
          <xm:sqref>J363</xm:sqref>
        </x14:conditionalFormatting>
        <x14:conditionalFormatting xmlns:xm="http://schemas.microsoft.com/office/excel/2006/main">
          <x14:cfRule type="expression" priority="49" id="{646D0500-F0EC-4912-A50A-710AA0ABCAE3}">
            <xm:f>D365&lt;('Gesamt ZF'!D365-20%)</xm:f>
            <x14:dxf>
              <fill>
                <patternFill>
                  <bgColor theme="3" tint="0.59996337778862885"/>
                </patternFill>
              </fill>
            </x14:dxf>
          </x14:cfRule>
          <x14:cfRule type="expression" priority="50" id="{F8BE0F7A-DAA2-4128-9BC6-83D2D7E555BD}">
            <xm:f>D365&gt;('Gesamt ZF'!D365+20%)</xm:f>
            <x14:dxf>
              <fill>
                <patternFill>
                  <bgColor rgb="FF92D050"/>
                </patternFill>
              </fill>
            </x14:dxf>
          </x14:cfRule>
          <xm:sqref>D365 H365 F365</xm:sqref>
        </x14:conditionalFormatting>
        <x14:conditionalFormatting xmlns:xm="http://schemas.microsoft.com/office/excel/2006/main">
          <x14:cfRule type="expression" priority="47" id="{BD003DF9-D006-42ED-81A0-0A56216102BE}">
            <xm:f>J365&lt;('Gesamt ZF'!J365-20%)</xm:f>
            <x14:dxf>
              <fill>
                <patternFill>
                  <bgColor theme="3" tint="0.59996337778862885"/>
                </patternFill>
              </fill>
            </x14:dxf>
          </x14:cfRule>
          <x14:cfRule type="expression" priority="48" id="{0F632AC7-2E64-4396-83ED-D5A85ED3F989}">
            <xm:f>J365&gt;('Gesamt ZF'!J365+20%)</xm:f>
            <x14:dxf>
              <fill>
                <patternFill>
                  <bgColor rgb="FF92D050"/>
                </patternFill>
              </fill>
            </x14:dxf>
          </x14:cfRule>
          <xm:sqref>J365</xm:sqref>
        </x14:conditionalFormatting>
        <x14:conditionalFormatting xmlns:xm="http://schemas.microsoft.com/office/excel/2006/main">
          <x14:cfRule type="expression" priority="45" id="{CAA90D81-CFA9-4DE1-9F39-C410AA7B6E7E}">
            <xm:f>D367&lt;('Gesamt ZF'!D367-20%)</xm:f>
            <x14:dxf>
              <fill>
                <patternFill>
                  <bgColor theme="3" tint="0.59996337778862885"/>
                </patternFill>
              </fill>
            </x14:dxf>
          </x14:cfRule>
          <x14:cfRule type="expression" priority="46" id="{B02FECD9-DAD9-4728-BC69-9AE25446EAD0}">
            <xm:f>D367&gt;('Gesamt ZF'!D367+20%)</xm:f>
            <x14:dxf>
              <fill>
                <patternFill>
                  <bgColor rgb="FF92D050"/>
                </patternFill>
              </fill>
            </x14:dxf>
          </x14:cfRule>
          <xm:sqref>D367 H367 F367</xm:sqref>
        </x14:conditionalFormatting>
        <x14:conditionalFormatting xmlns:xm="http://schemas.microsoft.com/office/excel/2006/main">
          <x14:cfRule type="expression" priority="43" id="{EBC1BCD6-CD43-41AF-B3B0-451ABE058F86}">
            <xm:f>J367&lt;('Gesamt ZF'!J367-20%)</xm:f>
            <x14:dxf>
              <fill>
                <patternFill>
                  <bgColor theme="3" tint="0.59996337778862885"/>
                </patternFill>
              </fill>
            </x14:dxf>
          </x14:cfRule>
          <x14:cfRule type="expression" priority="44" id="{CCA54B48-D31E-4432-92B9-50E505B4DC97}">
            <xm:f>J367&gt;('Gesamt ZF'!J367+20%)</xm:f>
            <x14:dxf>
              <fill>
                <patternFill>
                  <bgColor rgb="FF92D050"/>
                </patternFill>
              </fill>
            </x14:dxf>
          </x14:cfRule>
          <xm:sqref>J367</xm:sqref>
        </x14:conditionalFormatting>
        <x14:conditionalFormatting xmlns:xm="http://schemas.microsoft.com/office/excel/2006/main">
          <x14:cfRule type="expression" priority="41" id="{9A1B440F-3466-4627-9DCD-8805A3F5C7AA}">
            <xm:f>D369&lt;('Gesamt ZF'!D369-20%)</xm:f>
            <x14:dxf>
              <fill>
                <patternFill>
                  <bgColor theme="3" tint="0.59996337778862885"/>
                </patternFill>
              </fill>
            </x14:dxf>
          </x14:cfRule>
          <x14:cfRule type="expression" priority="42" id="{CAAF7581-4FD7-42FF-A56E-6A95C13C2238}">
            <xm:f>D369&gt;('Gesamt ZF'!D369+20%)</xm:f>
            <x14:dxf>
              <fill>
                <patternFill>
                  <bgColor rgb="FF92D050"/>
                </patternFill>
              </fill>
            </x14:dxf>
          </x14:cfRule>
          <xm:sqref>D369 H369 F369</xm:sqref>
        </x14:conditionalFormatting>
        <x14:conditionalFormatting xmlns:xm="http://schemas.microsoft.com/office/excel/2006/main">
          <x14:cfRule type="expression" priority="39" id="{45917966-3D78-44B9-80D4-9B8579C694E5}">
            <xm:f>J369&lt;('Gesamt ZF'!J369-20%)</xm:f>
            <x14:dxf>
              <fill>
                <patternFill>
                  <bgColor theme="3" tint="0.59996337778862885"/>
                </patternFill>
              </fill>
            </x14:dxf>
          </x14:cfRule>
          <x14:cfRule type="expression" priority="40" id="{0DDAA9BC-DB57-456F-9125-E941AA005EA4}">
            <xm:f>J369&gt;('Gesamt ZF'!J369+20%)</xm:f>
            <x14:dxf>
              <fill>
                <patternFill>
                  <bgColor rgb="FF92D050"/>
                </patternFill>
              </fill>
            </x14:dxf>
          </x14:cfRule>
          <xm:sqref>J369</xm:sqref>
        </x14:conditionalFormatting>
        <x14:conditionalFormatting xmlns:xm="http://schemas.microsoft.com/office/excel/2006/main">
          <x14:cfRule type="expression" priority="37" id="{BD6F0080-9D74-4B6C-A079-E94561B6EFF2}">
            <xm:f>D376&lt;('Gesamt ZF'!D376-20%)</xm:f>
            <x14:dxf>
              <fill>
                <patternFill>
                  <bgColor theme="3" tint="0.59996337778862885"/>
                </patternFill>
              </fill>
            </x14:dxf>
          </x14:cfRule>
          <x14:cfRule type="expression" priority="38" id="{AF19C19E-0D63-41F6-ACCF-51E06DC475F5}">
            <xm:f>D376&gt;('Gesamt ZF'!D376+20%)</xm:f>
            <x14:dxf>
              <fill>
                <patternFill>
                  <bgColor rgb="FF92D050"/>
                </patternFill>
              </fill>
            </x14:dxf>
          </x14:cfRule>
          <xm:sqref>D376 F376</xm:sqref>
        </x14:conditionalFormatting>
        <x14:conditionalFormatting xmlns:xm="http://schemas.microsoft.com/office/excel/2006/main">
          <x14:cfRule type="expression" priority="35" id="{E5DD19A8-A19D-4B90-9846-49F665D4E1CA}">
            <xm:f>D385&lt;('Gesamt ZF'!D385-20%)</xm:f>
            <x14:dxf>
              <fill>
                <patternFill>
                  <bgColor theme="3" tint="0.59996337778862885"/>
                </patternFill>
              </fill>
            </x14:dxf>
          </x14:cfRule>
          <x14:cfRule type="expression" priority="36" id="{D0540699-CFA5-4C61-B6D8-25FE05672EB3}">
            <xm:f>D385&gt;('Gesamt ZF'!D385+20%)</xm:f>
            <x14:dxf>
              <fill>
                <patternFill>
                  <bgColor rgb="FF92D050"/>
                </patternFill>
              </fill>
            </x14:dxf>
          </x14:cfRule>
          <xm:sqref>D385 H385 F385</xm:sqref>
        </x14:conditionalFormatting>
        <x14:conditionalFormatting xmlns:xm="http://schemas.microsoft.com/office/excel/2006/main">
          <x14:cfRule type="expression" priority="33" id="{06A49964-FDB7-40EA-B65D-069C90E190BC}">
            <xm:f>D387&lt;('Gesamt ZF'!D387-20%)</xm:f>
            <x14:dxf>
              <fill>
                <patternFill>
                  <bgColor theme="3" tint="0.59996337778862885"/>
                </patternFill>
              </fill>
            </x14:dxf>
          </x14:cfRule>
          <x14:cfRule type="expression" priority="34" id="{F6A0AFF5-CA08-4071-B3B5-2AF770CDDEF9}">
            <xm:f>D387&gt;('Gesamt ZF'!D387+20%)</xm:f>
            <x14:dxf>
              <fill>
                <patternFill>
                  <bgColor rgb="FF92D050"/>
                </patternFill>
              </fill>
            </x14:dxf>
          </x14:cfRule>
          <xm:sqref>D387 H387 F387</xm:sqref>
        </x14:conditionalFormatting>
        <x14:conditionalFormatting xmlns:xm="http://schemas.microsoft.com/office/excel/2006/main">
          <x14:cfRule type="expression" priority="31" id="{8C3C12E1-3004-4ADF-B1E2-D1C05BD5D85C}">
            <xm:f>D389&lt;('Gesamt ZF'!D389-20%)</xm:f>
            <x14:dxf>
              <fill>
                <patternFill>
                  <bgColor theme="3" tint="0.59996337778862885"/>
                </patternFill>
              </fill>
            </x14:dxf>
          </x14:cfRule>
          <x14:cfRule type="expression" priority="32" id="{78966132-423F-4F4F-BDB9-2FAF00BEE480}">
            <xm:f>D389&gt;('Gesamt ZF'!D389+20%)</xm:f>
            <x14:dxf>
              <fill>
                <patternFill>
                  <bgColor rgb="FF92D050"/>
                </patternFill>
              </fill>
            </x14:dxf>
          </x14:cfRule>
          <xm:sqref>D389 H389 F389</xm:sqref>
        </x14:conditionalFormatting>
        <x14:conditionalFormatting xmlns:xm="http://schemas.microsoft.com/office/excel/2006/main">
          <x14:cfRule type="expression" priority="29" id="{F82005B4-EE25-4386-A7BA-F412F17C062C}">
            <xm:f>D391&lt;('Gesamt ZF'!D391-20%)</xm:f>
            <x14:dxf>
              <fill>
                <patternFill>
                  <bgColor theme="3" tint="0.59996337778862885"/>
                </patternFill>
              </fill>
            </x14:dxf>
          </x14:cfRule>
          <x14:cfRule type="expression" priority="30" id="{6A3F0BB2-9354-4C46-8FB6-4B3CD7126BB6}">
            <xm:f>D391&gt;('Gesamt ZF'!D391+20%)</xm:f>
            <x14:dxf>
              <fill>
                <patternFill>
                  <bgColor rgb="FF92D050"/>
                </patternFill>
              </fill>
            </x14:dxf>
          </x14:cfRule>
          <xm:sqref>D391 H391 F391</xm:sqref>
        </x14:conditionalFormatting>
        <x14:conditionalFormatting xmlns:xm="http://schemas.microsoft.com/office/excel/2006/main">
          <x14:cfRule type="expression" priority="27" id="{590CE874-7692-45E7-ACD6-9F7D90E3893C}">
            <xm:f>D401&lt;('Gesamt ZF'!D401-20%)</xm:f>
            <x14:dxf>
              <fill>
                <patternFill>
                  <bgColor theme="3" tint="0.59996337778862885"/>
                </patternFill>
              </fill>
            </x14:dxf>
          </x14:cfRule>
          <x14:cfRule type="expression" priority="28" id="{0F575F81-FA82-4E45-B547-F82479153B77}">
            <xm:f>D401&gt;('Gesamt ZF'!D401+20%)</xm:f>
            <x14:dxf>
              <fill>
                <patternFill>
                  <bgColor rgb="FF92D050"/>
                </patternFill>
              </fill>
            </x14:dxf>
          </x14:cfRule>
          <xm:sqref>D401 F401</xm:sqref>
        </x14:conditionalFormatting>
        <x14:conditionalFormatting xmlns:xm="http://schemas.microsoft.com/office/excel/2006/main">
          <x14:cfRule type="expression" priority="25" id="{6913E626-C5A1-4E78-94AB-D7573A8A0664}">
            <xm:f>D409&lt;('Gesamt ZF'!D409-20%)</xm:f>
            <x14:dxf>
              <fill>
                <patternFill>
                  <bgColor theme="3" tint="0.59996337778862885"/>
                </patternFill>
              </fill>
            </x14:dxf>
          </x14:cfRule>
          <x14:cfRule type="expression" priority="26" id="{EDFF97C1-F24B-4072-9A7A-CEB95F30C0C4}">
            <xm:f>D409&gt;('Gesamt ZF'!D409+20%)</xm:f>
            <x14:dxf>
              <fill>
                <patternFill>
                  <bgColor rgb="FF92D050"/>
                </patternFill>
              </fill>
            </x14:dxf>
          </x14:cfRule>
          <xm:sqref>D409:D419 H409:H419 F409:F419</xm:sqref>
        </x14:conditionalFormatting>
        <x14:conditionalFormatting xmlns:xm="http://schemas.microsoft.com/office/excel/2006/main">
          <x14:cfRule type="expression" priority="23" id="{11689560-846D-4397-99F1-1679B64748ED}">
            <xm:f>D427&lt;('Gesamt ZF'!D427-20%)</xm:f>
            <x14:dxf>
              <fill>
                <patternFill>
                  <bgColor theme="3" tint="0.59996337778862885"/>
                </patternFill>
              </fill>
            </x14:dxf>
          </x14:cfRule>
          <x14:cfRule type="expression" priority="24" id="{58D2B106-F3E1-45E5-A2D8-695863984861}">
            <xm:f>D427&gt;('Gesamt ZF'!D427+20%)</xm:f>
            <x14:dxf>
              <fill>
                <patternFill>
                  <bgColor rgb="FF92D050"/>
                </patternFill>
              </fill>
            </x14:dxf>
          </x14:cfRule>
          <xm:sqref>D427 J427 H427 F427 L427</xm:sqref>
        </x14:conditionalFormatting>
        <x14:conditionalFormatting xmlns:xm="http://schemas.microsoft.com/office/excel/2006/main">
          <x14:cfRule type="expression" priority="21" id="{845F7522-37CE-4A3B-A70D-6B8012265BBD}">
            <xm:f>D428&lt;('Gesamt ZF'!D428-20%)</xm:f>
            <x14:dxf>
              <fill>
                <patternFill>
                  <bgColor theme="3" tint="0.59996337778862885"/>
                </patternFill>
              </fill>
            </x14:dxf>
          </x14:cfRule>
          <x14:cfRule type="expression" priority="22" id="{D8059EF2-C981-4409-8CD3-815FF4221478}">
            <xm:f>D428&gt;('Gesamt ZF'!D428+20%)</xm:f>
            <x14:dxf>
              <fill>
                <patternFill>
                  <bgColor rgb="FF92D050"/>
                </patternFill>
              </fill>
            </x14:dxf>
          </x14:cfRule>
          <xm:sqref>D428:D437 J428:J437 H428:H437 F428:F437 L428:L437</xm:sqref>
        </x14:conditionalFormatting>
        <x14:conditionalFormatting xmlns:xm="http://schemas.microsoft.com/office/excel/2006/main">
          <x14:cfRule type="expression" priority="17" id="{A07AB22F-F334-407D-B804-A5DE7838DB30}">
            <xm:f>D456&lt;('Gesamt ZF'!D456-20%)</xm:f>
            <x14:dxf>
              <fill>
                <patternFill>
                  <bgColor theme="3" tint="0.59996337778862885"/>
                </patternFill>
              </fill>
            </x14:dxf>
          </x14:cfRule>
          <x14:cfRule type="expression" priority="18" id="{F1B27808-9175-416A-BD93-5841A887BA4E}">
            <xm:f>D456&gt;('Gesamt ZF'!D456+20%)</xm:f>
            <x14:dxf>
              <fill>
                <patternFill>
                  <bgColor rgb="FF92D050"/>
                </patternFill>
              </fill>
            </x14:dxf>
          </x14:cfRule>
          <xm:sqref>D456 F456</xm:sqref>
        </x14:conditionalFormatting>
        <x14:conditionalFormatting xmlns:xm="http://schemas.microsoft.com/office/excel/2006/main">
          <x14:cfRule type="expression" priority="15" id="{4125C2D5-5DF3-449B-A4B6-5D73B47966C2}">
            <xm:f>D464&lt;('Gesamt ZF'!D464-20%)</xm:f>
            <x14:dxf>
              <fill>
                <patternFill>
                  <bgColor theme="3" tint="0.59996337778862885"/>
                </patternFill>
              </fill>
            </x14:dxf>
          </x14:cfRule>
          <x14:cfRule type="expression" priority="16" id="{16633185-C368-434E-9D74-DCD21B04CB55}">
            <xm:f>D464&gt;('Gesamt ZF'!D464+20%)</xm:f>
            <x14:dxf>
              <fill>
                <patternFill>
                  <bgColor rgb="FF92D050"/>
                </patternFill>
              </fill>
            </x14:dxf>
          </x14:cfRule>
          <xm:sqref>D464:D467 H464:H468 F464:F468</xm:sqref>
        </x14:conditionalFormatting>
        <x14:conditionalFormatting xmlns:xm="http://schemas.microsoft.com/office/excel/2006/main">
          <x14:cfRule type="expression" priority="13" id="{39078693-7179-45FF-A9FC-5C4E69BE0677}">
            <xm:f>D476&lt;('Gesamt ZF'!D476-20%)</xm:f>
            <x14:dxf>
              <fill>
                <patternFill>
                  <bgColor theme="3" tint="0.59996337778862885"/>
                </patternFill>
              </fill>
            </x14:dxf>
          </x14:cfRule>
          <x14:cfRule type="expression" priority="14" id="{4F9D04C6-2124-4DEB-8AD7-38CFBF09A903}">
            <xm:f>D476&gt;('Gesamt ZF'!D476+20%)</xm:f>
            <x14:dxf>
              <fill>
                <patternFill>
                  <bgColor rgb="FF92D050"/>
                </patternFill>
              </fill>
            </x14:dxf>
          </x14:cfRule>
          <xm:sqref>D476:D481 H476:H481 F476:F481</xm:sqref>
        </x14:conditionalFormatting>
        <x14:conditionalFormatting xmlns:xm="http://schemas.microsoft.com/office/excel/2006/main">
          <x14:cfRule type="expression" priority="9" id="{9F0FF7ED-8A3F-4C3F-8C11-9D0533770C52}">
            <xm:f>D506&lt;('Gesamt ZF'!D506-20%)</xm:f>
            <x14:dxf>
              <fill>
                <patternFill>
                  <bgColor theme="3" tint="0.59996337778862885"/>
                </patternFill>
              </fill>
            </x14:dxf>
          </x14:cfRule>
          <x14:cfRule type="expression" priority="10" id="{F63C7A8A-87E9-424A-825F-8E8687D0F0F2}">
            <xm:f>D506&gt;('Gesamt ZF'!D506+20%)</xm:f>
            <x14:dxf>
              <fill>
                <patternFill>
                  <bgColor rgb="FF92D050"/>
                </patternFill>
              </fill>
            </x14:dxf>
          </x14:cfRule>
          <xm:sqref>D506:D519 H506:H519 F506:F519</xm:sqref>
        </x14:conditionalFormatting>
        <x14:conditionalFormatting xmlns:xm="http://schemas.microsoft.com/office/excel/2006/main">
          <x14:cfRule type="expression" priority="7" id="{B6E058E0-0A38-4620-88EF-BB932386AE84}">
            <xm:f>D527&lt;('Gesamt ZF'!D527-20%)</xm:f>
            <x14:dxf>
              <fill>
                <patternFill>
                  <bgColor theme="3" tint="0.59996337778862885"/>
                </patternFill>
              </fill>
            </x14:dxf>
          </x14:cfRule>
          <x14:cfRule type="expression" priority="8" id="{7A146098-BC09-4EE8-B623-B1A44B215024}">
            <xm:f>D527&gt;('Gesamt ZF'!D527+20%)</xm:f>
            <x14:dxf>
              <fill>
                <patternFill>
                  <bgColor rgb="FF92D050"/>
                </patternFill>
              </fill>
            </x14:dxf>
          </x14:cfRule>
          <xm:sqref>D527:D539 H527:H539 F527:F539</xm:sqref>
        </x14:conditionalFormatting>
        <x14:conditionalFormatting xmlns:xm="http://schemas.microsoft.com/office/excel/2006/main">
          <x14:cfRule type="expression" priority="5" id="{4977260A-8B17-4E7C-B8E7-BCFFB95DB685}">
            <xm:f>D549&lt;('Gesamt ZF'!D549-20%)</xm:f>
            <x14:dxf>
              <fill>
                <patternFill>
                  <bgColor theme="3" tint="0.59996337778862885"/>
                </patternFill>
              </fill>
            </x14:dxf>
          </x14:cfRule>
          <x14:cfRule type="expression" priority="6" id="{FFB9E55F-583B-403B-9247-2D4C1C6C0D67}">
            <xm:f>D549&gt;('Gesamt ZF'!D549+20%)</xm:f>
            <x14:dxf>
              <fill>
                <patternFill>
                  <bgColor rgb="FF92D050"/>
                </patternFill>
              </fill>
            </x14:dxf>
          </x14:cfRule>
          <xm:sqref>D549:D554 H549:H554 F549:F554</xm:sqref>
        </x14:conditionalFormatting>
        <x14:conditionalFormatting xmlns:xm="http://schemas.microsoft.com/office/excel/2006/main">
          <x14:cfRule type="expression" priority="3" id="{BD5DF379-A33B-4585-8905-9F8C3EE36F8D}">
            <xm:f>D562&lt;('Gesamt ZF'!D562-20%)</xm:f>
            <x14:dxf>
              <fill>
                <patternFill>
                  <bgColor theme="3" tint="0.59996337778862885"/>
                </patternFill>
              </fill>
            </x14:dxf>
          </x14:cfRule>
          <x14:cfRule type="expression" priority="4" id="{3F9E35FB-A159-4797-8DBE-20C27A0A8367}">
            <xm:f>D562&gt;('Gesamt ZF'!D562+20%)</xm:f>
            <x14:dxf>
              <fill>
                <patternFill>
                  <bgColor rgb="FF92D050"/>
                </patternFill>
              </fill>
            </x14:dxf>
          </x14:cfRule>
          <xm:sqref>D562:D565 H562:H565 F562:F565</xm:sqref>
        </x14:conditionalFormatting>
        <x14:conditionalFormatting xmlns:xm="http://schemas.microsoft.com/office/excel/2006/main">
          <x14:cfRule type="expression" priority="1" id="{709C9429-C272-4997-AEB1-A9C20C2B9C72}">
            <xm:f>D573&lt;('Gesamt ZF'!D573-20%)</xm:f>
            <x14:dxf>
              <fill>
                <patternFill>
                  <bgColor theme="3" tint="0.59996337778862885"/>
                </patternFill>
              </fill>
            </x14:dxf>
          </x14:cfRule>
          <x14:cfRule type="expression" priority="2" id="{EE71B083-CD2B-4355-8470-815E35965B04}">
            <xm:f>D573&gt;('Gesamt ZF'!D573+20%)</xm:f>
            <x14:dxf>
              <fill>
                <patternFill>
                  <bgColor rgb="FF92D050"/>
                </patternFill>
              </fill>
            </x14:dxf>
          </x14:cfRule>
          <xm:sqref>D573:D578 H573:H578 F573:F578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95</vt:i4>
      </vt:variant>
    </vt:vector>
  </HeadingPairs>
  <TitlesOfParts>
    <vt:vector size="123" baseType="lpstr">
      <vt:lpstr>Gesamt ZF</vt:lpstr>
      <vt:lpstr>Gesamt</vt:lpstr>
      <vt:lpstr>Agrar ZF</vt:lpstr>
      <vt:lpstr>Agrar</vt:lpstr>
      <vt:lpstr>Bio_Psych ZF</vt:lpstr>
      <vt:lpstr>Bio_Psych</vt:lpstr>
      <vt:lpstr>Chemie ZF</vt:lpstr>
      <vt:lpstr>Chemie</vt:lpstr>
      <vt:lpstr>Forst_Wald ZF</vt:lpstr>
      <vt:lpstr>Forst_Wald</vt:lpstr>
      <vt:lpstr>Geo ZF</vt:lpstr>
      <vt:lpstr>Geo</vt:lpstr>
      <vt:lpstr>Mathe_Info ZF</vt:lpstr>
      <vt:lpstr>Mathe_Info</vt:lpstr>
      <vt:lpstr>Physik ZF</vt:lpstr>
      <vt:lpstr>Physik</vt:lpstr>
      <vt:lpstr>Jur ZF</vt:lpstr>
      <vt:lpstr>Jur</vt:lpstr>
      <vt:lpstr>Phil ZF</vt:lpstr>
      <vt:lpstr>Phil</vt:lpstr>
      <vt:lpstr>Sozi ZF</vt:lpstr>
      <vt:lpstr>Sozi</vt:lpstr>
      <vt:lpstr>Theo ZF</vt:lpstr>
      <vt:lpstr>Theo</vt:lpstr>
      <vt:lpstr>Med ZF</vt:lpstr>
      <vt:lpstr>Med</vt:lpstr>
      <vt:lpstr>Wiwi ZF</vt:lpstr>
      <vt:lpstr>Wiwi</vt:lpstr>
      <vt:lpstr>Agrar!_Toc408234892</vt:lpstr>
      <vt:lpstr>'Agrar ZF'!_Toc408234892</vt:lpstr>
      <vt:lpstr>Bio_Psych!_Toc408234892</vt:lpstr>
      <vt:lpstr>'Bio_Psych ZF'!_Toc408234892</vt:lpstr>
      <vt:lpstr>Chemie!_Toc408234892</vt:lpstr>
      <vt:lpstr>'Chemie ZF'!_Toc408234892</vt:lpstr>
      <vt:lpstr>Forst_Wald!_Toc408234892</vt:lpstr>
      <vt:lpstr>'Forst_Wald ZF'!_Toc408234892</vt:lpstr>
      <vt:lpstr>Geo!_Toc408234892</vt:lpstr>
      <vt:lpstr>'Geo ZF'!_Toc408234892</vt:lpstr>
      <vt:lpstr>Gesamt!_Toc408234892</vt:lpstr>
      <vt:lpstr>'Gesamt ZF'!_Toc408234892</vt:lpstr>
      <vt:lpstr>Jur!_Toc408234892</vt:lpstr>
      <vt:lpstr>'Jur ZF'!_Toc408234892</vt:lpstr>
      <vt:lpstr>Mathe_Info!_Toc408234892</vt:lpstr>
      <vt:lpstr>'Mathe_Info ZF'!_Toc408234892</vt:lpstr>
      <vt:lpstr>Med!_Toc408234892</vt:lpstr>
      <vt:lpstr>'Med ZF'!_Toc408234892</vt:lpstr>
      <vt:lpstr>Phil!_Toc408234892</vt:lpstr>
      <vt:lpstr>'Phil ZF'!_Toc408234892</vt:lpstr>
      <vt:lpstr>Physik!_Toc408234892</vt:lpstr>
      <vt:lpstr>'Physik ZF'!_Toc408234892</vt:lpstr>
      <vt:lpstr>'Sozi ZF'!_Toc408234892</vt:lpstr>
      <vt:lpstr>Theo!_Toc408234892</vt:lpstr>
      <vt:lpstr>'Theo ZF'!_Toc408234892</vt:lpstr>
      <vt:lpstr>'Wiwi ZF'!_Toc408234892</vt:lpstr>
      <vt:lpstr>Agrar!_Toc408234893</vt:lpstr>
      <vt:lpstr>'Agrar ZF'!_Toc408234893</vt:lpstr>
      <vt:lpstr>Bio_Psych!_Toc408234893</vt:lpstr>
      <vt:lpstr>'Bio_Psych ZF'!_Toc408234893</vt:lpstr>
      <vt:lpstr>Chemie!_Toc408234893</vt:lpstr>
      <vt:lpstr>'Chemie ZF'!_Toc408234893</vt:lpstr>
      <vt:lpstr>Forst_Wald!_Toc408234893</vt:lpstr>
      <vt:lpstr>'Forst_Wald ZF'!_Toc408234893</vt:lpstr>
      <vt:lpstr>Geo!_Toc408234893</vt:lpstr>
      <vt:lpstr>'Geo ZF'!_Toc408234893</vt:lpstr>
      <vt:lpstr>Gesamt!_Toc408234893</vt:lpstr>
      <vt:lpstr>'Gesamt ZF'!_Toc408234893</vt:lpstr>
      <vt:lpstr>Jur!_Toc408234893</vt:lpstr>
      <vt:lpstr>'Jur ZF'!_Toc408234893</vt:lpstr>
      <vt:lpstr>Mathe_Info!_Toc408234893</vt:lpstr>
      <vt:lpstr>'Mathe_Info ZF'!_Toc408234893</vt:lpstr>
      <vt:lpstr>Med!_Toc408234893</vt:lpstr>
      <vt:lpstr>'Med ZF'!_Toc408234893</vt:lpstr>
      <vt:lpstr>Phil!_Toc408234893</vt:lpstr>
      <vt:lpstr>'Phil ZF'!_Toc408234893</vt:lpstr>
      <vt:lpstr>Physik!_Toc408234893</vt:lpstr>
      <vt:lpstr>'Physik ZF'!_Toc408234893</vt:lpstr>
      <vt:lpstr>'Sozi ZF'!_Toc408234893</vt:lpstr>
      <vt:lpstr>Theo!_Toc408234893</vt:lpstr>
      <vt:lpstr>'Theo ZF'!_Toc408234893</vt:lpstr>
      <vt:lpstr>'Wiwi ZF'!_Toc408234893</vt:lpstr>
      <vt:lpstr>Agrar!_Toc408234894</vt:lpstr>
      <vt:lpstr>'Agrar ZF'!_Toc408234894</vt:lpstr>
      <vt:lpstr>Bio_Psych!_Toc408234894</vt:lpstr>
      <vt:lpstr>'Bio_Psych ZF'!_Toc408234894</vt:lpstr>
      <vt:lpstr>Chemie!_Toc408234894</vt:lpstr>
      <vt:lpstr>'Chemie ZF'!_Toc408234894</vt:lpstr>
      <vt:lpstr>Forst_Wald!_Toc408234894</vt:lpstr>
      <vt:lpstr>'Forst_Wald ZF'!_Toc408234894</vt:lpstr>
      <vt:lpstr>Geo!_Toc408234894</vt:lpstr>
      <vt:lpstr>'Geo ZF'!_Toc408234894</vt:lpstr>
      <vt:lpstr>Gesamt!_Toc408234894</vt:lpstr>
      <vt:lpstr>'Gesamt ZF'!_Toc408234894</vt:lpstr>
      <vt:lpstr>Jur!_Toc408234894</vt:lpstr>
      <vt:lpstr>'Jur ZF'!_Toc408234894</vt:lpstr>
      <vt:lpstr>Mathe_Info!_Toc408234894</vt:lpstr>
      <vt:lpstr>'Mathe_Info ZF'!_Toc408234894</vt:lpstr>
      <vt:lpstr>Med!_Toc408234894</vt:lpstr>
      <vt:lpstr>'Med ZF'!_Toc408234894</vt:lpstr>
      <vt:lpstr>Phil!_Toc408234894</vt:lpstr>
      <vt:lpstr>'Phil ZF'!_Toc408234894</vt:lpstr>
      <vt:lpstr>Physik!_Toc408234894</vt:lpstr>
      <vt:lpstr>'Physik ZF'!_Toc408234894</vt:lpstr>
      <vt:lpstr>'Sozi ZF'!_Toc408234894</vt:lpstr>
      <vt:lpstr>Theo!_Toc408234894</vt:lpstr>
      <vt:lpstr>'Theo ZF'!_Toc408234894</vt:lpstr>
      <vt:lpstr>'Wiwi ZF'!_Toc408234894</vt:lpstr>
      <vt:lpstr>'Agrar ZF'!Druckbereich</vt:lpstr>
      <vt:lpstr>'Bio_Psych ZF'!Druckbereich</vt:lpstr>
      <vt:lpstr>'Chemie ZF'!Druckbereich</vt:lpstr>
      <vt:lpstr>'Forst_Wald ZF'!Druckbereich</vt:lpstr>
      <vt:lpstr>Geo!Druckbereich</vt:lpstr>
      <vt:lpstr>'Geo ZF'!Druckbereich</vt:lpstr>
      <vt:lpstr>Gesamt!Druckbereich</vt:lpstr>
      <vt:lpstr>'Gesamt ZF'!Druckbereich</vt:lpstr>
      <vt:lpstr>'Jur ZF'!Druckbereich</vt:lpstr>
      <vt:lpstr>'Mathe_Info ZF'!Druckbereich</vt:lpstr>
      <vt:lpstr>'Med ZF'!Druckbereich</vt:lpstr>
      <vt:lpstr>'Phil ZF'!Druckbereich</vt:lpstr>
      <vt:lpstr>'Physik ZF'!Druckbereich</vt:lpstr>
      <vt:lpstr>'Sozi ZF'!Druckbereich</vt:lpstr>
      <vt:lpstr>'Theo ZF'!Druckbereich</vt:lpstr>
      <vt:lpstr>Wiwi!Druckbereich</vt:lpstr>
      <vt:lpstr>'Wiwi ZF'!Druckbereich</vt:lpstr>
    </vt:vector>
  </TitlesOfParts>
  <Company>SUB Goettingen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Hillgert</dc:creator>
  <cp:lastModifiedBy>Barbara Bayer-Schur</cp:lastModifiedBy>
  <cp:lastPrinted>2015-06-08T13:57:25Z</cp:lastPrinted>
  <dcterms:created xsi:type="dcterms:W3CDTF">2015-03-23T13:52:33Z</dcterms:created>
  <dcterms:modified xsi:type="dcterms:W3CDTF">2015-06-24T07:24:27Z</dcterms:modified>
</cp:coreProperties>
</file>